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75" windowWidth="20730" windowHeight="9705" activeTab="1"/>
  </bookViews>
  <sheets>
    <sheet name="电话簿" sheetId="5" r:id="rId1"/>
    <sheet name="基本信息输入" sheetId="6" r:id="rId2"/>
    <sheet name="生肖" sheetId="1" state="veryHidden" r:id="rId3"/>
    <sheet name="拼音数据库" sheetId="8" state="veryHidden" r:id="rId4"/>
  </sheets>
  <definedNames>
    <definedName name="_xlnm._FilterDatabase" localSheetId="1" hidden="1">基本信息输入!$A$10:$N$2000</definedName>
    <definedName name="农历年">生肖!$E$2&amp;生肖!$E$1</definedName>
    <definedName name="生肖">OFFSET(生肖!$B$1,ABS(MOD(基本信息输入!$D$2-4,12)),0)</definedName>
    <definedName name="添加新联系人">HYPERLINK("#基本信息输入!a"&amp;(COUNTA(基本信息输入!$B:$B)+10),"添加新联系人")</definedName>
    <definedName name="新联系人">HYPERLINK("#基本信息输入!a"&amp;(COUNTA(基本信息输入!$B:$B)+10),"添加新联系人")</definedName>
  </definedNames>
  <calcPr calcId="145621" iterate="1"/>
</workbook>
</file>

<file path=xl/calcChain.xml><?xml version="1.0" encoding="utf-8"?>
<calcChain xmlns="http://schemas.openxmlformats.org/spreadsheetml/2006/main">
  <c r="B12" i="6" l="1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11" i="6"/>
  <c r="N12" i="6" l="1" a="1"/>
  <c r="N12" i="6" s="1"/>
  <c r="A12" i="6"/>
  <c r="A13" i="6"/>
  <c r="N13" i="6" s="1" a="1"/>
  <c r="N13" i="6" s="1"/>
  <c r="A14" i="6"/>
  <c r="N14" i="6" s="1" a="1"/>
  <c r="N14" i="6" s="1"/>
  <c r="A15" i="6"/>
  <c r="N15" i="6" s="1" a="1"/>
  <c r="N15" i="6" s="1"/>
  <c r="A16" i="6"/>
  <c r="N16" i="6" s="1" a="1"/>
  <c r="N16" i="6" s="1"/>
  <c r="A17" i="6"/>
  <c r="N17" i="6" s="1" a="1"/>
  <c r="N17" i="6" s="1"/>
  <c r="A18" i="6"/>
  <c r="N18" i="6" s="1" a="1"/>
  <c r="N18" i="6" s="1"/>
  <c r="A19" i="6"/>
  <c r="N19" i="6" s="1" a="1"/>
  <c r="N19" i="6" s="1"/>
  <c r="A20" i="6"/>
  <c r="N20" i="6" s="1" a="1"/>
  <c r="N20" i="6" s="1"/>
  <c r="A21" i="6"/>
  <c r="N21" i="6" s="1" a="1"/>
  <c r="N21" i="6" s="1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N1730" i="6" s="1" a="1"/>
  <c r="N1730" i="6" s="1"/>
  <c r="A1731" i="6"/>
  <c r="A1732" i="6"/>
  <c r="N1732" i="6" s="1" a="1"/>
  <c r="N1732" i="6" s="1"/>
  <c r="A1733" i="6"/>
  <c r="A1734" i="6"/>
  <c r="N1734" i="6" s="1" a="1"/>
  <c r="N1734" i="6" s="1"/>
  <c r="A1735" i="6"/>
  <c r="A1736" i="6"/>
  <c r="N1736" i="6" s="1" a="1"/>
  <c r="N1736" i="6" s="1"/>
  <c r="A1737" i="6"/>
  <c r="A1738" i="6"/>
  <c r="N1738" i="6" s="1" a="1"/>
  <c r="N1738" i="6" s="1"/>
  <c r="A1739" i="6"/>
  <c r="A1740" i="6"/>
  <c r="N1740" i="6" s="1" a="1"/>
  <c r="N1740" i="6" s="1"/>
  <c r="A1741" i="6"/>
  <c r="A1742" i="6"/>
  <c r="N1742" i="6" s="1" a="1"/>
  <c r="N1742" i="6" s="1"/>
  <c r="A1743" i="6"/>
  <c r="A1744" i="6"/>
  <c r="N1744" i="6" s="1" a="1"/>
  <c r="N1744" i="6" s="1"/>
  <c r="A1745" i="6"/>
  <c r="A1746" i="6"/>
  <c r="N1746" i="6" s="1" a="1"/>
  <c r="N1746" i="6" s="1"/>
  <c r="A1747" i="6"/>
  <c r="A1748" i="6"/>
  <c r="N1748" i="6" s="1" a="1"/>
  <c r="N1748" i="6" s="1"/>
  <c r="A1749" i="6"/>
  <c r="A1750" i="6"/>
  <c r="N1750" i="6" s="1" a="1"/>
  <c r="N1750" i="6" s="1"/>
  <c r="A1751" i="6"/>
  <c r="A1752" i="6"/>
  <c r="N1752" i="6" s="1" a="1"/>
  <c r="N1752" i="6" s="1"/>
  <c r="A1753" i="6"/>
  <c r="A1754" i="6"/>
  <c r="N1754" i="6" s="1" a="1"/>
  <c r="N1754" i="6" s="1"/>
  <c r="A1755" i="6"/>
  <c r="A1756" i="6"/>
  <c r="N1756" i="6" s="1" a="1"/>
  <c r="N1756" i="6" s="1"/>
  <c r="A1757" i="6"/>
  <c r="A1758" i="6"/>
  <c r="N1758" i="6" s="1" a="1"/>
  <c r="N1758" i="6" s="1"/>
  <c r="A1759" i="6"/>
  <c r="A1760" i="6"/>
  <c r="N1760" i="6" s="1" a="1"/>
  <c r="N1760" i="6" s="1"/>
  <c r="A1761" i="6"/>
  <c r="A1762" i="6"/>
  <c r="N1762" i="6" s="1" a="1"/>
  <c r="N1762" i="6" s="1"/>
  <c r="A1763" i="6"/>
  <c r="A1764" i="6"/>
  <c r="N1764" i="6" s="1" a="1"/>
  <c r="N1764" i="6" s="1"/>
  <c r="A1765" i="6"/>
  <c r="A1766" i="6"/>
  <c r="N1766" i="6" s="1" a="1"/>
  <c r="N1766" i="6" s="1"/>
  <c r="A1767" i="6"/>
  <c r="A1768" i="6"/>
  <c r="N1768" i="6" s="1" a="1"/>
  <c r="N1768" i="6" s="1"/>
  <c r="A1769" i="6"/>
  <c r="A1770" i="6"/>
  <c r="N1770" i="6" s="1" a="1"/>
  <c r="N1770" i="6" s="1"/>
  <c r="A1771" i="6"/>
  <c r="A1772" i="6"/>
  <c r="N1772" i="6" s="1" a="1"/>
  <c r="N1772" i="6" s="1"/>
  <c r="A1773" i="6"/>
  <c r="A1774" i="6"/>
  <c r="N1774" i="6" s="1" a="1"/>
  <c r="N1774" i="6" s="1"/>
  <c r="A1775" i="6"/>
  <c r="A1776" i="6"/>
  <c r="N1776" i="6" s="1" a="1"/>
  <c r="N1776" i="6" s="1"/>
  <c r="A1777" i="6"/>
  <c r="A1778" i="6"/>
  <c r="N1778" i="6" s="1" a="1"/>
  <c r="N1778" i="6" s="1"/>
  <c r="A1779" i="6"/>
  <c r="A1780" i="6"/>
  <c r="N1780" i="6" s="1" a="1"/>
  <c r="N1780" i="6" s="1"/>
  <c r="A1781" i="6"/>
  <c r="A1782" i="6"/>
  <c r="N1782" i="6" s="1" a="1"/>
  <c r="N1782" i="6" s="1"/>
  <c r="A1783" i="6"/>
  <c r="A1784" i="6"/>
  <c r="N1784" i="6" s="1" a="1"/>
  <c r="N1784" i="6" s="1"/>
  <c r="A1785" i="6"/>
  <c r="A1786" i="6"/>
  <c r="N1786" i="6" s="1" a="1"/>
  <c r="N1786" i="6" s="1"/>
  <c r="A1787" i="6"/>
  <c r="A1788" i="6"/>
  <c r="N1788" i="6" s="1" a="1"/>
  <c r="N1788" i="6" s="1"/>
  <c r="A1789" i="6"/>
  <c r="A1790" i="6"/>
  <c r="N1790" i="6" s="1" a="1"/>
  <c r="N1790" i="6" s="1"/>
  <c r="A1791" i="6"/>
  <c r="A1792" i="6"/>
  <c r="N1792" i="6" s="1" a="1"/>
  <c r="N1792" i="6" s="1"/>
  <c r="A1793" i="6"/>
  <c r="A1794" i="6"/>
  <c r="N1794" i="6" s="1" a="1"/>
  <c r="N1794" i="6" s="1"/>
  <c r="A1795" i="6"/>
  <c r="N1795" i="6" s="1" a="1"/>
  <c r="N1795" i="6" s="1"/>
  <c r="A1796" i="6"/>
  <c r="A1797" i="6"/>
  <c r="N1797" i="6" s="1" a="1"/>
  <c r="N1797" i="6" s="1"/>
  <c r="A1798" i="6"/>
  <c r="N1798" i="6" s="1" a="1"/>
  <c r="N1798" i="6" s="1"/>
  <c r="A1799" i="6"/>
  <c r="N1799" i="6" s="1" a="1"/>
  <c r="N1799" i="6" s="1"/>
  <c r="A1800" i="6"/>
  <c r="A1801" i="6"/>
  <c r="N1801" i="6" s="1" a="1"/>
  <c r="N1801" i="6" s="1"/>
  <c r="A1802" i="6"/>
  <c r="N1802" i="6" s="1" a="1"/>
  <c r="N1802" i="6" s="1"/>
  <c r="A1803" i="6"/>
  <c r="N1803" i="6" s="1" a="1"/>
  <c r="N1803" i="6" s="1"/>
  <c r="A1804" i="6"/>
  <c r="A1805" i="6"/>
  <c r="N1805" i="6" s="1" a="1"/>
  <c r="N1805" i="6" s="1"/>
  <c r="A1806" i="6"/>
  <c r="N1806" i="6" s="1" a="1"/>
  <c r="N1806" i="6" s="1"/>
  <c r="A1807" i="6"/>
  <c r="N1807" i="6" s="1" a="1"/>
  <c r="N1807" i="6" s="1"/>
  <c r="A1808" i="6"/>
  <c r="A1809" i="6"/>
  <c r="N1809" i="6" s="1" a="1"/>
  <c r="N1809" i="6" s="1"/>
  <c r="A1810" i="6"/>
  <c r="N1810" i="6" s="1" a="1"/>
  <c r="N1810" i="6" s="1"/>
  <c r="A1811" i="6"/>
  <c r="N1811" i="6" s="1" a="1"/>
  <c r="N1811" i="6" s="1"/>
  <c r="A1812" i="6"/>
  <c r="A1813" i="6"/>
  <c r="N1813" i="6" s="1" a="1"/>
  <c r="N1813" i="6" s="1"/>
  <c r="A1814" i="6"/>
  <c r="N1814" i="6" s="1" a="1"/>
  <c r="N1814" i="6" s="1"/>
  <c r="A1815" i="6"/>
  <c r="N1815" i="6" s="1" a="1"/>
  <c r="N1815" i="6" s="1"/>
  <c r="A1816" i="6"/>
  <c r="A1817" i="6"/>
  <c r="N1817" i="6" s="1" a="1"/>
  <c r="N1817" i="6" s="1"/>
  <c r="A1818" i="6"/>
  <c r="N1818" i="6" s="1" a="1"/>
  <c r="N1818" i="6" s="1"/>
  <c r="A1819" i="6"/>
  <c r="N1819" i="6" s="1" a="1"/>
  <c r="N1819" i="6" s="1"/>
  <c r="A1820" i="6"/>
  <c r="A1821" i="6"/>
  <c r="N1821" i="6" s="1" a="1"/>
  <c r="N1821" i="6" s="1"/>
  <c r="A1822" i="6"/>
  <c r="N1822" i="6" s="1" a="1"/>
  <c r="N1822" i="6" s="1"/>
  <c r="A1823" i="6"/>
  <c r="N1823" i="6" s="1" a="1"/>
  <c r="N1823" i="6" s="1"/>
  <c r="A1824" i="6"/>
  <c r="A1825" i="6"/>
  <c r="N1825" i="6" s="1" a="1"/>
  <c r="N1825" i="6" s="1"/>
  <c r="A1826" i="6"/>
  <c r="N1826" i="6" s="1" a="1"/>
  <c r="N1826" i="6" s="1"/>
  <c r="A1827" i="6"/>
  <c r="N1827" i="6" s="1" a="1"/>
  <c r="N1827" i="6" s="1"/>
  <c r="A1828" i="6"/>
  <c r="A1829" i="6"/>
  <c r="N1829" i="6" s="1" a="1"/>
  <c r="N1829" i="6" s="1"/>
  <c r="A1830" i="6"/>
  <c r="N1830" i="6" s="1" a="1"/>
  <c r="N1830" i="6" s="1"/>
  <c r="A1831" i="6"/>
  <c r="N1831" i="6" s="1" a="1"/>
  <c r="N1831" i="6" s="1"/>
  <c r="A1832" i="6"/>
  <c r="A1833" i="6"/>
  <c r="N1833" i="6" s="1" a="1"/>
  <c r="N1833" i="6" s="1"/>
  <c r="A1834" i="6"/>
  <c r="N1834" i="6" s="1" a="1"/>
  <c r="N1834" i="6" s="1"/>
  <c r="A1835" i="6"/>
  <c r="N1835" i="6" s="1" a="1"/>
  <c r="N1835" i="6" s="1"/>
  <c r="A1836" i="6"/>
  <c r="A1837" i="6"/>
  <c r="N1837" i="6" s="1" a="1"/>
  <c r="N1837" i="6" s="1"/>
  <c r="A1838" i="6"/>
  <c r="N1838" i="6" s="1" a="1"/>
  <c r="N1838" i="6" s="1"/>
  <c r="A1839" i="6"/>
  <c r="N1839" i="6" s="1" a="1"/>
  <c r="N1839" i="6" s="1"/>
  <c r="A1840" i="6"/>
  <c r="A1841" i="6"/>
  <c r="N1841" i="6" s="1" a="1"/>
  <c r="N1841" i="6" s="1"/>
  <c r="A1842" i="6"/>
  <c r="N1842" i="6" s="1" a="1"/>
  <c r="N1842" i="6" s="1"/>
  <c r="A1843" i="6"/>
  <c r="N1843" i="6" s="1" a="1"/>
  <c r="N1843" i="6" s="1"/>
  <c r="A1844" i="6"/>
  <c r="A1845" i="6"/>
  <c r="N1845" i="6" s="1" a="1"/>
  <c r="N1845" i="6" s="1"/>
  <c r="A1846" i="6"/>
  <c r="N1846" i="6" s="1" a="1"/>
  <c r="N1846" i="6" s="1"/>
  <c r="A1847" i="6"/>
  <c r="N1847" i="6" s="1" a="1"/>
  <c r="N1847" i="6" s="1"/>
  <c r="A1848" i="6"/>
  <c r="A1849" i="6"/>
  <c r="N1849" i="6" s="1" a="1"/>
  <c r="N1849" i="6" s="1"/>
  <c r="A1850" i="6"/>
  <c r="N1850" i="6" s="1" a="1"/>
  <c r="N1850" i="6" s="1"/>
  <c r="A1851" i="6"/>
  <c r="N1851" i="6" s="1" a="1"/>
  <c r="N1851" i="6" s="1"/>
  <c r="A1852" i="6"/>
  <c r="A1853" i="6"/>
  <c r="N1853" i="6" s="1" a="1"/>
  <c r="N1853" i="6" s="1"/>
  <c r="A1854" i="6"/>
  <c r="N1854" i="6" s="1" a="1"/>
  <c r="N1854" i="6" s="1"/>
  <c r="A1855" i="6"/>
  <c r="N1855" i="6" s="1" a="1"/>
  <c r="N1855" i="6" s="1"/>
  <c r="A1856" i="6"/>
  <c r="A1857" i="6"/>
  <c r="N1857" i="6" s="1" a="1"/>
  <c r="N1857" i="6" s="1"/>
  <c r="A1858" i="6"/>
  <c r="N1858" i="6" s="1" a="1"/>
  <c r="N1858" i="6" s="1"/>
  <c r="A1859" i="6"/>
  <c r="N1859" i="6" s="1" a="1"/>
  <c r="N1859" i="6" s="1"/>
  <c r="A1860" i="6"/>
  <c r="A1861" i="6"/>
  <c r="N1861" i="6" s="1" a="1"/>
  <c r="N1861" i="6" s="1"/>
  <c r="A1862" i="6"/>
  <c r="N1862" i="6" s="1" a="1"/>
  <c r="N1862" i="6" s="1"/>
  <c r="A1863" i="6"/>
  <c r="N1863" i="6" s="1" a="1"/>
  <c r="N1863" i="6" s="1"/>
  <c r="A1864" i="6"/>
  <c r="A1865" i="6"/>
  <c r="N1865" i="6" s="1" a="1"/>
  <c r="N1865" i="6" s="1"/>
  <c r="A1866" i="6"/>
  <c r="N1866" i="6" s="1" a="1"/>
  <c r="N1866" i="6" s="1"/>
  <c r="A1867" i="6"/>
  <c r="N1867" i="6" s="1" a="1"/>
  <c r="N1867" i="6" s="1"/>
  <c r="A1868" i="6"/>
  <c r="A1869" i="6"/>
  <c r="N1869" i="6" s="1" a="1"/>
  <c r="N1869" i="6" s="1"/>
  <c r="A1870" i="6"/>
  <c r="N1870" i="6" s="1" a="1"/>
  <c r="N1870" i="6" s="1"/>
  <c r="A1871" i="6"/>
  <c r="N1871" i="6" s="1" a="1"/>
  <c r="N1871" i="6" s="1"/>
  <c r="A1872" i="6"/>
  <c r="A1873" i="6"/>
  <c r="N1873" i="6" s="1" a="1"/>
  <c r="N1873" i="6" s="1"/>
  <c r="A1874" i="6"/>
  <c r="N1874" i="6" s="1" a="1"/>
  <c r="N1874" i="6" s="1"/>
  <c r="A1875" i="6"/>
  <c r="N1875" i="6" s="1" a="1"/>
  <c r="N1875" i="6" s="1"/>
  <c r="A1876" i="6"/>
  <c r="A1877" i="6"/>
  <c r="N1877" i="6" s="1" a="1"/>
  <c r="N1877" i="6" s="1"/>
  <c r="A1878" i="6"/>
  <c r="N1878" i="6" s="1" a="1"/>
  <c r="N1878" i="6" s="1"/>
  <c r="A1879" i="6"/>
  <c r="N1879" i="6" s="1" a="1"/>
  <c r="N1879" i="6" s="1"/>
  <c r="A1880" i="6"/>
  <c r="A1881" i="6"/>
  <c r="N1881" i="6" s="1" a="1"/>
  <c r="N1881" i="6" s="1"/>
  <c r="A1882" i="6"/>
  <c r="N1882" i="6" s="1" a="1"/>
  <c r="N1882" i="6" s="1"/>
  <c r="A1883" i="6"/>
  <c r="N1883" i="6" s="1" a="1"/>
  <c r="N1883" i="6" s="1"/>
  <c r="A1884" i="6"/>
  <c r="A1885" i="6"/>
  <c r="N1885" i="6" s="1" a="1"/>
  <c r="N1885" i="6" s="1"/>
  <c r="A1886" i="6"/>
  <c r="N1886" i="6" s="1" a="1"/>
  <c r="N1886" i="6" s="1"/>
  <c r="A1887" i="6"/>
  <c r="N1887" i="6" s="1" a="1"/>
  <c r="N1887" i="6" s="1"/>
  <c r="A1888" i="6"/>
  <c r="A1889" i="6"/>
  <c r="N1889" i="6" s="1" a="1"/>
  <c r="N1889" i="6" s="1"/>
  <c r="A1890" i="6"/>
  <c r="N1890" i="6" s="1" a="1"/>
  <c r="N1890" i="6" s="1"/>
  <c r="A1891" i="6"/>
  <c r="N1891" i="6" s="1" a="1"/>
  <c r="N1891" i="6" s="1"/>
  <c r="A1892" i="6"/>
  <c r="A1893" i="6"/>
  <c r="N1893" i="6" s="1" a="1"/>
  <c r="N1893" i="6" s="1"/>
  <c r="A1894" i="6"/>
  <c r="N1894" i="6" s="1" a="1"/>
  <c r="N1894" i="6" s="1"/>
  <c r="A1895" i="6"/>
  <c r="N1895" i="6" s="1" a="1"/>
  <c r="N1895" i="6" s="1"/>
  <c r="A1896" i="6"/>
  <c r="A1897" i="6"/>
  <c r="N1897" i="6" s="1" a="1"/>
  <c r="N1897" i="6" s="1"/>
  <c r="A1898" i="6"/>
  <c r="N1898" i="6" s="1" a="1"/>
  <c r="N1898" i="6" s="1"/>
  <c r="A1899" i="6"/>
  <c r="N1899" i="6" s="1" a="1"/>
  <c r="N1899" i="6" s="1"/>
  <c r="A1900" i="6"/>
  <c r="A1901" i="6"/>
  <c r="N1901" i="6" s="1" a="1"/>
  <c r="N1901" i="6" s="1"/>
  <c r="A1902" i="6"/>
  <c r="N1902" i="6" s="1" a="1"/>
  <c r="N1902" i="6" s="1"/>
  <c r="A1903" i="6"/>
  <c r="N1903" i="6" s="1" a="1"/>
  <c r="N1903" i="6" s="1"/>
  <c r="A1904" i="6"/>
  <c r="A1905" i="6"/>
  <c r="N1905" i="6" s="1" a="1"/>
  <c r="N1905" i="6" s="1"/>
  <c r="A1906" i="6"/>
  <c r="N1906" i="6" s="1" a="1"/>
  <c r="N1906" i="6" s="1"/>
  <c r="A1907" i="6"/>
  <c r="N1907" i="6" s="1" a="1"/>
  <c r="N1907" i="6" s="1"/>
  <c r="A1908" i="6"/>
  <c r="A1909" i="6"/>
  <c r="N1909" i="6" s="1" a="1"/>
  <c r="N1909" i="6" s="1"/>
  <c r="A1910" i="6"/>
  <c r="N1910" i="6" s="1" a="1"/>
  <c r="N1910" i="6" s="1"/>
  <c r="A1911" i="6"/>
  <c r="N1911" i="6" s="1" a="1"/>
  <c r="N1911" i="6" s="1"/>
  <c r="A1912" i="6"/>
  <c r="A1913" i="6"/>
  <c r="N1913" i="6" s="1" a="1"/>
  <c r="N1913" i="6" s="1"/>
  <c r="A1914" i="6"/>
  <c r="N1914" i="6" s="1" a="1"/>
  <c r="N1914" i="6" s="1"/>
  <c r="A1915" i="6"/>
  <c r="N1915" i="6" s="1" a="1"/>
  <c r="N1915" i="6" s="1"/>
  <c r="A1916" i="6"/>
  <c r="A1917" i="6"/>
  <c r="N1917" i="6" s="1" a="1"/>
  <c r="N1917" i="6" s="1"/>
  <c r="A1918" i="6"/>
  <c r="N1918" i="6" s="1" a="1"/>
  <c r="N1918" i="6" s="1"/>
  <c r="A1919" i="6"/>
  <c r="N1919" i="6" s="1" a="1"/>
  <c r="N1919" i="6" s="1"/>
  <c r="A1920" i="6"/>
  <c r="A1921" i="6"/>
  <c r="N1921" i="6" s="1" a="1"/>
  <c r="N1921" i="6" s="1"/>
  <c r="A1922" i="6"/>
  <c r="N1922" i="6" s="1" a="1"/>
  <c r="N1922" i="6" s="1"/>
  <c r="A1923" i="6"/>
  <c r="N1923" i="6" s="1" a="1"/>
  <c r="N1923" i="6" s="1"/>
  <c r="A1924" i="6"/>
  <c r="A1925" i="6"/>
  <c r="N1925" i="6" s="1" a="1"/>
  <c r="N1925" i="6" s="1"/>
  <c r="A1926" i="6"/>
  <c r="N1926" i="6" s="1" a="1"/>
  <c r="N1926" i="6" s="1"/>
  <c r="A1927" i="6"/>
  <c r="N1927" i="6" s="1" a="1"/>
  <c r="N1927" i="6" s="1"/>
  <c r="A1928" i="6"/>
  <c r="A1929" i="6"/>
  <c r="N1929" i="6" s="1" a="1"/>
  <c r="N1929" i="6" s="1"/>
  <c r="A1930" i="6"/>
  <c r="N1930" i="6" s="1" a="1"/>
  <c r="N1930" i="6" s="1"/>
  <c r="A1931" i="6"/>
  <c r="N1931" i="6" s="1" a="1"/>
  <c r="N1931" i="6" s="1"/>
  <c r="A1932" i="6"/>
  <c r="A1933" i="6"/>
  <c r="N1933" i="6" s="1" a="1"/>
  <c r="N1933" i="6" s="1"/>
  <c r="A1934" i="6"/>
  <c r="N1934" i="6" s="1" a="1"/>
  <c r="N1934" i="6" s="1"/>
  <c r="A1935" i="6"/>
  <c r="N1935" i="6" s="1" a="1"/>
  <c r="N1935" i="6" s="1"/>
  <c r="A1936" i="6"/>
  <c r="A1937" i="6"/>
  <c r="N1937" i="6" s="1" a="1"/>
  <c r="N1937" i="6" s="1"/>
  <c r="A1938" i="6"/>
  <c r="N1938" i="6" s="1" a="1"/>
  <c r="N1938" i="6" s="1"/>
  <c r="A1939" i="6"/>
  <c r="N1939" i="6" s="1" a="1"/>
  <c r="N1939" i="6" s="1"/>
  <c r="A1940" i="6"/>
  <c r="A1941" i="6"/>
  <c r="N1941" i="6" s="1" a="1"/>
  <c r="N1941" i="6" s="1"/>
  <c r="A1942" i="6"/>
  <c r="N1942" i="6" s="1" a="1"/>
  <c r="N1942" i="6" s="1"/>
  <c r="A1943" i="6"/>
  <c r="N1943" i="6" s="1" a="1"/>
  <c r="N1943" i="6" s="1"/>
  <c r="A1944" i="6"/>
  <c r="A1945" i="6"/>
  <c r="N1945" i="6" s="1" a="1"/>
  <c r="N1945" i="6" s="1"/>
  <c r="A1946" i="6"/>
  <c r="N1946" i="6" s="1" a="1"/>
  <c r="N1946" i="6" s="1"/>
  <c r="A1947" i="6"/>
  <c r="N1947" i="6" s="1" a="1"/>
  <c r="N1947" i="6" s="1"/>
  <c r="A1948" i="6"/>
  <c r="A1949" i="6"/>
  <c r="N1949" i="6" s="1" a="1"/>
  <c r="N1949" i="6" s="1"/>
  <c r="A1950" i="6"/>
  <c r="N1950" i="6" s="1" a="1"/>
  <c r="N1950" i="6" s="1"/>
  <c r="A1951" i="6"/>
  <c r="N1951" i="6" s="1" a="1"/>
  <c r="N1951" i="6" s="1"/>
  <c r="A1952" i="6"/>
  <c r="A1953" i="6"/>
  <c r="N1953" i="6" s="1" a="1"/>
  <c r="N1953" i="6" s="1"/>
  <c r="A1954" i="6"/>
  <c r="N1954" i="6" s="1" a="1"/>
  <c r="N1954" i="6" s="1"/>
  <c r="A1955" i="6"/>
  <c r="N1955" i="6" s="1" a="1"/>
  <c r="N1955" i="6" s="1"/>
  <c r="A1956" i="6"/>
  <c r="A1957" i="6"/>
  <c r="N1957" i="6" s="1" a="1"/>
  <c r="N1957" i="6" s="1"/>
  <c r="A1958" i="6"/>
  <c r="N1958" i="6" s="1" a="1"/>
  <c r="N1958" i="6" s="1"/>
  <c r="A1959" i="6"/>
  <c r="N1959" i="6" s="1" a="1"/>
  <c r="N1959" i="6" s="1"/>
  <c r="A1960" i="6"/>
  <c r="A1961" i="6"/>
  <c r="N1961" i="6" s="1" a="1"/>
  <c r="N1961" i="6" s="1"/>
  <c r="A1962" i="6"/>
  <c r="N1962" i="6" s="1" a="1"/>
  <c r="N1962" i="6" s="1"/>
  <c r="A1963" i="6"/>
  <c r="N1963" i="6" s="1" a="1"/>
  <c r="N1963" i="6" s="1"/>
  <c r="A1964" i="6"/>
  <c r="A1965" i="6"/>
  <c r="A1966" i="6"/>
  <c r="N1966" i="6" s="1" a="1"/>
  <c r="N1966" i="6" s="1"/>
  <c r="A1967" i="6"/>
  <c r="A1968" i="6"/>
  <c r="A1969" i="6"/>
  <c r="A1970" i="6"/>
  <c r="N1970" i="6" s="1" a="1"/>
  <c r="N1970" i="6" s="1"/>
  <c r="A1971" i="6"/>
  <c r="A1972" i="6"/>
  <c r="A1973" i="6"/>
  <c r="A1974" i="6"/>
  <c r="N1974" i="6" s="1" a="1"/>
  <c r="N1974" i="6" s="1"/>
  <c r="A1975" i="6"/>
  <c r="A1976" i="6"/>
  <c r="A1977" i="6"/>
  <c r="N1977" i="6" s="1" a="1"/>
  <c r="N1977" i="6" s="1"/>
  <c r="A1978" i="6"/>
  <c r="N1978" i="6" s="1" a="1"/>
  <c r="N1978" i="6" s="1"/>
  <c r="A1979" i="6"/>
  <c r="N1979" i="6" s="1" a="1"/>
  <c r="N1979" i="6" s="1"/>
  <c r="A1980" i="6"/>
  <c r="A1981" i="6"/>
  <c r="N1981" i="6" s="1" a="1"/>
  <c r="N1981" i="6" s="1"/>
  <c r="A1982" i="6"/>
  <c r="N1982" i="6" s="1" a="1"/>
  <c r="N1982" i="6" s="1"/>
  <c r="A1983" i="6"/>
  <c r="N1983" i="6" s="1" a="1"/>
  <c r="N1983" i="6" s="1"/>
  <c r="A1984" i="6"/>
  <c r="A1985" i="6"/>
  <c r="N1985" i="6" s="1" a="1"/>
  <c r="N1985" i="6" s="1"/>
  <c r="A1986" i="6"/>
  <c r="N1986" i="6" s="1" a="1"/>
  <c r="N1986" i="6" s="1"/>
  <c r="A1987" i="6"/>
  <c r="N1987" i="6" s="1" a="1"/>
  <c r="N1987" i="6" s="1"/>
  <c r="A1988" i="6"/>
  <c r="A1989" i="6"/>
  <c r="N1989" i="6" s="1" a="1"/>
  <c r="N1989" i="6" s="1"/>
  <c r="A1990" i="6"/>
  <c r="N1990" i="6" s="1" a="1"/>
  <c r="N1990" i="6" s="1"/>
  <c r="A1991" i="6"/>
  <c r="N1991" i="6" s="1" a="1"/>
  <c r="N1991" i="6" s="1"/>
  <c r="A1992" i="6"/>
  <c r="A1993" i="6"/>
  <c r="N1993" i="6" s="1" a="1"/>
  <c r="N1993" i="6" s="1"/>
  <c r="A1994" i="6"/>
  <c r="N1994" i="6" s="1" a="1"/>
  <c r="N1994" i="6" s="1"/>
  <c r="A1995" i="6"/>
  <c r="N1995" i="6" s="1" a="1"/>
  <c r="N1995" i="6" s="1"/>
  <c r="A1996" i="6"/>
  <c r="A1997" i="6"/>
  <c r="N1997" i="6" s="1" a="1"/>
  <c r="N1997" i="6" s="1"/>
  <c r="A1998" i="6"/>
  <c r="N1998" i="6" s="1" a="1"/>
  <c r="N1998" i="6" s="1"/>
  <c r="A1999" i="6"/>
  <c r="N1999" i="6" s="1" a="1"/>
  <c r="N1999" i="6" s="1"/>
  <c r="A2000" i="6"/>
  <c r="A11" i="6"/>
  <c r="N5" i="5"/>
  <c r="M5" i="5"/>
  <c r="L5" i="5"/>
  <c r="K5" i="5"/>
  <c r="J5" i="5"/>
  <c r="I5" i="5"/>
  <c r="H5" i="5"/>
  <c r="G5" i="5"/>
  <c r="F5" i="5"/>
  <c r="E5" i="5"/>
  <c r="D5" i="5"/>
  <c r="C5" i="5"/>
  <c r="B5" i="5"/>
  <c r="C8" i="6"/>
  <c r="F8" i="6" s="1"/>
  <c r="J5" i="6"/>
  <c r="D2" i="6"/>
  <c r="E2" i="1" s="1"/>
  <c r="K5" i="6"/>
  <c r="N2000" i="6" a="1"/>
  <c r="N2000" i="6" s="1"/>
  <c r="N1996" i="6" a="1"/>
  <c r="N1996" i="6" s="1"/>
  <c r="N1992" i="6" a="1"/>
  <c r="N1992" i="6" s="1"/>
  <c r="N1988" i="6" a="1"/>
  <c r="N1988" i="6" s="1"/>
  <c r="N1984" i="6" a="1"/>
  <c r="N1984" i="6" s="1"/>
  <c r="N1980" i="6" a="1"/>
  <c r="N1980" i="6" s="1"/>
  <c r="N1976" i="6" a="1"/>
  <c r="N1976" i="6" s="1"/>
  <c r="N1972" i="6" a="1"/>
  <c r="N1972" i="6" s="1"/>
  <c r="N1968" i="6" a="1"/>
  <c r="N1968" i="6" s="1"/>
  <c r="N1964" i="6" a="1"/>
  <c r="N1964" i="6" s="1"/>
  <c r="N1960" i="6" a="1"/>
  <c r="N1960" i="6" s="1"/>
  <c r="N1956" i="6" a="1"/>
  <c r="N1956" i="6" s="1"/>
  <c r="N1952" i="6" a="1"/>
  <c r="N1952" i="6" s="1"/>
  <c r="N1948" i="6" a="1"/>
  <c r="N1948" i="6" s="1"/>
  <c r="N1944" i="6" a="1"/>
  <c r="N1944" i="6" s="1"/>
  <c r="N1940" i="6" a="1"/>
  <c r="N1940" i="6" s="1"/>
  <c r="N1936" i="6" a="1"/>
  <c r="N1936" i="6" s="1"/>
  <c r="N1932" i="6" a="1"/>
  <c r="N1932" i="6" s="1"/>
  <c r="N1928" i="6" a="1"/>
  <c r="N1928" i="6" s="1"/>
  <c r="N1924" i="6" a="1"/>
  <c r="N1924" i="6" s="1"/>
  <c r="N1920" i="6" a="1"/>
  <c r="N1920" i="6" s="1"/>
  <c r="N1916" i="6" a="1"/>
  <c r="N1916" i="6" s="1"/>
  <c r="N1912" i="6" a="1"/>
  <c r="N1912" i="6" s="1"/>
  <c r="N1908" i="6" a="1"/>
  <c r="N1908" i="6" s="1"/>
  <c r="N1904" i="6" a="1"/>
  <c r="N1904" i="6" s="1"/>
  <c r="N1900" i="6" a="1"/>
  <c r="N1900" i="6" s="1"/>
  <c r="N1896" i="6" a="1"/>
  <c r="N1896" i="6" s="1"/>
  <c r="N1892" i="6" a="1"/>
  <c r="N1892" i="6" s="1"/>
  <c r="N1888" i="6" a="1"/>
  <c r="N1888" i="6" s="1"/>
  <c r="N1884" i="6" a="1"/>
  <c r="N1884" i="6" s="1"/>
  <c r="N1880" i="6" a="1"/>
  <c r="N1880" i="6" s="1"/>
  <c r="N1876" i="6" a="1"/>
  <c r="N1876" i="6" s="1"/>
  <c r="N1872" i="6" a="1"/>
  <c r="N1872" i="6" s="1"/>
  <c r="N1868" i="6" a="1"/>
  <c r="N1868" i="6" s="1"/>
  <c r="N1864" i="6" a="1"/>
  <c r="N1864" i="6" s="1"/>
  <c r="N1860" i="6" a="1"/>
  <c r="N1860" i="6" s="1"/>
  <c r="N1856" i="6" a="1"/>
  <c r="N1856" i="6" s="1"/>
  <c r="N1852" i="6" a="1"/>
  <c r="N1852" i="6" s="1"/>
  <c r="N1848" i="6" a="1"/>
  <c r="N1848" i="6" s="1"/>
  <c r="N1844" i="6" a="1"/>
  <c r="N1844" i="6" s="1"/>
  <c r="N1840" i="6" a="1"/>
  <c r="N1840" i="6" s="1"/>
  <c r="N1836" i="6" a="1"/>
  <c r="N1836" i="6" s="1"/>
  <c r="N1832" i="6" a="1"/>
  <c r="N1832" i="6" s="1"/>
  <c r="N1828" i="6" a="1"/>
  <c r="N1828" i="6" s="1"/>
  <c r="N1824" i="6" a="1"/>
  <c r="N1824" i="6" s="1"/>
  <c r="N1820" i="6" a="1"/>
  <c r="N1820" i="6" s="1"/>
  <c r="N1816" i="6" a="1"/>
  <c r="N1816" i="6" s="1"/>
  <c r="N1812" i="6" a="1"/>
  <c r="N1812" i="6" s="1"/>
  <c r="N1808" i="6" a="1"/>
  <c r="N1808" i="6" s="1"/>
  <c r="N1804" i="6" a="1"/>
  <c r="N1804" i="6" s="1"/>
  <c r="N1800" i="6" a="1"/>
  <c r="N1800" i="6" s="1"/>
  <c r="N1796" i="6" a="1"/>
  <c r="N1796" i="6" s="1"/>
  <c r="N1793" i="6" a="1"/>
  <c r="N1793" i="6" s="1"/>
  <c r="N1791" i="6" a="1"/>
  <c r="N1791" i="6" s="1"/>
  <c r="N1789" i="6" a="1"/>
  <c r="N1789" i="6" s="1"/>
  <c r="N1787" i="6" a="1"/>
  <c r="N1787" i="6" s="1"/>
  <c r="N1785" i="6" a="1"/>
  <c r="N1785" i="6" s="1"/>
  <c r="N1783" i="6" a="1"/>
  <c r="N1783" i="6" s="1"/>
  <c r="N1781" i="6" a="1"/>
  <c r="N1781" i="6" s="1"/>
  <c r="N1779" i="6" a="1"/>
  <c r="N1779" i="6" s="1"/>
  <c r="N1777" i="6" a="1"/>
  <c r="N1777" i="6" s="1"/>
  <c r="N1775" i="6" a="1"/>
  <c r="N1775" i="6" s="1"/>
  <c r="N1773" i="6" a="1"/>
  <c r="N1773" i="6" s="1"/>
  <c r="N1771" i="6" a="1"/>
  <c r="N1771" i="6" s="1"/>
  <c r="N1769" i="6" a="1"/>
  <c r="N1769" i="6" s="1"/>
  <c r="N1767" i="6" a="1"/>
  <c r="N1767" i="6" s="1"/>
  <c r="N1765" i="6" a="1"/>
  <c r="N1765" i="6" s="1"/>
  <c r="N1763" i="6" a="1"/>
  <c r="N1763" i="6" s="1"/>
  <c r="N1761" i="6" a="1"/>
  <c r="N1761" i="6" s="1"/>
  <c r="N1759" i="6" a="1"/>
  <c r="N1759" i="6" s="1"/>
  <c r="N1757" i="6" a="1"/>
  <c r="N1757" i="6" s="1"/>
  <c r="N1755" i="6" a="1"/>
  <c r="N1755" i="6" s="1"/>
  <c r="N1753" i="6" a="1"/>
  <c r="N1753" i="6" s="1"/>
  <c r="N1751" i="6" a="1"/>
  <c r="N1751" i="6" s="1"/>
  <c r="N1749" i="6" a="1"/>
  <c r="N1749" i="6" s="1"/>
  <c r="N1747" i="6" a="1"/>
  <c r="N1747" i="6" s="1"/>
  <c r="N1745" i="6" a="1"/>
  <c r="N1745" i="6" s="1"/>
  <c r="N1743" i="6" a="1"/>
  <c r="N1743" i="6" s="1"/>
  <c r="N1741" i="6" a="1"/>
  <c r="N1741" i="6" s="1"/>
  <c r="N1739" i="6" a="1"/>
  <c r="N1739" i="6" s="1"/>
  <c r="N1737" i="6" a="1"/>
  <c r="N1737" i="6" s="1"/>
  <c r="N1735" i="6" a="1"/>
  <c r="N1735" i="6" s="1"/>
  <c r="N1733" i="6" a="1"/>
  <c r="N1733" i="6" s="1"/>
  <c r="N1731" i="6" a="1"/>
  <c r="N1731" i="6" s="1"/>
  <c r="N1729" i="6" a="1"/>
  <c r="N1729" i="6" s="1"/>
  <c r="N1728" i="6" a="1"/>
  <c r="N1728" i="6" s="1"/>
  <c r="N1727" i="6" a="1"/>
  <c r="N1727" i="6" s="1"/>
  <c r="N1726" i="6" a="1"/>
  <c r="N1726" i="6" s="1"/>
  <c r="N1725" i="6" a="1"/>
  <c r="N1725" i="6" s="1"/>
  <c r="N1724" i="6" a="1"/>
  <c r="N1724" i="6" s="1"/>
  <c r="N1723" i="6" a="1"/>
  <c r="N1723" i="6" s="1"/>
  <c r="N1722" i="6" a="1"/>
  <c r="N1722" i="6" s="1"/>
  <c r="N1721" i="6" a="1"/>
  <c r="N1721" i="6" s="1"/>
  <c r="N1720" i="6" a="1"/>
  <c r="N1720" i="6" s="1"/>
  <c r="N1719" i="6" a="1"/>
  <c r="N1719" i="6" s="1"/>
  <c r="N1718" i="6" a="1"/>
  <c r="N1718" i="6" s="1"/>
  <c r="N1717" i="6" a="1"/>
  <c r="N1717" i="6" s="1"/>
  <c r="N1716" i="6" a="1"/>
  <c r="N1716" i="6" s="1"/>
  <c r="N1715" i="6" a="1"/>
  <c r="N1715" i="6" s="1"/>
  <c r="N1714" i="6" a="1"/>
  <c r="N1714" i="6" s="1"/>
  <c r="N1713" i="6" a="1"/>
  <c r="N1713" i="6" s="1"/>
  <c r="N1712" i="6" a="1"/>
  <c r="N1712" i="6" s="1"/>
  <c r="N1711" i="6" a="1"/>
  <c r="N1711" i="6" s="1"/>
  <c r="N1710" i="6" a="1"/>
  <c r="N1710" i="6" s="1"/>
  <c r="N1709" i="6" a="1"/>
  <c r="N1709" i="6" s="1"/>
  <c r="N1708" i="6" a="1"/>
  <c r="N1708" i="6" s="1"/>
  <c r="N1707" i="6" a="1"/>
  <c r="N1707" i="6" s="1"/>
  <c r="N1706" i="6" a="1"/>
  <c r="N1706" i="6" s="1"/>
  <c r="N1705" i="6" a="1"/>
  <c r="N1705" i="6" s="1"/>
  <c r="N1704" i="6" a="1"/>
  <c r="N1704" i="6" s="1"/>
  <c r="N1703" i="6" a="1"/>
  <c r="N1703" i="6" s="1"/>
  <c r="N1702" i="6" a="1"/>
  <c r="N1702" i="6" s="1"/>
  <c r="N1701" i="6" a="1"/>
  <c r="N1701" i="6" s="1"/>
  <c r="N1700" i="6" a="1"/>
  <c r="N1700" i="6" s="1"/>
  <c r="N1699" i="6" a="1"/>
  <c r="N1699" i="6" s="1"/>
  <c r="N1698" i="6" a="1"/>
  <c r="N1698" i="6" s="1"/>
  <c r="N1697" i="6" a="1"/>
  <c r="N1697" i="6" s="1"/>
  <c r="N1696" i="6" a="1"/>
  <c r="N1696" i="6" s="1"/>
  <c r="N1695" i="6" a="1"/>
  <c r="N1695" i="6" s="1"/>
  <c r="N1694" i="6" a="1"/>
  <c r="N1694" i="6" s="1"/>
  <c r="N1693" i="6" a="1"/>
  <c r="N1693" i="6" s="1"/>
  <c r="N1692" i="6" a="1"/>
  <c r="N1692" i="6" s="1"/>
  <c r="N1691" i="6" a="1"/>
  <c r="N1691" i="6" s="1"/>
  <c r="N1690" i="6" a="1"/>
  <c r="N1690" i="6" s="1"/>
  <c r="N1689" i="6" a="1"/>
  <c r="N1689" i="6" s="1"/>
  <c r="N1688" i="6" a="1"/>
  <c r="N1688" i="6" s="1"/>
  <c r="N1687" i="6" a="1"/>
  <c r="N1687" i="6" s="1"/>
  <c r="N1686" i="6" a="1"/>
  <c r="N1686" i="6" s="1"/>
  <c r="N1685" i="6" a="1"/>
  <c r="N1685" i="6" s="1"/>
  <c r="N1684" i="6" a="1"/>
  <c r="N1684" i="6" s="1"/>
  <c r="N1683" i="6" a="1"/>
  <c r="N1683" i="6" s="1"/>
  <c r="N1682" i="6" a="1"/>
  <c r="N1682" i="6" s="1"/>
  <c r="N1681" i="6" a="1"/>
  <c r="N1681" i="6" s="1"/>
  <c r="N1680" i="6" a="1"/>
  <c r="N1680" i="6" s="1"/>
  <c r="N1679" i="6" a="1"/>
  <c r="N1679" i="6" s="1"/>
  <c r="N1678" i="6" a="1"/>
  <c r="N1678" i="6" s="1"/>
  <c r="N1677" i="6" a="1"/>
  <c r="N1677" i="6" s="1"/>
  <c r="N1676" i="6" a="1"/>
  <c r="N1676" i="6" s="1"/>
  <c r="N1675" i="6" a="1"/>
  <c r="N1675" i="6" s="1"/>
  <c r="N1674" i="6" a="1"/>
  <c r="N1674" i="6" s="1"/>
  <c r="N1673" i="6" a="1"/>
  <c r="N1673" i="6" s="1"/>
  <c r="N1672" i="6" a="1"/>
  <c r="N1672" i="6" s="1"/>
  <c r="N1671" i="6" a="1"/>
  <c r="N1671" i="6" s="1"/>
  <c r="N1670" i="6" a="1"/>
  <c r="N1670" i="6" s="1"/>
  <c r="N1669" i="6" a="1"/>
  <c r="N1669" i="6" s="1"/>
  <c r="N1668" i="6" a="1"/>
  <c r="N1668" i="6" s="1"/>
  <c r="N1667" i="6" a="1"/>
  <c r="N1667" i="6" s="1"/>
  <c r="N1666" i="6" a="1"/>
  <c r="N1666" i="6" s="1"/>
  <c r="N1665" i="6" a="1"/>
  <c r="N1665" i="6" s="1"/>
  <c r="N1664" i="6" a="1"/>
  <c r="N1664" i="6" s="1"/>
  <c r="N1663" i="6" a="1"/>
  <c r="N1663" i="6" s="1"/>
  <c r="N1662" i="6" a="1"/>
  <c r="N1662" i="6" s="1"/>
  <c r="N1661" i="6" a="1"/>
  <c r="N1661" i="6" s="1"/>
  <c r="N1660" i="6" a="1"/>
  <c r="N1660" i="6" s="1"/>
  <c r="N1659" i="6" a="1"/>
  <c r="N1659" i="6" s="1"/>
  <c r="N1658" i="6" a="1"/>
  <c r="N1658" i="6" s="1"/>
  <c r="N1657" i="6" a="1"/>
  <c r="N1657" i="6" s="1"/>
  <c r="N1656" i="6" a="1"/>
  <c r="N1656" i="6" s="1"/>
  <c r="N1655" i="6" a="1"/>
  <c r="N1655" i="6" s="1"/>
  <c r="N1654" i="6" a="1"/>
  <c r="N1654" i="6" s="1"/>
  <c r="N1653" i="6" a="1"/>
  <c r="N1653" i="6" s="1"/>
  <c r="N1652" i="6" a="1"/>
  <c r="N1652" i="6" s="1"/>
  <c r="N1651" i="6" a="1"/>
  <c r="N1651" i="6" s="1"/>
  <c r="N1650" i="6" a="1"/>
  <c r="N1650" i="6" s="1"/>
  <c r="N1649" i="6" a="1"/>
  <c r="N1649" i="6" s="1"/>
  <c r="N1648" i="6" a="1"/>
  <c r="N1648" i="6" s="1"/>
  <c r="N1647" i="6" a="1"/>
  <c r="N1647" i="6" s="1"/>
  <c r="N1646" i="6" a="1"/>
  <c r="N1646" i="6" s="1"/>
  <c r="N1645" i="6" a="1"/>
  <c r="N1645" i="6" s="1"/>
  <c r="N1644" i="6" a="1"/>
  <c r="N1644" i="6" s="1"/>
  <c r="N1643" i="6" a="1"/>
  <c r="N1643" i="6" s="1"/>
  <c r="N1642" i="6" a="1"/>
  <c r="N1642" i="6" s="1"/>
  <c r="N1641" i="6" a="1"/>
  <c r="N1641" i="6" s="1"/>
  <c r="N1640" i="6" a="1"/>
  <c r="N1640" i="6" s="1"/>
  <c r="N1639" i="6" a="1"/>
  <c r="N1639" i="6" s="1"/>
  <c r="N1638" i="6" a="1"/>
  <c r="N1638" i="6" s="1"/>
  <c r="N1637" i="6" a="1"/>
  <c r="N1637" i="6" s="1"/>
  <c r="N1636" i="6" a="1"/>
  <c r="N1636" i="6" s="1"/>
  <c r="N1635" i="6" a="1"/>
  <c r="N1635" i="6" s="1"/>
  <c r="N1634" i="6" a="1"/>
  <c r="N1634" i="6" s="1"/>
  <c r="N1633" i="6" a="1"/>
  <c r="N1633" i="6" s="1"/>
  <c r="N1632" i="6" a="1"/>
  <c r="N1632" i="6" s="1"/>
  <c r="N1631" i="6" a="1"/>
  <c r="N1631" i="6" s="1"/>
  <c r="N1630" i="6" a="1"/>
  <c r="N1630" i="6" s="1"/>
  <c r="N1629" i="6" a="1"/>
  <c r="N1629" i="6" s="1"/>
  <c r="N1628" i="6" a="1"/>
  <c r="N1628" i="6" s="1"/>
  <c r="N1627" i="6" a="1"/>
  <c r="N1627" i="6" s="1"/>
  <c r="N1626" i="6" a="1"/>
  <c r="N1626" i="6" s="1"/>
  <c r="N1625" i="6" a="1"/>
  <c r="N1625" i="6" s="1"/>
  <c r="N1624" i="6" a="1"/>
  <c r="N1624" i="6" s="1"/>
  <c r="N1623" i="6" a="1"/>
  <c r="N1623" i="6" s="1"/>
  <c r="N1622" i="6" a="1"/>
  <c r="N1622" i="6" s="1"/>
  <c r="N1621" i="6" a="1"/>
  <c r="N1621" i="6" s="1"/>
  <c r="N1620" i="6" a="1"/>
  <c r="N1620" i="6" s="1"/>
  <c r="N1619" i="6" a="1"/>
  <c r="N1619" i="6" s="1"/>
  <c r="N1618" i="6" a="1"/>
  <c r="N1618" i="6" s="1"/>
  <c r="N1617" i="6" a="1"/>
  <c r="N1617" i="6" s="1"/>
  <c r="N1616" i="6" a="1"/>
  <c r="N1616" i="6" s="1"/>
  <c r="N1615" i="6" a="1"/>
  <c r="N1615" i="6" s="1"/>
  <c r="N1614" i="6" a="1"/>
  <c r="N1614" i="6" s="1"/>
  <c r="N1613" i="6" a="1"/>
  <c r="N1613" i="6" s="1"/>
  <c r="N1612" i="6" a="1"/>
  <c r="N1612" i="6" s="1"/>
  <c r="N1611" i="6" a="1"/>
  <c r="N1611" i="6" s="1"/>
  <c r="N1610" i="6" a="1"/>
  <c r="N1610" i="6" s="1"/>
  <c r="N1609" i="6" a="1"/>
  <c r="N1609" i="6" s="1"/>
  <c r="N1608" i="6" a="1"/>
  <c r="N1608" i="6" s="1"/>
  <c r="N1607" i="6" a="1"/>
  <c r="N1607" i="6" s="1"/>
  <c r="N1606" i="6" a="1"/>
  <c r="N1606" i="6" s="1"/>
  <c r="N1605" i="6" a="1"/>
  <c r="N1605" i="6" s="1"/>
  <c r="N1604" i="6" a="1"/>
  <c r="N1604" i="6" s="1"/>
  <c r="N1603" i="6" a="1"/>
  <c r="N1603" i="6" s="1"/>
  <c r="N1602" i="6" a="1"/>
  <c r="N1602" i="6" s="1"/>
  <c r="N1601" i="6" a="1"/>
  <c r="N1601" i="6" s="1"/>
  <c r="N1600" i="6" a="1"/>
  <c r="N1600" i="6" s="1"/>
  <c r="N1599" i="6" a="1"/>
  <c r="N1599" i="6" s="1"/>
  <c r="N1598" i="6" a="1"/>
  <c r="N1598" i="6" s="1"/>
  <c r="N1597" i="6" a="1"/>
  <c r="N1597" i="6" s="1"/>
  <c r="N1596" i="6" a="1"/>
  <c r="N1596" i="6" s="1"/>
  <c r="N1595" i="6" a="1"/>
  <c r="N1595" i="6" s="1"/>
  <c r="N1594" i="6" a="1"/>
  <c r="N1594" i="6" s="1"/>
  <c r="N1593" i="6" a="1"/>
  <c r="N1593" i="6" s="1"/>
  <c r="N1592" i="6" a="1"/>
  <c r="N1592" i="6" s="1"/>
  <c r="N1591" i="6" a="1"/>
  <c r="N1591" i="6" s="1"/>
  <c r="N1590" i="6" a="1"/>
  <c r="N1590" i="6" s="1"/>
  <c r="N1589" i="6" a="1"/>
  <c r="N1589" i="6" s="1"/>
  <c r="N1588" i="6" a="1"/>
  <c r="N1588" i="6" s="1"/>
  <c r="N1587" i="6" a="1"/>
  <c r="N1587" i="6" s="1"/>
  <c r="N1586" i="6" a="1"/>
  <c r="N1586" i="6" s="1"/>
  <c r="N1585" i="6" a="1"/>
  <c r="N1585" i="6" s="1"/>
  <c r="N1584" i="6" a="1"/>
  <c r="N1584" i="6" s="1"/>
  <c r="N1583" i="6" a="1"/>
  <c r="N1583" i="6" s="1"/>
  <c r="N1582" i="6" a="1"/>
  <c r="N1582" i="6" s="1"/>
  <c r="N1581" i="6" a="1"/>
  <c r="N1581" i="6" s="1"/>
  <c r="N1580" i="6" a="1"/>
  <c r="N1580" i="6" s="1"/>
  <c r="N1579" i="6" a="1"/>
  <c r="N1579" i="6" s="1"/>
  <c r="N1578" i="6" a="1"/>
  <c r="N1578" i="6" s="1"/>
  <c r="N1577" i="6" a="1"/>
  <c r="N1577" i="6" s="1"/>
  <c r="N1576" i="6" a="1"/>
  <c r="N1576" i="6" s="1"/>
  <c r="N1575" i="6" a="1"/>
  <c r="N1575" i="6" s="1"/>
  <c r="N1574" i="6" a="1"/>
  <c r="N1574" i="6" s="1"/>
  <c r="N1573" i="6" a="1"/>
  <c r="N1573" i="6" s="1"/>
  <c r="N1572" i="6" a="1"/>
  <c r="N1572" i="6" s="1"/>
  <c r="N1571" i="6" a="1"/>
  <c r="N1571" i="6" s="1"/>
  <c r="N1570" i="6" a="1"/>
  <c r="N1570" i="6" s="1"/>
  <c r="N1569" i="6" a="1"/>
  <c r="N1569" i="6" s="1"/>
  <c r="N1568" i="6" a="1"/>
  <c r="N1568" i="6" s="1"/>
  <c r="N1567" i="6" a="1"/>
  <c r="N1567" i="6" s="1"/>
  <c r="N1566" i="6" a="1"/>
  <c r="N1566" i="6" s="1"/>
  <c r="N1565" i="6" a="1"/>
  <c r="N1565" i="6" s="1"/>
  <c r="N1564" i="6" a="1"/>
  <c r="N1564" i="6" s="1"/>
  <c r="N1563" i="6" a="1"/>
  <c r="N1563" i="6" s="1"/>
  <c r="N1562" i="6" a="1"/>
  <c r="N1562" i="6" s="1"/>
  <c r="N1561" i="6" a="1"/>
  <c r="N1561" i="6" s="1"/>
  <c r="N1560" i="6" a="1"/>
  <c r="N1560" i="6" s="1"/>
  <c r="N1559" i="6" a="1"/>
  <c r="N1559" i="6" s="1"/>
  <c r="N1558" i="6" a="1"/>
  <c r="N1558" i="6" s="1"/>
  <c r="N1557" i="6" a="1"/>
  <c r="N1557" i="6" s="1"/>
  <c r="N1556" i="6" a="1"/>
  <c r="N1556" i="6" s="1"/>
  <c r="N1555" i="6" a="1"/>
  <c r="N1555" i="6" s="1"/>
  <c r="N1554" i="6" a="1"/>
  <c r="N1554" i="6" s="1"/>
  <c r="N1553" i="6" a="1"/>
  <c r="N1553" i="6" s="1"/>
  <c r="N1552" i="6" a="1"/>
  <c r="N1552" i="6" s="1"/>
  <c r="N1551" i="6" a="1"/>
  <c r="N1551" i="6" s="1"/>
  <c r="N1550" i="6" a="1"/>
  <c r="N1550" i="6" s="1"/>
  <c r="N1549" i="6" a="1"/>
  <c r="N1549" i="6" s="1"/>
  <c r="N1548" i="6" a="1"/>
  <c r="N1548" i="6" s="1"/>
  <c r="N1547" i="6" a="1"/>
  <c r="N1547" i="6" s="1"/>
  <c r="N1546" i="6" a="1"/>
  <c r="N1546" i="6" s="1"/>
  <c r="N1545" i="6" a="1"/>
  <c r="N1545" i="6" s="1"/>
  <c r="N1544" i="6" a="1"/>
  <c r="N1544" i="6" s="1"/>
  <c r="N1543" i="6" a="1"/>
  <c r="N1543" i="6" s="1"/>
  <c r="N1542" i="6" a="1"/>
  <c r="N1542" i="6" s="1"/>
  <c r="N1541" i="6" a="1"/>
  <c r="N1541" i="6" s="1"/>
  <c r="N1540" i="6" a="1"/>
  <c r="N1540" i="6" s="1"/>
  <c r="N1539" i="6" a="1"/>
  <c r="N1539" i="6" s="1"/>
  <c r="N1538" i="6" a="1"/>
  <c r="N1538" i="6" s="1"/>
  <c r="N1537" i="6" a="1"/>
  <c r="N1537" i="6" s="1"/>
  <c r="N1536" i="6" a="1"/>
  <c r="N1536" i="6" s="1"/>
  <c r="N1535" i="6" a="1"/>
  <c r="N1535" i="6" s="1"/>
  <c r="N1534" i="6" a="1"/>
  <c r="N1534" i="6" s="1"/>
  <c r="N1533" i="6" a="1"/>
  <c r="N1533" i="6" s="1"/>
  <c r="N1532" i="6" a="1"/>
  <c r="N1532" i="6" s="1"/>
  <c r="N1531" i="6" a="1"/>
  <c r="N1531" i="6" s="1"/>
  <c r="N1530" i="6" a="1"/>
  <c r="N1530" i="6" s="1"/>
  <c r="N1529" i="6" a="1"/>
  <c r="N1529" i="6" s="1"/>
  <c r="N1528" i="6" a="1"/>
  <c r="N1528" i="6" s="1"/>
  <c r="N1527" i="6" a="1"/>
  <c r="N1527" i="6" s="1"/>
  <c r="N1526" i="6" a="1"/>
  <c r="N1526" i="6" s="1"/>
  <c r="N1525" i="6" a="1"/>
  <c r="N1525" i="6" s="1"/>
  <c r="N1524" i="6" a="1"/>
  <c r="N1524" i="6" s="1"/>
  <c r="N1523" i="6" a="1"/>
  <c r="N1523" i="6" s="1"/>
  <c r="N1522" i="6" a="1"/>
  <c r="N1522" i="6" s="1"/>
  <c r="N1521" i="6" a="1"/>
  <c r="N1521" i="6" s="1"/>
  <c r="N1520" i="6" a="1"/>
  <c r="N1520" i="6" s="1"/>
  <c r="N1519" i="6" a="1"/>
  <c r="N1519" i="6" s="1"/>
  <c r="N1518" i="6" a="1"/>
  <c r="N1518" i="6" s="1"/>
  <c r="N1517" i="6" a="1"/>
  <c r="N1517" i="6" s="1"/>
  <c r="N1516" i="6" a="1"/>
  <c r="N1516" i="6" s="1"/>
  <c r="N1515" i="6" a="1"/>
  <c r="N1515" i="6" s="1"/>
  <c r="N1514" i="6" a="1"/>
  <c r="N1514" i="6" s="1"/>
  <c r="N1513" i="6" a="1"/>
  <c r="N1513" i="6" s="1"/>
  <c r="N1512" i="6" a="1"/>
  <c r="N1512" i="6" s="1"/>
  <c r="N1511" i="6" a="1"/>
  <c r="N1511" i="6" s="1"/>
  <c r="N1510" i="6" a="1"/>
  <c r="N1510" i="6" s="1"/>
  <c r="N1509" i="6" a="1"/>
  <c r="N1509" i="6" s="1"/>
  <c r="N1508" i="6" a="1"/>
  <c r="N1508" i="6" s="1"/>
  <c r="N1507" i="6" a="1"/>
  <c r="N1507" i="6" s="1"/>
  <c r="N1506" i="6" a="1"/>
  <c r="N1506" i="6" s="1"/>
  <c r="N1505" i="6" a="1"/>
  <c r="N1505" i="6" s="1"/>
  <c r="N1504" i="6" a="1"/>
  <c r="N1504" i="6" s="1"/>
  <c r="N1503" i="6" a="1"/>
  <c r="N1503" i="6" s="1"/>
  <c r="N1502" i="6" a="1"/>
  <c r="N1502" i="6" s="1"/>
  <c r="N1501" i="6" a="1"/>
  <c r="N1501" i="6" s="1"/>
  <c r="N1500" i="6" a="1"/>
  <c r="N1500" i="6" s="1"/>
  <c r="N1499" i="6" a="1"/>
  <c r="N1499" i="6" s="1"/>
  <c r="N1498" i="6" a="1"/>
  <c r="N1498" i="6" s="1"/>
  <c r="N1497" i="6" a="1"/>
  <c r="N1497" i="6" s="1"/>
  <c r="N1496" i="6" a="1"/>
  <c r="N1496" i="6" s="1"/>
  <c r="N1495" i="6" a="1"/>
  <c r="N1495" i="6" s="1"/>
  <c r="N1494" i="6" a="1"/>
  <c r="N1494" i="6" s="1"/>
  <c r="N1493" i="6" a="1"/>
  <c r="N1493" i="6" s="1"/>
  <c r="N1492" i="6" a="1"/>
  <c r="N1492" i="6" s="1"/>
  <c r="N1491" i="6" a="1"/>
  <c r="N1491" i="6" s="1"/>
  <c r="N1490" i="6" a="1"/>
  <c r="N1490" i="6" s="1"/>
  <c r="N1489" i="6" a="1"/>
  <c r="N1489" i="6" s="1"/>
  <c r="N1488" i="6" a="1"/>
  <c r="N1488" i="6" s="1"/>
  <c r="N1487" i="6" a="1"/>
  <c r="N1487" i="6" s="1"/>
  <c r="N1486" i="6" a="1"/>
  <c r="N1486" i="6" s="1"/>
  <c r="N1485" i="6" a="1"/>
  <c r="N1485" i="6" s="1"/>
  <c r="N1484" i="6" a="1"/>
  <c r="N1484" i="6" s="1"/>
  <c r="N1483" i="6" a="1"/>
  <c r="N1483" i="6" s="1"/>
  <c r="N1482" i="6" a="1"/>
  <c r="N1482" i="6" s="1"/>
  <c r="N1481" i="6" a="1"/>
  <c r="N1481" i="6" s="1"/>
  <c r="N1480" i="6" a="1"/>
  <c r="N1480" i="6" s="1"/>
  <c r="N1479" i="6" a="1"/>
  <c r="N1479" i="6" s="1"/>
  <c r="N1478" i="6" a="1"/>
  <c r="N1478" i="6" s="1"/>
  <c r="N1477" i="6" a="1"/>
  <c r="N1477" i="6" s="1"/>
  <c r="N1476" i="6" a="1"/>
  <c r="N1476" i="6" s="1"/>
  <c r="N1475" i="6" a="1"/>
  <c r="N1475" i="6" s="1"/>
  <c r="N1474" i="6" a="1"/>
  <c r="N1474" i="6" s="1"/>
  <c r="N1473" i="6" a="1"/>
  <c r="N1473" i="6" s="1"/>
  <c r="N1472" i="6" a="1"/>
  <c r="N1472" i="6" s="1"/>
  <c r="N1471" i="6" a="1"/>
  <c r="N1471" i="6" s="1"/>
  <c r="N1470" i="6" a="1"/>
  <c r="N1470" i="6" s="1"/>
  <c r="N1469" i="6" a="1"/>
  <c r="N1469" i="6" s="1"/>
  <c r="N1468" i="6" a="1"/>
  <c r="N1468" i="6" s="1"/>
  <c r="N1467" i="6" a="1"/>
  <c r="N1467" i="6" s="1"/>
  <c r="N1466" i="6" a="1"/>
  <c r="N1466" i="6" s="1"/>
  <c r="N1465" i="6" a="1"/>
  <c r="N1465" i="6" s="1"/>
  <c r="N1464" i="6" a="1"/>
  <c r="N1464" i="6" s="1"/>
  <c r="N1463" i="6" a="1"/>
  <c r="N1463" i="6" s="1"/>
  <c r="N1462" i="6" a="1"/>
  <c r="N1462" i="6" s="1"/>
  <c r="N1461" i="6" a="1"/>
  <c r="N1461" i="6" s="1"/>
  <c r="N1460" i="6" a="1"/>
  <c r="N1460" i="6" s="1"/>
  <c r="N1459" i="6" a="1"/>
  <c r="N1459" i="6" s="1"/>
  <c r="N1458" i="6" a="1"/>
  <c r="N1458" i="6" s="1"/>
  <c r="N1457" i="6" a="1"/>
  <c r="N1457" i="6" s="1"/>
  <c r="N1456" i="6" a="1"/>
  <c r="N1456" i="6" s="1"/>
  <c r="N1455" i="6" a="1"/>
  <c r="N1455" i="6" s="1"/>
  <c r="N1454" i="6" a="1"/>
  <c r="N1454" i="6" s="1"/>
  <c r="N1453" i="6" a="1"/>
  <c r="N1453" i="6" s="1"/>
  <c r="N1452" i="6" a="1"/>
  <c r="N1452" i="6" s="1"/>
  <c r="N1451" i="6" a="1"/>
  <c r="N1451" i="6" s="1"/>
  <c r="N1450" i="6" a="1"/>
  <c r="N1450" i="6" s="1"/>
  <c r="N1449" i="6" a="1"/>
  <c r="N1449" i="6" s="1"/>
  <c r="N1448" i="6" a="1"/>
  <c r="N1448" i="6" s="1"/>
  <c r="N1447" i="6" a="1"/>
  <c r="N1447" i="6" s="1"/>
  <c r="N1446" i="6" a="1"/>
  <c r="N1446" i="6" s="1"/>
  <c r="N1445" i="6" a="1"/>
  <c r="N1445" i="6" s="1"/>
  <c r="N1444" i="6" a="1"/>
  <c r="N1444" i="6" s="1"/>
  <c r="N1443" i="6" a="1"/>
  <c r="N1443" i="6" s="1"/>
  <c r="N1442" i="6" a="1"/>
  <c r="N1442" i="6" s="1"/>
  <c r="N1441" i="6" a="1"/>
  <c r="N1441" i="6" s="1"/>
  <c r="N1440" i="6" a="1"/>
  <c r="N1440" i="6" s="1"/>
  <c r="N1439" i="6" a="1"/>
  <c r="N1439" i="6" s="1"/>
  <c r="N1438" i="6" a="1"/>
  <c r="N1438" i="6" s="1"/>
  <c r="N1437" i="6" a="1"/>
  <c r="N1437" i="6" s="1"/>
  <c r="N1436" i="6" a="1"/>
  <c r="N1436" i="6" s="1"/>
  <c r="N1435" i="6" a="1"/>
  <c r="N1435" i="6" s="1"/>
  <c r="N1434" i="6" a="1"/>
  <c r="N1434" i="6" s="1"/>
  <c r="N1433" i="6" a="1"/>
  <c r="N1433" i="6" s="1"/>
  <c r="N1432" i="6" a="1"/>
  <c r="N1432" i="6" s="1"/>
  <c r="N1431" i="6" a="1"/>
  <c r="N1431" i="6" s="1"/>
  <c r="N1430" i="6" a="1"/>
  <c r="N1430" i="6" s="1"/>
  <c r="N1429" i="6" a="1"/>
  <c r="N1429" i="6" s="1"/>
  <c r="N1428" i="6" a="1"/>
  <c r="N1428" i="6" s="1"/>
  <c r="N1427" i="6" a="1"/>
  <c r="N1427" i="6" s="1"/>
  <c r="N1426" i="6" a="1"/>
  <c r="N1426" i="6" s="1"/>
  <c r="N1425" i="6" a="1"/>
  <c r="N1425" i="6" s="1"/>
  <c r="N1424" i="6" a="1"/>
  <c r="N1424" i="6" s="1"/>
  <c r="N1423" i="6" a="1"/>
  <c r="N1423" i="6" s="1"/>
  <c r="N1422" i="6" a="1"/>
  <c r="N1422" i="6" s="1"/>
  <c r="N1421" i="6" a="1"/>
  <c r="N1421" i="6" s="1"/>
  <c r="N1420" i="6" a="1"/>
  <c r="N1420" i="6" s="1"/>
  <c r="N1419" i="6" a="1"/>
  <c r="N1419" i="6" s="1"/>
  <c r="N1418" i="6" a="1"/>
  <c r="N1418" i="6" s="1"/>
  <c r="N1417" i="6" a="1"/>
  <c r="N1417" i="6" s="1"/>
  <c r="N1416" i="6" a="1"/>
  <c r="N1416" i="6" s="1"/>
  <c r="N1415" i="6" a="1"/>
  <c r="N1415" i="6" s="1"/>
  <c r="N1414" i="6" a="1"/>
  <c r="N1414" i="6" s="1"/>
  <c r="N1413" i="6" a="1"/>
  <c r="N1413" i="6" s="1"/>
  <c r="N1412" i="6" a="1"/>
  <c r="N1412" i="6" s="1"/>
  <c r="N1411" i="6" a="1"/>
  <c r="N1411" i="6" s="1"/>
  <c r="N1410" i="6" a="1"/>
  <c r="N1410" i="6" s="1"/>
  <c r="N1409" i="6" a="1"/>
  <c r="N1409" i="6" s="1"/>
  <c r="N1408" i="6" a="1"/>
  <c r="N1408" i="6" s="1"/>
  <c r="N1407" i="6" a="1"/>
  <c r="N1407" i="6" s="1"/>
  <c r="N1406" i="6" a="1"/>
  <c r="N1406" i="6" s="1"/>
  <c r="N1405" i="6" a="1"/>
  <c r="N1405" i="6" s="1"/>
  <c r="N1404" i="6" a="1"/>
  <c r="N1404" i="6" s="1"/>
  <c r="N1403" i="6" a="1"/>
  <c r="N1403" i="6" s="1"/>
  <c r="N1402" i="6" a="1"/>
  <c r="N1402" i="6" s="1"/>
  <c r="N1401" i="6" a="1"/>
  <c r="N1401" i="6" s="1"/>
  <c r="N1400" i="6" a="1"/>
  <c r="N1400" i="6" s="1"/>
  <c r="N1399" i="6" a="1"/>
  <c r="N1399" i="6" s="1"/>
  <c r="N1398" i="6" a="1"/>
  <c r="N1398" i="6" s="1"/>
  <c r="N1397" i="6" a="1"/>
  <c r="N1397" i="6" s="1"/>
  <c r="N1396" i="6" a="1"/>
  <c r="N1396" i="6" s="1"/>
  <c r="N1395" i="6" a="1"/>
  <c r="N1395" i="6" s="1"/>
  <c r="N1394" i="6" a="1"/>
  <c r="N1394" i="6" s="1"/>
  <c r="N1393" i="6" a="1"/>
  <c r="N1393" i="6" s="1"/>
  <c r="N1392" i="6" a="1"/>
  <c r="N1392" i="6" s="1"/>
  <c r="N1391" i="6" a="1"/>
  <c r="N1391" i="6" s="1"/>
  <c r="N1390" i="6" a="1"/>
  <c r="N1390" i="6" s="1"/>
  <c r="N1389" i="6" a="1"/>
  <c r="N1389" i="6" s="1"/>
  <c r="N1388" i="6" a="1"/>
  <c r="N1388" i="6" s="1"/>
  <c r="N1387" i="6" a="1"/>
  <c r="N1387" i="6" s="1"/>
  <c r="N1386" i="6" a="1"/>
  <c r="N1386" i="6" s="1"/>
  <c r="N1385" i="6" a="1"/>
  <c r="N1385" i="6" s="1"/>
  <c r="N1384" i="6" a="1"/>
  <c r="N1384" i="6" s="1"/>
  <c r="N1383" i="6" a="1"/>
  <c r="N1383" i="6" s="1"/>
  <c r="N1382" i="6" a="1"/>
  <c r="N1382" i="6" s="1"/>
  <c r="N1381" i="6" a="1"/>
  <c r="N1381" i="6" s="1"/>
  <c r="N1380" i="6" a="1"/>
  <c r="N1380" i="6" s="1"/>
  <c r="N1379" i="6" a="1"/>
  <c r="N1379" i="6" s="1"/>
  <c r="N1378" i="6" a="1"/>
  <c r="N1378" i="6" s="1"/>
  <c r="N1377" i="6" a="1"/>
  <c r="N1377" i="6" s="1"/>
  <c r="N1376" i="6" a="1"/>
  <c r="N1376" i="6" s="1"/>
  <c r="N1375" i="6" a="1"/>
  <c r="N1375" i="6" s="1"/>
  <c r="N1374" i="6" a="1"/>
  <c r="N1374" i="6" s="1"/>
  <c r="N1373" i="6" a="1"/>
  <c r="N1373" i="6" s="1"/>
  <c r="N1372" i="6" a="1"/>
  <c r="N1372" i="6" s="1"/>
  <c r="N1371" i="6" a="1"/>
  <c r="N1371" i="6" s="1"/>
  <c r="N1370" i="6" a="1"/>
  <c r="N1370" i="6" s="1"/>
  <c r="N1369" i="6" a="1"/>
  <c r="N1369" i="6" s="1"/>
  <c r="N1368" i="6" a="1"/>
  <c r="N1368" i="6" s="1"/>
  <c r="N1367" i="6" a="1"/>
  <c r="N1367" i="6" s="1"/>
  <c r="N1366" i="6" a="1"/>
  <c r="N1366" i="6" s="1"/>
  <c r="N1365" i="6" a="1"/>
  <c r="N1365" i="6" s="1"/>
  <c r="N1364" i="6" a="1"/>
  <c r="N1364" i="6" s="1"/>
  <c r="N1363" i="6" a="1"/>
  <c r="N1363" i="6" s="1"/>
  <c r="N1362" i="6" a="1"/>
  <c r="N1362" i="6" s="1"/>
  <c r="N1361" i="6" a="1"/>
  <c r="N1361" i="6" s="1"/>
  <c r="N1360" i="6" a="1"/>
  <c r="N1360" i="6" s="1"/>
  <c r="N1359" i="6" a="1"/>
  <c r="N1359" i="6" s="1"/>
  <c r="N1358" i="6" a="1"/>
  <c r="N1358" i="6" s="1"/>
  <c r="N1357" i="6" a="1"/>
  <c r="N1357" i="6" s="1"/>
  <c r="N1356" i="6" a="1"/>
  <c r="N1356" i="6" s="1"/>
  <c r="N1355" i="6" a="1"/>
  <c r="N1355" i="6" s="1"/>
  <c r="N1354" i="6" a="1"/>
  <c r="N1354" i="6" s="1"/>
  <c r="N1353" i="6" a="1"/>
  <c r="N1353" i="6" s="1"/>
  <c r="N1352" i="6" a="1"/>
  <c r="N1352" i="6" s="1"/>
  <c r="N1351" i="6" a="1"/>
  <c r="N1351" i="6" s="1"/>
  <c r="N1350" i="6" a="1"/>
  <c r="N1350" i="6" s="1"/>
  <c r="N1349" i="6" a="1"/>
  <c r="N1349" i="6" s="1"/>
  <c r="N1348" i="6" a="1"/>
  <c r="N1348" i="6" s="1"/>
  <c r="N1347" i="6" a="1"/>
  <c r="N1347" i="6" s="1"/>
  <c r="N1346" i="6" a="1"/>
  <c r="N1346" i="6" s="1"/>
  <c r="N1345" i="6" a="1"/>
  <c r="N1345" i="6" s="1"/>
  <c r="N1344" i="6" a="1"/>
  <c r="N1344" i="6" s="1"/>
  <c r="N1343" i="6" a="1"/>
  <c r="N1343" i="6" s="1"/>
  <c r="N1342" i="6" a="1"/>
  <c r="N1342" i="6" s="1"/>
  <c r="N1341" i="6" a="1"/>
  <c r="N1341" i="6" s="1"/>
  <c r="N1340" i="6" a="1"/>
  <c r="N1340" i="6" s="1"/>
  <c r="N1339" i="6" a="1"/>
  <c r="N1339" i="6" s="1"/>
  <c r="N1338" i="6" a="1"/>
  <c r="N1338" i="6" s="1"/>
  <c r="N1337" i="6" a="1"/>
  <c r="N1337" i="6" s="1"/>
  <c r="N1336" i="6" a="1"/>
  <c r="N1336" i="6" s="1"/>
  <c r="N1335" i="6" a="1"/>
  <c r="N1335" i="6" s="1"/>
  <c r="N1334" i="6" a="1"/>
  <c r="N1334" i="6" s="1"/>
  <c r="N1333" i="6" a="1"/>
  <c r="N1333" i="6" s="1"/>
  <c r="N1332" i="6" a="1"/>
  <c r="N1332" i="6" s="1"/>
  <c r="N1331" i="6" a="1"/>
  <c r="N1331" i="6" s="1"/>
  <c r="N1330" i="6" a="1"/>
  <c r="N1330" i="6" s="1"/>
  <c r="N1329" i="6" a="1"/>
  <c r="N1329" i="6" s="1"/>
  <c r="N1328" i="6" a="1"/>
  <c r="N1328" i="6" s="1"/>
  <c r="N1327" i="6" a="1"/>
  <c r="N1327" i="6" s="1"/>
  <c r="N1326" i="6" a="1"/>
  <c r="N1326" i="6" s="1"/>
  <c r="N1325" i="6" a="1"/>
  <c r="N1325" i="6" s="1"/>
  <c r="N1324" i="6" a="1"/>
  <c r="N1324" i="6" s="1"/>
  <c r="N1323" i="6" a="1"/>
  <c r="N1323" i="6" s="1"/>
  <c r="N1322" i="6" a="1"/>
  <c r="N1322" i="6" s="1"/>
  <c r="N1321" i="6" a="1"/>
  <c r="N1321" i="6" s="1"/>
  <c r="N1320" i="6" a="1"/>
  <c r="N1320" i="6" s="1"/>
  <c r="N1319" i="6" a="1"/>
  <c r="N1319" i="6" s="1"/>
  <c r="N1318" i="6" a="1"/>
  <c r="N1318" i="6" s="1"/>
  <c r="N1317" i="6" a="1"/>
  <c r="N1317" i="6" s="1"/>
  <c r="N1316" i="6" a="1"/>
  <c r="N1316" i="6" s="1"/>
  <c r="N1315" i="6" a="1"/>
  <c r="N1315" i="6" s="1"/>
  <c r="N1314" i="6" a="1"/>
  <c r="N1314" i="6" s="1"/>
  <c r="N1313" i="6" a="1"/>
  <c r="N1313" i="6" s="1"/>
  <c r="N1312" i="6" a="1"/>
  <c r="N1312" i="6" s="1"/>
  <c r="N1311" i="6" a="1"/>
  <c r="N1311" i="6" s="1"/>
  <c r="N1310" i="6" a="1"/>
  <c r="N1310" i="6" s="1"/>
  <c r="N1309" i="6" a="1"/>
  <c r="N1309" i="6" s="1"/>
  <c r="N1308" i="6" a="1"/>
  <c r="N1308" i="6" s="1"/>
  <c r="N1307" i="6" a="1"/>
  <c r="N1307" i="6" s="1"/>
  <c r="N1306" i="6" a="1"/>
  <c r="N1306" i="6" s="1"/>
  <c r="N1305" i="6" a="1"/>
  <c r="N1305" i="6" s="1"/>
  <c r="N1304" i="6" a="1"/>
  <c r="N1304" i="6" s="1"/>
  <c r="N1303" i="6" a="1"/>
  <c r="N1303" i="6" s="1"/>
  <c r="N1302" i="6" a="1"/>
  <c r="N1302" i="6" s="1"/>
  <c r="N1301" i="6" a="1"/>
  <c r="N1301" i="6" s="1"/>
  <c r="N1300" i="6" a="1"/>
  <c r="N1300" i="6" s="1"/>
  <c r="N1299" i="6" a="1"/>
  <c r="N1299" i="6" s="1"/>
  <c r="N1298" i="6" a="1"/>
  <c r="N1298" i="6" s="1"/>
  <c r="N1297" i="6" a="1"/>
  <c r="N1297" i="6" s="1"/>
  <c r="N1296" i="6" a="1"/>
  <c r="N1296" i="6" s="1"/>
  <c r="N1295" i="6" a="1"/>
  <c r="N1295" i="6" s="1"/>
  <c r="N1294" i="6" a="1"/>
  <c r="N1294" i="6" s="1"/>
  <c r="N1293" i="6" a="1"/>
  <c r="N1293" i="6" s="1"/>
  <c r="N1292" i="6" a="1"/>
  <c r="N1292" i="6" s="1"/>
  <c r="N1291" i="6" a="1"/>
  <c r="N1291" i="6" s="1"/>
  <c r="N1290" i="6" a="1"/>
  <c r="N1290" i="6" s="1"/>
  <c r="N1289" i="6" a="1"/>
  <c r="N1289" i="6" s="1"/>
  <c r="N1288" i="6" a="1"/>
  <c r="N1288" i="6" s="1"/>
  <c r="N1287" i="6" a="1"/>
  <c r="N1287" i="6" s="1"/>
  <c r="N1286" i="6" a="1"/>
  <c r="N1286" i="6" s="1"/>
  <c r="N1285" i="6" a="1"/>
  <c r="N1285" i="6" s="1"/>
  <c r="N1284" i="6" a="1"/>
  <c r="N1284" i="6" s="1"/>
  <c r="N1283" i="6" a="1"/>
  <c r="N1283" i="6" s="1"/>
  <c r="N1282" i="6" a="1"/>
  <c r="N1282" i="6" s="1"/>
  <c r="N1281" i="6" a="1"/>
  <c r="N1281" i="6" s="1"/>
  <c r="N1280" i="6" a="1"/>
  <c r="N1280" i="6" s="1"/>
  <c r="N1279" i="6" a="1"/>
  <c r="N1279" i="6" s="1"/>
  <c r="N1278" i="6" a="1"/>
  <c r="N1278" i="6" s="1"/>
  <c r="N1277" i="6" a="1"/>
  <c r="N1277" i="6" s="1"/>
  <c r="N1276" i="6" a="1"/>
  <c r="N1276" i="6" s="1"/>
  <c r="N1275" i="6" a="1"/>
  <c r="N1275" i="6" s="1"/>
  <c r="N1274" i="6" a="1"/>
  <c r="N1274" i="6" s="1"/>
  <c r="N1273" i="6" a="1"/>
  <c r="N1273" i="6" s="1"/>
  <c r="N1272" i="6" a="1"/>
  <c r="N1272" i="6" s="1"/>
  <c r="N1271" i="6" a="1"/>
  <c r="N1271" i="6" s="1"/>
  <c r="N1270" i="6" a="1"/>
  <c r="N1270" i="6" s="1"/>
  <c r="N1269" i="6" a="1"/>
  <c r="N1269" i="6" s="1"/>
  <c r="N1268" i="6" a="1"/>
  <c r="N1268" i="6" s="1"/>
  <c r="N1267" i="6" a="1"/>
  <c r="N1267" i="6" s="1"/>
  <c r="N1266" i="6" a="1"/>
  <c r="N1266" i="6" s="1"/>
  <c r="N1265" i="6" a="1"/>
  <c r="N1265" i="6" s="1"/>
  <c r="N1264" i="6" a="1"/>
  <c r="N1264" i="6" s="1"/>
  <c r="N1263" i="6" a="1"/>
  <c r="N1263" i="6" s="1"/>
  <c r="N1262" i="6" a="1"/>
  <c r="N1262" i="6" s="1"/>
  <c r="N1261" i="6" a="1"/>
  <c r="N1261" i="6" s="1"/>
  <c r="N1260" i="6" a="1"/>
  <c r="N1260" i="6" s="1"/>
  <c r="N1259" i="6" a="1"/>
  <c r="N1259" i="6" s="1"/>
  <c r="N1258" i="6" a="1"/>
  <c r="N1258" i="6" s="1"/>
  <c r="N1257" i="6" a="1"/>
  <c r="N1257" i="6" s="1"/>
  <c r="N1256" i="6" a="1"/>
  <c r="N1256" i="6" s="1"/>
  <c r="N1255" i="6" a="1"/>
  <c r="N1255" i="6" s="1"/>
  <c r="N1254" i="6" a="1"/>
  <c r="N1254" i="6" s="1"/>
  <c r="N1253" i="6" a="1"/>
  <c r="N1253" i="6" s="1"/>
  <c r="N1252" i="6" a="1"/>
  <c r="N1252" i="6" s="1"/>
  <c r="N1251" i="6" a="1"/>
  <c r="N1251" i="6" s="1"/>
  <c r="N1250" i="6" a="1"/>
  <c r="N1250" i="6" s="1"/>
  <c r="N1249" i="6" a="1"/>
  <c r="N1249" i="6" s="1"/>
  <c r="N1248" i="6" a="1"/>
  <c r="N1248" i="6" s="1"/>
  <c r="N1247" i="6" a="1"/>
  <c r="N1247" i="6" s="1"/>
  <c r="N1246" i="6" a="1"/>
  <c r="N1246" i="6" s="1"/>
  <c r="N1245" i="6" a="1"/>
  <c r="N1245" i="6" s="1"/>
  <c r="N1244" i="6" a="1"/>
  <c r="N1244" i="6" s="1"/>
  <c r="N1243" i="6" a="1"/>
  <c r="N1243" i="6" s="1"/>
  <c r="N1242" i="6" a="1"/>
  <c r="N1242" i="6" s="1"/>
  <c r="N1241" i="6" a="1"/>
  <c r="N1241" i="6" s="1"/>
  <c r="N1240" i="6" a="1"/>
  <c r="N1240" i="6" s="1"/>
  <c r="N1239" i="6" a="1"/>
  <c r="N1239" i="6" s="1"/>
  <c r="N1238" i="6" a="1"/>
  <c r="N1238" i="6" s="1"/>
  <c r="N1237" i="6" a="1"/>
  <c r="N1237" i="6" s="1"/>
  <c r="N1236" i="6" a="1"/>
  <c r="N1236" i="6" s="1"/>
  <c r="N1235" i="6" a="1"/>
  <c r="N1235" i="6" s="1"/>
  <c r="N1234" i="6" a="1"/>
  <c r="N1234" i="6" s="1"/>
  <c r="N1233" i="6" a="1"/>
  <c r="N1233" i="6" s="1"/>
  <c r="N1232" i="6" a="1"/>
  <c r="N1232" i="6" s="1"/>
  <c r="N1231" i="6" a="1"/>
  <c r="N1231" i="6" s="1"/>
  <c r="N1230" i="6" a="1"/>
  <c r="N1230" i="6" s="1"/>
  <c r="N1229" i="6" a="1"/>
  <c r="N1229" i="6" s="1"/>
  <c r="N1228" i="6" a="1"/>
  <c r="N1228" i="6" s="1"/>
  <c r="N1227" i="6" a="1"/>
  <c r="N1227" i="6" s="1"/>
  <c r="N1226" i="6" a="1"/>
  <c r="N1226" i="6" s="1"/>
  <c r="N1225" i="6" a="1"/>
  <c r="N1225" i="6" s="1"/>
  <c r="N1224" i="6" a="1"/>
  <c r="N1224" i="6" s="1"/>
  <c r="N1223" i="6" a="1"/>
  <c r="N1223" i="6" s="1"/>
  <c r="N1222" i="6" a="1"/>
  <c r="N1222" i="6" s="1"/>
  <c r="N1221" i="6" a="1"/>
  <c r="N1221" i="6" s="1"/>
  <c r="N1220" i="6" a="1"/>
  <c r="N1220" i="6" s="1"/>
  <c r="N1219" i="6" a="1"/>
  <c r="N1219" i="6" s="1"/>
  <c r="N1218" i="6" a="1"/>
  <c r="N1218" i="6" s="1"/>
  <c r="N1217" i="6" a="1"/>
  <c r="N1217" i="6" s="1"/>
  <c r="N1216" i="6" a="1"/>
  <c r="N1216" i="6" s="1"/>
  <c r="N1215" i="6" a="1"/>
  <c r="N1215" i="6" s="1"/>
  <c r="N1214" i="6" a="1"/>
  <c r="N1214" i="6" s="1"/>
  <c r="N1213" i="6" a="1"/>
  <c r="N1213" i="6" s="1"/>
  <c r="N1212" i="6" a="1"/>
  <c r="N1212" i="6" s="1"/>
  <c r="N1211" i="6" a="1"/>
  <c r="N1211" i="6" s="1"/>
  <c r="N1210" i="6" a="1"/>
  <c r="N1210" i="6" s="1"/>
  <c r="N1209" i="6" a="1"/>
  <c r="N1209" i="6" s="1"/>
  <c r="N1208" i="6" a="1"/>
  <c r="N1208" i="6" s="1"/>
  <c r="N1207" i="6" a="1"/>
  <c r="N1207" i="6" s="1"/>
  <c r="N1206" i="6" a="1"/>
  <c r="N1206" i="6" s="1"/>
  <c r="N1205" i="6" a="1"/>
  <c r="N1205" i="6" s="1"/>
  <c r="N1204" i="6" a="1"/>
  <c r="N1204" i="6" s="1"/>
  <c r="N1203" i="6" a="1"/>
  <c r="N1203" i="6" s="1"/>
  <c r="N1202" i="6" a="1"/>
  <c r="N1202" i="6" s="1"/>
  <c r="N1201" i="6" a="1"/>
  <c r="N1201" i="6" s="1"/>
  <c r="N1200" i="6" a="1"/>
  <c r="N1200" i="6" s="1"/>
  <c r="N1199" i="6" a="1"/>
  <c r="N1199" i="6" s="1"/>
  <c r="N1198" i="6" a="1"/>
  <c r="N1198" i="6" s="1"/>
  <c r="N1197" i="6" a="1"/>
  <c r="N1197" i="6" s="1"/>
  <c r="N1196" i="6" a="1"/>
  <c r="N1196" i="6" s="1"/>
  <c r="N1195" i="6" a="1"/>
  <c r="N1195" i="6" s="1"/>
  <c r="N1194" i="6" a="1"/>
  <c r="N1194" i="6" s="1"/>
  <c r="N1193" i="6" a="1"/>
  <c r="N1193" i="6" s="1"/>
  <c r="N1192" i="6" a="1"/>
  <c r="N1192" i="6" s="1"/>
  <c r="N1191" i="6" a="1"/>
  <c r="N1191" i="6" s="1"/>
  <c r="N1190" i="6" a="1"/>
  <c r="N1190" i="6" s="1"/>
  <c r="N1189" i="6" a="1"/>
  <c r="N1189" i="6" s="1"/>
  <c r="N1188" i="6" a="1"/>
  <c r="N1188" i="6" s="1"/>
  <c r="N1187" i="6" a="1"/>
  <c r="N1187" i="6" s="1"/>
  <c r="N1186" i="6" a="1"/>
  <c r="N1186" i="6" s="1"/>
  <c r="N1185" i="6" a="1"/>
  <c r="N1185" i="6" s="1"/>
  <c r="N1184" i="6" a="1"/>
  <c r="N1184" i="6" s="1"/>
  <c r="N1183" i="6" a="1"/>
  <c r="N1183" i="6" s="1"/>
  <c r="N1182" i="6" a="1"/>
  <c r="N1182" i="6" s="1"/>
  <c r="N1181" i="6" a="1"/>
  <c r="N1181" i="6" s="1"/>
  <c r="N1180" i="6" a="1"/>
  <c r="N1180" i="6" s="1"/>
  <c r="N1179" i="6" a="1"/>
  <c r="N1179" i="6" s="1"/>
  <c r="N1178" i="6" a="1"/>
  <c r="N1178" i="6" s="1"/>
  <c r="N1177" i="6" a="1"/>
  <c r="N1177" i="6" s="1"/>
  <c r="N1176" i="6" a="1"/>
  <c r="N1176" i="6" s="1"/>
  <c r="N1175" i="6" a="1"/>
  <c r="N1175" i="6" s="1"/>
  <c r="N1174" i="6" a="1"/>
  <c r="N1174" i="6" s="1"/>
  <c r="N1173" i="6" a="1"/>
  <c r="N1173" i="6" s="1"/>
  <c r="N1172" i="6" a="1"/>
  <c r="N1172" i="6" s="1"/>
  <c r="N1171" i="6" a="1"/>
  <c r="N1171" i="6" s="1"/>
  <c r="N1170" i="6" a="1"/>
  <c r="N1170" i="6" s="1"/>
  <c r="N1169" i="6" a="1"/>
  <c r="N1169" i="6" s="1"/>
  <c r="N1168" i="6" a="1"/>
  <c r="N1168" i="6" s="1"/>
  <c r="N1167" i="6" a="1"/>
  <c r="N1167" i="6" s="1"/>
  <c r="N1166" i="6" a="1"/>
  <c r="N1166" i="6" s="1"/>
  <c r="N1165" i="6" a="1"/>
  <c r="N1165" i="6" s="1"/>
  <c r="N1164" i="6" a="1"/>
  <c r="N1164" i="6" s="1"/>
  <c r="N1163" i="6" a="1"/>
  <c r="N1163" i="6" s="1"/>
  <c r="N1162" i="6" a="1"/>
  <c r="N1162" i="6" s="1"/>
  <c r="N1161" i="6" a="1"/>
  <c r="N1161" i="6" s="1"/>
  <c r="N1160" i="6" a="1"/>
  <c r="N1160" i="6" s="1"/>
  <c r="N1159" i="6" a="1"/>
  <c r="N1159" i="6" s="1"/>
  <c r="N1158" i="6" a="1"/>
  <c r="N1158" i="6" s="1"/>
  <c r="N1157" i="6" a="1"/>
  <c r="N1157" i="6" s="1"/>
  <c r="N1156" i="6" a="1"/>
  <c r="N1156" i="6" s="1"/>
  <c r="N1155" i="6" a="1"/>
  <c r="N1155" i="6" s="1"/>
  <c r="N1154" i="6" a="1"/>
  <c r="N1154" i="6" s="1"/>
  <c r="N1153" i="6" a="1"/>
  <c r="N1153" i="6" s="1"/>
  <c r="N1152" i="6" a="1"/>
  <c r="N1152" i="6" s="1"/>
  <c r="N1151" i="6" a="1"/>
  <c r="N1151" i="6" s="1"/>
  <c r="N1150" i="6" a="1"/>
  <c r="N1150" i="6" s="1"/>
  <c r="N1149" i="6" a="1"/>
  <c r="N1149" i="6" s="1"/>
  <c r="N1148" i="6" a="1"/>
  <c r="N1148" i="6" s="1"/>
  <c r="N1147" i="6" a="1"/>
  <c r="N1147" i="6" s="1"/>
  <c r="N1146" i="6" a="1"/>
  <c r="N1146" i="6" s="1"/>
  <c r="N1145" i="6" a="1"/>
  <c r="N1145" i="6" s="1"/>
  <c r="N1144" i="6" a="1"/>
  <c r="N1144" i="6" s="1"/>
  <c r="N1143" i="6" a="1"/>
  <c r="N1143" i="6" s="1"/>
  <c r="N1142" i="6" a="1"/>
  <c r="N1142" i="6" s="1"/>
  <c r="N1141" i="6" a="1"/>
  <c r="N1141" i="6" s="1"/>
  <c r="N1140" i="6" a="1"/>
  <c r="N1140" i="6" s="1"/>
  <c r="N1139" i="6" a="1"/>
  <c r="N1139" i="6" s="1"/>
  <c r="N1138" i="6" a="1"/>
  <c r="N1138" i="6" s="1"/>
  <c r="N1137" i="6" a="1"/>
  <c r="N1137" i="6" s="1"/>
  <c r="N1136" i="6" a="1"/>
  <c r="N1136" i="6" s="1"/>
  <c r="N1135" i="6" a="1"/>
  <c r="N1135" i="6" s="1"/>
  <c r="N1134" i="6" a="1"/>
  <c r="N1134" i="6" s="1"/>
  <c r="N1133" i="6" a="1"/>
  <c r="N1133" i="6" s="1"/>
  <c r="N1132" i="6" a="1"/>
  <c r="N1132" i="6" s="1"/>
  <c r="N1131" i="6" a="1"/>
  <c r="N1131" i="6" s="1"/>
  <c r="N1130" i="6" a="1"/>
  <c r="N1130" i="6" s="1"/>
  <c r="N1129" i="6" a="1"/>
  <c r="N1129" i="6" s="1"/>
  <c r="N1128" i="6" a="1"/>
  <c r="N1128" i="6" s="1"/>
  <c r="N1127" i="6" a="1"/>
  <c r="N1127" i="6" s="1"/>
  <c r="N1126" i="6" a="1"/>
  <c r="N1126" i="6" s="1"/>
  <c r="N1125" i="6" a="1"/>
  <c r="N1125" i="6" s="1"/>
  <c r="N1124" i="6" a="1"/>
  <c r="N1124" i="6" s="1"/>
  <c r="N1123" i="6" a="1"/>
  <c r="N1123" i="6" s="1"/>
  <c r="N1122" i="6" a="1"/>
  <c r="N1122" i="6" s="1"/>
  <c r="N1121" i="6" a="1"/>
  <c r="N1121" i="6" s="1"/>
  <c r="N1120" i="6" a="1"/>
  <c r="N1120" i="6" s="1"/>
  <c r="N1119" i="6" a="1"/>
  <c r="N1119" i="6" s="1"/>
  <c r="N1118" i="6" a="1"/>
  <c r="N1118" i="6" s="1"/>
  <c r="N1117" i="6" a="1"/>
  <c r="N1117" i="6" s="1"/>
  <c r="N1116" i="6" a="1"/>
  <c r="N1116" i="6" s="1"/>
  <c r="N1115" i="6" a="1"/>
  <c r="N1115" i="6" s="1"/>
  <c r="N1114" i="6" a="1"/>
  <c r="N1114" i="6" s="1"/>
  <c r="N1113" i="6" a="1"/>
  <c r="N1113" i="6" s="1"/>
  <c r="N1112" i="6" a="1"/>
  <c r="N1112" i="6" s="1"/>
  <c r="N1111" i="6" a="1"/>
  <c r="N1111" i="6" s="1"/>
  <c r="N1110" i="6" a="1"/>
  <c r="N1110" i="6" s="1"/>
  <c r="N1109" i="6" a="1"/>
  <c r="N1109" i="6" s="1"/>
  <c r="N1108" i="6" a="1"/>
  <c r="N1108" i="6" s="1"/>
  <c r="N1107" i="6" a="1"/>
  <c r="N1107" i="6" s="1"/>
  <c r="N1106" i="6" a="1"/>
  <c r="N1106" i="6" s="1"/>
  <c r="N1105" i="6" a="1"/>
  <c r="N1105" i="6" s="1"/>
  <c r="N1104" i="6" a="1"/>
  <c r="N1104" i="6" s="1"/>
  <c r="N1103" i="6" a="1"/>
  <c r="N1103" i="6" s="1"/>
  <c r="N1102" i="6" a="1"/>
  <c r="N1102" i="6" s="1"/>
  <c r="N1101" i="6" a="1"/>
  <c r="N1101" i="6" s="1"/>
  <c r="N1100" i="6" a="1"/>
  <c r="N1100" i="6" s="1"/>
  <c r="N1099" i="6" a="1"/>
  <c r="N1099" i="6" s="1"/>
  <c r="N1098" i="6" a="1"/>
  <c r="N1098" i="6" s="1"/>
  <c r="N1097" i="6" a="1"/>
  <c r="N1097" i="6" s="1"/>
  <c r="N1096" i="6" a="1"/>
  <c r="N1096" i="6" s="1"/>
  <c r="N1095" i="6" a="1"/>
  <c r="N1095" i="6" s="1"/>
  <c r="N1094" i="6" a="1"/>
  <c r="N1094" i="6" s="1"/>
  <c r="N1093" i="6" a="1"/>
  <c r="N1093" i="6" s="1"/>
  <c r="N1092" i="6" a="1"/>
  <c r="N1092" i="6" s="1"/>
  <c r="N1091" i="6" a="1"/>
  <c r="N1091" i="6" s="1"/>
  <c r="N1090" i="6" a="1"/>
  <c r="N1090" i="6" s="1"/>
  <c r="N1089" i="6" a="1"/>
  <c r="N1089" i="6" s="1"/>
  <c r="N1088" i="6" a="1"/>
  <c r="N1088" i="6" s="1"/>
  <c r="N1087" i="6" a="1"/>
  <c r="N1087" i="6" s="1"/>
  <c r="N1086" i="6" a="1"/>
  <c r="N1086" i="6" s="1"/>
  <c r="N1085" i="6" a="1"/>
  <c r="N1085" i="6" s="1"/>
  <c r="N1084" i="6" a="1"/>
  <c r="N1084" i="6" s="1"/>
  <c r="N1083" i="6" a="1"/>
  <c r="N1083" i="6" s="1"/>
  <c r="N1082" i="6" a="1"/>
  <c r="N1082" i="6" s="1"/>
  <c r="N1081" i="6" a="1"/>
  <c r="N1081" i="6" s="1"/>
  <c r="N1080" i="6" a="1"/>
  <c r="N1080" i="6" s="1"/>
  <c r="N1079" i="6" a="1"/>
  <c r="N1079" i="6" s="1"/>
  <c r="N1078" i="6" a="1"/>
  <c r="N1078" i="6" s="1"/>
  <c r="N1077" i="6" a="1"/>
  <c r="N1077" i="6" s="1"/>
  <c r="N1076" i="6" a="1"/>
  <c r="N1076" i="6" s="1"/>
  <c r="N1075" i="6" a="1"/>
  <c r="N1075" i="6" s="1"/>
  <c r="N1074" i="6" a="1"/>
  <c r="N1074" i="6" s="1"/>
  <c r="N1073" i="6" a="1"/>
  <c r="N1073" i="6" s="1"/>
  <c r="N1072" i="6" a="1"/>
  <c r="N1072" i="6" s="1"/>
  <c r="N1071" i="6" a="1"/>
  <c r="N1071" i="6" s="1"/>
  <c r="N1070" i="6" a="1"/>
  <c r="N1070" i="6" s="1"/>
  <c r="N1069" i="6" a="1"/>
  <c r="N1069" i="6" s="1"/>
  <c r="N1068" i="6" a="1"/>
  <c r="N1068" i="6" s="1"/>
  <c r="N1067" i="6" a="1"/>
  <c r="N1067" i="6" s="1"/>
  <c r="N1066" i="6" a="1"/>
  <c r="N1066" i="6" s="1"/>
  <c r="N1065" i="6" a="1"/>
  <c r="N1065" i="6" s="1"/>
  <c r="N1064" i="6" a="1"/>
  <c r="N1064" i="6" s="1"/>
  <c r="N1063" i="6" a="1"/>
  <c r="N1063" i="6" s="1"/>
  <c r="N1062" i="6" a="1"/>
  <c r="N1062" i="6" s="1"/>
  <c r="N1061" i="6" a="1"/>
  <c r="N1061" i="6" s="1"/>
  <c r="N1060" i="6" a="1"/>
  <c r="N1060" i="6" s="1"/>
  <c r="N1059" i="6" a="1"/>
  <c r="N1059" i="6" s="1"/>
  <c r="N1058" i="6" a="1"/>
  <c r="N1058" i="6" s="1"/>
  <c r="N1057" i="6" a="1"/>
  <c r="N1057" i="6" s="1"/>
  <c r="N1056" i="6" a="1"/>
  <c r="N1056" i="6" s="1"/>
  <c r="N1055" i="6" a="1"/>
  <c r="N1055" i="6" s="1"/>
  <c r="N1054" i="6" a="1"/>
  <c r="N1054" i="6" s="1"/>
  <c r="N1053" i="6" a="1"/>
  <c r="N1053" i="6" s="1"/>
  <c r="N1052" i="6" a="1"/>
  <c r="N1052" i="6" s="1"/>
  <c r="N1051" i="6" a="1"/>
  <c r="N1051" i="6" s="1"/>
  <c r="N1050" i="6" a="1"/>
  <c r="N1050" i="6" s="1"/>
  <c r="N1049" i="6" a="1"/>
  <c r="N1049" i="6" s="1"/>
  <c r="N1048" i="6" a="1"/>
  <c r="N1048" i="6" s="1"/>
  <c r="N1047" i="6" a="1"/>
  <c r="N1047" i="6" s="1"/>
  <c r="N1046" i="6" a="1"/>
  <c r="N1046" i="6" s="1"/>
  <c r="N1045" i="6" a="1"/>
  <c r="N1045" i="6" s="1"/>
  <c r="N1044" i="6" a="1"/>
  <c r="N1044" i="6" s="1"/>
  <c r="N1043" i="6" a="1"/>
  <c r="N1043" i="6" s="1"/>
  <c r="N1042" i="6" a="1"/>
  <c r="N1042" i="6" s="1"/>
  <c r="N1041" i="6" a="1"/>
  <c r="N1041" i="6" s="1"/>
  <c r="N1040" i="6" a="1"/>
  <c r="N1040" i="6" s="1"/>
  <c r="N1039" i="6" a="1"/>
  <c r="N1039" i="6" s="1"/>
  <c r="N1038" i="6" a="1"/>
  <c r="N1038" i="6" s="1"/>
  <c r="N1037" i="6" a="1"/>
  <c r="N1037" i="6" s="1"/>
  <c r="N1036" i="6" a="1"/>
  <c r="N1036" i="6" s="1"/>
  <c r="N1035" i="6" a="1"/>
  <c r="N1035" i="6" s="1"/>
  <c r="N1034" i="6" a="1"/>
  <c r="N1034" i="6" s="1"/>
  <c r="N1033" i="6" a="1"/>
  <c r="N1033" i="6" s="1"/>
  <c r="N1032" i="6" a="1"/>
  <c r="N1032" i="6" s="1"/>
  <c r="N1031" i="6" a="1"/>
  <c r="N1031" i="6" s="1"/>
  <c r="N1030" i="6" a="1"/>
  <c r="N1030" i="6" s="1"/>
  <c r="N1029" i="6" a="1"/>
  <c r="N1029" i="6" s="1"/>
  <c r="N1028" i="6" a="1"/>
  <c r="N1028" i="6" s="1"/>
  <c r="N1027" i="6" a="1"/>
  <c r="N1027" i="6" s="1"/>
  <c r="N1026" i="6" a="1"/>
  <c r="N1026" i="6" s="1"/>
  <c r="N1025" i="6" a="1"/>
  <c r="N1025" i="6" s="1"/>
  <c r="N1024" i="6" a="1"/>
  <c r="N1024" i="6" s="1"/>
  <c r="N1023" i="6" a="1"/>
  <c r="N1023" i="6" s="1"/>
  <c r="N1022" i="6" a="1"/>
  <c r="N1022" i="6" s="1"/>
  <c r="N1021" i="6" a="1"/>
  <c r="N1021" i="6" s="1"/>
  <c r="N1020" i="6" a="1"/>
  <c r="N1020" i="6" s="1"/>
  <c r="N1019" i="6" a="1"/>
  <c r="N1019" i="6" s="1"/>
  <c r="N1018" i="6" a="1"/>
  <c r="N1018" i="6" s="1"/>
  <c r="N1017" i="6" a="1"/>
  <c r="N1017" i="6" s="1"/>
  <c r="N1016" i="6" a="1"/>
  <c r="N1016" i="6" s="1"/>
  <c r="N1015" i="6" a="1"/>
  <c r="N1015" i="6" s="1"/>
  <c r="N1014" i="6" a="1"/>
  <c r="N1014" i="6" s="1"/>
  <c r="N1013" i="6" a="1"/>
  <c r="N1013" i="6" s="1"/>
  <c r="N1012" i="6" a="1"/>
  <c r="N1012" i="6" s="1"/>
  <c r="N1011" i="6" a="1"/>
  <c r="N1011" i="6" s="1"/>
  <c r="N1010" i="6" a="1"/>
  <c r="N1010" i="6" s="1"/>
  <c r="N1009" i="6" a="1"/>
  <c r="N1009" i="6" s="1"/>
  <c r="N1008" i="6" a="1"/>
  <c r="N1008" i="6" s="1"/>
  <c r="N1007" i="6" a="1"/>
  <c r="N1007" i="6" s="1"/>
  <c r="N1006" i="6" a="1"/>
  <c r="N1006" i="6" s="1"/>
  <c r="N1005" i="6" a="1"/>
  <c r="N1005" i="6" s="1"/>
  <c r="N1004" i="6" a="1"/>
  <c r="N1004" i="6" s="1"/>
  <c r="N1003" i="6" a="1"/>
  <c r="N1003" i="6" s="1"/>
  <c r="N1002" i="6" a="1"/>
  <c r="N1002" i="6" s="1"/>
  <c r="N1001" i="6" a="1"/>
  <c r="N1001" i="6" s="1"/>
  <c r="N1000" i="6" a="1"/>
  <c r="N1000" i="6" s="1"/>
  <c r="N999" i="6" a="1"/>
  <c r="N999" i="6" s="1"/>
  <c r="N998" i="6" a="1"/>
  <c r="N998" i="6" s="1"/>
  <c r="N997" i="6" a="1"/>
  <c r="N997" i="6" s="1"/>
  <c r="N996" i="6" a="1"/>
  <c r="N996" i="6" s="1"/>
  <c r="N995" i="6" a="1"/>
  <c r="N995" i="6" s="1"/>
  <c r="N994" i="6" a="1"/>
  <c r="N994" i="6" s="1"/>
  <c r="N993" i="6" a="1"/>
  <c r="N993" i="6" s="1"/>
  <c r="N992" i="6" a="1"/>
  <c r="N992" i="6" s="1"/>
  <c r="N991" i="6" a="1"/>
  <c r="N991" i="6" s="1"/>
  <c r="N990" i="6" a="1"/>
  <c r="N990" i="6" s="1"/>
  <c r="N989" i="6" a="1"/>
  <c r="N989" i="6" s="1"/>
  <c r="N988" i="6" a="1"/>
  <c r="N988" i="6" s="1"/>
  <c r="N987" i="6" a="1"/>
  <c r="N987" i="6" s="1"/>
  <c r="N986" i="6" a="1"/>
  <c r="N986" i="6" s="1"/>
  <c r="N985" i="6" a="1"/>
  <c r="N985" i="6" s="1"/>
  <c r="N984" i="6" a="1"/>
  <c r="N984" i="6" s="1"/>
  <c r="N983" i="6" a="1"/>
  <c r="N983" i="6" s="1"/>
  <c r="N982" i="6" a="1"/>
  <c r="N982" i="6" s="1"/>
  <c r="N981" i="6" a="1"/>
  <c r="N981" i="6" s="1"/>
  <c r="N980" i="6" a="1"/>
  <c r="N980" i="6" s="1"/>
  <c r="N979" i="6" a="1"/>
  <c r="N979" i="6" s="1"/>
  <c r="N978" i="6" a="1"/>
  <c r="N978" i="6" s="1"/>
  <c r="N977" i="6" a="1"/>
  <c r="N977" i="6" s="1"/>
  <c r="N976" i="6" a="1"/>
  <c r="N976" i="6" s="1"/>
  <c r="N975" i="6" a="1"/>
  <c r="N975" i="6" s="1"/>
  <c r="N974" i="6" a="1"/>
  <c r="N974" i="6" s="1"/>
  <c r="N973" i="6" a="1"/>
  <c r="N973" i="6" s="1"/>
  <c r="N972" i="6" a="1"/>
  <c r="N972" i="6" s="1"/>
  <c r="N971" i="6" a="1"/>
  <c r="N971" i="6" s="1"/>
  <c r="N970" i="6" a="1"/>
  <c r="N970" i="6" s="1"/>
  <c r="N969" i="6" a="1"/>
  <c r="N969" i="6" s="1"/>
  <c r="N968" i="6" a="1"/>
  <c r="N968" i="6" s="1"/>
  <c r="N967" i="6" a="1"/>
  <c r="N967" i="6" s="1"/>
  <c r="N966" i="6" a="1"/>
  <c r="N966" i="6" s="1"/>
  <c r="N965" i="6" a="1"/>
  <c r="N965" i="6" s="1"/>
  <c r="N964" i="6" a="1"/>
  <c r="N964" i="6" s="1"/>
  <c r="N963" i="6" a="1"/>
  <c r="N963" i="6" s="1"/>
  <c r="N962" i="6" a="1"/>
  <c r="N962" i="6" s="1"/>
  <c r="N961" i="6" a="1"/>
  <c r="N961" i="6" s="1"/>
  <c r="N960" i="6" a="1"/>
  <c r="N960" i="6" s="1"/>
  <c r="N959" i="6" a="1"/>
  <c r="N959" i="6" s="1"/>
  <c r="N958" i="6" a="1"/>
  <c r="N958" i="6" s="1"/>
  <c r="N957" i="6" a="1"/>
  <c r="N957" i="6" s="1"/>
  <c r="N956" i="6" a="1"/>
  <c r="N956" i="6" s="1"/>
  <c r="N955" i="6" a="1"/>
  <c r="N955" i="6" s="1"/>
  <c r="N954" i="6" a="1"/>
  <c r="N954" i="6" s="1"/>
  <c r="N953" i="6" a="1"/>
  <c r="N953" i="6" s="1"/>
  <c r="N952" i="6" a="1"/>
  <c r="N952" i="6" s="1"/>
  <c r="N951" i="6" a="1"/>
  <c r="N951" i="6" s="1"/>
  <c r="N950" i="6" a="1"/>
  <c r="N950" i="6" s="1"/>
  <c r="N949" i="6" a="1"/>
  <c r="N949" i="6" s="1"/>
  <c r="N948" i="6" a="1"/>
  <c r="N948" i="6" s="1"/>
  <c r="N947" i="6" a="1"/>
  <c r="N947" i="6" s="1"/>
  <c r="N946" i="6" a="1"/>
  <c r="N946" i="6" s="1"/>
  <c r="N945" i="6" a="1"/>
  <c r="N945" i="6" s="1"/>
  <c r="N944" i="6" a="1"/>
  <c r="N944" i="6" s="1"/>
  <c r="N943" i="6" a="1"/>
  <c r="N943" i="6" s="1"/>
  <c r="N942" i="6" a="1"/>
  <c r="N942" i="6" s="1"/>
  <c r="N941" i="6" a="1"/>
  <c r="N941" i="6" s="1"/>
  <c r="N940" i="6" a="1"/>
  <c r="N940" i="6" s="1"/>
  <c r="N939" i="6" a="1"/>
  <c r="N939" i="6" s="1"/>
  <c r="N938" i="6" a="1"/>
  <c r="N938" i="6" s="1"/>
  <c r="N937" i="6" a="1"/>
  <c r="N937" i="6" s="1"/>
  <c r="N936" i="6" a="1"/>
  <c r="N936" i="6" s="1"/>
  <c r="N935" i="6" a="1"/>
  <c r="N935" i="6" s="1"/>
  <c r="N934" i="6" a="1"/>
  <c r="N934" i="6" s="1"/>
  <c r="N933" i="6" a="1"/>
  <c r="N933" i="6" s="1"/>
  <c r="N932" i="6" a="1"/>
  <c r="N932" i="6" s="1"/>
  <c r="N931" i="6" a="1"/>
  <c r="N931" i="6" s="1"/>
  <c r="N930" i="6" a="1"/>
  <c r="N930" i="6" s="1"/>
  <c r="N929" i="6" a="1"/>
  <c r="N929" i="6" s="1"/>
  <c r="N928" i="6" a="1"/>
  <c r="N928" i="6" s="1"/>
  <c r="N927" i="6" a="1"/>
  <c r="N927" i="6" s="1"/>
  <c r="N926" i="6" a="1"/>
  <c r="N926" i="6" s="1"/>
  <c r="N925" i="6" a="1"/>
  <c r="N925" i="6" s="1"/>
  <c r="N924" i="6" a="1"/>
  <c r="N924" i="6" s="1"/>
  <c r="N923" i="6" a="1"/>
  <c r="N923" i="6" s="1"/>
  <c r="N922" i="6" a="1"/>
  <c r="N922" i="6" s="1"/>
  <c r="N921" i="6" a="1"/>
  <c r="N921" i="6" s="1"/>
  <c r="N920" i="6" a="1"/>
  <c r="N920" i="6" s="1"/>
  <c r="N919" i="6" a="1"/>
  <c r="N919" i="6" s="1"/>
  <c r="N918" i="6" a="1"/>
  <c r="N918" i="6" s="1"/>
  <c r="N917" i="6" a="1"/>
  <c r="N917" i="6" s="1"/>
  <c r="N916" i="6" a="1"/>
  <c r="N916" i="6" s="1"/>
  <c r="N915" i="6" a="1"/>
  <c r="N915" i="6" s="1"/>
  <c r="N914" i="6" a="1"/>
  <c r="N914" i="6" s="1"/>
  <c r="N913" i="6" a="1"/>
  <c r="N913" i="6" s="1"/>
  <c r="N912" i="6" a="1"/>
  <c r="N912" i="6" s="1"/>
  <c r="N911" i="6" a="1"/>
  <c r="N911" i="6" s="1"/>
  <c r="N910" i="6" a="1"/>
  <c r="N910" i="6" s="1"/>
  <c r="N909" i="6" a="1"/>
  <c r="N909" i="6" s="1"/>
  <c r="N908" i="6" a="1"/>
  <c r="N908" i="6" s="1"/>
  <c r="N907" i="6" a="1"/>
  <c r="N907" i="6" s="1"/>
  <c r="N906" i="6" a="1"/>
  <c r="N906" i="6" s="1"/>
  <c r="N905" i="6" a="1"/>
  <c r="N905" i="6" s="1"/>
  <c r="N904" i="6" a="1"/>
  <c r="N904" i="6" s="1"/>
  <c r="N903" i="6" a="1"/>
  <c r="N903" i="6" s="1"/>
  <c r="N902" i="6" a="1"/>
  <c r="N902" i="6" s="1"/>
  <c r="N901" i="6" a="1"/>
  <c r="N901" i="6" s="1"/>
  <c r="N900" i="6" a="1"/>
  <c r="N900" i="6" s="1"/>
  <c r="N899" i="6" a="1"/>
  <c r="N899" i="6" s="1"/>
  <c r="N898" i="6" a="1"/>
  <c r="N898" i="6" s="1"/>
  <c r="N897" i="6" a="1"/>
  <c r="N897" i="6" s="1"/>
  <c r="N896" i="6" a="1"/>
  <c r="N896" i="6" s="1"/>
  <c r="N895" i="6" a="1"/>
  <c r="N895" i="6" s="1"/>
  <c r="N894" i="6" a="1"/>
  <c r="N894" i="6" s="1"/>
  <c r="N893" i="6" a="1"/>
  <c r="N893" i="6" s="1"/>
  <c r="N892" i="6" a="1"/>
  <c r="N892" i="6" s="1"/>
  <c r="N891" i="6" a="1"/>
  <c r="N891" i="6" s="1"/>
  <c r="N890" i="6" a="1"/>
  <c r="N890" i="6" s="1"/>
  <c r="N889" i="6" a="1"/>
  <c r="N889" i="6" s="1"/>
  <c r="N888" i="6" a="1"/>
  <c r="N888" i="6" s="1"/>
  <c r="N887" i="6" a="1"/>
  <c r="N887" i="6" s="1"/>
  <c r="N886" i="6" a="1"/>
  <c r="N886" i="6" s="1"/>
  <c r="N885" i="6" a="1"/>
  <c r="N885" i="6" s="1"/>
  <c r="N884" i="6" a="1"/>
  <c r="N884" i="6" s="1"/>
  <c r="N883" i="6" a="1"/>
  <c r="N883" i="6" s="1"/>
  <c r="N882" i="6" a="1"/>
  <c r="N882" i="6" s="1"/>
  <c r="N881" i="6" a="1"/>
  <c r="N881" i="6" s="1"/>
  <c r="N880" i="6" a="1"/>
  <c r="N880" i="6" s="1"/>
  <c r="N879" i="6" a="1"/>
  <c r="N879" i="6" s="1"/>
  <c r="N878" i="6" a="1"/>
  <c r="N878" i="6" s="1"/>
  <c r="N877" i="6" a="1"/>
  <c r="N877" i="6" s="1"/>
  <c r="N876" i="6" a="1"/>
  <c r="N876" i="6" s="1"/>
  <c r="N875" i="6" a="1"/>
  <c r="N875" i="6" s="1"/>
  <c r="N874" i="6" a="1"/>
  <c r="N874" i="6" s="1"/>
  <c r="N873" i="6" a="1"/>
  <c r="N873" i="6" s="1"/>
  <c r="N872" i="6" a="1"/>
  <c r="N872" i="6" s="1"/>
  <c r="N871" i="6" a="1"/>
  <c r="N871" i="6" s="1"/>
  <c r="N870" i="6" a="1"/>
  <c r="N870" i="6" s="1"/>
  <c r="N869" i="6" a="1"/>
  <c r="N869" i="6" s="1"/>
  <c r="N868" i="6" a="1"/>
  <c r="N868" i="6" s="1"/>
  <c r="N867" i="6" a="1"/>
  <c r="N867" i="6" s="1"/>
  <c r="N866" i="6" a="1"/>
  <c r="N866" i="6" s="1"/>
  <c r="N865" i="6" a="1"/>
  <c r="N865" i="6" s="1"/>
  <c r="N864" i="6" a="1"/>
  <c r="N864" i="6" s="1"/>
  <c r="N863" i="6" a="1"/>
  <c r="N863" i="6" s="1"/>
  <c r="N862" i="6" a="1"/>
  <c r="N862" i="6" s="1"/>
  <c r="N861" i="6" a="1"/>
  <c r="N861" i="6" s="1"/>
  <c r="N860" i="6" a="1"/>
  <c r="N860" i="6" s="1"/>
  <c r="N859" i="6" a="1"/>
  <c r="N859" i="6" s="1"/>
  <c r="N858" i="6" a="1"/>
  <c r="N858" i="6" s="1"/>
  <c r="N857" i="6" a="1"/>
  <c r="N857" i="6" s="1"/>
  <c r="N856" i="6" a="1"/>
  <c r="N856" i="6" s="1"/>
  <c r="N855" i="6" a="1"/>
  <c r="N855" i="6" s="1"/>
  <c r="N854" i="6" a="1"/>
  <c r="N854" i="6" s="1"/>
  <c r="N853" i="6" a="1"/>
  <c r="N853" i="6" s="1"/>
  <c r="N852" i="6" a="1"/>
  <c r="N852" i="6" s="1"/>
  <c r="N851" i="6" a="1"/>
  <c r="N851" i="6" s="1"/>
  <c r="N850" i="6" a="1"/>
  <c r="N850" i="6" s="1"/>
  <c r="N849" i="6" a="1"/>
  <c r="N849" i="6" s="1"/>
  <c r="N848" i="6" a="1"/>
  <c r="N848" i="6" s="1"/>
  <c r="N847" i="6" a="1"/>
  <c r="N847" i="6" s="1"/>
  <c r="N846" i="6" a="1"/>
  <c r="N846" i="6" s="1"/>
  <c r="N845" i="6" a="1"/>
  <c r="N845" i="6" s="1"/>
  <c r="N844" i="6" a="1"/>
  <c r="N844" i="6" s="1"/>
  <c r="N843" i="6" a="1"/>
  <c r="N843" i="6" s="1"/>
  <c r="N842" i="6" a="1"/>
  <c r="N842" i="6" s="1"/>
  <c r="N841" i="6" a="1"/>
  <c r="N841" i="6" s="1"/>
  <c r="N840" i="6" a="1"/>
  <c r="N840" i="6" s="1"/>
  <c r="N839" i="6" a="1"/>
  <c r="N839" i="6" s="1"/>
  <c r="N838" i="6" a="1"/>
  <c r="N838" i="6" s="1"/>
  <c r="N837" i="6" a="1"/>
  <c r="N837" i="6" s="1"/>
  <c r="N836" i="6" a="1"/>
  <c r="N836" i="6" s="1"/>
  <c r="N835" i="6" a="1"/>
  <c r="N835" i="6" s="1"/>
  <c r="N834" i="6" a="1"/>
  <c r="N834" i="6" s="1"/>
  <c r="N833" i="6" a="1"/>
  <c r="N833" i="6" s="1"/>
  <c r="N832" i="6" a="1"/>
  <c r="N832" i="6" s="1"/>
  <c r="N831" i="6" a="1"/>
  <c r="N831" i="6" s="1"/>
  <c r="N830" i="6" a="1"/>
  <c r="N830" i="6" s="1"/>
  <c r="N829" i="6" a="1"/>
  <c r="N829" i="6" s="1"/>
  <c r="N828" i="6" a="1"/>
  <c r="N828" i="6" s="1"/>
  <c r="N827" i="6" a="1"/>
  <c r="N827" i="6" s="1"/>
  <c r="N826" i="6" a="1"/>
  <c r="N826" i="6" s="1"/>
  <c r="N825" i="6" a="1"/>
  <c r="N825" i="6" s="1"/>
  <c r="N824" i="6" a="1"/>
  <c r="N824" i="6" s="1"/>
  <c r="N823" i="6" a="1"/>
  <c r="N823" i="6" s="1"/>
  <c r="N822" i="6" a="1"/>
  <c r="N822" i="6" s="1"/>
  <c r="N821" i="6" a="1"/>
  <c r="N821" i="6" s="1"/>
  <c r="N820" i="6" a="1"/>
  <c r="N820" i="6" s="1"/>
  <c r="N819" i="6" a="1"/>
  <c r="N819" i="6" s="1"/>
  <c r="N818" i="6" a="1"/>
  <c r="N818" i="6" s="1"/>
  <c r="N817" i="6" a="1"/>
  <c r="N817" i="6" s="1"/>
  <c r="N816" i="6" a="1"/>
  <c r="N816" i="6" s="1"/>
  <c r="N815" i="6" a="1"/>
  <c r="N815" i="6" s="1"/>
  <c r="N814" i="6" a="1"/>
  <c r="N814" i="6" s="1"/>
  <c r="N813" i="6" a="1"/>
  <c r="N813" i="6" s="1"/>
  <c r="N812" i="6" a="1"/>
  <c r="N812" i="6" s="1"/>
  <c r="N811" i="6" a="1"/>
  <c r="N811" i="6" s="1"/>
  <c r="N810" i="6" a="1"/>
  <c r="N810" i="6" s="1"/>
  <c r="N809" i="6" a="1"/>
  <c r="N809" i="6" s="1"/>
  <c r="N808" i="6" a="1"/>
  <c r="N808" i="6" s="1"/>
  <c r="N807" i="6" a="1"/>
  <c r="N807" i="6" s="1"/>
  <c r="N806" i="6" a="1"/>
  <c r="N806" i="6" s="1"/>
  <c r="N805" i="6" a="1"/>
  <c r="N805" i="6" s="1"/>
  <c r="N804" i="6" a="1"/>
  <c r="N804" i="6" s="1"/>
  <c r="N803" i="6" a="1"/>
  <c r="N803" i="6" s="1"/>
  <c r="N802" i="6" a="1"/>
  <c r="N802" i="6" s="1"/>
  <c r="N801" i="6" a="1"/>
  <c r="N801" i="6" s="1"/>
  <c r="N800" i="6" a="1"/>
  <c r="N800" i="6" s="1"/>
  <c r="N799" i="6" a="1"/>
  <c r="N799" i="6" s="1"/>
  <c r="N798" i="6" a="1"/>
  <c r="N798" i="6" s="1"/>
  <c r="N797" i="6" a="1"/>
  <c r="N797" i="6" s="1"/>
  <c r="N796" i="6" a="1"/>
  <c r="N796" i="6" s="1"/>
  <c r="N795" i="6" a="1"/>
  <c r="N795" i="6" s="1"/>
  <c r="N794" i="6" a="1"/>
  <c r="N794" i="6" s="1"/>
  <c r="N793" i="6" a="1"/>
  <c r="N793" i="6" s="1"/>
  <c r="N792" i="6" a="1"/>
  <c r="N792" i="6" s="1"/>
  <c r="N791" i="6" a="1"/>
  <c r="N791" i="6" s="1"/>
  <c r="N790" i="6" a="1"/>
  <c r="N790" i="6" s="1"/>
  <c r="N789" i="6" a="1"/>
  <c r="N789" i="6" s="1"/>
  <c r="N788" i="6" a="1"/>
  <c r="N788" i="6" s="1"/>
  <c r="N787" i="6" a="1"/>
  <c r="N787" i="6" s="1"/>
  <c r="N786" i="6" a="1"/>
  <c r="N786" i="6" s="1"/>
  <c r="N785" i="6" a="1"/>
  <c r="N785" i="6" s="1"/>
  <c r="N784" i="6" a="1"/>
  <c r="N784" i="6" s="1"/>
  <c r="N783" i="6" a="1"/>
  <c r="N783" i="6" s="1"/>
  <c r="N782" i="6" a="1"/>
  <c r="N782" i="6" s="1"/>
  <c r="N781" i="6" a="1"/>
  <c r="N781" i="6" s="1"/>
  <c r="N780" i="6" a="1"/>
  <c r="N780" i="6" s="1"/>
  <c r="N779" i="6" a="1"/>
  <c r="N779" i="6" s="1"/>
  <c r="N778" i="6" a="1"/>
  <c r="N778" i="6" s="1"/>
  <c r="N777" i="6" a="1"/>
  <c r="N777" i="6" s="1"/>
  <c r="N776" i="6" a="1"/>
  <c r="N776" i="6" s="1"/>
  <c r="N775" i="6" a="1"/>
  <c r="N775" i="6" s="1"/>
  <c r="N774" i="6" a="1"/>
  <c r="N774" i="6" s="1"/>
  <c r="N773" i="6" a="1"/>
  <c r="N773" i="6" s="1"/>
  <c r="N772" i="6" a="1"/>
  <c r="N772" i="6" s="1"/>
  <c r="N771" i="6" a="1"/>
  <c r="N771" i="6" s="1"/>
  <c r="N770" i="6" a="1"/>
  <c r="N770" i="6" s="1"/>
  <c r="N769" i="6" a="1"/>
  <c r="N769" i="6" s="1"/>
  <c r="N768" i="6" a="1"/>
  <c r="N768" i="6" s="1"/>
  <c r="N767" i="6" a="1"/>
  <c r="N767" i="6" s="1"/>
  <c r="N766" i="6" a="1"/>
  <c r="N766" i="6" s="1"/>
  <c r="N765" i="6" a="1"/>
  <c r="N765" i="6" s="1"/>
  <c r="N764" i="6" a="1"/>
  <c r="N764" i="6" s="1"/>
  <c r="N763" i="6" a="1"/>
  <c r="N763" i="6" s="1"/>
  <c r="N762" i="6" a="1"/>
  <c r="N762" i="6" s="1"/>
  <c r="N761" i="6" a="1"/>
  <c r="N761" i="6" s="1"/>
  <c r="N760" i="6" a="1"/>
  <c r="N760" i="6" s="1"/>
  <c r="N759" i="6" a="1"/>
  <c r="N759" i="6" s="1"/>
  <c r="N758" i="6" a="1"/>
  <c r="N758" i="6" s="1"/>
  <c r="N757" i="6" a="1"/>
  <c r="N757" i="6" s="1"/>
  <c r="N756" i="6" a="1"/>
  <c r="N756" i="6" s="1"/>
  <c r="N755" i="6" a="1"/>
  <c r="N755" i="6" s="1"/>
  <c r="N754" i="6" a="1"/>
  <c r="N754" i="6" s="1"/>
  <c r="N753" i="6" a="1"/>
  <c r="N753" i="6" s="1"/>
  <c r="N752" i="6" a="1"/>
  <c r="N752" i="6" s="1"/>
  <c r="N751" i="6" a="1"/>
  <c r="N751" i="6" s="1"/>
  <c r="N750" i="6" a="1"/>
  <c r="N750" i="6" s="1"/>
  <c r="N749" i="6" a="1"/>
  <c r="N749" i="6" s="1"/>
  <c r="N748" i="6" a="1"/>
  <c r="N748" i="6" s="1"/>
  <c r="N747" i="6" a="1"/>
  <c r="N747" i="6" s="1"/>
  <c r="N746" i="6" a="1"/>
  <c r="N746" i="6" s="1"/>
  <c r="N745" i="6" a="1"/>
  <c r="N745" i="6" s="1"/>
  <c r="N744" i="6" a="1"/>
  <c r="N744" i="6" s="1"/>
  <c r="N743" i="6" a="1"/>
  <c r="N743" i="6" s="1"/>
  <c r="N742" i="6" a="1"/>
  <c r="N742" i="6" s="1"/>
  <c r="N741" i="6" a="1"/>
  <c r="N741" i="6" s="1"/>
  <c r="N740" i="6" a="1"/>
  <c r="N740" i="6" s="1"/>
  <c r="N739" i="6" a="1"/>
  <c r="N739" i="6" s="1"/>
  <c r="N738" i="6" a="1"/>
  <c r="N738" i="6" s="1"/>
  <c r="N737" i="6" a="1"/>
  <c r="N737" i="6" s="1"/>
  <c r="N736" i="6" a="1"/>
  <c r="N736" i="6" s="1"/>
  <c r="N735" i="6" a="1"/>
  <c r="N735" i="6" s="1"/>
  <c r="N734" i="6" a="1"/>
  <c r="N734" i="6" s="1"/>
  <c r="N733" i="6" a="1"/>
  <c r="N733" i="6" s="1"/>
  <c r="N732" i="6" a="1"/>
  <c r="N732" i="6" s="1"/>
  <c r="N731" i="6" a="1"/>
  <c r="N731" i="6" s="1"/>
  <c r="N730" i="6" a="1"/>
  <c r="N730" i="6" s="1"/>
  <c r="N729" i="6" a="1"/>
  <c r="N729" i="6" s="1"/>
  <c r="N728" i="6" a="1"/>
  <c r="N728" i="6" s="1"/>
  <c r="N727" i="6" a="1"/>
  <c r="N727" i="6" s="1"/>
  <c r="N726" i="6" a="1"/>
  <c r="N726" i="6" s="1"/>
  <c r="N725" i="6" a="1"/>
  <c r="N725" i="6" s="1"/>
  <c r="N724" i="6" a="1"/>
  <c r="N724" i="6" s="1"/>
  <c r="N723" i="6" a="1"/>
  <c r="N723" i="6" s="1"/>
  <c r="N722" i="6" a="1"/>
  <c r="N722" i="6" s="1"/>
  <c r="N721" i="6" a="1"/>
  <c r="N721" i="6" s="1"/>
  <c r="N720" i="6" a="1"/>
  <c r="N720" i="6" s="1"/>
  <c r="N719" i="6" a="1"/>
  <c r="N719" i="6" s="1"/>
  <c r="N718" i="6" a="1"/>
  <c r="N718" i="6" s="1"/>
  <c r="N717" i="6" a="1"/>
  <c r="N717" i="6" s="1"/>
  <c r="N716" i="6" a="1"/>
  <c r="N716" i="6" s="1"/>
  <c r="N715" i="6" a="1"/>
  <c r="N715" i="6" s="1"/>
  <c r="N714" i="6" a="1"/>
  <c r="N714" i="6" s="1"/>
  <c r="N713" i="6" a="1"/>
  <c r="N713" i="6" s="1"/>
  <c r="N712" i="6" a="1"/>
  <c r="N712" i="6" s="1"/>
  <c r="N711" i="6" a="1"/>
  <c r="N711" i="6" s="1"/>
  <c r="N710" i="6" a="1"/>
  <c r="N710" i="6" s="1"/>
  <c r="N709" i="6" a="1"/>
  <c r="N709" i="6" s="1"/>
  <c r="N708" i="6" a="1"/>
  <c r="N708" i="6" s="1"/>
  <c r="N707" i="6" a="1"/>
  <c r="N707" i="6" s="1"/>
  <c r="N706" i="6" a="1"/>
  <c r="N706" i="6" s="1"/>
  <c r="N705" i="6" a="1"/>
  <c r="N705" i="6" s="1"/>
  <c r="N704" i="6" a="1"/>
  <c r="N704" i="6" s="1"/>
  <c r="N703" i="6" a="1"/>
  <c r="N703" i="6" s="1"/>
  <c r="N702" i="6" a="1"/>
  <c r="N702" i="6" s="1"/>
  <c r="N701" i="6" a="1"/>
  <c r="N701" i="6" s="1"/>
  <c r="N700" i="6" a="1"/>
  <c r="N700" i="6" s="1"/>
  <c r="N699" i="6" a="1"/>
  <c r="N699" i="6" s="1"/>
  <c r="N698" i="6" a="1"/>
  <c r="N698" i="6" s="1"/>
  <c r="N697" i="6" a="1"/>
  <c r="N697" i="6" s="1"/>
  <c r="N696" i="6" a="1"/>
  <c r="N696" i="6" s="1"/>
  <c r="N695" i="6" a="1"/>
  <c r="N695" i="6" s="1"/>
  <c r="N694" i="6" a="1"/>
  <c r="N694" i="6" s="1"/>
  <c r="N693" i="6" a="1"/>
  <c r="N693" i="6" s="1"/>
  <c r="N692" i="6" a="1"/>
  <c r="N692" i="6" s="1"/>
  <c r="N691" i="6" a="1"/>
  <c r="N691" i="6" s="1"/>
  <c r="N690" i="6" a="1"/>
  <c r="N690" i="6" s="1"/>
  <c r="N689" i="6" a="1"/>
  <c r="N689" i="6" s="1"/>
  <c r="N688" i="6" a="1"/>
  <c r="N688" i="6" s="1"/>
  <c r="N687" i="6" a="1"/>
  <c r="N687" i="6" s="1"/>
  <c r="N686" i="6" a="1"/>
  <c r="N686" i="6" s="1"/>
  <c r="N685" i="6" a="1"/>
  <c r="N685" i="6" s="1"/>
  <c r="N684" i="6" a="1"/>
  <c r="N684" i="6" s="1"/>
  <c r="N683" i="6" a="1"/>
  <c r="N683" i="6" s="1"/>
  <c r="N682" i="6" a="1"/>
  <c r="N682" i="6" s="1"/>
  <c r="N681" i="6" a="1"/>
  <c r="N681" i="6" s="1"/>
  <c r="N680" i="6" a="1"/>
  <c r="N680" i="6" s="1"/>
  <c r="N679" i="6" a="1"/>
  <c r="N679" i="6" s="1"/>
  <c r="N678" i="6" a="1"/>
  <c r="N678" i="6" s="1"/>
  <c r="N677" i="6" a="1"/>
  <c r="N677" i="6" s="1"/>
  <c r="N676" i="6" a="1"/>
  <c r="N676" i="6" s="1"/>
  <c r="N675" i="6" a="1"/>
  <c r="N675" i="6" s="1"/>
  <c r="N674" i="6" a="1"/>
  <c r="N674" i="6" s="1"/>
  <c r="N673" i="6" a="1"/>
  <c r="N673" i="6" s="1"/>
  <c r="N672" i="6" a="1"/>
  <c r="N672" i="6" s="1"/>
  <c r="N671" i="6" a="1"/>
  <c r="N671" i="6" s="1"/>
  <c r="N670" i="6" a="1"/>
  <c r="N670" i="6" s="1"/>
  <c r="N669" i="6" a="1"/>
  <c r="N669" i="6" s="1"/>
  <c r="N668" i="6" a="1"/>
  <c r="N668" i="6" s="1"/>
  <c r="N667" i="6" a="1"/>
  <c r="N667" i="6" s="1"/>
  <c r="N666" i="6" a="1"/>
  <c r="N666" i="6" s="1"/>
  <c r="N665" i="6" a="1"/>
  <c r="N665" i="6" s="1"/>
  <c r="N664" i="6" a="1"/>
  <c r="N664" i="6" s="1"/>
  <c r="N663" i="6" a="1"/>
  <c r="N663" i="6" s="1"/>
  <c r="N662" i="6" a="1"/>
  <c r="N662" i="6" s="1"/>
  <c r="N661" i="6" a="1"/>
  <c r="N661" i="6" s="1"/>
  <c r="N660" i="6" a="1"/>
  <c r="N660" i="6" s="1"/>
  <c r="N659" i="6" a="1"/>
  <c r="N659" i="6" s="1"/>
  <c r="N658" i="6" a="1"/>
  <c r="N658" i="6" s="1"/>
  <c r="N657" i="6" a="1"/>
  <c r="N657" i="6" s="1"/>
  <c r="N656" i="6" a="1"/>
  <c r="N656" i="6" s="1"/>
  <c r="N655" i="6" a="1"/>
  <c r="N655" i="6" s="1"/>
  <c r="N654" i="6" a="1"/>
  <c r="N654" i="6" s="1"/>
  <c r="N653" i="6" a="1"/>
  <c r="N653" i="6" s="1"/>
  <c r="N652" i="6" a="1"/>
  <c r="N652" i="6" s="1"/>
  <c r="N651" i="6" a="1"/>
  <c r="N651" i="6" s="1"/>
  <c r="N650" i="6" a="1"/>
  <c r="N650" i="6" s="1"/>
  <c r="N649" i="6" a="1"/>
  <c r="N649" i="6" s="1"/>
  <c r="N648" i="6" a="1"/>
  <c r="N648" i="6" s="1"/>
  <c r="N647" i="6" a="1"/>
  <c r="N647" i="6" s="1"/>
  <c r="N646" i="6" a="1"/>
  <c r="N646" i="6" s="1"/>
  <c r="N645" i="6" a="1"/>
  <c r="N645" i="6" s="1"/>
  <c r="N644" i="6" a="1"/>
  <c r="N644" i="6" s="1"/>
  <c r="N643" i="6" a="1"/>
  <c r="N643" i="6" s="1"/>
  <c r="N642" i="6" a="1"/>
  <c r="N642" i="6" s="1"/>
  <c r="N641" i="6" a="1"/>
  <c r="N641" i="6" s="1"/>
  <c r="N640" i="6" a="1"/>
  <c r="N640" i="6" s="1"/>
  <c r="N639" i="6" a="1"/>
  <c r="N639" i="6" s="1"/>
  <c r="N638" i="6" a="1"/>
  <c r="N638" i="6" s="1"/>
  <c r="N637" i="6" a="1"/>
  <c r="N637" i="6" s="1"/>
  <c r="N636" i="6" a="1"/>
  <c r="N636" i="6" s="1"/>
  <c r="N635" i="6" a="1"/>
  <c r="N635" i="6" s="1"/>
  <c r="N634" i="6" a="1"/>
  <c r="N634" i="6" s="1"/>
  <c r="N633" i="6" a="1"/>
  <c r="N633" i="6" s="1"/>
  <c r="N632" i="6" a="1"/>
  <c r="N632" i="6" s="1"/>
  <c r="N631" i="6" a="1"/>
  <c r="N631" i="6" s="1"/>
  <c r="N630" i="6" a="1"/>
  <c r="N630" i="6" s="1"/>
  <c r="N629" i="6" a="1"/>
  <c r="N629" i="6" s="1"/>
  <c r="N628" i="6" a="1"/>
  <c r="N628" i="6" s="1"/>
  <c r="N627" i="6" a="1"/>
  <c r="N627" i="6" s="1"/>
  <c r="N626" i="6" a="1"/>
  <c r="N626" i="6" s="1"/>
  <c r="N625" i="6" a="1"/>
  <c r="N625" i="6" s="1"/>
  <c r="N624" i="6" a="1"/>
  <c r="N624" i="6" s="1"/>
  <c r="N623" i="6" a="1"/>
  <c r="N623" i="6" s="1"/>
  <c r="N622" i="6" a="1"/>
  <c r="N622" i="6" s="1"/>
  <c r="N621" i="6" a="1"/>
  <c r="N621" i="6" s="1"/>
  <c r="N620" i="6" a="1"/>
  <c r="N620" i="6" s="1"/>
  <c r="N619" i="6" a="1"/>
  <c r="N619" i="6" s="1"/>
  <c r="N618" i="6" a="1"/>
  <c r="N618" i="6" s="1"/>
  <c r="N617" i="6" a="1"/>
  <c r="N617" i="6" s="1"/>
  <c r="N616" i="6" a="1"/>
  <c r="N616" i="6" s="1"/>
  <c r="N615" i="6" a="1"/>
  <c r="N615" i="6" s="1"/>
  <c r="N614" i="6" a="1"/>
  <c r="N614" i="6" s="1"/>
  <c r="N613" i="6" a="1"/>
  <c r="N613" i="6" s="1"/>
  <c r="N612" i="6" a="1"/>
  <c r="N612" i="6" s="1"/>
  <c r="N611" i="6" a="1"/>
  <c r="N611" i="6" s="1"/>
  <c r="N610" i="6" a="1"/>
  <c r="N610" i="6" s="1"/>
  <c r="N609" i="6" a="1"/>
  <c r="N609" i="6" s="1"/>
  <c r="N608" i="6" a="1"/>
  <c r="N608" i="6" s="1"/>
  <c r="N607" i="6" a="1"/>
  <c r="N607" i="6" s="1"/>
  <c r="N606" i="6" a="1"/>
  <c r="N606" i="6" s="1"/>
  <c r="N605" i="6" a="1"/>
  <c r="N605" i="6" s="1"/>
  <c r="N604" i="6" a="1"/>
  <c r="N604" i="6" s="1"/>
  <c r="N603" i="6" a="1"/>
  <c r="N603" i="6" s="1"/>
  <c r="N602" i="6" a="1"/>
  <c r="N602" i="6" s="1"/>
  <c r="N601" i="6" a="1"/>
  <c r="N601" i="6" s="1"/>
  <c r="N600" i="6" a="1"/>
  <c r="N600" i="6" s="1"/>
  <c r="N599" i="6" a="1"/>
  <c r="N599" i="6" s="1"/>
  <c r="N598" i="6" a="1"/>
  <c r="N598" i="6" s="1"/>
  <c r="N597" i="6" a="1"/>
  <c r="N597" i="6" s="1"/>
  <c r="N596" i="6" a="1"/>
  <c r="N596" i="6" s="1"/>
  <c r="N595" i="6" a="1"/>
  <c r="N595" i="6" s="1"/>
  <c r="N594" i="6" a="1"/>
  <c r="N594" i="6" s="1"/>
  <c r="N593" i="6" a="1"/>
  <c r="N593" i="6" s="1"/>
  <c r="N592" i="6" a="1"/>
  <c r="N592" i="6" s="1"/>
  <c r="N591" i="6" a="1"/>
  <c r="N591" i="6" s="1"/>
  <c r="N590" i="6" a="1"/>
  <c r="N590" i="6" s="1"/>
  <c r="N589" i="6" a="1"/>
  <c r="N589" i="6" s="1"/>
  <c r="N588" i="6" a="1"/>
  <c r="N588" i="6" s="1"/>
  <c r="N587" i="6" a="1"/>
  <c r="N587" i="6" s="1"/>
  <c r="N586" i="6" a="1"/>
  <c r="N586" i="6" s="1"/>
  <c r="N585" i="6" a="1"/>
  <c r="N585" i="6" s="1"/>
  <c r="N584" i="6" a="1"/>
  <c r="N584" i="6" s="1"/>
  <c r="N583" i="6" a="1"/>
  <c r="N583" i="6" s="1"/>
  <c r="N582" i="6" a="1"/>
  <c r="N582" i="6" s="1"/>
  <c r="N581" i="6" a="1"/>
  <c r="N581" i="6" s="1"/>
  <c r="N580" i="6" a="1"/>
  <c r="N580" i="6" s="1"/>
  <c r="N579" i="6" a="1"/>
  <c r="N579" i="6" s="1"/>
  <c r="N578" i="6" a="1"/>
  <c r="N578" i="6" s="1"/>
  <c r="N577" i="6" a="1"/>
  <c r="N577" i="6" s="1"/>
  <c r="N576" i="6" a="1"/>
  <c r="N576" i="6" s="1"/>
  <c r="N575" i="6" a="1"/>
  <c r="N575" i="6" s="1"/>
  <c r="N574" i="6" a="1"/>
  <c r="N574" i="6" s="1"/>
  <c r="N573" i="6" a="1"/>
  <c r="N573" i="6" s="1"/>
  <c r="N572" i="6" a="1"/>
  <c r="N572" i="6" s="1"/>
  <c r="N571" i="6" a="1"/>
  <c r="N571" i="6" s="1"/>
  <c r="N570" i="6" a="1"/>
  <c r="N570" i="6" s="1"/>
  <c r="N569" i="6" a="1"/>
  <c r="N569" i="6" s="1"/>
  <c r="N568" i="6" a="1"/>
  <c r="N568" i="6" s="1"/>
  <c r="N567" i="6" a="1"/>
  <c r="N567" i="6" s="1"/>
  <c r="N566" i="6" a="1"/>
  <c r="N566" i="6" s="1"/>
  <c r="N565" i="6" a="1"/>
  <c r="N565" i="6" s="1"/>
  <c r="N564" i="6" a="1"/>
  <c r="N564" i="6" s="1"/>
  <c r="N563" i="6" a="1"/>
  <c r="N563" i="6" s="1"/>
  <c r="N562" i="6" a="1"/>
  <c r="N562" i="6" s="1"/>
  <c r="N561" i="6" a="1"/>
  <c r="N561" i="6" s="1"/>
  <c r="N560" i="6" a="1"/>
  <c r="N560" i="6" s="1"/>
  <c r="N559" i="6" a="1"/>
  <c r="N559" i="6" s="1"/>
  <c r="N558" i="6" a="1"/>
  <c r="N558" i="6" s="1"/>
  <c r="N557" i="6" a="1"/>
  <c r="N557" i="6" s="1"/>
  <c r="N556" i="6" a="1"/>
  <c r="N556" i="6" s="1"/>
  <c r="N555" i="6" a="1"/>
  <c r="N555" i="6" s="1"/>
  <c r="N554" i="6" a="1"/>
  <c r="N554" i="6" s="1"/>
  <c r="N553" i="6" a="1"/>
  <c r="N553" i="6" s="1"/>
  <c r="N552" i="6" a="1"/>
  <c r="N552" i="6" s="1"/>
  <c r="N551" i="6" a="1"/>
  <c r="N551" i="6" s="1"/>
  <c r="N550" i="6" a="1"/>
  <c r="N550" i="6" s="1"/>
  <c r="N549" i="6" a="1"/>
  <c r="N549" i="6" s="1"/>
  <c r="N548" i="6" a="1"/>
  <c r="N548" i="6" s="1"/>
  <c r="N547" i="6" a="1"/>
  <c r="N547" i="6" s="1"/>
  <c r="N546" i="6" a="1"/>
  <c r="N546" i="6" s="1"/>
  <c r="N545" i="6" a="1"/>
  <c r="N545" i="6" s="1"/>
  <c r="N544" i="6" a="1"/>
  <c r="N544" i="6" s="1"/>
  <c r="N543" i="6" a="1"/>
  <c r="N543" i="6" s="1"/>
  <c r="N542" i="6" a="1"/>
  <c r="N542" i="6" s="1"/>
  <c r="N541" i="6" a="1"/>
  <c r="N541" i="6" s="1"/>
  <c r="N540" i="6" a="1"/>
  <c r="N540" i="6" s="1"/>
  <c r="N539" i="6" a="1"/>
  <c r="N539" i="6" s="1"/>
  <c r="N538" i="6" a="1"/>
  <c r="N538" i="6" s="1"/>
  <c r="N537" i="6" a="1"/>
  <c r="N537" i="6" s="1"/>
  <c r="N536" i="6" a="1"/>
  <c r="N536" i="6" s="1"/>
  <c r="N535" i="6" a="1"/>
  <c r="N535" i="6" s="1"/>
  <c r="N534" i="6" a="1"/>
  <c r="N534" i="6" s="1"/>
  <c r="N533" i="6" a="1"/>
  <c r="N533" i="6" s="1"/>
  <c r="N532" i="6" a="1"/>
  <c r="N532" i="6" s="1"/>
  <c r="N531" i="6" a="1"/>
  <c r="N531" i="6" s="1"/>
  <c r="N530" i="6" a="1"/>
  <c r="N530" i="6" s="1"/>
  <c r="N529" i="6" a="1"/>
  <c r="N529" i="6" s="1"/>
  <c r="N528" i="6" a="1"/>
  <c r="N528" i="6" s="1"/>
  <c r="N527" i="6" a="1"/>
  <c r="N527" i="6" s="1"/>
  <c r="N526" i="6" a="1"/>
  <c r="N526" i="6" s="1"/>
  <c r="N525" i="6" a="1"/>
  <c r="N525" i="6" s="1"/>
  <c r="N524" i="6" a="1"/>
  <c r="N524" i="6" s="1"/>
  <c r="N523" i="6" a="1"/>
  <c r="N523" i="6" s="1"/>
  <c r="N522" i="6" a="1"/>
  <c r="N522" i="6" s="1"/>
  <c r="N521" i="6" a="1"/>
  <c r="N521" i="6" s="1"/>
  <c r="N520" i="6" a="1"/>
  <c r="N520" i="6" s="1"/>
  <c r="N519" i="6" a="1"/>
  <c r="N519" i="6" s="1"/>
  <c r="N518" i="6" a="1"/>
  <c r="N518" i="6" s="1"/>
  <c r="N517" i="6" a="1"/>
  <c r="N517" i="6" s="1"/>
  <c r="N516" i="6" a="1"/>
  <c r="N516" i="6" s="1"/>
  <c r="N515" i="6" a="1"/>
  <c r="N515" i="6" s="1"/>
  <c r="N514" i="6" a="1"/>
  <c r="N514" i="6" s="1"/>
  <c r="N513" i="6" a="1"/>
  <c r="N513" i="6" s="1"/>
  <c r="N512" i="6" a="1"/>
  <c r="N512" i="6" s="1"/>
  <c r="N511" i="6" a="1"/>
  <c r="N511" i="6" s="1"/>
  <c r="N510" i="6" a="1"/>
  <c r="N510" i="6" s="1"/>
  <c r="N509" i="6" a="1"/>
  <c r="N509" i="6" s="1"/>
  <c r="N508" i="6" a="1"/>
  <c r="N508" i="6" s="1"/>
  <c r="N507" i="6" a="1"/>
  <c r="N507" i="6" s="1"/>
  <c r="N506" i="6" a="1"/>
  <c r="N506" i="6" s="1"/>
  <c r="N505" i="6" a="1"/>
  <c r="N505" i="6" s="1"/>
  <c r="N504" i="6" a="1"/>
  <c r="N504" i="6" s="1"/>
  <c r="N503" i="6" a="1"/>
  <c r="N503" i="6" s="1"/>
  <c r="N502" i="6" a="1"/>
  <c r="N502" i="6" s="1"/>
  <c r="N501" i="6" a="1"/>
  <c r="N501" i="6" s="1"/>
  <c r="N500" i="6" a="1"/>
  <c r="N500" i="6" s="1"/>
  <c r="N499" i="6" a="1"/>
  <c r="N499" i="6" s="1"/>
  <c r="N498" i="6" a="1"/>
  <c r="N498" i="6" s="1"/>
  <c r="N497" i="6" a="1"/>
  <c r="N497" i="6" s="1"/>
  <c r="N496" i="6" a="1"/>
  <c r="N496" i="6" s="1"/>
  <c r="N495" i="6" a="1"/>
  <c r="N495" i="6" s="1"/>
  <c r="N494" i="6" a="1"/>
  <c r="N494" i="6" s="1"/>
  <c r="N493" i="6" a="1"/>
  <c r="N493" i="6" s="1"/>
  <c r="N492" i="6" a="1"/>
  <c r="N492" i="6" s="1"/>
  <c r="N491" i="6" a="1"/>
  <c r="N491" i="6" s="1"/>
  <c r="N490" i="6" a="1"/>
  <c r="N490" i="6" s="1"/>
  <c r="N489" i="6" a="1"/>
  <c r="N489" i="6" s="1"/>
  <c r="N488" i="6" a="1"/>
  <c r="N488" i="6" s="1"/>
  <c r="N487" i="6" a="1"/>
  <c r="N487" i="6" s="1"/>
  <c r="N486" i="6" a="1"/>
  <c r="N486" i="6" s="1"/>
  <c r="N485" i="6" a="1"/>
  <c r="N485" i="6" s="1"/>
  <c r="N484" i="6" a="1"/>
  <c r="N484" i="6" s="1"/>
  <c r="N483" i="6" a="1"/>
  <c r="N483" i="6" s="1"/>
  <c r="N482" i="6" a="1"/>
  <c r="N482" i="6" s="1"/>
  <c r="N481" i="6" a="1"/>
  <c r="N481" i="6" s="1"/>
  <c r="N480" i="6" a="1"/>
  <c r="N480" i="6" s="1"/>
  <c r="N479" i="6" a="1"/>
  <c r="N479" i="6" s="1"/>
  <c r="N478" i="6" a="1"/>
  <c r="N478" i="6" s="1"/>
  <c r="N477" i="6" a="1"/>
  <c r="N477" i="6" s="1"/>
  <c r="N476" i="6" a="1"/>
  <c r="N476" i="6" s="1"/>
  <c r="N475" i="6" a="1"/>
  <c r="N475" i="6" s="1"/>
  <c r="N474" i="6" a="1"/>
  <c r="N474" i="6" s="1"/>
  <c r="N473" i="6" a="1"/>
  <c r="N473" i="6" s="1"/>
  <c r="N472" i="6" a="1"/>
  <c r="N472" i="6" s="1"/>
  <c r="N471" i="6" a="1"/>
  <c r="N471" i="6" s="1"/>
  <c r="N470" i="6" a="1"/>
  <c r="N470" i="6" s="1"/>
  <c r="N469" i="6" a="1"/>
  <c r="N469" i="6" s="1"/>
  <c r="N468" i="6" a="1"/>
  <c r="N468" i="6" s="1"/>
  <c r="N467" i="6" a="1"/>
  <c r="N467" i="6" s="1"/>
  <c r="N466" i="6" a="1"/>
  <c r="N466" i="6" s="1"/>
  <c r="N465" i="6" a="1"/>
  <c r="N465" i="6" s="1"/>
  <c r="N464" i="6" a="1"/>
  <c r="N464" i="6" s="1"/>
  <c r="N463" i="6" a="1"/>
  <c r="N463" i="6" s="1"/>
  <c r="N462" i="6" a="1"/>
  <c r="N462" i="6" s="1"/>
  <c r="N461" i="6" a="1"/>
  <c r="N461" i="6" s="1"/>
  <c r="N460" i="6" a="1"/>
  <c r="N460" i="6" s="1"/>
  <c r="N459" i="6" a="1"/>
  <c r="N459" i="6" s="1"/>
  <c r="N458" i="6" a="1"/>
  <c r="N458" i="6" s="1"/>
  <c r="N457" i="6" a="1"/>
  <c r="N457" i="6" s="1"/>
  <c r="N456" i="6" a="1"/>
  <c r="N456" i="6" s="1"/>
  <c r="N455" i="6" a="1"/>
  <c r="N455" i="6" s="1"/>
  <c r="N454" i="6" a="1"/>
  <c r="N454" i="6" s="1"/>
  <c r="N453" i="6" a="1"/>
  <c r="N453" i="6" s="1"/>
  <c r="N452" i="6" a="1"/>
  <c r="N452" i="6" s="1"/>
  <c r="N451" i="6" a="1"/>
  <c r="N451" i="6" s="1"/>
  <c r="N450" i="6" a="1"/>
  <c r="N450" i="6" s="1"/>
  <c r="N449" i="6" a="1"/>
  <c r="N449" i="6" s="1"/>
  <c r="N448" i="6" a="1"/>
  <c r="N448" i="6" s="1"/>
  <c r="N447" i="6" a="1"/>
  <c r="N447" i="6" s="1"/>
  <c r="N446" i="6" a="1"/>
  <c r="N446" i="6" s="1"/>
  <c r="N445" i="6" a="1"/>
  <c r="N445" i="6" s="1"/>
  <c r="N444" i="6" a="1"/>
  <c r="N444" i="6" s="1"/>
  <c r="N443" i="6" a="1"/>
  <c r="N443" i="6" s="1"/>
  <c r="N442" i="6" a="1"/>
  <c r="N442" i="6" s="1"/>
  <c r="N441" i="6" a="1"/>
  <c r="N441" i="6" s="1"/>
  <c r="N440" i="6" a="1"/>
  <c r="N440" i="6" s="1"/>
  <c r="N439" i="6" a="1"/>
  <c r="N439" i="6" s="1"/>
  <c r="N438" i="6" a="1"/>
  <c r="N438" i="6" s="1"/>
  <c r="N437" i="6" a="1"/>
  <c r="N437" i="6" s="1"/>
  <c r="N436" i="6" a="1"/>
  <c r="N436" i="6" s="1"/>
  <c r="N435" i="6" a="1"/>
  <c r="N435" i="6" s="1"/>
  <c r="N434" i="6" a="1"/>
  <c r="N434" i="6" s="1"/>
  <c r="N433" i="6" a="1"/>
  <c r="N433" i="6" s="1"/>
  <c r="N432" i="6" a="1"/>
  <c r="N432" i="6" s="1"/>
  <c r="N431" i="6" a="1"/>
  <c r="N431" i="6" s="1"/>
  <c r="N430" i="6" a="1"/>
  <c r="N430" i="6" s="1"/>
  <c r="N429" i="6" a="1"/>
  <c r="N429" i="6" s="1"/>
  <c r="N428" i="6" a="1"/>
  <c r="N428" i="6" s="1"/>
  <c r="N427" i="6" a="1"/>
  <c r="N427" i="6" s="1"/>
  <c r="N426" i="6" a="1"/>
  <c r="N426" i="6" s="1"/>
  <c r="N425" i="6" a="1"/>
  <c r="N425" i="6" s="1"/>
  <c r="N424" i="6" a="1"/>
  <c r="N424" i="6" s="1"/>
  <c r="N423" i="6" a="1"/>
  <c r="N423" i="6" s="1"/>
  <c r="N422" i="6" a="1"/>
  <c r="N422" i="6" s="1"/>
  <c r="N421" i="6" a="1"/>
  <c r="N421" i="6" s="1"/>
  <c r="N420" i="6" a="1"/>
  <c r="N420" i="6" s="1"/>
  <c r="N419" i="6" a="1"/>
  <c r="N419" i="6" s="1"/>
  <c r="N418" i="6" a="1"/>
  <c r="N418" i="6" s="1"/>
  <c r="N417" i="6" a="1"/>
  <c r="N417" i="6" s="1"/>
  <c r="N416" i="6" a="1"/>
  <c r="N416" i="6" s="1"/>
  <c r="N415" i="6" a="1"/>
  <c r="N415" i="6" s="1"/>
  <c r="N414" i="6" a="1"/>
  <c r="N414" i="6" s="1"/>
  <c r="N413" i="6" a="1"/>
  <c r="N413" i="6" s="1"/>
  <c r="N412" i="6" a="1"/>
  <c r="N412" i="6" s="1"/>
  <c r="N411" i="6" a="1"/>
  <c r="N411" i="6" s="1"/>
  <c r="N410" i="6" a="1"/>
  <c r="N410" i="6" s="1"/>
  <c r="N409" i="6" a="1"/>
  <c r="N409" i="6" s="1"/>
  <c r="N408" i="6" a="1"/>
  <c r="N408" i="6" s="1"/>
  <c r="N407" i="6" a="1"/>
  <c r="N407" i="6" s="1"/>
  <c r="N406" i="6" a="1"/>
  <c r="N406" i="6" s="1"/>
  <c r="N405" i="6" a="1"/>
  <c r="N405" i="6" s="1"/>
  <c r="N404" i="6" a="1"/>
  <c r="N404" i="6" s="1"/>
  <c r="N403" i="6" a="1"/>
  <c r="N403" i="6" s="1"/>
  <c r="N402" i="6" a="1"/>
  <c r="N402" i="6" s="1"/>
  <c r="N401" i="6" a="1"/>
  <c r="N401" i="6" s="1"/>
  <c r="N400" i="6" a="1"/>
  <c r="N400" i="6" s="1"/>
  <c r="N399" i="6" a="1"/>
  <c r="N399" i="6" s="1"/>
  <c r="N398" i="6" a="1"/>
  <c r="N398" i="6" s="1"/>
  <c r="N397" i="6" a="1"/>
  <c r="N397" i="6" s="1"/>
  <c r="N396" i="6" a="1"/>
  <c r="N396" i="6" s="1"/>
  <c r="N395" i="6" a="1"/>
  <c r="N395" i="6" s="1"/>
  <c r="N394" i="6" a="1"/>
  <c r="N394" i="6" s="1"/>
  <c r="N393" i="6" a="1"/>
  <c r="N393" i="6" s="1"/>
  <c r="N392" i="6" a="1"/>
  <c r="N392" i="6" s="1"/>
  <c r="N391" i="6" a="1"/>
  <c r="N391" i="6" s="1"/>
  <c r="N390" i="6" a="1"/>
  <c r="N390" i="6" s="1"/>
  <c r="N389" i="6" a="1"/>
  <c r="N389" i="6" s="1"/>
  <c r="N388" i="6" a="1"/>
  <c r="N388" i="6" s="1"/>
  <c r="N387" i="6" a="1"/>
  <c r="N387" i="6" s="1"/>
  <c r="N386" i="6" a="1"/>
  <c r="N386" i="6" s="1"/>
  <c r="N385" i="6" a="1"/>
  <c r="N385" i="6" s="1"/>
  <c r="N384" i="6" a="1"/>
  <c r="N384" i="6" s="1"/>
  <c r="N383" i="6" a="1"/>
  <c r="N383" i="6" s="1"/>
  <c r="N382" i="6" a="1"/>
  <c r="N382" i="6" s="1"/>
  <c r="N381" i="6" a="1"/>
  <c r="N381" i="6" s="1"/>
  <c r="N380" i="6" a="1"/>
  <c r="N380" i="6" s="1"/>
  <c r="N379" i="6" a="1"/>
  <c r="N379" i="6" s="1"/>
  <c r="N378" i="6" a="1"/>
  <c r="N378" i="6" s="1"/>
  <c r="N377" i="6" a="1"/>
  <c r="N377" i="6" s="1"/>
  <c r="N376" i="6" a="1"/>
  <c r="N376" i="6" s="1"/>
  <c r="N375" i="6" a="1"/>
  <c r="N375" i="6" s="1"/>
  <c r="N374" i="6" a="1"/>
  <c r="N374" i="6" s="1"/>
  <c r="N373" i="6" a="1"/>
  <c r="N373" i="6" s="1"/>
  <c r="N372" i="6" a="1"/>
  <c r="N372" i="6" s="1"/>
  <c r="N371" i="6" a="1"/>
  <c r="N371" i="6" s="1"/>
  <c r="N370" i="6" a="1"/>
  <c r="N370" i="6" s="1"/>
  <c r="N369" i="6" a="1"/>
  <c r="N369" i="6" s="1"/>
  <c r="N368" i="6" a="1"/>
  <c r="N368" i="6" s="1"/>
  <c r="N367" i="6" a="1"/>
  <c r="N367" i="6" s="1"/>
  <c r="N366" i="6" a="1"/>
  <c r="N366" i="6" s="1"/>
  <c r="N365" i="6" a="1"/>
  <c r="N365" i="6" s="1"/>
  <c r="N364" i="6" a="1"/>
  <c r="N364" i="6" s="1"/>
  <c r="N363" i="6" a="1"/>
  <c r="N363" i="6" s="1"/>
  <c r="N362" i="6" a="1"/>
  <c r="N362" i="6" s="1"/>
  <c r="N361" i="6" a="1"/>
  <c r="N361" i="6" s="1"/>
  <c r="N360" i="6" a="1"/>
  <c r="N360" i="6" s="1"/>
  <c r="N359" i="6" a="1"/>
  <c r="N359" i="6" s="1"/>
  <c r="N358" i="6" a="1"/>
  <c r="N358" i="6" s="1"/>
  <c r="N357" i="6" a="1"/>
  <c r="N357" i="6" s="1"/>
  <c r="N356" i="6" a="1"/>
  <c r="N356" i="6" s="1"/>
  <c r="N355" i="6" a="1"/>
  <c r="N355" i="6" s="1"/>
  <c r="N354" i="6" a="1"/>
  <c r="N354" i="6" s="1"/>
  <c r="N353" i="6" a="1"/>
  <c r="N353" i="6" s="1"/>
  <c r="N352" i="6" a="1"/>
  <c r="N352" i="6" s="1"/>
  <c r="N351" i="6" a="1"/>
  <c r="N351" i="6" s="1"/>
  <c r="N350" i="6" a="1"/>
  <c r="N350" i="6" s="1"/>
  <c r="N349" i="6" a="1"/>
  <c r="N349" i="6" s="1"/>
  <c r="N348" i="6" a="1"/>
  <c r="N348" i="6" s="1"/>
  <c r="N347" i="6" a="1"/>
  <c r="N347" i="6" s="1"/>
  <c r="N346" i="6" a="1"/>
  <c r="N346" i="6" s="1"/>
  <c r="N345" i="6" a="1"/>
  <c r="N345" i="6" s="1"/>
  <c r="N344" i="6" a="1"/>
  <c r="N344" i="6" s="1"/>
  <c r="N343" i="6" a="1"/>
  <c r="N343" i="6" s="1"/>
  <c r="N342" i="6" a="1"/>
  <c r="N342" i="6" s="1"/>
  <c r="N341" i="6" a="1"/>
  <c r="N341" i="6" s="1"/>
  <c r="N340" i="6" a="1"/>
  <c r="N340" i="6" s="1"/>
  <c r="N339" i="6" a="1"/>
  <c r="N339" i="6" s="1"/>
  <c r="N338" i="6" a="1"/>
  <c r="N338" i="6" s="1"/>
  <c r="N337" i="6" a="1"/>
  <c r="N337" i="6" s="1"/>
  <c r="N336" i="6" a="1"/>
  <c r="N336" i="6" s="1"/>
  <c r="N335" i="6" a="1"/>
  <c r="N335" i="6" s="1"/>
  <c r="N334" i="6" a="1"/>
  <c r="N334" i="6" s="1"/>
  <c r="N333" i="6" a="1"/>
  <c r="N333" i="6" s="1"/>
  <c r="N332" i="6" a="1"/>
  <c r="N332" i="6" s="1"/>
  <c r="N331" i="6" a="1"/>
  <c r="N331" i="6" s="1"/>
  <c r="N330" i="6" a="1"/>
  <c r="N330" i="6" s="1"/>
  <c r="N329" i="6" a="1"/>
  <c r="N329" i="6" s="1"/>
  <c r="N328" i="6" a="1"/>
  <c r="N328" i="6" s="1"/>
  <c r="N327" i="6" a="1"/>
  <c r="N327" i="6" s="1"/>
  <c r="N326" i="6" a="1"/>
  <c r="N326" i="6" s="1"/>
  <c r="N325" i="6" a="1"/>
  <c r="N325" i="6" s="1"/>
  <c r="N324" i="6" a="1"/>
  <c r="N324" i="6" s="1"/>
  <c r="N323" i="6" a="1"/>
  <c r="N323" i="6" s="1"/>
  <c r="N322" i="6" a="1"/>
  <c r="N322" i="6" s="1"/>
  <c r="N321" i="6" a="1"/>
  <c r="N321" i="6" s="1"/>
  <c r="N320" i="6" a="1"/>
  <c r="N320" i="6" s="1"/>
  <c r="N319" i="6" a="1"/>
  <c r="N319" i="6" s="1"/>
  <c r="N318" i="6" a="1"/>
  <c r="N318" i="6" s="1"/>
  <c r="N317" i="6" a="1"/>
  <c r="N317" i="6" s="1"/>
  <c r="N316" i="6" a="1"/>
  <c r="N316" i="6" s="1"/>
  <c r="N315" i="6" a="1"/>
  <c r="N315" i="6" s="1"/>
  <c r="N314" i="6" a="1"/>
  <c r="N314" i="6" s="1"/>
  <c r="N313" i="6" a="1"/>
  <c r="N313" i="6" s="1"/>
  <c r="N312" i="6" a="1"/>
  <c r="N312" i="6" s="1"/>
  <c r="N311" i="6" a="1"/>
  <c r="N311" i="6" s="1"/>
  <c r="N310" i="6" a="1"/>
  <c r="N310" i="6" s="1"/>
  <c r="N309" i="6" a="1"/>
  <c r="N309" i="6" s="1"/>
  <c r="N308" i="6" a="1"/>
  <c r="N308" i="6" s="1"/>
  <c r="N307" i="6" a="1"/>
  <c r="N307" i="6" s="1"/>
  <c r="N306" i="6" a="1"/>
  <c r="N306" i="6" s="1"/>
  <c r="N305" i="6" a="1"/>
  <c r="N305" i="6" s="1"/>
  <c r="N304" i="6" a="1"/>
  <c r="N304" i="6" s="1"/>
  <c r="N303" i="6" a="1"/>
  <c r="N303" i="6" s="1"/>
  <c r="N302" i="6" a="1"/>
  <c r="N302" i="6" s="1"/>
  <c r="N301" i="6" a="1"/>
  <c r="N301" i="6" s="1"/>
  <c r="N300" i="6" a="1"/>
  <c r="N300" i="6" s="1"/>
  <c r="N299" i="6" a="1"/>
  <c r="N299" i="6" s="1"/>
  <c r="N298" i="6" a="1"/>
  <c r="N298" i="6" s="1"/>
  <c r="N297" i="6" a="1"/>
  <c r="N297" i="6" s="1"/>
  <c r="N296" i="6" a="1"/>
  <c r="N296" i="6" s="1"/>
  <c r="N295" i="6" a="1"/>
  <c r="N295" i="6" s="1"/>
  <c r="N294" i="6" a="1"/>
  <c r="N294" i="6" s="1"/>
  <c r="N293" i="6" a="1"/>
  <c r="N293" i="6" s="1"/>
  <c r="N292" i="6" a="1"/>
  <c r="N292" i="6" s="1"/>
  <c r="N291" i="6" a="1"/>
  <c r="N291" i="6" s="1"/>
  <c r="N290" i="6" a="1"/>
  <c r="N290" i="6" s="1"/>
  <c r="N289" i="6" a="1"/>
  <c r="N289" i="6" s="1"/>
  <c r="N288" i="6" a="1"/>
  <c r="N288" i="6" s="1"/>
  <c r="N287" i="6" a="1"/>
  <c r="N287" i="6" s="1"/>
  <c r="N286" i="6" a="1"/>
  <c r="N286" i="6" s="1"/>
  <c r="N285" i="6" a="1"/>
  <c r="N285" i="6" s="1"/>
  <c r="N284" i="6" a="1"/>
  <c r="N284" i="6" s="1"/>
  <c r="N283" i="6" a="1"/>
  <c r="N283" i="6" s="1"/>
  <c r="N282" i="6" a="1"/>
  <c r="N282" i="6" s="1"/>
  <c r="N281" i="6" a="1"/>
  <c r="N281" i="6" s="1"/>
  <c r="N280" i="6" a="1"/>
  <c r="N280" i="6" s="1"/>
  <c r="N279" i="6" a="1"/>
  <c r="N279" i="6" s="1"/>
  <c r="N278" i="6" a="1"/>
  <c r="N278" i="6" s="1"/>
  <c r="N277" i="6" a="1"/>
  <c r="N277" i="6" s="1"/>
  <c r="N276" i="6" a="1"/>
  <c r="N276" i="6" s="1"/>
  <c r="N275" i="6" a="1"/>
  <c r="N275" i="6" s="1"/>
  <c r="N274" i="6" a="1"/>
  <c r="N274" i="6" s="1"/>
  <c r="N273" i="6" a="1"/>
  <c r="N273" i="6" s="1"/>
  <c r="N272" i="6" a="1"/>
  <c r="N272" i="6" s="1"/>
  <c r="N271" i="6" a="1"/>
  <c r="N271" i="6" s="1"/>
  <c r="N270" i="6" a="1"/>
  <c r="N270" i="6" s="1"/>
  <c r="N269" i="6" a="1"/>
  <c r="N269" i="6" s="1"/>
  <c r="N268" i="6" a="1"/>
  <c r="N268" i="6" s="1"/>
  <c r="N267" i="6" a="1"/>
  <c r="N267" i="6" s="1"/>
  <c r="N266" i="6" a="1"/>
  <c r="N266" i="6" s="1"/>
  <c r="N265" i="6" a="1"/>
  <c r="N265" i="6" s="1"/>
  <c r="N264" i="6" a="1"/>
  <c r="N264" i="6" s="1"/>
  <c r="N263" i="6" a="1"/>
  <c r="N263" i="6" s="1"/>
  <c r="N262" i="6" a="1"/>
  <c r="N262" i="6" s="1"/>
  <c r="N261" i="6" a="1"/>
  <c r="N261" i="6" s="1"/>
  <c r="N260" i="6" a="1"/>
  <c r="N260" i="6" s="1"/>
  <c r="N259" i="6" a="1"/>
  <c r="N259" i="6" s="1"/>
  <c r="N258" i="6" a="1"/>
  <c r="N258" i="6" s="1"/>
  <c r="N257" i="6" a="1"/>
  <c r="N257" i="6" s="1"/>
  <c r="N256" i="6" a="1"/>
  <c r="N256" i="6" s="1"/>
  <c r="N255" i="6" a="1"/>
  <c r="N255" i="6" s="1"/>
  <c r="N254" i="6" a="1"/>
  <c r="N254" i="6" s="1"/>
  <c r="N253" i="6" a="1"/>
  <c r="N253" i="6" s="1"/>
  <c r="N252" i="6" a="1"/>
  <c r="N252" i="6" s="1"/>
  <c r="N251" i="6" a="1"/>
  <c r="N251" i="6" s="1"/>
  <c r="N250" i="6" a="1"/>
  <c r="N250" i="6" s="1"/>
  <c r="N249" i="6" a="1"/>
  <c r="N249" i="6" s="1"/>
  <c r="N248" i="6" a="1"/>
  <c r="N248" i="6" s="1"/>
  <c r="N247" i="6" a="1"/>
  <c r="N247" i="6" s="1"/>
  <c r="N246" i="6" a="1"/>
  <c r="N246" i="6" s="1"/>
  <c r="N245" i="6" a="1"/>
  <c r="N245" i="6" s="1"/>
  <c r="N244" i="6" a="1"/>
  <c r="N244" i="6" s="1"/>
  <c r="N243" i="6" a="1"/>
  <c r="N243" i="6" s="1"/>
  <c r="N242" i="6" a="1"/>
  <c r="N242" i="6" s="1"/>
  <c r="N241" i="6" a="1"/>
  <c r="N241" i="6" s="1"/>
  <c r="N240" i="6" a="1"/>
  <c r="N240" i="6" s="1"/>
  <c r="N239" i="6" a="1"/>
  <c r="N239" i="6" s="1"/>
  <c r="N238" i="6" a="1"/>
  <c r="N238" i="6" s="1"/>
  <c r="N237" i="6" a="1"/>
  <c r="N237" i="6" s="1"/>
  <c r="N236" i="6" a="1"/>
  <c r="N236" i="6" s="1"/>
  <c r="N235" i="6" a="1"/>
  <c r="N235" i="6" s="1"/>
  <c r="N234" i="6" a="1"/>
  <c r="N234" i="6" s="1"/>
  <c r="N233" i="6" a="1"/>
  <c r="N233" i="6" s="1"/>
  <c r="N232" i="6" a="1"/>
  <c r="N232" i="6" s="1"/>
  <c r="N231" i="6" a="1"/>
  <c r="N231" i="6" s="1"/>
  <c r="N230" i="6" a="1"/>
  <c r="N230" i="6" s="1"/>
  <c r="N229" i="6" a="1"/>
  <c r="N229" i="6" s="1"/>
  <c r="N228" i="6" a="1"/>
  <c r="N228" i="6" s="1"/>
  <c r="N227" i="6" a="1"/>
  <c r="N227" i="6" s="1"/>
  <c r="N226" i="6" a="1"/>
  <c r="N226" i="6" s="1"/>
  <c r="N225" i="6" a="1"/>
  <c r="N225" i="6" s="1"/>
  <c r="N224" i="6" a="1"/>
  <c r="N224" i="6" s="1"/>
  <c r="N223" i="6" a="1"/>
  <c r="N223" i="6" s="1"/>
  <c r="N222" i="6" a="1"/>
  <c r="N222" i="6" s="1"/>
  <c r="N221" i="6" a="1"/>
  <c r="N221" i="6" s="1"/>
  <c r="N220" i="6" a="1"/>
  <c r="N220" i="6" s="1"/>
  <c r="N219" i="6" a="1"/>
  <c r="N219" i="6" s="1"/>
  <c r="N218" i="6" a="1"/>
  <c r="N218" i="6" s="1"/>
  <c r="N217" i="6" a="1"/>
  <c r="N217" i="6" s="1"/>
  <c r="N216" i="6" a="1"/>
  <c r="N216" i="6" s="1"/>
  <c r="N215" i="6" a="1"/>
  <c r="N215" i="6" s="1"/>
  <c r="N214" i="6" a="1"/>
  <c r="N214" i="6" s="1"/>
  <c r="N213" i="6" a="1"/>
  <c r="N213" i="6" s="1"/>
  <c r="N212" i="6" a="1"/>
  <c r="N212" i="6" s="1"/>
  <c r="N211" i="6" a="1"/>
  <c r="N211" i="6" s="1"/>
  <c r="N210" i="6" a="1"/>
  <c r="N210" i="6" s="1"/>
  <c r="N209" i="6" a="1"/>
  <c r="N209" i="6" s="1"/>
  <c r="N208" i="6" a="1"/>
  <c r="N208" i="6" s="1"/>
  <c r="N207" i="6" a="1"/>
  <c r="N207" i="6" s="1"/>
  <c r="N206" i="6" a="1"/>
  <c r="N206" i="6" s="1"/>
  <c r="N205" i="6" a="1"/>
  <c r="N205" i="6" s="1"/>
  <c r="N204" i="6" a="1"/>
  <c r="N204" i="6" s="1"/>
  <c r="N203" i="6" a="1"/>
  <c r="N203" i="6" s="1"/>
  <c r="N202" i="6" a="1"/>
  <c r="N202" i="6" s="1"/>
  <c r="N201" i="6" a="1"/>
  <c r="N201" i="6" s="1"/>
  <c r="N200" i="6" a="1"/>
  <c r="N200" i="6" s="1"/>
  <c r="N199" i="6" a="1"/>
  <c r="N199" i="6" s="1"/>
  <c r="N198" i="6" a="1"/>
  <c r="N198" i="6" s="1"/>
  <c r="N197" i="6" a="1"/>
  <c r="N197" i="6" s="1"/>
  <c r="N196" i="6" a="1"/>
  <c r="N196" i="6" s="1"/>
  <c r="N195" i="6" a="1"/>
  <c r="N195" i="6" s="1"/>
  <c r="N194" i="6" a="1"/>
  <c r="N194" i="6" s="1"/>
  <c r="N193" i="6" a="1"/>
  <c r="N193" i="6" s="1"/>
  <c r="N192" i="6" a="1"/>
  <c r="N192" i="6" s="1"/>
  <c r="N191" i="6" a="1"/>
  <c r="N191" i="6" s="1"/>
  <c r="N190" i="6" a="1"/>
  <c r="N190" i="6" s="1"/>
  <c r="N189" i="6" a="1"/>
  <c r="N189" i="6" s="1"/>
  <c r="N188" i="6" a="1"/>
  <c r="N188" i="6" s="1"/>
  <c r="N187" i="6" a="1"/>
  <c r="N187" i="6" s="1"/>
  <c r="N186" i="6" a="1"/>
  <c r="N186" i="6" s="1"/>
  <c r="N185" i="6" a="1"/>
  <c r="N185" i="6" s="1"/>
  <c r="N184" i="6" a="1"/>
  <c r="N184" i="6" s="1"/>
  <c r="N183" i="6" a="1"/>
  <c r="N183" i="6" s="1"/>
  <c r="N182" i="6" a="1"/>
  <c r="N182" i="6" s="1"/>
  <c r="N181" i="6" a="1"/>
  <c r="N181" i="6" s="1"/>
  <c r="N180" i="6" a="1"/>
  <c r="N180" i="6" s="1"/>
  <c r="N179" i="6" a="1"/>
  <c r="N179" i="6" s="1"/>
  <c r="N178" i="6" a="1"/>
  <c r="N178" i="6" s="1"/>
  <c r="N177" i="6" a="1"/>
  <c r="N177" i="6" s="1"/>
  <c r="N176" i="6" a="1"/>
  <c r="N176" i="6" s="1"/>
  <c r="N175" i="6" a="1"/>
  <c r="N175" i="6" s="1"/>
  <c r="N174" i="6" a="1"/>
  <c r="N174" i="6" s="1"/>
  <c r="N173" i="6" a="1"/>
  <c r="N173" i="6" s="1"/>
  <c r="N172" i="6" a="1"/>
  <c r="N172" i="6" s="1"/>
  <c r="N171" i="6" a="1"/>
  <c r="N171" i="6" s="1"/>
  <c r="N170" i="6" a="1"/>
  <c r="N170" i="6" s="1"/>
  <c r="N169" i="6" a="1"/>
  <c r="N169" i="6" s="1"/>
  <c r="N168" i="6" a="1"/>
  <c r="N168" i="6" s="1"/>
  <c r="N167" i="6" a="1"/>
  <c r="N167" i="6" s="1"/>
  <c r="N166" i="6" a="1"/>
  <c r="N166" i="6" s="1"/>
  <c r="N165" i="6" a="1"/>
  <c r="N165" i="6" s="1"/>
  <c r="N164" i="6" a="1"/>
  <c r="N164" i="6" s="1"/>
  <c r="N163" i="6" a="1"/>
  <c r="N163" i="6" s="1"/>
  <c r="N162" i="6" a="1"/>
  <c r="N162" i="6" s="1"/>
  <c r="N161" i="6" a="1"/>
  <c r="N161" i="6" s="1"/>
  <c r="N160" i="6" a="1"/>
  <c r="N160" i="6" s="1"/>
  <c r="N159" i="6" a="1"/>
  <c r="N159" i="6" s="1"/>
  <c r="N158" i="6" a="1"/>
  <c r="N158" i="6" s="1"/>
  <c r="N157" i="6" a="1"/>
  <c r="N157" i="6" s="1"/>
  <c r="N156" i="6" a="1"/>
  <c r="N156" i="6" s="1"/>
  <c r="N155" i="6" a="1"/>
  <c r="N155" i="6" s="1"/>
  <c r="N154" i="6" a="1"/>
  <c r="N154" i="6" s="1"/>
  <c r="N153" i="6" a="1"/>
  <c r="N153" i="6" s="1"/>
  <c r="N152" i="6" a="1"/>
  <c r="N152" i="6" s="1"/>
  <c r="N151" i="6" a="1"/>
  <c r="N151" i="6" s="1"/>
  <c r="N150" i="6" a="1"/>
  <c r="N150" i="6" s="1"/>
  <c r="N149" i="6" a="1"/>
  <c r="N149" i="6" s="1"/>
  <c r="N148" i="6" a="1"/>
  <c r="N148" i="6" s="1"/>
  <c r="N147" i="6" a="1"/>
  <c r="N147" i="6" s="1"/>
  <c r="N146" i="6" a="1"/>
  <c r="N146" i="6" s="1"/>
  <c r="N145" i="6" a="1"/>
  <c r="N145" i="6" s="1"/>
  <c r="N144" i="6" a="1"/>
  <c r="N144" i="6" s="1"/>
  <c r="N143" i="6" a="1"/>
  <c r="N143" i="6" s="1"/>
  <c r="N142" i="6" a="1"/>
  <c r="N142" i="6" s="1"/>
  <c r="N141" i="6" a="1"/>
  <c r="N141" i="6" s="1"/>
  <c r="N140" i="6" a="1"/>
  <c r="N140" i="6" s="1"/>
  <c r="N139" i="6" a="1"/>
  <c r="N139" i="6" s="1"/>
  <c r="N138" i="6" a="1"/>
  <c r="N138" i="6" s="1"/>
  <c r="N137" i="6" a="1"/>
  <c r="N137" i="6" s="1"/>
  <c r="N136" i="6" a="1"/>
  <c r="N136" i="6" s="1"/>
  <c r="N135" i="6" a="1"/>
  <c r="N135" i="6" s="1"/>
  <c r="N134" i="6" a="1"/>
  <c r="N134" i="6" s="1"/>
  <c r="N133" i="6" a="1"/>
  <c r="N133" i="6" s="1"/>
  <c r="N132" i="6" a="1"/>
  <c r="N132" i="6" s="1"/>
  <c r="N131" i="6" a="1"/>
  <c r="N131" i="6" s="1"/>
  <c r="N130" i="6" a="1"/>
  <c r="N130" i="6" s="1"/>
  <c r="N129" i="6" a="1"/>
  <c r="N129" i="6" s="1"/>
  <c r="N128" i="6" a="1"/>
  <c r="N128" i="6" s="1"/>
  <c r="N127" i="6" a="1"/>
  <c r="N127" i="6" s="1"/>
  <c r="N126" i="6" a="1"/>
  <c r="N126" i="6" s="1"/>
  <c r="N125" i="6" a="1"/>
  <c r="N125" i="6" s="1"/>
  <c r="N124" i="6" a="1"/>
  <c r="N124" i="6" s="1"/>
  <c r="N123" i="6" a="1"/>
  <c r="N123" i="6" s="1"/>
  <c r="N122" i="6" a="1"/>
  <c r="N122" i="6" s="1"/>
  <c r="N121" i="6" a="1"/>
  <c r="N121" i="6" s="1"/>
  <c r="N120" i="6" a="1"/>
  <c r="N120" i="6" s="1"/>
  <c r="N119" i="6" a="1"/>
  <c r="N119" i="6" s="1"/>
  <c r="N118" i="6" a="1"/>
  <c r="N118" i="6" s="1"/>
  <c r="N117" i="6" a="1"/>
  <c r="N117" i="6" s="1"/>
  <c r="N116" i="6" a="1"/>
  <c r="N116" i="6" s="1"/>
  <c r="N115" i="6" a="1"/>
  <c r="N115" i="6" s="1"/>
  <c r="N114" i="6" a="1"/>
  <c r="N114" i="6" s="1"/>
  <c r="N113" i="6" a="1"/>
  <c r="N113" i="6" s="1"/>
  <c r="N112" i="6" a="1"/>
  <c r="N112" i="6" s="1"/>
  <c r="N111" i="6" a="1"/>
  <c r="N111" i="6" s="1"/>
  <c r="N110" i="6" a="1"/>
  <c r="N110" i="6" s="1"/>
  <c r="N109" i="6" a="1"/>
  <c r="N109" i="6" s="1"/>
  <c r="N108" i="6" a="1"/>
  <c r="N108" i="6" s="1"/>
  <c r="N107" i="6" a="1"/>
  <c r="N107" i="6" s="1"/>
  <c r="N106" i="6" a="1"/>
  <c r="N106" i="6" s="1"/>
  <c r="N105" i="6" a="1"/>
  <c r="N105" i="6" s="1"/>
  <c r="N104" i="6" a="1"/>
  <c r="N104" i="6" s="1"/>
  <c r="N103" i="6" a="1"/>
  <c r="N103" i="6" s="1"/>
  <c r="N102" i="6" a="1"/>
  <c r="N102" i="6" s="1"/>
  <c r="N101" i="6" a="1"/>
  <c r="N101" i="6" s="1"/>
  <c r="N100" i="6" a="1"/>
  <c r="N100" i="6" s="1"/>
  <c r="N99" i="6" a="1"/>
  <c r="N99" i="6" s="1"/>
  <c r="N98" i="6" a="1"/>
  <c r="N98" i="6" s="1"/>
  <c r="N97" i="6" a="1"/>
  <c r="N97" i="6" s="1"/>
  <c r="N96" i="6" a="1"/>
  <c r="N96" i="6" s="1"/>
  <c r="N95" i="6" a="1"/>
  <c r="N95" i="6" s="1"/>
  <c r="N94" i="6" a="1"/>
  <c r="N94" i="6" s="1"/>
  <c r="N93" i="6" a="1"/>
  <c r="N93" i="6" s="1"/>
  <c r="N92" i="6" a="1"/>
  <c r="N92" i="6" s="1"/>
  <c r="N91" i="6" a="1"/>
  <c r="N91" i="6" s="1"/>
  <c r="N90" i="6" a="1"/>
  <c r="N90" i="6" s="1"/>
  <c r="N89" i="6" a="1"/>
  <c r="N89" i="6" s="1"/>
  <c r="N88" i="6" a="1"/>
  <c r="N88" i="6" s="1"/>
  <c r="N87" i="6" a="1"/>
  <c r="N87" i="6" s="1"/>
  <c r="N86" i="6" a="1"/>
  <c r="N86" i="6" s="1"/>
  <c r="N85" i="6" a="1"/>
  <c r="N85" i="6" s="1"/>
  <c r="N84" i="6" a="1"/>
  <c r="N84" i="6" s="1"/>
  <c r="N83" i="6" a="1"/>
  <c r="N83" i="6" s="1"/>
  <c r="N82" i="6" a="1"/>
  <c r="N82" i="6" s="1"/>
  <c r="N81" i="6" a="1"/>
  <c r="N81" i="6" s="1"/>
  <c r="N80" i="6" a="1"/>
  <c r="N80" i="6" s="1"/>
  <c r="N79" i="6" a="1"/>
  <c r="N79" i="6" s="1"/>
  <c r="N78" i="6" a="1"/>
  <c r="N78" i="6" s="1"/>
  <c r="N77" i="6" a="1"/>
  <c r="N77" i="6" s="1"/>
  <c r="N76" i="6" a="1"/>
  <c r="N76" i="6" s="1"/>
  <c r="N75" i="6" a="1"/>
  <c r="N75" i="6" s="1"/>
  <c r="N74" i="6" a="1"/>
  <c r="N74" i="6" s="1"/>
  <c r="N73" i="6" a="1"/>
  <c r="N73" i="6" s="1"/>
  <c r="N72" i="6" a="1"/>
  <c r="N72" i="6" s="1"/>
  <c r="N71" i="6" a="1"/>
  <c r="N71" i="6" s="1"/>
  <c r="N70" i="6" a="1"/>
  <c r="N70" i="6" s="1"/>
  <c r="N69" i="6" a="1"/>
  <c r="N69" i="6" s="1"/>
  <c r="N68" i="6" a="1"/>
  <c r="N68" i="6" s="1"/>
  <c r="N67" i="6" a="1"/>
  <c r="N67" i="6" s="1"/>
  <c r="N66" i="6" a="1"/>
  <c r="N66" i="6" s="1"/>
  <c r="N65" i="6" a="1"/>
  <c r="N65" i="6" s="1"/>
  <c r="N64" i="6" a="1"/>
  <c r="N64" i="6" s="1"/>
  <c r="N63" i="6" a="1"/>
  <c r="N63" i="6" s="1"/>
  <c r="N62" i="6" a="1"/>
  <c r="N62" i="6" s="1"/>
  <c r="N61" i="6" a="1"/>
  <c r="N61" i="6" s="1"/>
  <c r="N60" i="6" a="1"/>
  <c r="N60" i="6" s="1"/>
  <c r="N59" i="6" a="1"/>
  <c r="N59" i="6" s="1"/>
  <c r="N58" i="6" a="1"/>
  <c r="N58" i="6" s="1"/>
  <c r="N57" i="6" a="1"/>
  <c r="N57" i="6" s="1"/>
  <c r="N56" i="6" a="1"/>
  <c r="N56" i="6" s="1"/>
  <c r="N55" i="6" a="1"/>
  <c r="N55" i="6" s="1"/>
  <c r="N54" i="6" a="1"/>
  <c r="N54" i="6" s="1"/>
  <c r="N53" i="6" a="1"/>
  <c r="N53" i="6" s="1"/>
  <c r="N52" i="6" a="1"/>
  <c r="N52" i="6" s="1"/>
  <c r="N51" i="6" a="1"/>
  <c r="N51" i="6" s="1"/>
  <c r="N50" i="6" a="1"/>
  <c r="N50" i="6" s="1"/>
  <c r="N49" i="6" a="1"/>
  <c r="N49" i="6" s="1"/>
  <c r="N48" i="6" a="1"/>
  <c r="N48" i="6" s="1"/>
  <c r="N47" i="6" a="1"/>
  <c r="N47" i="6" s="1"/>
  <c r="N46" i="6" a="1"/>
  <c r="N46" i="6" s="1"/>
  <c r="N45" i="6" a="1"/>
  <c r="N45" i="6" s="1"/>
  <c r="N44" i="6" a="1"/>
  <c r="N44" i="6" s="1"/>
  <c r="N43" i="6" a="1"/>
  <c r="N43" i="6" s="1"/>
  <c r="N42" i="6" a="1"/>
  <c r="N42" i="6" s="1"/>
  <c r="N41" i="6" a="1"/>
  <c r="N41" i="6" s="1"/>
  <c r="N40" i="6" a="1"/>
  <c r="N40" i="6" s="1"/>
  <c r="N39" i="6" a="1"/>
  <c r="N39" i="6" s="1"/>
  <c r="N38" i="6" a="1"/>
  <c r="N38" i="6" s="1"/>
  <c r="N37" i="6" a="1"/>
  <c r="N37" i="6" s="1"/>
  <c r="N36" i="6" a="1"/>
  <c r="N36" i="6" s="1"/>
  <c r="N35" i="6" a="1"/>
  <c r="N35" i="6" s="1"/>
  <c r="N34" i="6" a="1"/>
  <c r="N34" i="6" s="1"/>
  <c r="N33" i="6" a="1"/>
  <c r="N33" i="6" s="1"/>
  <c r="N32" i="6" a="1"/>
  <c r="N32" i="6" s="1"/>
  <c r="N31" i="6" a="1"/>
  <c r="N31" i="6" s="1"/>
  <c r="N30" i="6" a="1"/>
  <c r="N30" i="6" s="1"/>
  <c r="N29" i="6" a="1"/>
  <c r="N29" i="6" s="1"/>
  <c r="N28" i="6" a="1"/>
  <c r="N28" i="6" s="1"/>
  <c r="N27" i="6" a="1"/>
  <c r="N27" i="6" s="1"/>
  <c r="N26" i="6" a="1"/>
  <c r="N26" i="6" s="1"/>
  <c r="N25" i="6" a="1"/>
  <c r="N25" i="6" s="1"/>
  <c r="N24" i="6" a="1"/>
  <c r="N24" i="6" s="1"/>
  <c r="N23" i="6" a="1"/>
  <c r="N23" i="6" s="1"/>
  <c r="N22" i="6" a="1"/>
  <c r="N22" i="6" s="1"/>
  <c r="L4" i="5" l="1"/>
  <c r="N1975" i="6" a="1"/>
  <c r="N1975" i="6" s="1"/>
  <c r="N1973" i="6" a="1"/>
  <c r="N1973" i="6" s="1"/>
  <c r="N1971" i="6" a="1"/>
  <c r="N1971" i="6" s="1"/>
  <c r="N1969" i="6" a="1"/>
  <c r="N1969" i="6" s="1"/>
  <c r="N1967" i="6" a="1"/>
  <c r="N1967" i="6" s="1"/>
  <c r="N1965" i="6" a="1"/>
  <c r="N1965" i="6" s="1"/>
  <c r="N11" i="6" a="1"/>
  <c r="N11" i="6" s="1"/>
  <c r="G46" i="5" s="1"/>
  <c r="E1" i="1"/>
  <c r="H5" i="6" s="1"/>
  <c r="G16" i="5" l="1"/>
  <c r="J35" i="5"/>
  <c r="J13" i="5"/>
  <c r="K55" i="5"/>
  <c r="F49" i="5"/>
  <c r="O49" i="5" s="1"/>
  <c r="K9" i="5"/>
  <c r="C67" i="5"/>
  <c r="J71" i="5"/>
  <c r="K11" i="5"/>
  <c r="E54" i="5"/>
  <c r="J60" i="5"/>
  <c r="M29" i="5"/>
  <c r="F20" i="5"/>
  <c r="O20" i="5" s="1"/>
  <c r="G18" i="5"/>
  <c r="B77" i="5"/>
  <c r="E79" i="5"/>
  <c r="M77" i="5"/>
  <c r="I53" i="5"/>
  <c r="C28" i="5"/>
  <c r="I59" i="5"/>
  <c r="K15" i="5"/>
  <c r="D72" i="5"/>
  <c r="G27" i="5"/>
  <c r="J19" i="5"/>
  <c r="I35" i="5"/>
  <c r="M58" i="5"/>
  <c r="E52" i="5"/>
  <c r="G44" i="5"/>
  <c r="I79" i="5"/>
  <c r="K81" i="5"/>
  <c r="E39" i="5"/>
  <c r="H43" i="5"/>
  <c r="L73" i="5"/>
  <c r="K72" i="5"/>
  <c r="B7" i="5"/>
  <c r="J73" i="5"/>
  <c r="I63" i="5"/>
  <c r="D37" i="5"/>
  <c r="E9" i="5"/>
  <c r="N63" i="5"/>
  <c r="K34" i="5"/>
  <c r="L51" i="5"/>
  <c r="M75" i="5"/>
  <c r="F70" i="5"/>
  <c r="O70" i="5" s="1"/>
  <c r="F17" i="5"/>
  <c r="O17" i="5" s="1"/>
  <c r="I52" i="5"/>
  <c r="M21" i="5"/>
  <c r="N69" i="5"/>
  <c r="F80" i="5"/>
  <c r="O80" i="5" s="1"/>
  <c r="H68" i="5"/>
  <c r="D67" i="5"/>
  <c r="J48" i="5"/>
  <c r="B14" i="5"/>
  <c r="J23" i="5"/>
  <c r="L80" i="5"/>
  <c r="E34" i="5"/>
  <c r="D26" i="5"/>
  <c r="C37" i="5"/>
  <c r="I8" i="5"/>
  <c r="D24" i="5"/>
  <c r="H50" i="5"/>
  <c r="B41" i="5"/>
  <c r="F18" i="5"/>
  <c r="O18" i="5" s="1"/>
  <c r="G79" i="5"/>
  <c r="D73" i="5"/>
  <c r="K19" i="5"/>
  <c r="N39" i="5"/>
  <c r="E6" i="5"/>
  <c r="D35" i="5"/>
  <c r="N25" i="5"/>
  <c r="L18" i="5"/>
  <c r="D32" i="5"/>
  <c r="B57" i="5"/>
  <c r="N76" i="5"/>
  <c r="M18" i="5"/>
  <c r="G45" i="5"/>
  <c r="L40" i="5"/>
  <c r="B11" i="5"/>
  <c r="F77" i="5"/>
  <c r="O77" i="5" s="1"/>
  <c r="D18" i="5"/>
  <c r="I47" i="5"/>
  <c r="E33" i="5"/>
  <c r="C11" i="5"/>
  <c r="F67" i="5"/>
  <c r="O67" i="5" s="1"/>
  <c r="K63" i="5"/>
  <c r="C29" i="5"/>
  <c r="H75" i="5"/>
  <c r="J34" i="5"/>
  <c r="M56" i="5"/>
  <c r="B30" i="5"/>
  <c r="B37" i="5"/>
  <c r="K70" i="5"/>
  <c r="G22" i="5"/>
  <c r="K79" i="5"/>
  <c r="M60" i="5"/>
  <c r="I31" i="5"/>
  <c r="E11" i="5"/>
  <c r="E67" i="5"/>
  <c r="G60" i="5"/>
  <c r="B66" i="5"/>
  <c r="C80" i="5"/>
  <c r="B45" i="5"/>
  <c r="N79" i="5"/>
  <c r="N70" i="5"/>
  <c r="C17" i="5"/>
  <c r="C47" i="5"/>
  <c r="L63" i="5"/>
  <c r="F35" i="5"/>
  <c r="O35" i="5" s="1"/>
  <c r="F60" i="5"/>
  <c r="O60" i="5" s="1"/>
  <c r="K33" i="5"/>
  <c r="F71" i="5"/>
  <c r="O71" i="5" s="1"/>
  <c r="H8" i="5"/>
  <c r="J50" i="5"/>
  <c r="N55" i="5"/>
  <c r="N61" i="5"/>
  <c r="N30" i="5"/>
  <c r="B67" i="5"/>
  <c r="L35" i="5"/>
  <c r="F40" i="5"/>
  <c r="O40" i="5" s="1"/>
  <c r="G36" i="5"/>
  <c r="M52" i="5"/>
  <c r="H65" i="5"/>
  <c r="M62" i="5"/>
  <c r="K78" i="5"/>
  <c r="K71" i="5"/>
  <c r="C50" i="5"/>
  <c r="L46" i="5"/>
  <c r="F13" i="5"/>
  <c r="O13" i="5" s="1"/>
  <c r="F65" i="5"/>
  <c r="O65" i="5" s="1"/>
  <c r="C12" i="5"/>
  <c r="B75" i="5"/>
  <c r="F47" i="5"/>
  <c r="O47" i="5" s="1"/>
  <c r="M50" i="5"/>
  <c r="M59" i="5"/>
  <c r="L42" i="5"/>
  <c r="I22" i="5"/>
  <c r="L75" i="5"/>
  <c r="C43" i="5"/>
  <c r="F56" i="5"/>
  <c r="O56" i="5" s="1"/>
  <c r="H62" i="5"/>
  <c r="I45" i="5"/>
  <c r="G68" i="5"/>
  <c r="F57" i="5"/>
  <c r="O57" i="5" s="1"/>
  <c r="H33" i="5"/>
  <c r="H12" i="5"/>
  <c r="N6" i="5"/>
  <c r="B44" i="5"/>
  <c r="E49" i="5"/>
  <c r="L33" i="5"/>
  <c r="L71" i="5"/>
  <c r="J16" i="5"/>
  <c r="L65" i="5"/>
  <c r="E20" i="5"/>
  <c r="G76" i="5"/>
  <c r="C41" i="5"/>
  <c r="G57" i="5"/>
  <c r="E12" i="5"/>
  <c r="G43" i="5"/>
  <c r="B80" i="5"/>
  <c r="F7" i="5"/>
  <c r="O7" i="5" s="1"/>
  <c r="J66" i="5"/>
  <c r="H34" i="5"/>
  <c r="H25" i="5"/>
  <c r="B65" i="5"/>
  <c r="L49" i="5"/>
  <c r="I56" i="5"/>
  <c r="N24" i="5"/>
  <c r="K61" i="5"/>
  <c r="C69" i="5"/>
  <c r="I18" i="5"/>
  <c r="L48" i="5"/>
  <c r="K39" i="5"/>
  <c r="G52" i="5"/>
  <c r="N36" i="5"/>
  <c r="K52" i="5"/>
  <c r="M34" i="5"/>
  <c r="E10" i="5"/>
  <c r="M14" i="5"/>
  <c r="E31" i="5"/>
  <c r="B64" i="5"/>
  <c r="I67" i="5"/>
  <c r="H32" i="5"/>
  <c r="J46" i="5"/>
  <c r="D25" i="5"/>
  <c r="G8" i="5"/>
  <c r="E71" i="5"/>
  <c r="K73" i="5"/>
  <c r="M64" i="5"/>
  <c r="N48" i="5"/>
  <c r="M73" i="5"/>
  <c r="K16" i="5"/>
  <c r="L7" i="5"/>
  <c r="K47" i="5"/>
  <c r="E72" i="5"/>
  <c r="C20" i="5"/>
  <c r="K38" i="5"/>
  <c r="N27" i="5"/>
  <c r="C53" i="5"/>
  <c r="I15" i="5"/>
  <c r="I26" i="5"/>
  <c r="H38" i="5"/>
  <c r="G51" i="5"/>
  <c r="E73" i="5"/>
  <c r="F8" i="5"/>
  <c r="O8" i="5" s="1"/>
  <c r="C6" i="5"/>
  <c r="G21" i="5"/>
  <c r="E36" i="5"/>
  <c r="D47" i="5"/>
  <c r="M31" i="5"/>
  <c r="G35" i="5"/>
  <c r="N44" i="5"/>
  <c r="K26" i="5"/>
  <c r="D11" i="5"/>
  <c r="G20" i="5"/>
  <c r="D23" i="5"/>
  <c r="F50" i="5"/>
  <c r="O50" i="5" s="1"/>
  <c r="K46" i="5"/>
  <c r="L64" i="5"/>
  <c r="I37" i="5"/>
  <c r="D19" i="5"/>
  <c r="I58" i="5"/>
  <c r="H66" i="5"/>
  <c r="L22" i="5"/>
  <c r="C35" i="5"/>
  <c r="M49" i="5"/>
  <c r="L66" i="5"/>
  <c r="M61" i="5"/>
  <c r="K44" i="5"/>
  <c r="K40" i="5"/>
  <c r="G53" i="5"/>
  <c r="J32" i="5"/>
  <c r="F45" i="5"/>
  <c r="O45" i="5" s="1"/>
  <c r="K68" i="5"/>
  <c r="E47" i="5"/>
  <c r="H13" i="5"/>
  <c r="G48" i="5"/>
  <c r="F54" i="5"/>
  <c r="O54" i="5" s="1"/>
  <c r="G7" i="5"/>
  <c r="J68" i="5"/>
  <c r="E60" i="5"/>
  <c r="M51" i="5"/>
  <c r="J25" i="5"/>
  <c r="C70" i="5"/>
  <c r="M74" i="5"/>
  <c r="I17" i="5"/>
  <c r="H61" i="5"/>
  <c r="C64" i="5"/>
  <c r="I20" i="5"/>
  <c r="J52" i="5"/>
  <c r="M67" i="5"/>
  <c r="G17" i="5"/>
  <c r="L37" i="5"/>
  <c r="N13" i="5"/>
  <c r="H80" i="5"/>
  <c r="B22" i="5"/>
  <c r="F59" i="5"/>
  <c r="O59" i="5" s="1"/>
  <c r="K75" i="5"/>
  <c r="D20" i="5"/>
  <c r="I78" i="5"/>
  <c r="H56" i="5"/>
  <c r="L56" i="5"/>
  <c r="H47" i="5"/>
  <c r="H81" i="5"/>
  <c r="G6" i="5"/>
  <c r="G47" i="5"/>
  <c r="K18" i="5"/>
  <c r="M76" i="5"/>
  <c r="N43" i="5"/>
  <c r="M27" i="5"/>
  <c r="K48" i="5"/>
  <c r="J12" i="5"/>
  <c r="H36" i="5"/>
  <c r="I21" i="5"/>
  <c r="H20" i="5"/>
  <c r="M38" i="5"/>
  <c r="N21" i="5"/>
  <c r="F23" i="5"/>
  <c r="O23" i="5" s="1"/>
  <c r="H10" i="5"/>
  <c r="I46" i="5"/>
  <c r="E77" i="5"/>
  <c r="F61" i="5"/>
  <c r="O61" i="5" s="1"/>
  <c r="M7" i="5"/>
  <c r="I11" i="5"/>
  <c r="C75" i="5"/>
  <c r="K60" i="5"/>
  <c r="N81" i="5"/>
  <c r="E53" i="5"/>
  <c r="G58" i="5"/>
  <c r="C25" i="5"/>
  <c r="M78" i="5"/>
  <c r="J81" i="5"/>
  <c r="E37" i="5"/>
  <c r="M71" i="5"/>
  <c r="G37" i="5"/>
  <c r="B50" i="5"/>
  <c r="I19" i="5"/>
  <c r="L6" i="5"/>
  <c r="E65" i="5"/>
  <c r="G62" i="5"/>
  <c r="F53" i="5"/>
  <c r="O53" i="5" s="1"/>
  <c r="F32" i="5"/>
  <c r="O32" i="5" s="1"/>
  <c r="E40" i="5"/>
  <c r="N18" i="5"/>
  <c r="H30" i="5"/>
  <c r="J31" i="5"/>
  <c r="H46" i="5"/>
  <c r="N57" i="5"/>
  <c r="F58" i="5"/>
  <c r="O58" i="5" s="1"/>
  <c r="I25" i="5"/>
  <c r="E81" i="5"/>
  <c r="L62" i="5"/>
  <c r="H52" i="5"/>
  <c r="B18" i="5"/>
  <c r="N22" i="5"/>
  <c r="K20" i="5"/>
  <c r="H21" i="5"/>
  <c r="B69" i="5"/>
  <c r="E7" i="5"/>
  <c r="I32" i="5"/>
  <c r="C8" i="5"/>
  <c r="N14" i="5"/>
  <c r="K42" i="5"/>
  <c r="J37" i="5"/>
  <c r="H26" i="5"/>
  <c r="E76" i="5"/>
  <c r="D80" i="5"/>
  <c r="I61" i="5"/>
  <c r="N15" i="5"/>
  <c r="C74" i="5"/>
  <c r="G54" i="5"/>
  <c r="B79" i="5"/>
  <c r="L11" i="5"/>
  <c r="N72" i="5"/>
  <c r="D60" i="5"/>
  <c r="N34" i="5"/>
  <c r="L27" i="5"/>
  <c r="N37" i="5"/>
  <c r="I74" i="5"/>
  <c r="E19" i="5"/>
  <c r="E28" i="5"/>
  <c r="C33" i="5"/>
  <c r="H60" i="5"/>
  <c r="F26" i="5"/>
  <c r="O26" i="5" s="1"/>
  <c r="J49" i="5"/>
  <c r="B29" i="5"/>
  <c r="G26" i="5"/>
  <c r="I60" i="5"/>
  <c r="J45" i="5"/>
  <c r="K21" i="5"/>
  <c r="M16" i="5"/>
  <c r="N71" i="5"/>
  <c r="J51" i="5"/>
  <c r="I55" i="5"/>
  <c r="L57" i="5"/>
  <c r="C58" i="5"/>
  <c r="G56" i="5"/>
  <c r="K49" i="5"/>
  <c r="C81" i="5"/>
  <c r="G42" i="5"/>
  <c r="H28" i="5"/>
  <c r="I80" i="5"/>
  <c r="L20" i="5"/>
  <c r="F69" i="5"/>
  <c r="O69" i="5" s="1"/>
  <c r="F72" i="5"/>
  <c r="O72" i="5" s="1"/>
  <c r="N56" i="5"/>
  <c r="I6" i="5"/>
  <c r="G64" i="5"/>
  <c r="I48" i="5"/>
  <c r="H76" i="5"/>
  <c r="C60" i="5"/>
  <c r="H9" i="5"/>
  <c r="N9" i="5"/>
  <c r="E35" i="5"/>
  <c r="L59" i="5"/>
  <c r="E59" i="5"/>
  <c r="C68" i="5"/>
  <c r="I44" i="5"/>
  <c r="G11" i="5"/>
  <c r="B47" i="5"/>
  <c r="L68" i="5"/>
  <c r="D48" i="5"/>
  <c r="D10" i="5"/>
  <c r="F6" i="5"/>
  <c r="O6" i="5" s="1"/>
  <c r="J17" i="5"/>
  <c r="L13" i="5"/>
  <c r="N33" i="5"/>
  <c r="B38" i="5"/>
  <c r="E56" i="5"/>
  <c r="L17" i="5"/>
  <c r="I51" i="5"/>
  <c r="N49" i="5"/>
  <c r="D21" i="5"/>
  <c r="N60" i="5"/>
  <c r="F38" i="5"/>
  <c r="O38" i="5" s="1"/>
  <c r="C7" i="5"/>
  <c r="J21" i="5"/>
  <c r="H11" i="5"/>
  <c r="B6" i="5"/>
  <c r="L38" i="5"/>
  <c r="J57" i="5"/>
  <c r="E41" i="5"/>
  <c r="I65" i="5"/>
  <c r="N7" i="5"/>
  <c r="B81" i="5"/>
  <c r="B72" i="5"/>
  <c r="M81" i="5"/>
  <c r="M39" i="5"/>
  <c r="J78" i="5"/>
  <c r="D70" i="5"/>
  <c r="M10" i="5"/>
  <c r="G49" i="5"/>
  <c r="H58" i="5"/>
  <c r="I50" i="5"/>
  <c r="B52" i="5"/>
  <c r="N28" i="5"/>
  <c r="N35" i="5"/>
  <c r="D59" i="5"/>
  <c r="I28" i="5"/>
  <c r="F43" i="5"/>
  <c r="O43" i="5" s="1"/>
  <c r="F73" i="5"/>
  <c r="O73" i="5" s="1"/>
  <c r="H64" i="5"/>
  <c r="C62" i="5"/>
  <c r="M70" i="5"/>
  <c r="M11" i="5"/>
  <c r="K25" i="5"/>
  <c r="M8" i="5"/>
  <c r="F24" i="5"/>
  <c r="O24" i="5" s="1"/>
  <c r="N73" i="5"/>
  <c r="I66" i="5"/>
  <c r="E25" i="5"/>
  <c r="C31" i="5"/>
  <c r="M48" i="5"/>
  <c r="C40" i="5"/>
  <c r="D28" i="5"/>
  <c r="I68" i="5"/>
  <c r="E32" i="5"/>
  <c r="I12" i="5"/>
  <c r="D58" i="5"/>
  <c r="C51" i="5"/>
  <c r="I39" i="5"/>
  <c r="L34" i="5"/>
  <c r="J47" i="5"/>
  <c r="B12" i="5"/>
  <c r="D6" i="5"/>
  <c r="G61" i="5"/>
  <c r="B23" i="5"/>
  <c r="F44" i="5"/>
  <c r="O44" i="5" s="1"/>
  <c r="J22" i="5"/>
  <c r="J70" i="5"/>
  <c r="B39" i="5"/>
  <c r="G75" i="5"/>
  <c r="J42" i="5"/>
  <c r="K45" i="5"/>
  <c r="I24" i="5"/>
  <c r="M53" i="5"/>
  <c r="D54" i="5"/>
  <c r="F34" i="5"/>
  <c r="O34" i="5" s="1"/>
  <c r="B10" i="5"/>
  <c r="B21" i="5"/>
  <c r="M13" i="5"/>
  <c r="G41" i="5"/>
  <c r="K58" i="5"/>
  <c r="G34" i="5"/>
  <c r="I73" i="5"/>
  <c r="N41" i="5"/>
  <c r="L14" i="5"/>
  <c r="G67" i="5"/>
  <c r="D57" i="5"/>
  <c r="G33" i="5"/>
  <c r="F68" i="5"/>
  <c r="O68" i="5" s="1"/>
  <c r="H19" i="5"/>
  <c r="H45" i="5"/>
  <c r="D31" i="5"/>
  <c r="H79" i="5"/>
  <c r="F52" i="5"/>
  <c r="O52" i="5" s="1"/>
  <c r="N17" i="5"/>
  <c r="G24" i="5"/>
  <c r="J77" i="5"/>
  <c r="N53" i="5"/>
  <c r="J56" i="5"/>
  <c r="H72" i="5"/>
  <c r="L29" i="5"/>
  <c r="J15" i="5"/>
  <c r="C56" i="5"/>
  <c r="E16" i="5"/>
  <c r="H71" i="5"/>
  <c r="L23" i="5"/>
  <c r="G28" i="5"/>
  <c r="D78" i="5"/>
  <c r="N16" i="5"/>
  <c r="G69" i="5"/>
  <c r="H40" i="5"/>
  <c r="D79" i="5"/>
  <c r="G77" i="5"/>
  <c r="M35" i="5"/>
  <c r="K22" i="5"/>
  <c r="C46" i="5"/>
  <c r="L28" i="5"/>
  <c r="L39" i="5"/>
  <c r="C21" i="5"/>
  <c r="F11" i="5"/>
  <c r="O11" i="5" s="1"/>
  <c r="C16" i="5"/>
  <c r="G55" i="5"/>
  <c r="J10" i="5"/>
  <c r="D55" i="5"/>
  <c r="C49" i="5"/>
  <c r="B26" i="5"/>
  <c r="G9" i="5"/>
  <c r="I38" i="5"/>
  <c r="I54" i="5"/>
  <c r="H6" i="5"/>
  <c r="L74" i="5"/>
  <c r="B62" i="5"/>
  <c r="K76" i="5"/>
  <c r="K31" i="5"/>
  <c r="C22" i="5"/>
  <c r="H41" i="5"/>
  <c r="J54" i="5"/>
  <c r="C57" i="5"/>
  <c r="M40" i="5"/>
  <c r="B78" i="5"/>
  <c r="D56" i="5"/>
  <c r="C42" i="5"/>
  <c r="B58" i="5"/>
  <c r="N8" i="5"/>
  <c r="M54" i="5"/>
  <c r="C19" i="5"/>
  <c r="E51" i="5"/>
  <c r="L21" i="5"/>
  <c r="I33" i="5"/>
  <c r="N77" i="5"/>
  <c r="E64" i="5"/>
  <c r="N68" i="5"/>
  <c r="I77" i="5"/>
  <c r="C61" i="5"/>
  <c r="I69" i="5"/>
  <c r="B27" i="5"/>
  <c r="F33" i="5"/>
  <c r="O33" i="5" s="1"/>
  <c r="B40" i="5"/>
  <c r="E78" i="5"/>
  <c r="G38" i="5"/>
  <c r="E42" i="5"/>
  <c r="L41" i="5"/>
  <c r="E46" i="5"/>
  <c r="L9" i="5"/>
  <c r="E8" i="5"/>
  <c r="J55" i="5"/>
  <c r="I76" i="5"/>
  <c r="M28" i="5"/>
  <c r="C73" i="5"/>
  <c r="B19" i="5"/>
  <c r="J69" i="5"/>
  <c r="M19" i="5"/>
  <c r="B63" i="5"/>
  <c r="N65" i="5"/>
  <c r="K74" i="5"/>
  <c r="H42" i="5"/>
  <c r="M23" i="5"/>
  <c r="M20" i="5"/>
  <c r="N62" i="5"/>
  <c r="I16" i="5"/>
  <c r="C65" i="5"/>
  <c r="M37" i="5"/>
  <c r="H23" i="5"/>
  <c r="B71" i="5"/>
  <c r="F21" i="5"/>
  <c r="O21" i="5" s="1"/>
  <c r="M63" i="5"/>
  <c r="J76" i="5"/>
  <c r="D68" i="5"/>
  <c r="E38" i="5"/>
  <c r="K28" i="5"/>
  <c r="C63" i="5"/>
  <c r="J8" i="5"/>
  <c r="L78" i="5"/>
  <c r="E44" i="5"/>
  <c r="G73" i="5"/>
  <c r="K64" i="5"/>
  <c r="N80" i="5"/>
  <c r="D61" i="5"/>
  <c r="I30" i="5"/>
  <c r="D30" i="5"/>
  <c r="E48" i="5"/>
  <c r="N26" i="5"/>
  <c r="F39" i="5"/>
  <c r="O39" i="5" s="1"/>
  <c r="I42" i="5"/>
  <c r="M17" i="5"/>
  <c r="J27" i="5"/>
  <c r="I62" i="5"/>
  <c r="D15" i="5"/>
  <c r="B8" i="5"/>
  <c r="C9" i="5"/>
  <c r="N74" i="5"/>
  <c r="C66" i="5"/>
  <c r="M57" i="5"/>
  <c r="I14" i="5"/>
  <c r="H73" i="5"/>
  <c r="H63" i="5"/>
  <c r="E45" i="5"/>
  <c r="F75" i="5"/>
  <c r="O75" i="5" s="1"/>
  <c r="B24" i="5"/>
  <c r="J30" i="5"/>
  <c r="I23" i="5"/>
  <c r="K57" i="5"/>
  <c r="L69" i="5"/>
  <c r="D29" i="5"/>
  <c r="E55" i="5"/>
  <c r="D49" i="5"/>
  <c r="C10" i="5"/>
  <c r="C54" i="5"/>
  <c r="J29" i="5"/>
  <c r="K13" i="5"/>
  <c r="D33" i="5"/>
  <c r="D22" i="5"/>
  <c r="D77" i="5"/>
  <c r="N11" i="5"/>
  <c r="G71" i="5"/>
  <c r="J28" i="5"/>
  <c r="D51" i="5"/>
  <c r="G30" i="5"/>
  <c r="D46" i="5"/>
  <c r="C14" i="5"/>
  <c r="L24" i="5"/>
  <c r="C48" i="5"/>
  <c r="H15" i="5"/>
  <c r="E66" i="5"/>
  <c r="H24" i="5"/>
  <c r="H35" i="5"/>
  <c r="E24" i="5"/>
  <c r="G81" i="5"/>
  <c r="I72" i="5"/>
  <c r="N45" i="5"/>
  <c r="I9" i="5"/>
  <c r="D13" i="5"/>
  <c r="M30" i="5"/>
  <c r="J62" i="5"/>
  <c r="C76" i="5"/>
  <c r="D8" i="5"/>
  <c r="B61" i="5"/>
  <c r="B49" i="5"/>
  <c r="L8" i="5"/>
  <c r="H54" i="5"/>
  <c r="K35" i="5"/>
  <c r="M36" i="5"/>
  <c r="F41" i="5"/>
  <c r="O41" i="5" s="1"/>
  <c r="N10" i="5"/>
  <c r="H37" i="5"/>
  <c r="M43" i="5"/>
  <c r="M32" i="5"/>
  <c r="J40" i="5"/>
  <c r="C36" i="5"/>
  <c r="L72" i="5"/>
  <c r="G23" i="5"/>
  <c r="L36" i="5"/>
  <c r="K32" i="5"/>
  <c r="J53" i="5"/>
  <c r="C30" i="5"/>
  <c r="H51" i="5"/>
  <c r="L53" i="5"/>
  <c r="G13" i="5"/>
  <c r="J65" i="5"/>
  <c r="F22" i="5"/>
  <c r="O22" i="5" s="1"/>
  <c r="N46" i="5"/>
  <c r="F79" i="5"/>
  <c r="O79" i="5" s="1"/>
  <c r="F81" i="5"/>
  <c r="O81" i="5" s="1"/>
  <c r="N64" i="5"/>
  <c r="J63" i="5"/>
  <c r="H31" i="5"/>
  <c r="D17" i="5"/>
  <c r="D71" i="5"/>
  <c r="E13" i="5"/>
  <c r="B56" i="5"/>
  <c r="F76" i="5"/>
  <c r="O76" i="5" s="1"/>
  <c r="K50" i="5"/>
  <c r="N67" i="5"/>
  <c r="J24" i="5"/>
  <c r="B15" i="5"/>
  <c r="B16" i="5"/>
  <c r="L45" i="5"/>
  <c r="L16" i="5"/>
  <c r="M33" i="5"/>
  <c r="L79" i="5"/>
  <c r="N12" i="5"/>
  <c r="F42" i="5"/>
  <c r="O42" i="5" s="1"/>
  <c r="G15" i="5"/>
  <c r="B28" i="5"/>
  <c r="F30" i="5"/>
  <c r="O30" i="5" s="1"/>
  <c r="N42" i="5"/>
  <c r="E61" i="5"/>
  <c r="C18" i="5"/>
  <c r="M41" i="5"/>
  <c r="I27" i="5"/>
  <c r="J33" i="5"/>
  <c r="F12" i="5"/>
  <c r="O12" i="5" s="1"/>
  <c r="M15" i="5"/>
  <c r="I36" i="5"/>
  <c r="H49" i="5"/>
  <c r="C44" i="5"/>
  <c r="L61" i="5"/>
  <c r="D66" i="5"/>
  <c r="K17" i="5"/>
  <c r="I70" i="5"/>
  <c r="B35" i="5"/>
  <c r="L60" i="5"/>
  <c r="B25" i="5"/>
  <c r="F37" i="5"/>
  <c r="O37" i="5" s="1"/>
  <c r="F14" i="5"/>
  <c r="O14" i="5" s="1"/>
  <c r="J36" i="5"/>
  <c r="E63" i="5"/>
  <c r="B33" i="5"/>
  <c r="D41" i="5"/>
  <c r="F27" i="5"/>
  <c r="O27" i="5" s="1"/>
  <c r="N58" i="5"/>
  <c r="G65" i="5"/>
  <c r="N50" i="5"/>
  <c r="J20" i="5"/>
  <c r="L67" i="5"/>
  <c r="E17" i="5"/>
  <c r="E21" i="5"/>
  <c r="D43" i="5"/>
  <c r="K66" i="5"/>
  <c r="L52" i="5"/>
  <c r="K56" i="5"/>
  <c r="G39" i="5"/>
  <c r="F51" i="5"/>
  <c r="O51" i="5" s="1"/>
  <c r="C52" i="5"/>
  <c r="B70" i="5"/>
  <c r="C79" i="5"/>
  <c r="J72" i="5"/>
  <c r="G63" i="5"/>
  <c r="D34" i="5"/>
  <c r="M80" i="5"/>
  <c r="G14" i="5"/>
  <c r="H4" i="5"/>
  <c r="G32" i="5"/>
  <c r="K43" i="5"/>
  <c r="J41" i="5"/>
  <c r="E14" i="5"/>
  <c r="J67" i="5"/>
  <c r="D38" i="5"/>
  <c r="M9" i="5"/>
  <c r="E18" i="5"/>
  <c r="E80" i="5"/>
  <c r="N38" i="5"/>
  <c r="H77" i="5"/>
  <c r="F62" i="5"/>
  <c r="O62" i="5" s="1"/>
  <c r="N75" i="5"/>
  <c r="I57" i="5"/>
  <c r="G10" i="5"/>
  <c r="B9" i="5"/>
  <c r="N31" i="5"/>
  <c r="K36" i="5"/>
  <c r="I81" i="5"/>
  <c r="M12" i="5"/>
  <c r="F74" i="5"/>
  <c r="O74" i="5" s="1"/>
  <c r="L26" i="5"/>
  <c r="J75" i="5"/>
  <c r="E69" i="5"/>
  <c r="L12" i="5"/>
  <c r="K23" i="5"/>
  <c r="K62" i="5"/>
  <c r="E27" i="5"/>
  <c r="H27" i="5"/>
  <c r="M22" i="5"/>
  <c r="J7" i="5"/>
  <c r="C24" i="5"/>
  <c r="F46" i="5"/>
  <c r="O46" i="5" s="1"/>
  <c r="D50" i="5"/>
  <c r="I71" i="5"/>
  <c r="N32" i="5"/>
  <c r="E22" i="5"/>
  <c r="G29" i="5"/>
  <c r="D64" i="5"/>
  <c r="G19" i="5"/>
  <c r="H16" i="5"/>
  <c r="C13" i="5"/>
  <c r="J26" i="5"/>
  <c r="L25" i="5"/>
  <c r="K10" i="5"/>
  <c r="I49" i="5"/>
  <c r="H67" i="5"/>
  <c r="B34" i="5"/>
  <c r="K27" i="5"/>
  <c r="F10" i="5"/>
  <c r="O10" i="5" s="1"/>
  <c r="M47" i="5"/>
  <c r="H18" i="5"/>
  <c r="B53" i="5"/>
  <c r="L77" i="5"/>
  <c r="H7" i="5"/>
  <c r="B36" i="5"/>
  <c r="C15" i="5"/>
  <c r="F55" i="5"/>
  <c r="O55" i="5" s="1"/>
  <c r="D76" i="5"/>
  <c r="L43" i="5"/>
  <c r="N59" i="5"/>
  <c r="L30" i="5"/>
  <c r="I10" i="5"/>
  <c r="C27" i="5"/>
  <c r="E43" i="5"/>
  <c r="K8" i="5"/>
  <c r="K59" i="5"/>
  <c r="H53" i="5"/>
  <c r="M45" i="5"/>
  <c r="E75" i="5"/>
  <c r="B43" i="5"/>
  <c r="J64" i="5"/>
  <c r="B59" i="5"/>
  <c r="N47" i="5"/>
  <c r="K65" i="5"/>
  <c r="E23" i="5"/>
  <c r="N52" i="5"/>
  <c r="H29" i="5"/>
  <c r="D16" i="5"/>
  <c r="J79" i="5"/>
  <c r="L50" i="5"/>
  <c r="K7" i="5"/>
  <c r="K30" i="5"/>
  <c r="D63" i="5"/>
  <c r="D53" i="5"/>
  <c r="I43" i="5"/>
  <c r="C59" i="5"/>
  <c r="H74" i="5"/>
  <c r="C71" i="5"/>
  <c r="C72" i="5"/>
  <c r="B31" i="5"/>
  <c r="C55" i="5"/>
  <c r="C78" i="5"/>
  <c r="E74" i="5"/>
  <c r="M24" i="5"/>
  <c r="B17" i="5"/>
  <c r="H48" i="5"/>
  <c r="E58" i="5"/>
  <c r="F25" i="5"/>
  <c r="O25" i="5" s="1"/>
  <c r="L44" i="5"/>
  <c r="D7" i="5"/>
  <c r="F66" i="5"/>
  <c r="O66" i="5" s="1"/>
  <c r="G80" i="5"/>
  <c r="G31" i="5"/>
  <c r="F16" i="5"/>
  <c r="O16" i="5" s="1"/>
  <c r="E29" i="5"/>
  <c r="M26" i="5"/>
  <c r="D39" i="5"/>
  <c r="J6" i="5"/>
  <c r="J39" i="5"/>
  <c r="G66" i="5"/>
  <c r="F28" i="5"/>
  <c r="O28" i="5" s="1"/>
  <c r="L47" i="5"/>
  <c r="M46" i="5"/>
  <c r="H39" i="5"/>
  <c r="M65" i="5"/>
  <c r="J18" i="5"/>
  <c r="G40" i="5"/>
  <c r="G74" i="5"/>
  <c r="B46" i="5"/>
  <c r="K80" i="5"/>
  <c r="I40" i="5"/>
  <c r="B60" i="5"/>
  <c r="D42" i="5"/>
  <c r="K54" i="5"/>
  <c r="H57" i="5"/>
  <c r="F48" i="5"/>
  <c r="O48" i="5" s="1"/>
  <c r="C39" i="5"/>
  <c r="M68" i="5"/>
  <c r="K77" i="5"/>
  <c r="M6" i="5"/>
  <c r="B68" i="5"/>
  <c r="N20" i="5"/>
  <c r="L76" i="5"/>
  <c r="B74" i="5"/>
  <c r="C38" i="5"/>
  <c r="N78" i="5"/>
  <c r="B51" i="5"/>
  <c r="F15" i="5"/>
  <c r="O15" i="5" s="1"/>
  <c r="J43" i="5"/>
  <c r="G12" i="5"/>
  <c r="B32" i="5"/>
  <c r="N23" i="5"/>
  <c r="K69" i="5"/>
  <c r="D65" i="5"/>
  <c r="I34" i="5"/>
  <c r="D40" i="5"/>
  <c r="E62" i="5"/>
  <c r="D75" i="5"/>
  <c r="D9" i="5"/>
  <c r="I64" i="5"/>
  <c r="F63" i="5"/>
  <c r="O63" i="5" s="1"/>
  <c r="E70" i="5"/>
  <c r="N40" i="5"/>
  <c r="D12" i="5"/>
  <c r="K14" i="5"/>
  <c r="F64" i="5"/>
  <c r="O64" i="5" s="1"/>
  <c r="G72" i="5"/>
  <c r="I7" i="5"/>
  <c r="F19" i="5"/>
  <c r="O19" i="5" s="1"/>
  <c r="L31" i="5"/>
  <c r="D45" i="5"/>
  <c r="L81" i="5"/>
  <c r="N51" i="5"/>
  <c r="L32" i="5"/>
  <c r="F9" i="5"/>
  <c r="O9" i="5" s="1"/>
  <c r="M25" i="5"/>
  <c r="M69" i="5"/>
  <c r="J14" i="5"/>
  <c r="D52" i="5"/>
  <c r="M72" i="5"/>
  <c r="K67" i="5"/>
  <c r="I75" i="5"/>
  <c r="E57" i="5"/>
  <c r="L54" i="5"/>
  <c r="J44" i="5"/>
  <c r="M44" i="5"/>
  <c r="D44" i="5"/>
  <c r="B48" i="5"/>
  <c r="E30" i="5"/>
  <c r="N54" i="5"/>
  <c r="E68" i="5"/>
  <c r="H69" i="5"/>
  <c r="D62" i="5"/>
  <c r="B13" i="5"/>
  <c r="J38" i="5"/>
  <c r="B54" i="5"/>
  <c r="J59" i="5"/>
  <c r="D81" i="5"/>
  <c r="F31" i="5"/>
  <c r="O31" i="5" s="1"/>
  <c r="C77" i="5"/>
  <c r="C26" i="5"/>
  <c r="G25" i="5"/>
  <c r="N29" i="5"/>
  <c r="K53" i="5"/>
  <c r="F36" i="5"/>
  <c r="O36" i="5" s="1"/>
  <c r="G59" i="5"/>
  <c r="J9" i="5"/>
  <c r="C32" i="5"/>
  <c r="H59" i="5"/>
  <c r="I13" i="5"/>
  <c r="K24" i="5"/>
  <c r="L55" i="5"/>
  <c r="N66" i="5"/>
  <c r="L19" i="5"/>
  <c r="K37" i="5"/>
  <c r="I41" i="5"/>
  <c r="D14" i="5"/>
  <c r="J80" i="5"/>
  <c r="F29" i="5"/>
  <c r="O29" i="5" s="1"/>
  <c r="D36" i="5"/>
  <c r="C23" i="5"/>
  <c r="B73" i="5"/>
  <c r="I29" i="5"/>
  <c r="G50" i="5"/>
  <c r="C45" i="5"/>
  <c r="M55" i="5"/>
  <c r="L10" i="5"/>
  <c r="H14" i="5"/>
  <c r="B55" i="5"/>
  <c r="H44" i="5"/>
  <c r="D27" i="5"/>
  <c r="M66" i="5"/>
  <c r="G70" i="5"/>
  <c r="B42" i="5"/>
  <c r="J61" i="5"/>
  <c r="K51" i="5"/>
  <c r="F78" i="5"/>
  <c r="O78" i="5" s="1"/>
  <c r="B20" i="5"/>
  <c r="J11" i="5"/>
  <c r="D74" i="5"/>
  <c r="E15" i="5"/>
  <c r="E50" i="5"/>
  <c r="C34" i="5"/>
  <c r="H78" i="5"/>
  <c r="D69" i="5"/>
  <c r="H17" i="5"/>
  <c r="L70" i="5"/>
  <c r="N19" i="5"/>
  <c r="K41" i="5"/>
  <c r="M42" i="5"/>
  <c r="H55" i="5"/>
  <c r="M79" i="5"/>
  <c r="K12" i="5"/>
  <c r="L15" i="5"/>
  <c r="J58" i="5"/>
  <c r="H22" i="5"/>
  <c r="J74" i="5"/>
  <c r="G78" i="5"/>
  <c r="K6" i="5"/>
  <c r="B76" i="5"/>
  <c r="L58" i="5"/>
  <c r="E26" i="5"/>
  <c r="H70" i="5"/>
  <c r="K29" i="5"/>
</calcChain>
</file>

<file path=xl/comments1.xml><?xml version="1.0" encoding="utf-8"?>
<comments xmlns="http://schemas.openxmlformats.org/spreadsheetml/2006/main">
  <authors>
    <author>番茄花园</author>
  </authors>
  <commentList>
    <comment ref="G4" authorId="0">
      <text>
        <r>
          <rPr>
            <b/>
            <sz val="9"/>
            <color indexed="53"/>
            <rFont val="宋体"/>
            <family val="3"/>
            <charset val="134"/>
          </rPr>
          <t>这里输入电话、姓名、姓名拼音、姓名拼音首个字母、班级、单位、手机、QQ等等不完全数据都可以找到相应的记录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<sst xmlns="http://schemas.openxmlformats.org/spreadsheetml/2006/main" count="13606" uniqueCount="7234">
  <si>
    <t>子</t>
    <phoneticPr fontId="1" type="noConversion"/>
  </si>
  <si>
    <t>丑</t>
    <phoneticPr fontId="1" type="noConversion"/>
  </si>
  <si>
    <t>寅</t>
    <phoneticPr fontId="1" type="noConversion"/>
  </si>
  <si>
    <t>卯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</si>
  <si>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</si>
  <si>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</si>
  <si>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</si>
  <si>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</si>
  <si>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</si>
  <si>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</si>
  <si>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亥</t>
    <phoneticPr fontId="1" type="noConversion"/>
  </si>
  <si>
    <t>辰</t>
    <phoneticPr fontId="1" type="noConversion"/>
  </si>
  <si>
    <t>甲</t>
    <phoneticPr fontId="1" type="noConversion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</si>
  <si>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</si>
  <si>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</si>
  <si>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</si>
  <si>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</si>
  <si>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</si>
  <si>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</si>
  <si>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</si>
  <si>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</si>
  <si>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</si>
  <si>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姓名拼音</t>
  </si>
  <si>
    <t>备注</t>
    <phoneticPr fontId="1" type="noConversion"/>
  </si>
  <si>
    <t>基本信息输入</t>
    <phoneticPr fontId="1" type="noConversion"/>
  </si>
  <si>
    <t>请输入查询</t>
    <phoneticPr fontId="1" type="noConversion"/>
  </si>
  <si>
    <t>链接</t>
    <phoneticPr fontId="1" type="noConversion"/>
  </si>
  <si>
    <t>部门</t>
  </si>
  <si>
    <t>职位</t>
  </si>
  <si>
    <t>电话</t>
    <phoneticPr fontId="1" type="noConversion"/>
  </si>
  <si>
    <t>单位名称</t>
    <phoneticPr fontId="1" type="noConversion"/>
  </si>
  <si>
    <t>拼音缩写</t>
    <phoneticPr fontId="1" type="noConversion"/>
  </si>
  <si>
    <t>姓名</t>
    <phoneticPr fontId="1" type="noConversion"/>
  </si>
  <si>
    <t>序号</t>
  </si>
  <si>
    <t>汉字</t>
  </si>
  <si>
    <t>拼音</t>
  </si>
  <si>
    <t>的</t>
  </si>
  <si>
    <t>De</t>
  </si>
  <si>
    <t>吖</t>
  </si>
  <si>
    <t>A</t>
  </si>
  <si>
    <t>一</t>
  </si>
  <si>
    <t>Yi</t>
  </si>
  <si>
    <t>八</t>
  </si>
  <si>
    <t>国</t>
  </si>
  <si>
    <t>Guo</t>
  </si>
  <si>
    <t>嚓</t>
  </si>
  <si>
    <t>在</t>
  </si>
  <si>
    <t>Zai</t>
  </si>
  <si>
    <t>人</t>
  </si>
  <si>
    <t>Ren</t>
  </si>
  <si>
    <t>E</t>
  </si>
  <si>
    <t>了</t>
  </si>
  <si>
    <t>Le</t>
  </si>
  <si>
    <t>发</t>
  </si>
  <si>
    <t>有</t>
  </si>
  <si>
    <t>You</t>
  </si>
  <si>
    <t>中</t>
  </si>
  <si>
    <t>Zhong</t>
  </si>
  <si>
    <t>铪</t>
  </si>
  <si>
    <t>是</t>
  </si>
  <si>
    <t>Shi</t>
  </si>
  <si>
    <t>年</t>
  </si>
  <si>
    <t>Nian</t>
  </si>
  <si>
    <t>咔</t>
  </si>
  <si>
    <t>和</t>
  </si>
  <si>
    <t>He</t>
  </si>
  <si>
    <t>垃</t>
  </si>
  <si>
    <t>大</t>
  </si>
  <si>
    <t>Da</t>
  </si>
  <si>
    <t>业</t>
  </si>
  <si>
    <t>Ye</t>
  </si>
  <si>
    <t>不</t>
  </si>
  <si>
    <t>Bu</t>
  </si>
  <si>
    <t>噢</t>
  </si>
  <si>
    <t>O</t>
  </si>
  <si>
    <t>为</t>
  </si>
  <si>
    <t>Wei</t>
  </si>
  <si>
    <t>Fa</t>
  </si>
  <si>
    <t>七</t>
  </si>
  <si>
    <t>会</t>
  </si>
  <si>
    <t>Hui</t>
  </si>
  <si>
    <t>工</t>
  </si>
  <si>
    <t>Gong</t>
  </si>
  <si>
    <t>仨</t>
  </si>
  <si>
    <t>经</t>
  </si>
  <si>
    <t>Jing</t>
  </si>
  <si>
    <t>他</t>
  </si>
  <si>
    <t>上</t>
  </si>
  <si>
    <t>Shang</t>
  </si>
  <si>
    <t>地</t>
  </si>
  <si>
    <t>Di</t>
  </si>
  <si>
    <t>夕</t>
  </si>
  <si>
    <t>市</t>
  </si>
  <si>
    <t>丫</t>
  </si>
  <si>
    <t>要</t>
  </si>
  <si>
    <t>Yao</t>
  </si>
  <si>
    <t>个</t>
  </si>
  <si>
    <t>Ge</t>
  </si>
  <si>
    <t>产</t>
  </si>
  <si>
    <t>Chan</t>
  </si>
  <si>
    <t>这</t>
  </si>
  <si>
    <t>Zhe</t>
  </si>
  <si>
    <t>出</t>
  </si>
  <si>
    <t>Chu</t>
  </si>
  <si>
    <t>行</t>
  </si>
  <si>
    <t>Hang</t>
  </si>
  <si>
    <t>作</t>
  </si>
  <si>
    <t>Zuo</t>
  </si>
  <si>
    <t>生</t>
  </si>
  <si>
    <t>Sheng</t>
  </si>
  <si>
    <t>家</t>
  </si>
  <si>
    <t>Jia</t>
  </si>
  <si>
    <t>以</t>
  </si>
  <si>
    <t>成</t>
  </si>
  <si>
    <t>Cheng</t>
  </si>
  <si>
    <t>到</t>
  </si>
  <si>
    <t>Dao</t>
  </si>
  <si>
    <t>日</t>
  </si>
  <si>
    <t>Ri</t>
  </si>
  <si>
    <t>民</t>
  </si>
  <si>
    <t>Min</t>
  </si>
  <si>
    <t>来</t>
  </si>
  <si>
    <t>Lai</t>
  </si>
  <si>
    <t>我</t>
  </si>
  <si>
    <t>Wo</t>
  </si>
  <si>
    <t>部</t>
  </si>
  <si>
    <t>对</t>
  </si>
  <si>
    <t>Dui</t>
  </si>
  <si>
    <t>进</t>
  </si>
  <si>
    <t>Jin</t>
  </si>
  <si>
    <t>多</t>
  </si>
  <si>
    <t>Duo</t>
  </si>
  <si>
    <t>全</t>
  </si>
  <si>
    <t>Quan</t>
  </si>
  <si>
    <t>建</t>
  </si>
  <si>
    <t>Jian</t>
  </si>
  <si>
    <t>Ta</t>
  </si>
  <si>
    <t>公</t>
  </si>
  <si>
    <t>开</t>
  </si>
  <si>
    <t>Kai</t>
  </si>
  <si>
    <t>们</t>
  </si>
  <si>
    <t>Men</t>
  </si>
  <si>
    <t>场</t>
  </si>
  <si>
    <t>Chang</t>
  </si>
  <si>
    <t>展</t>
  </si>
  <si>
    <t>Zhan</t>
  </si>
  <si>
    <t>时</t>
  </si>
  <si>
    <t>理</t>
  </si>
  <si>
    <t>Li</t>
  </si>
  <si>
    <t>新</t>
  </si>
  <si>
    <t>Xin</t>
  </si>
  <si>
    <t>方</t>
  </si>
  <si>
    <t>Fang</t>
  </si>
  <si>
    <t>主</t>
  </si>
  <si>
    <t>Zhu</t>
  </si>
  <si>
    <t>企</t>
  </si>
  <si>
    <t>Qi</t>
  </si>
  <si>
    <t>资</t>
  </si>
  <si>
    <t>Zi</t>
  </si>
  <si>
    <t>实</t>
  </si>
  <si>
    <t>学</t>
  </si>
  <si>
    <t>Xue</t>
  </si>
  <si>
    <t>报</t>
  </si>
  <si>
    <t>Bao</t>
  </si>
  <si>
    <t>制</t>
  </si>
  <si>
    <t>Zhi</t>
  </si>
  <si>
    <t>政</t>
  </si>
  <si>
    <t>Zheng</t>
  </si>
  <si>
    <t>济</t>
  </si>
  <si>
    <t>Ji</t>
  </si>
  <si>
    <t>用</t>
  </si>
  <si>
    <t>Yong</t>
  </si>
  <si>
    <t>同</t>
  </si>
  <si>
    <t>Tong</t>
  </si>
  <si>
    <t>于</t>
  </si>
  <si>
    <t>Yu</t>
  </si>
  <si>
    <t>法</t>
  </si>
  <si>
    <t>高</t>
  </si>
  <si>
    <t>Gao</t>
  </si>
  <si>
    <t>长</t>
  </si>
  <si>
    <t>现</t>
  </si>
  <si>
    <t>Xian</t>
  </si>
  <si>
    <t>本</t>
  </si>
  <si>
    <t>Ben</t>
  </si>
  <si>
    <t>月</t>
  </si>
  <si>
    <t>Yue</t>
  </si>
  <si>
    <t>定</t>
  </si>
  <si>
    <t>Ding</t>
  </si>
  <si>
    <t>化</t>
  </si>
  <si>
    <t>Hua</t>
  </si>
  <si>
    <t>加</t>
  </si>
  <si>
    <t>动</t>
  </si>
  <si>
    <t>Dong</t>
  </si>
  <si>
    <t>合</t>
  </si>
  <si>
    <t>品</t>
  </si>
  <si>
    <t>Pin</t>
  </si>
  <si>
    <t>重</t>
  </si>
  <si>
    <t>关</t>
  </si>
  <si>
    <t>Guan</t>
  </si>
  <si>
    <t>机</t>
  </si>
  <si>
    <t>分</t>
  </si>
  <si>
    <t>Fen</t>
  </si>
  <si>
    <t>力</t>
  </si>
  <si>
    <t>自</t>
  </si>
  <si>
    <t>外</t>
  </si>
  <si>
    <t>Wai</t>
  </si>
  <si>
    <t>者</t>
  </si>
  <si>
    <t>区</t>
  </si>
  <si>
    <t>Qu</t>
  </si>
  <si>
    <t>能</t>
  </si>
  <si>
    <t>Neng</t>
  </si>
  <si>
    <t>设</t>
  </si>
  <si>
    <t>She</t>
  </si>
  <si>
    <t>后</t>
  </si>
  <si>
    <t>Hou</t>
  </si>
  <si>
    <t>就</t>
  </si>
  <si>
    <t>Jiu</t>
  </si>
  <si>
    <t>等</t>
  </si>
  <si>
    <t>Deng</t>
  </si>
  <si>
    <t>体</t>
  </si>
  <si>
    <t>Ti</t>
  </si>
  <si>
    <t>下</t>
  </si>
  <si>
    <t>Xia</t>
  </si>
  <si>
    <t>万</t>
  </si>
  <si>
    <t>Wan</t>
  </si>
  <si>
    <t>元</t>
  </si>
  <si>
    <t>Yuan</t>
  </si>
  <si>
    <t>社</t>
  </si>
  <si>
    <t>过</t>
  </si>
  <si>
    <t>前</t>
  </si>
  <si>
    <t>Qian</t>
  </si>
  <si>
    <t>面</t>
  </si>
  <si>
    <t>Mian</t>
  </si>
  <si>
    <t>农</t>
  </si>
  <si>
    <t>Nong</t>
  </si>
  <si>
    <t>也</t>
  </si>
  <si>
    <t>得</t>
  </si>
  <si>
    <t>与</t>
  </si>
  <si>
    <t>说</t>
  </si>
  <si>
    <t>Shuo</t>
  </si>
  <si>
    <t>之</t>
  </si>
  <si>
    <t>员</t>
  </si>
  <si>
    <t>而</t>
  </si>
  <si>
    <t>Er</t>
  </si>
  <si>
    <t>务</t>
  </si>
  <si>
    <t>Wu</t>
  </si>
  <si>
    <t>利</t>
  </si>
  <si>
    <t>电</t>
  </si>
  <si>
    <t>Dian</t>
  </si>
  <si>
    <t>文</t>
  </si>
  <si>
    <t>Wen</t>
  </si>
  <si>
    <t>事</t>
  </si>
  <si>
    <t>可</t>
  </si>
  <si>
    <t>Ke</t>
  </si>
  <si>
    <t>种</t>
  </si>
  <si>
    <t>总</t>
  </si>
  <si>
    <t>Zong</t>
  </si>
  <si>
    <t>改</t>
  </si>
  <si>
    <t>Gai</t>
  </si>
  <si>
    <t>三</t>
  </si>
  <si>
    <t>San</t>
  </si>
  <si>
    <t>各</t>
  </si>
  <si>
    <t>好</t>
  </si>
  <si>
    <t>Hao</t>
  </si>
  <si>
    <t>金</t>
  </si>
  <si>
    <t>第</t>
  </si>
  <si>
    <t>司</t>
  </si>
  <si>
    <t>Si</t>
  </si>
  <si>
    <t>其</t>
  </si>
  <si>
    <t>从</t>
  </si>
  <si>
    <t>Cong</t>
  </si>
  <si>
    <t>平</t>
  </si>
  <si>
    <t>Ping</t>
  </si>
  <si>
    <t>代</t>
  </si>
  <si>
    <t>Dai</t>
  </si>
  <si>
    <t>当</t>
  </si>
  <si>
    <t>Dang</t>
  </si>
  <si>
    <t>天</t>
  </si>
  <si>
    <t>Tian</t>
  </si>
  <si>
    <t>水</t>
  </si>
  <si>
    <t>Shui</t>
  </si>
  <si>
    <t>省</t>
  </si>
  <si>
    <t>提</t>
  </si>
  <si>
    <t>商</t>
  </si>
  <si>
    <t>十</t>
  </si>
  <si>
    <t>管</t>
  </si>
  <si>
    <t>内</t>
  </si>
  <si>
    <t>Nei</t>
  </si>
  <si>
    <t>小</t>
  </si>
  <si>
    <t>Xiao</t>
  </si>
  <si>
    <t>技</t>
  </si>
  <si>
    <t>位</t>
  </si>
  <si>
    <t>目</t>
  </si>
  <si>
    <t>Mu</t>
  </si>
  <si>
    <t>起</t>
  </si>
  <si>
    <t>海</t>
  </si>
  <si>
    <t>Hai</t>
  </si>
  <si>
    <t>所</t>
  </si>
  <si>
    <t>Suo</t>
  </si>
  <si>
    <t>立</t>
  </si>
  <si>
    <t>已</t>
  </si>
  <si>
    <t>通</t>
  </si>
  <si>
    <t>入</t>
  </si>
  <si>
    <t>Ru</t>
  </si>
  <si>
    <t>量</t>
  </si>
  <si>
    <t>Liang</t>
  </si>
  <si>
    <t>子</t>
  </si>
  <si>
    <t>问</t>
  </si>
  <si>
    <t>度</t>
  </si>
  <si>
    <t>Du</t>
  </si>
  <si>
    <t>北</t>
  </si>
  <si>
    <t>Bei</t>
  </si>
  <si>
    <t>保</t>
  </si>
  <si>
    <t>心</t>
  </si>
  <si>
    <t>还</t>
  </si>
  <si>
    <t>科</t>
  </si>
  <si>
    <t>委</t>
  </si>
  <si>
    <t>都</t>
  </si>
  <si>
    <t>Dou</t>
  </si>
  <si>
    <t>术</t>
  </si>
  <si>
    <t>Shu</t>
  </si>
  <si>
    <t>使</t>
  </si>
  <si>
    <t>明</t>
  </si>
  <si>
    <t>Ming</t>
  </si>
  <si>
    <t>着</t>
  </si>
  <si>
    <t>次</t>
  </si>
  <si>
    <t>Ci</t>
  </si>
  <si>
    <t>将</t>
  </si>
  <si>
    <t>Jiang</t>
  </si>
  <si>
    <t>增</t>
  </si>
  <si>
    <t>Zeng</t>
  </si>
  <si>
    <t>基</t>
  </si>
  <si>
    <t>名</t>
  </si>
  <si>
    <t>向</t>
  </si>
  <si>
    <t>Xiang</t>
  </si>
  <si>
    <t>门</t>
  </si>
  <si>
    <t>应</t>
  </si>
  <si>
    <t>Ying</t>
  </si>
  <si>
    <t>里</t>
  </si>
  <si>
    <t>美</t>
  </si>
  <si>
    <t>Mei</t>
  </si>
  <si>
    <t>由</t>
  </si>
  <si>
    <t>规</t>
  </si>
  <si>
    <t>Gui</t>
  </si>
  <si>
    <t>今</t>
  </si>
  <si>
    <t>题</t>
  </si>
  <si>
    <t>记</t>
  </si>
  <si>
    <t>点</t>
  </si>
  <si>
    <t>计</t>
  </si>
  <si>
    <t>去</t>
  </si>
  <si>
    <t>强</t>
  </si>
  <si>
    <t>Qiang</t>
  </si>
  <si>
    <t>两</t>
  </si>
  <si>
    <t>些</t>
  </si>
  <si>
    <t>Xie</t>
  </si>
  <si>
    <t>表</t>
  </si>
  <si>
    <t>Biao</t>
  </si>
  <si>
    <t>系</t>
  </si>
  <si>
    <t>Xi</t>
  </si>
  <si>
    <t>办</t>
  </si>
  <si>
    <t>Ban</t>
  </si>
  <si>
    <t>教</t>
  </si>
  <si>
    <t>Jiao</t>
  </si>
  <si>
    <t>正</t>
  </si>
  <si>
    <t>条</t>
  </si>
  <si>
    <t>Tiao</t>
  </si>
  <si>
    <t>最</t>
  </si>
  <si>
    <t>Zui</t>
  </si>
  <si>
    <t>达</t>
  </si>
  <si>
    <t>特</t>
  </si>
  <si>
    <t>Te</t>
  </si>
  <si>
    <t>革</t>
  </si>
  <si>
    <t>收</t>
  </si>
  <si>
    <t>Shou</t>
  </si>
  <si>
    <t>二</t>
  </si>
  <si>
    <t>期</t>
  </si>
  <si>
    <t>并</t>
  </si>
  <si>
    <t>Bing</t>
  </si>
  <si>
    <t>程</t>
  </si>
  <si>
    <t>厂</t>
  </si>
  <si>
    <t>如</t>
  </si>
  <si>
    <t>道</t>
  </si>
  <si>
    <t>际</t>
  </si>
  <si>
    <t>及</t>
  </si>
  <si>
    <t>西</t>
  </si>
  <si>
    <t>口</t>
  </si>
  <si>
    <t>Kou</t>
  </si>
  <si>
    <t>京</t>
  </si>
  <si>
    <t>华</t>
  </si>
  <si>
    <t>任</t>
  </si>
  <si>
    <t>调</t>
  </si>
  <si>
    <t>Diao</t>
  </si>
  <si>
    <t>性</t>
  </si>
  <si>
    <t>Xing</t>
  </si>
  <si>
    <t>导</t>
  </si>
  <si>
    <t>组</t>
  </si>
  <si>
    <t>Zu</t>
  </si>
  <si>
    <t>东</t>
  </si>
  <si>
    <t>路</t>
  </si>
  <si>
    <t>Lu</t>
  </si>
  <si>
    <t>活</t>
  </si>
  <si>
    <t>Huo</t>
  </si>
  <si>
    <t>广</t>
  </si>
  <si>
    <t>Guang</t>
  </si>
  <si>
    <t>意</t>
  </si>
  <si>
    <t>比</t>
  </si>
  <si>
    <t>Bi</t>
  </si>
  <si>
    <t>投</t>
  </si>
  <si>
    <t>Tou</t>
  </si>
  <si>
    <t>决</t>
  </si>
  <si>
    <t>Jue</t>
  </si>
  <si>
    <t>交</t>
  </si>
  <si>
    <t>统</t>
  </si>
  <si>
    <t>党</t>
  </si>
  <si>
    <t>南</t>
  </si>
  <si>
    <t>Nan</t>
  </si>
  <si>
    <t>安</t>
  </si>
  <si>
    <t>An</t>
  </si>
  <si>
    <t>此</t>
  </si>
  <si>
    <t>领</t>
  </si>
  <si>
    <t>Ling</t>
  </si>
  <si>
    <t>结</t>
  </si>
  <si>
    <t>Jie</t>
  </si>
  <si>
    <t>营</t>
  </si>
  <si>
    <t>项</t>
  </si>
  <si>
    <t>情</t>
  </si>
  <si>
    <t>Qing</t>
  </si>
  <si>
    <t>解</t>
  </si>
  <si>
    <t>议</t>
  </si>
  <si>
    <t>义</t>
  </si>
  <si>
    <t>山</t>
  </si>
  <si>
    <t>Shan</t>
  </si>
  <si>
    <t>先</t>
  </si>
  <si>
    <t>车</t>
  </si>
  <si>
    <t>Che</t>
  </si>
  <si>
    <t>然</t>
  </si>
  <si>
    <t>Ran</t>
  </si>
  <si>
    <t>价</t>
  </si>
  <si>
    <t>放</t>
  </si>
  <si>
    <t>世</t>
  </si>
  <si>
    <t>间</t>
  </si>
  <si>
    <t>因</t>
  </si>
  <si>
    <t>Yin</t>
  </si>
  <si>
    <t>共</t>
  </si>
  <si>
    <t>院</t>
  </si>
  <si>
    <t>步</t>
  </si>
  <si>
    <t>物</t>
  </si>
  <si>
    <t>界</t>
  </si>
  <si>
    <t>集</t>
  </si>
  <si>
    <t>把</t>
  </si>
  <si>
    <t>Ba</t>
  </si>
  <si>
    <t>持</t>
  </si>
  <si>
    <t>Chi</t>
  </si>
  <si>
    <t>无</t>
  </si>
  <si>
    <t>但</t>
  </si>
  <si>
    <t>Dan</t>
  </si>
  <si>
    <t>城</t>
  </si>
  <si>
    <t>相</t>
  </si>
  <si>
    <t>书</t>
  </si>
  <si>
    <t>村</t>
  </si>
  <si>
    <t>Cun</t>
  </si>
  <si>
    <t>求</t>
  </si>
  <si>
    <t>Qiu</t>
  </si>
  <si>
    <t>治</t>
  </si>
  <si>
    <t>取</t>
  </si>
  <si>
    <t>原</t>
  </si>
  <si>
    <t>处</t>
  </si>
  <si>
    <t>府</t>
  </si>
  <si>
    <t>Fu</t>
  </si>
  <si>
    <t>研</t>
  </si>
  <si>
    <t>Yan</t>
  </si>
  <si>
    <t>质</t>
  </si>
  <si>
    <t>信</t>
  </si>
  <si>
    <t>四</t>
  </si>
  <si>
    <t>运</t>
  </si>
  <si>
    <t>Yun</t>
  </si>
  <si>
    <t>县</t>
  </si>
  <si>
    <t>军</t>
  </si>
  <si>
    <t>Jun</t>
  </si>
  <si>
    <t>件</t>
  </si>
  <si>
    <t>育</t>
  </si>
  <si>
    <t>局</t>
  </si>
  <si>
    <t>Ju</t>
  </si>
  <si>
    <t>干</t>
  </si>
  <si>
    <t>Gan</t>
  </si>
  <si>
    <t>队</t>
  </si>
  <si>
    <t>团</t>
  </si>
  <si>
    <t>Tuan</t>
  </si>
  <si>
    <t>又</t>
  </si>
  <si>
    <t>造</t>
  </si>
  <si>
    <t>Zao</t>
  </si>
  <si>
    <t>形</t>
  </si>
  <si>
    <t>级</t>
  </si>
  <si>
    <t>标</t>
  </si>
  <si>
    <t>联</t>
  </si>
  <si>
    <t>Lian</t>
  </si>
  <si>
    <t>专</t>
  </si>
  <si>
    <t>Zhuan</t>
  </si>
  <si>
    <t>少</t>
  </si>
  <si>
    <t>Shao</t>
  </si>
  <si>
    <t>费</t>
  </si>
  <si>
    <t>Fei</t>
  </si>
  <si>
    <t>效</t>
  </si>
  <si>
    <t>据</t>
  </si>
  <si>
    <t>手</t>
  </si>
  <si>
    <t>施</t>
  </si>
  <si>
    <t>权</t>
  </si>
  <si>
    <t>江</t>
  </si>
  <si>
    <t>近</t>
  </si>
  <si>
    <t>深</t>
  </si>
  <si>
    <t>Shen</t>
  </si>
  <si>
    <t>更</t>
  </si>
  <si>
    <t>Geng</t>
  </si>
  <si>
    <t>认</t>
  </si>
  <si>
    <t>果</t>
  </si>
  <si>
    <t>格</t>
  </si>
  <si>
    <t>几</t>
  </si>
  <si>
    <t>看</t>
  </si>
  <si>
    <t>Kan</t>
  </si>
  <si>
    <t>没</t>
  </si>
  <si>
    <t>职</t>
  </si>
  <si>
    <t>服</t>
  </si>
  <si>
    <t>台</t>
  </si>
  <si>
    <t>Tai</t>
  </si>
  <si>
    <t>式</t>
  </si>
  <si>
    <t>益</t>
  </si>
  <si>
    <t>想</t>
  </si>
  <si>
    <t>数</t>
  </si>
  <si>
    <t>单</t>
  </si>
  <si>
    <t>样</t>
  </si>
  <si>
    <t>Yang</t>
  </si>
  <si>
    <t>只</t>
  </si>
  <si>
    <t>被</t>
  </si>
  <si>
    <t>亿</t>
  </si>
  <si>
    <t>老</t>
  </si>
  <si>
    <t>Lao</t>
  </si>
  <si>
    <t>受</t>
  </si>
  <si>
    <t>优</t>
  </si>
  <si>
    <t>常</t>
  </si>
  <si>
    <t>销</t>
  </si>
  <si>
    <t>志</t>
  </si>
  <si>
    <t>战</t>
  </si>
  <si>
    <t>流</t>
  </si>
  <si>
    <t>Liu</t>
  </si>
  <si>
    <t>很</t>
  </si>
  <si>
    <t>Hen</t>
  </si>
  <si>
    <t>接</t>
  </si>
  <si>
    <t>乡</t>
  </si>
  <si>
    <t>头</t>
  </si>
  <si>
    <t>给</t>
  </si>
  <si>
    <t>Gei</t>
  </si>
  <si>
    <t>至</t>
  </si>
  <si>
    <t>难</t>
  </si>
  <si>
    <t>观</t>
  </si>
  <si>
    <t>指</t>
  </si>
  <si>
    <t>创</t>
  </si>
  <si>
    <t>Chuang </t>
  </si>
  <si>
    <t>证</t>
  </si>
  <si>
    <t>织</t>
  </si>
  <si>
    <t>论</t>
  </si>
  <si>
    <t>Lun</t>
  </si>
  <si>
    <t>别</t>
  </si>
  <si>
    <t>Bie</t>
  </si>
  <si>
    <t>五</t>
  </si>
  <si>
    <t>协</t>
  </si>
  <si>
    <t>变</t>
  </si>
  <si>
    <t>Bian</t>
  </si>
  <si>
    <t>风</t>
  </si>
  <si>
    <t>Feng</t>
  </si>
  <si>
    <t>批</t>
  </si>
  <si>
    <t>Pi</t>
  </si>
  <si>
    <t>见</t>
  </si>
  <si>
    <t>究</t>
  </si>
  <si>
    <t>支</t>
  </si>
  <si>
    <t>那</t>
  </si>
  <si>
    <t>Na</t>
  </si>
  <si>
    <t>查</t>
  </si>
  <si>
    <t>Cha</t>
  </si>
  <si>
    <t>张</t>
  </si>
  <si>
    <t>Zhang</t>
  </si>
  <si>
    <t>精</t>
  </si>
  <si>
    <t>每</t>
  </si>
  <si>
    <t>林</t>
  </si>
  <si>
    <t>Lin</t>
  </si>
  <si>
    <t>转</t>
  </si>
  <si>
    <t>划</t>
  </si>
  <si>
    <t>准</t>
  </si>
  <si>
    <t>Zhun</t>
  </si>
  <si>
    <t>做</t>
  </si>
  <si>
    <t>需</t>
  </si>
  <si>
    <t>Xu</t>
  </si>
  <si>
    <t>传</t>
  </si>
  <si>
    <t>Chuan</t>
  </si>
  <si>
    <t>争</t>
  </si>
  <si>
    <t>税</t>
  </si>
  <si>
    <t>构</t>
  </si>
  <si>
    <t>Gou</t>
  </si>
  <si>
    <t>具</t>
  </si>
  <si>
    <t>百</t>
  </si>
  <si>
    <t>Bai</t>
  </si>
  <si>
    <t>或</t>
  </si>
  <si>
    <t>才</t>
  </si>
  <si>
    <t>Cai</t>
  </si>
  <si>
    <t>积</t>
  </si>
  <si>
    <t>势</t>
  </si>
  <si>
    <t>举</t>
  </si>
  <si>
    <t>必</t>
  </si>
  <si>
    <t>型</t>
  </si>
  <si>
    <t>易</t>
  </si>
  <si>
    <t>视</t>
  </si>
  <si>
    <t>快</t>
  </si>
  <si>
    <t>Kuai</t>
  </si>
  <si>
    <t>李</t>
  </si>
  <si>
    <t>参</t>
  </si>
  <si>
    <t>Can</t>
  </si>
  <si>
    <t>回</t>
  </si>
  <si>
    <t>引</t>
  </si>
  <si>
    <t>镇</t>
  </si>
  <si>
    <t>Zhen</t>
  </si>
  <si>
    <t>首</t>
  </si>
  <si>
    <t>推</t>
  </si>
  <si>
    <t>Tui</t>
  </si>
  <si>
    <t>思</t>
  </si>
  <si>
    <t>完</t>
  </si>
  <si>
    <t>消</t>
  </si>
  <si>
    <t>值</t>
  </si>
  <si>
    <t>该</t>
  </si>
  <si>
    <t>走</t>
  </si>
  <si>
    <t>Zou</t>
  </si>
  <si>
    <t>装</t>
  </si>
  <si>
    <t>Zhuang </t>
  </si>
  <si>
    <t>众</t>
  </si>
  <si>
    <t>责</t>
  </si>
  <si>
    <t>Ze</t>
  </si>
  <si>
    <t>备</t>
  </si>
  <si>
    <t>州</t>
  </si>
  <si>
    <t>Zhou</t>
  </si>
  <si>
    <t>供</t>
  </si>
  <si>
    <t>包</t>
  </si>
  <si>
    <t>副</t>
  </si>
  <si>
    <t>极</t>
  </si>
  <si>
    <t>整</t>
  </si>
  <si>
    <t>确</t>
  </si>
  <si>
    <t>Que</t>
  </si>
  <si>
    <t>知</t>
  </si>
  <si>
    <t>贸</t>
  </si>
  <si>
    <t>Mao</t>
  </si>
  <si>
    <t>环</t>
  </si>
  <si>
    <t>Huan</t>
  </si>
  <si>
    <t>话</t>
  </si>
  <si>
    <t>反</t>
  </si>
  <si>
    <t>Fan</t>
  </si>
  <si>
    <t>身</t>
  </si>
  <si>
    <t>选</t>
  </si>
  <si>
    <t>Xuan</t>
  </si>
  <si>
    <t>亚</t>
  </si>
  <si>
    <t>Ya</t>
  </si>
  <si>
    <t>么</t>
  </si>
  <si>
    <t>Me</t>
  </si>
  <si>
    <t>带</t>
  </si>
  <si>
    <t>采</t>
  </si>
  <si>
    <t>王</t>
  </si>
  <si>
    <t>Wang</t>
  </si>
  <si>
    <t>策</t>
  </si>
  <si>
    <t>Ce</t>
  </si>
  <si>
    <t>真</t>
  </si>
  <si>
    <t>女</t>
  </si>
  <si>
    <t>Nv</t>
  </si>
  <si>
    <t>谈</t>
  </si>
  <si>
    <t>Tan</t>
  </si>
  <si>
    <t>严</t>
  </si>
  <si>
    <t>斯</t>
  </si>
  <si>
    <t>况</t>
  </si>
  <si>
    <t>Kuang</t>
  </si>
  <si>
    <t>色</t>
  </si>
  <si>
    <t>Se</t>
  </si>
  <si>
    <t>打</t>
  </si>
  <si>
    <t>德</t>
  </si>
  <si>
    <t>告</t>
  </si>
  <si>
    <t>仅</t>
  </si>
  <si>
    <t>它</t>
  </si>
  <si>
    <t>气</t>
  </si>
  <si>
    <t>料</t>
  </si>
  <si>
    <t>Liao</t>
  </si>
  <si>
    <t>神</t>
  </si>
  <si>
    <t>率</t>
  </si>
  <si>
    <t>Lv</t>
  </si>
  <si>
    <t>识</t>
  </si>
  <si>
    <t>劳</t>
  </si>
  <si>
    <t>境</t>
  </si>
  <si>
    <t>源</t>
  </si>
  <si>
    <t>青</t>
  </si>
  <si>
    <t>护</t>
  </si>
  <si>
    <t>Hu</t>
  </si>
  <si>
    <t>列</t>
  </si>
  <si>
    <t>Lie</t>
  </si>
  <si>
    <t>兴</t>
  </si>
  <si>
    <t>许</t>
  </si>
  <si>
    <t>户</t>
  </si>
  <si>
    <t>马</t>
  </si>
  <si>
    <t>Ma</t>
  </si>
  <si>
    <t>港</t>
  </si>
  <si>
    <t>Gang</t>
  </si>
  <si>
    <t>则</t>
  </si>
  <si>
    <t>节</t>
  </si>
  <si>
    <t>款</t>
  </si>
  <si>
    <t>Kuan</t>
  </si>
  <si>
    <t>拉</t>
  </si>
  <si>
    <t>La</t>
  </si>
  <si>
    <t>直</t>
  </si>
  <si>
    <t>案</t>
  </si>
  <si>
    <t>股</t>
  </si>
  <si>
    <t>Gu</t>
  </si>
  <si>
    <t>光</t>
  </si>
  <si>
    <t>较</t>
  </si>
  <si>
    <t>河</t>
  </si>
  <si>
    <t>花</t>
  </si>
  <si>
    <t>根</t>
  </si>
  <si>
    <t>Gen</t>
  </si>
  <si>
    <t>布</t>
  </si>
  <si>
    <t>线</t>
  </si>
  <si>
    <t>土</t>
  </si>
  <si>
    <t>Tu</t>
  </si>
  <si>
    <t>克</t>
  </si>
  <si>
    <t>再</t>
  </si>
  <si>
    <t>群</t>
  </si>
  <si>
    <t>Qun</t>
  </si>
  <si>
    <t>医</t>
  </si>
  <si>
    <t>清</t>
  </si>
  <si>
    <t>速</t>
  </si>
  <si>
    <t>Su</t>
  </si>
  <si>
    <t>律</t>
  </si>
  <si>
    <t>她</t>
  </si>
  <si>
    <t>族</t>
  </si>
  <si>
    <t>历</t>
  </si>
  <si>
    <t>非</t>
  </si>
  <si>
    <t>感</t>
  </si>
  <si>
    <t>占</t>
  </si>
  <si>
    <t>续</t>
  </si>
  <si>
    <t>师</t>
  </si>
  <si>
    <t>何</t>
  </si>
  <si>
    <t>影</t>
  </si>
  <si>
    <t>功</t>
  </si>
  <si>
    <t>负</t>
  </si>
  <si>
    <t>验</t>
  </si>
  <si>
    <t>望</t>
  </si>
  <si>
    <t>财</t>
  </si>
  <si>
    <t>类</t>
  </si>
  <si>
    <t>Lei</t>
  </si>
  <si>
    <t>货</t>
  </si>
  <si>
    <t>约</t>
  </si>
  <si>
    <t>艺</t>
  </si>
  <si>
    <t>售</t>
  </si>
  <si>
    <t>连</t>
  </si>
  <si>
    <t>纪</t>
  </si>
  <si>
    <t>按</t>
  </si>
  <si>
    <t>讯</t>
  </si>
  <si>
    <t>Xun</t>
  </si>
  <si>
    <t>史</t>
  </si>
  <si>
    <t>示</t>
  </si>
  <si>
    <t>象</t>
  </si>
  <si>
    <t>养</t>
  </si>
  <si>
    <t>获</t>
  </si>
  <si>
    <t>石</t>
  </si>
  <si>
    <t>食</t>
  </si>
  <si>
    <t>抓</t>
  </si>
  <si>
    <t>Zhua</t>
  </si>
  <si>
    <t>富</t>
  </si>
  <si>
    <t>模</t>
  </si>
  <si>
    <t>Mo</t>
  </si>
  <si>
    <t>始</t>
  </si>
  <si>
    <t>住</t>
  </si>
  <si>
    <t>赛</t>
  </si>
  <si>
    <t>Sai</t>
  </si>
  <si>
    <t>客</t>
  </si>
  <si>
    <t>越</t>
  </si>
  <si>
    <t>闻</t>
  </si>
  <si>
    <t>央</t>
  </si>
  <si>
    <t>席</t>
  </si>
  <si>
    <t>坚</t>
  </si>
  <si>
    <t>份</t>
  </si>
  <si>
    <t>士</t>
  </si>
  <si>
    <t>热</t>
  </si>
  <si>
    <t>Re</t>
  </si>
  <si>
    <t>限</t>
  </si>
  <si>
    <t>米</t>
  </si>
  <si>
    <t>Mi</t>
  </si>
  <si>
    <t>银</t>
  </si>
  <si>
    <t>息</t>
  </si>
  <si>
    <t>校</t>
  </si>
  <si>
    <t>均</t>
  </si>
  <si>
    <t>房</t>
  </si>
  <si>
    <t>周</t>
  </si>
  <si>
    <t>游</t>
  </si>
  <si>
    <t>千</t>
  </si>
  <si>
    <t>失</t>
  </si>
  <si>
    <t>检</t>
  </si>
  <si>
    <t>足</t>
  </si>
  <si>
    <t>配</t>
  </si>
  <si>
    <t>Pei</t>
  </si>
  <si>
    <t>存</t>
  </si>
  <si>
    <t>九</t>
  </si>
  <si>
    <t>命</t>
  </si>
  <si>
    <t>尔</t>
  </si>
  <si>
    <t>即</t>
  </si>
  <si>
    <t>防</t>
  </si>
  <si>
    <t>钱</t>
  </si>
  <si>
    <t>评</t>
  </si>
  <si>
    <t>复</t>
  </si>
  <si>
    <t>考</t>
  </si>
  <si>
    <t>Kao</t>
  </si>
  <si>
    <t>依</t>
  </si>
  <si>
    <t>断</t>
  </si>
  <si>
    <t>Duan</t>
  </si>
  <si>
    <t>范</t>
  </si>
  <si>
    <t>础</t>
  </si>
  <si>
    <t>油</t>
  </si>
  <si>
    <t>照</t>
  </si>
  <si>
    <t>Zhao</t>
  </si>
  <si>
    <t>段</t>
  </si>
  <si>
    <t>落</t>
  </si>
  <si>
    <t>Luo</t>
  </si>
  <si>
    <t>访</t>
  </si>
  <si>
    <t>未</t>
  </si>
  <si>
    <t>额</t>
  </si>
  <si>
    <t>双</t>
  </si>
  <si>
    <t>Shuang </t>
  </si>
  <si>
    <t>让</t>
  </si>
  <si>
    <t>Rang</t>
  </si>
  <si>
    <t>切</t>
  </si>
  <si>
    <t>Qie</t>
  </si>
  <si>
    <t>须</t>
  </si>
  <si>
    <t>儿</t>
  </si>
  <si>
    <t>便</t>
  </si>
  <si>
    <t>空</t>
  </si>
  <si>
    <t>Kong</t>
  </si>
  <si>
    <t>往</t>
  </si>
  <si>
    <t>你</t>
  </si>
  <si>
    <t>Ni</t>
  </si>
  <si>
    <t>层</t>
  </si>
  <si>
    <t>Ceng</t>
  </si>
  <si>
    <t>低</t>
  </si>
  <si>
    <t>奖</t>
  </si>
  <si>
    <t>注</t>
  </si>
  <si>
    <t>黄</t>
  </si>
  <si>
    <t>Huang</t>
  </si>
  <si>
    <t>英</t>
  </si>
  <si>
    <t>承</t>
  </si>
  <si>
    <t>远</t>
  </si>
  <si>
    <t>版</t>
  </si>
  <si>
    <t>维</t>
  </si>
  <si>
    <t>算</t>
  </si>
  <si>
    <t>Suan</t>
  </si>
  <si>
    <t>破</t>
  </si>
  <si>
    <t>Po</t>
  </si>
  <si>
    <t>铁</t>
  </si>
  <si>
    <t>Tie</t>
  </si>
  <si>
    <t>乐</t>
  </si>
  <si>
    <t>边</t>
  </si>
  <si>
    <t>初</t>
  </si>
  <si>
    <t>满</t>
  </si>
  <si>
    <t>Man</t>
  </si>
  <si>
    <t>病</t>
  </si>
  <si>
    <t>响</t>
  </si>
  <si>
    <t>药</t>
  </si>
  <si>
    <t>助</t>
  </si>
  <si>
    <t>致</t>
  </si>
  <si>
    <t>善</t>
  </si>
  <si>
    <t>突</t>
  </si>
  <si>
    <t>爱</t>
  </si>
  <si>
    <t>Ai</t>
  </si>
  <si>
    <t>容</t>
  </si>
  <si>
    <t>Rong</t>
  </si>
  <si>
    <t>香</t>
  </si>
  <si>
    <t>称</t>
  </si>
  <si>
    <t>购</t>
  </si>
  <si>
    <t>届</t>
  </si>
  <si>
    <t>余</t>
  </si>
  <si>
    <t>素</t>
  </si>
  <si>
    <t>请</t>
  </si>
  <si>
    <t>白</t>
  </si>
  <si>
    <t>宣</t>
  </si>
  <si>
    <t>健</t>
  </si>
  <si>
    <t>牌</t>
  </si>
  <si>
    <t>Pai</t>
  </si>
  <si>
    <t>促</t>
  </si>
  <si>
    <t>Cu</t>
  </si>
  <si>
    <t>培</t>
  </si>
  <si>
    <t>竞</t>
  </si>
  <si>
    <t>巴</t>
  </si>
  <si>
    <t>稳</t>
  </si>
  <si>
    <t>继</t>
  </si>
  <si>
    <t>紧</t>
  </si>
  <si>
    <t>字</t>
  </si>
  <si>
    <t>困</t>
  </si>
  <si>
    <t>Kun</t>
  </si>
  <si>
    <t>刘</t>
  </si>
  <si>
    <t>旅</t>
  </si>
  <si>
    <t>声</t>
  </si>
  <si>
    <t>超</t>
  </si>
  <si>
    <t>Chao</t>
  </si>
  <si>
    <t>随</t>
  </si>
  <si>
    <t>Sui</t>
  </si>
  <si>
    <t>例</t>
  </si>
  <si>
    <t>担</t>
  </si>
  <si>
    <t>友</t>
  </si>
  <si>
    <t>号</t>
  </si>
  <si>
    <t>显</t>
  </si>
  <si>
    <t>却</t>
  </si>
  <si>
    <t>监</t>
  </si>
  <si>
    <t>材</t>
  </si>
  <si>
    <t>且</t>
  </si>
  <si>
    <t>春</t>
  </si>
  <si>
    <t>Chun</t>
  </si>
  <si>
    <t>居</t>
  </si>
  <si>
    <t>适</t>
  </si>
  <si>
    <t>除</t>
  </si>
  <si>
    <t>红</t>
  </si>
  <si>
    <t>Hong</t>
  </si>
  <si>
    <t>半</t>
  </si>
  <si>
    <t>买</t>
  </si>
  <si>
    <t>Mai</t>
  </si>
  <si>
    <t>充</t>
  </si>
  <si>
    <t>Chong</t>
  </si>
  <si>
    <t>陈</t>
  </si>
  <si>
    <t>Chen</t>
  </si>
  <si>
    <t>火</t>
  </si>
  <si>
    <t>搞</t>
  </si>
  <si>
    <t>图</t>
  </si>
  <si>
    <t>阳</t>
  </si>
  <si>
    <t>六</t>
  </si>
  <si>
    <t>察</t>
  </si>
  <si>
    <t>试</t>
  </si>
  <si>
    <t>太</t>
  </si>
  <si>
    <t>什</t>
  </si>
  <si>
    <t>执</t>
  </si>
  <si>
    <t>片</t>
  </si>
  <si>
    <t>Pian</t>
  </si>
  <si>
    <t>古</t>
  </si>
  <si>
    <t>球</t>
  </si>
  <si>
    <t>修</t>
  </si>
  <si>
    <t>Xiu</t>
  </si>
  <si>
    <t>尽</t>
  </si>
  <si>
    <t>控</t>
  </si>
  <si>
    <t>讲</t>
  </si>
  <si>
    <t>排</t>
  </si>
  <si>
    <t>粮</t>
  </si>
  <si>
    <t>武</t>
  </si>
  <si>
    <t>预</t>
  </si>
  <si>
    <t>亲</t>
  </si>
  <si>
    <t>Qin</t>
  </si>
  <si>
    <t>挥</t>
  </si>
  <si>
    <t>卖</t>
  </si>
  <si>
    <t>审</t>
  </si>
  <si>
    <t>措</t>
  </si>
  <si>
    <t>Cuo</t>
  </si>
  <si>
    <t>荣</t>
  </si>
  <si>
    <t>洲</t>
  </si>
  <si>
    <t>卫</t>
  </si>
  <si>
    <t>希</t>
  </si>
  <si>
    <t>店</t>
  </si>
  <si>
    <t>良</t>
  </si>
  <si>
    <t>属</t>
  </si>
  <si>
    <t>险</t>
  </si>
  <si>
    <t>曾</t>
  </si>
  <si>
    <t>围</t>
  </si>
  <si>
    <t>域</t>
  </si>
  <si>
    <t>令</t>
  </si>
  <si>
    <t>站</t>
  </si>
  <si>
    <t>苏</t>
  </si>
  <si>
    <t>龙</t>
  </si>
  <si>
    <t>Long</t>
  </si>
  <si>
    <t>念</t>
  </si>
  <si>
    <t>罗</t>
  </si>
  <si>
    <t>吨</t>
  </si>
  <si>
    <t>Dun</t>
  </si>
  <si>
    <t>器</t>
  </si>
  <si>
    <t>汇</t>
  </si>
  <si>
    <t>康</t>
  </si>
  <si>
    <t>Kang</t>
  </si>
  <si>
    <t>减</t>
  </si>
  <si>
    <t>习</t>
  </si>
  <si>
    <t>演</t>
  </si>
  <si>
    <t>普</t>
  </si>
  <si>
    <t>Pu</t>
  </si>
  <si>
    <t>田</t>
  </si>
  <si>
    <t>班</t>
  </si>
  <si>
    <t>待</t>
  </si>
  <si>
    <t>星</t>
  </si>
  <si>
    <t>飞</t>
  </si>
  <si>
    <t>写</t>
  </si>
  <si>
    <t>矿</t>
  </si>
  <si>
    <t>轻</t>
  </si>
  <si>
    <t>扩</t>
  </si>
  <si>
    <t>Kuo</t>
  </si>
  <si>
    <t>言</t>
  </si>
  <si>
    <t>章</t>
  </si>
  <si>
    <t>汽</t>
  </si>
  <si>
    <t>靠</t>
  </si>
  <si>
    <t>毛</t>
  </si>
  <si>
    <t>终</t>
  </si>
  <si>
    <t>仍</t>
  </si>
  <si>
    <t>Reng</t>
  </si>
  <si>
    <t>景</t>
  </si>
  <si>
    <t>置</t>
  </si>
  <si>
    <t>底</t>
  </si>
  <si>
    <t>福</t>
  </si>
  <si>
    <t>止</t>
  </si>
  <si>
    <t>离</t>
  </si>
  <si>
    <t>泽</t>
  </si>
  <si>
    <t>波</t>
  </si>
  <si>
    <t>Bo</t>
  </si>
  <si>
    <t>兰</t>
  </si>
  <si>
    <t>Lan</t>
  </si>
  <si>
    <t>核</t>
  </si>
  <si>
    <t>降</t>
  </si>
  <si>
    <t>训</t>
  </si>
  <si>
    <t>逐</t>
  </si>
  <si>
    <t>票</t>
  </si>
  <si>
    <t>Piao</t>
  </si>
  <si>
    <t>菜</t>
  </si>
  <si>
    <t>座</t>
  </si>
  <si>
    <t>献</t>
  </si>
  <si>
    <t>钢</t>
  </si>
  <si>
    <t>眼</t>
  </si>
  <si>
    <t>损</t>
  </si>
  <si>
    <t>Sun</t>
  </si>
  <si>
    <t>宁</t>
  </si>
  <si>
    <t>Ning</t>
  </si>
  <si>
    <t>像</t>
  </si>
  <si>
    <t>苦</t>
  </si>
  <si>
    <t>Ku</t>
  </si>
  <si>
    <t>印</t>
  </si>
  <si>
    <t>融</t>
  </si>
  <si>
    <t>独</t>
  </si>
  <si>
    <t>湖</t>
  </si>
  <si>
    <t>早</t>
  </si>
  <si>
    <t>予</t>
  </si>
  <si>
    <t>夫</t>
  </si>
  <si>
    <t>编</t>
  </si>
  <si>
    <t>换</t>
  </si>
  <si>
    <t>欧</t>
  </si>
  <si>
    <t>Ou</t>
  </si>
  <si>
    <t>努</t>
  </si>
  <si>
    <t>Nu</t>
  </si>
  <si>
    <t>著</t>
  </si>
  <si>
    <t>顾</t>
  </si>
  <si>
    <t>征</t>
  </si>
  <si>
    <t>升</t>
  </si>
  <si>
    <t>态</t>
  </si>
  <si>
    <t>套</t>
  </si>
  <si>
    <t>Tao</t>
  </si>
  <si>
    <t>介</t>
  </si>
  <si>
    <t>送</t>
  </si>
  <si>
    <t>Song</t>
  </si>
  <si>
    <t>某</t>
  </si>
  <si>
    <t>Mou</t>
  </si>
  <si>
    <t>斗</t>
  </si>
  <si>
    <t>状</t>
  </si>
  <si>
    <t>画</t>
  </si>
  <si>
    <t>留</t>
  </si>
  <si>
    <t>航</t>
  </si>
  <si>
    <t>派</t>
  </si>
  <si>
    <t>室</t>
  </si>
  <si>
    <t>临</t>
  </si>
  <si>
    <t>兵</t>
  </si>
  <si>
    <t>补</t>
  </si>
  <si>
    <t>宝</t>
  </si>
  <si>
    <t>略</t>
  </si>
  <si>
    <t>Lue</t>
  </si>
  <si>
    <t>黑</t>
  </si>
  <si>
    <t>Hei</t>
  </si>
  <si>
    <t>综</t>
  </si>
  <si>
    <t>云</t>
  </si>
  <si>
    <t>差</t>
  </si>
  <si>
    <t>纳</t>
  </si>
  <si>
    <t>密</t>
  </si>
  <si>
    <t>贫</t>
  </si>
  <si>
    <t>剧</t>
  </si>
  <si>
    <t>犯</t>
  </si>
  <si>
    <t>阿</t>
  </si>
  <si>
    <t>击</t>
  </si>
  <si>
    <t>遇</t>
  </si>
  <si>
    <t>岁</t>
  </si>
  <si>
    <t>阶</t>
  </si>
  <si>
    <t>烈</t>
  </si>
  <si>
    <t>督</t>
  </si>
  <si>
    <t>吃</t>
  </si>
  <si>
    <t>丰</t>
  </si>
  <si>
    <t>馆</t>
  </si>
  <si>
    <t>招</t>
  </si>
  <si>
    <t>害</t>
  </si>
  <si>
    <t>官</t>
  </si>
  <si>
    <t>树</t>
  </si>
  <si>
    <t>听</t>
  </si>
  <si>
    <t>Ting</t>
  </si>
  <si>
    <t>庭</t>
  </si>
  <si>
    <t>另</t>
  </si>
  <si>
    <t>沙</t>
  </si>
  <si>
    <t>Sha</t>
  </si>
  <si>
    <t>私</t>
  </si>
  <si>
    <t>针</t>
  </si>
  <si>
    <t>胜</t>
  </si>
  <si>
    <t>贷</t>
  </si>
  <si>
    <t>网</t>
  </si>
  <si>
    <t>愿</t>
  </si>
  <si>
    <t>托</t>
  </si>
  <si>
    <t>Tuo</t>
  </si>
  <si>
    <t>缺</t>
  </si>
  <si>
    <t>园</t>
  </si>
  <si>
    <t>假</t>
  </si>
  <si>
    <t>酒</t>
  </si>
  <si>
    <t>音</t>
  </si>
  <si>
    <t>巨</t>
  </si>
  <si>
    <t>既</t>
  </si>
  <si>
    <t>判</t>
  </si>
  <si>
    <t>Pan</t>
  </si>
  <si>
    <t>输</t>
  </si>
  <si>
    <t>讨</t>
  </si>
  <si>
    <t>测</t>
  </si>
  <si>
    <t>读</t>
  </si>
  <si>
    <t>洋</t>
  </si>
  <si>
    <t>括</t>
  </si>
  <si>
    <t>筑</t>
  </si>
  <si>
    <t>欢</t>
  </si>
  <si>
    <t>刚</t>
  </si>
  <si>
    <t>庆</t>
  </si>
  <si>
    <t>久</t>
  </si>
  <si>
    <t>陆</t>
  </si>
  <si>
    <t>找</t>
  </si>
  <si>
    <t>楼</t>
  </si>
  <si>
    <t>Lou</t>
  </si>
  <si>
    <t>激</t>
  </si>
  <si>
    <t>晚</t>
  </si>
  <si>
    <t>绝</t>
  </si>
  <si>
    <t>压</t>
  </si>
  <si>
    <t>故</t>
  </si>
  <si>
    <t>互</t>
  </si>
  <si>
    <t>签</t>
  </si>
  <si>
    <t>汉</t>
  </si>
  <si>
    <t>Han</t>
  </si>
  <si>
    <t>草</t>
  </si>
  <si>
    <t>Cao</t>
  </si>
  <si>
    <t>木</t>
  </si>
  <si>
    <t>亩</t>
  </si>
  <si>
    <t>短</t>
  </si>
  <si>
    <t>绍</t>
  </si>
  <si>
    <t>迎</t>
  </si>
  <si>
    <t>吸</t>
  </si>
  <si>
    <t>警</t>
  </si>
  <si>
    <t>藏</t>
  </si>
  <si>
    <t>Cang</t>
  </si>
  <si>
    <t>疗</t>
  </si>
  <si>
    <t>贵</t>
  </si>
  <si>
    <t>纷</t>
  </si>
  <si>
    <t>授</t>
  </si>
  <si>
    <t>登</t>
  </si>
  <si>
    <t>探</t>
  </si>
  <si>
    <t>索</t>
  </si>
  <si>
    <t>湾</t>
  </si>
  <si>
    <t>宏</t>
  </si>
  <si>
    <t>录</t>
  </si>
  <si>
    <t>申</t>
  </si>
  <si>
    <t>诉</t>
  </si>
  <si>
    <t>秀</t>
  </si>
  <si>
    <t>序</t>
  </si>
  <si>
    <t>顺</t>
  </si>
  <si>
    <t>Shun</t>
  </si>
  <si>
    <t>死</t>
  </si>
  <si>
    <t>卡</t>
  </si>
  <si>
    <t>Ka</t>
  </si>
  <si>
    <t>歌</t>
  </si>
  <si>
    <t>午</t>
  </si>
  <si>
    <t>孩</t>
  </si>
  <si>
    <t>桥</t>
  </si>
  <si>
    <t>Qiao</t>
  </si>
  <si>
    <t>喜</t>
  </si>
  <si>
    <t>川</t>
  </si>
  <si>
    <t>邓</t>
  </si>
  <si>
    <t>扬</t>
  </si>
  <si>
    <t>津</t>
  </si>
  <si>
    <t>温</t>
  </si>
  <si>
    <t>船</t>
  </si>
  <si>
    <t>库</t>
  </si>
  <si>
    <t>订</t>
  </si>
  <si>
    <t>练</t>
  </si>
  <si>
    <t>候</t>
  </si>
  <si>
    <t>退</t>
  </si>
  <si>
    <t>违</t>
  </si>
  <si>
    <t>否</t>
  </si>
  <si>
    <t>Fou</t>
  </si>
  <si>
    <t>彩</t>
  </si>
  <si>
    <t>棉</t>
  </si>
  <si>
    <t>帮</t>
  </si>
  <si>
    <t>Bang</t>
  </si>
  <si>
    <t>拿</t>
  </si>
  <si>
    <t>罪</t>
  </si>
  <si>
    <t>币</t>
  </si>
  <si>
    <t>角</t>
  </si>
  <si>
    <t>召</t>
  </si>
  <si>
    <t>灾</t>
  </si>
  <si>
    <t>妇</t>
  </si>
  <si>
    <t>杨</t>
  </si>
  <si>
    <t>奋</t>
  </si>
  <si>
    <t>绩</t>
  </si>
  <si>
    <t>虽</t>
  </si>
  <si>
    <t>煤</t>
  </si>
  <si>
    <t>免</t>
  </si>
  <si>
    <t>笔</t>
  </si>
  <si>
    <t>够</t>
  </si>
  <si>
    <t>永</t>
  </si>
  <si>
    <t>圳</t>
  </si>
  <si>
    <t>停</t>
  </si>
  <si>
    <t>奥</t>
  </si>
  <si>
    <t>Ao</t>
  </si>
  <si>
    <t>鲜</t>
  </si>
  <si>
    <t>朝</t>
  </si>
  <si>
    <t>吴</t>
  </si>
  <si>
    <t>岛</t>
  </si>
  <si>
    <t>觉</t>
  </si>
  <si>
    <t>移</t>
  </si>
  <si>
    <t>尼</t>
  </si>
  <si>
    <t>急</t>
  </si>
  <si>
    <t>博</t>
  </si>
  <si>
    <t>贯</t>
  </si>
  <si>
    <t>拥</t>
  </si>
  <si>
    <t>束</t>
  </si>
  <si>
    <t>左</t>
  </si>
  <si>
    <t>细</t>
  </si>
  <si>
    <t>舞</t>
  </si>
  <si>
    <t>幅</t>
  </si>
  <si>
    <t>语</t>
  </si>
  <si>
    <t>俄</t>
  </si>
  <si>
    <t>奇</t>
  </si>
  <si>
    <t>般</t>
  </si>
  <si>
    <t>简</t>
  </si>
  <si>
    <t>拍</t>
  </si>
  <si>
    <t>脑</t>
  </si>
  <si>
    <t>Nao</t>
  </si>
  <si>
    <t>债</t>
  </si>
  <si>
    <t>Zhai</t>
  </si>
  <si>
    <t>固</t>
  </si>
  <si>
    <t>威</t>
  </si>
  <si>
    <t>券</t>
  </si>
  <si>
    <t>追</t>
  </si>
  <si>
    <t>Zhui</t>
  </si>
  <si>
    <t>筹</t>
  </si>
  <si>
    <t>Chou</t>
  </si>
  <si>
    <t>刻</t>
  </si>
  <si>
    <t>映</t>
  </si>
  <si>
    <t>繁</t>
  </si>
  <si>
    <t>伟</t>
  </si>
  <si>
    <t>甚</t>
  </si>
  <si>
    <t>饭</t>
  </si>
  <si>
    <t>右</t>
  </si>
  <si>
    <t>彻</t>
  </si>
  <si>
    <t>烟</t>
  </si>
  <si>
    <t>沿</t>
  </si>
  <si>
    <t>街</t>
  </si>
  <si>
    <t>血</t>
  </si>
  <si>
    <t>冲</t>
  </si>
  <si>
    <t>洪</t>
  </si>
  <si>
    <t>植</t>
  </si>
  <si>
    <t>誉</t>
  </si>
  <si>
    <t>刊</t>
  </si>
  <si>
    <t>玉</t>
  </si>
  <si>
    <t>厅</t>
  </si>
  <si>
    <t>救</t>
  </si>
  <si>
    <t>潮</t>
  </si>
  <si>
    <t>迅</t>
  </si>
  <si>
    <t>伍</t>
  </si>
  <si>
    <t>怎</t>
  </si>
  <si>
    <t>Zen</t>
  </si>
  <si>
    <t>付</t>
  </si>
  <si>
    <t>倍</t>
  </si>
  <si>
    <t>顿</t>
  </si>
  <si>
    <t>述</t>
  </si>
  <si>
    <t>播</t>
  </si>
  <si>
    <t>励</t>
  </si>
  <si>
    <t>斤</t>
  </si>
  <si>
    <t>乎</t>
  </si>
  <si>
    <t>纸</t>
  </si>
  <si>
    <t>振</t>
  </si>
  <si>
    <t>旧</t>
  </si>
  <si>
    <t>障</t>
  </si>
  <si>
    <t>鼓</t>
  </si>
  <si>
    <t>艰</t>
  </si>
  <si>
    <t>呼</t>
  </si>
  <si>
    <t>吉</t>
  </si>
  <si>
    <t>男</t>
  </si>
  <si>
    <t>绿</t>
  </si>
  <si>
    <t>尚</t>
  </si>
  <si>
    <t>夏</t>
  </si>
  <si>
    <t>亏</t>
  </si>
  <si>
    <t>Kui</t>
  </si>
  <si>
    <t>季</t>
  </si>
  <si>
    <t>松</t>
  </si>
  <si>
    <t>哈</t>
  </si>
  <si>
    <t>Ha</t>
  </si>
  <si>
    <t>祖</t>
  </si>
  <si>
    <t>典</t>
  </si>
  <si>
    <t>韩</t>
  </si>
  <si>
    <t>遍</t>
  </si>
  <si>
    <t>夜</t>
  </si>
  <si>
    <t>轮</t>
  </si>
  <si>
    <t>板</t>
  </si>
  <si>
    <t>抗</t>
  </si>
  <si>
    <t>摄</t>
  </si>
  <si>
    <t>杂</t>
  </si>
  <si>
    <t>Za</t>
  </si>
  <si>
    <t>皮</t>
  </si>
  <si>
    <t>贡</t>
  </si>
  <si>
    <t>借</t>
  </si>
  <si>
    <t>幕</t>
  </si>
  <si>
    <t>罚</t>
  </si>
  <si>
    <t>伤</t>
  </si>
  <si>
    <t>岸</t>
  </si>
  <si>
    <t>扶</t>
  </si>
  <si>
    <t>乱</t>
  </si>
  <si>
    <t>Luan</t>
  </si>
  <si>
    <t>曲</t>
  </si>
  <si>
    <t>脱</t>
  </si>
  <si>
    <t>践</t>
  </si>
  <si>
    <t>危</t>
  </si>
  <si>
    <t>澳</t>
  </si>
  <si>
    <t>童</t>
  </si>
  <si>
    <t>散</t>
  </si>
  <si>
    <t>味</t>
  </si>
  <si>
    <t>叶</t>
  </si>
  <si>
    <t>累</t>
  </si>
  <si>
    <t>谢</t>
  </si>
  <si>
    <t>孙</t>
  </si>
  <si>
    <t>邮</t>
  </si>
  <si>
    <t>雄</t>
  </si>
  <si>
    <t>Xiong</t>
  </si>
  <si>
    <t>兼</t>
  </si>
  <si>
    <t>微</t>
  </si>
  <si>
    <t>呢</t>
  </si>
  <si>
    <t>Ne</t>
  </si>
  <si>
    <t>谁</t>
  </si>
  <si>
    <t>惠</t>
  </si>
  <si>
    <t>偿</t>
  </si>
  <si>
    <t>署</t>
  </si>
  <si>
    <t>择</t>
  </si>
  <si>
    <t>染</t>
  </si>
  <si>
    <t>答</t>
  </si>
  <si>
    <t>块</t>
  </si>
  <si>
    <t>徐</t>
  </si>
  <si>
    <t>鱼</t>
  </si>
  <si>
    <t>赞</t>
  </si>
  <si>
    <t>Zan</t>
  </si>
  <si>
    <t>课</t>
  </si>
  <si>
    <t>盛</t>
  </si>
  <si>
    <t>延</t>
  </si>
  <si>
    <t>瑞</t>
  </si>
  <si>
    <t>Rui</t>
  </si>
  <si>
    <t>怀</t>
  </si>
  <si>
    <t>Huai</t>
  </si>
  <si>
    <t>堂</t>
  </si>
  <si>
    <t>Tang</t>
  </si>
  <si>
    <t>驻</t>
  </si>
  <si>
    <t>零</t>
  </si>
  <si>
    <t>辆</t>
  </si>
  <si>
    <t>齐</t>
  </si>
  <si>
    <t>胡</t>
  </si>
  <si>
    <t>途</t>
  </si>
  <si>
    <t>封</t>
  </si>
  <si>
    <t>似</t>
  </si>
  <si>
    <t>润</t>
  </si>
  <si>
    <t>Run</t>
  </si>
  <si>
    <t>守</t>
  </si>
  <si>
    <t>毕</t>
  </si>
  <si>
    <t>坦</t>
  </si>
  <si>
    <t>母</t>
  </si>
  <si>
    <t>雨</t>
  </si>
  <si>
    <t>败</t>
  </si>
  <si>
    <t>朱</t>
  </si>
  <si>
    <t>污</t>
  </si>
  <si>
    <t>趋</t>
  </si>
  <si>
    <t>械</t>
  </si>
  <si>
    <t>纺</t>
  </si>
  <si>
    <t>租</t>
  </si>
  <si>
    <t>灵</t>
  </si>
  <si>
    <t>拓</t>
  </si>
  <si>
    <t>残</t>
  </si>
  <si>
    <t>含</t>
  </si>
  <si>
    <t>握</t>
  </si>
  <si>
    <t>跨</t>
  </si>
  <si>
    <t>Kua</t>
  </si>
  <si>
    <t>衣</t>
  </si>
  <si>
    <t>储</t>
  </si>
  <si>
    <t>瓦</t>
  </si>
  <si>
    <t>Wa</t>
  </si>
  <si>
    <t>蒙</t>
  </si>
  <si>
    <t>Meng</t>
  </si>
  <si>
    <t>析</t>
  </si>
  <si>
    <t>鉴</t>
  </si>
  <si>
    <t>竟</t>
  </si>
  <si>
    <t>骨</t>
  </si>
  <si>
    <t>档</t>
  </si>
  <si>
    <t>秘</t>
  </si>
  <si>
    <t>禁</t>
  </si>
  <si>
    <t>赵</t>
  </si>
  <si>
    <t>宾</t>
  </si>
  <si>
    <t>Bin</t>
  </si>
  <si>
    <t>异</t>
  </si>
  <si>
    <t>伊</t>
  </si>
  <si>
    <t>智</t>
  </si>
  <si>
    <t>钟</t>
  </si>
  <si>
    <t>键</t>
  </si>
  <si>
    <t>辉</t>
  </si>
  <si>
    <t>跃</t>
  </si>
  <si>
    <t>冷</t>
  </si>
  <si>
    <t>Leng</t>
  </si>
  <si>
    <t>倒</t>
  </si>
  <si>
    <t>庄</t>
  </si>
  <si>
    <t>毒</t>
  </si>
  <si>
    <t>仪</t>
  </si>
  <si>
    <t>哪</t>
  </si>
  <si>
    <t>涉</t>
  </si>
  <si>
    <t>泛</t>
  </si>
  <si>
    <t>宗</t>
  </si>
  <si>
    <t>鹏</t>
  </si>
  <si>
    <t>Peng</t>
  </si>
  <si>
    <t>归</t>
  </si>
  <si>
    <t>岗</t>
  </si>
  <si>
    <t>雷</t>
  </si>
  <si>
    <t>礼</t>
  </si>
  <si>
    <t>尤</t>
  </si>
  <si>
    <t>休</t>
  </si>
  <si>
    <t>泰</t>
  </si>
  <si>
    <t>疾</t>
  </si>
  <si>
    <t>肥</t>
  </si>
  <si>
    <t>珠</t>
  </si>
  <si>
    <t>叫</t>
  </si>
  <si>
    <t>牛</t>
  </si>
  <si>
    <t>Niu</t>
  </si>
  <si>
    <t>宜</t>
  </si>
  <si>
    <t>抵</t>
  </si>
  <si>
    <t>挂</t>
  </si>
  <si>
    <t>Gua</t>
  </si>
  <si>
    <t>寻</t>
  </si>
  <si>
    <t>父</t>
  </si>
  <si>
    <t>攻</t>
  </si>
  <si>
    <t>佳</t>
  </si>
  <si>
    <t>塞</t>
  </si>
  <si>
    <t>架</t>
  </si>
  <si>
    <t>符</t>
  </si>
  <si>
    <t>裁</t>
  </si>
  <si>
    <t>虑</t>
  </si>
  <si>
    <t>肉</t>
  </si>
  <si>
    <t>Rou</t>
  </si>
  <si>
    <t>启</t>
  </si>
  <si>
    <t>丽</t>
  </si>
  <si>
    <t>露</t>
  </si>
  <si>
    <t>鲁</t>
  </si>
  <si>
    <t>秋</t>
  </si>
  <si>
    <t>昌</t>
  </si>
  <si>
    <t>估</t>
  </si>
  <si>
    <t>射</t>
  </si>
  <si>
    <t>册</t>
  </si>
  <si>
    <t>若</t>
  </si>
  <si>
    <t>Ruo</t>
  </si>
  <si>
    <t>宽</t>
  </si>
  <si>
    <t>厚</t>
  </si>
  <si>
    <t>盾</t>
  </si>
  <si>
    <t>硬</t>
  </si>
  <si>
    <t>末</t>
  </si>
  <si>
    <t>轨</t>
  </si>
  <si>
    <t>饮</t>
  </si>
  <si>
    <t>勤</t>
  </si>
  <si>
    <t>茶</t>
  </si>
  <si>
    <t>诗</t>
  </si>
  <si>
    <t>郑</t>
  </si>
  <si>
    <t>冠</t>
  </si>
  <si>
    <t>涨</t>
  </si>
  <si>
    <t>篇</t>
  </si>
  <si>
    <t>泥</t>
  </si>
  <si>
    <t>唱</t>
  </si>
  <si>
    <t>纯</t>
  </si>
  <si>
    <t>坡</t>
  </si>
  <si>
    <t>熟</t>
  </si>
  <si>
    <t>浙</t>
  </si>
  <si>
    <t>晓</t>
  </si>
  <si>
    <t>抢</t>
  </si>
  <si>
    <t>丝</t>
  </si>
  <si>
    <t>锦</t>
  </si>
  <si>
    <t>载</t>
  </si>
  <si>
    <t>笑</t>
  </si>
  <si>
    <t>勇</t>
  </si>
  <si>
    <t>杰</t>
  </si>
  <si>
    <t>患</t>
  </si>
  <si>
    <t>乌</t>
  </si>
  <si>
    <t>坐</t>
  </si>
  <si>
    <t>雪</t>
  </si>
  <si>
    <t>戏</t>
  </si>
  <si>
    <t>背</t>
  </si>
  <si>
    <t>塔</t>
  </si>
  <si>
    <t>翻</t>
  </si>
  <si>
    <t>沈</t>
  </si>
  <si>
    <t>遗</t>
  </si>
  <si>
    <t>聚</t>
  </si>
  <si>
    <t>渠</t>
  </si>
  <si>
    <t>哥</t>
  </si>
  <si>
    <t>享</t>
  </si>
  <si>
    <t>迹</t>
  </si>
  <si>
    <t>森</t>
  </si>
  <si>
    <t>Sen</t>
  </si>
  <si>
    <t>辽</t>
  </si>
  <si>
    <t>衡</t>
  </si>
  <si>
    <t>Heng</t>
  </si>
  <si>
    <t>掌</t>
  </si>
  <si>
    <t>牧</t>
  </si>
  <si>
    <t>附</t>
  </si>
  <si>
    <t>操</t>
  </si>
  <si>
    <t>赶</t>
  </si>
  <si>
    <t>览</t>
  </si>
  <si>
    <t>野</t>
  </si>
  <si>
    <t>盟</t>
  </si>
  <si>
    <t>殊</t>
  </si>
  <si>
    <t>仁</t>
  </si>
  <si>
    <t>错</t>
  </si>
  <si>
    <t>萨</t>
  </si>
  <si>
    <t>Sa</t>
  </si>
  <si>
    <t>夺</t>
  </si>
  <si>
    <t>梅</t>
  </si>
  <si>
    <t>误</t>
  </si>
  <si>
    <t>词</t>
  </si>
  <si>
    <t>董</t>
  </si>
  <si>
    <t>潜</t>
  </si>
  <si>
    <t>卷</t>
  </si>
  <si>
    <t>Juan</t>
  </si>
  <si>
    <t>矛</t>
  </si>
  <si>
    <t>腐</t>
  </si>
  <si>
    <t>亮</t>
  </si>
  <si>
    <t>冒</t>
  </si>
  <si>
    <t>盖</t>
  </si>
  <si>
    <t>旗</t>
  </si>
  <si>
    <t>井</t>
  </si>
  <si>
    <t>凡</t>
  </si>
  <si>
    <t>震</t>
  </si>
  <si>
    <t>峰</t>
  </si>
  <si>
    <t>坏</t>
  </si>
  <si>
    <t>倾</t>
  </si>
  <si>
    <t>距</t>
  </si>
  <si>
    <t>壮</t>
  </si>
  <si>
    <t>惊</t>
  </si>
  <si>
    <t>盘</t>
  </si>
  <si>
    <t>梁</t>
  </si>
  <si>
    <t>摆</t>
  </si>
  <si>
    <t>径</t>
  </si>
  <si>
    <t>忠</t>
  </si>
  <si>
    <t>冰</t>
  </si>
  <si>
    <t>峡</t>
  </si>
  <si>
    <t>丹</t>
  </si>
  <si>
    <t>避</t>
  </si>
  <si>
    <t>珍</t>
  </si>
  <si>
    <t>乘</t>
  </si>
  <si>
    <t>刑</t>
  </si>
  <si>
    <t>扎</t>
  </si>
  <si>
    <t>Zha</t>
  </si>
  <si>
    <t>透</t>
  </si>
  <si>
    <t>迫</t>
  </si>
  <si>
    <t>箱</t>
  </si>
  <si>
    <t>莫</t>
  </si>
  <si>
    <t>跑</t>
  </si>
  <si>
    <t>Pao</t>
  </si>
  <si>
    <t>穿</t>
  </si>
  <si>
    <t>祝</t>
  </si>
  <si>
    <t>乏</t>
  </si>
  <si>
    <t>厦</t>
  </si>
  <si>
    <t>渐</t>
  </si>
  <si>
    <t>软</t>
  </si>
  <si>
    <t>Ruan</t>
  </si>
  <si>
    <t>询</t>
  </si>
  <si>
    <t>折</t>
  </si>
  <si>
    <t>浪</t>
  </si>
  <si>
    <t>Lang </t>
  </si>
  <si>
    <t>朋</t>
  </si>
  <si>
    <t>敢</t>
  </si>
  <si>
    <t>诚</t>
  </si>
  <si>
    <t>弱</t>
  </si>
  <si>
    <t>疑</t>
  </si>
  <si>
    <t>邀</t>
  </si>
  <si>
    <t>沉</t>
  </si>
  <si>
    <t>端</t>
  </si>
  <si>
    <t>床</t>
  </si>
  <si>
    <t>络</t>
  </si>
  <si>
    <t>疆</t>
  </si>
  <si>
    <t>缩</t>
  </si>
  <si>
    <t>脚</t>
  </si>
  <si>
    <t>甘</t>
  </si>
  <si>
    <t>贴</t>
  </si>
  <si>
    <t>勒</t>
  </si>
  <si>
    <t>荒</t>
  </si>
  <si>
    <t>唐</t>
  </si>
  <si>
    <t>静</t>
  </si>
  <si>
    <t>缓</t>
  </si>
  <si>
    <t>侵</t>
  </si>
  <si>
    <t>句</t>
  </si>
  <si>
    <t>尊</t>
  </si>
  <si>
    <t>Zun</t>
  </si>
  <si>
    <t>塑</t>
  </si>
  <si>
    <t>肃</t>
  </si>
  <si>
    <t>怕</t>
  </si>
  <si>
    <t>Pa</t>
  </si>
  <si>
    <t>耕</t>
  </si>
  <si>
    <t>痛</t>
  </si>
  <si>
    <t>援</t>
  </si>
  <si>
    <t>劣</t>
  </si>
  <si>
    <t>伙</t>
  </si>
  <si>
    <t>挑</t>
  </si>
  <si>
    <t>洗</t>
  </si>
  <si>
    <t>暴</t>
  </si>
  <si>
    <t>冬</t>
  </si>
  <si>
    <t>龄</t>
  </si>
  <si>
    <t>乔</t>
  </si>
  <si>
    <t>餐</t>
  </si>
  <si>
    <t>肯</t>
  </si>
  <si>
    <t>Ken</t>
  </si>
  <si>
    <t>廉</t>
  </si>
  <si>
    <t>跟</t>
  </si>
  <si>
    <t>阵</t>
  </si>
  <si>
    <t>伐</t>
  </si>
  <si>
    <t>悉</t>
  </si>
  <si>
    <t>忘</t>
  </si>
  <si>
    <t>闭</t>
  </si>
  <si>
    <t>奔</t>
  </si>
  <si>
    <t>恢</t>
  </si>
  <si>
    <t>宋</t>
  </si>
  <si>
    <t>泉</t>
  </si>
  <si>
    <t>杯</t>
  </si>
  <si>
    <t>渡</t>
  </si>
  <si>
    <t>吗</t>
  </si>
  <si>
    <t>奉</t>
  </si>
  <si>
    <t>婚</t>
  </si>
  <si>
    <t>Hun</t>
  </si>
  <si>
    <t>赴</t>
  </si>
  <si>
    <t>恩</t>
  </si>
  <si>
    <t>En</t>
  </si>
  <si>
    <t>盐</t>
  </si>
  <si>
    <t>掉</t>
  </si>
  <si>
    <t>洁</t>
  </si>
  <si>
    <t>亡</t>
  </si>
  <si>
    <t>洛</t>
  </si>
  <si>
    <t>聘</t>
  </si>
  <si>
    <t>蔬</t>
  </si>
  <si>
    <t>混</t>
  </si>
  <si>
    <t>摩</t>
  </si>
  <si>
    <t>抽</t>
  </si>
  <si>
    <t>鸡</t>
  </si>
  <si>
    <t>剂</t>
  </si>
  <si>
    <t>胆</t>
  </si>
  <si>
    <t>麦</t>
  </si>
  <si>
    <t>谋</t>
  </si>
  <si>
    <t>雅</t>
  </si>
  <si>
    <t>废</t>
  </si>
  <si>
    <t>贺</t>
  </si>
  <si>
    <t>羊</t>
  </si>
  <si>
    <t>阔</t>
  </si>
  <si>
    <t>唯</t>
  </si>
  <si>
    <t>捐</t>
  </si>
  <si>
    <t>返</t>
  </si>
  <si>
    <t>隆</t>
  </si>
  <si>
    <t>穷</t>
  </si>
  <si>
    <t>Qiong</t>
  </si>
  <si>
    <t>猪</t>
  </si>
  <si>
    <t>帐</t>
  </si>
  <si>
    <t>饰</t>
  </si>
  <si>
    <t>郭</t>
  </si>
  <si>
    <t>颁</t>
  </si>
  <si>
    <t>灯</t>
  </si>
  <si>
    <t>绕</t>
  </si>
  <si>
    <t>Rao</t>
  </si>
  <si>
    <t>诸</t>
  </si>
  <si>
    <t>伴</t>
  </si>
  <si>
    <t>顶</t>
  </si>
  <si>
    <t>祥</t>
  </si>
  <si>
    <t>谓</t>
  </si>
  <si>
    <t>恶</t>
  </si>
  <si>
    <t>番</t>
  </si>
  <si>
    <t>敏</t>
  </si>
  <si>
    <t>旦</t>
  </si>
  <si>
    <t>劲</t>
  </si>
  <si>
    <t>缴</t>
  </si>
  <si>
    <t>麻</t>
  </si>
  <si>
    <t>屋</t>
  </si>
  <si>
    <t>跳</t>
  </si>
  <si>
    <t>码</t>
  </si>
  <si>
    <t>鞋</t>
  </si>
  <si>
    <t>扣</t>
  </si>
  <si>
    <t>迈</t>
  </si>
  <si>
    <t>忙</t>
  </si>
  <si>
    <t>Mang</t>
  </si>
  <si>
    <t>趣</t>
  </si>
  <si>
    <t>盈</t>
  </si>
  <si>
    <t>棋</t>
  </si>
  <si>
    <t>勃</t>
  </si>
  <si>
    <t>敬</t>
  </si>
  <si>
    <t>辑</t>
  </si>
  <si>
    <t>摊</t>
  </si>
  <si>
    <t>旺</t>
  </si>
  <si>
    <t>纠</t>
  </si>
  <si>
    <t>炼</t>
  </si>
  <si>
    <t>梦</t>
  </si>
  <si>
    <t>偏</t>
  </si>
  <si>
    <t>渔</t>
  </si>
  <si>
    <t>牙</t>
  </si>
  <si>
    <t>侨</t>
  </si>
  <si>
    <t>黎</t>
  </si>
  <si>
    <t>赔</t>
  </si>
  <si>
    <t>裕</t>
  </si>
  <si>
    <t>宫</t>
  </si>
  <si>
    <t>谷</t>
  </si>
  <si>
    <t>概</t>
  </si>
  <si>
    <t>稿</t>
  </si>
  <si>
    <t>柱</t>
  </si>
  <si>
    <t>弹</t>
  </si>
  <si>
    <t>殖</t>
  </si>
  <si>
    <t>秩</t>
  </si>
  <si>
    <t>凭</t>
  </si>
  <si>
    <t>拨</t>
  </si>
  <si>
    <t>幸</t>
  </si>
  <si>
    <t>洞</t>
  </si>
  <si>
    <t>伪</t>
  </si>
  <si>
    <t>沟</t>
  </si>
  <si>
    <t>姓</t>
  </si>
  <si>
    <t>遭</t>
  </si>
  <si>
    <t>涌</t>
  </si>
  <si>
    <t>陶</t>
  </si>
  <si>
    <t>迁</t>
  </si>
  <si>
    <t>诺</t>
  </si>
  <si>
    <t>Nuo</t>
  </si>
  <si>
    <t>拔</t>
  </si>
  <si>
    <t>畅</t>
  </si>
  <si>
    <t>忧</t>
  </si>
  <si>
    <t>胞</t>
  </si>
  <si>
    <t>蓄</t>
  </si>
  <si>
    <t>贝</t>
  </si>
  <si>
    <t>舍</t>
  </si>
  <si>
    <t>腾</t>
  </si>
  <si>
    <t>Teng</t>
  </si>
  <si>
    <t>杀</t>
  </si>
  <si>
    <t>煌</t>
  </si>
  <si>
    <t>圆</t>
  </si>
  <si>
    <t>伦</t>
  </si>
  <si>
    <t>横</t>
  </si>
  <si>
    <t>薄</t>
  </si>
  <si>
    <t>畜</t>
  </si>
  <si>
    <t>毫</t>
  </si>
  <si>
    <t>豪</t>
  </si>
  <si>
    <t>弟</t>
  </si>
  <si>
    <t>呈</t>
  </si>
  <si>
    <t>佛</t>
  </si>
  <si>
    <t>Fo</t>
  </si>
  <si>
    <t>邦</t>
  </si>
  <si>
    <t>您</t>
  </si>
  <si>
    <t>Nin</t>
  </si>
  <si>
    <t>墨</t>
  </si>
  <si>
    <t>徽</t>
  </si>
  <si>
    <t>惯</t>
  </si>
  <si>
    <t>循</t>
  </si>
  <si>
    <t>蓝</t>
  </si>
  <si>
    <t>烧</t>
  </si>
  <si>
    <t>触</t>
  </si>
  <si>
    <t>陕</t>
  </si>
  <si>
    <t>拖</t>
  </si>
  <si>
    <t>伯</t>
  </si>
  <si>
    <t>盲</t>
  </si>
  <si>
    <t>宪</t>
  </si>
  <si>
    <t>净</t>
  </si>
  <si>
    <t>卢</t>
  </si>
  <si>
    <t>炭</t>
  </si>
  <si>
    <t>籍</t>
  </si>
  <si>
    <t>秦</t>
  </si>
  <si>
    <t>粉</t>
  </si>
  <si>
    <t>妻</t>
  </si>
  <si>
    <t>爆</t>
  </si>
  <si>
    <t>欣</t>
  </si>
  <si>
    <t>释</t>
  </si>
  <si>
    <t>玩</t>
  </si>
  <si>
    <t>俊</t>
  </si>
  <si>
    <t>欠</t>
  </si>
  <si>
    <t>蛋</t>
  </si>
  <si>
    <t>猛</t>
  </si>
  <si>
    <t>迪</t>
  </si>
  <si>
    <t>苗</t>
  </si>
  <si>
    <t>Miao</t>
  </si>
  <si>
    <t>暂</t>
  </si>
  <si>
    <t>貌</t>
  </si>
  <si>
    <t>遵</t>
  </si>
  <si>
    <t>锡</t>
  </si>
  <si>
    <t>楚</t>
  </si>
  <si>
    <t>桂</t>
  </si>
  <si>
    <t>昆</t>
  </si>
  <si>
    <t>皇</t>
  </si>
  <si>
    <t>杜</t>
  </si>
  <si>
    <t>醒</t>
  </si>
  <si>
    <t>燃</t>
  </si>
  <si>
    <t>凤</t>
  </si>
  <si>
    <t>截</t>
  </si>
  <si>
    <t>铺</t>
  </si>
  <si>
    <t>液</t>
  </si>
  <si>
    <t>撤</t>
  </si>
  <si>
    <t>胶</t>
  </si>
  <si>
    <t>慢</t>
  </si>
  <si>
    <t>杭</t>
  </si>
  <si>
    <t>虚</t>
  </si>
  <si>
    <t>辞</t>
  </si>
  <si>
    <t>曼</t>
  </si>
  <si>
    <t>毅</t>
  </si>
  <si>
    <t>咨</t>
  </si>
  <si>
    <t>俗</t>
  </si>
  <si>
    <t>糖</t>
  </si>
  <si>
    <t>忽</t>
  </si>
  <si>
    <t>姐</t>
  </si>
  <si>
    <t>芳</t>
  </si>
  <si>
    <t>耗</t>
  </si>
  <si>
    <t>妈</t>
  </si>
  <si>
    <t>谊</t>
  </si>
  <si>
    <t>浦</t>
  </si>
  <si>
    <t>频</t>
  </si>
  <si>
    <t>阻</t>
  </si>
  <si>
    <t>允</t>
  </si>
  <si>
    <t>宅</t>
  </si>
  <si>
    <t>窗</t>
  </si>
  <si>
    <t>默</t>
  </si>
  <si>
    <t>胀</t>
  </si>
  <si>
    <t>弃</t>
  </si>
  <si>
    <t>倡</t>
  </si>
  <si>
    <t>灭</t>
  </si>
  <si>
    <t>Mie</t>
  </si>
  <si>
    <t>甲</t>
  </si>
  <si>
    <t>症</t>
  </si>
  <si>
    <t>埃</t>
  </si>
  <si>
    <t>滨</t>
  </si>
  <si>
    <t>赏</t>
  </si>
  <si>
    <t>莱</t>
  </si>
  <si>
    <t>拒</t>
  </si>
  <si>
    <t>淡</t>
  </si>
  <si>
    <t>坛</t>
  </si>
  <si>
    <t>陵</t>
  </si>
  <si>
    <t>绘</t>
  </si>
  <si>
    <t>虎</t>
  </si>
  <si>
    <t>竹</t>
  </si>
  <si>
    <t>赢</t>
  </si>
  <si>
    <t>锋</t>
  </si>
  <si>
    <t>篮</t>
  </si>
  <si>
    <t>迷</t>
  </si>
  <si>
    <t>纽</t>
  </si>
  <si>
    <t>轿</t>
  </si>
  <si>
    <t>贩</t>
  </si>
  <si>
    <t>递</t>
  </si>
  <si>
    <t>娘</t>
  </si>
  <si>
    <t>Niang</t>
  </si>
  <si>
    <t>圈</t>
  </si>
  <si>
    <t>挖</t>
  </si>
  <si>
    <t>炉</t>
  </si>
  <si>
    <t>替</t>
  </si>
  <si>
    <t>幼</t>
  </si>
  <si>
    <t>乃</t>
  </si>
  <si>
    <t>Nai</t>
  </si>
  <si>
    <t>郊</t>
  </si>
  <si>
    <t>颇</t>
  </si>
  <si>
    <t>戴</t>
  </si>
  <si>
    <t>滑</t>
  </si>
  <si>
    <t>徒</t>
  </si>
  <si>
    <t>崇</t>
  </si>
  <si>
    <t>涛</t>
  </si>
  <si>
    <t>焦</t>
  </si>
  <si>
    <t>凝</t>
  </si>
  <si>
    <t>墙</t>
  </si>
  <si>
    <t>吧</t>
  </si>
  <si>
    <t>炎</t>
  </si>
  <si>
    <t>刀</t>
  </si>
  <si>
    <t>玻</t>
  </si>
  <si>
    <t>寿</t>
  </si>
  <si>
    <t>履</t>
  </si>
  <si>
    <t>圣</t>
  </si>
  <si>
    <t>昨</t>
  </si>
  <si>
    <t>酸</t>
  </si>
  <si>
    <t>朗</t>
  </si>
  <si>
    <t>Lang</t>
  </si>
  <si>
    <t>媒</t>
  </si>
  <si>
    <t>桑</t>
  </si>
  <si>
    <t>Sang</t>
  </si>
  <si>
    <t>铜</t>
  </si>
  <si>
    <t>仲</t>
  </si>
  <si>
    <t>亦</t>
  </si>
  <si>
    <t>诞</t>
  </si>
  <si>
    <t>揭</t>
  </si>
  <si>
    <t>纵</t>
  </si>
  <si>
    <t>漫</t>
  </si>
  <si>
    <t>愈</t>
  </si>
  <si>
    <t>辟</t>
  </si>
  <si>
    <t>赠</t>
  </si>
  <si>
    <t>旱</t>
  </si>
  <si>
    <t>奶</t>
  </si>
  <si>
    <t>泳</t>
  </si>
  <si>
    <t>枪</t>
  </si>
  <si>
    <t>骗</t>
  </si>
  <si>
    <t>虫</t>
  </si>
  <si>
    <t>池</t>
  </si>
  <si>
    <t>镜</t>
  </si>
  <si>
    <t>浓</t>
  </si>
  <si>
    <t>拆</t>
  </si>
  <si>
    <t>Chai</t>
  </si>
  <si>
    <t>艾</t>
  </si>
  <si>
    <t>扫</t>
  </si>
  <si>
    <t>Sao</t>
  </si>
  <si>
    <t>娱</t>
  </si>
  <si>
    <t>钻</t>
  </si>
  <si>
    <t>Zuan</t>
  </si>
  <si>
    <t>碍</t>
  </si>
  <si>
    <t>寒</t>
  </si>
  <si>
    <t>迟</t>
  </si>
  <si>
    <t>邻</t>
  </si>
  <si>
    <t>曹</t>
  </si>
  <si>
    <t>盗</t>
  </si>
  <si>
    <t>穆</t>
  </si>
  <si>
    <t>豆</t>
  </si>
  <si>
    <t>赚</t>
  </si>
  <si>
    <t>晨</t>
  </si>
  <si>
    <t>浩</t>
  </si>
  <si>
    <t>彭</t>
  </si>
  <si>
    <t>耳</t>
  </si>
  <si>
    <t>瓜</t>
  </si>
  <si>
    <t>扭</t>
  </si>
  <si>
    <t>脸</t>
  </si>
  <si>
    <t>燕</t>
  </si>
  <si>
    <t>摇</t>
  </si>
  <si>
    <t>寄</t>
  </si>
  <si>
    <t>仿</t>
  </si>
  <si>
    <t>炮</t>
  </si>
  <si>
    <t>晋</t>
  </si>
  <si>
    <t>泪</t>
  </si>
  <si>
    <t>欲</t>
  </si>
  <si>
    <t>饱</t>
  </si>
  <si>
    <t>壁</t>
  </si>
  <si>
    <t>锁</t>
  </si>
  <si>
    <t>刷</t>
  </si>
  <si>
    <t>Shua</t>
  </si>
  <si>
    <t>柬</t>
  </si>
  <si>
    <t>诊</t>
  </si>
  <si>
    <t>磨</t>
  </si>
  <si>
    <t>捕</t>
  </si>
  <si>
    <t>寨</t>
  </si>
  <si>
    <t>滚</t>
  </si>
  <si>
    <t>Gun</t>
  </si>
  <si>
    <t>膨</t>
  </si>
  <si>
    <t>孔</t>
  </si>
  <si>
    <t>添</t>
  </si>
  <si>
    <t>帝</t>
  </si>
  <si>
    <t>辖</t>
  </si>
  <si>
    <t>炸</t>
  </si>
  <si>
    <t>旨</t>
  </si>
  <si>
    <t>吁</t>
  </si>
  <si>
    <t>址</t>
  </si>
  <si>
    <t>驶</t>
  </si>
  <si>
    <t>抱</t>
  </si>
  <si>
    <t>嘉</t>
  </si>
  <si>
    <t>拜</t>
  </si>
  <si>
    <t>扰</t>
  </si>
  <si>
    <t>袋</t>
  </si>
  <si>
    <t>佩</t>
  </si>
  <si>
    <t>阴</t>
  </si>
  <si>
    <t>辈</t>
  </si>
  <si>
    <t>锅</t>
  </si>
  <si>
    <t>赖</t>
  </si>
  <si>
    <t>剩</t>
  </si>
  <si>
    <t>押</t>
  </si>
  <si>
    <t>怪</t>
  </si>
  <si>
    <t>Guai</t>
  </si>
  <si>
    <t>浮</t>
  </si>
  <si>
    <t>枚</t>
  </si>
  <si>
    <t>栏</t>
  </si>
  <si>
    <t>毁</t>
  </si>
  <si>
    <t>柳</t>
  </si>
  <si>
    <t>恐</t>
  </si>
  <si>
    <t>敦</t>
  </si>
  <si>
    <t>孟</t>
  </si>
  <si>
    <t>旁</t>
  </si>
  <si>
    <t>Pang</t>
  </si>
  <si>
    <t>仓</t>
  </si>
  <si>
    <t>岩</t>
  </si>
  <si>
    <t>伸</t>
  </si>
  <si>
    <t>岭</t>
  </si>
  <si>
    <t>耐</t>
  </si>
  <si>
    <t>懂</t>
  </si>
  <si>
    <t>捷</t>
  </si>
  <si>
    <t>璃</t>
  </si>
  <si>
    <t>溪</t>
  </si>
  <si>
    <t>暖</t>
  </si>
  <si>
    <t>Nuan</t>
  </si>
  <si>
    <t>纤</t>
  </si>
  <si>
    <t>汗</t>
  </si>
  <si>
    <t>疫</t>
  </si>
  <si>
    <t>巧</t>
  </si>
  <si>
    <t>旋</t>
  </si>
  <si>
    <t>侧</t>
  </si>
  <si>
    <t>冶</t>
  </si>
  <si>
    <t>陪</t>
  </si>
  <si>
    <t>鸣</t>
  </si>
  <si>
    <t>瓶</t>
  </si>
  <si>
    <t>纲</t>
  </si>
  <si>
    <t>挤</t>
  </si>
  <si>
    <t>旬</t>
  </si>
  <si>
    <t>舆</t>
  </si>
  <si>
    <t>喝</t>
  </si>
  <si>
    <t>陷</t>
  </si>
  <si>
    <t>缘</t>
  </si>
  <si>
    <t>稻</t>
  </si>
  <si>
    <t>饲</t>
  </si>
  <si>
    <t>滩</t>
  </si>
  <si>
    <t>隔</t>
  </si>
  <si>
    <t>慰</t>
  </si>
  <si>
    <t>朴</t>
  </si>
  <si>
    <t>隐</t>
  </si>
  <si>
    <t>灌</t>
  </si>
  <si>
    <t>拟</t>
  </si>
  <si>
    <t>偷</t>
  </si>
  <si>
    <t>闲</t>
  </si>
  <si>
    <t>赫</t>
  </si>
  <si>
    <t>恰</t>
  </si>
  <si>
    <t>Qia</t>
  </si>
  <si>
    <t>慧</t>
  </si>
  <si>
    <t>蒋</t>
  </si>
  <si>
    <t>闹</t>
  </si>
  <si>
    <t>邹</t>
  </si>
  <si>
    <t>牵</t>
  </si>
  <si>
    <t>柴</t>
  </si>
  <si>
    <t>刺</t>
  </si>
  <si>
    <t>滞</t>
  </si>
  <si>
    <t>彰</t>
  </si>
  <si>
    <t>俱</t>
  </si>
  <si>
    <t>勘</t>
  </si>
  <si>
    <t>填</t>
  </si>
  <si>
    <t>琛</t>
  </si>
  <si>
    <t>尝</t>
  </si>
  <si>
    <t>贾</t>
  </si>
  <si>
    <t>搬</t>
  </si>
  <si>
    <t>淮</t>
  </si>
  <si>
    <t>奏</t>
  </si>
  <si>
    <t>荷</t>
  </si>
  <si>
    <t>滋</t>
  </si>
  <si>
    <t>覆</t>
  </si>
  <si>
    <t>役</t>
  </si>
  <si>
    <t>秒</t>
  </si>
  <si>
    <t>踏</t>
  </si>
  <si>
    <t>巩</t>
  </si>
  <si>
    <t>摸</t>
  </si>
  <si>
    <t>荡</t>
  </si>
  <si>
    <t>辅</t>
  </si>
  <si>
    <t>惜</t>
  </si>
  <si>
    <t>柜</t>
  </si>
  <si>
    <t>肖</t>
  </si>
  <si>
    <t>颗</t>
  </si>
  <si>
    <t>搏</t>
  </si>
  <si>
    <t>氏</t>
  </si>
  <si>
    <t>姑</t>
  </si>
  <si>
    <t>弄</t>
  </si>
  <si>
    <t>姜</t>
  </si>
  <si>
    <t>君</t>
  </si>
  <si>
    <t>舒</t>
  </si>
  <si>
    <t>兑</t>
  </si>
  <si>
    <t>宇</t>
  </si>
  <si>
    <t>割</t>
  </si>
  <si>
    <t>哲</t>
  </si>
  <si>
    <t>摘</t>
  </si>
  <si>
    <t>钦</t>
  </si>
  <si>
    <t>逃</t>
  </si>
  <si>
    <t>漠</t>
  </si>
  <si>
    <t>忆</t>
  </si>
  <si>
    <t>敌</t>
  </si>
  <si>
    <t>宿</t>
  </si>
  <si>
    <t>啊</t>
  </si>
  <si>
    <t>凌</t>
  </si>
  <si>
    <t>耀</t>
  </si>
  <si>
    <t>闯</t>
  </si>
  <si>
    <t>阅</t>
  </si>
  <si>
    <t>贪</t>
  </si>
  <si>
    <t>赤</t>
  </si>
  <si>
    <t>汪</t>
  </si>
  <si>
    <t>悲</t>
  </si>
  <si>
    <t>抑</t>
  </si>
  <si>
    <t>瓷</t>
  </si>
  <si>
    <t>冯</t>
  </si>
  <si>
    <t>厉</t>
  </si>
  <si>
    <t>粗</t>
  </si>
  <si>
    <t>菲</t>
  </si>
  <si>
    <t>琴</t>
  </si>
  <si>
    <t>堡</t>
  </si>
  <si>
    <t>斌</t>
  </si>
  <si>
    <t>掘</t>
  </si>
  <si>
    <t>稀</t>
  </si>
  <si>
    <t>衰</t>
  </si>
  <si>
    <t>Shuai</t>
  </si>
  <si>
    <t>驾</t>
  </si>
  <si>
    <t>雕</t>
  </si>
  <si>
    <t>牢</t>
  </si>
  <si>
    <t>氛</t>
  </si>
  <si>
    <t>驱</t>
  </si>
  <si>
    <t>妥</t>
  </si>
  <si>
    <t>悄</t>
  </si>
  <si>
    <t>郎</t>
  </si>
  <si>
    <t>巡</t>
  </si>
  <si>
    <t>臣</t>
  </si>
  <si>
    <t>羽</t>
  </si>
  <si>
    <t>灰</t>
  </si>
  <si>
    <t>癌</t>
  </si>
  <si>
    <t>颖</t>
  </si>
  <si>
    <t>姆</t>
  </si>
  <si>
    <t>漏</t>
  </si>
  <si>
    <t>袭</t>
  </si>
  <si>
    <t>贤</t>
  </si>
  <si>
    <t>鸟</t>
  </si>
  <si>
    <t>Niao</t>
  </si>
  <si>
    <t>暗</t>
  </si>
  <si>
    <t>茂</t>
  </si>
  <si>
    <t>孤</t>
  </si>
  <si>
    <t>惩</t>
  </si>
  <si>
    <t>榜</t>
  </si>
  <si>
    <t>袁</t>
  </si>
  <si>
    <t>桌</t>
  </si>
  <si>
    <t>Zhuo</t>
  </si>
  <si>
    <t>卓</t>
  </si>
  <si>
    <t>傅</t>
  </si>
  <si>
    <t>剑</t>
  </si>
  <si>
    <t>堆</t>
  </si>
  <si>
    <t>兆</t>
  </si>
  <si>
    <t>狠</t>
  </si>
  <si>
    <t>轰</t>
  </si>
  <si>
    <t>拳</t>
  </si>
  <si>
    <t>妹</t>
  </si>
  <si>
    <t>绒</t>
  </si>
  <si>
    <t>裂</t>
  </si>
  <si>
    <t>潘</t>
  </si>
  <si>
    <t>兄</t>
  </si>
  <si>
    <t>洽</t>
  </si>
  <si>
    <t>叹</t>
  </si>
  <si>
    <t>涵</t>
  </si>
  <si>
    <t>贿</t>
  </si>
  <si>
    <t>侯</t>
  </si>
  <si>
    <t>岚</t>
  </si>
  <si>
    <t>熊</t>
  </si>
  <si>
    <t>绪</t>
  </si>
  <si>
    <t>阁</t>
  </si>
  <si>
    <t>尾</t>
  </si>
  <si>
    <t>碑</t>
  </si>
  <si>
    <t>尖</t>
  </si>
  <si>
    <t>腿</t>
  </si>
  <si>
    <t>涂</t>
  </si>
  <si>
    <t>栽</t>
  </si>
  <si>
    <t>坝</t>
  </si>
  <si>
    <t>犹</t>
  </si>
  <si>
    <t>铸</t>
  </si>
  <si>
    <t>肩</t>
  </si>
  <si>
    <t>闪</t>
  </si>
  <si>
    <t>诱</t>
  </si>
  <si>
    <t>辩</t>
  </si>
  <si>
    <t>芬</t>
  </si>
  <si>
    <t>睡</t>
  </si>
  <si>
    <t>奠</t>
  </si>
  <si>
    <t>伏</t>
  </si>
  <si>
    <t>妙</t>
  </si>
  <si>
    <t>绸</t>
  </si>
  <si>
    <t>廷</t>
  </si>
  <si>
    <t>恒</t>
  </si>
  <si>
    <t>梯</t>
  </si>
  <si>
    <t>赁</t>
  </si>
  <si>
    <t>霞</t>
  </si>
  <si>
    <t>攀</t>
  </si>
  <si>
    <t>枝</t>
  </si>
  <si>
    <t>译</t>
  </si>
  <si>
    <t>描</t>
  </si>
  <si>
    <t>湘</t>
  </si>
  <si>
    <t>磁</t>
  </si>
  <si>
    <t>吕</t>
  </si>
  <si>
    <t>硕</t>
  </si>
  <si>
    <t>爸</t>
  </si>
  <si>
    <t>肝</t>
  </si>
  <si>
    <t>峻</t>
  </si>
  <si>
    <t>葡</t>
  </si>
  <si>
    <t>衷</t>
  </si>
  <si>
    <t>搭</t>
  </si>
  <si>
    <t>唤</t>
  </si>
  <si>
    <t>薪</t>
  </si>
  <si>
    <t>挺</t>
  </si>
  <si>
    <t>逝</t>
  </si>
  <si>
    <t>狗</t>
  </si>
  <si>
    <t>蔡</t>
  </si>
  <si>
    <t>宴</t>
  </si>
  <si>
    <t>蓬</t>
  </si>
  <si>
    <t>撞</t>
  </si>
  <si>
    <t>铝</t>
  </si>
  <si>
    <t>牲</t>
  </si>
  <si>
    <t>舰</t>
  </si>
  <si>
    <t>胁</t>
  </si>
  <si>
    <t>崛</t>
  </si>
  <si>
    <t>桃</t>
  </si>
  <si>
    <t>斜</t>
  </si>
  <si>
    <t>丧</t>
  </si>
  <si>
    <t>烂</t>
  </si>
  <si>
    <t>屏</t>
  </si>
  <si>
    <t>砖</t>
  </si>
  <si>
    <t>墓</t>
  </si>
  <si>
    <t>详</t>
  </si>
  <si>
    <t>逾</t>
  </si>
  <si>
    <t>函</t>
  </si>
  <si>
    <t>跌</t>
  </si>
  <si>
    <t>Die</t>
  </si>
  <si>
    <t>抚</t>
  </si>
  <si>
    <t>插</t>
  </si>
  <si>
    <t>戈</t>
  </si>
  <si>
    <t>凉</t>
  </si>
  <si>
    <t>啤</t>
  </si>
  <si>
    <t>脉</t>
  </si>
  <si>
    <t>滥</t>
  </si>
  <si>
    <t>赋</t>
  </si>
  <si>
    <t>柏</t>
  </si>
  <si>
    <t>堤</t>
  </si>
  <si>
    <t>腰</t>
  </si>
  <si>
    <t>泊</t>
  </si>
  <si>
    <t>寺</t>
  </si>
  <si>
    <t>尘</t>
  </si>
  <si>
    <t>蒂</t>
  </si>
  <si>
    <t>削</t>
  </si>
  <si>
    <t>仙</t>
  </si>
  <si>
    <t>踪</t>
  </si>
  <si>
    <t>冻</t>
  </si>
  <si>
    <t>汤</t>
  </si>
  <si>
    <t>睛</t>
  </si>
  <si>
    <t>艳</t>
  </si>
  <si>
    <t>荐</t>
  </si>
  <si>
    <t>劫</t>
  </si>
  <si>
    <t>框</t>
  </si>
  <si>
    <t>廊</t>
  </si>
  <si>
    <t>惑</t>
  </si>
  <si>
    <t>页</t>
  </si>
  <si>
    <t>拼</t>
  </si>
  <si>
    <t>堪</t>
  </si>
  <si>
    <t>携</t>
  </si>
  <si>
    <t>丈</t>
  </si>
  <si>
    <t>乳</t>
  </si>
  <si>
    <t>挪</t>
  </si>
  <si>
    <t>谱</t>
  </si>
  <si>
    <t>舶</t>
  </si>
  <si>
    <t>埔</t>
  </si>
  <si>
    <t>遥</t>
  </si>
  <si>
    <t>菌</t>
  </si>
  <si>
    <t>塘</t>
  </si>
  <si>
    <t>氧</t>
  </si>
  <si>
    <t>晶</t>
  </si>
  <si>
    <t>洒</t>
  </si>
  <si>
    <t>株</t>
  </si>
  <si>
    <t>颜</t>
  </si>
  <si>
    <t>虹</t>
  </si>
  <si>
    <t>岳</t>
  </si>
  <si>
    <t>胸</t>
  </si>
  <si>
    <t>忍</t>
  </si>
  <si>
    <t>甜</t>
  </si>
  <si>
    <t>匹</t>
  </si>
  <si>
    <t>瞩</t>
  </si>
  <si>
    <t>懈</t>
  </si>
  <si>
    <t>爷</t>
  </si>
  <si>
    <t>丛</t>
  </si>
  <si>
    <t>莲</t>
  </si>
  <si>
    <t>叙</t>
  </si>
  <si>
    <t>鸿</t>
  </si>
  <si>
    <t>逢</t>
  </si>
  <si>
    <t>抬</t>
  </si>
  <si>
    <t>嘴</t>
  </si>
  <si>
    <t>弘</t>
  </si>
  <si>
    <t>炒</t>
  </si>
  <si>
    <t>喷</t>
  </si>
  <si>
    <t>Pen</t>
  </si>
  <si>
    <t>吊</t>
  </si>
  <si>
    <t>窝</t>
  </si>
  <si>
    <t>衔</t>
  </si>
  <si>
    <t>吹</t>
  </si>
  <si>
    <t>Chui</t>
  </si>
  <si>
    <t>霸</t>
  </si>
  <si>
    <t>仔</t>
  </si>
  <si>
    <t>垦</t>
  </si>
  <si>
    <t>胎</t>
  </si>
  <si>
    <t>慎</t>
  </si>
  <si>
    <t>脏</t>
  </si>
  <si>
    <t>Zang</t>
  </si>
  <si>
    <t>歧</t>
  </si>
  <si>
    <t>疏</t>
  </si>
  <si>
    <t>悠</t>
  </si>
  <si>
    <t>慕</t>
  </si>
  <si>
    <t>漂</t>
  </si>
  <si>
    <t>杆</t>
  </si>
  <si>
    <t>萍</t>
  </si>
  <si>
    <t>舟</t>
  </si>
  <si>
    <t>吐</t>
  </si>
  <si>
    <t>玲</t>
  </si>
  <si>
    <t>凯</t>
  </si>
  <si>
    <t>戒</t>
  </si>
  <si>
    <t>盼</t>
  </si>
  <si>
    <t>偶</t>
  </si>
  <si>
    <t>盆</t>
  </si>
  <si>
    <t>慨</t>
  </si>
  <si>
    <t>弊</t>
  </si>
  <si>
    <t>箭</t>
  </si>
  <si>
    <t>茅</t>
  </si>
  <si>
    <t>衫</t>
  </si>
  <si>
    <t>罐</t>
  </si>
  <si>
    <t>串</t>
  </si>
  <si>
    <t>辐</t>
  </si>
  <si>
    <t>腹</t>
  </si>
  <si>
    <t>钩</t>
  </si>
  <si>
    <t>碰</t>
  </si>
  <si>
    <t>昂</t>
  </si>
  <si>
    <t>Ang</t>
  </si>
  <si>
    <t>酬</t>
  </si>
  <si>
    <t>晰</t>
  </si>
  <si>
    <t>姿</t>
  </si>
  <si>
    <t>彼</t>
  </si>
  <si>
    <t>锻</t>
  </si>
  <si>
    <t>飘</t>
  </si>
  <si>
    <t>嫁</t>
  </si>
  <si>
    <t>竣</t>
  </si>
  <si>
    <t>缝</t>
  </si>
  <si>
    <t>蹈</t>
  </si>
  <si>
    <t>悬</t>
  </si>
  <si>
    <t>紫</t>
  </si>
  <si>
    <t>浅</t>
  </si>
  <si>
    <t>缆</t>
  </si>
  <si>
    <t>喊</t>
  </si>
  <si>
    <t>昔</t>
  </si>
  <si>
    <t>驰</t>
  </si>
  <si>
    <t>湿</t>
  </si>
  <si>
    <t>剪</t>
  </si>
  <si>
    <t>侦</t>
  </si>
  <si>
    <t>坑</t>
  </si>
  <si>
    <t>Keng</t>
  </si>
  <si>
    <t>姚</t>
  </si>
  <si>
    <t>魏</t>
  </si>
  <si>
    <t>扑</t>
  </si>
  <si>
    <t>挣</t>
  </si>
  <si>
    <t>焕</t>
  </si>
  <si>
    <t>皆</t>
  </si>
  <si>
    <t>狂</t>
  </si>
  <si>
    <t>泡</t>
  </si>
  <si>
    <t>骤</t>
  </si>
  <si>
    <t>堵</t>
  </si>
  <si>
    <t>膜</t>
  </si>
  <si>
    <t>禽</t>
  </si>
  <si>
    <t>锐</t>
  </si>
  <si>
    <t>芝</t>
  </si>
  <si>
    <t>帽</t>
  </si>
  <si>
    <t>擅</t>
  </si>
  <si>
    <t>沪</t>
  </si>
  <si>
    <t>晤</t>
  </si>
  <si>
    <t>婆</t>
  </si>
  <si>
    <t>埋</t>
  </si>
  <si>
    <t>劝</t>
  </si>
  <si>
    <t>碗</t>
  </si>
  <si>
    <t>玛</t>
  </si>
  <si>
    <t>顷</t>
  </si>
  <si>
    <t>鸭</t>
  </si>
  <si>
    <t>娃</t>
  </si>
  <si>
    <t>豫</t>
  </si>
  <si>
    <t>匆</t>
  </si>
  <si>
    <t>魂</t>
  </si>
  <si>
    <t>哭</t>
  </si>
  <si>
    <t>庞</t>
  </si>
  <si>
    <t>亭</t>
  </si>
  <si>
    <t>屡</t>
  </si>
  <si>
    <t>逼</t>
  </si>
  <si>
    <t>尺</t>
  </si>
  <si>
    <t>撒</t>
  </si>
  <si>
    <t>鹿</t>
  </si>
  <si>
    <t>讼</t>
  </si>
  <si>
    <t>弥</t>
  </si>
  <si>
    <t>坊</t>
  </si>
  <si>
    <t>碎</t>
  </si>
  <si>
    <t>缔</t>
  </si>
  <si>
    <t>霍</t>
  </si>
  <si>
    <t>壤</t>
  </si>
  <si>
    <t>萄</t>
  </si>
  <si>
    <t>铃</t>
  </si>
  <si>
    <t>稍</t>
  </si>
  <si>
    <t>丘</t>
  </si>
  <si>
    <t>肿</t>
  </si>
  <si>
    <t>烦</t>
  </si>
  <si>
    <t>苹</t>
  </si>
  <si>
    <t>庙</t>
  </si>
  <si>
    <t>雇</t>
  </si>
  <si>
    <t>汛</t>
  </si>
  <si>
    <t>孝</t>
  </si>
  <si>
    <t>辰</t>
  </si>
  <si>
    <t>吞</t>
  </si>
  <si>
    <t>Tun</t>
  </si>
  <si>
    <t>汰</t>
  </si>
  <si>
    <t>怨</t>
  </si>
  <si>
    <t>酿</t>
  </si>
  <si>
    <t>耶</t>
  </si>
  <si>
    <t>咱</t>
  </si>
  <si>
    <t>欺</t>
  </si>
  <si>
    <t>丢</t>
  </si>
  <si>
    <t>Diu</t>
  </si>
  <si>
    <t>琼</t>
  </si>
  <si>
    <t>棚</t>
  </si>
  <si>
    <t>披</t>
  </si>
  <si>
    <t>渴</t>
  </si>
  <si>
    <t>屈</t>
  </si>
  <si>
    <t>弗</t>
  </si>
  <si>
    <t>疲</t>
  </si>
  <si>
    <t>帕</t>
  </si>
  <si>
    <t>昭</t>
  </si>
  <si>
    <t>盒</t>
  </si>
  <si>
    <t>仰</t>
  </si>
  <si>
    <t>萧</t>
  </si>
  <si>
    <t>牺</t>
  </si>
  <si>
    <t>撑</t>
  </si>
  <si>
    <t>抛</t>
  </si>
  <si>
    <t>鼠</t>
  </si>
  <si>
    <t>纱</t>
  </si>
  <si>
    <t>翼</t>
  </si>
  <si>
    <t>兹</t>
  </si>
  <si>
    <t>骑</t>
  </si>
  <si>
    <t>糊</t>
  </si>
  <si>
    <t>契</t>
  </si>
  <si>
    <t>铭</t>
  </si>
  <si>
    <t>淘</t>
  </si>
  <si>
    <t>顽</t>
  </si>
  <si>
    <t>撰</t>
  </si>
  <si>
    <t>乒</t>
  </si>
  <si>
    <t>淑</t>
  </si>
  <si>
    <t>妆</t>
  </si>
  <si>
    <t>窑</t>
  </si>
  <si>
    <t>柔</t>
  </si>
  <si>
    <t>姻</t>
  </si>
  <si>
    <t>苍</t>
  </si>
  <si>
    <t>谨</t>
  </si>
  <si>
    <t>卿</t>
  </si>
  <si>
    <t>灿</t>
  </si>
  <si>
    <t>栋</t>
  </si>
  <si>
    <t>敲</t>
  </si>
  <si>
    <t>窃</t>
  </si>
  <si>
    <t>菊</t>
  </si>
  <si>
    <t>郁</t>
  </si>
  <si>
    <t>催</t>
  </si>
  <si>
    <t>Cui</t>
  </si>
  <si>
    <t>眉</t>
  </si>
  <si>
    <t>邱</t>
  </si>
  <si>
    <t>揽</t>
  </si>
  <si>
    <t>鼎</t>
  </si>
  <si>
    <t>韦</t>
  </si>
  <si>
    <t>肤</t>
  </si>
  <si>
    <t>娜</t>
  </si>
  <si>
    <t>俏</t>
  </si>
  <si>
    <t>呀</t>
  </si>
  <si>
    <t>拚</t>
  </si>
  <si>
    <t>寸</t>
  </si>
  <si>
    <t>爬</t>
  </si>
  <si>
    <t>悟</t>
  </si>
  <si>
    <t>尿</t>
  </si>
  <si>
    <t>罢</t>
  </si>
  <si>
    <t>圭</t>
  </si>
  <si>
    <t>葬</t>
  </si>
  <si>
    <t>聪</t>
  </si>
  <si>
    <t>沃</t>
  </si>
  <si>
    <t>肠</t>
  </si>
  <si>
    <t>厕</t>
  </si>
  <si>
    <t>慈</t>
  </si>
  <si>
    <t>恋</t>
  </si>
  <si>
    <t>绵</t>
  </si>
  <si>
    <t>橡</t>
  </si>
  <si>
    <t>圾</t>
  </si>
  <si>
    <t>翁</t>
  </si>
  <si>
    <t>Weng</t>
  </si>
  <si>
    <t>粤</t>
  </si>
  <si>
    <t>脂</t>
  </si>
  <si>
    <t>歹</t>
  </si>
  <si>
    <t>憾</t>
  </si>
  <si>
    <t>阐</t>
  </si>
  <si>
    <t>甸</t>
  </si>
  <si>
    <t>巷</t>
  </si>
  <si>
    <t>蜂</t>
  </si>
  <si>
    <t>轴</t>
  </si>
  <si>
    <t>艘</t>
  </si>
  <si>
    <t>Sou</t>
  </si>
  <si>
    <t>垄</t>
  </si>
  <si>
    <t>衬</t>
  </si>
  <si>
    <t>阜</t>
  </si>
  <si>
    <t>惨</t>
  </si>
  <si>
    <t>冀</t>
  </si>
  <si>
    <t>幽</t>
  </si>
  <si>
    <t>厘</t>
  </si>
  <si>
    <t>崭</t>
  </si>
  <si>
    <t>筋</t>
  </si>
  <si>
    <t>寓</t>
  </si>
  <si>
    <t>迄</t>
  </si>
  <si>
    <t>渗</t>
  </si>
  <si>
    <t>碘</t>
  </si>
  <si>
    <t>碧</t>
  </si>
  <si>
    <t>赌</t>
  </si>
  <si>
    <t>袖</t>
  </si>
  <si>
    <t>奈</t>
  </si>
  <si>
    <t>崔</t>
  </si>
  <si>
    <t>悦</t>
  </si>
  <si>
    <t>捞</t>
  </si>
  <si>
    <t>剥</t>
  </si>
  <si>
    <t>孕</t>
  </si>
  <si>
    <t>逆</t>
  </si>
  <si>
    <t>婴</t>
  </si>
  <si>
    <t>脆</t>
  </si>
  <si>
    <t>缅</t>
  </si>
  <si>
    <t>艇</t>
  </si>
  <si>
    <t>谭</t>
  </si>
  <si>
    <t>笼</t>
  </si>
  <si>
    <t>儒</t>
  </si>
  <si>
    <t>粒</t>
  </si>
  <si>
    <t>诈</t>
  </si>
  <si>
    <t>遣</t>
  </si>
  <si>
    <t>垂</t>
  </si>
  <si>
    <t>磋</t>
  </si>
  <si>
    <t>卸</t>
  </si>
  <si>
    <t>帜</t>
  </si>
  <si>
    <t>枣</t>
  </si>
  <si>
    <t>幢</t>
  </si>
  <si>
    <t>淀</t>
  </si>
  <si>
    <t>帆</t>
  </si>
  <si>
    <t>蛇</t>
  </si>
  <si>
    <t>宰</t>
  </si>
  <si>
    <t>殿</t>
  </si>
  <si>
    <t>猎</t>
  </si>
  <si>
    <t>叔</t>
  </si>
  <si>
    <t>夹</t>
  </si>
  <si>
    <t>帅</t>
  </si>
  <si>
    <t>沧</t>
  </si>
  <si>
    <t>魅</t>
  </si>
  <si>
    <t>俩</t>
  </si>
  <si>
    <t>牟</t>
  </si>
  <si>
    <t>钓</t>
  </si>
  <si>
    <t>葛</t>
  </si>
  <si>
    <t>罕</t>
  </si>
  <si>
    <t>渤</t>
  </si>
  <si>
    <t>汕</t>
  </si>
  <si>
    <t>溢</t>
  </si>
  <si>
    <t>擦</t>
  </si>
  <si>
    <t>Ca</t>
  </si>
  <si>
    <t>袱</t>
  </si>
  <si>
    <t>嫩</t>
  </si>
  <si>
    <t>Nen</t>
  </si>
  <si>
    <t>桶</t>
  </si>
  <si>
    <t>殷</t>
  </si>
  <si>
    <t>酷</t>
  </si>
  <si>
    <t>呆</t>
  </si>
  <si>
    <t>卧</t>
  </si>
  <si>
    <t>暑</t>
  </si>
  <si>
    <t>骄</t>
  </si>
  <si>
    <t>幻</t>
  </si>
  <si>
    <t>囊</t>
  </si>
  <si>
    <t>Nang</t>
  </si>
  <si>
    <t>掀</t>
  </si>
  <si>
    <t>醉</t>
  </si>
  <si>
    <t>牡</t>
  </si>
  <si>
    <t>饼</t>
  </si>
  <si>
    <t>扇</t>
  </si>
  <si>
    <t>蒸</t>
  </si>
  <si>
    <t>赣</t>
  </si>
  <si>
    <t>俭</t>
  </si>
  <si>
    <t>椅</t>
  </si>
  <si>
    <t>枢</t>
  </si>
  <si>
    <t>彦</t>
  </si>
  <si>
    <t>樊</t>
  </si>
  <si>
    <t>吾</t>
  </si>
  <si>
    <t>仗</t>
  </si>
  <si>
    <t>彬</t>
  </si>
  <si>
    <t>砂</t>
  </si>
  <si>
    <t>绳</t>
  </si>
  <si>
    <t>巾</t>
  </si>
  <si>
    <t>喀</t>
  </si>
  <si>
    <t>勋</t>
  </si>
  <si>
    <t>愁</t>
  </si>
  <si>
    <t>碱</t>
  </si>
  <si>
    <t>谦</t>
  </si>
  <si>
    <t>壳</t>
  </si>
  <si>
    <t>轧</t>
  </si>
  <si>
    <t>潭</t>
  </si>
  <si>
    <t>浆</t>
  </si>
  <si>
    <t>挽</t>
  </si>
  <si>
    <t>邢</t>
  </si>
  <si>
    <t>啥</t>
  </si>
  <si>
    <t>焊</t>
  </si>
  <si>
    <t>钞</t>
  </si>
  <si>
    <t>烤</t>
  </si>
  <si>
    <t>廖</t>
  </si>
  <si>
    <t>猫</t>
  </si>
  <si>
    <t>狱</t>
  </si>
  <si>
    <t>腔</t>
  </si>
  <si>
    <t>喻</t>
  </si>
  <si>
    <t>御</t>
  </si>
  <si>
    <t>蕴</t>
  </si>
  <si>
    <t>坎</t>
  </si>
  <si>
    <t>魔</t>
  </si>
  <si>
    <t>刮</t>
  </si>
  <si>
    <t>瘤</t>
  </si>
  <si>
    <t>茫</t>
  </si>
  <si>
    <t>竭</t>
  </si>
  <si>
    <t>莉</t>
  </si>
  <si>
    <t>链</t>
  </si>
  <si>
    <t>淫</t>
  </si>
  <si>
    <t>愤</t>
  </si>
  <si>
    <t>纹</t>
  </si>
  <si>
    <t>咸</t>
  </si>
  <si>
    <t>睐</t>
  </si>
  <si>
    <t>睹</t>
  </si>
  <si>
    <t>裤</t>
  </si>
  <si>
    <t>夸</t>
  </si>
  <si>
    <t>滴</t>
  </si>
  <si>
    <t>雾</t>
  </si>
  <si>
    <t>搜</t>
  </si>
  <si>
    <t>拘</t>
  </si>
  <si>
    <t>龚</t>
  </si>
  <si>
    <t>凶</t>
  </si>
  <si>
    <t>茨</t>
  </si>
  <si>
    <t>傲</t>
  </si>
  <si>
    <t>鞍</t>
  </si>
  <si>
    <t>鹤</t>
  </si>
  <si>
    <t>蚀</t>
  </si>
  <si>
    <t>颈</t>
  </si>
  <si>
    <t>翠</t>
  </si>
  <si>
    <t>卉</t>
  </si>
  <si>
    <t>汁</t>
  </si>
  <si>
    <t>冈</t>
  </si>
  <si>
    <t>狮</t>
  </si>
  <si>
    <t>隧</t>
  </si>
  <si>
    <t>弯</t>
  </si>
  <si>
    <t>胃</t>
  </si>
  <si>
    <t>沛</t>
  </si>
  <si>
    <t>募</t>
  </si>
  <si>
    <t>琳</t>
  </si>
  <si>
    <t>疼</t>
  </si>
  <si>
    <t>蚕</t>
  </si>
  <si>
    <t>泼</t>
  </si>
  <si>
    <t>磷</t>
  </si>
  <si>
    <t>捧</t>
  </si>
  <si>
    <t>炳</t>
  </si>
  <si>
    <t>绣</t>
  </si>
  <si>
    <t>朵</t>
  </si>
  <si>
    <t>涯</t>
  </si>
  <si>
    <t>掏</t>
  </si>
  <si>
    <t>奎</t>
  </si>
  <si>
    <t>聂</t>
  </si>
  <si>
    <t>Nie</t>
  </si>
  <si>
    <t>孜</t>
  </si>
  <si>
    <t>韵</t>
  </si>
  <si>
    <t>浑</t>
  </si>
  <si>
    <t>翔</t>
  </si>
  <si>
    <t>魄</t>
  </si>
  <si>
    <t>掩</t>
  </si>
  <si>
    <t>斥</t>
  </si>
  <si>
    <t>敞</t>
  </si>
  <si>
    <t>腊</t>
  </si>
  <si>
    <t>愧</t>
  </si>
  <si>
    <t>粘</t>
  </si>
  <si>
    <t>丑</t>
  </si>
  <si>
    <t>溉</t>
  </si>
  <si>
    <t>斑</t>
  </si>
  <si>
    <t>啦</t>
  </si>
  <si>
    <t>柯</t>
  </si>
  <si>
    <t>谐</t>
  </si>
  <si>
    <t>烯</t>
  </si>
  <si>
    <t>禄</t>
  </si>
  <si>
    <t>浴</t>
  </si>
  <si>
    <t>涝</t>
  </si>
  <si>
    <t>鬼</t>
  </si>
  <si>
    <t>薛</t>
  </si>
  <si>
    <t>瘦</t>
  </si>
  <si>
    <t>挡</t>
  </si>
  <si>
    <t>昏</t>
  </si>
  <si>
    <t>鹅</t>
  </si>
  <si>
    <t>湛</t>
  </si>
  <si>
    <t>逻</t>
  </si>
  <si>
    <t>虾</t>
  </si>
  <si>
    <t>沂</t>
  </si>
  <si>
    <t>辱</t>
  </si>
  <si>
    <t>叉</t>
  </si>
  <si>
    <t>鼻</t>
  </si>
  <si>
    <t>厨</t>
  </si>
  <si>
    <t>鲍</t>
  </si>
  <si>
    <t>鞭</t>
  </si>
  <si>
    <t>辣</t>
  </si>
  <si>
    <t>潇</t>
  </si>
  <si>
    <t>乓</t>
  </si>
  <si>
    <t>肺</t>
  </si>
  <si>
    <t>尹</t>
  </si>
  <si>
    <t>颂</t>
  </si>
  <si>
    <t>邵</t>
  </si>
  <si>
    <t>澜</t>
  </si>
  <si>
    <t>桐</t>
  </si>
  <si>
    <t>鹰</t>
  </si>
  <si>
    <t>妨</t>
  </si>
  <si>
    <t>闽</t>
  </si>
  <si>
    <t>屠</t>
  </si>
  <si>
    <t>畏</t>
  </si>
  <si>
    <t>翰</t>
  </si>
  <si>
    <t>塌</t>
  </si>
  <si>
    <t>亟</t>
  </si>
  <si>
    <t>寂</t>
  </si>
  <si>
    <t>赂</t>
  </si>
  <si>
    <t>犬</t>
  </si>
  <si>
    <t>聊</t>
  </si>
  <si>
    <t>暨</t>
  </si>
  <si>
    <t>垫</t>
  </si>
  <si>
    <t>泄</t>
  </si>
  <si>
    <t>漆</t>
  </si>
  <si>
    <t>旭</t>
  </si>
  <si>
    <t>蕾</t>
  </si>
  <si>
    <t>坪</t>
  </si>
  <si>
    <t>涤</t>
  </si>
  <si>
    <t>挫</t>
  </si>
  <si>
    <t>佐</t>
  </si>
  <si>
    <t>瞄</t>
  </si>
  <si>
    <t>拦</t>
  </si>
  <si>
    <t>硫</t>
  </si>
  <si>
    <t>棒</t>
  </si>
  <si>
    <t>杏</t>
  </si>
  <si>
    <t>爽</t>
  </si>
  <si>
    <t>碳</t>
  </si>
  <si>
    <t>畔</t>
  </si>
  <si>
    <t>熙</t>
  </si>
  <si>
    <t>襄</t>
  </si>
  <si>
    <t>祸</t>
  </si>
  <si>
    <t>乾</t>
  </si>
  <si>
    <t>淹</t>
  </si>
  <si>
    <t>臂</t>
  </si>
  <si>
    <t>莎</t>
  </si>
  <si>
    <t>辜</t>
  </si>
  <si>
    <t>阎</t>
  </si>
  <si>
    <t>庸</t>
  </si>
  <si>
    <t>砍</t>
  </si>
  <si>
    <t>捉</t>
  </si>
  <si>
    <t>勾</t>
  </si>
  <si>
    <t>垒</t>
  </si>
  <si>
    <t>衍</t>
  </si>
  <si>
    <t>坤</t>
  </si>
  <si>
    <t>噪</t>
  </si>
  <si>
    <t>毯</t>
  </si>
  <si>
    <t>倪</t>
  </si>
  <si>
    <t>扮</t>
  </si>
  <si>
    <t>铅</t>
  </si>
  <si>
    <t>遏</t>
  </si>
  <si>
    <t>哀</t>
  </si>
  <si>
    <t>愉</t>
  </si>
  <si>
    <t>瑶</t>
  </si>
  <si>
    <t>咬</t>
  </si>
  <si>
    <t>嫌</t>
  </si>
  <si>
    <t>闸</t>
  </si>
  <si>
    <t>恳</t>
  </si>
  <si>
    <t>齿</t>
  </si>
  <si>
    <t>杠</t>
  </si>
  <si>
    <t>怒</t>
  </si>
  <si>
    <t>兽</t>
  </si>
  <si>
    <t>浇</t>
  </si>
  <si>
    <t>肇</t>
  </si>
  <si>
    <t>鄂</t>
  </si>
  <si>
    <t>溶</t>
  </si>
  <si>
    <t>哄</t>
  </si>
  <si>
    <t>棵</t>
  </si>
  <si>
    <t>盯</t>
  </si>
  <si>
    <t>梨</t>
  </si>
  <si>
    <t>灶</t>
  </si>
  <si>
    <t>屯</t>
  </si>
  <si>
    <t>狭</t>
  </si>
  <si>
    <t>陋</t>
  </si>
  <si>
    <t>啡</t>
  </si>
  <si>
    <t>浸</t>
  </si>
  <si>
    <t>淋</t>
  </si>
  <si>
    <t>濒</t>
  </si>
  <si>
    <t>脊</t>
  </si>
  <si>
    <t>戚</t>
  </si>
  <si>
    <t>勉</t>
  </si>
  <si>
    <t>膏</t>
  </si>
  <si>
    <t>氨</t>
  </si>
  <si>
    <t>墅</t>
  </si>
  <si>
    <t>沸</t>
  </si>
  <si>
    <t>挨</t>
  </si>
  <si>
    <t>蔓</t>
  </si>
  <si>
    <t>抄</t>
  </si>
  <si>
    <t>芒</t>
  </si>
  <si>
    <t>秉</t>
  </si>
  <si>
    <t>刹</t>
  </si>
  <si>
    <t>饶</t>
  </si>
  <si>
    <t>厢</t>
  </si>
  <si>
    <t>咖</t>
  </si>
  <si>
    <t>魁</t>
  </si>
  <si>
    <t>骚</t>
  </si>
  <si>
    <t>缚</t>
  </si>
  <si>
    <t>遂</t>
  </si>
  <si>
    <t>恨</t>
  </si>
  <si>
    <t>跻</t>
  </si>
  <si>
    <t>螺</t>
  </si>
  <si>
    <t>辨</t>
  </si>
  <si>
    <t>菇</t>
  </si>
  <si>
    <t>帷</t>
  </si>
  <si>
    <t>凰</t>
  </si>
  <si>
    <t>椒</t>
  </si>
  <si>
    <t>汝</t>
  </si>
  <si>
    <t>瞬</t>
  </si>
  <si>
    <t>淄</t>
  </si>
  <si>
    <t>舱</t>
  </si>
  <si>
    <t>馈</t>
  </si>
  <si>
    <t>桩</t>
  </si>
  <si>
    <t>炬</t>
  </si>
  <si>
    <t>誓</t>
  </si>
  <si>
    <t>卜</t>
  </si>
  <si>
    <t>麟</t>
  </si>
  <si>
    <t>岂</t>
  </si>
  <si>
    <t>兔</t>
  </si>
  <si>
    <t>眠</t>
  </si>
  <si>
    <t>泵</t>
  </si>
  <si>
    <t>Beng</t>
  </si>
  <si>
    <t>拐</t>
  </si>
  <si>
    <t>肚</t>
  </si>
  <si>
    <t>匪</t>
  </si>
  <si>
    <t>芦</t>
  </si>
  <si>
    <t>匈</t>
  </si>
  <si>
    <t>霉</t>
  </si>
  <si>
    <t>蜜</t>
  </si>
  <si>
    <t>荆</t>
  </si>
  <si>
    <t>雁</t>
  </si>
  <si>
    <t>窄</t>
  </si>
  <si>
    <t>秧</t>
  </si>
  <si>
    <t>枯</t>
  </si>
  <si>
    <t>仆</t>
  </si>
  <si>
    <t>嘱</t>
  </si>
  <si>
    <t>壶</t>
  </si>
  <si>
    <t>谅</t>
  </si>
  <si>
    <t>哨</t>
  </si>
  <si>
    <t>肌</t>
  </si>
  <si>
    <t>贬</t>
  </si>
  <si>
    <t>叠</t>
  </si>
  <si>
    <t>稽</t>
  </si>
  <si>
    <t>岐</t>
  </si>
  <si>
    <t>沫</t>
  </si>
  <si>
    <t>肆</t>
  </si>
  <si>
    <t>醇</t>
  </si>
  <si>
    <t>菱</t>
  </si>
  <si>
    <t>彪</t>
  </si>
  <si>
    <t>躺</t>
  </si>
  <si>
    <t>摔</t>
  </si>
  <si>
    <t>膀</t>
  </si>
  <si>
    <t>甫</t>
  </si>
  <si>
    <t>逊</t>
  </si>
  <si>
    <t>凑</t>
  </si>
  <si>
    <t>Cou</t>
  </si>
  <si>
    <t>渊</t>
  </si>
  <si>
    <t>喂</t>
  </si>
  <si>
    <t>藤</t>
  </si>
  <si>
    <t>砸</t>
  </si>
  <si>
    <t>悔</t>
  </si>
  <si>
    <t>杉</t>
  </si>
  <si>
    <t>霜</t>
  </si>
  <si>
    <t>厄</t>
  </si>
  <si>
    <t>忌</t>
  </si>
  <si>
    <t>桔</t>
  </si>
  <si>
    <t>筒</t>
  </si>
  <si>
    <t>臭</t>
  </si>
  <si>
    <t>拾</t>
  </si>
  <si>
    <t>芜</t>
  </si>
  <si>
    <t>禹</t>
  </si>
  <si>
    <t>丸</t>
  </si>
  <si>
    <t>蟹</t>
  </si>
  <si>
    <t>嘛</t>
  </si>
  <si>
    <t>俞</t>
  </si>
  <si>
    <t>翅</t>
  </si>
  <si>
    <t>尸</t>
  </si>
  <si>
    <t>澄</t>
  </si>
  <si>
    <t>骂</t>
  </si>
  <si>
    <t>睦</t>
  </si>
  <si>
    <t>馨</t>
  </si>
  <si>
    <t>郝</t>
  </si>
  <si>
    <t>贮</t>
  </si>
  <si>
    <t>陌</t>
  </si>
  <si>
    <t>钧</t>
  </si>
  <si>
    <t>轩</t>
  </si>
  <si>
    <t>赃</t>
  </si>
  <si>
    <t>笋</t>
  </si>
  <si>
    <t>歉</t>
  </si>
  <si>
    <t>逸</t>
  </si>
  <si>
    <t>歪</t>
  </si>
  <si>
    <t>巍</t>
  </si>
  <si>
    <t>萃</t>
  </si>
  <si>
    <t>崖</t>
  </si>
  <si>
    <t>窟</t>
  </si>
  <si>
    <t>踢</t>
  </si>
  <si>
    <t>锣</t>
  </si>
  <si>
    <t>萎</t>
  </si>
  <si>
    <t>庐</t>
  </si>
  <si>
    <t>剖</t>
  </si>
  <si>
    <t>Pou</t>
  </si>
  <si>
    <t>籽</t>
  </si>
  <si>
    <t>甩</t>
  </si>
  <si>
    <t>饥</t>
  </si>
  <si>
    <t>苑</t>
  </si>
  <si>
    <t>恼</t>
  </si>
  <si>
    <t>渣</t>
  </si>
  <si>
    <t>痕</t>
  </si>
  <si>
    <t>莞</t>
  </si>
  <si>
    <t>硅</t>
  </si>
  <si>
    <t>晴</t>
  </si>
  <si>
    <t>巢</t>
  </si>
  <si>
    <t>瘫</t>
  </si>
  <si>
    <t>缠</t>
  </si>
  <si>
    <t>隶</t>
  </si>
  <si>
    <t>筛</t>
  </si>
  <si>
    <t>Shai</t>
  </si>
  <si>
    <t>穴</t>
  </si>
  <si>
    <t>昼</t>
  </si>
  <si>
    <t>埠</t>
  </si>
  <si>
    <t>宠</t>
  </si>
  <si>
    <t>肢</t>
  </si>
  <si>
    <t>饿</t>
  </si>
  <si>
    <t>仑</t>
  </si>
  <si>
    <t>逮</t>
  </si>
  <si>
    <t>兢</t>
  </si>
  <si>
    <t>趟</t>
  </si>
  <si>
    <t>糕</t>
  </si>
  <si>
    <t>妮</t>
  </si>
  <si>
    <t>邪</t>
  </si>
  <si>
    <t>抹</t>
  </si>
  <si>
    <t>俑</t>
  </si>
  <si>
    <t>萌</t>
  </si>
  <si>
    <t>匠</t>
  </si>
  <si>
    <t>扔</t>
  </si>
  <si>
    <t>酱</t>
  </si>
  <si>
    <t>葱</t>
  </si>
  <si>
    <t>礁</t>
  </si>
  <si>
    <t>掺</t>
  </si>
  <si>
    <t>雀</t>
  </si>
  <si>
    <t>髓</t>
  </si>
  <si>
    <t>悼</t>
  </si>
  <si>
    <t>挚</t>
  </si>
  <si>
    <t>蔚</t>
  </si>
  <si>
    <t>枫</t>
  </si>
  <si>
    <t>伞</t>
  </si>
  <si>
    <t>侃</t>
  </si>
  <si>
    <t>僵</t>
  </si>
  <si>
    <t>捆</t>
  </si>
  <si>
    <t>蒜</t>
  </si>
  <si>
    <t>溜</t>
  </si>
  <si>
    <t>傻</t>
  </si>
  <si>
    <t>蔗</t>
  </si>
  <si>
    <t>谜</t>
  </si>
  <si>
    <t>斋</t>
  </si>
  <si>
    <t>蝶</t>
  </si>
  <si>
    <t>沾</t>
  </si>
  <si>
    <t>闷</t>
  </si>
  <si>
    <t>驳</t>
  </si>
  <si>
    <t>耿</t>
  </si>
  <si>
    <t>槽</t>
  </si>
  <si>
    <t>黔</t>
  </si>
  <si>
    <t>吓</t>
  </si>
  <si>
    <t>肾</t>
  </si>
  <si>
    <t>芽</t>
  </si>
  <si>
    <t>栗</t>
  </si>
  <si>
    <t>朽</t>
  </si>
  <si>
    <t>荫</t>
  </si>
  <si>
    <t>榆</t>
  </si>
  <si>
    <t>皖</t>
  </si>
  <si>
    <t>曰</t>
  </si>
  <si>
    <t>徊</t>
  </si>
  <si>
    <t>奴</t>
  </si>
  <si>
    <t>迭</t>
  </si>
  <si>
    <t>僻</t>
  </si>
  <si>
    <t>蓉</t>
  </si>
  <si>
    <t>靖</t>
  </si>
  <si>
    <t>氟</t>
  </si>
  <si>
    <t>滔</t>
  </si>
  <si>
    <t>羡</t>
  </si>
  <si>
    <t>愚</t>
  </si>
  <si>
    <t>尧</t>
  </si>
  <si>
    <t>俺</t>
  </si>
  <si>
    <t>徘</t>
  </si>
  <si>
    <t>罩</t>
  </si>
  <si>
    <t>磊</t>
  </si>
  <si>
    <t>镑</t>
  </si>
  <si>
    <t>舌</t>
  </si>
  <si>
    <t>曙</t>
  </si>
  <si>
    <t>纶</t>
  </si>
  <si>
    <t>粪</t>
  </si>
  <si>
    <t>匙</t>
  </si>
  <si>
    <t>钉</t>
  </si>
  <si>
    <t>佼</t>
  </si>
  <si>
    <t>扯</t>
  </si>
  <si>
    <t>踊</t>
  </si>
  <si>
    <t>躲</t>
  </si>
  <si>
    <t>猴</t>
  </si>
  <si>
    <t>纬</t>
  </si>
  <si>
    <t>咽</t>
  </si>
  <si>
    <t>酝</t>
  </si>
  <si>
    <t>挠</t>
  </si>
  <si>
    <t>宛</t>
  </si>
  <si>
    <t>瑰</t>
  </si>
  <si>
    <t>歇</t>
  </si>
  <si>
    <t>抒</t>
  </si>
  <si>
    <t>茧</t>
  </si>
  <si>
    <t>穗</t>
  </si>
  <si>
    <t>祭</t>
  </si>
  <si>
    <t>鑫</t>
  </si>
  <si>
    <t>趁</t>
  </si>
  <si>
    <t>痴</t>
  </si>
  <si>
    <t>裙</t>
  </si>
  <si>
    <t>猜</t>
  </si>
  <si>
    <t>耘</t>
  </si>
  <si>
    <t>碌</t>
  </si>
  <si>
    <t>锈</t>
  </si>
  <si>
    <t>晒</t>
  </si>
  <si>
    <t>潍</t>
  </si>
  <si>
    <t>弦</t>
  </si>
  <si>
    <t>稼</t>
  </si>
  <si>
    <t>狼</t>
  </si>
  <si>
    <t>拢</t>
  </si>
  <si>
    <t>梧</t>
  </si>
  <si>
    <t>芯</t>
  </si>
  <si>
    <t>眷</t>
  </si>
  <si>
    <t>哑</t>
  </si>
  <si>
    <t>宙</t>
  </si>
  <si>
    <t>厌</t>
  </si>
  <si>
    <t>逛</t>
  </si>
  <si>
    <t>谴</t>
  </si>
  <si>
    <t>邯</t>
  </si>
  <si>
    <t>呵</t>
  </si>
  <si>
    <t>蜡</t>
  </si>
  <si>
    <t>寥</t>
  </si>
  <si>
    <t>钥</t>
  </si>
  <si>
    <t>耸</t>
  </si>
  <si>
    <t>媳</t>
  </si>
  <si>
    <t>熏</t>
  </si>
  <si>
    <t>蚁</t>
  </si>
  <si>
    <t>惕</t>
  </si>
  <si>
    <t>颠</t>
  </si>
  <si>
    <t>娟</t>
  </si>
  <si>
    <t>亨</t>
  </si>
  <si>
    <t>吟</t>
  </si>
  <si>
    <t>蒲</t>
  </si>
  <si>
    <t>梭</t>
  </si>
  <si>
    <t>瞻</t>
  </si>
  <si>
    <t>渝</t>
  </si>
  <si>
    <t>喉</t>
  </si>
  <si>
    <t>遮</t>
  </si>
  <si>
    <t>慌</t>
  </si>
  <si>
    <t>夷</t>
  </si>
  <si>
    <t>韶</t>
  </si>
  <si>
    <t>焰</t>
  </si>
  <si>
    <t>尉</t>
  </si>
  <si>
    <t>珊</t>
  </si>
  <si>
    <t>胖</t>
  </si>
  <si>
    <t>蕉</t>
  </si>
  <si>
    <t>粹</t>
  </si>
  <si>
    <t>裹</t>
  </si>
  <si>
    <t>琦</t>
  </si>
  <si>
    <t>秽</t>
  </si>
  <si>
    <t>侠</t>
  </si>
  <si>
    <t>奸</t>
  </si>
  <si>
    <t>挝</t>
  </si>
  <si>
    <t>绑</t>
  </si>
  <si>
    <t>曝</t>
  </si>
  <si>
    <t>棍</t>
  </si>
  <si>
    <t>婉</t>
  </si>
  <si>
    <t>镶</t>
  </si>
  <si>
    <t>熬</t>
  </si>
  <si>
    <t>傍</t>
  </si>
  <si>
    <t>燥</t>
  </si>
  <si>
    <t>氯</t>
  </si>
  <si>
    <t>骆</t>
  </si>
  <si>
    <t>晃</t>
  </si>
  <si>
    <t>鸽</t>
  </si>
  <si>
    <t>疯</t>
  </si>
  <si>
    <t>琢</t>
  </si>
  <si>
    <t>聋</t>
  </si>
  <si>
    <t>瑟</t>
  </si>
  <si>
    <t>暇</t>
  </si>
  <si>
    <t>绥</t>
  </si>
  <si>
    <t>禅</t>
  </si>
  <si>
    <t>溃</t>
  </si>
  <si>
    <t>腺</t>
  </si>
  <si>
    <t>垮</t>
  </si>
  <si>
    <t>阀</t>
  </si>
  <si>
    <t>撼</t>
  </si>
  <si>
    <t>煮</t>
  </si>
  <si>
    <t>佣</t>
  </si>
  <si>
    <t>滕</t>
  </si>
  <si>
    <t>淤</t>
  </si>
  <si>
    <t>蹲</t>
  </si>
  <si>
    <t>栖</t>
  </si>
  <si>
    <t>硝</t>
  </si>
  <si>
    <t>睁</t>
  </si>
  <si>
    <t>荟</t>
  </si>
  <si>
    <t>荧</t>
  </si>
  <si>
    <t>抖</t>
  </si>
  <si>
    <t>坟</t>
  </si>
  <si>
    <t>芭</t>
  </si>
  <si>
    <t>臻</t>
  </si>
  <si>
    <t>锭</t>
  </si>
  <si>
    <t>晖</t>
  </si>
  <si>
    <t>倦</t>
  </si>
  <si>
    <t>倘</t>
  </si>
  <si>
    <t>喘</t>
  </si>
  <si>
    <t>邑</t>
  </si>
  <si>
    <t>锤</t>
  </si>
  <si>
    <t>惧</t>
  </si>
  <si>
    <t>荔</t>
  </si>
  <si>
    <t>毗</t>
  </si>
  <si>
    <t>觅</t>
  </si>
  <si>
    <t>矮</t>
  </si>
  <si>
    <t>恭</t>
  </si>
  <si>
    <t>钙</t>
  </si>
  <si>
    <t>氮</t>
  </si>
  <si>
    <t>缸</t>
  </si>
  <si>
    <t>瞧</t>
  </si>
  <si>
    <t>颤</t>
  </si>
  <si>
    <t>萝</t>
  </si>
  <si>
    <t>佑</t>
  </si>
  <si>
    <t>怡</t>
  </si>
  <si>
    <t>瘾</t>
  </si>
  <si>
    <t>寡</t>
  </si>
  <si>
    <t>烹</t>
  </si>
  <si>
    <t>摧</t>
  </si>
  <si>
    <t>棠</t>
  </si>
  <si>
    <t>缪</t>
  </si>
  <si>
    <t>雏</t>
  </si>
  <si>
    <t>韧</t>
  </si>
  <si>
    <t>喇</t>
  </si>
  <si>
    <t>兜</t>
  </si>
  <si>
    <t>坯</t>
  </si>
  <si>
    <t>坷</t>
  </si>
  <si>
    <t>贞</t>
  </si>
  <si>
    <t>仇</t>
  </si>
  <si>
    <t>缉</t>
  </si>
  <si>
    <t>帘</t>
  </si>
  <si>
    <t>竖</t>
  </si>
  <si>
    <t>糟</t>
  </si>
  <si>
    <t>猖</t>
  </si>
  <si>
    <t>懒</t>
  </si>
  <si>
    <t>凿</t>
  </si>
  <si>
    <t>洼</t>
  </si>
  <si>
    <t>喧</t>
  </si>
  <si>
    <t>谣</t>
  </si>
  <si>
    <t>驼</t>
  </si>
  <si>
    <t>烫</t>
  </si>
  <si>
    <t>锌</t>
  </si>
  <si>
    <t>椰</t>
  </si>
  <si>
    <t>崩</t>
  </si>
  <si>
    <t>沥</t>
  </si>
  <si>
    <t>汾</t>
  </si>
  <si>
    <t>磅</t>
  </si>
  <si>
    <t>霖</t>
  </si>
  <si>
    <t>棘</t>
  </si>
  <si>
    <t>扛</t>
  </si>
  <si>
    <t>彗</t>
  </si>
  <si>
    <t>矩</t>
  </si>
  <si>
    <t>瞒</t>
  </si>
  <si>
    <t>陇</t>
  </si>
  <si>
    <t>绎</t>
  </si>
  <si>
    <t>诫</t>
  </si>
  <si>
    <t>斐</t>
  </si>
  <si>
    <t>卵</t>
  </si>
  <si>
    <t>铮</t>
  </si>
  <si>
    <t>钾</t>
  </si>
  <si>
    <t>宵</t>
  </si>
  <si>
    <t>簿</t>
  </si>
  <si>
    <t>秤</t>
  </si>
  <si>
    <t>畴</t>
  </si>
  <si>
    <t>斧</t>
  </si>
  <si>
    <t>擂</t>
  </si>
  <si>
    <t>剔</t>
  </si>
  <si>
    <t>躁</t>
  </si>
  <si>
    <t>冤</t>
  </si>
  <si>
    <t>讳</t>
  </si>
  <si>
    <t>寅</t>
  </si>
  <si>
    <t>焚</t>
  </si>
  <si>
    <t>漳</t>
  </si>
  <si>
    <t>鳖</t>
  </si>
  <si>
    <t>哺</t>
  </si>
  <si>
    <t>耻</t>
  </si>
  <si>
    <t>僧</t>
  </si>
  <si>
    <t>Seng</t>
  </si>
  <si>
    <t>琅</t>
  </si>
  <si>
    <t>粟</t>
  </si>
  <si>
    <t>怖</t>
  </si>
  <si>
    <t>咏</t>
  </si>
  <si>
    <t>蜀</t>
  </si>
  <si>
    <t>淳</t>
  </si>
  <si>
    <t>柑</t>
  </si>
  <si>
    <t>缕</t>
  </si>
  <si>
    <t>烁</t>
  </si>
  <si>
    <t>氢</t>
  </si>
  <si>
    <t>蔽</t>
  </si>
  <si>
    <t>琪</t>
  </si>
  <si>
    <t>泣</t>
  </si>
  <si>
    <t>阮</t>
  </si>
  <si>
    <t>镀</t>
  </si>
  <si>
    <t>殴</t>
  </si>
  <si>
    <t>虞</t>
  </si>
  <si>
    <t>虐</t>
  </si>
  <si>
    <t>Nue</t>
  </si>
  <si>
    <t>炊</t>
  </si>
  <si>
    <t>搁</t>
  </si>
  <si>
    <t>诀</t>
  </si>
  <si>
    <t>掠</t>
  </si>
  <si>
    <t>坠</t>
  </si>
  <si>
    <t>屿</t>
  </si>
  <si>
    <t>髦</t>
  </si>
  <si>
    <t>酋</t>
  </si>
  <si>
    <t>躯</t>
  </si>
  <si>
    <t>吵</t>
  </si>
  <si>
    <t>遐</t>
  </si>
  <si>
    <t>寞</t>
  </si>
  <si>
    <t>仕</t>
  </si>
  <si>
    <t>稚</t>
  </si>
  <si>
    <t>僚</t>
  </si>
  <si>
    <t>楠</t>
  </si>
  <si>
    <t>矶</t>
  </si>
  <si>
    <t>筝</t>
  </si>
  <si>
    <t>彝</t>
  </si>
  <si>
    <t>叮</t>
  </si>
  <si>
    <t>熔</t>
  </si>
  <si>
    <t>槐</t>
  </si>
  <si>
    <t>潢</t>
  </si>
  <si>
    <t>芹</t>
  </si>
  <si>
    <t>郸</t>
  </si>
  <si>
    <t>匾</t>
  </si>
  <si>
    <t>咋</t>
  </si>
  <si>
    <t>玄</t>
  </si>
  <si>
    <t>裔</t>
  </si>
  <si>
    <t>陡</t>
  </si>
  <si>
    <t>哗</t>
  </si>
  <si>
    <t>怜</t>
  </si>
  <si>
    <t>襟</t>
  </si>
  <si>
    <t>刃</t>
  </si>
  <si>
    <t>脾</t>
  </si>
  <si>
    <t>嵌</t>
  </si>
  <si>
    <t>拱</t>
  </si>
  <si>
    <t>慷</t>
  </si>
  <si>
    <t>痪</t>
  </si>
  <si>
    <t>跋</t>
  </si>
  <si>
    <t>孚</t>
  </si>
  <si>
    <t>峪</t>
  </si>
  <si>
    <t>钊</t>
  </si>
  <si>
    <t>滇</t>
  </si>
  <si>
    <t>苟</t>
  </si>
  <si>
    <t>晕</t>
  </si>
  <si>
    <t>墩</t>
  </si>
  <si>
    <t>膝</t>
  </si>
  <si>
    <t>羞</t>
  </si>
  <si>
    <t>乍</t>
  </si>
  <si>
    <t>腻</t>
  </si>
  <si>
    <t>詹</t>
  </si>
  <si>
    <t>讶</t>
  </si>
  <si>
    <t>敷</t>
  </si>
  <si>
    <t>肴</t>
  </si>
  <si>
    <t>莹</t>
  </si>
  <si>
    <t>衢</t>
  </si>
  <si>
    <t>柿</t>
  </si>
  <si>
    <t>朔</t>
  </si>
  <si>
    <t>袜</t>
  </si>
  <si>
    <t>枕</t>
  </si>
  <si>
    <t>烘</t>
  </si>
  <si>
    <t>匀</t>
  </si>
  <si>
    <t>歼</t>
  </si>
  <si>
    <t>泻</t>
  </si>
  <si>
    <t>樱</t>
  </si>
  <si>
    <t>吻</t>
  </si>
  <si>
    <t>翟</t>
  </si>
  <si>
    <t>堰</t>
  </si>
  <si>
    <t>苯</t>
  </si>
  <si>
    <t>隙</t>
  </si>
  <si>
    <t>娇</t>
  </si>
  <si>
    <t>獗</t>
  </si>
  <si>
    <t>汲</t>
  </si>
  <si>
    <t>蛙</t>
  </si>
  <si>
    <t>斩</t>
  </si>
  <si>
    <t>靡</t>
  </si>
  <si>
    <t>沁</t>
  </si>
  <si>
    <t>乞</t>
  </si>
  <si>
    <t>姨</t>
  </si>
  <si>
    <t>翩</t>
  </si>
  <si>
    <t>沼</t>
  </si>
  <si>
    <t>嘎</t>
  </si>
  <si>
    <t>Ga</t>
  </si>
  <si>
    <t>畸</t>
  </si>
  <si>
    <t>矫</t>
  </si>
  <si>
    <t>骏</t>
  </si>
  <si>
    <t>薯</t>
  </si>
  <si>
    <t>绚</t>
  </si>
  <si>
    <t>窜</t>
  </si>
  <si>
    <t>Cuan</t>
  </si>
  <si>
    <t>藻</t>
  </si>
  <si>
    <t>矗</t>
  </si>
  <si>
    <t>皂</t>
  </si>
  <si>
    <t>楷</t>
  </si>
  <si>
    <t>腕</t>
  </si>
  <si>
    <t>篷</t>
  </si>
  <si>
    <t>徇</t>
  </si>
  <si>
    <t>耽</t>
  </si>
  <si>
    <t>娼</t>
  </si>
  <si>
    <t>犁</t>
  </si>
  <si>
    <t>榻</t>
  </si>
  <si>
    <t>茄</t>
  </si>
  <si>
    <t>棕</t>
  </si>
  <si>
    <t>汹</t>
  </si>
  <si>
    <t>峨</t>
  </si>
  <si>
    <t>蹄</t>
  </si>
  <si>
    <t>昧</t>
  </si>
  <si>
    <t>奢</t>
  </si>
  <si>
    <t>涩</t>
  </si>
  <si>
    <t>灼</t>
  </si>
  <si>
    <t>踩</t>
  </si>
  <si>
    <t>粥</t>
  </si>
  <si>
    <t>拣</t>
  </si>
  <si>
    <t>旷</t>
  </si>
  <si>
    <t>簇</t>
  </si>
  <si>
    <t>溯</t>
  </si>
  <si>
    <t>攒</t>
  </si>
  <si>
    <t>沓</t>
  </si>
  <si>
    <t>呕</t>
  </si>
  <si>
    <t>梳</t>
  </si>
  <si>
    <t>搅</t>
  </si>
  <si>
    <t>砌</t>
  </si>
  <si>
    <t>纫</t>
  </si>
  <si>
    <t>渭</t>
  </si>
  <si>
    <t>澡</t>
  </si>
  <si>
    <t>撕</t>
  </si>
  <si>
    <t>漓</t>
  </si>
  <si>
    <t>葆</t>
  </si>
  <si>
    <t>辍</t>
  </si>
  <si>
    <t>Chuo</t>
  </si>
  <si>
    <t>肪</t>
  </si>
  <si>
    <t>祁</t>
  </si>
  <si>
    <t>鞠</t>
  </si>
  <si>
    <t>蛮</t>
  </si>
  <si>
    <t>捏</t>
  </si>
  <si>
    <t>诵</t>
  </si>
  <si>
    <t>娣</t>
  </si>
  <si>
    <t>岱</t>
  </si>
  <si>
    <t>瀑</t>
  </si>
  <si>
    <t>啸</t>
  </si>
  <si>
    <t>裸</t>
  </si>
  <si>
    <t>鸦</t>
  </si>
  <si>
    <t>瑛</t>
  </si>
  <si>
    <t>躬</t>
  </si>
  <si>
    <t>舜</t>
  </si>
  <si>
    <t>忱</t>
  </si>
  <si>
    <t>豹</t>
  </si>
  <si>
    <t>纂</t>
  </si>
  <si>
    <t>恤</t>
  </si>
  <si>
    <t>惟</t>
  </si>
  <si>
    <t>赐</t>
  </si>
  <si>
    <t>俯</t>
  </si>
  <si>
    <t>犀</t>
  </si>
  <si>
    <t>媚</t>
  </si>
  <si>
    <t>嫂</t>
  </si>
  <si>
    <t>嗓</t>
  </si>
  <si>
    <t>蚊</t>
  </si>
  <si>
    <t>茬</t>
  </si>
  <si>
    <t>驭</t>
  </si>
  <si>
    <t>缀</t>
  </si>
  <si>
    <t>皱</t>
  </si>
  <si>
    <t>凳</t>
  </si>
  <si>
    <t>钮</t>
  </si>
  <si>
    <t>蚂</t>
  </si>
  <si>
    <t>姬</t>
  </si>
  <si>
    <t>扒</t>
  </si>
  <si>
    <t>嫖</t>
  </si>
  <si>
    <t>跪</t>
  </si>
  <si>
    <t>凹</t>
  </si>
  <si>
    <t>揣</t>
  </si>
  <si>
    <t>Chuai</t>
  </si>
  <si>
    <t>尬</t>
  </si>
  <si>
    <t>沦</t>
  </si>
  <si>
    <t>尴</t>
  </si>
  <si>
    <t>豁</t>
  </si>
  <si>
    <t>玫</t>
  </si>
  <si>
    <t>殡</t>
  </si>
  <si>
    <t>淌</t>
  </si>
  <si>
    <t>叭</t>
  </si>
  <si>
    <t>唇</t>
  </si>
  <si>
    <t>啃</t>
  </si>
  <si>
    <t>裘</t>
  </si>
  <si>
    <t>卑</t>
  </si>
  <si>
    <t>琐</t>
  </si>
  <si>
    <t>矢</t>
  </si>
  <si>
    <t>拯</t>
  </si>
  <si>
    <t>忡</t>
  </si>
  <si>
    <t>勿</t>
  </si>
  <si>
    <t>盎</t>
  </si>
  <si>
    <t>茵</t>
  </si>
  <si>
    <t>椎</t>
  </si>
  <si>
    <t>脖</t>
  </si>
  <si>
    <t>拂</t>
  </si>
  <si>
    <t>骅</t>
  </si>
  <si>
    <t>葫</t>
  </si>
  <si>
    <t>迢</t>
  </si>
  <si>
    <t>薇</t>
  </si>
  <si>
    <t>龟</t>
  </si>
  <si>
    <t>绞</t>
  </si>
  <si>
    <t>眶</t>
  </si>
  <si>
    <t>沐</t>
  </si>
  <si>
    <t>傣</t>
  </si>
  <si>
    <t>浊</t>
  </si>
  <si>
    <t>舅</t>
  </si>
  <si>
    <t>叛</t>
  </si>
  <si>
    <t>浚</t>
  </si>
  <si>
    <t>窘</t>
  </si>
  <si>
    <t>Jiong</t>
  </si>
  <si>
    <t>栓</t>
  </si>
  <si>
    <t>Shuan</t>
  </si>
  <si>
    <t>酶</t>
  </si>
  <si>
    <t>笛</t>
  </si>
  <si>
    <t>泌</t>
  </si>
  <si>
    <t>榄</t>
  </si>
  <si>
    <t>惹</t>
  </si>
  <si>
    <t>铲</t>
  </si>
  <si>
    <t>碟</t>
  </si>
  <si>
    <t>捡</t>
  </si>
  <si>
    <t>恪</t>
  </si>
  <si>
    <t>酯</t>
  </si>
  <si>
    <t>滤</t>
  </si>
  <si>
    <t>匿</t>
  </si>
  <si>
    <t>酵</t>
  </si>
  <si>
    <t>砚</t>
  </si>
  <si>
    <t>贼</t>
  </si>
  <si>
    <t>Zei</t>
  </si>
  <si>
    <t>匮</t>
  </si>
  <si>
    <t>熠</t>
  </si>
  <si>
    <t>鳞</t>
  </si>
  <si>
    <t>麓</t>
  </si>
  <si>
    <t>镁</t>
  </si>
  <si>
    <t>氓</t>
  </si>
  <si>
    <t>苇</t>
  </si>
  <si>
    <t>廓</t>
  </si>
  <si>
    <t>巫</t>
  </si>
  <si>
    <t>踵</t>
  </si>
  <si>
    <t>竿</t>
  </si>
  <si>
    <t>蘑</t>
  </si>
  <si>
    <t>翘</t>
  </si>
  <si>
    <t>梓</t>
  </si>
  <si>
    <t>贻</t>
  </si>
  <si>
    <t>鳗</t>
  </si>
  <si>
    <t>帼</t>
  </si>
  <si>
    <t>冉</t>
  </si>
  <si>
    <t>泓</t>
  </si>
  <si>
    <t>狐</t>
  </si>
  <si>
    <t>涟</t>
  </si>
  <si>
    <t>崎</t>
  </si>
  <si>
    <t>窍</t>
  </si>
  <si>
    <t>瑜</t>
  </si>
  <si>
    <t>讽</t>
  </si>
  <si>
    <t>逗</t>
  </si>
  <si>
    <t>铎</t>
  </si>
  <si>
    <t>掷</t>
  </si>
  <si>
    <t>璀</t>
  </si>
  <si>
    <t>泗</t>
  </si>
  <si>
    <t>浏</t>
  </si>
  <si>
    <t>陲</t>
  </si>
  <si>
    <t>醋</t>
  </si>
  <si>
    <t>苛</t>
  </si>
  <si>
    <t>攘</t>
  </si>
  <si>
    <t>璧</t>
  </si>
  <si>
    <t>瀚</t>
  </si>
  <si>
    <t>哩</t>
  </si>
  <si>
    <t>暮</t>
  </si>
  <si>
    <t>矣</t>
  </si>
  <si>
    <t>蚌</t>
  </si>
  <si>
    <t>悖</t>
  </si>
  <si>
    <t>扼</t>
  </si>
  <si>
    <t>漯</t>
  </si>
  <si>
    <t>烛</t>
  </si>
  <si>
    <t>蝴</t>
  </si>
  <si>
    <t>屑</t>
  </si>
  <si>
    <t>墟</t>
  </si>
  <si>
    <t>俘</t>
  </si>
  <si>
    <t>侣</t>
  </si>
  <si>
    <t>庇</t>
  </si>
  <si>
    <t>陀</t>
  </si>
  <si>
    <t>煎</t>
  </si>
  <si>
    <t>秸</t>
  </si>
  <si>
    <t>弓</t>
  </si>
  <si>
    <t>捣</t>
  </si>
  <si>
    <t>譬</t>
  </si>
  <si>
    <t>炜</t>
  </si>
  <si>
    <t>炯</t>
  </si>
  <si>
    <t>拌</t>
  </si>
  <si>
    <t>扁</t>
  </si>
  <si>
    <t>彤</t>
  </si>
  <si>
    <t>锚</t>
  </si>
  <si>
    <t>禾</t>
  </si>
  <si>
    <t>侮</t>
  </si>
  <si>
    <t>秆</t>
  </si>
  <si>
    <t>绮</t>
  </si>
  <si>
    <t>嚣</t>
  </si>
  <si>
    <t>樟</t>
  </si>
  <si>
    <t>咐</t>
  </si>
  <si>
    <t>枉</t>
  </si>
  <si>
    <t>窦</t>
  </si>
  <si>
    <t>桦</t>
  </si>
  <si>
    <t>寇</t>
  </si>
  <si>
    <t>哉</t>
  </si>
  <si>
    <t>狸</t>
  </si>
  <si>
    <t>耍</t>
  </si>
  <si>
    <t>馒</t>
  </si>
  <si>
    <t>驹</t>
  </si>
  <si>
    <t>隋</t>
  </si>
  <si>
    <t>冕</t>
  </si>
  <si>
    <t>疮</t>
  </si>
  <si>
    <t>咄</t>
  </si>
  <si>
    <t>妄</t>
  </si>
  <si>
    <t>峙</t>
  </si>
  <si>
    <t>娄</t>
  </si>
  <si>
    <t>溥</t>
  </si>
  <si>
    <t>腑</t>
  </si>
  <si>
    <t>钠</t>
  </si>
  <si>
    <t>栩</t>
  </si>
  <si>
    <t>糙</t>
  </si>
  <si>
    <t>滦</t>
  </si>
  <si>
    <t>呐</t>
  </si>
  <si>
    <t>鲻</t>
  </si>
  <si>
    <t>娶</t>
  </si>
  <si>
    <t>祺</t>
  </si>
  <si>
    <t>刨</t>
  </si>
  <si>
    <t>褒</t>
  </si>
  <si>
    <t>橙</t>
  </si>
  <si>
    <t>茹</t>
  </si>
  <si>
    <t>谎</t>
  </si>
  <si>
    <t>抉</t>
  </si>
  <si>
    <t>慑</t>
  </si>
  <si>
    <t>媛</t>
  </si>
  <si>
    <t>橄</t>
  </si>
  <si>
    <t>戎</t>
  </si>
  <si>
    <t>迩</t>
  </si>
  <si>
    <t>雯</t>
  </si>
  <si>
    <t>璨</t>
  </si>
  <si>
    <t>雍</t>
  </si>
  <si>
    <t>惶</t>
  </si>
  <si>
    <t>扳</t>
  </si>
  <si>
    <t>桢</t>
  </si>
  <si>
    <t>霓</t>
  </si>
  <si>
    <t>账</t>
  </si>
  <si>
    <t>梗</t>
  </si>
  <si>
    <t>炕</t>
  </si>
  <si>
    <t>裴</t>
  </si>
  <si>
    <t>韬</t>
  </si>
  <si>
    <t>杖</t>
  </si>
  <si>
    <t>痹</t>
  </si>
  <si>
    <t>缤</t>
  </si>
  <si>
    <t>沽</t>
  </si>
  <si>
    <t>燎</t>
  </si>
  <si>
    <t>煞</t>
  </si>
  <si>
    <t>删</t>
  </si>
  <si>
    <t>辙</t>
  </si>
  <si>
    <t>爵</t>
  </si>
  <si>
    <t>缭</t>
  </si>
  <si>
    <t>劈</t>
  </si>
  <si>
    <t>烨</t>
  </si>
  <si>
    <t>槌</t>
  </si>
  <si>
    <t>媲</t>
  </si>
  <si>
    <t>凛</t>
  </si>
  <si>
    <t>莆</t>
  </si>
  <si>
    <t>颅</t>
  </si>
  <si>
    <t>锯</t>
  </si>
  <si>
    <t>膳</t>
  </si>
  <si>
    <t>澎</t>
  </si>
  <si>
    <t>坞</t>
  </si>
  <si>
    <t>瓣</t>
  </si>
  <si>
    <t>婷</t>
  </si>
  <si>
    <t>絮</t>
  </si>
  <si>
    <t>酌</t>
  </si>
  <si>
    <t>涡</t>
  </si>
  <si>
    <t>唁</t>
  </si>
  <si>
    <t>秃</t>
  </si>
  <si>
    <t>禺</t>
  </si>
  <si>
    <t>膊</t>
  </si>
  <si>
    <t>棣</t>
  </si>
  <si>
    <t>芸</t>
  </si>
  <si>
    <t>忻</t>
  </si>
  <si>
    <t>炽</t>
  </si>
  <si>
    <t>榨</t>
  </si>
  <si>
    <t>篆</t>
  </si>
  <si>
    <t>憨</t>
  </si>
  <si>
    <t>戍</t>
  </si>
  <si>
    <t>圩</t>
  </si>
  <si>
    <t>爹</t>
  </si>
  <si>
    <t>蹊</t>
  </si>
  <si>
    <t>饪</t>
  </si>
  <si>
    <t>胺</t>
  </si>
  <si>
    <t>贱</t>
  </si>
  <si>
    <t>睫</t>
  </si>
  <si>
    <t>蝇</t>
  </si>
  <si>
    <t>惫</t>
  </si>
  <si>
    <t>拇</t>
  </si>
  <si>
    <t>赈</t>
  </si>
  <si>
    <t>泾</t>
  </si>
  <si>
    <t>盏</t>
  </si>
  <si>
    <t>弧</t>
  </si>
  <si>
    <t>剿</t>
  </si>
  <si>
    <t>硒</t>
  </si>
  <si>
    <t>毓</t>
  </si>
  <si>
    <t>皓</t>
  </si>
  <si>
    <t>菏</t>
  </si>
  <si>
    <t>灸</t>
  </si>
  <si>
    <t>湄</t>
  </si>
  <si>
    <t>炙</t>
  </si>
  <si>
    <t>祠</t>
  </si>
  <si>
    <t>荻</t>
  </si>
  <si>
    <t>捍</t>
  </si>
  <si>
    <t>嚼</t>
  </si>
  <si>
    <t>朦</t>
  </si>
  <si>
    <t>屹</t>
  </si>
  <si>
    <t>紊</t>
  </si>
  <si>
    <t>藜</t>
  </si>
  <si>
    <t>驴</t>
  </si>
  <si>
    <t>寝</t>
  </si>
  <si>
    <t>兮</t>
  </si>
  <si>
    <t>隘</t>
  </si>
  <si>
    <t>祈</t>
  </si>
  <si>
    <t>榕</t>
  </si>
  <si>
    <t>臧</t>
  </si>
  <si>
    <t>蝉</t>
  </si>
  <si>
    <t>绢</t>
  </si>
  <si>
    <t>瞎</t>
  </si>
  <si>
    <t>闵</t>
  </si>
  <si>
    <t>鳌</t>
  </si>
  <si>
    <t>娥</t>
  </si>
  <si>
    <t>藉</t>
  </si>
  <si>
    <t>娅</t>
  </si>
  <si>
    <t>烽</t>
  </si>
  <si>
    <t>楂</t>
  </si>
  <si>
    <t>摒</t>
  </si>
  <si>
    <t>凄</t>
  </si>
  <si>
    <t>凸</t>
  </si>
  <si>
    <t>熄</t>
  </si>
  <si>
    <t>孵</t>
  </si>
  <si>
    <t>叩</t>
  </si>
  <si>
    <t>渎</t>
  </si>
  <si>
    <t>胳</t>
  </si>
  <si>
    <t>匡</t>
  </si>
  <si>
    <t>袍</t>
  </si>
  <si>
    <t>卒</t>
  </si>
  <si>
    <t>怠</t>
  </si>
  <si>
    <t>桓</t>
  </si>
  <si>
    <t>莽</t>
  </si>
  <si>
    <t>倩</t>
  </si>
  <si>
    <t>泸</t>
  </si>
  <si>
    <t>藕</t>
  </si>
  <si>
    <t>陨</t>
  </si>
  <si>
    <t>辗</t>
  </si>
  <si>
    <t>骋</t>
  </si>
  <si>
    <t>峭</t>
  </si>
  <si>
    <t>冥</t>
  </si>
  <si>
    <t>饺</t>
  </si>
  <si>
    <t>亢</t>
  </si>
  <si>
    <t>圃</t>
  </si>
  <si>
    <t>颐</t>
  </si>
  <si>
    <t>擒</t>
  </si>
  <si>
    <t>铵</t>
  </si>
  <si>
    <t>鳄</t>
  </si>
  <si>
    <t>簧</t>
  </si>
  <si>
    <t>愣</t>
  </si>
  <si>
    <t>璜</t>
  </si>
  <si>
    <t>钰</t>
  </si>
  <si>
    <t>拙</t>
  </si>
  <si>
    <t>瘠</t>
  </si>
  <si>
    <t>靳</t>
  </si>
  <si>
    <t>隽</t>
  </si>
  <si>
    <t>罹</t>
  </si>
  <si>
    <t>岑</t>
  </si>
  <si>
    <t>Cen</t>
  </si>
  <si>
    <t>镭</t>
  </si>
  <si>
    <t>榴</t>
  </si>
  <si>
    <t>恕</t>
  </si>
  <si>
    <t>毋</t>
  </si>
  <si>
    <t>囤</t>
  </si>
  <si>
    <t>汀</t>
  </si>
  <si>
    <t>绽</t>
  </si>
  <si>
    <t>窖</t>
  </si>
  <si>
    <t>筷</t>
  </si>
  <si>
    <t>擎</t>
  </si>
  <si>
    <t>猿</t>
  </si>
  <si>
    <t>诲</t>
  </si>
  <si>
    <t>碾</t>
  </si>
  <si>
    <t>夭</t>
  </si>
  <si>
    <t>筐</t>
  </si>
  <si>
    <t>邃</t>
  </si>
  <si>
    <t>藩</t>
  </si>
  <si>
    <t>诬</t>
  </si>
  <si>
    <t>芙</t>
  </si>
  <si>
    <t>胚</t>
  </si>
  <si>
    <t>哇</t>
  </si>
  <si>
    <t>垣</t>
  </si>
  <si>
    <t>胧</t>
  </si>
  <si>
    <t>帖</t>
  </si>
  <si>
    <t>殉</t>
  </si>
  <si>
    <t>毙</t>
  </si>
  <si>
    <t>壑</t>
  </si>
  <si>
    <t>绰</t>
  </si>
  <si>
    <t>憋</t>
  </si>
  <si>
    <t>亥</t>
  </si>
  <si>
    <t>涅</t>
  </si>
  <si>
    <t>屁</t>
  </si>
  <si>
    <t>璞</t>
  </si>
  <si>
    <t>缮</t>
  </si>
  <si>
    <t>侍</t>
  </si>
  <si>
    <t>倚</t>
  </si>
  <si>
    <t>稠</t>
  </si>
  <si>
    <t>棺</t>
  </si>
  <si>
    <t>棱</t>
  </si>
  <si>
    <t>葵</t>
  </si>
  <si>
    <t>诣</t>
  </si>
  <si>
    <t>笨</t>
  </si>
  <si>
    <t>橱</t>
  </si>
  <si>
    <t>寰</t>
  </si>
  <si>
    <t>郡</t>
  </si>
  <si>
    <t>垢</t>
  </si>
  <si>
    <t>徕</t>
  </si>
  <si>
    <t>眺</t>
  </si>
  <si>
    <t>胰</t>
  </si>
  <si>
    <t>谆</t>
  </si>
  <si>
    <t>窥</t>
  </si>
  <si>
    <t>霄</t>
  </si>
  <si>
    <t>栉</t>
  </si>
  <si>
    <t>舸</t>
  </si>
  <si>
    <t>蹦</t>
  </si>
  <si>
    <t>坂</t>
  </si>
  <si>
    <t>瞪</t>
  </si>
  <si>
    <t>珲</t>
  </si>
  <si>
    <t>釉</t>
  </si>
  <si>
    <t>跤</t>
  </si>
  <si>
    <t>挟</t>
  </si>
  <si>
    <t>侄</t>
  </si>
  <si>
    <t>肘</t>
  </si>
  <si>
    <t>嘲</t>
  </si>
  <si>
    <t>刁</t>
  </si>
  <si>
    <t>缎</t>
  </si>
  <si>
    <t>嚷</t>
  </si>
  <si>
    <t>痒</t>
  </si>
  <si>
    <t>敛</t>
  </si>
  <si>
    <t>祛</t>
  </si>
  <si>
    <t>绅</t>
  </si>
  <si>
    <t>孰</t>
  </si>
  <si>
    <t>痫</t>
  </si>
  <si>
    <t>闺</t>
  </si>
  <si>
    <t>椿</t>
  </si>
  <si>
    <t>噶</t>
  </si>
  <si>
    <t>恍</t>
  </si>
  <si>
    <t>伶</t>
  </si>
  <si>
    <t>峦</t>
  </si>
  <si>
    <t>酥</t>
  </si>
  <si>
    <t>萦</t>
  </si>
  <si>
    <t>苎</t>
  </si>
  <si>
    <t>癫</t>
  </si>
  <si>
    <t>涪</t>
  </si>
  <si>
    <t>锲</t>
  </si>
  <si>
    <t>蜚</t>
  </si>
  <si>
    <t>拎</t>
  </si>
  <si>
    <t>嵩</t>
  </si>
  <si>
    <t>昊</t>
  </si>
  <si>
    <t>娴</t>
  </si>
  <si>
    <t>涣</t>
  </si>
  <si>
    <t>烙</t>
  </si>
  <si>
    <t>璋</t>
  </si>
  <si>
    <t>笃</t>
  </si>
  <si>
    <t>囚</t>
  </si>
  <si>
    <t>祯</t>
  </si>
  <si>
    <t>篱</t>
  </si>
  <si>
    <t>讴</t>
  </si>
  <si>
    <t>舷</t>
  </si>
  <si>
    <t>纭</t>
  </si>
  <si>
    <t>锄</t>
  </si>
  <si>
    <t>巅</t>
  </si>
  <si>
    <t>卦</t>
  </si>
  <si>
    <t>摹</t>
  </si>
  <si>
    <t>眸</t>
  </si>
  <si>
    <t>柄</t>
  </si>
  <si>
    <t>踞</t>
  </si>
  <si>
    <t>焉</t>
  </si>
  <si>
    <t>辄</t>
  </si>
  <si>
    <t>褚</t>
  </si>
  <si>
    <t>褐</t>
  </si>
  <si>
    <t>湃</t>
  </si>
  <si>
    <t>夙</t>
  </si>
  <si>
    <t>堕</t>
  </si>
  <si>
    <t>岔</t>
  </si>
  <si>
    <t>惦</t>
  </si>
  <si>
    <t>疚</t>
  </si>
  <si>
    <t>谍</t>
  </si>
  <si>
    <t>奕</t>
  </si>
  <si>
    <t>羚</t>
  </si>
  <si>
    <t>帧</t>
  </si>
  <si>
    <t>澈</t>
  </si>
  <si>
    <t>濮</t>
  </si>
  <si>
    <t>捎</t>
  </si>
  <si>
    <t>漾</t>
  </si>
  <si>
    <t>吼</t>
  </si>
  <si>
    <t>锰</t>
  </si>
  <si>
    <t>趴</t>
  </si>
  <si>
    <t>菩</t>
  </si>
  <si>
    <t>簸</t>
  </si>
  <si>
    <t>仃</t>
  </si>
  <si>
    <t>渲</t>
  </si>
  <si>
    <t>札</t>
  </si>
  <si>
    <t>谙</t>
  </si>
  <si>
    <t>咕</t>
  </si>
  <si>
    <t>桨</t>
  </si>
  <si>
    <t>咀</t>
  </si>
  <si>
    <t>郴</t>
  </si>
  <si>
    <t>咳</t>
  </si>
  <si>
    <t>呜</t>
  </si>
  <si>
    <t>蛟</t>
  </si>
  <si>
    <t>拧</t>
  </si>
  <si>
    <t>莘</t>
  </si>
  <si>
    <t>驯</t>
  </si>
  <si>
    <t>庵</t>
  </si>
  <si>
    <t>弼</t>
  </si>
  <si>
    <t>逞</t>
  </si>
  <si>
    <t>蹬</t>
  </si>
  <si>
    <t>姥</t>
  </si>
  <si>
    <t>撂</t>
  </si>
  <si>
    <t>镍</t>
  </si>
  <si>
    <t>晏</t>
  </si>
  <si>
    <t>疡</t>
  </si>
  <si>
    <t>爪</t>
  </si>
  <si>
    <t>骥</t>
  </si>
  <si>
    <t>楞</t>
  </si>
  <si>
    <t>钳</t>
  </si>
  <si>
    <t>懋</t>
  </si>
  <si>
    <t>寐</t>
  </si>
  <si>
    <t>淇</t>
  </si>
  <si>
    <t>琉</t>
  </si>
  <si>
    <t>杞</t>
  </si>
  <si>
    <t>菠</t>
  </si>
  <si>
    <t>铨</t>
  </si>
  <si>
    <t>翌</t>
  </si>
  <si>
    <t>靶</t>
  </si>
  <si>
    <t>侗</t>
  </si>
  <si>
    <t>瑙</t>
  </si>
  <si>
    <t>馅</t>
  </si>
  <si>
    <t>丐</t>
  </si>
  <si>
    <t>痊</t>
  </si>
  <si>
    <t>娓</t>
  </si>
  <si>
    <t>侈</t>
  </si>
  <si>
    <t>苓</t>
  </si>
  <si>
    <t>聆</t>
  </si>
  <si>
    <t>睿</t>
  </si>
  <si>
    <t>偌</t>
  </si>
  <si>
    <t>釜</t>
  </si>
  <si>
    <t>噬</t>
  </si>
  <si>
    <t>曦</t>
  </si>
  <si>
    <t>燮</t>
  </si>
  <si>
    <t>哟</t>
  </si>
  <si>
    <t>Yo</t>
  </si>
  <si>
    <t>瑾</t>
  </si>
  <si>
    <t>瞿</t>
  </si>
  <si>
    <t>璇</t>
  </si>
  <si>
    <t>拮</t>
  </si>
  <si>
    <t>憬</t>
  </si>
  <si>
    <t>鹊</t>
  </si>
  <si>
    <t>勺</t>
  </si>
  <si>
    <t>憧</t>
  </si>
  <si>
    <t>嗜</t>
  </si>
  <si>
    <t>啼</t>
  </si>
  <si>
    <t>檐</t>
  </si>
  <si>
    <t>柚</t>
  </si>
  <si>
    <t>呱</t>
  </si>
  <si>
    <t>渍</t>
  </si>
  <si>
    <t>镌</t>
  </si>
  <si>
    <t>妃</t>
  </si>
  <si>
    <t>溺</t>
  </si>
  <si>
    <t>鸥</t>
  </si>
  <si>
    <t>粕</t>
  </si>
  <si>
    <t>沱</t>
  </si>
  <si>
    <t>榭</t>
  </si>
  <si>
    <t>隅</t>
  </si>
  <si>
    <t>毡</t>
  </si>
  <si>
    <t>禧</t>
  </si>
  <si>
    <t>瞅</t>
  </si>
  <si>
    <t>鲸</t>
  </si>
  <si>
    <t>淆</t>
  </si>
  <si>
    <t>阪</t>
  </si>
  <si>
    <t>茁</t>
  </si>
  <si>
    <t>渺</t>
  </si>
  <si>
    <t>瞥</t>
  </si>
  <si>
    <t>Pie</t>
  </si>
  <si>
    <t>茜</t>
  </si>
  <si>
    <t>瘟</t>
  </si>
  <si>
    <t>礴</t>
  </si>
  <si>
    <t>伺</t>
  </si>
  <si>
    <t>谛</t>
  </si>
  <si>
    <t>锹</t>
  </si>
  <si>
    <t>蔼</t>
  </si>
  <si>
    <t>虔</t>
  </si>
  <si>
    <t>莺</t>
  </si>
  <si>
    <t>迸</t>
  </si>
  <si>
    <t>磕</t>
  </si>
  <si>
    <t>赡</t>
  </si>
  <si>
    <t>泱</t>
  </si>
  <si>
    <t>栈</t>
  </si>
  <si>
    <t>甄</t>
  </si>
  <si>
    <t>镐</t>
  </si>
  <si>
    <t>抠</t>
  </si>
  <si>
    <t>嬉</t>
  </si>
  <si>
    <t>诿</t>
  </si>
  <si>
    <t>甬</t>
  </si>
  <si>
    <t>绊</t>
  </si>
  <si>
    <t>饵</t>
  </si>
  <si>
    <t>谬</t>
  </si>
  <si>
    <t>Miu</t>
  </si>
  <si>
    <t>梢</t>
  </si>
  <si>
    <t>颍</t>
  </si>
  <si>
    <t>揪</t>
  </si>
  <si>
    <t>琶</t>
  </si>
  <si>
    <t>褥</t>
  </si>
  <si>
    <t>佟</t>
  </si>
  <si>
    <t>腥</t>
  </si>
  <si>
    <t>辊</t>
  </si>
  <si>
    <t>溅</t>
  </si>
  <si>
    <t>琵</t>
  </si>
  <si>
    <t>鄯</t>
  </si>
  <si>
    <t>拴</t>
  </si>
  <si>
    <t>喃</t>
  </si>
  <si>
    <t>笙</t>
  </si>
  <si>
    <t>酰</t>
  </si>
  <si>
    <t>粱</t>
  </si>
  <si>
    <t>卤</t>
  </si>
  <si>
    <t>芮</t>
  </si>
  <si>
    <t>膛</t>
  </si>
  <si>
    <t>斓</t>
  </si>
  <si>
    <t>潼</t>
  </si>
  <si>
    <t>鸵</t>
  </si>
  <si>
    <t>侥</t>
  </si>
  <si>
    <t>讷</t>
  </si>
  <si>
    <t>婿</t>
  </si>
  <si>
    <t>吆</t>
  </si>
  <si>
    <t>羁</t>
  </si>
  <si>
    <t>嗣</t>
  </si>
  <si>
    <t>蜒</t>
  </si>
  <si>
    <t>栅</t>
  </si>
  <si>
    <t>疙</t>
  </si>
  <si>
    <t>拷</t>
  </si>
  <si>
    <t>戳</t>
  </si>
  <si>
    <t>镛</t>
  </si>
  <si>
    <t>芷</t>
  </si>
  <si>
    <t>钛</t>
  </si>
  <si>
    <t>蜿</t>
  </si>
  <si>
    <t>铀</t>
  </si>
  <si>
    <t>夯</t>
  </si>
  <si>
    <t>摞</t>
  </si>
  <si>
    <t>雌</t>
  </si>
  <si>
    <t>酣</t>
  </si>
  <si>
    <t>荼</t>
  </si>
  <si>
    <t>蝎</t>
  </si>
  <si>
    <t>锥</t>
  </si>
  <si>
    <t>姊</t>
  </si>
  <si>
    <t>瓢</t>
  </si>
  <si>
    <t>祀</t>
  </si>
  <si>
    <t>玺</t>
  </si>
  <si>
    <t>弛</t>
  </si>
  <si>
    <t>犷</t>
  </si>
  <si>
    <t>哦</t>
  </si>
  <si>
    <t>茸</t>
  </si>
  <si>
    <t>鱿</t>
  </si>
  <si>
    <t>绷</t>
  </si>
  <si>
    <t>茎</t>
  </si>
  <si>
    <t>惋</t>
  </si>
  <si>
    <t>亘</t>
  </si>
  <si>
    <t>珑</t>
  </si>
  <si>
    <t>莓</t>
  </si>
  <si>
    <t>掂</t>
  </si>
  <si>
    <t>迥</t>
  </si>
  <si>
    <t>鲤</t>
  </si>
  <si>
    <t>殃</t>
  </si>
  <si>
    <t>瘩</t>
  </si>
  <si>
    <t>叨</t>
  </si>
  <si>
    <t>螃</t>
  </si>
  <si>
    <t>奄</t>
  </si>
  <si>
    <t>腈</t>
  </si>
  <si>
    <t>疟</t>
  </si>
  <si>
    <t>沭</t>
  </si>
  <si>
    <t>钨</t>
  </si>
  <si>
    <t>昕</t>
  </si>
  <si>
    <t>膺</t>
  </si>
  <si>
    <t>涿</t>
  </si>
  <si>
    <t>糠</t>
  </si>
  <si>
    <t>氰</t>
  </si>
  <si>
    <t>揉</t>
  </si>
  <si>
    <t>狩</t>
  </si>
  <si>
    <t>檀</t>
  </si>
  <si>
    <t>悍</t>
  </si>
  <si>
    <t>缫</t>
  </si>
  <si>
    <t>哮</t>
  </si>
  <si>
    <t>衙</t>
  </si>
  <si>
    <t>瑚</t>
  </si>
  <si>
    <t>潞</t>
  </si>
  <si>
    <t>谤</t>
  </si>
  <si>
    <t>搀</t>
  </si>
  <si>
    <t>洱</t>
  </si>
  <si>
    <t>涓</t>
  </si>
  <si>
    <t>袤</t>
  </si>
  <si>
    <t>痰</t>
  </si>
  <si>
    <t>乖</t>
  </si>
  <si>
    <t>冗</t>
  </si>
  <si>
    <t>芋</t>
  </si>
  <si>
    <t>甭</t>
  </si>
  <si>
    <t>骸</t>
  </si>
  <si>
    <t>幌</t>
  </si>
  <si>
    <t>涮</t>
  </si>
  <si>
    <t>俨</t>
  </si>
  <si>
    <t>敖</t>
  </si>
  <si>
    <t>槛</t>
  </si>
  <si>
    <t>狄</t>
  </si>
  <si>
    <t>牒</t>
  </si>
  <si>
    <t>恺</t>
  </si>
  <si>
    <t>雹</t>
  </si>
  <si>
    <t>赎</t>
  </si>
  <si>
    <t>庶</t>
  </si>
  <si>
    <t>熨</t>
  </si>
  <si>
    <t>蛛</t>
  </si>
  <si>
    <t>佰</t>
  </si>
  <si>
    <t>蓦</t>
  </si>
  <si>
    <t>鄱</t>
  </si>
  <si>
    <t>煽</t>
  </si>
  <si>
    <t>腌</t>
  </si>
  <si>
    <t>黯</t>
  </si>
  <si>
    <t>疤</t>
  </si>
  <si>
    <t>倔</t>
  </si>
  <si>
    <t>剌</t>
  </si>
  <si>
    <t>斡</t>
  </si>
  <si>
    <t>诽</t>
  </si>
  <si>
    <t>锵</t>
  </si>
  <si>
    <t>筱</t>
  </si>
  <si>
    <t>妍</t>
  </si>
  <si>
    <t>掖</t>
  </si>
  <si>
    <t>铿</t>
  </si>
  <si>
    <t>脐</t>
  </si>
  <si>
    <t>捅</t>
  </si>
  <si>
    <t>弈</t>
  </si>
  <si>
    <t>邸</t>
  </si>
  <si>
    <t>湟</t>
  </si>
  <si>
    <t>眯</t>
  </si>
  <si>
    <t>赦</t>
  </si>
  <si>
    <t>拄</t>
  </si>
  <si>
    <t>啪</t>
  </si>
  <si>
    <t>玮</t>
  </si>
  <si>
    <t>轶</t>
  </si>
  <si>
    <t>蛾</t>
  </si>
  <si>
    <t>麋</t>
  </si>
  <si>
    <t>炫</t>
  </si>
  <si>
    <t>赊</t>
  </si>
  <si>
    <t>靴</t>
  </si>
  <si>
    <t>箔</t>
  </si>
  <si>
    <t>菁</t>
  </si>
  <si>
    <t>撬</t>
  </si>
  <si>
    <t>裳</t>
  </si>
  <si>
    <t>戌</t>
  </si>
  <si>
    <t>缨</t>
  </si>
  <si>
    <t>蝗</t>
  </si>
  <si>
    <t>撇</t>
  </si>
  <si>
    <t>奚</t>
  </si>
  <si>
    <t>瀛</t>
  </si>
  <si>
    <t>噩</t>
  </si>
  <si>
    <t>怯</t>
  </si>
  <si>
    <t>蓓</t>
  </si>
  <si>
    <t>匕</t>
  </si>
  <si>
    <t>咚</t>
  </si>
  <si>
    <t>瞰</t>
  </si>
  <si>
    <t>佬</t>
  </si>
  <si>
    <t>泞</t>
  </si>
  <si>
    <t>扉</t>
  </si>
  <si>
    <t>皋</t>
  </si>
  <si>
    <t>晾</t>
  </si>
  <si>
    <t>麒</t>
  </si>
  <si>
    <t>姗</t>
  </si>
  <si>
    <t>跚</t>
  </si>
  <si>
    <t>瘀</t>
  </si>
  <si>
    <t>鄙</t>
  </si>
  <si>
    <t>猕</t>
  </si>
  <si>
    <t>拭</t>
  </si>
  <si>
    <t>鲟</t>
  </si>
  <si>
    <t>祷</t>
  </si>
  <si>
    <t>脯</t>
  </si>
  <si>
    <t>砺</t>
  </si>
  <si>
    <t>驿</t>
  </si>
  <si>
    <t>陛</t>
  </si>
  <si>
    <t>瘁</t>
  </si>
  <si>
    <t>搓</t>
  </si>
  <si>
    <t>舵</t>
  </si>
  <si>
    <t>汞</t>
  </si>
  <si>
    <t>哼</t>
  </si>
  <si>
    <t>胫</t>
  </si>
  <si>
    <t>珀</t>
  </si>
  <si>
    <t>邬</t>
  </si>
  <si>
    <t>磺</t>
  </si>
  <si>
    <t>馏</t>
  </si>
  <si>
    <t>馍</t>
  </si>
  <si>
    <t>铢</t>
  </si>
  <si>
    <t>诧</t>
  </si>
  <si>
    <t>涧</t>
  </si>
  <si>
    <t>吏</t>
  </si>
  <si>
    <t>苔</t>
  </si>
  <si>
    <t>潺</t>
  </si>
  <si>
    <t>邳</t>
  </si>
  <si>
    <t>烷</t>
  </si>
  <si>
    <t>囿</t>
  </si>
  <si>
    <t>斟</t>
  </si>
  <si>
    <t>滁</t>
  </si>
  <si>
    <t>殆</t>
  </si>
  <si>
    <t>酚</t>
  </si>
  <si>
    <t>狡</t>
  </si>
  <si>
    <t>孺</t>
  </si>
  <si>
    <t>恬</t>
  </si>
  <si>
    <t>沅</t>
  </si>
  <si>
    <t>铬</t>
  </si>
  <si>
    <t>湍</t>
  </si>
  <si>
    <t>啧</t>
  </si>
  <si>
    <t>囱</t>
  </si>
  <si>
    <t>蒿</t>
  </si>
  <si>
    <t>鹃</t>
  </si>
  <si>
    <t>柠</t>
  </si>
  <si>
    <t>漱</t>
  </si>
  <si>
    <t>胥</t>
  </si>
  <si>
    <t>妖</t>
  </si>
  <si>
    <t>洙</t>
  </si>
  <si>
    <t>珂</t>
  </si>
  <si>
    <t>茉</t>
  </si>
  <si>
    <t>蹒</t>
  </si>
  <si>
    <t>圻</t>
  </si>
  <si>
    <t>鬓</t>
  </si>
  <si>
    <t>搂</t>
  </si>
  <si>
    <t>葩</t>
  </si>
  <si>
    <t>佘</t>
  </si>
  <si>
    <t>渥</t>
  </si>
  <si>
    <t>诙</t>
  </si>
  <si>
    <t>袒</t>
  </si>
  <si>
    <t>捂</t>
  </si>
  <si>
    <t>瞠</t>
  </si>
  <si>
    <t>妓</t>
  </si>
  <si>
    <t>铐</t>
  </si>
  <si>
    <t>澧</t>
  </si>
  <si>
    <t>袂</t>
  </si>
  <si>
    <t>馁</t>
  </si>
  <si>
    <t>汐</t>
  </si>
  <si>
    <t>匣</t>
  </si>
  <si>
    <t>逍</t>
  </si>
  <si>
    <t>谚</t>
  </si>
  <si>
    <t>窒</t>
  </si>
  <si>
    <t>蔑</t>
  </si>
  <si>
    <t>糯</t>
  </si>
  <si>
    <t>汶</t>
  </si>
  <si>
    <t>壹</t>
  </si>
  <si>
    <t>岖</t>
  </si>
  <si>
    <t>盔</t>
  </si>
  <si>
    <t>嘘</t>
  </si>
  <si>
    <t>迂</t>
  </si>
  <si>
    <t>嘀</t>
  </si>
  <si>
    <t>锢</t>
  </si>
  <si>
    <t>讥</t>
  </si>
  <si>
    <t>吭</t>
  </si>
  <si>
    <t>抨</t>
  </si>
  <si>
    <t>屎</t>
  </si>
  <si>
    <t>獭</t>
  </si>
  <si>
    <t>褪</t>
  </si>
  <si>
    <t>咫</t>
  </si>
  <si>
    <t>稷</t>
  </si>
  <si>
    <t>迦</t>
  </si>
  <si>
    <t>檬</t>
  </si>
  <si>
    <t>塬</t>
  </si>
  <si>
    <t>蠢</t>
  </si>
  <si>
    <t>蓟</t>
  </si>
  <si>
    <t>咎</t>
  </si>
  <si>
    <t>皿</t>
  </si>
  <si>
    <t>驮</t>
  </si>
  <si>
    <t>俐</t>
  </si>
  <si>
    <t>坍</t>
  </si>
  <si>
    <t>惭</t>
  </si>
  <si>
    <t>垛</t>
  </si>
  <si>
    <t>鹭</t>
  </si>
  <si>
    <t>鸾</t>
  </si>
  <si>
    <t>蹴</t>
  </si>
  <si>
    <t>撩</t>
  </si>
  <si>
    <t>诠</t>
  </si>
  <si>
    <t>恙</t>
  </si>
  <si>
    <t>臃</t>
  </si>
  <si>
    <t>遨</t>
  </si>
  <si>
    <t>睬</t>
  </si>
  <si>
    <t>踌</t>
  </si>
  <si>
    <t>浒</t>
  </si>
  <si>
    <t>搪</t>
  </si>
  <si>
    <t>郧</t>
  </si>
  <si>
    <t>竺</t>
  </si>
  <si>
    <t>翡</t>
  </si>
  <si>
    <t>宦</t>
  </si>
  <si>
    <t>冽</t>
  </si>
  <si>
    <t>憩</t>
  </si>
  <si>
    <t>萱</t>
  </si>
  <si>
    <t>拽</t>
  </si>
  <si>
    <t>Zhuai</t>
  </si>
  <si>
    <t>卞</t>
  </si>
  <si>
    <t>槟</t>
  </si>
  <si>
    <t>躇</t>
  </si>
  <si>
    <t>蘸</t>
  </si>
  <si>
    <t>肋</t>
  </si>
  <si>
    <t>呛</t>
  </si>
  <si>
    <t>濡</t>
  </si>
  <si>
    <t>酮</t>
  </si>
  <si>
    <t>眨</t>
  </si>
  <si>
    <t>撮</t>
  </si>
  <si>
    <t>矸</t>
  </si>
  <si>
    <t>垸</t>
  </si>
  <si>
    <t>蛀</t>
  </si>
  <si>
    <t>黛</t>
  </si>
  <si>
    <t>涸</t>
  </si>
  <si>
    <t>脓</t>
  </si>
  <si>
    <t>徙</t>
  </si>
  <si>
    <t>撷</t>
  </si>
  <si>
    <t>曳</t>
  </si>
  <si>
    <t>峥</t>
  </si>
  <si>
    <t>渚</t>
  </si>
  <si>
    <t>镖</t>
  </si>
  <si>
    <t>钴</t>
  </si>
  <si>
    <t>骊</t>
  </si>
  <si>
    <t>袅</t>
  </si>
  <si>
    <t>磐</t>
  </si>
  <si>
    <t>掣</t>
  </si>
  <si>
    <t>沌</t>
  </si>
  <si>
    <t>埂</t>
  </si>
  <si>
    <t>嘿</t>
  </si>
  <si>
    <t>琏</t>
  </si>
  <si>
    <t>楣</t>
  </si>
  <si>
    <t>豚</t>
  </si>
  <si>
    <t>诡</t>
  </si>
  <si>
    <t>悸</t>
  </si>
  <si>
    <t>麝</t>
  </si>
  <si>
    <t>煦</t>
  </si>
  <si>
    <t>矾</t>
  </si>
  <si>
    <t>羲</t>
  </si>
  <si>
    <t>唉</t>
  </si>
  <si>
    <t>溧</t>
  </si>
  <si>
    <t>呻</t>
  </si>
  <si>
    <t>覃</t>
  </si>
  <si>
    <t>兖</t>
  </si>
  <si>
    <t>吱</t>
  </si>
  <si>
    <t>惰</t>
  </si>
  <si>
    <t>羹</t>
  </si>
  <si>
    <t>钝</t>
  </si>
  <si>
    <t>枸</t>
  </si>
  <si>
    <t>姣</t>
  </si>
  <si>
    <t>颓</t>
  </si>
  <si>
    <t>铣</t>
  </si>
  <si>
    <t>梆</t>
  </si>
  <si>
    <t>骇</t>
  </si>
  <si>
    <t>淅</t>
  </si>
  <si>
    <t>孢</t>
  </si>
  <si>
    <t>叱</t>
  </si>
  <si>
    <t>谧</t>
  </si>
  <si>
    <t>泯</t>
  </si>
  <si>
    <t>谟</t>
  </si>
  <si>
    <t>恃</t>
  </si>
  <si>
    <t>薹</t>
  </si>
  <si>
    <t>筵</t>
  </si>
  <si>
    <t>鏖</t>
  </si>
  <si>
    <t>栾</t>
  </si>
  <si>
    <t>鹜</t>
  </si>
  <si>
    <t>哽</t>
  </si>
  <si>
    <t>掬</t>
  </si>
  <si>
    <t>辘</t>
  </si>
  <si>
    <t>茗</t>
  </si>
  <si>
    <t>瓯</t>
  </si>
  <si>
    <t>绛</t>
  </si>
  <si>
    <t>筠</t>
  </si>
  <si>
    <t>铤</t>
  </si>
  <si>
    <t>袄</t>
  </si>
  <si>
    <t>殚</t>
  </si>
  <si>
    <t>梵</t>
  </si>
  <si>
    <t>挎</t>
  </si>
  <si>
    <t>遴</t>
  </si>
  <si>
    <t>榈</t>
  </si>
  <si>
    <t>蜕</t>
  </si>
  <si>
    <t>癣</t>
  </si>
  <si>
    <t>垠</t>
  </si>
  <si>
    <t>厮</t>
  </si>
  <si>
    <t>幄</t>
  </si>
  <si>
    <t>偕</t>
  </si>
  <si>
    <t>焱</t>
  </si>
  <si>
    <t>攥</t>
  </si>
  <si>
    <t>裨</t>
  </si>
  <si>
    <t>炖</t>
  </si>
  <si>
    <t>旮</t>
  </si>
  <si>
    <t>旯</t>
  </si>
  <si>
    <t>蔺</t>
  </si>
  <si>
    <t>骡</t>
  </si>
  <si>
    <t>娩</t>
  </si>
  <si>
    <t>伫</t>
  </si>
  <si>
    <t>猝</t>
  </si>
  <si>
    <t>窿</t>
  </si>
  <si>
    <t>虏</t>
  </si>
  <si>
    <t>屉</t>
  </si>
  <si>
    <t>缜</t>
  </si>
  <si>
    <t>咒</t>
  </si>
  <si>
    <t>筏</t>
  </si>
  <si>
    <t>骼</t>
  </si>
  <si>
    <t>璐</t>
  </si>
  <si>
    <t>剃</t>
  </si>
  <si>
    <t>涕</t>
  </si>
  <si>
    <t>猗</t>
  </si>
  <si>
    <t>淼</t>
  </si>
  <si>
    <t>侬</t>
  </si>
  <si>
    <t>阙</t>
  </si>
  <si>
    <t>嗅</t>
  </si>
  <si>
    <t>鸳</t>
  </si>
  <si>
    <t>嘈</t>
  </si>
  <si>
    <t>霏</t>
  </si>
  <si>
    <t>珩</t>
  </si>
  <si>
    <t>沮</t>
  </si>
  <si>
    <t>捺</t>
  </si>
  <si>
    <t>硼</t>
  </si>
  <si>
    <t>荃</t>
  </si>
  <si>
    <t>驷</t>
  </si>
  <si>
    <t>漩</t>
  </si>
  <si>
    <t>嘻</t>
  </si>
  <si>
    <t>眩</t>
  </si>
  <si>
    <t>掰</t>
  </si>
  <si>
    <t>伽</t>
  </si>
  <si>
    <t>脍</t>
  </si>
  <si>
    <t>婪</t>
  </si>
  <si>
    <t>煜</t>
  </si>
  <si>
    <t>鹄</t>
  </si>
  <si>
    <t>壕</t>
  </si>
  <si>
    <t>崂</t>
  </si>
  <si>
    <t>翎</t>
  </si>
  <si>
    <t>痞</t>
  </si>
  <si>
    <t>兀</t>
  </si>
  <si>
    <t>婺</t>
  </si>
  <si>
    <t>鸯</t>
  </si>
  <si>
    <t>楹</t>
  </si>
  <si>
    <t>咤</t>
  </si>
  <si>
    <t>徜</t>
  </si>
  <si>
    <t>嫉</t>
  </si>
  <si>
    <t>篓</t>
  </si>
  <si>
    <t>烃</t>
  </si>
  <si>
    <t>铂</t>
  </si>
  <si>
    <t>咪</t>
  </si>
  <si>
    <t>掐</t>
  </si>
  <si>
    <t>匝</t>
  </si>
  <si>
    <t>杼</t>
  </si>
  <si>
    <t>蕃</t>
  </si>
  <si>
    <t>箍</t>
  </si>
  <si>
    <t>荤</t>
  </si>
  <si>
    <t>砾</t>
  </si>
  <si>
    <t>嘶</t>
  </si>
  <si>
    <t>皑</t>
  </si>
  <si>
    <t>宕</t>
  </si>
  <si>
    <t>荪</t>
  </si>
  <si>
    <t>哎</t>
  </si>
  <si>
    <t>汴</t>
  </si>
  <si>
    <t>貂</t>
  </si>
  <si>
    <t>邡</t>
  </si>
  <si>
    <t>淦</t>
  </si>
  <si>
    <t>蕙</t>
  </si>
  <si>
    <t>弩</t>
  </si>
  <si>
    <t>堑</t>
  </si>
  <si>
    <t>惬</t>
  </si>
  <si>
    <t>偃</t>
  </si>
  <si>
    <t>徉</t>
  </si>
  <si>
    <t>箴</t>
  </si>
  <si>
    <t>赘</t>
  </si>
  <si>
    <t>啻</t>
  </si>
  <si>
    <t>凋</t>
  </si>
  <si>
    <t>穹</t>
  </si>
  <si>
    <t>酗</t>
  </si>
  <si>
    <t>憎</t>
  </si>
  <si>
    <t>芥</t>
  </si>
  <si>
    <t>唾</t>
  </si>
  <si>
    <t>闫</t>
  </si>
  <si>
    <t>晔</t>
  </si>
  <si>
    <t>苞</t>
  </si>
  <si>
    <t>昶</t>
  </si>
  <si>
    <t>甙</t>
  </si>
  <si>
    <t>笺</t>
  </si>
  <si>
    <t>吝</t>
  </si>
  <si>
    <t>蕊</t>
  </si>
  <si>
    <t>鳝</t>
  </si>
  <si>
    <t>衅</t>
  </si>
  <si>
    <t>猩</t>
  </si>
  <si>
    <t>薰</t>
  </si>
  <si>
    <t>昱</t>
  </si>
  <si>
    <t>趾</t>
  </si>
  <si>
    <t>淞</t>
  </si>
  <si>
    <t>坳</t>
  </si>
  <si>
    <t>怅</t>
  </si>
  <si>
    <t>翱</t>
  </si>
  <si>
    <t>汩</t>
  </si>
  <si>
    <t>琥</t>
  </si>
  <si>
    <t>岌</t>
  </si>
  <si>
    <t>阑</t>
  </si>
  <si>
    <t>粼</t>
  </si>
  <si>
    <t>羌</t>
  </si>
  <si>
    <t>霆</t>
  </si>
  <si>
    <t>篡</t>
  </si>
  <si>
    <t>塾</t>
  </si>
  <si>
    <t>酉</t>
  </si>
  <si>
    <t>裱</t>
  </si>
  <si>
    <t>韭</t>
  </si>
  <si>
    <t>唠</t>
  </si>
  <si>
    <t>廿</t>
  </si>
  <si>
    <t>闰</t>
  </si>
  <si>
    <t>攸</t>
  </si>
  <si>
    <t>黝</t>
  </si>
  <si>
    <t>蛤</t>
  </si>
  <si>
    <t>厥</t>
  </si>
  <si>
    <t>荞</t>
  </si>
  <si>
    <t>瑕</t>
  </si>
  <si>
    <t>柘</t>
  </si>
  <si>
    <t>祚</t>
  </si>
  <si>
    <t>疵</t>
  </si>
  <si>
    <t>愕</t>
  </si>
  <si>
    <t>蕨</t>
  </si>
  <si>
    <t>牦</t>
  </si>
  <si>
    <t>飨</t>
  </si>
  <si>
    <t>疹</t>
  </si>
  <si>
    <t>嗷</t>
  </si>
  <si>
    <t>癖</t>
  </si>
  <si>
    <t>芪</t>
  </si>
  <si>
    <t>漕</t>
  </si>
  <si>
    <t>隍</t>
  </si>
  <si>
    <t>徨</t>
  </si>
  <si>
    <t>逵</t>
  </si>
  <si>
    <t>泠</t>
  </si>
  <si>
    <t>嵘</t>
  </si>
  <si>
    <t>嗡</t>
  </si>
  <si>
    <t>岫</t>
  </si>
  <si>
    <t>岷</t>
  </si>
  <si>
    <t>擞</t>
  </si>
  <si>
    <t>陂</t>
  </si>
  <si>
    <t>颊</t>
  </si>
  <si>
    <t>卯</t>
  </si>
  <si>
    <t>婶</t>
  </si>
  <si>
    <t>椭</t>
  </si>
  <si>
    <t>惘</t>
  </si>
  <si>
    <t>歙</t>
  </si>
  <si>
    <t>幺</t>
  </si>
  <si>
    <t>臆</t>
  </si>
  <si>
    <t>叽</t>
  </si>
  <si>
    <t>缰</t>
  </si>
  <si>
    <t>睽</t>
  </si>
  <si>
    <t>勐</t>
  </si>
  <si>
    <t>暄</t>
  </si>
  <si>
    <t>弋</t>
  </si>
  <si>
    <t>痔</t>
  </si>
  <si>
    <t>秭</t>
  </si>
  <si>
    <t>煲</t>
  </si>
  <si>
    <t>琮</t>
  </si>
  <si>
    <t>嘟</t>
  </si>
  <si>
    <t>犊</t>
  </si>
  <si>
    <t>玖</t>
  </si>
  <si>
    <t>怦</t>
  </si>
  <si>
    <t>丕</t>
  </si>
  <si>
    <t>溴</t>
  </si>
  <si>
    <t>罂</t>
  </si>
  <si>
    <t>瓮</t>
  </si>
  <si>
    <t>丞</t>
  </si>
  <si>
    <t>惮</t>
  </si>
  <si>
    <t>癜</t>
  </si>
  <si>
    <t>晦</t>
  </si>
  <si>
    <t>攫</t>
  </si>
  <si>
    <t>镰</t>
  </si>
  <si>
    <t>镯</t>
  </si>
  <si>
    <t>柞</t>
  </si>
  <si>
    <t>舫</t>
  </si>
  <si>
    <t>铆</t>
  </si>
  <si>
    <t>蹼</t>
  </si>
  <si>
    <t>妩</t>
  </si>
  <si>
    <t>熹</t>
  </si>
  <si>
    <t>铱</t>
  </si>
  <si>
    <t>褂</t>
  </si>
  <si>
    <t>笆</t>
  </si>
  <si>
    <t>妒</t>
  </si>
  <si>
    <t>噙</t>
  </si>
  <si>
    <t>琬</t>
  </si>
  <si>
    <t>冼</t>
  </si>
  <si>
    <t>荀</t>
  </si>
  <si>
    <t>蟾</t>
  </si>
  <si>
    <t>捶</t>
  </si>
  <si>
    <t>嗒</t>
  </si>
  <si>
    <t>町</t>
  </si>
  <si>
    <t>嫣</t>
  </si>
  <si>
    <t>肮</t>
  </si>
  <si>
    <t>皎</t>
  </si>
  <si>
    <t>旖</t>
  </si>
  <si>
    <t>恣</t>
  </si>
  <si>
    <t>钚</t>
  </si>
  <si>
    <t>砥</t>
  </si>
  <si>
    <t>吩</t>
  </si>
  <si>
    <t>茯</t>
  </si>
  <si>
    <t>馥</t>
  </si>
  <si>
    <t>钎</t>
  </si>
  <si>
    <t>甥</t>
  </si>
  <si>
    <t>嗦</t>
  </si>
  <si>
    <t>蜗</t>
  </si>
  <si>
    <t>浔</t>
  </si>
  <si>
    <t>谒</t>
  </si>
  <si>
    <t>辫</t>
  </si>
  <si>
    <t>亳</t>
  </si>
  <si>
    <t>彷</t>
  </si>
  <si>
    <t>珏</t>
  </si>
  <si>
    <t>咯</t>
  </si>
  <si>
    <t>淖</t>
  </si>
  <si>
    <t>妊</t>
  </si>
  <si>
    <t>佤</t>
  </si>
  <si>
    <t>玷</t>
  </si>
  <si>
    <t>嘹</t>
  </si>
  <si>
    <t>崴</t>
  </si>
  <si>
    <t>於</t>
  </si>
  <si>
    <t>辕</t>
  </si>
  <si>
    <t>贲</t>
  </si>
  <si>
    <t>扈</t>
  </si>
  <si>
    <t>伎</t>
  </si>
  <si>
    <t>旎</t>
  </si>
  <si>
    <t>孽</t>
  </si>
  <si>
    <t>耙</t>
  </si>
  <si>
    <t>娠</t>
  </si>
  <si>
    <t>冢</t>
  </si>
  <si>
    <t>跷</t>
  </si>
  <si>
    <t>砷</t>
  </si>
  <si>
    <t>焘</t>
  </si>
  <si>
    <t>羔</t>
  </si>
  <si>
    <t>圪</t>
  </si>
  <si>
    <t>耄</t>
  </si>
  <si>
    <t>钼</t>
  </si>
  <si>
    <t>悻</t>
  </si>
  <si>
    <t>荥</t>
  </si>
  <si>
    <t>唑</t>
  </si>
  <si>
    <t>稞</t>
  </si>
  <si>
    <t>邝</t>
  </si>
  <si>
    <t>莅</t>
  </si>
  <si>
    <t>杷</t>
  </si>
  <si>
    <t>醛</t>
  </si>
  <si>
    <t>嗽</t>
  </si>
  <si>
    <t>唆</t>
  </si>
  <si>
    <t>拗</t>
  </si>
  <si>
    <t>碴</t>
  </si>
  <si>
    <t>馋</t>
  </si>
  <si>
    <t>胱</t>
  </si>
  <si>
    <t>琨</t>
  </si>
  <si>
    <t>茏</t>
  </si>
  <si>
    <t>糜</t>
  </si>
  <si>
    <t>懦</t>
  </si>
  <si>
    <t>骞</t>
  </si>
  <si>
    <t>蜘</t>
  </si>
  <si>
    <t>怵</t>
  </si>
  <si>
    <t>抡</t>
  </si>
  <si>
    <t>唢</t>
  </si>
  <si>
    <t>腆</t>
  </si>
  <si>
    <t>涎</t>
  </si>
  <si>
    <t>灏</t>
  </si>
  <si>
    <t>臼</t>
  </si>
  <si>
    <t>墒</t>
  </si>
  <si>
    <t>暹</t>
  </si>
  <si>
    <t>椽</t>
  </si>
  <si>
    <t>牍</t>
  </si>
  <si>
    <t>钒</t>
  </si>
  <si>
    <t>猾</t>
  </si>
  <si>
    <t>榔</t>
  </si>
  <si>
    <t>懵</t>
  </si>
  <si>
    <t>枇</t>
  </si>
  <si>
    <t>樵</t>
  </si>
  <si>
    <t>锶</t>
  </si>
  <si>
    <t>籼</t>
  </si>
  <si>
    <t>箫</t>
  </si>
  <si>
    <t>漪</t>
  </si>
  <si>
    <t>帚</t>
  </si>
  <si>
    <t>钵</t>
  </si>
  <si>
    <t>赓</t>
  </si>
  <si>
    <t>捻</t>
  </si>
  <si>
    <t>郅</t>
  </si>
  <si>
    <t>儋</t>
  </si>
  <si>
    <t>烬</t>
  </si>
  <si>
    <t>锂</t>
  </si>
  <si>
    <t>剽</t>
  </si>
  <si>
    <t>锑</t>
  </si>
  <si>
    <t>鄢</t>
  </si>
  <si>
    <t>鄞</t>
  </si>
  <si>
    <t>臾</t>
  </si>
  <si>
    <t>喳</t>
  </si>
  <si>
    <t>胄</t>
  </si>
  <si>
    <t>耋</t>
  </si>
  <si>
    <t>阱</t>
  </si>
  <si>
    <t>笠</t>
  </si>
  <si>
    <t>瓴</t>
  </si>
  <si>
    <t>啬</t>
  </si>
  <si>
    <t>杳</t>
  </si>
  <si>
    <t>萤</t>
  </si>
  <si>
    <t>莠</t>
  </si>
  <si>
    <t>嶂</t>
  </si>
  <si>
    <t>浜</t>
  </si>
  <si>
    <t>傩</t>
  </si>
  <si>
    <t>遒</t>
  </si>
  <si>
    <t>轼</t>
  </si>
  <si>
    <t>睢</t>
  </si>
  <si>
    <t>倜</t>
  </si>
  <si>
    <t>矽</t>
  </si>
  <si>
    <t>仉</t>
  </si>
  <si>
    <t>唬</t>
  </si>
  <si>
    <t>旌</t>
  </si>
  <si>
    <t>酪</t>
  </si>
  <si>
    <t>腼</t>
  </si>
  <si>
    <t>罄</t>
  </si>
  <si>
    <t>嬗</t>
  </si>
  <si>
    <t>畲</t>
  </si>
  <si>
    <t>祟</t>
  </si>
  <si>
    <t>桅</t>
  </si>
  <si>
    <t>悴</t>
  </si>
  <si>
    <t>讹</t>
  </si>
  <si>
    <t>憔</t>
  </si>
  <si>
    <t>龋</t>
  </si>
  <si>
    <t>嵊</t>
  </si>
  <si>
    <t>绶</t>
  </si>
  <si>
    <t>邕</t>
  </si>
  <si>
    <t>忖</t>
  </si>
  <si>
    <t>箩</t>
  </si>
  <si>
    <t>咆</t>
  </si>
  <si>
    <t>晌</t>
  </si>
  <si>
    <t>愫</t>
  </si>
  <si>
    <t>猷</t>
  </si>
  <si>
    <t>帛</t>
  </si>
  <si>
    <t>麾</t>
  </si>
  <si>
    <t>莒</t>
  </si>
  <si>
    <t>觑</t>
  </si>
  <si>
    <t>吮</t>
  </si>
  <si>
    <t>蟋</t>
  </si>
  <si>
    <t>庥</t>
  </si>
  <si>
    <t>懊</t>
  </si>
  <si>
    <t>阂</t>
  </si>
  <si>
    <t>蒯</t>
  </si>
  <si>
    <t>阡</t>
  </si>
  <si>
    <t>腮</t>
  </si>
  <si>
    <t>潸</t>
  </si>
  <si>
    <t>晟</t>
  </si>
  <si>
    <t>蟀</t>
  </si>
  <si>
    <t>臀</t>
  </si>
  <si>
    <t>罔</t>
  </si>
  <si>
    <t>骁</t>
  </si>
  <si>
    <t>崽</t>
  </si>
  <si>
    <t>绉</t>
  </si>
  <si>
    <t>粽</t>
  </si>
  <si>
    <t>忿</t>
  </si>
  <si>
    <t>肛</t>
  </si>
  <si>
    <t>蠡</t>
  </si>
  <si>
    <t>遛</t>
  </si>
  <si>
    <t>蜓</t>
  </si>
  <si>
    <t>煊</t>
  </si>
  <si>
    <t>蚜</t>
  </si>
  <si>
    <t>坻</t>
  </si>
  <si>
    <t>滹</t>
  </si>
  <si>
    <t>銮</t>
  </si>
  <si>
    <t>悯</t>
  </si>
  <si>
    <t>鼐</t>
  </si>
  <si>
    <t>撵</t>
  </si>
  <si>
    <t>噼</t>
  </si>
  <si>
    <t>忐</t>
  </si>
  <si>
    <t>湮</t>
  </si>
  <si>
    <t>侏</t>
  </si>
  <si>
    <t>粳</t>
  </si>
  <si>
    <t>矍</t>
  </si>
  <si>
    <t>铄</t>
  </si>
  <si>
    <t>坨</t>
  </si>
  <si>
    <t>铉</t>
  </si>
  <si>
    <t>盂</t>
  </si>
  <si>
    <t>锗</t>
  </si>
  <si>
    <t>阖</t>
  </si>
  <si>
    <t>溟</t>
  </si>
  <si>
    <t>俟</t>
  </si>
  <si>
    <t>忑</t>
  </si>
  <si>
    <t>赝</t>
  </si>
  <si>
    <t>鬃</t>
  </si>
  <si>
    <t>敝</t>
  </si>
  <si>
    <t>宸</t>
  </si>
  <si>
    <t>哆</t>
  </si>
  <si>
    <t>靓</t>
  </si>
  <si>
    <t>揩</t>
  </si>
  <si>
    <t>瘸</t>
  </si>
  <si>
    <t>鲅</t>
  </si>
  <si>
    <t>篝</t>
  </si>
  <si>
    <t>氦</t>
  </si>
  <si>
    <t>嚎</t>
  </si>
  <si>
    <t>浃</t>
  </si>
  <si>
    <t>缙</t>
  </si>
  <si>
    <t>飚</t>
  </si>
  <si>
    <t>锷</t>
  </si>
  <si>
    <t>柩</t>
  </si>
  <si>
    <t>蛎</t>
  </si>
  <si>
    <t>濂</t>
  </si>
  <si>
    <t>榷</t>
  </si>
  <si>
    <t>鲨</t>
  </si>
  <si>
    <t>钡</t>
  </si>
  <si>
    <t>盹</t>
  </si>
  <si>
    <t>鲫</t>
  </si>
  <si>
    <t>诘</t>
  </si>
  <si>
    <t>诩</t>
  </si>
  <si>
    <t>迤</t>
  </si>
  <si>
    <t>桎</t>
  </si>
  <si>
    <t>遁</t>
  </si>
  <si>
    <t>尕</t>
  </si>
  <si>
    <t>梏</t>
  </si>
  <si>
    <t>楫</t>
  </si>
  <si>
    <t>赳</t>
  </si>
  <si>
    <t>飒</t>
  </si>
  <si>
    <t>锃</t>
  </si>
  <si>
    <t>雉</t>
  </si>
  <si>
    <t>怆</t>
  </si>
  <si>
    <t>痼</t>
  </si>
  <si>
    <t>劾</t>
  </si>
  <si>
    <t>痢</t>
  </si>
  <si>
    <t>喽</t>
  </si>
  <si>
    <t>霹</t>
  </si>
  <si>
    <t>昙</t>
  </si>
  <si>
    <t>畹</t>
  </si>
  <si>
    <t>胭</t>
  </si>
  <si>
    <t>佚</t>
  </si>
  <si>
    <t>狈</t>
  </si>
  <si>
    <t>瘪</t>
  </si>
  <si>
    <t>姹</t>
  </si>
  <si>
    <t>吠</t>
  </si>
  <si>
    <t>铧</t>
  </si>
  <si>
    <t>谏</t>
  </si>
  <si>
    <t>雳</t>
  </si>
  <si>
    <t>咙</t>
  </si>
  <si>
    <t>畦</t>
  </si>
  <si>
    <t>荠</t>
  </si>
  <si>
    <t>娑</t>
  </si>
  <si>
    <t>褶</t>
  </si>
  <si>
    <t>忏</t>
  </si>
  <si>
    <t>惚</t>
  </si>
  <si>
    <t>痉</t>
  </si>
  <si>
    <t>橘</t>
  </si>
  <si>
    <t>漉</t>
  </si>
  <si>
    <t>诏</t>
  </si>
  <si>
    <t>呗</t>
  </si>
  <si>
    <t>晁</t>
  </si>
  <si>
    <t>惆</t>
  </si>
  <si>
    <t>砀</t>
  </si>
  <si>
    <t>馄</t>
  </si>
  <si>
    <t>戟</t>
  </si>
  <si>
    <t>峁</t>
  </si>
  <si>
    <t>昵</t>
  </si>
  <si>
    <t>拈</t>
  </si>
  <si>
    <t>蠕</t>
  </si>
  <si>
    <t>虱</t>
  </si>
  <si>
    <t>洵</t>
  </si>
  <si>
    <t>鹦</t>
  </si>
  <si>
    <t>蛹</t>
  </si>
  <si>
    <t>铛</t>
  </si>
  <si>
    <t>挛</t>
  </si>
  <si>
    <t>倏</t>
  </si>
  <si>
    <t>澍</t>
  </si>
  <si>
    <t>濉</t>
  </si>
  <si>
    <t>钅</t>
  </si>
  <si>
    <t>噜</t>
  </si>
  <si>
    <t>咛</t>
  </si>
  <si>
    <t>俳</t>
  </si>
  <si>
    <t>磬</t>
  </si>
  <si>
    <t>蜷</t>
  </si>
  <si>
    <t>霎</t>
  </si>
  <si>
    <t>肽</t>
  </si>
  <si>
    <t>砼</t>
  </si>
  <si>
    <t>聿</t>
  </si>
  <si>
    <t>怔</t>
  </si>
  <si>
    <t>砭</t>
  </si>
  <si>
    <t>谌</t>
  </si>
  <si>
    <t>箕</t>
  </si>
  <si>
    <t>蹶</t>
  </si>
  <si>
    <t>孪</t>
  </si>
  <si>
    <t>蔷</t>
  </si>
  <si>
    <t>糅</t>
  </si>
  <si>
    <t>挞</t>
  </si>
  <si>
    <t>饨</t>
  </si>
  <si>
    <t>惴</t>
  </si>
  <si>
    <t>禀</t>
  </si>
  <si>
    <t>淙</t>
  </si>
  <si>
    <t>哒</t>
  </si>
  <si>
    <t>枷</t>
  </si>
  <si>
    <t>楝</t>
  </si>
  <si>
    <t>闾</t>
  </si>
  <si>
    <t>蜻</t>
  </si>
  <si>
    <t>嗖</t>
  </si>
  <si>
    <t>淬</t>
  </si>
  <si>
    <t>垩</t>
  </si>
  <si>
    <t>矜</t>
  </si>
  <si>
    <t>郗</t>
  </si>
  <si>
    <t>蚤</t>
  </si>
  <si>
    <t>嫦</t>
  </si>
  <si>
    <t>喋</t>
  </si>
  <si>
    <t>镉</t>
  </si>
  <si>
    <t>饯</t>
  </si>
  <si>
    <t>髋</t>
  </si>
  <si>
    <t>潦</t>
  </si>
  <si>
    <t>镂</t>
  </si>
  <si>
    <t>簌</t>
  </si>
  <si>
    <t>偎</t>
  </si>
  <si>
    <t>鹉</t>
  </si>
  <si>
    <t>岙</t>
  </si>
  <si>
    <t>踱</t>
  </si>
  <si>
    <t>诃</t>
  </si>
  <si>
    <t>籁</t>
  </si>
  <si>
    <t>宓</t>
  </si>
  <si>
    <t>膘</t>
  </si>
  <si>
    <t>飙</t>
  </si>
  <si>
    <t>涞</t>
  </si>
  <si>
    <t>耆</t>
  </si>
  <si>
    <t>荏</t>
  </si>
  <si>
    <t>渑</t>
  </si>
  <si>
    <t>豌</t>
  </si>
  <si>
    <t>琰</t>
  </si>
  <si>
    <t>俎</t>
  </si>
  <si>
    <t>绌</t>
  </si>
  <si>
    <t>埭</t>
  </si>
  <si>
    <t>幡</t>
  </si>
  <si>
    <t>赅</t>
  </si>
  <si>
    <t>锆</t>
  </si>
  <si>
    <t>崮</t>
  </si>
  <si>
    <t>碣</t>
  </si>
  <si>
    <t>珞</t>
  </si>
  <si>
    <t>腋</t>
  </si>
  <si>
    <t>滢</t>
  </si>
  <si>
    <t>蓖</t>
  </si>
  <si>
    <t>伉</t>
  </si>
  <si>
    <t>馗</t>
  </si>
  <si>
    <t>聩</t>
  </si>
  <si>
    <t>幔</t>
  </si>
  <si>
    <t>锨</t>
  </si>
  <si>
    <t>蓥</t>
  </si>
  <si>
    <t>鹑</t>
  </si>
  <si>
    <t>砝</t>
  </si>
  <si>
    <t>酩</t>
  </si>
  <si>
    <t>枰</t>
  </si>
  <si>
    <t>鞘</t>
  </si>
  <si>
    <t>苋</t>
  </si>
  <si>
    <t>粑</t>
  </si>
  <si>
    <t>蹭</t>
  </si>
  <si>
    <t>倌</t>
  </si>
  <si>
    <t>犟</t>
  </si>
  <si>
    <t>俪</t>
  </si>
  <si>
    <t>嶙</t>
  </si>
  <si>
    <t>砻</t>
  </si>
  <si>
    <t>嵋</t>
  </si>
  <si>
    <t>滂</t>
  </si>
  <si>
    <t>葺</t>
  </si>
  <si>
    <t>苒</t>
  </si>
  <si>
    <t>枭</t>
  </si>
  <si>
    <t>翊</t>
  </si>
  <si>
    <t>婀</t>
  </si>
  <si>
    <t>飓</t>
  </si>
  <si>
    <t>阚</t>
  </si>
  <si>
    <t>喟</t>
  </si>
  <si>
    <t>傈</t>
  </si>
  <si>
    <t>藐</t>
  </si>
  <si>
    <t>蜃</t>
  </si>
  <si>
    <t>怂</t>
  </si>
  <si>
    <t>稣</t>
  </si>
  <si>
    <t>亵</t>
  </si>
  <si>
    <t>诒</t>
  </si>
  <si>
    <t>蜇</t>
  </si>
  <si>
    <t>岜</t>
  </si>
  <si>
    <t>霁</t>
  </si>
  <si>
    <t>瞌</t>
  </si>
  <si>
    <t>沏</t>
  </si>
  <si>
    <t>卅</t>
  </si>
  <si>
    <t>舀</t>
  </si>
  <si>
    <t>鹌</t>
  </si>
  <si>
    <t>俸</t>
  </si>
  <si>
    <t>嵇</t>
  </si>
  <si>
    <t>蟒</t>
  </si>
  <si>
    <t>汨</t>
  </si>
  <si>
    <t>砰</t>
  </si>
  <si>
    <t>鞣</t>
  </si>
  <si>
    <t>唏</t>
  </si>
  <si>
    <t>陉</t>
  </si>
  <si>
    <t>佯</t>
  </si>
  <si>
    <t>恿</t>
  </si>
  <si>
    <t>竽</t>
  </si>
  <si>
    <t>瘴</t>
  </si>
  <si>
    <t>祉</t>
  </si>
  <si>
    <t>焙</t>
  </si>
  <si>
    <t>诋</t>
  </si>
  <si>
    <t>濠</t>
  </si>
  <si>
    <t>螂</t>
  </si>
  <si>
    <t>叻</t>
  </si>
  <si>
    <t>垅</t>
  </si>
  <si>
    <t>谩</t>
  </si>
  <si>
    <t>朐</t>
  </si>
  <si>
    <t>稔</t>
  </si>
  <si>
    <t>芍</t>
  </si>
  <si>
    <t>瞳</t>
  </si>
  <si>
    <t>惺</t>
  </si>
  <si>
    <t>萸</t>
  </si>
  <si>
    <t>盅</t>
  </si>
  <si>
    <t>啄</t>
  </si>
  <si>
    <t>眈</t>
  </si>
  <si>
    <t>偻</t>
  </si>
  <si>
    <t>爿</t>
  </si>
  <si>
    <t>蟠</t>
  </si>
  <si>
    <t>炔</t>
  </si>
  <si>
    <t>垭</t>
  </si>
  <si>
    <t>噎</t>
  </si>
  <si>
    <t>蛰</t>
  </si>
  <si>
    <t>擘</t>
  </si>
  <si>
    <t>锏</t>
  </si>
  <si>
    <t>茭</t>
  </si>
  <si>
    <t>悌</t>
  </si>
  <si>
    <t>喔</t>
  </si>
  <si>
    <t>谑</t>
  </si>
  <si>
    <t>峋</t>
  </si>
  <si>
    <t>妪</t>
  </si>
  <si>
    <t>恽</t>
  </si>
  <si>
    <t>韫</t>
  </si>
  <si>
    <t>褓</t>
  </si>
  <si>
    <t>镳</t>
  </si>
  <si>
    <t>饽</t>
  </si>
  <si>
    <t>杈</t>
  </si>
  <si>
    <t>戛</t>
  </si>
  <si>
    <t>鸠</t>
  </si>
  <si>
    <t>萋</t>
  </si>
  <si>
    <t>襁</t>
  </si>
  <si>
    <t>榫</t>
  </si>
  <si>
    <t>霭</t>
  </si>
  <si>
    <t>苄</t>
  </si>
  <si>
    <t>跺</t>
  </si>
  <si>
    <t>杲</t>
  </si>
  <si>
    <t>嗨</t>
  </si>
  <si>
    <t>珉</t>
  </si>
  <si>
    <t>哌</t>
  </si>
  <si>
    <t>娆</t>
  </si>
  <si>
    <t>孀</t>
  </si>
  <si>
    <t>恸</t>
  </si>
  <si>
    <t>缄</t>
  </si>
  <si>
    <t>夔</t>
  </si>
  <si>
    <t>佗</t>
  </si>
  <si>
    <t>饷</t>
  </si>
  <si>
    <t>苷</t>
  </si>
  <si>
    <t>郜</t>
  </si>
  <si>
    <t>鼾</t>
  </si>
  <si>
    <t>颌</t>
  </si>
  <si>
    <t>訇</t>
  </si>
  <si>
    <t>谲</t>
  </si>
  <si>
    <t>溘</t>
  </si>
  <si>
    <t>咧</t>
  </si>
  <si>
    <t>褛</t>
  </si>
  <si>
    <t>逄</t>
  </si>
  <si>
    <t>颦</t>
  </si>
  <si>
    <t>洮</t>
  </si>
  <si>
    <t>逶</t>
  </si>
  <si>
    <t>嫡</t>
  </si>
  <si>
    <t>蠹</t>
  </si>
  <si>
    <t>碓</t>
  </si>
  <si>
    <t>烩</t>
  </si>
  <si>
    <t>醴</t>
  </si>
  <si>
    <t>栎</t>
  </si>
  <si>
    <t>鎏</t>
  </si>
  <si>
    <t>瓤</t>
  </si>
  <si>
    <t>伢</t>
  </si>
  <si>
    <t>蔫</t>
  </si>
  <si>
    <t>怿</t>
  </si>
  <si>
    <t>甾</t>
  </si>
  <si>
    <t>摈</t>
  </si>
  <si>
    <t>畈</t>
  </si>
  <si>
    <t>镣</t>
  </si>
  <si>
    <t>螨</t>
  </si>
  <si>
    <t>秣</t>
  </si>
  <si>
    <t>搔</t>
  </si>
  <si>
    <t>盱</t>
  </si>
  <si>
    <t>痍</t>
  </si>
  <si>
    <t>搐</t>
  </si>
  <si>
    <t>蹉</t>
  </si>
  <si>
    <t>佃</t>
  </si>
  <si>
    <t>绂</t>
  </si>
  <si>
    <t>疽</t>
  </si>
  <si>
    <t>骝</t>
  </si>
  <si>
    <t>霾</t>
  </si>
  <si>
    <t>悚</t>
  </si>
  <si>
    <t>缃</t>
  </si>
  <si>
    <t>懿</t>
  </si>
  <si>
    <t>咂</t>
  </si>
  <si>
    <t>奘</t>
  </si>
  <si>
    <t>轱</t>
  </si>
  <si>
    <t>邗</t>
  </si>
  <si>
    <t>蚝</t>
  </si>
  <si>
    <t>瘘</t>
  </si>
  <si>
    <t>醚</t>
  </si>
  <si>
    <t>湎</t>
  </si>
  <si>
    <t>瞑</t>
  </si>
  <si>
    <t>掮</t>
  </si>
  <si>
    <t>羟</t>
  </si>
  <si>
    <t>砣</t>
  </si>
  <si>
    <t>郢</t>
  </si>
  <si>
    <t>砧</t>
  </si>
  <si>
    <t>鳟</t>
  </si>
  <si>
    <t>跛</t>
  </si>
  <si>
    <t>踝</t>
  </si>
  <si>
    <t>轲</t>
  </si>
  <si>
    <t>窠</t>
  </si>
  <si>
    <t>郦</t>
  </si>
  <si>
    <t>踉</t>
  </si>
  <si>
    <t>躏</t>
  </si>
  <si>
    <t>戮</t>
  </si>
  <si>
    <t>篾</t>
  </si>
  <si>
    <t>骐</t>
  </si>
  <si>
    <t>鳍</t>
  </si>
  <si>
    <t>蹂</t>
  </si>
  <si>
    <t>郯</t>
  </si>
  <si>
    <t>跎</t>
  </si>
  <si>
    <t>倭</t>
  </si>
  <si>
    <t>诅</t>
  </si>
  <si>
    <t>鄄</t>
  </si>
  <si>
    <t>褴</t>
  </si>
  <si>
    <t>阆</t>
  </si>
  <si>
    <t>缈</t>
  </si>
  <si>
    <t>嗯</t>
  </si>
  <si>
    <t>妞</t>
  </si>
  <si>
    <t>沤</t>
  </si>
  <si>
    <t>跄</t>
  </si>
  <si>
    <t>箐</t>
  </si>
  <si>
    <t>苕</t>
  </si>
  <si>
    <t>窕</t>
  </si>
  <si>
    <t>楔</t>
  </si>
  <si>
    <t>饴</t>
  </si>
  <si>
    <t>峄</t>
  </si>
  <si>
    <t>腴</t>
  </si>
  <si>
    <t>圄</t>
  </si>
  <si>
    <t>谕</t>
  </si>
  <si>
    <t>揍</t>
  </si>
  <si>
    <t>踹</t>
  </si>
  <si>
    <t>罡</t>
  </si>
  <si>
    <t>佝</t>
  </si>
  <si>
    <t>颔</t>
  </si>
  <si>
    <t>觊</t>
  </si>
  <si>
    <t>篑</t>
  </si>
  <si>
    <t>鲢</t>
  </si>
  <si>
    <t>綦</t>
  </si>
  <si>
    <t>妾</t>
  </si>
  <si>
    <t>镗</t>
  </si>
  <si>
    <t>啕</t>
  </si>
  <si>
    <t>蚬</t>
  </si>
  <si>
    <t>窈</t>
  </si>
  <si>
    <t>揖</t>
  </si>
  <si>
    <t>眙</t>
  </si>
  <si>
    <t>蟑</t>
  </si>
  <si>
    <t>诛</t>
  </si>
  <si>
    <t>钗</t>
  </si>
  <si>
    <t>绯</t>
  </si>
  <si>
    <t>讣</t>
  </si>
  <si>
    <t>睾</t>
  </si>
  <si>
    <t>媾</t>
  </si>
  <si>
    <t>嗬</t>
  </si>
  <si>
    <t>祜</t>
  </si>
  <si>
    <t>镢</t>
  </si>
  <si>
    <t>囹</t>
  </si>
  <si>
    <t>苜</t>
  </si>
  <si>
    <t>坭</t>
  </si>
  <si>
    <t>蛐</t>
  </si>
  <si>
    <t>髯</t>
  </si>
  <si>
    <t>搡</t>
  </si>
  <si>
    <t>叟</t>
  </si>
  <si>
    <t>蹋</t>
  </si>
  <si>
    <t>觎</t>
  </si>
  <si>
    <t>捱</t>
  </si>
  <si>
    <t>碉</t>
  </si>
  <si>
    <t>呋</t>
  </si>
  <si>
    <t>罘</t>
  </si>
  <si>
    <t>荚</t>
  </si>
  <si>
    <t>鹫</t>
  </si>
  <si>
    <t>岿</t>
  </si>
  <si>
    <t>寮</t>
  </si>
  <si>
    <t>扪</t>
  </si>
  <si>
    <t>焖</t>
  </si>
  <si>
    <t>狞</t>
  </si>
  <si>
    <t>鳅</t>
  </si>
  <si>
    <t>嗄</t>
  </si>
  <si>
    <t>嗤</t>
  </si>
  <si>
    <t>擀</t>
  </si>
  <si>
    <t>痂</t>
  </si>
  <si>
    <t>嗟</t>
  </si>
  <si>
    <t>颉</t>
  </si>
  <si>
    <t>蚧</t>
  </si>
  <si>
    <t>儆</t>
  </si>
  <si>
    <t>锴</t>
  </si>
  <si>
    <t>龛</t>
  </si>
  <si>
    <t>嗑</t>
  </si>
  <si>
    <t>锟</t>
  </si>
  <si>
    <t>俚</t>
  </si>
  <si>
    <t>枥</t>
  </si>
  <si>
    <t>懑</t>
  </si>
  <si>
    <t>讫</t>
  </si>
  <si>
    <t>橇</t>
  </si>
  <si>
    <t>嗪</t>
  </si>
  <si>
    <t>虬</t>
  </si>
  <si>
    <t>跆</t>
  </si>
  <si>
    <t>骧</t>
  </si>
  <si>
    <t>陟</t>
  </si>
  <si>
    <t>灞</t>
  </si>
  <si>
    <t>恻</t>
  </si>
  <si>
    <t>涔</t>
  </si>
  <si>
    <t>酐</t>
  </si>
  <si>
    <t>鸪</t>
  </si>
  <si>
    <t>牯</t>
  </si>
  <si>
    <t>钜</t>
  </si>
  <si>
    <t>萘</t>
  </si>
  <si>
    <t>鲶</t>
  </si>
  <si>
    <t>缥</t>
  </si>
  <si>
    <t>曜</t>
  </si>
  <si>
    <t>蚓</t>
  </si>
  <si>
    <t>诤</t>
  </si>
  <si>
    <t>埕</t>
  </si>
  <si>
    <t>墀</t>
  </si>
  <si>
    <t>麸</t>
  </si>
  <si>
    <t>蝠</t>
  </si>
  <si>
    <t>蛊</t>
  </si>
  <si>
    <t>遑</t>
  </si>
  <si>
    <t>厩</t>
  </si>
  <si>
    <t>趄</t>
  </si>
  <si>
    <t>沔</t>
  </si>
  <si>
    <t>耦</t>
  </si>
  <si>
    <t>疱</t>
  </si>
  <si>
    <t>匍</t>
  </si>
  <si>
    <t>揿</t>
  </si>
  <si>
    <t>蚯</t>
  </si>
  <si>
    <t>讪</t>
  </si>
  <si>
    <t>唰</t>
  </si>
  <si>
    <t>舔</t>
  </si>
  <si>
    <t>呷</t>
  </si>
  <si>
    <t>蓿</t>
  </si>
  <si>
    <t>鹧</t>
  </si>
  <si>
    <t>膑</t>
  </si>
  <si>
    <t>刍</t>
  </si>
  <si>
    <t>耷</t>
  </si>
  <si>
    <t>鞑</t>
  </si>
  <si>
    <t>裆</t>
  </si>
  <si>
    <t>趸</t>
  </si>
  <si>
    <t>孑</t>
  </si>
  <si>
    <t>鲲</t>
  </si>
  <si>
    <t>绫</t>
  </si>
  <si>
    <t>埝</t>
  </si>
  <si>
    <t>嘭</t>
  </si>
  <si>
    <t>舢</t>
  </si>
  <si>
    <t>鸢</t>
  </si>
  <si>
    <t>螯</t>
  </si>
  <si>
    <t>吡</t>
  </si>
  <si>
    <t>蝙</t>
  </si>
  <si>
    <t>疸</t>
  </si>
  <si>
    <t>匐</t>
  </si>
  <si>
    <t>桁</t>
  </si>
  <si>
    <t>铠</t>
  </si>
  <si>
    <t>羸</t>
  </si>
  <si>
    <t>鲈</t>
  </si>
  <si>
    <t>囵</t>
  </si>
  <si>
    <t>唛</t>
  </si>
  <si>
    <t>仫</t>
  </si>
  <si>
    <t>庖</t>
  </si>
  <si>
    <t>劭</t>
  </si>
  <si>
    <t>郓</t>
  </si>
  <si>
    <t>骜</t>
  </si>
  <si>
    <t>粲</t>
  </si>
  <si>
    <t>峒</t>
  </si>
  <si>
    <t>腓</t>
  </si>
  <si>
    <t>鹳</t>
  </si>
  <si>
    <t>鳜</t>
  </si>
  <si>
    <t>蚶</t>
  </si>
  <si>
    <t>囫</t>
  </si>
  <si>
    <t>茴</t>
  </si>
  <si>
    <t>峤</t>
  </si>
  <si>
    <t>蟆</t>
  </si>
  <si>
    <t>蘖</t>
  </si>
  <si>
    <t>癯</t>
  </si>
  <si>
    <t>纾</t>
  </si>
  <si>
    <t>僳</t>
  </si>
  <si>
    <t>皙</t>
  </si>
  <si>
    <t>隰</t>
  </si>
  <si>
    <t>缬</t>
  </si>
  <si>
    <t>馐</t>
  </si>
  <si>
    <t>谪</t>
  </si>
  <si>
    <t>捭</t>
  </si>
  <si>
    <t>汊</t>
  </si>
  <si>
    <t>碜</t>
  </si>
  <si>
    <t>塍</t>
  </si>
  <si>
    <t>艮</t>
  </si>
  <si>
    <t>睑</t>
  </si>
  <si>
    <t>狍</t>
  </si>
  <si>
    <t>苫</t>
  </si>
  <si>
    <t>篦</t>
  </si>
  <si>
    <t>蜍</t>
  </si>
  <si>
    <t>锉</t>
  </si>
  <si>
    <t>沣</t>
  </si>
  <si>
    <t>诰</t>
  </si>
  <si>
    <t>晗</t>
  </si>
  <si>
    <t>喙</t>
  </si>
  <si>
    <t>麂</t>
  </si>
  <si>
    <t>謇</t>
  </si>
  <si>
    <t>蹇</t>
  </si>
  <si>
    <t>觐</t>
  </si>
  <si>
    <t>啾</t>
  </si>
  <si>
    <t>踽</t>
  </si>
  <si>
    <t>邈</t>
  </si>
  <si>
    <t>燧</t>
  </si>
  <si>
    <t>娲</t>
  </si>
  <si>
    <t>猥</t>
  </si>
  <si>
    <t>歆</t>
  </si>
  <si>
    <t>镒</t>
  </si>
  <si>
    <t>茔</t>
  </si>
  <si>
    <t>昝</t>
  </si>
  <si>
    <t>赭</t>
  </si>
  <si>
    <t>狰</t>
  </si>
  <si>
    <t>孳</t>
  </si>
  <si>
    <t>哧</t>
  </si>
  <si>
    <t>舛</t>
  </si>
  <si>
    <t>噔</t>
  </si>
  <si>
    <t>鹗</t>
  </si>
  <si>
    <t>蚣</t>
  </si>
  <si>
    <t>逅</t>
  </si>
  <si>
    <t>洹</t>
  </si>
  <si>
    <t>腱</t>
  </si>
  <si>
    <t>锒</t>
  </si>
  <si>
    <t>纰</t>
  </si>
  <si>
    <t>蛆</t>
  </si>
  <si>
    <t>蕤</t>
  </si>
  <si>
    <t>姝</t>
  </si>
  <si>
    <t>邰</t>
  </si>
  <si>
    <t>纣</t>
  </si>
  <si>
    <t>嘣</t>
  </si>
  <si>
    <t>钹</t>
  </si>
  <si>
    <t>衩</t>
  </si>
  <si>
    <t>婵</t>
  </si>
  <si>
    <t>孱</t>
  </si>
  <si>
    <t>蹿</t>
  </si>
  <si>
    <t>鲷</t>
  </si>
  <si>
    <t>萼</t>
  </si>
  <si>
    <t>椁</t>
  </si>
  <si>
    <t>浣</t>
  </si>
  <si>
    <t>镓</t>
  </si>
  <si>
    <t>遽</t>
  </si>
  <si>
    <t>赉</t>
  </si>
  <si>
    <t>趔</t>
  </si>
  <si>
    <t>蕲</t>
  </si>
  <si>
    <t>剜</t>
  </si>
  <si>
    <t>邂</t>
  </si>
  <si>
    <t>仡</t>
  </si>
  <si>
    <t>氤</t>
  </si>
  <si>
    <t>獐</t>
  </si>
  <si>
    <t>幛</t>
  </si>
  <si>
    <t>俾</t>
  </si>
  <si>
    <t>铋</t>
  </si>
  <si>
    <t>嗔</t>
  </si>
  <si>
    <t>茌</t>
  </si>
  <si>
    <t>氡</t>
  </si>
  <si>
    <t>诂</t>
  </si>
  <si>
    <t>豢</t>
  </si>
  <si>
    <t>桧</t>
  </si>
  <si>
    <t>畿</t>
  </si>
  <si>
    <t>倥</t>
  </si>
  <si>
    <t>捋</t>
  </si>
  <si>
    <t>仞</t>
  </si>
  <si>
    <t>忒</t>
  </si>
  <si>
    <t>疃</t>
  </si>
  <si>
    <t>浯</t>
  </si>
  <si>
    <t>蜈</t>
  </si>
  <si>
    <t>榛</t>
  </si>
  <si>
    <t>偬</t>
  </si>
  <si>
    <t>稗</t>
  </si>
  <si>
    <t>菖</t>
  </si>
  <si>
    <t>鲳</t>
  </si>
  <si>
    <t>厝</t>
  </si>
  <si>
    <t>踮</t>
  </si>
  <si>
    <t>叼</t>
  </si>
  <si>
    <t>痱</t>
  </si>
  <si>
    <t>貉</t>
  </si>
  <si>
    <t>玑</t>
  </si>
  <si>
    <t>婕</t>
  </si>
  <si>
    <t>琚</t>
  </si>
  <si>
    <t>疴</t>
  </si>
  <si>
    <t>掳</t>
  </si>
  <si>
    <t>钤</t>
  </si>
  <si>
    <t>垧</t>
  </si>
  <si>
    <t>氵</t>
  </si>
  <si>
    <t>黠</t>
  </si>
  <si>
    <t>跹</t>
  </si>
  <si>
    <t>怏</t>
  </si>
  <si>
    <t>揄</t>
  </si>
  <si>
    <t>氲</t>
  </si>
  <si>
    <t>铡</t>
  </si>
  <si>
    <t>濯</t>
  </si>
  <si>
    <t>芾</t>
  </si>
  <si>
    <t>笈</t>
  </si>
  <si>
    <t>崆</t>
  </si>
  <si>
    <t>钕</t>
  </si>
  <si>
    <t>菽</t>
  </si>
  <si>
    <t>隼</t>
  </si>
  <si>
    <t>傥</t>
  </si>
  <si>
    <t>仝</t>
  </si>
  <si>
    <t>囗</t>
  </si>
  <si>
    <t>芗</t>
  </si>
  <si>
    <t>埙</t>
  </si>
  <si>
    <t>簪</t>
  </si>
  <si>
    <t>暧</t>
  </si>
  <si>
    <t>桉</t>
  </si>
  <si>
    <t>镝</t>
  </si>
  <si>
    <t>蚪</t>
  </si>
  <si>
    <t>蜉</t>
  </si>
  <si>
    <t>藁</t>
  </si>
  <si>
    <t>笳</t>
  </si>
  <si>
    <t>菅</t>
  </si>
  <si>
    <t>龃</t>
  </si>
  <si>
    <t>喹</t>
  </si>
  <si>
    <t>橹</t>
  </si>
  <si>
    <t>抿</t>
  </si>
  <si>
    <t>啮</t>
  </si>
  <si>
    <t>蹑</t>
  </si>
  <si>
    <t>逖</t>
  </si>
  <si>
    <t>唔</t>
  </si>
  <si>
    <t>樨</t>
  </si>
  <si>
    <t>巽</t>
  </si>
  <si>
    <t>揶</t>
  </si>
  <si>
    <t>黟</t>
  </si>
  <si>
    <t>訾</t>
  </si>
  <si>
    <t>钣</t>
  </si>
  <si>
    <t>嵯</t>
  </si>
  <si>
    <t>凼</t>
  </si>
  <si>
    <t>恫</t>
  </si>
  <si>
    <t>掇</t>
  </si>
  <si>
    <t>剁</t>
  </si>
  <si>
    <t>珙</t>
  </si>
  <si>
    <t>沆</t>
  </si>
  <si>
    <t>噱</t>
  </si>
  <si>
    <t>揆</t>
  </si>
  <si>
    <t>耒</t>
  </si>
  <si>
    <t>铌</t>
  </si>
  <si>
    <t>泅</t>
  </si>
  <si>
    <t>疝</t>
  </si>
  <si>
    <t>葳</t>
  </si>
  <si>
    <t>隗</t>
  </si>
  <si>
    <t>滟</t>
  </si>
  <si>
    <t>龉</t>
  </si>
  <si>
    <t>钺</t>
  </si>
  <si>
    <t>殒</t>
  </si>
  <si>
    <t>蒡</t>
  </si>
  <si>
    <t>觇</t>
  </si>
  <si>
    <t>黜</t>
  </si>
  <si>
    <t>澹</t>
  </si>
  <si>
    <t>酊</t>
  </si>
  <si>
    <t>垡</t>
  </si>
  <si>
    <t>奂</t>
  </si>
  <si>
    <t>珈</t>
  </si>
  <si>
    <t>濑</t>
  </si>
  <si>
    <t>馕</t>
  </si>
  <si>
    <t>馊</t>
  </si>
  <si>
    <t>嚏</t>
  </si>
  <si>
    <t>痿</t>
  </si>
  <si>
    <t>岘</t>
  </si>
  <si>
    <t>氩</t>
  </si>
  <si>
    <t>茱</t>
  </si>
  <si>
    <t>滓</t>
  </si>
  <si>
    <t>焯</t>
  </si>
  <si>
    <t>抻</t>
  </si>
  <si>
    <t>豉</t>
  </si>
  <si>
    <t>敕</t>
  </si>
  <si>
    <t>掸</t>
  </si>
  <si>
    <t>碲</t>
  </si>
  <si>
    <t>靛</t>
  </si>
  <si>
    <t>摁</t>
  </si>
  <si>
    <t>淝</t>
  </si>
  <si>
    <t>鳏</t>
  </si>
  <si>
    <t>盥</t>
  </si>
  <si>
    <t>皈</t>
  </si>
  <si>
    <t>鲑</t>
  </si>
  <si>
    <t>颢</t>
  </si>
  <si>
    <t>犄</t>
  </si>
  <si>
    <t>翦</t>
  </si>
  <si>
    <t>铰</t>
  </si>
  <si>
    <t>椐</t>
  </si>
  <si>
    <t>胯</t>
  </si>
  <si>
    <t>屺</t>
  </si>
  <si>
    <t>邛</t>
  </si>
  <si>
    <t>庹</t>
  </si>
  <si>
    <t>猬</t>
  </si>
  <si>
    <t>蓊</t>
  </si>
  <si>
    <t>骛</t>
  </si>
  <si>
    <t>浠</t>
  </si>
  <si>
    <t>桠</t>
  </si>
  <si>
    <t>胤</t>
  </si>
  <si>
    <t>鸩</t>
  </si>
  <si>
    <t>痣</t>
  </si>
  <si>
    <t>蛭</t>
  </si>
  <si>
    <t>噌</t>
  </si>
  <si>
    <t>杵</t>
  </si>
  <si>
    <t>啜</t>
  </si>
  <si>
    <t>靼</t>
  </si>
  <si>
    <t>啶</t>
  </si>
  <si>
    <t>煅</t>
  </si>
  <si>
    <t>枋</t>
  </si>
  <si>
    <t>觥</t>
  </si>
  <si>
    <t>毂</t>
  </si>
  <si>
    <t>刽</t>
  </si>
  <si>
    <t>蝈</t>
  </si>
  <si>
    <t>蘅</t>
  </si>
  <si>
    <t>芨</t>
  </si>
  <si>
    <t>戬</t>
  </si>
  <si>
    <t>醮</t>
  </si>
  <si>
    <t>疖</t>
  </si>
  <si>
    <t>忾</t>
  </si>
  <si>
    <t>骷</t>
  </si>
  <si>
    <t>洌</t>
  </si>
  <si>
    <t>呤</t>
  </si>
  <si>
    <t>荦</t>
  </si>
  <si>
    <t>觞</t>
  </si>
  <si>
    <t>谡</t>
  </si>
  <si>
    <t>瀣</t>
  </si>
  <si>
    <t>蝣</t>
  </si>
  <si>
    <t>糌</t>
  </si>
  <si>
    <t>倬</t>
  </si>
  <si>
    <t>碚</t>
  </si>
  <si>
    <t>蹙</t>
  </si>
  <si>
    <t>痘</t>
  </si>
  <si>
    <t>砘</t>
  </si>
  <si>
    <t>绀</t>
  </si>
  <si>
    <t>虢</t>
  </si>
  <si>
    <t>蕻</t>
  </si>
  <si>
    <t>肓</t>
  </si>
  <si>
    <t>蛔</t>
  </si>
  <si>
    <t>唧</t>
  </si>
  <si>
    <t>桀</t>
  </si>
  <si>
    <t>蝌</t>
  </si>
  <si>
    <t>侩</t>
  </si>
  <si>
    <t>棂</t>
  </si>
  <si>
    <t>樯</t>
  </si>
  <si>
    <t>挈</t>
  </si>
  <si>
    <t>轫</t>
  </si>
  <si>
    <t>巳</t>
  </si>
  <si>
    <t>崧</t>
  </si>
  <si>
    <t>蓑</t>
  </si>
  <si>
    <t>藓</t>
  </si>
  <si>
    <t>鳕</t>
  </si>
  <si>
    <t>瑗</t>
  </si>
  <si>
    <t>帙</t>
  </si>
  <si>
    <t>馔</t>
  </si>
  <si>
    <t>豺</t>
  </si>
  <si>
    <t>痤</t>
  </si>
  <si>
    <t>郇</t>
  </si>
  <si>
    <t>殓</t>
  </si>
  <si>
    <t>髅</t>
  </si>
  <si>
    <t>轳</t>
  </si>
  <si>
    <t>逯</t>
  </si>
  <si>
    <t>嗫</t>
  </si>
  <si>
    <t>戕</t>
  </si>
  <si>
    <t>嚅</t>
  </si>
  <si>
    <t>蛳</t>
  </si>
  <si>
    <t>琊</t>
  </si>
  <si>
    <t>嘤</t>
  </si>
  <si>
    <t>疣</t>
  </si>
  <si>
    <t>蚱</t>
  </si>
  <si>
    <t>钯</t>
  </si>
  <si>
    <t>钿</t>
  </si>
  <si>
    <t>碇</t>
  </si>
  <si>
    <t>咣</t>
  </si>
  <si>
    <t>毽</t>
  </si>
  <si>
    <t>迳</t>
  </si>
  <si>
    <t>喱</t>
  </si>
  <si>
    <t>逦</t>
  </si>
  <si>
    <t>廪</t>
  </si>
  <si>
    <t>邙</t>
  </si>
  <si>
    <t>囡</t>
  </si>
  <si>
    <t>匏</t>
  </si>
  <si>
    <t>扦</t>
  </si>
  <si>
    <t>亻</t>
  </si>
  <si>
    <t>咝</t>
  </si>
  <si>
    <t>凇</t>
  </si>
  <si>
    <t>纨</t>
  </si>
  <si>
    <t>涠</t>
  </si>
  <si>
    <t>庠</t>
  </si>
  <si>
    <t>溆</t>
  </si>
  <si>
    <t>醺</t>
  </si>
  <si>
    <t>炀</t>
  </si>
  <si>
    <t>烊</t>
  </si>
  <si>
    <t>肄</t>
  </si>
  <si>
    <t>龈</t>
  </si>
  <si>
    <t>谀</t>
  </si>
  <si>
    <t>锱</t>
  </si>
  <si>
    <t>瘢</t>
  </si>
  <si>
    <t>枞</t>
  </si>
  <si>
    <t>皴</t>
  </si>
  <si>
    <t>贰</t>
  </si>
  <si>
    <t>晷</t>
  </si>
  <si>
    <t>闳</t>
  </si>
  <si>
    <t>斛</t>
  </si>
  <si>
    <t>屐</t>
  </si>
  <si>
    <t>讦</t>
  </si>
  <si>
    <t>婧</t>
  </si>
  <si>
    <t>苣</t>
  </si>
  <si>
    <t>蔻</t>
  </si>
  <si>
    <t>绺</t>
  </si>
  <si>
    <t>渌</t>
  </si>
  <si>
    <t>瑁</t>
  </si>
  <si>
    <t>螟</t>
  </si>
  <si>
    <t>叵</t>
  </si>
  <si>
    <t>颀</t>
  </si>
  <si>
    <t>穑</t>
  </si>
  <si>
    <t>膻</t>
  </si>
  <si>
    <t>羧</t>
  </si>
  <si>
    <t>螳</t>
  </si>
  <si>
    <t>绦</t>
  </si>
  <si>
    <t>誊</t>
  </si>
  <si>
    <t>蜥</t>
  </si>
  <si>
    <t>楦</t>
  </si>
  <si>
    <t>恂</t>
  </si>
  <si>
    <t>靥</t>
  </si>
  <si>
    <t>咿</t>
  </si>
  <si>
    <t>翳</t>
  </si>
  <si>
    <t>瓒</t>
  </si>
  <si>
    <t>枳</t>
  </si>
  <si>
    <t>啭</t>
  </si>
  <si>
    <t>樽</t>
  </si>
  <si>
    <t>嫒</t>
  </si>
  <si>
    <t>婊</t>
  </si>
  <si>
    <t>搽</t>
  </si>
  <si>
    <t>铒</t>
  </si>
  <si>
    <t>跗</t>
  </si>
  <si>
    <t>凫</t>
  </si>
  <si>
    <t>菡</t>
  </si>
  <si>
    <t>篁</t>
  </si>
  <si>
    <t>髻</t>
  </si>
  <si>
    <t>裾</t>
  </si>
  <si>
    <t>栲</t>
  </si>
  <si>
    <t>癞</t>
  </si>
  <si>
    <t>蓼</t>
  </si>
  <si>
    <t>氖</t>
  </si>
  <si>
    <t>孬</t>
  </si>
  <si>
    <t>喏</t>
  </si>
  <si>
    <t>砒</t>
  </si>
  <si>
    <t>姘</t>
  </si>
  <si>
    <t>衽</t>
  </si>
  <si>
    <t>缛</t>
  </si>
  <si>
    <t>嵬</t>
  </si>
  <si>
    <t>挹</t>
  </si>
  <si>
    <t>缢</t>
  </si>
  <si>
    <t>慵</t>
  </si>
  <si>
    <t>呦</t>
  </si>
  <si>
    <t>箸</t>
  </si>
  <si>
    <t>蹩</t>
  </si>
  <si>
    <t>槎</t>
  </si>
  <si>
    <t>榇</t>
  </si>
  <si>
    <t>舂</t>
  </si>
  <si>
    <t>嗲</t>
  </si>
  <si>
    <t>Dia</t>
  </si>
  <si>
    <t>胴</t>
  </si>
  <si>
    <t>谔</t>
  </si>
  <si>
    <t>岢</t>
  </si>
  <si>
    <t>圹</t>
  </si>
  <si>
    <t>娌</t>
  </si>
  <si>
    <t>潋</t>
  </si>
  <si>
    <t>蛉</t>
  </si>
  <si>
    <t>酃</t>
  </si>
  <si>
    <t>鲵</t>
  </si>
  <si>
    <t>鲇</t>
  </si>
  <si>
    <t>娉</t>
  </si>
  <si>
    <t>亓</t>
  </si>
  <si>
    <t>碛</t>
  </si>
  <si>
    <t>芊</t>
  </si>
  <si>
    <t>忪</t>
  </si>
  <si>
    <t>谇</t>
  </si>
  <si>
    <t>笤</t>
  </si>
  <si>
    <t>韪</t>
  </si>
  <si>
    <t>勰</t>
  </si>
  <si>
    <t>呓</t>
  </si>
  <si>
    <t>俣</t>
  </si>
  <si>
    <t>圜</t>
  </si>
  <si>
    <t>愠</t>
  </si>
  <si>
    <t>仄</t>
  </si>
  <si>
    <t>炷</t>
  </si>
  <si>
    <t>毖</t>
  </si>
  <si>
    <t>筚</t>
  </si>
  <si>
    <t>伧</t>
  </si>
  <si>
    <t>棰</t>
  </si>
  <si>
    <t>磴</t>
  </si>
  <si>
    <t>滏</t>
  </si>
  <si>
    <t>篙</t>
  </si>
  <si>
    <t>肱</t>
  </si>
  <si>
    <t>笕</t>
  </si>
  <si>
    <t>堇</t>
  </si>
  <si>
    <t>馑</t>
  </si>
  <si>
    <t>荩</t>
  </si>
  <si>
    <t>榘</t>
  </si>
  <si>
    <t>哐</t>
  </si>
  <si>
    <t>傀</t>
  </si>
  <si>
    <t>崃</t>
  </si>
  <si>
    <t>罱</t>
  </si>
  <si>
    <t>痨</t>
  </si>
  <si>
    <t>儡</t>
  </si>
  <si>
    <t>鹂</t>
  </si>
  <si>
    <t>檩</t>
  </si>
  <si>
    <t>垴</t>
  </si>
  <si>
    <t>仵</t>
  </si>
  <si>
    <t>檄</t>
  </si>
  <si>
    <t>芎</t>
  </si>
  <si>
    <t>阉</t>
  </si>
  <si>
    <t>刈</t>
  </si>
  <si>
    <t>壅</t>
  </si>
  <si>
    <t>馀</t>
  </si>
  <si>
    <t>庾</t>
  </si>
  <si>
    <t>妯</t>
  </si>
  <si>
    <t>躅</t>
  </si>
  <si>
    <t>獒</t>
  </si>
  <si>
    <t>阊</t>
  </si>
  <si>
    <t>笞</t>
  </si>
  <si>
    <t>饬</t>
  </si>
  <si>
    <t>钏</t>
  </si>
  <si>
    <t>硐</t>
  </si>
  <si>
    <t>椴</t>
  </si>
  <si>
    <t>泔</t>
  </si>
  <si>
    <t>硌</t>
  </si>
  <si>
    <t>鹘</t>
  </si>
  <si>
    <t>鳇</t>
  </si>
  <si>
    <t>豇</t>
  </si>
  <si>
    <t>狙</t>
  </si>
  <si>
    <t>戡</t>
  </si>
  <si>
    <t>莨</t>
  </si>
  <si>
    <t>啉</t>
  </si>
  <si>
    <t>辇</t>
  </si>
  <si>
    <t>臬</t>
  </si>
  <si>
    <t>殇</t>
  </si>
  <si>
    <t>舐</t>
  </si>
  <si>
    <t>黍</t>
  </si>
  <si>
    <t>薮</t>
  </si>
  <si>
    <t>眭</t>
  </si>
  <si>
    <t>佻</t>
  </si>
  <si>
    <t>嗵</t>
  </si>
  <si>
    <t>煨</t>
  </si>
  <si>
    <t>莴</t>
  </si>
  <si>
    <t>蚴</t>
  </si>
  <si>
    <t>妤</t>
  </si>
  <si>
    <t>瘐</t>
  </si>
  <si>
    <t>擢</t>
  </si>
  <si>
    <t>蛏</t>
  </si>
  <si>
    <t>蹰</t>
  </si>
  <si>
    <t>龊</t>
  </si>
  <si>
    <t>辏</t>
  </si>
  <si>
    <t>绐</t>
  </si>
  <si>
    <t>氘</t>
  </si>
  <si>
    <t>骶</t>
  </si>
  <si>
    <t>莪</t>
  </si>
  <si>
    <t>珐</t>
  </si>
  <si>
    <t>缟</t>
  </si>
  <si>
    <t>聒</t>
  </si>
  <si>
    <t>讧</t>
  </si>
  <si>
    <t>岬</t>
  </si>
  <si>
    <t>胛</t>
  </si>
  <si>
    <t>桷</t>
  </si>
  <si>
    <t>谰</t>
  </si>
  <si>
    <t>戾</t>
  </si>
  <si>
    <t>撸</t>
  </si>
  <si>
    <t>鸬</t>
  </si>
  <si>
    <t>雒</t>
  </si>
  <si>
    <t>嘧</t>
  </si>
  <si>
    <t>囔</t>
  </si>
  <si>
    <t>铍</t>
  </si>
  <si>
    <t>骈</t>
  </si>
  <si>
    <t>掊</t>
  </si>
  <si>
    <t>茕</t>
  </si>
  <si>
    <t>噻</t>
  </si>
  <si>
    <t>铯</t>
  </si>
  <si>
    <t>柁</t>
  </si>
  <si>
    <t>艉</t>
  </si>
  <si>
    <t>龌</t>
  </si>
  <si>
    <t>硖</t>
  </si>
  <si>
    <t>罅</t>
  </si>
  <si>
    <t>魇</t>
  </si>
  <si>
    <t>酽</t>
  </si>
  <si>
    <t>咦</t>
  </si>
  <si>
    <t>嶷</t>
  </si>
  <si>
    <t>羿</t>
  </si>
  <si>
    <t>轸</t>
  </si>
  <si>
    <t>趵</t>
  </si>
  <si>
    <t>荸</t>
  </si>
  <si>
    <t>薜</t>
  </si>
  <si>
    <t>踟</t>
  </si>
  <si>
    <t>玳</t>
  </si>
  <si>
    <t>啖</t>
  </si>
  <si>
    <t>蔸</t>
  </si>
  <si>
    <t>槁</t>
  </si>
  <si>
    <t>鲛</t>
  </si>
  <si>
    <t>疥</t>
  </si>
  <si>
    <t>砬</t>
  </si>
  <si>
    <t>唳</t>
  </si>
  <si>
    <t>弭</t>
  </si>
  <si>
    <t>曩</t>
  </si>
  <si>
    <t>黏</t>
  </si>
  <si>
    <t>镊</t>
  </si>
  <si>
    <t>泮</t>
  </si>
  <si>
    <t>霈</t>
  </si>
  <si>
    <t>淠</t>
  </si>
  <si>
    <t>柒</t>
  </si>
  <si>
    <t>颧</t>
  </si>
  <si>
    <t>瘙</t>
  </si>
  <si>
    <t>痧</t>
  </si>
  <si>
    <t>辋</t>
  </si>
  <si>
    <t>郄</t>
  </si>
  <si>
    <t>燹</t>
  </si>
  <si>
    <t>泫</t>
  </si>
  <si>
    <t>郾</t>
  </si>
  <si>
    <t>鹞</t>
  </si>
  <si>
    <t>钇</t>
  </si>
  <si>
    <t>殪</t>
  </si>
  <si>
    <t>痈</t>
  </si>
  <si>
    <t>甑</t>
  </si>
  <si>
    <t>踯</t>
  </si>
  <si>
    <t>翥</t>
  </si>
  <si>
    <t>婢</t>
  </si>
  <si>
    <t>檗</t>
  </si>
  <si>
    <t>柽</t>
  </si>
  <si>
    <t>啐</t>
  </si>
  <si>
    <t>菪</t>
  </si>
  <si>
    <t>嶝</t>
  </si>
  <si>
    <t>腭</t>
  </si>
  <si>
    <t>嗝</t>
  </si>
  <si>
    <t>剐</t>
  </si>
  <si>
    <t>笏</t>
  </si>
  <si>
    <t>蟥</t>
  </si>
  <si>
    <t>戢</t>
  </si>
  <si>
    <t>阄</t>
  </si>
  <si>
    <t>噘</t>
  </si>
  <si>
    <t>撅</t>
  </si>
  <si>
    <t>尻</t>
  </si>
  <si>
    <t>贶</t>
  </si>
  <si>
    <t>辚</t>
  </si>
  <si>
    <t>蜢</t>
  </si>
  <si>
    <t>颞</t>
  </si>
  <si>
    <t>忸</t>
  </si>
  <si>
    <t>胼</t>
  </si>
  <si>
    <t>阕</t>
  </si>
  <si>
    <t>竦</t>
  </si>
  <si>
    <t>焐</t>
  </si>
  <si>
    <t>揠</t>
  </si>
  <si>
    <t>邺</t>
  </si>
  <si>
    <t>鳙</t>
  </si>
  <si>
    <t>啁</t>
  </si>
  <si>
    <t>稹</t>
  </si>
  <si>
    <t>徵</t>
  </si>
  <si>
    <t>诌</t>
  </si>
  <si>
    <t>隹</t>
  </si>
  <si>
    <t>舨</t>
  </si>
  <si>
    <t>哔</t>
  </si>
  <si>
    <t>卟</t>
  </si>
  <si>
    <t>伥</t>
  </si>
  <si>
    <t>苌</t>
  </si>
  <si>
    <t>鹚</t>
  </si>
  <si>
    <t>箪</t>
  </si>
  <si>
    <t>缍</t>
  </si>
  <si>
    <t>锇</t>
  </si>
  <si>
    <t>蝮</t>
  </si>
  <si>
    <t>诟</t>
  </si>
  <si>
    <t>洄</t>
  </si>
  <si>
    <t>浍</t>
  </si>
  <si>
    <t>诨</t>
  </si>
  <si>
    <t>犍</t>
  </si>
  <si>
    <t>硷</t>
  </si>
  <si>
    <t>噤</t>
  </si>
  <si>
    <t>垲</t>
  </si>
  <si>
    <t>郐</t>
  </si>
  <si>
    <t>椤</t>
  </si>
  <si>
    <t>嫫</t>
  </si>
  <si>
    <t>伲</t>
  </si>
  <si>
    <t>脲</t>
  </si>
  <si>
    <t>殍</t>
  </si>
  <si>
    <t>噗</t>
  </si>
  <si>
    <t>溱</t>
  </si>
  <si>
    <t>箬</t>
  </si>
  <si>
    <t>厍</t>
  </si>
  <si>
    <t>钽</t>
  </si>
  <si>
    <t>钍</t>
  </si>
  <si>
    <t>恹</t>
  </si>
  <si>
    <t>鬻</t>
  </si>
  <si>
    <t>爰</t>
  </si>
  <si>
    <t>砦</t>
  </si>
  <si>
    <t>蓁</t>
  </si>
  <si>
    <t>胝</t>
  </si>
  <si>
    <t>颛</t>
  </si>
  <si>
    <t>褙</t>
  </si>
  <si>
    <t>鳊</t>
  </si>
  <si>
    <t>邴</t>
  </si>
  <si>
    <t>铖</t>
  </si>
  <si>
    <t>镫</t>
  </si>
  <si>
    <t>腚</t>
  </si>
  <si>
    <t>钭</t>
  </si>
  <si>
    <t>颚</t>
  </si>
  <si>
    <t>鲂</t>
  </si>
  <si>
    <t>悱</t>
  </si>
  <si>
    <t>狒</t>
  </si>
  <si>
    <t>佶</t>
  </si>
  <si>
    <t>偈</t>
  </si>
  <si>
    <t>堀</t>
  </si>
  <si>
    <t>绔</t>
  </si>
  <si>
    <t>醪</t>
  </si>
  <si>
    <t>坜</t>
  </si>
  <si>
    <t>疠</t>
  </si>
  <si>
    <t>椋</t>
  </si>
  <si>
    <t>犸</t>
  </si>
  <si>
    <t>暝</t>
  </si>
  <si>
    <t>佞</t>
  </si>
  <si>
    <t>哝</t>
  </si>
  <si>
    <t>瞟</t>
  </si>
  <si>
    <t>荨</t>
  </si>
  <si>
    <t>芩</t>
  </si>
  <si>
    <t>逡</t>
  </si>
  <si>
    <t>溽</t>
  </si>
  <si>
    <t>裟</t>
  </si>
  <si>
    <t>挲</t>
  </si>
  <si>
    <t>抟</t>
  </si>
  <si>
    <t>暾</t>
  </si>
  <si>
    <t>崦</t>
  </si>
  <si>
    <t>芫</t>
  </si>
  <si>
    <t>荑</t>
  </si>
  <si>
    <t>薏</t>
  </si>
  <si>
    <t>莸</t>
  </si>
  <si>
    <t>欤</t>
  </si>
  <si>
    <t>栀</t>
  </si>
  <si>
    <t>斫</t>
  </si>
  <si>
    <t>镞</t>
  </si>
  <si>
    <t>嗳</t>
  </si>
  <si>
    <t>鸨</t>
  </si>
  <si>
    <t>跸</t>
  </si>
  <si>
    <t>骠</t>
  </si>
  <si>
    <t>俦</t>
  </si>
  <si>
    <t>谠</t>
  </si>
  <si>
    <t>簟</t>
  </si>
  <si>
    <t>棼</t>
  </si>
  <si>
    <t>驸</t>
  </si>
  <si>
    <t>掼</t>
  </si>
  <si>
    <t>倨</t>
  </si>
  <si>
    <t>橛</t>
  </si>
  <si>
    <t>犒</t>
  </si>
  <si>
    <t>邋</t>
  </si>
  <si>
    <t>耧</t>
  </si>
  <si>
    <t>蝼</t>
  </si>
  <si>
    <t>虻</t>
  </si>
  <si>
    <t>铙</t>
  </si>
  <si>
    <t>郫</t>
  </si>
  <si>
    <t>汔</t>
  </si>
  <si>
    <t>诮</t>
  </si>
  <si>
    <t>楸</t>
  </si>
  <si>
    <t>阒</t>
  </si>
  <si>
    <t>绻</t>
  </si>
  <si>
    <t>叁</t>
  </si>
  <si>
    <t>臊</t>
  </si>
  <si>
    <t>钐</t>
  </si>
  <si>
    <t>腧</t>
  </si>
  <si>
    <t>闩</t>
  </si>
  <si>
    <t>菘</t>
  </si>
  <si>
    <t>阗</t>
  </si>
  <si>
    <t>忝</t>
  </si>
  <si>
    <t>橐</t>
  </si>
  <si>
    <t>翕</t>
  </si>
  <si>
    <t>阋</t>
  </si>
  <si>
    <t>踅</t>
  </si>
  <si>
    <t>窨</t>
  </si>
  <si>
    <t>鹬</t>
  </si>
  <si>
    <t>鼋</t>
  </si>
  <si>
    <t>樾</t>
  </si>
  <si>
    <t>錾</t>
  </si>
  <si>
    <t>吒</t>
  </si>
  <si>
    <t>旃</t>
  </si>
  <si>
    <t>弁</t>
  </si>
  <si>
    <t>侪</t>
  </si>
  <si>
    <t>坼</t>
  </si>
  <si>
    <t>蚩</t>
  </si>
  <si>
    <t>嘬</t>
  </si>
  <si>
    <t>糍</t>
  </si>
  <si>
    <t>骢</t>
  </si>
  <si>
    <t>氐</t>
  </si>
  <si>
    <t>呃</t>
  </si>
  <si>
    <t>榧</t>
  </si>
  <si>
    <t>玢</t>
  </si>
  <si>
    <t>绋</t>
  </si>
  <si>
    <t>蚨</t>
  </si>
  <si>
    <t>钆</t>
  </si>
  <si>
    <t>岣</t>
  </si>
  <si>
    <t>菰</t>
  </si>
  <si>
    <t>罟</t>
  </si>
  <si>
    <t>嘏</t>
  </si>
  <si>
    <t>埚</t>
  </si>
  <si>
    <t>绗</t>
  </si>
  <si>
    <t>嚯</t>
  </si>
  <si>
    <t>藿</t>
  </si>
  <si>
    <t>笄</t>
  </si>
  <si>
    <t>袈</t>
  </si>
  <si>
    <t>羯</t>
  </si>
  <si>
    <t>肼</t>
  </si>
  <si>
    <t>暌</t>
  </si>
  <si>
    <t>啷</t>
  </si>
  <si>
    <t>蒗</t>
  </si>
  <si>
    <t>蜊</t>
  </si>
  <si>
    <t>獠</t>
  </si>
  <si>
    <t>鬣</t>
  </si>
  <si>
    <t>熳</t>
  </si>
  <si>
    <t>黾</t>
  </si>
  <si>
    <t>乜</t>
  </si>
  <si>
    <t>镆</t>
  </si>
  <si>
    <t>怩</t>
  </si>
  <si>
    <t>驽</t>
  </si>
  <si>
    <t>旆</t>
  </si>
  <si>
    <t>髂</t>
  </si>
  <si>
    <t>仟</t>
  </si>
  <si>
    <t>芡</t>
  </si>
  <si>
    <t>谯</t>
  </si>
  <si>
    <t>恁</t>
  </si>
  <si>
    <t>鳃</t>
  </si>
  <si>
    <t>艄</t>
  </si>
  <si>
    <t>莳</t>
  </si>
  <si>
    <t>艏</t>
  </si>
  <si>
    <t>趿</t>
  </si>
  <si>
    <t>遢</t>
  </si>
  <si>
    <t>鲐</t>
  </si>
  <si>
    <t>醍</t>
  </si>
  <si>
    <t>僮</t>
  </si>
  <si>
    <t>氽</t>
  </si>
  <si>
    <t>刎</t>
  </si>
  <si>
    <t>芴</t>
  </si>
  <si>
    <t>喑</t>
  </si>
  <si>
    <t>墉</t>
  </si>
  <si>
    <t>昀</t>
  </si>
  <si>
    <t>箦</t>
  </si>
  <si>
    <t>鄣</t>
  </si>
  <si>
    <t>摺</t>
  </si>
  <si>
    <t>钲</t>
  </si>
  <si>
    <t>贽</t>
  </si>
  <si>
    <t>缵</t>
  </si>
  <si>
    <t>鏊</t>
  </si>
  <si>
    <t>锛</t>
  </si>
  <si>
    <t>瓿</t>
  </si>
  <si>
    <t>廛</t>
  </si>
  <si>
    <t>瘳</t>
  </si>
  <si>
    <t>亍</t>
  </si>
  <si>
    <t>遄</t>
  </si>
  <si>
    <t>褡</t>
  </si>
  <si>
    <t>垌</t>
  </si>
  <si>
    <t>椟</t>
  </si>
  <si>
    <t>酆</t>
  </si>
  <si>
    <t>砩</t>
  </si>
  <si>
    <t>桴</t>
  </si>
  <si>
    <t>赙</t>
  </si>
  <si>
    <t>坩</t>
  </si>
  <si>
    <t>臌</t>
  </si>
  <si>
    <t>曷</t>
  </si>
  <si>
    <t>跽</t>
  </si>
  <si>
    <t>湫</t>
  </si>
  <si>
    <t>榉</t>
  </si>
  <si>
    <t>黧</t>
  </si>
  <si>
    <t>猁</t>
  </si>
  <si>
    <t>钌</t>
  </si>
  <si>
    <t>镏</t>
  </si>
  <si>
    <t>缦</t>
  </si>
  <si>
    <t>殁</t>
  </si>
  <si>
    <t>赧</t>
  </si>
  <si>
    <t>埤</t>
  </si>
  <si>
    <t>悭</t>
  </si>
  <si>
    <t>缱</t>
  </si>
  <si>
    <t>衾</t>
  </si>
  <si>
    <t>鲭</t>
  </si>
  <si>
    <t>铩</t>
  </si>
  <si>
    <t>猞</t>
  </si>
  <si>
    <t>眚</t>
  </si>
  <si>
    <t>铈</t>
  </si>
  <si>
    <t>谥</t>
  </si>
  <si>
    <t>耜</t>
  </si>
  <si>
    <t>飕</t>
  </si>
  <si>
    <t>饕</t>
  </si>
  <si>
    <t>餮</t>
  </si>
  <si>
    <t>骰</t>
  </si>
  <si>
    <t>乇</t>
  </si>
  <si>
    <t>绾</t>
  </si>
  <si>
    <t>鹇</t>
  </si>
  <si>
    <t>鲞</t>
  </si>
  <si>
    <t>爻</t>
  </si>
  <si>
    <t>蜴</t>
  </si>
  <si>
    <t>镱</t>
  </si>
  <si>
    <t>铟</t>
  </si>
  <si>
    <t>莜</t>
  </si>
  <si>
    <t>祗</t>
  </si>
  <si>
    <t>濞</t>
  </si>
  <si>
    <t>镔</t>
  </si>
  <si>
    <t>逋</t>
  </si>
  <si>
    <t>谄</t>
  </si>
  <si>
    <t>谶</t>
  </si>
  <si>
    <t>酲</t>
  </si>
  <si>
    <t>茺</t>
  </si>
  <si>
    <t>樗</t>
  </si>
  <si>
    <t>憷</t>
  </si>
  <si>
    <t>莼</t>
  </si>
  <si>
    <t>撺</t>
  </si>
  <si>
    <t>柢</t>
  </si>
  <si>
    <t>阏</t>
  </si>
  <si>
    <t>砜</t>
  </si>
  <si>
    <t>垓</t>
  </si>
  <si>
    <t>旰</t>
  </si>
  <si>
    <t>妫</t>
  </si>
  <si>
    <t>衮</t>
  </si>
  <si>
    <t>嗥</t>
  </si>
  <si>
    <t>郏</t>
  </si>
  <si>
    <t>鞯</t>
  </si>
  <si>
    <t>徼</t>
  </si>
  <si>
    <t>孓</t>
  </si>
  <si>
    <t>钪</t>
  </si>
  <si>
    <t>侉</t>
  </si>
  <si>
    <t>夼</t>
  </si>
  <si>
    <t>跬</t>
  </si>
  <si>
    <t>铼</t>
  </si>
  <si>
    <t>嫘</t>
  </si>
  <si>
    <t>蟊</t>
  </si>
  <si>
    <t>茆</t>
  </si>
  <si>
    <t>睨</t>
  </si>
  <si>
    <t>怄</t>
  </si>
  <si>
    <t>蹁</t>
  </si>
  <si>
    <t>谝</t>
  </si>
  <si>
    <t>嘌</t>
  </si>
  <si>
    <t>綮</t>
  </si>
  <si>
    <t>嫱</t>
  </si>
  <si>
    <t>筇</t>
  </si>
  <si>
    <t>犰</t>
  </si>
  <si>
    <t>穰</t>
  </si>
  <si>
    <t>铷</t>
  </si>
  <si>
    <t>筲</t>
  </si>
  <si>
    <t>哂</t>
  </si>
  <si>
    <t>炻</t>
  </si>
  <si>
    <t>豕</t>
  </si>
  <si>
    <t>秫</t>
  </si>
  <si>
    <t>笥</t>
  </si>
  <si>
    <t>涑</t>
  </si>
  <si>
    <t>铊</t>
  </si>
  <si>
    <t>帏</t>
  </si>
  <si>
    <t>闱</t>
  </si>
  <si>
    <t>鋈</t>
  </si>
  <si>
    <t>舾</t>
  </si>
  <si>
    <t>屣</t>
  </si>
  <si>
    <t>狎</t>
  </si>
  <si>
    <t>哓</t>
  </si>
  <si>
    <t>噫</t>
  </si>
  <si>
    <t>璎</t>
  </si>
  <si>
    <t>铕</t>
  </si>
  <si>
    <t>宥</t>
  </si>
  <si>
    <t>阈</t>
  </si>
  <si>
    <t>豸</t>
  </si>
  <si>
    <t>辎</t>
  </si>
  <si>
    <t>趑</t>
  </si>
  <si>
    <t>龇</t>
  </si>
  <si>
    <t>捌</t>
  </si>
  <si>
    <t>秕</t>
  </si>
  <si>
    <t>荜</t>
  </si>
  <si>
    <t>愎</t>
  </si>
  <si>
    <t>窆</t>
  </si>
  <si>
    <t>镲</t>
  </si>
  <si>
    <t>谗</t>
  </si>
  <si>
    <t>踔</t>
  </si>
  <si>
    <t>苁</t>
  </si>
  <si>
    <t>酢</t>
  </si>
  <si>
    <t>呔</t>
  </si>
  <si>
    <t>聃</t>
  </si>
  <si>
    <t>镦</t>
  </si>
  <si>
    <t>屙</t>
  </si>
  <si>
    <t>鲱</t>
  </si>
  <si>
    <t>鬲</t>
  </si>
  <si>
    <t>膈</t>
  </si>
  <si>
    <t>醐</t>
  </si>
  <si>
    <t>獾</t>
  </si>
  <si>
    <t>鲩</t>
  </si>
  <si>
    <t>虺</t>
  </si>
  <si>
    <t>葭</t>
  </si>
  <si>
    <t>牮</t>
  </si>
  <si>
    <t>礓</t>
  </si>
  <si>
    <t>苴</t>
  </si>
  <si>
    <t>讵</t>
  </si>
  <si>
    <t>颏</t>
  </si>
  <si>
    <t>裉</t>
  </si>
  <si>
    <t>诳</t>
  </si>
  <si>
    <t>栌</t>
  </si>
  <si>
    <t>氇</t>
  </si>
  <si>
    <t>镙</t>
  </si>
  <si>
    <t>哞</t>
  </si>
  <si>
    <t>柰</t>
  </si>
  <si>
    <t>袢</t>
  </si>
  <si>
    <t>帔</t>
  </si>
  <si>
    <t>睥</t>
  </si>
  <si>
    <t>苤</t>
  </si>
  <si>
    <t>嫔</t>
  </si>
  <si>
    <t>笸</t>
  </si>
  <si>
    <t>氆</t>
  </si>
  <si>
    <t>佥</t>
  </si>
  <si>
    <t>箧</t>
  </si>
  <si>
    <t>跫</t>
  </si>
  <si>
    <t>蚋</t>
  </si>
  <si>
    <t>鲥</t>
  </si>
  <si>
    <t>扌</t>
  </si>
  <si>
    <t>狲</t>
  </si>
  <si>
    <t>桫</t>
  </si>
  <si>
    <t>溏</t>
  </si>
  <si>
    <t>铽</t>
  </si>
  <si>
    <t>殄</t>
  </si>
  <si>
    <t>脘</t>
  </si>
  <si>
    <t>洧</t>
  </si>
  <si>
    <t>肟</t>
  </si>
  <si>
    <t>绡</t>
  </si>
  <si>
    <t>咻</t>
  </si>
  <si>
    <t>洫</t>
  </si>
  <si>
    <t>癔</t>
  </si>
  <si>
    <t>洇</t>
  </si>
  <si>
    <t>嵛</t>
  </si>
  <si>
    <t>磔</t>
  </si>
  <si>
    <t>胗</t>
  </si>
  <si>
    <t>肫</t>
  </si>
  <si>
    <t>赀</t>
  </si>
  <si>
    <t>眦</t>
  </si>
  <si>
    <t>瑷</t>
  </si>
  <si>
    <t>埯</t>
  </si>
  <si>
    <t>畚</t>
  </si>
  <si>
    <t>妣</t>
  </si>
  <si>
    <t>飑</t>
  </si>
  <si>
    <t>豳</t>
  </si>
  <si>
    <t>髌</t>
  </si>
  <si>
    <t>砗</t>
  </si>
  <si>
    <t>铳</t>
  </si>
  <si>
    <t>楮</t>
  </si>
  <si>
    <t>蔟</t>
  </si>
  <si>
    <t>毳</t>
  </si>
  <si>
    <t>锝</t>
  </si>
  <si>
    <t>堞</t>
  </si>
  <si>
    <t>疔</t>
  </si>
  <si>
    <t>葑</t>
  </si>
  <si>
    <t>缶</t>
  </si>
  <si>
    <t>菔</t>
  </si>
  <si>
    <t>疳</t>
  </si>
  <si>
    <t>彀</t>
  </si>
  <si>
    <t>胍</t>
  </si>
  <si>
    <t>磙</t>
  </si>
  <si>
    <t>顸</t>
  </si>
  <si>
    <t>薅</t>
  </si>
  <si>
    <t>翮</t>
  </si>
  <si>
    <t>猢</t>
  </si>
  <si>
    <t>怙</t>
  </si>
  <si>
    <t>蒺</t>
  </si>
  <si>
    <t>廑</t>
  </si>
  <si>
    <t>妗</t>
  </si>
  <si>
    <t>髁</t>
  </si>
  <si>
    <t>醌</t>
  </si>
  <si>
    <t>粝</t>
  </si>
  <si>
    <t>魉</t>
  </si>
  <si>
    <t>旒</t>
  </si>
  <si>
    <t>蝥</t>
  </si>
  <si>
    <t>缗</t>
  </si>
  <si>
    <t>衲</t>
  </si>
  <si>
    <t>呸</t>
  </si>
  <si>
    <t>醅</t>
  </si>
  <si>
    <t>芘</t>
  </si>
  <si>
    <t>蚍</t>
  </si>
  <si>
    <t>圮</t>
  </si>
  <si>
    <t>榀</t>
  </si>
  <si>
    <t>萁</t>
  </si>
  <si>
    <t>苘</t>
  </si>
  <si>
    <t>逑</t>
  </si>
  <si>
    <t>诎</t>
  </si>
  <si>
    <t>劬</t>
  </si>
  <si>
    <t>蕖</t>
  </si>
  <si>
    <t>朊</t>
  </si>
  <si>
    <t>剡</t>
  </si>
  <si>
    <t>蟮</t>
  </si>
  <si>
    <t>椹</t>
  </si>
  <si>
    <t>饣</t>
  </si>
  <si>
    <t>酞</t>
  </si>
  <si>
    <t>帑</t>
  </si>
  <si>
    <t>葶</t>
  </si>
  <si>
    <t>菟</t>
  </si>
  <si>
    <t>魍</t>
  </si>
  <si>
    <t>庑</t>
  </si>
  <si>
    <t>葸</t>
  </si>
  <si>
    <t>氙</t>
  </si>
  <si>
    <t>谖</t>
  </si>
  <si>
    <t>鞅</t>
  </si>
  <si>
    <t>狺</t>
  </si>
  <si>
    <t>夤</t>
  </si>
  <si>
    <t>嬴</t>
  </si>
  <si>
    <t>瘿</t>
  </si>
  <si>
    <t>饔</t>
  </si>
  <si>
    <t>雩</t>
  </si>
  <si>
    <t>鹆</t>
  </si>
  <si>
    <t>橼</t>
  </si>
  <si>
    <t>赜</t>
  </si>
  <si>
    <t>潴</t>
  </si>
  <si>
    <t>骓</t>
  </si>
  <si>
    <t>缁</t>
  </si>
  <si>
    <t>诹</t>
  </si>
  <si>
    <t>怍</t>
  </si>
  <si>
    <t>杓</t>
  </si>
  <si>
    <t>艹</t>
  </si>
  <si>
    <t>檫</t>
  </si>
  <si>
    <t>媸</t>
  </si>
  <si>
    <t>氚</t>
  </si>
  <si>
    <t>呲</t>
  </si>
  <si>
    <t>殂</t>
  </si>
  <si>
    <t>矬</t>
  </si>
  <si>
    <t>笪</t>
  </si>
  <si>
    <t>迨</t>
  </si>
  <si>
    <t>纛</t>
  </si>
  <si>
    <t>簦</t>
  </si>
  <si>
    <t>玎</t>
  </si>
  <si>
    <t>苊</t>
  </si>
  <si>
    <t>轭</t>
  </si>
  <si>
    <t>匚</t>
  </si>
  <si>
    <t>鼢</t>
  </si>
  <si>
    <t>呒</t>
  </si>
  <si>
    <t>缑</t>
  </si>
  <si>
    <t>诖</t>
  </si>
  <si>
    <t>炅</t>
  </si>
  <si>
    <t>鲧</t>
  </si>
  <si>
    <t>唿</t>
  </si>
  <si>
    <t>戽</t>
  </si>
  <si>
    <t>鬟</t>
  </si>
  <si>
    <t>恚</t>
  </si>
  <si>
    <t>袷</t>
  </si>
  <si>
    <t>瘕</t>
  </si>
  <si>
    <t>枧</t>
  </si>
  <si>
    <t>洚</t>
  </si>
  <si>
    <t>桕</t>
  </si>
  <si>
    <t>雎</t>
  </si>
  <si>
    <t>蠲</t>
  </si>
  <si>
    <t>剀</t>
  </si>
  <si>
    <t>诓</t>
  </si>
  <si>
    <t>瘌</t>
  </si>
  <si>
    <t>镧</t>
  </si>
  <si>
    <t>铑</t>
  </si>
  <si>
    <t>鳓</t>
  </si>
  <si>
    <t>蓠</t>
  </si>
  <si>
    <t>呖</t>
  </si>
  <si>
    <t>跞</t>
  </si>
  <si>
    <t>裢</t>
  </si>
  <si>
    <t>裣</t>
  </si>
  <si>
    <t>埒</t>
  </si>
  <si>
    <t>捩</t>
  </si>
  <si>
    <t>鲮</t>
  </si>
  <si>
    <t>熘</t>
  </si>
  <si>
    <t>嵝</t>
  </si>
  <si>
    <t>瘰</t>
  </si>
  <si>
    <t>镘</t>
  </si>
  <si>
    <t>脒</t>
  </si>
  <si>
    <t>腩</t>
  </si>
  <si>
    <t>筢</t>
  </si>
  <si>
    <t>耪</t>
  </si>
  <si>
    <t>辔</t>
  </si>
  <si>
    <t>牝</t>
  </si>
  <si>
    <t>嘁</t>
  </si>
  <si>
    <t>蛴</t>
  </si>
  <si>
    <t>戗</t>
  </si>
  <si>
    <t>蛩</t>
  </si>
  <si>
    <t>巯</t>
  </si>
  <si>
    <t>悫</t>
  </si>
  <si>
    <t>葚</t>
  </si>
  <si>
    <t>熵</t>
  </si>
  <si>
    <t>绱</t>
  </si>
  <si>
    <t>蛸</t>
  </si>
  <si>
    <t>螫</t>
  </si>
  <si>
    <t>毹</t>
  </si>
  <si>
    <t>妁</t>
  </si>
  <si>
    <t>纟</t>
  </si>
  <si>
    <t>嗾</t>
  </si>
  <si>
    <t>鳎</t>
  </si>
  <si>
    <t>绨</t>
  </si>
  <si>
    <t>粜</t>
  </si>
  <si>
    <t>菀</t>
  </si>
  <si>
    <t>沩</t>
  </si>
  <si>
    <t>鼯</t>
  </si>
  <si>
    <t>牾</t>
  </si>
  <si>
    <t>螅</t>
  </si>
  <si>
    <t>顼</t>
  </si>
  <si>
    <t>泶</t>
  </si>
  <si>
    <t>蕈</t>
  </si>
  <si>
    <t>鼹</t>
  </si>
  <si>
    <t>繇</t>
  </si>
  <si>
    <t>苡</t>
  </si>
  <si>
    <t>悒</t>
  </si>
  <si>
    <t>廴</t>
  </si>
  <si>
    <t>吲</t>
  </si>
  <si>
    <t>喁</t>
  </si>
  <si>
    <t>卣</t>
  </si>
  <si>
    <t>牖</t>
  </si>
  <si>
    <t>笮</t>
  </si>
  <si>
    <t>舴</t>
  </si>
  <si>
    <t>罾</t>
  </si>
  <si>
    <t>棹</t>
  </si>
  <si>
    <t>鸷</t>
  </si>
  <si>
    <t>碡</t>
  </si>
  <si>
    <t>锕</t>
  </si>
  <si>
    <t>嗌</t>
  </si>
  <si>
    <t>媪</t>
  </si>
  <si>
    <t>龅</t>
  </si>
  <si>
    <t>甏</t>
  </si>
  <si>
    <t>箅</t>
  </si>
  <si>
    <t>傧</t>
  </si>
  <si>
    <t>啵</t>
  </si>
  <si>
    <t>鹁</t>
  </si>
  <si>
    <t>晡</t>
  </si>
  <si>
    <t>氅</t>
  </si>
  <si>
    <t>魑</t>
  </si>
  <si>
    <t>篪</t>
  </si>
  <si>
    <t>怛</t>
  </si>
  <si>
    <t>籴</t>
  </si>
  <si>
    <t>礅</t>
  </si>
  <si>
    <t>蒽</t>
  </si>
  <si>
    <t>珥</t>
  </si>
  <si>
    <t>钫</t>
  </si>
  <si>
    <t>绠</t>
  </si>
  <si>
    <t>觚</t>
  </si>
  <si>
    <t>鸹</t>
  </si>
  <si>
    <t>涫</t>
  </si>
  <si>
    <t>颃</t>
  </si>
  <si>
    <t>篌</t>
  </si>
  <si>
    <t>锪</t>
  </si>
  <si>
    <t>蠖</t>
  </si>
  <si>
    <t>乩</t>
  </si>
  <si>
    <t>咭</t>
  </si>
  <si>
    <t>赍</t>
  </si>
  <si>
    <t>嵴</t>
  </si>
  <si>
    <t>铗</t>
  </si>
  <si>
    <t>湔</t>
  </si>
  <si>
    <t>槿</t>
  </si>
  <si>
    <t>赆</t>
  </si>
  <si>
    <t>僦</t>
  </si>
  <si>
    <t>皲</t>
  </si>
  <si>
    <t>佧</t>
  </si>
  <si>
    <t>箜</t>
  </si>
  <si>
    <t>蒉</t>
  </si>
  <si>
    <t>缧</t>
  </si>
  <si>
    <t>酹</t>
  </si>
  <si>
    <t>嘞</t>
  </si>
  <si>
    <t>疬</t>
  </si>
  <si>
    <t>臁</t>
  </si>
  <si>
    <t>膦</t>
  </si>
  <si>
    <t>泷</t>
  </si>
  <si>
    <t>蒌</t>
  </si>
  <si>
    <t>泺</t>
  </si>
  <si>
    <t>荬</t>
  </si>
  <si>
    <t>颟</t>
  </si>
  <si>
    <t>旄</t>
  </si>
  <si>
    <t>泖</t>
  </si>
  <si>
    <t>镅</t>
  </si>
  <si>
    <t>蠓</t>
  </si>
  <si>
    <t>冖</t>
  </si>
  <si>
    <t>幂</t>
  </si>
  <si>
    <t>耱</t>
  </si>
  <si>
    <t>襻</t>
  </si>
  <si>
    <t>鼙</t>
  </si>
  <si>
    <t>攵</t>
  </si>
  <si>
    <t>炝</t>
  </si>
  <si>
    <t>愀</t>
  </si>
  <si>
    <t>蘧</t>
  </si>
  <si>
    <t>氍</t>
  </si>
  <si>
    <t>犭</t>
  </si>
  <si>
    <t>禳</t>
  </si>
  <si>
    <t>桡</t>
  </si>
  <si>
    <t>糁</t>
  </si>
  <si>
    <t>馓</t>
  </si>
  <si>
    <t>酾</t>
  </si>
  <si>
    <t>槊</t>
  </si>
  <si>
    <t>狻</t>
  </si>
  <si>
    <t>锬</t>
  </si>
  <si>
    <t>羰</t>
  </si>
  <si>
    <t>鼗</t>
  </si>
  <si>
    <t>鹈</t>
  </si>
  <si>
    <t>畋</t>
  </si>
  <si>
    <t>髫</t>
  </si>
  <si>
    <t>萜</t>
  </si>
  <si>
    <t>堍</t>
  </si>
  <si>
    <t>璺</t>
  </si>
  <si>
    <t>怃</t>
  </si>
  <si>
    <t>崤</t>
  </si>
  <si>
    <t>囟</t>
  </si>
  <si>
    <t>睚</t>
  </si>
  <si>
    <t>痖</t>
  </si>
  <si>
    <t>菸</t>
  </si>
  <si>
    <t>餍</t>
  </si>
  <si>
    <t>徭</t>
  </si>
  <si>
    <t>瘗</t>
  </si>
  <si>
    <t>唷</t>
  </si>
  <si>
    <t>圉</t>
  </si>
  <si>
    <t>蜮</t>
  </si>
  <si>
    <t>砟</t>
  </si>
  <si>
    <t>谵</t>
  </si>
  <si>
    <t>澶</t>
  </si>
  <si>
    <t>朕</t>
  </si>
  <si>
    <t>摭</t>
  </si>
  <si>
    <t>轵</t>
  </si>
  <si>
    <t>诼</t>
  </si>
  <si>
    <t>笫</t>
  </si>
  <si>
    <t>廒</t>
  </si>
  <si>
    <t>聱</t>
  </si>
  <si>
    <t>庳</t>
  </si>
  <si>
    <t>髀</t>
  </si>
  <si>
    <t>笾</t>
  </si>
  <si>
    <t>龀</t>
  </si>
  <si>
    <t>裎</t>
  </si>
  <si>
    <t>雠</t>
  </si>
  <si>
    <t>蝽</t>
  </si>
  <si>
    <t>腠</t>
  </si>
  <si>
    <t>妲</t>
  </si>
  <si>
    <t>刂</t>
  </si>
  <si>
    <t>铥</t>
  </si>
  <si>
    <t>黩</t>
  </si>
  <si>
    <t>怼</t>
  </si>
  <si>
    <t>沲</t>
  </si>
  <si>
    <t>蘩</t>
  </si>
  <si>
    <t>趺</t>
  </si>
  <si>
    <t>苻</t>
  </si>
  <si>
    <t>拊</t>
  </si>
  <si>
    <t>阝</t>
  </si>
  <si>
    <t>鲋</t>
  </si>
  <si>
    <t>戆</t>
  </si>
  <si>
    <t>纥</t>
  </si>
  <si>
    <t>哏</t>
  </si>
  <si>
    <t>鲠</t>
  </si>
  <si>
    <t>笱</t>
  </si>
  <si>
    <t>瞽</t>
  </si>
  <si>
    <t>庋</t>
  </si>
  <si>
    <t>簋</t>
  </si>
  <si>
    <t>刿</t>
  </si>
  <si>
    <t>掴</t>
  </si>
  <si>
    <t>猓</t>
  </si>
  <si>
    <t>蚵</t>
  </si>
  <si>
    <t>槲</t>
  </si>
  <si>
    <t>觳</t>
  </si>
  <si>
    <t>萑</t>
  </si>
  <si>
    <t>癀</t>
  </si>
  <si>
    <t>蟪</t>
  </si>
  <si>
    <t>钬</t>
  </si>
  <si>
    <t>虮</t>
  </si>
  <si>
    <t>掎</t>
  </si>
  <si>
    <t>鲣</t>
  </si>
  <si>
    <t>囝</t>
  </si>
  <si>
    <t>裥</t>
  </si>
  <si>
    <t>踺</t>
  </si>
  <si>
    <t>茳</t>
  </si>
  <si>
    <t>糨</t>
  </si>
  <si>
    <t>鹪</t>
  </si>
  <si>
    <t>狷</t>
  </si>
  <si>
    <t>麇</t>
  </si>
  <si>
    <t>芤</t>
  </si>
  <si>
    <t>刳</t>
  </si>
  <si>
    <t>愦</t>
  </si>
  <si>
    <t>髡</t>
  </si>
  <si>
    <t>悃</t>
  </si>
  <si>
    <t>缡</t>
  </si>
  <si>
    <t>鲡</t>
  </si>
  <si>
    <t>鳢</t>
  </si>
  <si>
    <t>奁</t>
  </si>
  <si>
    <t>墚</t>
  </si>
  <si>
    <t>尥</t>
  </si>
  <si>
    <t>柃</t>
  </si>
  <si>
    <t>胪</t>
  </si>
  <si>
    <t>镥</t>
  </si>
  <si>
    <t>脔</t>
  </si>
  <si>
    <t>杩</t>
  </si>
  <si>
    <t>劢</t>
  </si>
  <si>
    <t>墁</t>
  </si>
  <si>
    <t>玟</t>
  </si>
  <si>
    <t>蝻</t>
  </si>
  <si>
    <t>呶</t>
  </si>
  <si>
    <t>搦</t>
  </si>
  <si>
    <t>湓</t>
  </si>
  <si>
    <t>罴</t>
  </si>
  <si>
    <t>蜱</t>
  </si>
  <si>
    <t>俜</t>
  </si>
  <si>
    <t>鲆</t>
  </si>
  <si>
    <t>皤</t>
  </si>
  <si>
    <t>镨</t>
  </si>
  <si>
    <t>槭</t>
  </si>
  <si>
    <t>镪</t>
  </si>
  <si>
    <t>黢</t>
  </si>
  <si>
    <t>洳</t>
  </si>
  <si>
    <t>枘</t>
  </si>
  <si>
    <t>芟</t>
  </si>
  <si>
    <t>埏</t>
  </si>
  <si>
    <t>渖</t>
  </si>
  <si>
    <t>筮</t>
  </si>
  <si>
    <t>殳</t>
  </si>
  <si>
    <t>飧</t>
  </si>
  <si>
    <t>溻</t>
  </si>
  <si>
    <t>饧</t>
  </si>
  <si>
    <t>樘</t>
  </si>
  <si>
    <t>醣</t>
  </si>
  <si>
    <t>酡</t>
  </si>
  <si>
    <t>圬</t>
  </si>
  <si>
    <t>粞</t>
  </si>
  <si>
    <t>觋</t>
  </si>
  <si>
    <t>莶</t>
  </si>
  <si>
    <t>霰</t>
  </si>
  <si>
    <t>榍</t>
  </si>
  <si>
    <t>薤</t>
  </si>
  <si>
    <t>髹</t>
  </si>
  <si>
    <t>曛</t>
  </si>
  <si>
    <t>疋</t>
  </si>
  <si>
    <t>迓</t>
  </si>
  <si>
    <t>衤</t>
  </si>
  <si>
    <t>欹</t>
  </si>
  <si>
    <t>佾</t>
  </si>
  <si>
    <t>埸</t>
  </si>
  <si>
    <t>霪</t>
  </si>
  <si>
    <t>茚</t>
  </si>
  <si>
    <t>鼬</t>
  </si>
  <si>
    <t>伛</t>
  </si>
  <si>
    <t>瘵</t>
  </si>
  <si>
    <t>骣</t>
  </si>
  <si>
    <t>畛</t>
  </si>
  <si>
    <t>卮</t>
  </si>
  <si>
    <t>轾</t>
  </si>
  <si>
    <t>彘</t>
  </si>
  <si>
    <t>觯</t>
  </si>
  <si>
    <t>锺</t>
  </si>
  <si>
    <t>邾</t>
  </si>
  <si>
    <t>槠</t>
  </si>
  <si>
    <t>谘</t>
  </si>
  <si>
    <t>嵫</t>
  </si>
  <si>
    <t>髭</t>
  </si>
  <si>
    <t>蕞</t>
  </si>
  <si>
    <t>犴</t>
  </si>
  <si>
    <t>鞴</t>
  </si>
  <si>
    <t>畀</t>
  </si>
  <si>
    <t>滗</t>
  </si>
  <si>
    <t>煸</t>
  </si>
  <si>
    <t>褊</t>
  </si>
  <si>
    <t>冫</t>
  </si>
  <si>
    <t>孛</t>
  </si>
  <si>
    <t>羼</t>
  </si>
  <si>
    <t>耖</t>
  </si>
  <si>
    <t>褫</t>
  </si>
  <si>
    <t>彳</t>
  </si>
  <si>
    <t>艟</t>
  </si>
  <si>
    <t>辶</t>
  </si>
  <si>
    <t>茈</t>
  </si>
  <si>
    <t>璁</t>
  </si>
  <si>
    <t>爨</t>
  </si>
  <si>
    <t>榱</t>
  </si>
  <si>
    <t>萏</t>
  </si>
  <si>
    <t>坫</t>
  </si>
  <si>
    <t>鸫</t>
  </si>
  <si>
    <t>篼</t>
  </si>
  <si>
    <t>簖</t>
  </si>
  <si>
    <t>裰</t>
  </si>
  <si>
    <t>哚</t>
  </si>
  <si>
    <t>蹯</t>
  </si>
  <si>
    <t>瀵</t>
  </si>
  <si>
    <t>怫</t>
  </si>
  <si>
    <t>陔</t>
  </si>
  <si>
    <t>筻</t>
  </si>
  <si>
    <t>廾</t>
  </si>
  <si>
    <t>蛄</t>
  </si>
  <si>
    <t>绲</t>
  </si>
  <si>
    <t>崞</t>
  </si>
  <si>
    <t>蜾</t>
  </si>
  <si>
    <t>盍</t>
  </si>
  <si>
    <t>荭</t>
  </si>
  <si>
    <t>黉</t>
  </si>
  <si>
    <t>糇</t>
  </si>
  <si>
    <t>骺</t>
  </si>
  <si>
    <t>後</t>
  </si>
  <si>
    <t>鲎</t>
  </si>
  <si>
    <t>煳</t>
  </si>
  <si>
    <t>鹕</t>
  </si>
  <si>
    <t>冱</t>
  </si>
  <si>
    <t>瓠</t>
  </si>
  <si>
    <t>逭</t>
  </si>
  <si>
    <t>漶</t>
  </si>
  <si>
    <t>耠</t>
  </si>
  <si>
    <t>镬</t>
  </si>
  <si>
    <t>齑</t>
  </si>
  <si>
    <t>殛</t>
  </si>
  <si>
    <t>鲚</t>
  </si>
  <si>
    <t>跏</t>
  </si>
  <si>
    <t>蛱</t>
  </si>
  <si>
    <t>搛</t>
  </si>
  <si>
    <t>缣</t>
  </si>
  <si>
    <t>鹣</t>
  </si>
  <si>
    <t>僬</t>
  </si>
  <si>
    <t>噍</t>
  </si>
  <si>
    <t>衿</t>
  </si>
  <si>
    <t>缂</t>
  </si>
  <si>
    <t>喾</t>
  </si>
  <si>
    <t>狯</t>
  </si>
  <si>
    <t>纩</t>
  </si>
  <si>
    <t>栝</t>
  </si>
  <si>
    <t>蛞</t>
  </si>
  <si>
    <t>稂</t>
  </si>
  <si>
    <t>塄</t>
  </si>
  <si>
    <t>嫠</t>
  </si>
  <si>
    <t>詈</t>
  </si>
  <si>
    <t>蠊</t>
  </si>
  <si>
    <t>鹩</t>
  </si>
  <si>
    <t>躐</t>
  </si>
  <si>
    <t>鹨</t>
  </si>
  <si>
    <t>簏</t>
  </si>
  <si>
    <t>膂</t>
  </si>
  <si>
    <t>脶</t>
  </si>
  <si>
    <t>嬷</t>
  </si>
  <si>
    <t>昴</t>
  </si>
  <si>
    <t>瞀</t>
  </si>
  <si>
    <t>浼</t>
  </si>
  <si>
    <t>艨</t>
  </si>
  <si>
    <t>祢</t>
  </si>
  <si>
    <t>縻</t>
  </si>
  <si>
    <t>蘼</t>
  </si>
  <si>
    <t>芈</t>
  </si>
  <si>
    <t>糸</t>
  </si>
  <si>
    <t>宀</t>
  </si>
  <si>
    <t>眄</t>
  </si>
  <si>
    <t>鹋</t>
  </si>
  <si>
    <t>杪</t>
  </si>
  <si>
    <t>咩</t>
  </si>
  <si>
    <t>愍</t>
  </si>
  <si>
    <t>麽</t>
  </si>
  <si>
    <t>瘼</t>
  </si>
  <si>
    <t>鍪</t>
  </si>
  <si>
    <t>硇</t>
  </si>
  <si>
    <t>猱</t>
  </si>
  <si>
    <t>茑</t>
  </si>
  <si>
    <t>脬</t>
  </si>
  <si>
    <t>蟛</t>
  </si>
  <si>
    <t>貔</t>
  </si>
  <si>
    <t>仳</t>
  </si>
  <si>
    <t>犏</t>
  </si>
  <si>
    <t>钋</t>
  </si>
  <si>
    <t>芑</t>
  </si>
  <si>
    <t>葜</t>
  </si>
  <si>
    <t>愆</t>
  </si>
  <si>
    <t>锓</t>
  </si>
  <si>
    <t>蠼</t>
  </si>
  <si>
    <t>筌</t>
  </si>
  <si>
    <t>鬈</t>
  </si>
  <si>
    <t>蚺</t>
  </si>
  <si>
    <t>荛</t>
  </si>
  <si>
    <t>埽</t>
  </si>
  <si>
    <t>潲</t>
  </si>
  <si>
    <t>诜</t>
  </si>
  <si>
    <t>埘</t>
  </si>
  <si>
    <t>弑</t>
  </si>
  <si>
    <t>嗍</t>
  </si>
  <si>
    <t>蒴</t>
  </si>
  <si>
    <t>鸶</t>
  </si>
  <si>
    <t>缌</t>
  </si>
  <si>
    <t>澌</t>
  </si>
  <si>
    <t>姒</t>
  </si>
  <si>
    <t>蔌</t>
  </si>
  <si>
    <t>睃</t>
  </si>
  <si>
    <t>缇</t>
  </si>
  <si>
    <t>梃</t>
  </si>
  <si>
    <t>彖</t>
  </si>
  <si>
    <t>鼍</t>
  </si>
  <si>
    <t>芄</t>
  </si>
  <si>
    <t>隈</t>
  </si>
  <si>
    <t>鲔</t>
  </si>
  <si>
    <t>硪</t>
  </si>
  <si>
    <t>忤</t>
  </si>
  <si>
    <t>痦</t>
  </si>
  <si>
    <t>欷</t>
  </si>
  <si>
    <t>僖</t>
  </si>
  <si>
    <t>醯</t>
  </si>
  <si>
    <t>鼷</t>
  </si>
  <si>
    <t>跣</t>
  </si>
  <si>
    <t>枵</t>
  </si>
  <si>
    <t>忄</t>
  </si>
  <si>
    <t>擤</t>
  </si>
  <si>
    <t>勖</t>
  </si>
  <si>
    <t>痃</t>
  </si>
  <si>
    <t>碹</t>
  </si>
  <si>
    <t>谳</t>
  </si>
  <si>
    <t>轺</t>
  </si>
  <si>
    <t>铘</t>
  </si>
  <si>
    <t>圯</t>
  </si>
  <si>
    <t>纡</t>
  </si>
  <si>
    <t>窬</t>
  </si>
  <si>
    <t>窳</t>
  </si>
  <si>
    <t>饫</t>
  </si>
  <si>
    <t>蓣</t>
  </si>
  <si>
    <t>瀹</t>
  </si>
  <si>
    <t>趱</t>
  </si>
  <si>
    <t>驵</t>
  </si>
  <si>
    <t>缯</t>
  </si>
  <si>
    <t>揸</t>
  </si>
  <si>
    <t>笊</t>
  </si>
  <si>
    <t>絷</t>
  </si>
  <si>
    <t>跖</t>
  </si>
  <si>
    <t>舯</t>
  </si>
  <si>
    <t>螽</t>
  </si>
  <si>
    <t>籀</t>
  </si>
  <si>
    <t>舳</t>
  </si>
  <si>
    <t>粢</t>
  </si>
  <si>
    <t>驺</t>
  </si>
  <si>
    <t>陬</t>
  </si>
  <si>
    <t>阼</t>
  </si>
  <si>
    <t>揞</t>
  </si>
  <si>
    <t>菝</t>
  </si>
  <si>
    <t>魃</t>
  </si>
  <si>
    <t>癍</t>
  </si>
  <si>
    <t>鹎</t>
  </si>
  <si>
    <t>坌</t>
  </si>
  <si>
    <t>狴</t>
  </si>
  <si>
    <t>萆</t>
  </si>
  <si>
    <t>嬖</t>
  </si>
  <si>
    <t>襞</t>
  </si>
  <si>
    <t>碥</t>
  </si>
  <si>
    <t>髟</t>
  </si>
  <si>
    <t>鳔</t>
  </si>
  <si>
    <t>醭</t>
  </si>
  <si>
    <t>螬</t>
  </si>
  <si>
    <t>馇</t>
  </si>
  <si>
    <t>虿</t>
  </si>
  <si>
    <t>瘥</t>
  </si>
  <si>
    <t>惝</t>
  </si>
  <si>
    <t>怊</t>
  </si>
  <si>
    <t>鸱</t>
  </si>
  <si>
    <t>螭</t>
  </si>
  <si>
    <t>瘛</t>
  </si>
  <si>
    <t>帱</t>
  </si>
  <si>
    <t>徂</t>
  </si>
  <si>
    <t>汆</t>
  </si>
  <si>
    <t>脞</t>
  </si>
  <si>
    <t>瘅</t>
  </si>
  <si>
    <t>忉</t>
  </si>
  <si>
    <t>羝</t>
  </si>
  <si>
    <t>睇</t>
  </si>
  <si>
    <t>瓞</t>
  </si>
  <si>
    <t>鲽</t>
  </si>
  <si>
    <t>岽</t>
  </si>
  <si>
    <t>胨</t>
  </si>
  <si>
    <t>芏</t>
  </si>
  <si>
    <t>佴</t>
  </si>
  <si>
    <t>燔</t>
  </si>
  <si>
    <t>偾</t>
  </si>
  <si>
    <t>稃</t>
  </si>
  <si>
    <t>郛</t>
  </si>
  <si>
    <t>莩</t>
  </si>
  <si>
    <t>幞</t>
  </si>
  <si>
    <t>澉</t>
  </si>
  <si>
    <t>槔</t>
  </si>
  <si>
    <t>袼</t>
  </si>
  <si>
    <t>搿</t>
  </si>
  <si>
    <t>茛</t>
  </si>
  <si>
    <t>鞲</t>
  </si>
  <si>
    <t>觏</t>
  </si>
  <si>
    <t>酤</t>
  </si>
  <si>
    <t>牿</t>
  </si>
  <si>
    <t>鲴</t>
  </si>
  <si>
    <t>宄</t>
  </si>
  <si>
    <t>匦</t>
  </si>
  <si>
    <t>呙</t>
  </si>
  <si>
    <t>馘</t>
  </si>
  <si>
    <t>焓</t>
  </si>
  <si>
    <t>瘊</t>
  </si>
  <si>
    <t>虍</t>
  </si>
  <si>
    <t>岵</t>
  </si>
  <si>
    <t>鹱</t>
  </si>
  <si>
    <t>咴</t>
  </si>
  <si>
    <t>隳</t>
  </si>
  <si>
    <t>缋</t>
  </si>
  <si>
    <t>溷</t>
  </si>
  <si>
    <t>夥</t>
  </si>
  <si>
    <t>剞</t>
  </si>
  <si>
    <t>洎</t>
  </si>
  <si>
    <t>恝</t>
  </si>
  <si>
    <t>蒹</t>
  </si>
  <si>
    <t>谫</t>
  </si>
  <si>
    <t>僭</t>
  </si>
  <si>
    <t>艽</t>
  </si>
  <si>
    <t>挢</t>
  </si>
  <si>
    <t>敫</t>
  </si>
  <si>
    <t>卺</t>
  </si>
  <si>
    <t>冂</t>
  </si>
  <si>
    <t>扃</t>
  </si>
  <si>
    <t>锔</t>
  </si>
  <si>
    <t>窭</t>
  </si>
  <si>
    <t>锩</t>
  </si>
  <si>
    <t>觖</t>
  </si>
  <si>
    <t>劂</t>
  </si>
  <si>
    <t>氪</t>
  </si>
  <si>
    <t>骒</t>
  </si>
  <si>
    <t>哙</t>
  </si>
  <si>
    <t>悝</t>
  </si>
  <si>
    <t>蝰</t>
  </si>
  <si>
    <t>诔</t>
  </si>
  <si>
    <t>苈</t>
  </si>
  <si>
    <t>篥</t>
  </si>
  <si>
    <t>娈</t>
  </si>
  <si>
    <t>瞵</t>
  </si>
  <si>
    <t>锍</t>
  </si>
  <si>
    <t>栊</t>
  </si>
  <si>
    <t>癃</t>
  </si>
  <si>
    <t>舻</t>
  </si>
  <si>
    <t>辂</t>
  </si>
  <si>
    <t>稆</t>
  </si>
  <si>
    <t>猡</t>
  </si>
  <si>
    <t>蛑</t>
  </si>
  <si>
    <t>甍</t>
  </si>
  <si>
    <t>艋</t>
  </si>
  <si>
    <t>敉</t>
  </si>
  <si>
    <t>眇</t>
  </si>
  <si>
    <t>蠛</t>
  </si>
  <si>
    <t>侔</t>
  </si>
  <si>
    <t>镎</t>
  </si>
  <si>
    <t>肭</t>
  </si>
  <si>
    <t>艿</t>
  </si>
  <si>
    <t>蛲</t>
  </si>
  <si>
    <t>疒</t>
  </si>
  <si>
    <t>陧</t>
  </si>
  <si>
    <t>衄</t>
  </si>
  <si>
    <t>锘</t>
  </si>
  <si>
    <t>堋</t>
  </si>
  <si>
    <t>庀</t>
  </si>
  <si>
    <t>擗</t>
  </si>
  <si>
    <t>甓</t>
  </si>
  <si>
    <t>螵</t>
  </si>
  <si>
    <t>钷</t>
  </si>
  <si>
    <t>攴</t>
  </si>
  <si>
    <t>桤</t>
  </si>
  <si>
    <t>褰</t>
  </si>
  <si>
    <t>凵</t>
  </si>
  <si>
    <t>肷</t>
  </si>
  <si>
    <t>锖</t>
  </si>
  <si>
    <t>鞒</t>
  </si>
  <si>
    <t>吣</t>
  </si>
  <si>
    <t>黥</t>
  </si>
  <si>
    <t>俅</t>
  </si>
  <si>
    <t>蝤</t>
  </si>
  <si>
    <t>璩</t>
  </si>
  <si>
    <t>悛</t>
  </si>
  <si>
    <t>辁</t>
  </si>
  <si>
    <t>肜</t>
  </si>
  <si>
    <t>颡</t>
  </si>
  <si>
    <t>谂</t>
  </si>
  <si>
    <t>礻</t>
  </si>
  <si>
    <t>摅</t>
  </si>
  <si>
    <t>汜</t>
  </si>
  <si>
    <t>溲</t>
  </si>
  <si>
    <t>嗉</t>
  </si>
  <si>
    <t>荽</t>
  </si>
  <si>
    <t>闼</t>
  </si>
  <si>
    <t>骀</t>
  </si>
  <si>
    <t>炱</t>
  </si>
  <si>
    <t>螗</t>
  </si>
  <si>
    <t>耥</t>
  </si>
  <si>
    <t>裼</t>
  </si>
  <si>
    <t>铫</t>
  </si>
  <si>
    <t>莛</t>
  </si>
  <si>
    <t>亠</t>
  </si>
  <si>
    <t>箨</t>
  </si>
  <si>
    <t>蕹</t>
  </si>
  <si>
    <t>迕</t>
  </si>
  <si>
    <t>杌</t>
  </si>
  <si>
    <t>寤</t>
  </si>
  <si>
    <t>穸</t>
  </si>
  <si>
    <t>饩</t>
  </si>
  <si>
    <t>舄</t>
  </si>
  <si>
    <t>禊</t>
  </si>
  <si>
    <t>猃</t>
  </si>
  <si>
    <t>绁</t>
  </si>
  <si>
    <t>渫</t>
  </si>
  <si>
    <t>廨</t>
  </si>
  <si>
    <t>獬</t>
  </si>
  <si>
    <t>硎</t>
  </si>
  <si>
    <t>荇</t>
  </si>
  <si>
    <t>鸺</t>
  </si>
  <si>
    <t>貅</t>
  </si>
  <si>
    <t>糈</t>
  </si>
  <si>
    <t>揎</t>
  </si>
  <si>
    <t>镟</t>
  </si>
  <si>
    <t>獯</t>
  </si>
  <si>
    <t>讠</t>
  </si>
  <si>
    <t>厣</t>
  </si>
  <si>
    <t>罨</t>
  </si>
  <si>
    <t>蛘</t>
  </si>
  <si>
    <t>鳐</t>
  </si>
  <si>
    <t>崾</t>
  </si>
  <si>
    <t>舣</t>
  </si>
  <si>
    <t>媵</t>
  </si>
  <si>
    <t>尢</t>
  </si>
  <si>
    <t>蚰</t>
  </si>
  <si>
    <t>侑</t>
  </si>
  <si>
    <t>狳</t>
  </si>
  <si>
    <t>螈</t>
  </si>
  <si>
    <t>龠</t>
  </si>
  <si>
    <t>昃</t>
  </si>
  <si>
    <t>痄</t>
  </si>
  <si>
    <t>搌</t>
  </si>
  <si>
    <t>浈</t>
  </si>
  <si>
    <t>埴</t>
  </si>
  <si>
    <t>夂</t>
  </si>
  <si>
    <t>黹</t>
  </si>
  <si>
    <t>酎</t>
  </si>
  <si>
    <t>橥</t>
  </si>
  <si>
    <t>丶</t>
  </si>
  <si>
    <t>缒</t>
  </si>
  <si>
    <t>窀</t>
  </si>
  <si>
    <t>菹</t>
  </si>
  <si>
    <t>锿</t>
  </si>
  <si>
    <t>砹</t>
  </si>
  <si>
    <t>茇</t>
  </si>
  <si>
    <t>勹</t>
  </si>
  <si>
    <t>邶</t>
  </si>
  <si>
    <t>鐾</t>
  </si>
  <si>
    <t>舭</t>
  </si>
  <si>
    <t>忭</t>
  </si>
  <si>
    <t>缏</t>
  </si>
  <si>
    <t>灬</t>
  </si>
  <si>
    <t>瘭</t>
  </si>
  <si>
    <t>踣</t>
  </si>
  <si>
    <t>钸</t>
  </si>
  <si>
    <t>礤</t>
  </si>
  <si>
    <t>骖</t>
  </si>
  <si>
    <t>黪</t>
  </si>
  <si>
    <t>艚</t>
  </si>
  <si>
    <t>锸</t>
  </si>
  <si>
    <t>猹</t>
  </si>
  <si>
    <t>镡</t>
  </si>
  <si>
    <t>躔</t>
  </si>
  <si>
    <t>蒇</t>
  </si>
  <si>
    <t>冁</t>
  </si>
  <si>
    <t>鬯</t>
  </si>
  <si>
    <t>屮</t>
  </si>
  <si>
    <t>枨</t>
  </si>
  <si>
    <t>眵</t>
  </si>
  <si>
    <t>傺</t>
  </si>
  <si>
    <t>搋</t>
  </si>
  <si>
    <t>巛</t>
  </si>
  <si>
    <t>舡</t>
  </si>
  <si>
    <t>楱</t>
  </si>
  <si>
    <t>镩</t>
  </si>
  <si>
    <t>鹾</t>
  </si>
  <si>
    <t>戥</t>
  </si>
  <si>
    <t>觌</t>
  </si>
  <si>
    <t>阽</t>
  </si>
  <si>
    <t>铞</t>
  </si>
  <si>
    <t>垤</t>
  </si>
  <si>
    <t>揲</t>
  </si>
  <si>
    <t>蹀</t>
  </si>
  <si>
    <t>耵</t>
  </si>
  <si>
    <t>髑</t>
  </si>
  <si>
    <t>憝</t>
  </si>
  <si>
    <t>鸸</t>
  </si>
  <si>
    <t>鲕</t>
  </si>
  <si>
    <t>篚</t>
  </si>
  <si>
    <t>镄</t>
  </si>
  <si>
    <t>鲼</t>
  </si>
  <si>
    <t>唪</t>
  </si>
  <si>
    <t>祓</t>
  </si>
  <si>
    <t>艴</t>
  </si>
  <si>
    <t>黻</t>
  </si>
  <si>
    <t>黼</t>
  </si>
  <si>
    <t>鳆</t>
  </si>
  <si>
    <t>尜</t>
  </si>
  <si>
    <t>戤</t>
  </si>
  <si>
    <t>塥</t>
  </si>
  <si>
    <t>哿</t>
  </si>
  <si>
    <t>虼</t>
  </si>
  <si>
    <t>遘</t>
  </si>
  <si>
    <t>桄</t>
  </si>
  <si>
    <t>丨</t>
  </si>
  <si>
    <t>胲</t>
  </si>
  <si>
    <t>醢</t>
  </si>
  <si>
    <t>撖</t>
  </si>
  <si>
    <t>嚆</t>
  </si>
  <si>
    <t>薨</t>
  </si>
  <si>
    <t>堠</t>
  </si>
  <si>
    <t>烀</t>
  </si>
  <si>
    <t>轷</t>
  </si>
  <si>
    <t>锾</t>
  </si>
  <si>
    <t>缳</t>
  </si>
  <si>
    <t>擐</t>
  </si>
  <si>
    <t>哕</t>
  </si>
  <si>
    <t>阍</t>
  </si>
  <si>
    <t>劐</t>
  </si>
  <si>
    <t>攉</t>
  </si>
  <si>
    <t>丌</t>
  </si>
  <si>
    <t>墼</t>
  </si>
  <si>
    <t>蕺</t>
  </si>
  <si>
    <t>彐</t>
  </si>
  <si>
    <t>芰</t>
  </si>
  <si>
    <t>哜</t>
  </si>
  <si>
    <t>戋</t>
  </si>
  <si>
    <t>趼</t>
  </si>
  <si>
    <t>楗</t>
  </si>
  <si>
    <t>耩</t>
  </si>
  <si>
    <t>喈</t>
  </si>
  <si>
    <t>卩</t>
  </si>
  <si>
    <t>鲒</t>
  </si>
  <si>
    <t>骱</t>
  </si>
  <si>
    <t>刭</t>
  </si>
  <si>
    <t>弪</t>
  </si>
  <si>
    <t>獍</t>
  </si>
  <si>
    <t>鬏</t>
  </si>
  <si>
    <t>鞫</t>
  </si>
  <si>
    <t>犋</t>
  </si>
  <si>
    <t>屦</t>
  </si>
  <si>
    <t>醵</t>
  </si>
  <si>
    <t>桊</t>
  </si>
  <si>
    <t>爝</t>
  </si>
  <si>
    <t>捃</t>
  </si>
  <si>
    <t>胩</t>
  </si>
  <si>
    <t>锎</t>
  </si>
  <si>
    <t>蒈</t>
  </si>
  <si>
    <t>莰</t>
  </si>
  <si>
    <t>闶</t>
  </si>
  <si>
    <t>钶</t>
  </si>
  <si>
    <t>锞</t>
  </si>
  <si>
    <t>眍</t>
  </si>
  <si>
    <t>筘</t>
  </si>
  <si>
    <t>阃</t>
  </si>
  <si>
    <t>漤</t>
  </si>
  <si>
    <t>铹</t>
  </si>
  <si>
    <t>栳</t>
  </si>
  <si>
    <t>耢</t>
  </si>
  <si>
    <t>仂</t>
  </si>
  <si>
    <t>泐</t>
  </si>
  <si>
    <t>檑</t>
  </si>
  <si>
    <t>轹</t>
  </si>
  <si>
    <t>蔹</t>
  </si>
  <si>
    <t>懔</t>
  </si>
  <si>
    <t>垆</t>
  </si>
  <si>
    <t>锊</t>
  </si>
  <si>
    <t>倮</t>
  </si>
  <si>
    <t>蠃</t>
  </si>
  <si>
    <t>鞔</t>
  </si>
  <si>
    <t>硭</t>
  </si>
  <si>
    <t>漭</t>
  </si>
  <si>
    <t>猸</t>
  </si>
  <si>
    <t>鹛</t>
  </si>
  <si>
    <t>钔</t>
  </si>
  <si>
    <t>瞢</t>
  </si>
  <si>
    <t>礞</t>
  </si>
  <si>
    <t>喵</t>
  </si>
  <si>
    <t>苠</t>
  </si>
  <si>
    <t>鳘</t>
  </si>
  <si>
    <t>貊</t>
  </si>
  <si>
    <t>貘</t>
  </si>
  <si>
    <t>毪</t>
  </si>
  <si>
    <t>坶</t>
  </si>
  <si>
    <t>攮</t>
  </si>
  <si>
    <t>猊</t>
  </si>
  <si>
    <t>嬲</t>
  </si>
  <si>
    <t>肀</t>
  </si>
  <si>
    <t>聍</t>
  </si>
  <si>
    <t>甯</t>
  </si>
  <si>
    <t>狃</t>
  </si>
  <si>
    <t>耨</t>
  </si>
  <si>
    <t>Nou</t>
  </si>
  <si>
    <t>孥</t>
  </si>
  <si>
    <t>胬</t>
  </si>
  <si>
    <t>恧</t>
  </si>
  <si>
    <t>蒎</t>
  </si>
  <si>
    <t>锫</t>
  </si>
  <si>
    <t>陴</t>
  </si>
  <si>
    <t>氕</t>
  </si>
  <si>
    <t>丿</t>
  </si>
  <si>
    <t>裒</t>
  </si>
  <si>
    <t>镤</t>
  </si>
  <si>
    <t>蜞</t>
  </si>
  <si>
    <t>岍</t>
  </si>
  <si>
    <t>搴</t>
  </si>
  <si>
    <t>箝</t>
  </si>
  <si>
    <t>慊</t>
  </si>
  <si>
    <t>椠</t>
  </si>
  <si>
    <t>蜣</t>
  </si>
  <si>
    <t>硗</t>
  </si>
  <si>
    <t>劁</t>
  </si>
  <si>
    <t>缲</t>
  </si>
  <si>
    <t>檎</t>
  </si>
  <si>
    <t>螓</t>
  </si>
  <si>
    <t>圊</t>
  </si>
  <si>
    <t>檠</t>
  </si>
  <si>
    <t>謦</t>
  </si>
  <si>
    <t>銎</t>
  </si>
  <si>
    <t>赇</t>
  </si>
  <si>
    <t>鼽</t>
  </si>
  <si>
    <t>糗</t>
  </si>
  <si>
    <t>麴</t>
  </si>
  <si>
    <t>鸲</t>
  </si>
  <si>
    <t>磲</t>
  </si>
  <si>
    <t>畎</t>
  </si>
  <si>
    <t>狨</t>
  </si>
  <si>
    <t>蝾</t>
  </si>
  <si>
    <t>薷</t>
  </si>
  <si>
    <t>襦</t>
  </si>
  <si>
    <t>颥</t>
  </si>
  <si>
    <t>蓐</t>
  </si>
  <si>
    <t>脎</t>
  </si>
  <si>
    <t>毵</t>
  </si>
  <si>
    <t>磉</t>
  </si>
  <si>
    <t>鳋</t>
  </si>
  <si>
    <t>唼</t>
  </si>
  <si>
    <t>歃</t>
  </si>
  <si>
    <t>彡</t>
  </si>
  <si>
    <t>骟</t>
  </si>
  <si>
    <t>滠</t>
  </si>
  <si>
    <t>矧</t>
  </si>
  <si>
    <t>胂</t>
  </si>
  <si>
    <t>蓍</t>
  </si>
  <si>
    <t>鲺</t>
  </si>
  <si>
    <t>贳</t>
  </si>
  <si>
    <t>搠</t>
  </si>
  <si>
    <t>厶</t>
  </si>
  <si>
    <t>兕</t>
  </si>
  <si>
    <t>锼</t>
  </si>
  <si>
    <t>螋</t>
  </si>
  <si>
    <t>瞍</t>
  </si>
  <si>
    <t>觫</t>
  </si>
  <si>
    <t>赕</t>
  </si>
  <si>
    <t>铴</t>
  </si>
  <si>
    <t>瑭</t>
  </si>
  <si>
    <t>慝</t>
  </si>
  <si>
    <t>掭</t>
  </si>
  <si>
    <t>祧</t>
  </si>
  <si>
    <t>龆</t>
  </si>
  <si>
    <t>蜩</t>
  </si>
  <si>
    <t>鲦</t>
  </si>
  <si>
    <t>茼</t>
  </si>
  <si>
    <t>酴</t>
  </si>
  <si>
    <t>煺</t>
  </si>
  <si>
    <t>柝</t>
  </si>
  <si>
    <t>腽</t>
  </si>
  <si>
    <t>軎</t>
  </si>
  <si>
    <t>阌</t>
  </si>
  <si>
    <t>阢</t>
  </si>
  <si>
    <t>诶</t>
  </si>
  <si>
    <t>Ei</t>
  </si>
  <si>
    <t>菥</t>
  </si>
  <si>
    <t>蓰</t>
  </si>
  <si>
    <t>柙</t>
  </si>
  <si>
    <t>祆</t>
  </si>
  <si>
    <t>筅</t>
  </si>
  <si>
    <t>葙</t>
  </si>
  <si>
    <t>蟓</t>
  </si>
  <si>
    <t>魈</t>
  </si>
  <si>
    <t>躞</t>
  </si>
  <si>
    <t>砉</t>
  </si>
  <si>
    <t>醑</t>
  </si>
  <si>
    <t>儇</t>
  </si>
  <si>
    <t>岈</t>
  </si>
  <si>
    <t>砑</t>
  </si>
  <si>
    <t>珧</t>
  </si>
  <si>
    <t>酏</t>
  </si>
  <si>
    <t>劓</t>
  </si>
  <si>
    <t>堙</t>
  </si>
  <si>
    <t>撄</t>
  </si>
  <si>
    <t>潆</t>
  </si>
  <si>
    <t>舁</t>
  </si>
  <si>
    <t>蝓</t>
  </si>
  <si>
    <t>燠</t>
  </si>
  <si>
    <t>眢</t>
  </si>
  <si>
    <t>箢</t>
  </si>
  <si>
    <t>掾</t>
  </si>
  <si>
    <t>刖</t>
  </si>
  <si>
    <t>狁</t>
  </si>
  <si>
    <t>拶</t>
  </si>
  <si>
    <t>唣</t>
  </si>
  <si>
    <t>迮</t>
  </si>
  <si>
    <t>帻</t>
  </si>
  <si>
    <t>谮</t>
  </si>
  <si>
    <t>哳</t>
  </si>
  <si>
    <t>齄</t>
  </si>
  <si>
    <t>膪</t>
  </si>
  <si>
    <t>嫜</t>
  </si>
  <si>
    <t>忮</t>
  </si>
  <si>
    <t>骘</t>
  </si>
  <si>
    <t>膣</t>
  </si>
  <si>
    <t>踬</t>
  </si>
  <si>
    <t>荮</t>
  </si>
  <si>
    <t>瘃</t>
  </si>
  <si>
    <t>麈</t>
  </si>
  <si>
    <t>疰</t>
  </si>
  <si>
    <t>丬</t>
  </si>
  <si>
    <t>浞</t>
  </si>
  <si>
    <t>禚</t>
  </si>
  <si>
    <t>觜</t>
  </si>
  <si>
    <t>耔</t>
  </si>
  <si>
    <t>腙</t>
  </si>
  <si>
    <t>鄹</t>
  </si>
  <si>
    <t>鲰</t>
  </si>
  <si>
    <t>躜</t>
  </si>
  <si>
    <t>撙</t>
  </si>
  <si>
    <t>胙</t>
  </si>
  <si>
    <t>玥</t>
  </si>
  <si>
    <t>手机</t>
  </si>
  <si>
    <t>QQ号</t>
  </si>
  <si>
    <t>微信号</t>
  </si>
  <si>
    <t>邮箱</t>
    <phoneticPr fontId="1" type="noConversion"/>
  </si>
  <si>
    <t>张青</t>
    <phoneticPr fontId="1" type="noConversion"/>
  </si>
  <si>
    <t>韦兰鲜</t>
    <phoneticPr fontId="1" type="noConversion"/>
  </si>
  <si>
    <t>谢阳阳</t>
    <phoneticPr fontId="1" type="noConversion"/>
  </si>
  <si>
    <t>张巨世</t>
    <phoneticPr fontId="1" type="noConversion"/>
  </si>
  <si>
    <t>张志奇</t>
    <phoneticPr fontId="1" type="noConversion"/>
  </si>
  <si>
    <t>13913207677 15912695982</t>
    <phoneticPr fontId="1" type="noConversion"/>
  </si>
  <si>
    <t>杨秋萍</t>
    <phoneticPr fontId="1" type="noConversion"/>
  </si>
  <si>
    <t>wlx</t>
    <phoneticPr fontId="1" type="noConversion"/>
  </si>
  <si>
    <t>szchloe</t>
    <phoneticPr fontId="1" type="noConversion"/>
  </si>
  <si>
    <t>yangyang_7670</t>
    <phoneticPr fontId="1" type="noConversion"/>
  </si>
  <si>
    <t>英文名</t>
    <phoneticPr fontId="1" type="noConversion"/>
  </si>
  <si>
    <t>Charles</t>
    <phoneticPr fontId="1" type="noConversion"/>
  </si>
  <si>
    <t>Chloe</t>
    <phoneticPr fontId="1" type="noConversion"/>
  </si>
  <si>
    <t>Brian</t>
    <phoneticPr fontId="1" type="noConversion"/>
  </si>
  <si>
    <t>wbrian2011</t>
    <phoneticPr fontId="1" type="noConversion"/>
  </si>
  <si>
    <t>momo_lxq</t>
    <phoneticPr fontId="1" type="noConversion"/>
  </si>
  <si>
    <t>Simon</t>
    <phoneticPr fontId="1" type="noConversion"/>
  </si>
  <si>
    <t>Linda</t>
    <phoneticPr fontId="1" type="noConversion"/>
  </si>
  <si>
    <t>王爱文</t>
    <phoneticPr fontId="1" type="noConversion"/>
  </si>
  <si>
    <t>李晓茜</t>
    <phoneticPr fontId="1" type="noConversion"/>
  </si>
  <si>
    <t>官志坚</t>
    <phoneticPr fontId="1" type="noConversion"/>
  </si>
  <si>
    <t>曹伟民</t>
    <phoneticPr fontId="1" type="noConversion"/>
  </si>
  <si>
    <t>姚圣军</t>
    <phoneticPr fontId="1" type="noConversion"/>
  </si>
  <si>
    <t>公司邮箱也设置了</t>
    <phoneticPr fontId="1" type="noConversion"/>
  </si>
  <si>
    <t>郝丽琴</t>
    <phoneticPr fontId="1" type="noConversion"/>
  </si>
  <si>
    <t>Prelion</t>
    <phoneticPr fontId="1" type="noConversion"/>
  </si>
  <si>
    <t>Xie.Yangyang@wiyie.com</t>
    <phoneticPr fontId="1" type="noConversion"/>
  </si>
  <si>
    <t>Zhang.Jushi@wiyie.com</t>
    <phoneticPr fontId="1" type="noConversion"/>
  </si>
  <si>
    <t>Zhang.Zhiqi@wiyie.com</t>
    <phoneticPr fontId="1" type="noConversion"/>
  </si>
  <si>
    <t>Wei.Lanxian@wiyie.com</t>
    <phoneticPr fontId="1" type="noConversion"/>
  </si>
  <si>
    <t>yqp@thousland.com</t>
    <phoneticPr fontId="1" type="noConversion"/>
  </si>
  <si>
    <t>Wang.Aiwen@wiyie.com</t>
    <phoneticPr fontId="1" type="noConversion"/>
  </si>
  <si>
    <t>Li.Xiaoqian@wiyie.com</t>
    <phoneticPr fontId="1" type="noConversion"/>
  </si>
  <si>
    <t>Guan.Zhijian@wiyie.com</t>
    <phoneticPr fontId="1" type="noConversion"/>
  </si>
  <si>
    <t>Cao.Weimin@wiyie.com</t>
    <phoneticPr fontId="1" type="noConversion"/>
  </si>
  <si>
    <t>Yao.Shengjun@wiyie.com</t>
    <phoneticPr fontId="1" type="noConversion"/>
  </si>
  <si>
    <t>Hao.Liqin@wiyie.com</t>
    <phoneticPr fontId="1" type="noConversion"/>
  </si>
  <si>
    <t>Zhang.Qing@wiyie.com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</si>
</sst>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&quot;$&quot;* #,##0_);_(&quot;$&quot;* \(#,##0\);_(&quot;$&quot;* &quot;-&quot;??_);_(@_)"/>
    <numFmt numFmtId="177" formatCode="_(* #,##0_);_(* \(#,##0\);_(* &quot;-&quot;??_);_(@_)"/>
    <numFmt numFmtId="178" formatCode="[$-804]aaaa;@"/>
  </numFmts>
  <fonts count="44" x14ac:knownFonts="1">
    <font>
      <sz val="11"/>
      <color theme="1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9"/>
      <color indexed="53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0"/>
      <color indexed="12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color indexed="18"/>
      <name val="微软雅黑"/>
      <family val="2"/>
      <charset val="134"/>
    </font>
    <font>
      <b/>
      <sz val="12"/>
      <color indexed="18"/>
      <name val="微软雅黑"/>
      <family val="2"/>
      <charset val="134"/>
    </font>
    <font>
      <sz val="9"/>
      <name val="微软雅黑"/>
      <family val="2"/>
      <charset val="134"/>
    </font>
    <font>
      <b/>
      <u/>
      <sz val="9"/>
      <name val="微软雅黑"/>
      <family val="2"/>
      <charset val="134"/>
    </font>
    <font>
      <b/>
      <u/>
      <sz val="9"/>
      <color indexed="9"/>
      <name val="微软雅黑"/>
      <family val="2"/>
      <charset val="134"/>
    </font>
    <font>
      <b/>
      <sz val="9"/>
      <color indexed="18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sz val="9"/>
      <color indexed="9"/>
      <name val="微软雅黑"/>
      <family val="2"/>
      <charset val="134"/>
    </font>
    <font>
      <sz val="10"/>
      <color indexed="18"/>
      <name val="微软雅黑"/>
      <family val="2"/>
      <charset val="134"/>
    </font>
    <font>
      <u/>
      <sz val="9"/>
      <name val="微软雅黑"/>
      <family val="2"/>
      <charset val="134"/>
    </font>
    <font>
      <u/>
      <sz val="7"/>
      <color indexed="30"/>
      <name val="微软雅黑"/>
      <family val="2"/>
      <charset val="134"/>
    </font>
    <font>
      <sz val="7"/>
      <color indexed="30"/>
      <name val="微软雅黑"/>
      <family val="2"/>
      <charset val="134"/>
    </font>
    <font>
      <sz val="7"/>
      <name val="微软雅黑"/>
      <family val="2"/>
      <charset val="134"/>
    </font>
    <font>
      <sz val="7"/>
      <color indexed="9"/>
      <name val="微软雅黑"/>
      <family val="2"/>
      <charset val="134"/>
    </font>
    <font>
      <sz val="10"/>
      <color indexed="4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22"/>
      <color theme="4" tint="-0.499984740745262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b/>
      <sz val="9"/>
      <color rgb="FF002060"/>
      <name val="微软雅黑"/>
      <family val="2"/>
      <charset val="134"/>
    </font>
    <font>
      <b/>
      <sz val="10"/>
      <color theme="9" tint="-0.249977111117893"/>
      <name val="微软雅黑"/>
      <family val="2"/>
      <charset val="134"/>
    </font>
    <font>
      <u/>
      <sz val="9"/>
      <color rgb="FF0070C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000000"/>
      <name val="宋体"/>
      <family val="3"/>
      <charset val="134"/>
    </font>
    <font>
      <b/>
      <sz val="10"/>
      <color rgb="FF002060"/>
      <name val="微软雅黑"/>
      <family val="2"/>
      <charset val="134"/>
    </font>
    <font>
      <sz val="64"/>
      <color theme="8" tint="-0.249977111117893"/>
      <name val="Stencil"/>
      <family val="5"/>
    </font>
    <font>
      <b/>
      <sz val="12"/>
      <color theme="0"/>
      <name val="微软雅黑"/>
      <family val="2"/>
      <charset val="134"/>
    </font>
    <font>
      <sz val="10.5"/>
      <color indexed="0"/>
      <name val="宋体"/>
      <family val="3"/>
      <charset val="134"/>
    </font>
    <font>
      <sz val="10.5"/>
      <color indexed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4"/>
      </bottom>
      <diagonal/>
    </border>
    <border>
      <left/>
      <right/>
      <top style="thin">
        <color indexed="2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23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indexed="64"/>
      </bottom>
      <diagonal/>
    </border>
    <border>
      <left/>
      <right style="double">
        <color indexed="64"/>
      </right>
      <top style="thin">
        <color theme="0" tint="-0.24994659260841701"/>
      </top>
      <bottom style="double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2" fillId="0" borderId="0">
      <alignment vertical="center"/>
    </xf>
  </cellStyleXfs>
  <cellXfs count="82">
    <xf numFmtId="0" fontId="0" fillId="0" borderId="0" xfId="0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9" fillId="0" borderId="0" xfId="3" applyNumberFormat="1" applyFont="1" applyFill="1" applyProtection="1">
      <protection hidden="1"/>
    </xf>
    <xf numFmtId="0" fontId="17" fillId="0" borderId="0" xfId="3" applyNumberFormat="1" applyFont="1" applyFill="1" applyBorder="1" applyProtection="1">
      <protection hidden="1"/>
    </xf>
    <xf numFmtId="0" fontId="18" fillId="0" borderId="1" xfId="2" applyNumberFormat="1" applyFont="1" applyFill="1" applyBorder="1" applyAlignment="1" applyProtection="1">
      <alignment shrinkToFit="1"/>
      <protection hidden="1"/>
    </xf>
    <xf numFmtId="0" fontId="17" fillId="0" borderId="2" xfId="3" applyNumberFormat="1" applyFont="1" applyFill="1" applyBorder="1" applyAlignment="1" applyProtection="1">
      <alignment vertical="center" wrapText="1"/>
      <protection hidden="1"/>
    </xf>
    <xf numFmtId="0" fontId="8" fillId="0" borderId="0" xfId="3" applyFont="1" applyFill="1" applyBorder="1" applyProtection="1">
      <protection hidden="1"/>
    </xf>
    <xf numFmtId="0" fontId="8" fillId="0" borderId="0" xfId="3" applyFont="1" applyFill="1" applyProtection="1">
      <protection hidden="1"/>
    </xf>
    <xf numFmtId="0" fontId="11" fillId="2" borderId="0" xfId="3" applyFont="1" applyFill="1" applyBorder="1" applyAlignment="1" applyProtection="1">
      <alignment horizontal="center" vertical="center"/>
      <protection hidden="1"/>
    </xf>
    <xf numFmtId="0" fontId="29" fillId="3" borderId="0" xfId="3" applyFont="1" applyFill="1" applyBorder="1" applyAlignment="1" applyProtection="1">
      <alignment horizontal="center" vertical="center"/>
      <protection hidden="1"/>
    </xf>
    <xf numFmtId="0" fontId="8" fillId="0" borderId="0" xfId="3" applyFont="1" applyFill="1" applyAlignment="1" applyProtection="1">
      <alignment vertical="center"/>
      <protection hidden="1"/>
    </xf>
    <xf numFmtId="0" fontId="7" fillId="0" borderId="0" xfId="3" applyFont="1" applyFill="1" applyAlignment="1" applyProtection="1">
      <alignment vertical="center"/>
      <protection hidden="1"/>
    </xf>
    <xf numFmtId="0" fontId="30" fillId="4" borderId="0" xfId="3" applyNumberFormat="1" applyFont="1" applyFill="1" applyProtection="1">
      <protection hidden="1"/>
    </xf>
    <xf numFmtId="178" fontId="31" fillId="4" borderId="0" xfId="3" applyNumberFormat="1" applyFont="1" applyFill="1" applyAlignment="1" applyProtection="1">
      <alignment horizontal="right"/>
      <protection hidden="1"/>
    </xf>
    <xf numFmtId="178" fontId="31" fillId="4" borderId="0" xfId="3" applyNumberFormat="1" applyFont="1" applyFill="1" applyAlignment="1" applyProtection="1">
      <alignment horizontal="left"/>
      <protection hidden="1"/>
    </xf>
    <xf numFmtId="0" fontId="15" fillId="0" borderId="0" xfId="3" applyNumberFormat="1" applyFont="1" applyFill="1" applyBorder="1" applyAlignment="1" applyProtection="1">
      <alignment horizontal="center" vertical="center"/>
      <protection hidden="1"/>
    </xf>
    <xf numFmtId="0" fontId="9" fillId="0" borderId="0" xfId="3" applyNumberFormat="1" applyFont="1" applyFill="1" applyBorder="1" applyProtection="1">
      <protection hidden="1"/>
    </xf>
    <xf numFmtId="0" fontId="8" fillId="4" borderId="0" xfId="3" applyFont="1" applyFill="1" applyProtection="1">
      <protection hidden="1"/>
    </xf>
    <xf numFmtId="0" fontId="8" fillId="4" borderId="0" xfId="3" applyNumberFormat="1" applyFont="1" applyFill="1" applyProtection="1">
      <protection hidden="1"/>
    </xf>
    <xf numFmtId="0" fontId="32" fillId="4" borderId="0" xfId="3" applyNumberFormat="1" applyFont="1" applyFill="1" applyProtection="1">
      <protection hidden="1"/>
    </xf>
    <xf numFmtId="0" fontId="10" fillId="4" borderId="0" xfId="3" applyFont="1" applyFill="1" applyBorder="1" applyAlignment="1" applyProtection="1">
      <alignment horizontal="left" vertical="center"/>
      <protection hidden="1"/>
    </xf>
    <xf numFmtId="178" fontId="8" fillId="4" borderId="0" xfId="3" applyNumberFormat="1" applyFont="1" applyFill="1" applyProtection="1">
      <protection hidden="1"/>
    </xf>
    <xf numFmtId="0" fontId="19" fillId="4" borderId="0" xfId="3" applyFont="1" applyFill="1" applyProtection="1">
      <protection hidden="1"/>
    </xf>
    <xf numFmtId="0" fontId="12" fillId="4" borderId="0" xfId="3" applyNumberFormat="1" applyFont="1" applyFill="1" applyAlignment="1" applyProtection="1">
      <alignment horizontal="center" vertical="center"/>
      <protection hidden="1"/>
    </xf>
    <xf numFmtId="0" fontId="8" fillId="4" borderId="0" xfId="3" applyFont="1" applyFill="1" applyBorder="1" applyProtection="1">
      <protection hidden="1"/>
    </xf>
    <xf numFmtId="0" fontId="13" fillId="4" borderId="0" xfId="3" applyFont="1" applyFill="1" applyBorder="1" applyProtection="1">
      <protection hidden="1"/>
    </xf>
    <xf numFmtId="0" fontId="13" fillId="4" borderId="0" xfId="3" applyNumberFormat="1" applyFont="1" applyFill="1" applyBorder="1" applyProtection="1">
      <protection hidden="1"/>
    </xf>
    <xf numFmtId="0" fontId="8" fillId="4" borderId="0" xfId="3" applyNumberFormat="1" applyFont="1" applyFill="1" applyBorder="1" applyProtection="1">
      <protection hidden="1"/>
    </xf>
    <xf numFmtId="0" fontId="14" fillId="4" borderId="0" xfId="3" applyNumberFormat="1" applyFont="1" applyFill="1" applyBorder="1" applyAlignment="1" applyProtection="1">
      <alignment horizontal="center" vertical="center"/>
      <protection hidden="1"/>
    </xf>
    <xf numFmtId="0" fontId="11" fillId="4" borderId="0" xfId="3" applyFont="1" applyFill="1" applyBorder="1" applyProtection="1">
      <protection hidden="1"/>
    </xf>
    <xf numFmtId="0" fontId="16" fillId="4" borderId="0" xfId="3" applyNumberFormat="1" applyFont="1" applyFill="1" applyBorder="1" applyProtection="1">
      <protection hidden="1"/>
    </xf>
    <xf numFmtId="0" fontId="29" fillId="3" borderId="2" xfId="3" applyFont="1" applyFill="1" applyBorder="1" applyAlignment="1" applyProtection="1">
      <alignment horizontal="center" vertical="center" wrapText="1"/>
      <protection hidden="1"/>
    </xf>
    <xf numFmtId="0" fontId="8" fillId="0" borderId="0" xfId="3" applyFont="1" applyFill="1" applyAlignment="1" applyProtection="1">
      <alignment vertical="center" wrapText="1"/>
      <protection hidden="1"/>
    </xf>
    <xf numFmtId="0" fontId="8" fillId="0" borderId="0" xfId="3" applyFont="1" applyFill="1" applyAlignment="1" applyProtection="1">
      <alignment shrinkToFit="1"/>
      <protection hidden="1"/>
    </xf>
    <xf numFmtId="0" fontId="8" fillId="0" borderId="0" xfId="3" applyNumberFormat="1" applyFont="1" applyFill="1" applyProtection="1">
      <protection hidden="1"/>
    </xf>
    <xf numFmtId="0" fontId="13" fillId="5" borderId="1" xfId="3" applyFont="1" applyFill="1" applyBorder="1" applyAlignment="1" applyProtection="1">
      <alignment horizontal="center" shrinkToFit="1"/>
      <protection locked="0"/>
    </xf>
    <xf numFmtId="0" fontId="13" fillId="5" borderId="1" xfId="2" applyNumberFormat="1" applyFont="1" applyFill="1" applyBorder="1" applyAlignment="1" applyProtection="1">
      <alignment horizontal="center" shrinkToFit="1"/>
      <protection locked="0"/>
    </xf>
    <xf numFmtId="0" fontId="8" fillId="5" borderId="0" xfId="3" applyNumberFormat="1" applyFont="1" applyFill="1" applyAlignment="1" applyProtection="1">
      <alignment shrinkToFit="1"/>
      <protection locked="0"/>
    </xf>
    <xf numFmtId="0" fontId="13" fillId="5" borderId="1" xfId="2" quotePrefix="1" applyNumberFormat="1" applyFont="1" applyFill="1" applyBorder="1" applyAlignment="1" applyProtection="1">
      <alignment horizontal="center" shrinkToFit="1"/>
      <protection locked="0"/>
    </xf>
    <xf numFmtId="0" fontId="13" fillId="5" borderId="1" xfId="2" applyNumberFormat="1" applyFont="1" applyFill="1" applyBorder="1" applyAlignment="1" applyProtection="1">
      <alignment horizontal="left" shrinkToFit="1"/>
      <protection locked="0"/>
    </xf>
    <xf numFmtId="0" fontId="8" fillId="4" borderId="0" xfId="3" applyFont="1" applyFill="1" applyBorder="1" applyAlignment="1" applyProtection="1">
      <alignment horizontal="center" vertical="center"/>
      <protection hidden="1"/>
    </xf>
    <xf numFmtId="0" fontId="8" fillId="4" borderId="0" xfId="3" applyFont="1" applyFill="1" applyBorder="1" applyAlignment="1" applyProtection="1">
      <alignment vertical="center"/>
      <protection hidden="1"/>
    </xf>
    <xf numFmtId="0" fontId="8" fillId="4" borderId="0" xfId="3" applyFont="1" applyFill="1" applyAlignment="1" applyProtection="1">
      <alignment vertical="center"/>
      <protection hidden="1"/>
    </xf>
    <xf numFmtId="0" fontId="10" fillId="4" borderId="0" xfId="3" applyFont="1" applyFill="1" applyBorder="1" applyAlignment="1" applyProtection="1">
      <alignment vertical="center"/>
      <protection hidden="1"/>
    </xf>
    <xf numFmtId="0" fontId="13" fillId="4" borderId="4" xfId="3" applyFont="1" applyFill="1" applyBorder="1" applyAlignment="1" applyProtection="1">
      <alignment vertical="center"/>
      <protection hidden="1"/>
    </xf>
    <xf numFmtId="0" fontId="20" fillId="4" borderId="0" xfId="3" applyFont="1" applyFill="1" applyBorder="1" applyAlignment="1" applyProtection="1">
      <alignment horizontal="center" vertical="center"/>
      <protection hidden="1"/>
    </xf>
    <xf numFmtId="0" fontId="33" fillId="4" borderId="0" xfId="3" applyFont="1" applyFill="1" applyBorder="1" applyProtection="1">
      <protection hidden="1"/>
    </xf>
    <xf numFmtId="0" fontId="34" fillId="4" borderId="0" xfId="3" applyFont="1" applyFill="1" applyBorder="1" applyAlignment="1" applyProtection="1">
      <alignment horizontal="center" vertical="center"/>
      <protection hidden="1"/>
    </xf>
    <xf numFmtId="0" fontId="13" fillId="5" borderId="5" xfId="3" applyFont="1" applyFill="1" applyBorder="1" applyAlignment="1" applyProtection="1">
      <alignment horizontal="center" vertical="center" shrinkToFit="1"/>
      <protection hidden="1"/>
    </xf>
    <xf numFmtId="0" fontId="35" fillId="4" borderId="0" xfId="3" applyFont="1" applyFill="1" applyAlignment="1" applyProtection="1">
      <alignment vertical="center"/>
      <protection hidden="1"/>
    </xf>
    <xf numFmtId="0" fontId="36" fillId="5" borderId="5" xfId="3" applyFont="1" applyFill="1" applyBorder="1" applyAlignment="1" applyProtection="1">
      <alignment horizontal="center" vertical="center" shrinkToFit="1"/>
      <protection hidden="1"/>
    </xf>
    <xf numFmtId="0" fontId="37" fillId="5" borderId="1" xfId="2" applyNumberFormat="1" applyFont="1" applyFill="1" applyBorder="1" applyAlignment="1" applyProtection="1">
      <alignment horizontal="center" shrinkToFit="1"/>
      <protection locked="0"/>
    </xf>
    <xf numFmtId="0" fontId="8" fillId="0" borderId="0" xfId="3" applyFont="1" applyFill="1" applyAlignment="1" applyProtection="1">
      <alignment shrinkToFit="1"/>
      <protection locked="0"/>
    </xf>
    <xf numFmtId="0" fontId="8" fillId="5" borderId="0" xfId="3" applyFont="1" applyFill="1" applyAlignment="1" applyProtection="1">
      <alignment shrinkToFit="1"/>
      <protection locked="0"/>
    </xf>
    <xf numFmtId="0" fontId="38" fillId="0" borderId="0" xfId="0" applyFont="1" applyAlignment="1" applyProtection="1">
      <alignment horizontal="center" vertical="center"/>
      <protection locked="0"/>
    </xf>
    <xf numFmtId="0" fontId="10" fillId="4" borderId="0" xfId="3" applyFont="1" applyFill="1" applyBorder="1" applyAlignment="1" applyProtection="1">
      <alignment vertical="center" shrinkToFit="1"/>
      <protection hidden="1"/>
    </xf>
    <xf numFmtId="0" fontId="8" fillId="0" borderId="0" xfId="3" applyFont="1" applyFill="1" applyAlignment="1" applyProtection="1">
      <alignment vertical="center" shrinkToFit="1"/>
      <protection hidden="1"/>
    </xf>
    <xf numFmtId="0" fontId="21" fillId="0" borderId="0" xfId="3" applyFont="1" applyFill="1" applyAlignment="1" applyProtection="1">
      <alignment vertical="center" shrinkToFit="1"/>
      <protection hidden="1"/>
    </xf>
    <xf numFmtId="0" fontId="22" fillId="0" borderId="0" xfId="3" applyFont="1" applyFill="1" applyAlignment="1" applyProtection="1">
      <alignment vertical="center" shrinkToFit="1"/>
      <protection hidden="1"/>
    </xf>
    <xf numFmtId="176" fontId="21" fillId="0" borderId="0" xfId="3" applyNumberFormat="1" applyFont="1" applyFill="1" applyAlignment="1" applyProtection="1">
      <alignment vertical="center" shrinkToFit="1"/>
      <protection hidden="1"/>
    </xf>
    <xf numFmtId="0" fontId="23" fillId="0" borderId="0" xfId="3" applyFont="1" applyFill="1" applyAlignment="1" applyProtection="1">
      <alignment vertical="center" shrinkToFit="1"/>
      <protection hidden="1"/>
    </xf>
    <xf numFmtId="177" fontId="22" fillId="0" borderId="0" xfId="1" applyNumberFormat="1" applyFont="1" applyFill="1" applyAlignment="1" applyProtection="1">
      <alignment vertical="center" shrinkToFit="1"/>
      <protection hidden="1"/>
    </xf>
    <xf numFmtId="176" fontId="23" fillId="0" borderId="0" xfId="3" applyNumberFormat="1" applyFont="1" applyFill="1" applyAlignment="1" applyProtection="1">
      <alignment vertical="center" shrinkToFit="1"/>
      <protection hidden="1"/>
    </xf>
    <xf numFmtId="176" fontId="22" fillId="0" borderId="0" xfId="3" applyNumberFormat="1" applyFont="1" applyFill="1" applyAlignment="1" applyProtection="1">
      <alignment vertical="center" shrinkToFit="1"/>
      <protection hidden="1"/>
    </xf>
    <xf numFmtId="176" fontId="24" fillId="0" borderId="0" xfId="3" applyNumberFormat="1" applyFont="1" applyFill="1" applyAlignment="1" applyProtection="1">
      <alignment vertical="center" shrinkToFit="1"/>
      <protection hidden="1"/>
    </xf>
    <xf numFmtId="0" fontId="13" fillId="0" borderId="0" xfId="3" applyFont="1" applyFill="1" applyBorder="1" applyAlignment="1" applyProtection="1">
      <alignment vertical="center" shrinkToFit="1"/>
      <protection hidden="1"/>
    </xf>
    <xf numFmtId="0" fontId="25" fillId="4" borderId="0" xfId="3" applyFont="1" applyFill="1" applyAlignment="1" applyProtection="1">
      <alignment vertical="center" shrinkToFit="1"/>
      <protection hidden="1"/>
    </xf>
    <xf numFmtId="0" fontId="8" fillId="0" borderId="0" xfId="3" applyFont="1" applyFill="1" applyBorder="1" applyAlignment="1" applyProtection="1">
      <alignment vertical="center" shrinkToFit="1"/>
      <protection hidden="1"/>
    </xf>
    <xf numFmtId="0" fontId="25" fillId="0" borderId="0" xfId="3" applyFont="1" applyFill="1" applyAlignment="1" applyProtection="1">
      <alignment vertical="center" shrinkToFit="1"/>
      <protection hidden="1"/>
    </xf>
    <xf numFmtId="0" fontId="42" fillId="0" borderId="0" xfId="6" applyNumberFormat="1" applyFont="1" applyAlignment="1" applyProtection="1">
      <alignment horizontal="center"/>
    </xf>
    <xf numFmtId="0" fontId="2" fillId="0" borderId="0" xfId="7">
      <alignment vertical="center"/>
    </xf>
    <xf numFmtId="0" fontId="43" fillId="0" borderId="0" xfId="6" applyNumberFormat="1" applyFont="1" applyAlignment="1" applyProtection="1">
      <alignment horizontal="center"/>
    </xf>
    <xf numFmtId="0" fontId="43" fillId="0" borderId="0" xfId="6" applyNumberFormat="1" applyFont="1" applyAlignment="1" applyProtection="1"/>
    <xf numFmtId="0" fontId="8" fillId="4" borderId="3" xfId="3" applyFont="1" applyFill="1" applyBorder="1" applyAlignment="1" applyProtection="1">
      <alignment horizontal="center" shrinkToFit="1"/>
      <protection hidden="1"/>
    </xf>
    <xf numFmtId="0" fontId="13" fillId="4" borderId="1" xfId="3" applyFont="1" applyFill="1" applyBorder="1" applyAlignment="1" applyProtection="1">
      <alignment horizontal="center" shrinkToFit="1"/>
      <protection hidden="1"/>
    </xf>
    <xf numFmtId="0" fontId="6" fillId="5" borderId="1" xfId="5" applyNumberFormat="1" applyFill="1" applyBorder="1" applyAlignment="1" applyProtection="1">
      <alignment horizontal="center" shrinkToFit="1"/>
      <protection locked="0"/>
    </xf>
    <xf numFmtId="0" fontId="39" fillId="4" borderId="6" xfId="3" applyFont="1" applyFill="1" applyBorder="1" applyAlignment="1" applyProtection="1">
      <alignment horizontal="left" vertical="center"/>
      <protection hidden="1"/>
    </xf>
    <xf numFmtId="0" fontId="39" fillId="4" borderId="0" xfId="3" applyFont="1" applyFill="1" applyBorder="1" applyAlignment="1" applyProtection="1">
      <alignment horizontal="left" vertical="center"/>
      <protection hidden="1"/>
    </xf>
    <xf numFmtId="0" fontId="40" fillId="4" borderId="0" xfId="3" applyFont="1" applyFill="1" applyAlignment="1" applyProtection="1">
      <alignment horizontal="center" vertical="center"/>
      <protection hidden="1"/>
    </xf>
    <xf numFmtId="0" fontId="41" fillId="6" borderId="7" xfId="5" applyNumberFormat="1" applyFont="1" applyFill="1" applyBorder="1" applyAlignment="1" applyProtection="1">
      <alignment horizontal="center" vertical="center"/>
      <protection hidden="1"/>
    </xf>
    <xf numFmtId="0" fontId="41" fillId="6" borderId="8" xfId="5" applyNumberFormat="1" applyFont="1" applyFill="1" applyBorder="1" applyAlignment="1" applyProtection="1">
      <alignment horizontal="center" vertical="center"/>
      <protection hidden="1"/>
    </xf>
  </cellXfs>
  <cellStyles count="8">
    <cellStyle name="Comma 2" xfId="1"/>
    <cellStyle name="Currency 2" xfId="2"/>
    <cellStyle name="Normal 2" xfId="3"/>
    <cellStyle name="Normal_Book1" xfId="4"/>
    <cellStyle name="常规" xfId="0" builtinId="0"/>
    <cellStyle name="常规 2" xfId="7"/>
    <cellStyle name="常规_拼音数据库" xfId="6"/>
    <cellStyle name="超链接" xfId="5" builtinId="8"/>
  </cellStyles>
  <dxfs count="3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2522;&#26412;&#20449;&#24687;&#36755;&#2083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3" Type="http://schemas.openxmlformats.org/officeDocument/2006/relationships/image" Target="../media/image7.jpeg"/><Relationship Id="rId7" Type="http://schemas.openxmlformats.org/officeDocument/2006/relationships/image" Target="../media/image11.jpeg"/><Relationship Id="rId12" Type="http://schemas.openxmlformats.org/officeDocument/2006/relationships/image" Target="../media/image16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11" Type="http://schemas.openxmlformats.org/officeDocument/2006/relationships/image" Target="../media/image15.jpeg"/><Relationship Id="rId5" Type="http://schemas.openxmlformats.org/officeDocument/2006/relationships/image" Target="../media/image9.jpeg"/><Relationship Id="rId10" Type="http://schemas.openxmlformats.org/officeDocument/2006/relationships/image" Target="../media/image14.jpeg"/><Relationship Id="rId4" Type="http://schemas.openxmlformats.org/officeDocument/2006/relationships/image" Target="../media/image8.jpeg"/><Relationship Id="rId9" Type="http://schemas.openxmlformats.org/officeDocument/2006/relationships/image" Target="../media/image1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200025</xdr:rowOff>
    </xdr:from>
    <xdr:to>
      <xdr:col>14</xdr:col>
      <xdr:colOff>590550</xdr:colOff>
      <xdr:row>2</xdr:row>
      <xdr:rowOff>247650</xdr:rowOff>
    </xdr:to>
    <xdr:sp macro="" textlink="">
      <xdr:nvSpPr>
        <xdr:cNvPr id="13495" name="Rectangle 11"/>
        <xdr:cNvSpPr>
          <a:spLocks noChangeArrowheads="1"/>
        </xdr:cNvSpPr>
      </xdr:nvSpPr>
      <xdr:spPr bwMode="auto">
        <a:xfrm>
          <a:off x="66675" y="762000"/>
          <a:ext cx="8401050" cy="47625"/>
        </a:xfrm>
        <a:prstGeom prst="rect">
          <a:avLst/>
        </a:prstGeom>
        <a:gradFill rotWithShape="1">
          <a:gsLst>
            <a:gs pos="0">
              <a:srgbClr val="FFFFFF"/>
            </a:gs>
            <a:gs pos="100000">
              <a:srgbClr val="767676">
                <a:alpha val="71999"/>
              </a:srgbClr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1460882</xdr:colOff>
      <xdr:row>1</xdr:row>
      <xdr:rowOff>165238</xdr:rowOff>
    </xdr:from>
    <xdr:to>
      <xdr:col>12</xdr:col>
      <xdr:colOff>302411</xdr:colOff>
      <xdr:row>2</xdr:row>
      <xdr:rowOff>146188</xdr:rowOff>
    </xdr:to>
    <xdr:sp macro="" textlink="">
      <xdr:nvSpPr>
        <xdr:cNvPr id="4" name="Rectangle 4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6181969" y="372303"/>
          <a:ext cx="1645096" cy="337102"/>
        </a:xfrm>
        <a:prstGeom prst="roundRect">
          <a:avLst>
            <a:gd name="adj" fmla="val 26495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32004" rIns="27432" bIns="32004" anchor="ctr" upright="1"/>
        <a:lstStyle/>
        <a:p>
          <a:pPr algn="ctr" rtl="1">
            <a:defRPr sz="1000"/>
          </a:pPr>
          <a:r>
            <a:rPr lang="zh-CN" altLang="en-US" sz="1800" b="0" i="0" strike="noStrike" cap="none" spc="0">
              <a:ln>
                <a:noFill/>
              </a:ln>
              <a:solidFill>
                <a:schemeClr val="accent5">
                  <a:lumMod val="75000"/>
                </a:schemeClr>
              </a:solidFill>
              <a:effectLst/>
              <a:latin typeface="迷你简卡通" pitchFamily="65" charset="-122"/>
              <a:ea typeface="迷你简卡通" pitchFamily="65" charset="-122"/>
            </a:rPr>
            <a:t>添加联系人</a:t>
          </a:r>
        </a:p>
      </xdr:txBody>
    </xdr:sp>
    <xdr:clientData/>
  </xdr:twoCellAnchor>
  <xdr:twoCellAnchor>
    <xdr:from>
      <xdr:col>5</xdr:col>
      <xdr:colOff>272498</xdr:colOff>
      <xdr:row>3</xdr:row>
      <xdr:rowOff>84482</xdr:rowOff>
    </xdr:from>
    <xdr:to>
      <xdr:col>5</xdr:col>
      <xdr:colOff>634448</xdr:colOff>
      <xdr:row>3</xdr:row>
      <xdr:rowOff>227357</xdr:rowOff>
    </xdr:to>
    <xdr:sp macro="" textlink="">
      <xdr:nvSpPr>
        <xdr:cNvPr id="2375" name="AutoShape 127"/>
        <xdr:cNvSpPr>
          <a:spLocks noChangeArrowheads="1"/>
        </xdr:cNvSpPr>
      </xdr:nvSpPr>
      <xdr:spPr bwMode="auto">
        <a:xfrm rot="10800000">
          <a:off x="1713672" y="871330"/>
          <a:ext cx="361950" cy="142875"/>
        </a:xfrm>
        <a:prstGeom prst="leftArrow">
          <a:avLst>
            <a:gd name="adj1" fmla="val 50000"/>
            <a:gd name="adj2" fmla="val 80000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6</xdr:col>
      <xdr:colOff>419100</xdr:colOff>
      <xdr:row>0</xdr:row>
      <xdr:rowOff>0</xdr:rowOff>
    </xdr:from>
    <xdr:to>
      <xdr:col>9</xdr:col>
      <xdr:colOff>437417</xdr:colOff>
      <xdr:row>2</xdr:row>
      <xdr:rowOff>200025</xdr:rowOff>
    </xdr:to>
    <xdr:pic>
      <xdr:nvPicPr>
        <xdr:cNvPr id="13498" name="图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0"/>
          <a:ext cx="24288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219075</xdr:colOff>
      <xdr:row>5</xdr:row>
      <xdr:rowOff>95250</xdr:rowOff>
    </xdr:to>
    <xdr:pic>
      <xdr:nvPicPr>
        <xdr:cNvPr id="11021" name="Picture 5" descr="344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1334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76200</xdr:rowOff>
    </xdr:from>
    <xdr:to>
      <xdr:col>14</xdr:col>
      <xdr:colOff>0</xdr:colOff>
      <xdr:row>5</xdr:row>
      <xdr:rowOff>114300</xdr:rowOff>
    </xdr:to>
    <xdr:sp macro="" textlink="">
      <xdr:nvSpPr>
        <xdr:cNvPr id="11022" name="Rectangle 19"/>
        <xdr:cNvSpPr>
          <a:spLocks noChangeArrowheads="1"/>
        </xdr:cNvSpPr>
      </xdr:nvSpPr>
      <xdr:spPr bwMode="auto">
        <a:xfrm>
          <a:off x="0" y="1123950"/>
          <a:ext cx="10753725" cy="38100"/>
        </a:xfrm>
        <a:prstGeom prst="rect">
          <a:avLst/>
        </a:prstGeom>
        <a:gradFill rotWithShape="1">
          <a:gsLst>
            <a:gs pos="0">
              <a:srgbClr val="FFFFFF"/>
            </a:gs>
            <a:gs pos="100000">
              <a:srgbClr val="767676"/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542925</xdr:colOff>
      <xdr:row>0</xdr:row>
      <xdr:rowOff>0</xdr:rowOff>
    </xdr:from>
    <xdr:to>
      <xdr:col>7</xdr:col>
      <xdr:colOff>1234108</xdr:colOff>
      <xdr:row>9</xdr:row>
      <xdr:rowOff>38100</xdr:rowOff>
    </xdr:to>
    <xdr:sp macro="" textlink="">
      <xdr:nvSpPr>
        <xdr:cNvPr id="4" name="Freeform 年"/>
        <xdr:cNvSpPr>
          <a:spLocks noEditPoints="1"/>
        </xdr:cNvSpPr>
      </xdr:nvSpPr>
      <xdr:spPr bwMode="auto">
        <a:xfrm>
          <a:off x="5313708" y="0"/>
          <a:ext cx="691183" cy="1694622"/>
        </a:xfrm>
        <a:custGeom>
          <a:avLst/>
          <a:gdLst>
            <a:gd name="T0" fmla="*/ 16 w 108"/>
            <a:gd name="T1" fmla="*/ 3 h 267"/>
            <a:gd name="T2" fmla="*/ 27 w 108"/>
            <a:gd name="T3" fmla="*/ 4 h 267"/>
            <a:gd name="T4" fmla="*/ 42 w 108"/>
            <a:gd name="T5" fmla="*/ 16 h 267"/>
            <a:gd name="T6" fmla="*/ 70 w 108"/>
            <a:gd name="T7" fmla="*/ 13 h 267"/>
            <a:gd name="T8" fmla="*/ 88 w 108"/>
            <a:gd name="T9" fmla="*/ 12 h 267"/>
            <a:gd name="T10" fmla="*/ 88 w 108"/>
            <a:gd name="T11" fmla="*/ 17 h 267"/>
            <a:gd name="T12" fmla="*/ 72 w 108"/>
            <a:gd name="T13" fmla="*/ 26 h 267"/>
            <a:gd name="T14" fmla="*/ 72 w 108"/>
            <a:gd name="T15" fmla="*/ 40 h 267"/>
            <a:gd name="T16" fmla="*/ 81 w 108"/>
            <a:gd name="T17" fmla="*/ 40 h 267"/>
            <a:gd name="T18" fmla="*/ 94 w 108"/>
            <a:gd name="T19" fmla="*/ 37 h 267"/>
            <a:gd name="T20" fmla="*/ 92 w 108"/>
            <a:gd name="T21" fmla="*/ 45 h 267"/>
            <a:gd name="T22" fmla="*/ 73 w 108"/>
            <a:gd name="T23" fmla="*/ 46 h 267"/>
            <a:gd name="T24" fmla="*/ 68 w 108"/>
            <a:gd name="T25" fmla="*/ 58 h 267"/>
            <a:gd name="T26" fmla="*/ 69 w 108"/>
            <a:gd name="T27" fmla="*/ 64 h 267"/>
            <a:gd name="T28" fmla="*/ 91 w 108"/>
            <a:gd name="T29" fmla="*/ 62 h 267"/>
            <a:gd name="T30" fmla="*/ 94 w 108"/>
            <a:gd name="T31" fmla="*/ 73 h 267"/>
            <a:gd name="T32" fmla="*/ 76 w 108"/>
            <a:gd name="T33" fmla="*/ 86 h 267"/>
            <a:gd name="T34" fmla="*/ 67 w 108"/>
            <a:gd name="T35" fmla="*/ 108 h 267"/>
            <a:gd name="T36" fmla="*/ 67 w 108"/>
            <a:gd name="T37" fmla="*/ 132 h 267"/>
            <a:gd name="T38" fmla="*/ 65 w 108"/>
            <a:gd name="T39" fmla="*/ 143 h 267"/>
            <a:gd name="T40" fmla="*/ 64 w 108"/>
            <a:gd name="T41" fmla="*/ 158 h 267"/>
            <a:gd name="T42" fmla="*/ 62 w 108"/>
            <a:gd name="T43" fmla="*/ 168 h 267"/>
            <a:gd name="T44" fmla="*/ 62 w 108"/>
            <a:gd name="T45" fmla="*/ 184 h 267"/>
            <a:gd name="T46" fmla="*/ 61 w 108"/>
            <a:gd name="T47" fmla="*/ 190 h 267"/>
            <a:gd name="T48" fmla="*/ 61 w 108"/>
            <a:gd name="T49" fmla="*/ 211 h 267"/>
            <a:gd name="T50" fmla="*/ 61 w 108"/>
            <a:gd name="T51" fmla="*/ 236 h 267"/>
            <a:gd name="T52" fmla="*/ 58 w 108"/>
            <a:gd name="T53" fmla="*/ 247 h 267"/>
            <a:gd name="T54" fmla="*/ 59 w 108"/>
            <a:gd name="T55" fmla="*/ 251 h 267"/>
            <a:gd name="T56" fmla="*/ 61 w 108"/>
            <a:gd name="T57" fmla="*/ 252 h 267"/>
            <a:gd name="T58" fmla="*/ 63 w 108"/>
            <a:gd name="T59" fmla="*/ 251 h 267"/>
            <a:gd name="T60" fmla="*/ 63 w 108"/>
            <a:gd name="T61" fmla="*/ 261 h 267"/>
            <a:gd name="T62" fmla="*/ 55 w 108"/>
            <a:gd name="T63" fmla="*/ 261 h 267"/>
            <a:gd name="T64" fmla="*/ 54 w 108"/>
            <a:gd name="T65" fmla="*/ 246 h 267"/>
            <a:gd name="T66" fmla="*/ 52 w 108"/>
            <a:gd name="T67" fmla="*/ 180 h 267"/>
            <a:gd name="T68" fmla="*/ 54 w 108"/>
            <a:gd name="T69" fmla="*/ 167 h 267"/>
            <a:gd name="T70" fmla="*/ 53 w 108"/>
            <a:gd name="T71" fmla="*/ 135 h 267"/>
            <a:gd name="T72" fmla="*/ 54 w 108"/>
            <a:gd name="T73" fmla="*/ 108 h 267"/>
            <a:gd name="T74" fmla="*/ 54 w 108"/>
            <a:gd name="T75" fmla="*/ 97 h 267"/>
            <a:gd name="T76" fmla="*/ 48 w 108"/>
            <a:gd name="T77" fmla="*/ 94 h 267"/>
            <a:gd name="T78" fmla="*/ 13 w 108"/>
            <a:gd name="T79" fmla="*/ 95 h 267"/>
            <a:gd name="T80" fmla="*/ 16 w 108"/>
            <a:gd name="T81" fmla="*/ 83 h 267"/>
            <a:gd name="T82" fmla="*/ 21 w 108"/>
            <a:gd name="T83" fmla="*/ 73 h 267"/>
            <a:gd name="T84" fmla="*/ 20 w 108"/>
            <a:gd name="T85" fmla="*/ 60 h 267"/>
            <a:gd name="T86" fmla="*/ 14 w 108"/>
            <a:gd name="T87" fmla="*/ 54 h 267"/>
            <a:gd name="T88" fmla="*/ 12 w 108"/>
            <a:gd name="T89" fmla="*/ 44 h 267"/>
            <a:gd name="T90" fmla="*/ 20 w 108"/>
            <a:gd name="T91" fmla="*/ 34 h 267"/>
            <a:gd name="T92" fmla="*/ 27 w 108"/>
            <a:gd name="T93" fmla="*/ 36 h 267"/>
            <a:gd name="T94" fmla="*/ 33 w 108"/>
            <a:gd name="T95" fmla="*/ 43 h 267"/>
            <a:gd name="T96" fmla="*/ 51 w 108"/>
            <a:gd name="T97" fmla="*/ 39 h 267"/>
            <a:gd name="T98" fmla="*/ 49 w 108"/>
            <a:gd name="T99" fmla="*/ 25 h 267"/>
            <a:gd name="T100" fmla="*/ 18 w 108"/>
            <a:gd name="T101" fmla="*/ 26 h 267"/>
            <a:gd name="T102" fmla="*/ 16 w 108"/>
            <a:gd name="T103" fmla="*/ 3 h 267"/>
            <a:gd name="T104" fmla="*/ 36 w 108"/>
            <a:gd name="T105" fmla="*/ 51 h 267"/>
            <a:gd name="T106" fmla="*/ 42 w 108"/>
            <a:gd name="T107" fmla="*/ 47 h 267"/>
            <a:gd name="T108" fmla="*/ 52 w 108"/>
            <a:gd name="T109" fmla="*/ 47 h 267"/>
            <a:gd name="T110" fmla="*/ 54 w 108"/>
            <a:gd name="T111" fmla="*/ 53 h 267"/>
            <a:gd name="T112" fmla="*/ 55 w 108"/>
            <a:gd name="T113" fmla="*/ 69 h 267"/>
            <a:gd name="T114" fmla="*/ 36 w 108"/>
            <a:gd name="T115" fmla="*/ 76 h 267"/>
            <a:gd name="T116" fmla="*/ 36 w 108"/>
            <a:gd name="T117" fmla="*/ 51 h 267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w 108"/>
            <a:gd name="T178" fmla="*/ 0 h 267"/>
            <a:gd name="T179" fmla="*/ 108 w 108"/>
            <a:gd name="T180" fmla="*/ 267 h 267"/>
          </a:gdLst>
          <a:ahLst/>
          <a:cxnLst>
            <a:cxn ang="T118">
              <a:pos x="T0" y="T1"/>
            </a:cxn>
            <a:cxn ang="T119">
              <a:pos x="T2" y="T3"/>
            </a:cxn>
            <a:cxn ang="T120">
              <a:pos x="T4" y="T5"/>
            </a:cxn>
            <a:cxn ang="T121">
              <a:pos x="T6" y="T7"/>
            </a:cxn>
            <a:cxn ang="T122">
              <a:pos x="T8" y="T9"/>
            </a:cxn>
            <a:cxn ang="T123">
              <a:pos x="T10" y="T11"/>
            </a:cxn>
            <a:cxn ang="T124">
              <a:pos x="T12" y="T13"/>
            </a:cxn>
            <a:cxn ang="T125">
              <a:pos x="T14" y="T15"/>
            </a:cxn>
            <a:cxn ang="T126">
              <a:pos x="T16" y="T17"/>
            </a:cxn>
            <a:cxn ang="T127">
              <a:pos x="T18" y="T19"/>
            </a:cxn>
            <a:cxn ang="T128">
              <a:pos x="T20" y="T21"/>
            </a:cxn>
            <a:cxn ang="T129">
              <a:pos x="T22" y="T23"/>
            </a:cxn>
            <a:cxn ang="T130">
              <a:pos x="T24" y="T25"/>
            </a:cxn>
            <a:cxn ang="T131">
              <a:pos x="T26" y="T27"/>
            </a:cxn>
            <a:cxn ang="T132">
              <a:pos x="T28" y="T29"/>
            </a:cxn>
            <a:cxn ang="T133">
              <a:pos x="T30" y="T31"/>
            </a:cxn>
            <a:cxn ang="T134">
              <a:pos x="T32" y="T33"/>
            </a:cxn>
            <a:cxn ang="T135">
              <a:pos x="T34" y="T35"/>
            </a:cxn>
            <a:cxn ang="T136">
              <a:pos x="T36" y="T37"/>
            </a:cxn>
            <a:cxn ang="T137">
              <a:pos x="T38" y="T39"/>
            </a:cxn>
            <a:cxn ang="T138">
              <a:pos x="T40" y="T41"/>
            </a:cxn>
            <a:cxn ang="T139">
              <a:pos x="T42" y="T43"/>
            </a:cxn>
            <a:cxn ang="T140">
              <a:pos x="T44" y="T45"/>
            </a:cxn>
            <a:cxn ang="T141">
              <a:pos x="T46" y="T47"/>
            </a:cxn>
            <a:cxn ang="T142">
              <a:pos x="T48" y="T49"/>
            </a:cxn>
            <a:cxn ang="T143">
              <a:pos x="T50" y="T51"/>
            </a:cxn>
            <a:cxn ang="T144">
              <a:pos x="T52" y="T53"/>
            </a:cxn>
            <a:cxn ang="T145">
              <a:pos x="T54" y="T55"/>
            </a:cxn>
            <a:cxn ang="T146">
              <a:pos x="T56" y="T57"/>
            </a:cxn>
            <a:cxn ang="T147">
              <a:pos x="T58" y="T59"/>
            </a:cxn>
            <a:cxn ang="T148">
              <a:pos x="T60" y="T61"/>
            </a:cxn>
            <a:cxn ang="T149">
              <a:pos x="T62" y="T63"/>
            </a:cxn>
            <a:cxn ang="T150">
              <a:pos x="T64" y="T65"/>
            </a:cxn>
            <a:cxn ang="T151">
              <a:pos x="T66" y="T67"/>
            </a:cxn>
            <a:cxn ang="T152">
              <a:pos x="T68" y="T69"/>
            </a:cxn>
            <a:cxn ang="T153">
              <a:pos x="T70" y="T71"/>
            </a:cxn>
            <a:cxn ang="T154">
              <a:pos x="T72" y="T73"/>
            </a:cxn>
            <a:cxn ang="T155">
              <a:pos x="T74" y="T75"/>
            </a:cxn>
            <a:cxn ang="T156">
              <a:pos x="T76" y="T77"/>
            </a:cxn>
            <a:cxn ang="T157">
              <a:pos x="T78" y="T79"/>
            </a:cxn>
            <a:cxn ang="T158">
              <a:pos x="T80" y="T81"/>
            </a:cxn>
            <a:cxn ang="T159">
              <a:pos x="T82" y="T83"/>
            </a:cxn>
            <a:cxn ang="T160">
              <a:pos x="T84" y="T85"/>
            </a:cxn>
            <a:cxn ang="T161">
              <a:pos x="T86" y="T87"/>
            </a:cxn>
            <a:cxn ang="T162">
              <a:pos x="T88" y="T89"/>
            </a:cxn>
            <a:cxn ang="T163">
              <a:pos x="T90" y="T91"/>
            </a:cxn>
            <a:cxn ang="T164">
              <a:pos x="T92" y="T93"/>
            </a:cxn>
            <a:cxn ang="T165">
              <a:pos x="T94" y="T95"/>
            </a:cxn>
            <a:cxn ang="T166">
              <a:pos x="T96" y="T97"/>
            </a:cxn>
            <a:cxn ang="T167">
              <a:pos x="T98" y="T99"/>
            </a:cxn>
            <a:cxn ang="T168">
              <a:pos x="T100" y="T101"/>
            </a:cxn>
            <a:cxn ang="T169">
              <a:pos x="T102" y="T103"/>
            </a:cxn>
            <a:cxn ang="T170">
              <a:pos x="T104" y="T105"/>
            </a:cxn>
            <a:cxn ang="T171">
              <a:pos x="T106" y="T107"/>
            </a:cxn>
            <a:cxn ang="T172">
              <a:pos x="T108" y="T109"/>
            </a:cxn>
            <a:cxn ang="T173">
              <a:pos x="T110" y="T111"/>
            </a:cxn>
            <a:cxn ang="T174">
              <a:pos x="T112" y="T113"/>
            </a:cxn>
            <a:cxn ang="T175">
              <a:pos x="T114" y="T115"/>
            </a:cxn>
            <a:cxn ang="T176">
              <a:pos x="T116" y="T117"/>
            </a:cxn>
          </a:cxnLst>
          <a:rect l="T177" t="T178" r="T179" b="T180"/>
          <a:pathLst>
            <a:path w="108" h="267">
              <a:moveTo>
                <a:pt x="16" y="3"/>
              </a:moveTo>
              <a:cubicBezTo>
                <a:pt x="19" y="1"/>
                <a:pt x="25" y="0"/>
                <a:pt x="27" y="4"/>
              </a:cubicBezTo>
              <a:cubicBezTo>
                <a:pt x="32" y="11"/>
                <a:pt x="31" y="16"/>
                <a:pt x="42" y="16"/>
              </a:cubicBezTo>
              <a:cubicBezTo>
                <a:pt x="49" y="16"/>
                <a:pt x="58" y="15"/>
                <a:pt x="70" y="13"/>
              </a:cubicBezTo>
              <a:cubicBezTo>
                <a:pt x="75" y="11"/>
                <a:pt x="83" y="9"/>
                <a:pt x="88" y="12"/>
              </a:cubicBezTo>
              <a:cubicBezTo>
                <a:pt x="90" y="14"/>
                <a:pt x="89" y="16"/>
                <a:pt x="88" y="17"/>
              </a:cubicBezTo>
              <a:cubicBezTo>
                <a:pt x="82" y="18"/>
                <a:pt x="76" y="25"/>
                <a:pt x="72" y="26"/>
              </a:cubicBezTo>
              <a:lnTo>
                <a:pt x="72" y="40"/>
              </a:lnTo>
              <a:cubicBezTo>
                <a:pt x="73" y="42"/>
                <a:pt x="75" y="42"/>
                <a:pt x="81" y="40"/>
              </a:cubicBezTo>
              <a:cubicBezTo>
                <a:pt x="85" y="38"/>
                <a:pt x="89" y="38"/>
                <a:pt x="94" y="37"/>
              </a:cubicBezTo>
              <a:cubicBezTo>
                <a:pt x="108" y="39"/>
                <a:pt x="103" y="43"/>
                <a:pt x="92" y="45"/>
              </a:cubicBezTo>
              <a:cubicBezTo>
                <a:pt x="88" y="46"/>
                <a:pt x="73" y="46"/>
                <a:pt x="73" y="46"/>
              </a:cubicBezTo>
              <a:cubicBezTo>
                <a:pt x="68" y="47"/>
                <a:pt x="71" y="59"/>
                <a:pt x="68" y="58"/>
              </a:cubicBezTo>
              <a:cubicBezTo>
                <a:pt x="68" y="60"/>
                <a:pt x="68" y="63"/>
                <a:pt x="69" y="64"/>
              </a:cubicBezTo>
              <a:cubicBezTo>
                <a:pt x="80" y="64"/>
                <a:pt x="89" y="62"/>
                <a:pt x="91" y="62"/>
              </a:cubicBezTo>
              <a:cubicBezTo>
                <a:pt x="96" y="62"/>
                <a:pt x="99" y="67"/>
                <a:pt x="94" y="73"/>
              </a:cubicBezTo>
              <a:cubicBezTo>
                <a:pt x="87" y="80"/>
                <a:pt x="83" y="83"/>
                <a:pt x="76" y="86"/>
              </a:cubicBezTo>
              <a:cubicBezTo>
                <a:pt x="69" y="92"/>
                <a:pt x="68" y="101"/>
                <a:pt x="67" y="108"/>
              </a:cubicBezTo>
              <a:cubicBezTo>
                <a:pt x="67" y="121"/>
                <a:pt x="67" y="125"/>
                <a:pt x="67" y="132"/>
              </a:cubicBezTo>
              <a:cubicBezTo>
                <a:pt x="67" y="132"/>
                <a:pt x="67" y="140"/>
                <a:pt x="65" y="143"/>
              </a:cubicBezTo>
              <a:cubicBezTo>
                <a:pt x="65" y="148"/>
                <a:pt x="64" y="158"/>
                <a:pt x="64" y="158"/>
              </a:cubicBezTo>
              <a:cubicBezTo>
                <a:pt x="64" y="158"/>
                <a:pt x="64" y="167"/>
                <a:pt x="62" y="168"/>
              </a:cubicBezTo>
              <a:cubicBezTo>
                <a:pt x="62" y="175"/>
                <a:pt x="63" y="181"/>
                <a:pt x="62" y="184"/>
              </a:cubicBezTo>
              <a:cubicBezTo>
                <a:pt x="62" y="184"/>
                <a:pt x="62" y="188"/>
                <a:pt x="61" y="190"/>
              </a:cubicBezTo>
              <a:cubicBezTo>
                <a:pt x="61" y="197"/>
                <a:pt x="61" y="207"/>
                <a:pt x="61" y="211"/>
              </a:cubicBezTo>
              <a:cubicBezTo>
                <a:pt x="61" y="219"/>
                <a:pt x="62" y="228"/>
                <a:pt x="61" y="236"/>
              </a:cubicBezTo>
              <a:cubicBezTo>
                <a:pt x="61" y="241"/>
                <a:pt x="61" y="245"/>
                <a:pt x="58" y="247"/>
              </a:cubicBezTo>
              <a:cubicBezTo>
                <a:pt x="58" y="248"/>
                <a:pt x="58" y="249"/>
                <a:pt x="59" y="251"/>
              </a:cubicBezTo>
              <a:cubicBezTo>
                <a:pt x="59" y="252"/>
                <a:pt x="60" y="252"/>
                <a:pt x="61" y="252"/>
              </a:cubicBezTo>
              <a:cubicBezTo>
                <a:pt x="60" y="250"/>
                <a:pt x="62" y="250"/>
                <a:pt x="63" y="251"/>
              </a:cubicBezTo>
              <a:lnTo>
                <a:pt x="63" y="261"/>
              </a:lnTo>
              <a:cubicBezTo>
                <a:pt x="62" y="264"/>
                <a:pt x="57" y="267"/>
                <a:pt x="55" y="261"/>
              </a:cubicBezTo>
              <a:cubicBezTo>
                <a:pt x="54" y="256"/>
                <a:pt x="54" y="253"/>
                <a:pt x="54" y="246"/>
              </a:cubicBezTo>
              <a:cubicBezTo>
                <a:pt x="54" y="239"/>
                <a:pt x="52" y="182"/>
                <a:pt x="52" y="180"/>
              </a:cubicBezTo>
              <a:cubicBezTo>
                <a:pt x="51" y="173"/>
                <a:pt x="53" y="170"/>
                <a:pt x="54" y="167"/>
              </a:cubicBezTo>
              <a:cubicBezTo>
                <a:pt x="54" y="159"/>
                <a:pt x="54" y="142"/>
                <a:pt x="53" y="135"/>
              </a:cubicBezTo>
              <a:cubicBezTo>
                <a:pt x="53" y="126"/>
                <a:pt x="50" y="115"/>
                <a:pt x="54" y="108"/>
              </a:cubicBezTo>
              <a:cubicBezTo>
                <a:pt x="54" y="103"/>
                <a:pt x="54" y="100"/>
                <a:pt x="54" y="97"/>
              </a:cubicBezTo>
              <a:cubicBezTo>
                <a:pt x="54" y="95"/>
                <a:pt x="54" y="91"/>
                <a:pt x="48" y="94"/>
              </a:cubicBezTo>
              <a:cubicBezTo>
                <a:pt x="42" y="97"/>
                <a:pt x="16" y="101"/>
                <a:pt x="13" y="95"/>
              </a:cubicBezTo>
              <a:cubicBezTo>
                <a:pt x="10" y="87"/>
                <a:pt x="14" y="87"/>
                <a:pt x="16" y="83"/>
              </a:cubicBezTo>
              <a:cubicBezTo>
                <a:pt x="19" y="78"/>
                <a:pt x="21" y="79"/>
                <a:pt x="21" y="73"/>
              </a:cubicBezTo>
              <a:cubicBezTo>
                <a:pt x="21" y="66"/>
                <a:pt x="20" y="60"/>
                <a:pt x="20" y="60"/>
              </a:cubicBezTo>
              <a:cubicBezTo>
                <a:pt x="19" y="58"/>
                <a:pt x="17" y="55"/>
                <a:pt x="14" y="54"/>
              </a:cubicBezTo>
              <a:cubicBezTo>
                <a:pt x="8" y="53"/>
                <a:pt x="8" y="50"/>
                <a:pt x="12" y="44"/>
              </a:cubicBezTo>
              <a:cubicBezTo>
                <a:pt x="17" y="38"/>
                <a:pt x="20" y="34"/>
                <a:pt x="20" y="34"/>
              </a:cubicBezTo>
              <a:cubicBezTo>
                <a:pt x="20" y="34"/>
                <a:pt x="23" y="28"/>
                <a:pt x="27" y="36"/>
              </a:cubicBezTo>
              <a:cubicBezTo>
                <a:pt x="30" y="38"/>
                <a:pt x="34" y="39"/>
                <a:pt x="33" y="43"/>
              </a:cubicBezTo>
              <a:cubicBezTo>
                <a:pt x="35" y="48"/>
                <a:pt x="45" y="40"/>
                <a:pt x="51" y="39"/>
              </a:cubicBezTo>
              <a:lnTo>
                <a:pt x="49" y="25"/>
              </a:lnTo>
              <a:lnTo>
                <a:pt x="18" y="26"/>
              </a:lnTo>
              <a:cubicBezTo>
                <a:pt x="18" y="26"/>
                <a:pt x="0" y="15"/>
                <a:pt x="16" y="3"/>
              </a:cubicBezTo>
              <a:moveTo>
                <a:pt x="36" y="51"/>
              </a:moveTo>
              <a:lnTo>
                <a:pt x="42" y="47"/>
              </a:lnTo>
              <a:cubicBezTo>
                <a:pt x="42" y="47"/>
                <a:pt x="49" y="44"/>
                <a:pt x="52" y="47"/>
              </a:cubicBezTo>
              <a:cubicBezTo>
                <a:pt x="53" y="48"/>
                <a:pt x="54" y="51"/>
                <a:pt x="54" y="53"/>
              </a:cubicBezTo>
              <a:cubicBezTo>
                <a:pt x="54" y="54"/>
                <a:pt x="55" y="65"/>
                <a:pt x="55" y="69"/>
              </a:cubicBezTo>
              <a:cubicBezTo>
                <a:pt x="55" y="69"/>
                <a:pt x="42" y="82"/>
                <a:pt x="36" y="76"/>
              </a:cubicBezTo>
              <a:cubicBezTo>
                <a:pt x="36" y="68"/>
                <a:pt x="36" y="59"/>
                <a:pt x="36" y="51"/>
              </a:cubicBezTo>
            </a:path>
          </a:pathLst>
        </a:custGeom>
        <a:solidFill>
          <a:schemeClr val="accent1">
            <a:lumMod val="50000"/>
          </a:schemeClr>
        </a:solidFill>
        <a:ln w="9525">
          <a:noFill/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900"/>
            </a:lnSpc>
            <a:defRPr sz="1000"/>
          </a:pPr>
          <a:endParaRPr lang="zh-CN" altLang="en-US" sz="1800" b="0" i="0" strike="noStrike">
            <a:solidFill>
              <a:schemeClr val="tx1">
                <a:lumMod val="95000"/>
                <a:lumOff val="5000"/>
              </a:schemeClr>
            </a:solidFill>
            <a:latin typeface="宋体"/>
            <a:ea typeface="宋体"/>
          </a:endParaRPr>
        </a:p>
        <a:p>
          <a:pPr algn="l" rtl="1">
            <a:lnSpc>
              <a:spcPts val="1900"/>
            </a:lnSpc>
            <a:defRPr sz="1000"/>
          </a:pPr>
          <a:endParaRPr lang="zh-CN" altLang="en-US" sz="1800" b="0" i="0" strike="noStrike">
            <a:solidFill>
              <a:schemeClr val="tx1">
                <a:lumMod val="95000"/>
                <a:lumOff val="5000"/>
              </a:schemeClr>
            </a:solidFill>
            <a:latin typeface="宋体"/>
            <a:ea typeface="宋体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1171575</xdr:colOff>
          <xdr:row>0</xdr:row>
          <xdr:rowOff>0</xdr:rowOff>
        </xdr:from>
        <xdr:to>
          <xdr:col>11</xdr:col>
          <xdr:colOff>866776</xdr:colOff>
          <xdr:row>5</xdr:row>
          <xdr:rowOff>44312</xdr:rowOff>
        </xdr:to>
        <xdr:pic>
          <xdr:nvPicPr>
            <xdr:cNvPr id="3340" name="Image1"/>
            <xdr:cNvPicPr preferRelativeResize="0">
              <a:picLocks noChangeArrowheads="1" noChangeShapeType="1"/>
              <a:extLst>
                <a:ext uri="{84589F7E-364E-4C9E-8A38-B11213B215E9}">
                  <a14:cameraTool cellRange="生肖" spid="_x0000_s110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634205" y="0"/>
              <a:ext cx="1277179" cy="1104486"/>
            </a:xfrm>
            <a:prstGeom prst="roundRect">
              <a:avLst>
                <a:gd name="adj" fmla="val 8594"/>
              </a:avLst>
            </a:prstGeom>
            <a:solidFill>
              <a:srgbClr val="FFFFFF">
                <a:shade val="85000"/>
              </a:srgbClr>
            </a:solidFill>
            <a:ln>
              <a:noFill/>
            </a:ln>
            <a:effectLst>
              <a:reflection blurRad="12700" stA="38000" endPos="28000" dist="5000" dir="5400000" sy="-100000" algn="bl" rotWithShape="0"/>
            </a:effectLst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11</xdr:row>
      <xdr:rowOff>47625</xdr:rowOff>
    </xdr:from>
    <xdr:to>
      <xdr:col>1</xdr:col>
      <xdr:colOff>1333500</xdr:colOff>
      <xdr:row>11</xdr:row>
      <xdr:rowOff>1266825</xdr:rowOff>
    </xdr:to>
    <xdr:pic>
      <xdr:nvPicPr>
        <xdr:cNvPr id="13132" name="Picture 14" descr="shengxiao1_061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925675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7</xdr:row>
      <xdr:rowOff>38100</xdr:rowOff>
    </xdr:from>
    <xdr:to>
      <xdr:col>1</xdr:col>
      <xdr:colOff>1304925</xdr:colOff>
      <xdr:row>7</xdr:row>
      <xdr:rowOff>1257300</xdr:rowOff>
    </xdr:to>
    <xdr:pic>
      <xdr:nvPicPr>
        <xdr:cNvPr id="13133" name="Picture 15" descr="shengxiao1_060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9505950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3</xdr:row>
      <xdr:rowOff>85725</xdr:rowOff>
    </xdr:from>
    <xdr:to>
      <xdr:col>1</xdr:col>
      <xdr:colOff>1304925</xdr:colOff>
      <xdr:row>3</xdr:row>
      <xdr:rowOff>1304925</xdr:rowOff>
    </xdr:to>
    <xdr:pic>
      <xdr:nvPicPr>
        <xdr:cNvPr id="13134" name="Picture 16" descr="shengxiao1_059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4143375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47625</xdr:rowOff>
    </xdr:from>
    <xdr:to>
      <xdr:col>1</xdr:col>
      <xdr:colOff>1343025</xdr:colOff>
      <xdr:row>0</xdr:row>
      <xdr:rowOff>1266825</xdr:rowOff>
    </xdr:to>
    <xdr:pic>
      <xdr:nvPicPr>
        <xdr:cNvPr id="13135" name="Picture 17" descr="shengxiao1_058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625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5</xdr:row>
      <xdr:rowOff>57150</xdr:rowOff>
    </xdr:from>
    <xdr:to>
      <xdr:col>1</xdr:col>
      <xdr:colOff>1266825</xdr:colOff>
      <xdr:row>5</xdr:row>
      <xdr:rowOff>1276350</xdr:rowOff>
    </xdr:to>
    <xdr:pic>
      <xdr:nvPicPr>
        <xdr:cNvPr id="13136" name="Picture 18" descr="shengxiao1_05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19900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1</xdr:row>
      <xdr:rowOff>95250</xdr:rowOff>
    </xdr:from>
    <xdr:to>
      <xdr:col>1</xdr:col>
      <xdr:colOff>1314450</xdr:colOff>
      <xdr:row>1</xdr:row>
      <xdr:rowOff>1314450</xdr:rowOff>
    </xdr:to>
    <xdr:pic>
      <xdr:nvPicPr>
        <xdr:cNvPr id="13137" name="Picture 19" descr="shengxiao1_056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447800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4</xdr:row>
      <xdr:rowOff>28575</xdr:rowOff>
    </xdr:from>
    <xdr:to>
      <xdr:col>1</xdr:col>
      <xdr:colOff>1323975</xdr:colOff>
      <xdr:row>4</xdr:row>
      <xdr:rowOff>1247775</xdr:rowOff>
    </xdr:to>
    <xdr:pic>
      <xdr:nvPicPr>
        <xdr:cNvPr id="13138" name="Picture 21" descr="shengxiao1_054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438775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114300</xdr:colOff>
      <xdr:row>2</xdr:row>
      <xdr:rowOff>85725</xdr:rowOff>
    </xdr:from>
    <xdr:to>
      <xdr:col>1</xdr:col>
      <xdr:colOff>1333500</xdr:colOff>
      <xdr:row>2</xdr:row>
      <xdr:rowOff>1304925</xdr:rowOff>
    </xdr:to>
    <xdr:pic>
      <xdr:nvPicPr>
        <xdr:cNvPr id="13139" name="Picture 23" descr="shengxiao1_052.jp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2790825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10</xdr:row>
      <xdr:rowOff>66675</xdr:rowOff>
    </xdr:from>
    <xdr:to>
      <xdr:col>1</xdr:col>
      <xdr:colOff>1276350</xdr:colOff>
      <xdr:row>10</xdr:row>
      <xdr:rowOff>1285875</xdr:rowOff>
    </xdr:to>
    <xdr:pic>
      <xdr:nvPicPr>
        <xdr:cNvPr id="13140" name="Picture 25" descr="shengxiao1_050.jp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3592175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6</xdr:row>
      <xdr:rowOff>38100</xdr:rowOff>
    </xdr:from>
    <xdr:to>
      <xdr:col>1</xdr:col>
      <xdr:colOff>1314450</xdr:colOff>
      <xdr:row>6</xdr:row>
      <xdr:rowOff>1257300</xdr:rowOff>
    </xdr:to>
    <xdr:pic>
      <xdr:nvPicPr>
        <xdr:cNvPr id="13141" name="Picture 26" descr="shengxiao1_055.jp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8153400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9</xdr:row>
      <xdr:rowOff>114300</xdr:rowOff>
    </xdr:from>
    <xdr:to>
      <xdr:col>1</xdr:col>
      <xdr:colOff>1314450</xdr:colOff>
      <xdr:row>9</xdr:row>
      <xdr:rowOff>1333500</xdr:rowOff>
    </xdr:to>
    <xdr:pic>
      <xdr:nvPicPr>
        <xdr:cNvPr id="13142" name="Picture 27" descr="shengxiao1_053.jp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2287250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8</xdr:row>
      <xdr:rowOff>85725</xdr:rowOff>
    </xdr:from>
    <xdr:to>
      <xdr:col>1</xdr:col>
      <xdr:colOff>1304925</xdr:colOff>
      <xdr:row>8</xdr:row>
      <xdr:rowOff>1304925</xdr:rowOff>
    </xdr:to>
    <xdr:pic>
      <xdr:nvPicPr>
        <xdr:cNvPr id="13143" name="Picture 28" descr="shengxiao1_051.jp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0906125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gradFill rotWithShape="1">
          <a:gsLst>
            <a:gs pos="0">
              <a:srgbClr val="FFFFFF"/>
            </a:gs>
            <a:gs pos="100000">
              <a:srgbClr val="767676"/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.Xiaoqian@wiyie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Zhang.Jushi@wiyie.com" TargetMode="External"/><Relationship Id="rId7" Type="http://schemas.openxmlformats.org/officeDocument/2006/relationships/hyperlink" Target="mailto:Wang.Aiwen@wiyie.com" TargetMode="External"/><Relationship Id="rId12" Type="http://schemas.openxmlformats.org/officeDocument/2006/relationships/hyperlink" Target="mailto:Hao.Liqin@wiyie.com" TargetMode="External"/><Relationship Id="rId2" Type="http://schemas.openxmlformats.org/officeDocument/2006/relationships/hyperlink" Target="mailto:Zhang.Qing@wiyie.com" TargetMode="External"/><Relationship Id="rId1" Type="http://schemas.openxmlformats.org/officeDocument/2006/relationships/hyperlink" Target="mailto:Xie.Yangyang@wiyie.com" TargetMode="External"/><Relationship Id="rId6" Type="http://schemas.openxmlformats.org/officeDocument/2006/relationships/hyperlink" Target="mailto:yqp@thousland.com" TargetMode="External"/><Relationship Id="rId11" Type="http://schemas.openxmlformats.org/officeDocument/2006/relationships/hyperlink" Target="mailto:Yao.Shengjun@wiyie.com" TargetMode="External"/><Relationship Id="rId5" Type="http://schemas.openxmlformats.org/officeDocument/2006/relationships/hyperlink" Target="mailto:Wei.Lanxian@wiyie.com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mailto:Cao.Weimin@wiyie.com" TargetMode="External"/><Relationship Id="rId4" Type="http://schemas.openxmlformats.org/officeDocument/2006/relationships/hyperlink" Target="mailto:Zhang.Zhiqi@wiyie.com" TargetMode="External"/><Relationship Id="rId9" Type="http://schemas.openxmlformats.org/officeDocument/2006/relationships/hyperlink" Target="mailto:Guan.Zhijian@wiyie.com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18"/>
    <pageSetUpPr fitToPage="1"/>
  </sheetPr>
  <dimension ref="A1:AA125"/>
  <sheetViews>
    <sheetView showGridLines="0" zoomScale="130" zoomScaleNormal="130" workbookViewId="0">
      <pane ySplit="5" topLeftCell="A6" activePane="bottomLeft" state="frozen"/>
      <selection pane="bottomLeft" activeCell="L8" sqref="L8"/>
    </sheetView>
  </sheetViews>
  <sheetFormatPr defaultColWidth="0" defaultRowHeight="16.5" x14ac:dyDescent="0.2"/>
  <cols>
    <col min="1" max="1" width="0.875" style="67" customWidth="1"/>
    <col min="2" max="3" width="9.25" style="57" hidden="1" customWidth="1"/>
    <col min="4" max="4" width="7.75" style="57" customWidth="1"/>
    <col min="5" max="5" width="6.125" style="57" customWidth="1"/>
    <col min="6" max="6" width="7.375" style="57" customWidth="1"/>
    <col min="7" max="7" width="10.25" style="57" customWidth="1"/>
    <col min="8" max="8" width="5.5" style="57" customWidth="1"/>
    <col min="9" max="9" width="15.875" style="57" customWidth="1"/>
    <col min="10" max="10" width="11" style="57" customWidth="1"/>
    <col min="11" max="11" width="10" style="57" customWidth="1"/>
    <col min="12" max="12" width="17.625" style="68" customWidth="1"/>
    <col min="13" max="13" width="19.125" style="68" customWidth="1"/>
    <col min="14" max="14" width="12.125" style="68" customWidth="1"/>
    <col min="15" max="15" width="6.5" style="68" customWidth="1"/>
    <col min="16" max="17" width="9" style="57" customWidth="1"/>
    <col min="18" max="18" width="13.25" style="57" customWidth="1"/>
    <col min="19" max="16384" width="9" style="57" hidden="1"/>
  </cols>
  <sheetData>
    <row r="1" spans="1:15" s="11" customFormat="1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2"/>
      <c r="O1" s="42"/>
    </row>
    <row r="2" spans="1:15" s="11" customFormat="1" ht="27.75" customHeight="1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3"/>
      <c r="M2" s="42"/>
      <c r="N2" s="42"/>
      <c r="O2" s="42"/>
    </row>
    <row r="3" spans="1:15" s="11" customFormat="1" ht="21" customHeigh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2"/>
      <c r="L3" s="41"/>
      <c r="M3" s="42"/>
      <c r="N3" s="42"/>
      <c r="O3" s="42"/>
    </row>
    <row r="4" spans="1:15" s="11" customFormat="1" ht="22.5" customHeight="1" x14ac:dyDescent="0.2">
      <c r="A4" s="44"/>
      <c r="B4" s="45"/>
      <c r="C4" s="45"/>
      <c r="D4" s="43"/>
      <c r="E4" s="50" t="s">
        <v>25</v>
      </c>
      <c r="F4" s="43"/>
      <c r="G4" s="55" t="s">
        <v>7203</v>
      </c>
      <c r="H4" s="77" t="str">
        <f>"共找到 "&amp;COUNTIF(基本信息输入!N:N,"&gt;0")&amp;" 条符合条件的记录"</f>
        <v>共找到 1 条符合条件的记录</v>
      </c>
      <c r="I4" s="78"/>
      <c r="J4" s="78"/>
      <c r="K4" s="78"/>
      <c r="L4" s="48" t="str">
        <f>"总记录"&amp;(COUNTA(基本信息输入!C:C)-2)&amp;"条"</f>
        <v>总记录12条</v>
      </c>
      <c r="M4" s="46"/>
      <c r="N4" s="46"/>
      <c r="O4" s="46"/>
    </row>
    <row r="5" spans="1:15" s="12" customFormat="1" ht="14.25" customHeight="1" x14ac:dyDescent="0.2">
      <c r="A5" s="44"/>
      <c r="B5" s="9" t="str">
        <f>基本信息输入!A10</f>
        <v>姓名拼音</v>
      </c>
      <c r="C5" s="9" t="str">
        <f>基本信息输入!B10</f>
        <v>拼音缩写</v>
      </c>
      <c r="D5" s="10" t="str">
        <f>基本信息输入!C10</f>
        <v>姓名</v>
      </c>
      <c r="E5" s="10" t="str">
        <f>基本信息输入!D10</f>
        <v>英文名</v>
      </c>
      <c r="F5" s="10" t="str">
        <f>基本信息输入!E10</f>
        <v>部门</v>
      </c>
      <c r="G5" s="10" t="str">
        <f>基本信息输入!F10</f>
        <v>职位</v>
      </c>
      <c r="H5" s="10" t="str">
        <f>基本信息输入!G10</f>
        <v>电话</v>
      </c>
      <c r="I5" s="10" t="str">
        <f>基本信息输入!H10</f>
        <v>手机</v>
      </c>
      <c r="J5" s="10" t="str">
        <f>基本信息输入!I10</f>
        <v>QQ号</v>
      </c>
      <c r="K5" s="10" t="str">
        <f>基本信息输入!J10</f>
        <v>微信号</v>
      </c>
      <c r="L5" s="10" t="str">
        <f>基本信息输入!K10</f>
        <v>邮箱</v>
      </c>
      <c r="M5" s="10" t="str">
        <f>基本信息输入!L10</f>
        <v>单位名称</v>
      </c>
      <c r="N5" s="10" t="str">
        <f>基本信息输入!M10</f>
        <v>备注</v>
      </c>
      <c r="O5" s="10" t="s">
        <v>26</v>
      </c>
    </row>
    <row r="6" spans="1:15" ht="14.1" customHeight="1" x14ac:dyDescent="0.2">
      <c r="A6" s="56"/>
      <c r="B6" s="49" t="str">
        <f>IF(ISERROR(INDEX(基本信息输入!$A:$M,SMALL(基本信息输入!$N:$N,ROW()-5),COLUMN()-1))=FALSE,INDEX(基本信息输入!$A:$M,SMALL(基本信息输入!$N:$N,ROW()-5),COLUMN()-1),"")</f>
        <v>WeiLanXian</v>
      </c>
      <c r="C6" s="49" t="str">
        <f>IF(ISERROR(INDEX(基本信息输入!$A:$M,SMALL(基本信息输入!$N:$N,ROW()-5),COLUMN()-1))=FALSE,INDEX(基本信息输入!$A:$M,SMALL(基本信息输入!$N:$N,ROW()-5),COLUMN()-1),"")</f>
        <v>WLX</v>
      </c>
      <c r="D6" s="49" t="str">
        <f>IF(ISERROR(INDEX(基本信息输入!$A:$M,SMALL(基本信息输入!$N:$N,ROW()-5),COLUMN()-1))=FALSE,INDEX(基本信息输入!$A:$M,SMALL(基本信息输入!$N:$N,ROW()-5),COLUMN()-1),"")</f>
        <v>韦兰鲜</v>
      </c>
      <c r="E6" s="49" t="str">
        <f>IF(ISERROR(INDEX(基本信息输入!$A:$M,SMALL(基本信息输入!$N:$N,ROW()-5),COLUMN()-1))=FALSE,INDEX(基本信息输入!$A:$M,SMALL(基本信息输入!$N:$N,ROW()-5),COLUMN()-1),"")</f>
        <v>Chloe</v>
      </c>
      <c r="F6" s="49">
        <f>IF(ISERROR(INDEX(基本信息输入!$A:$M,SMALL(基本信息输入!$N:$N,ROW()-5),COLUMN()-1))=FALSE,INDEX(基本信息输入!$A:$M,SMALL(基本信息输入!$N:$N,ROW()-5),COLUMN()-1),"")</f>
        <v>0</v>
      </c>
      <c r="G6" s="49">
        <f>IF(ISERROR(INDEX(基本信息输入!$A:$M,SMALL(基本信息输入!$N:$N,ROW()-5),COLUMN()-1))=FALSE,INDEX(基本信息输入!$A:$M,SMALL(基本信息输入!$N:$N,ROW()-5),COLUMN()-1),"")</f>
        <v>0</v>
      </c>
      <c r="H6" s="49">
        <f>IF(ISERROR(INDEX(基本信息输入!$A:$M,SMALL(基本信息输入!$N:$N,ROW()-5),COLUMN()-1))=FALSE,INDEX(基本信息输入!$A:$M,SMALL(基本信息输入!$N:$N,ROW()-5),COLUMN()-1),"")</f>
        <v>0</v>
      </c>
      <c r="I6" s="49" t="str">
        <f>IF(ISERROR(INDEX(基本信息输入!$A:$M,SMALL(基本信息输入!$N:$N,ROW()-5),COLUMN()-1))=FALSE,INDEX(基本信息输入!$A:$M,SMALL(基本信息输入!$N:$N,ROW()-5),COLUMN()-1),"")</f>
        <v>13913207677 15912695982</v>
      </c>
      <c r="J6" s="49">
        <f>IF(ISERROR(INDEX(基本信息输入!$A:$M,SMALL(基本信息输入!$N:$N,ROW()-5),COLUMN()-1))=FALSE,INDEX(基本信息输入!$A:$M,SMALL(基本信息输入!$N:$N,ROW()-5),COLUMN()-1),"")</f>
        <v>330798324</v>
      </c>
      <c r="K6" s="49" t="str">
        <f>IF(ISERROR(INDEX(基本信息输入!$A:$M,SMALL(基本信息输入!$N:$N,ROW()-5),COLUMN()-1))=FALSE,INDEX(基本信息输入!$A:$M,SMALL(基本信息输入!$N:$N,ROW()-5),COLUMN()-1),"")</f>
        <v>szchloe</v>
      </c>
      <c r="L6" s="49" t="str">
        <f>IF(ISERROR(INDEX(基本信息输入!$A:$M,SMALL(基本信息输入!$N:$N,ROW()-5),COLUMN()-1))=FALSE,INDEX(基本信息输入!$A:$M,SMALL(基本信息输入!$N:$N,ROW()-5),COLUMN()-1),"")</f>
        <v>Wei.Lanxian@wiyie.com</v>
      </c>
      <c r="M6" s="49">
        <f>IF(ISERROR(INDEX(基本信息输入!$A:$M,SMALL(基本信息输入!$N:$N,ROW()-5),COLUMN()-1))=FALSE,INDEX(基本信息输入!$A:$M,SMALL(基本信息输入!$N:$N,ROW()-5),COLUMN()-1),"")</f>
        <v>0</v>
      </c>
      <c r="N6" s="49">
        <f>IF(ISERROR(INDEX(基本信息输入!$A:$M,SMALL(基本信息输入!$N:$N,ROW()-5),COLUMN()-1))=FALSE,INDEX(基本信息输入!$A:$M,SMALL(基本信息输入!$N:$N,ROW()-5),COLUMN()-1),"")</f>
        <v>0</v>
      </c>
      <c r="O6" s="51" t="str">
        <f>IF(F6="","",HYPERLINK("#基本信息输入!e"&amp;SMALL(基本信息输入!$N:$N,ROW()-5),"修改"))</f>
        <v>修改</v>
      </c>
    </row>
    <row r="7" spans="1:15" ht="14.1" customHeight="1" x14ac:dyDescent="0.2">
      <c r="A7" s="56"/>
      <c r="B7" s="49" t="str">
        <f>IF(ISERROR(INDEX(基本信息输入!$A:$M,SMALL(基本信息输入!$N:$N,ROW()-5),COLUMN()-1))=FALSE,INDEX(基本信息输入!$A:$M,SMALL(基本信息输入!$N:$N,ROW()-5),COLUMN()-1),"")</f>
        <v/>
      </c>
      <c r="C7" s="49" t="str">
        <f>IF(ISERROR(INDEX(基本信息输入!$A:$M,SMALL(基本信息输入!$N:$N,ROW()-5),COLUMN()-1))=FALSE,INDEX(基本信息输入!$A:$M,SMALL(基本信息输入!$N:$N,ROW()-5),COLUMN()-1),"")</f>
        <v/>
      </c>
      <c r="D7" s="49" t="str">
        <f>IF(ISERROR(INDEX(基本信息输入!$A:$M,SMALL(基本信息输入!$N:$N,ROW()-5),COLUMN()-1))=FALSE,INDEX(基本信息输入!$A:$M,SMALL(基本信息输入!$N:$N,ROW()-5),COLUMN()-1),"")</f>
        <v/>
      </c>
      <c r="E7" s="49" t="str">
        <f>IF(ISERROR(INDEX(基本信息输入!$A:$M,SMALL(基本信息输入!$N:$N,ROW()-5),COLUMN()-1))=FALSE,INDEX(基本信息输入!$A:$M,SMALL(基本信息输入!$N:$N,ROW()-5),COLUMN()-1),"")</f>
        <v/>
      </c>
      <c r="F7" s="49" t="str">
        <f>IF(ISERROR(INDEX(基本信息输入!$A:$M,SMALL(基本信息输入!$N:$N,ROW()-5),COLUMN()-1))=FALSE,INDEX(基本信息输入!$A:$M,SMALL(基本信息输入!$N:$N,ROW()-5),COLUMN()-1),"")</f>
        <v/>
      </c>
      <c r="G7" s="49" t="str">
        <f>IF(ISERROR(INDEX(基本信息输入!$A:$M,SMALL(基本信息输入!$N:$N,ROW()-5),COLUMN()-1))=FALSE,INDEX(基本信息输入!$A:$M,SMALL(基本信息输入!$N:$N,ROW()-5),COLUMN()-1),"")</f>
        <v/>
      </c>
      <c r="H7" s="49" t="str">
        <f>IF(ISERROR(INDEX(基本信息输入!$A:$M,SMALL(基本信息输入!$N:$N,ROW()-5),COLUMN()-1))=FALSE,INDEX(基本信息输入!$A:$M,SMALL(基本信息输入!$N:$N,ROW()-5),COLUMN()-1),"")</f>
        <v/>
      </c>
      <c r="I7" s="49" t="str">
        <f>IF(ISERROR(INDEX(基本信息输入!$A:$M,SMALL(基本信息输入!$N:$N,ROW()-5),COLUMN()-1))=FALSE,INDEX(基本信息输入!$A:$M,SMALL(基本信息输入!$N:$N,ROW()-5),COLUMN()-1),"")</f>
        <v/>
      </c>
      <c r="J7" s="49" t="str">
        <f>IF(ISERROR(INDEX(基本信息输入!$A:$M,SMALL(基本信息输入!$N:$N,ROW()-5),COLUMN()-1))=FALSE,INDEX(基本信息输入!$A:$M,SMALL(基本信息输入!$N:$N,ROW()-5),COLUMN()-1),"")</f>
        <v/>
      </c>
      <c r="K7" s="49" t="str">
        <f>IF(ISERROR(INDEX(基本信息输入!$A:$M,SMALL(基本信息输入!$N:$N,ROW()-5),COLUMN()-1))=FALSE,INDEX(基本信息输入!$A:$M,SMALL(基本信息输入!$N:$N,ROW()-5),COLUMN()-1),"")</f>
        <v/>
      </c>
      <c r="L7" s="49" t="str">
        <f>IF(ISERROR(INDEX(基本信息输入!$A:$M,SMALL(基本信息输入!$N:$N,ROW()-5),COLUMN()-1))=FALSE,INDEX(基本信息输入!$A:$M,SMALL(基本信息输入!$N:$N,ROW()-5),COLUMN()-1),"")</f>
        <v/>
      </c>
      <c r="M7" s="49" t="str">
        <f>IF(ISERROR(INDEX(基本信息输入!$A:$M,SMALL(基本信息输入!$N:$N,ROW()-5),COLUMN()-1))=FALSE,INDEX(基本信息输入!$A:$M,SMALL(基本信息输入!$N:$N,ROW()-5),COLUMN()-1),"")</f>
        <v/>
      </c>
      <c r="N7" s="49" t="str">
        <f>IF(ISERROR(INDEX(基本信息输入!$A:$M,SMALL(基本信息输入!$N:$N,ROW()-5),COLUMN()-1))=FALSE,INDEX(基本信息输入!$A:$M,SMALL(基本信息输入!$N:$N,ROW()-5),COLUMN()-1),"")</f>
        <v/>
      </c>
      <c r="O7" s="51" t="str">
        <f>IF(F7="","",HYPERLINK("#基本信息输入!e"&amp;SMALL(基本信息输入!$N:$N,ROW()-5),"修改"))</f>
        <v/>
      </c>
    </row>
    <row r="8" spans="1:15" ht="14.1" customHeight="1" x14ac:dyDescent="0.2">
      <c r="A8" s="56"/>
      <c r="B8" s="49" t="str">
        <f>IF(ISERROR(INDEX(基本信息输入!$A:$M,SMALL(基本信息输入!$N:$N,ROW()-5),COLUMN()-1))=FALSE,INDEX(基本信息输入!$A:$M,SMALL(基本信息输入!$N:$N,ROW()-5),COLUMN()-1),"")</f>
        <v/>
      </c>
      <c r="C8" s="49" t="str">
        <f>IF(ISERROR(INDEX(基本信息输入!$A:$M,SMALL(基本信息输入!$N:$N,ROW()-5),COLUMN()-1))=FALSE,INDEX(基本信息输入!$A:$M,SMALL(基本信息输入!$N:$N,ROW()-5),COLUMN()-1),"")</f>
        <v/>
      </c>
      <c r="D8" s="49" t="str">
        <f>IF(ISERROR(INDEX(基本信息输入!$A:$M,SMALL(基本信息输入!$N:$N,ROW()-5),COLUMN()-1))=FALSE,INDEX(基本信息输入!$A:$M,SMALL(基本信息输入!$N:$N,ROW()-5),COLUMN()-1),"")</f>
        <v/>
      </c>
      <c r="E8" s="49" t="str">
        <f>IF(ISERROR(INDEX(基本信息输入!$A:$M,SMALL(基本信息输入!$N:$N,ROW()-5),COLUMN()-1))=FALSE,INDEX(基本信息输入!$A:$M,SMALL(基本信息输入!$N:$N,ROW()-5),COLUMN()-1),"")</f>
        <v/>
      </c>
      <c r="F8" s="49" t="str">
        <f>IF(ISERROR(INDEX(基本信息输入!$A:$M,SMALL(基本信息输入!$N:$N,ROW()-5),COLUMN()-1))=FALSE,INDEX(基本信息输入!$A:$M,SMALL(基本信息输入!$N:$N,ROW()-5),COLUMN()-1),"")</f>
        <v/>
      </c>
      <c r="G8" s="49" t="str">
        <f>IF(ISERROR(INDEX(基本信息输入!$A:$M,SMALL(基本信息输入!$N:$N,ROW()-5),COLUMN()-1))=FALSE,INDEX(基本信息输入!$A:$M,SMALL(基本信息输入!$N:$N,ROW()-5),COLUMN()-1),"")</f>
        <v/>
      </c>
      <c r="H8" s="49" t="str">
        <f>IF(ISERROR(INDEX(基本信息输入!$A:$M,SMALL(基本信息输入!$N:$N,ROW()-5),COLUMN()-1))=FALSE,INDEX(基本信息输入!$A:$M,SMALL(基本信息输入!$N:$N,ROW()-5),COLUMN()-1),"")</f>
        <v/>
      </c>
      <c r="I8" s="49" t="str">
        <f>IF(ISERROR(INDEX(基本信息输入!$A:$M,SMALL(基本信息输入!$N:$N,ROW()-5),COLUMN()-1))=FALSE,INDEX(基本信息输入!$A:$M,SMALL(基本信息输入!$N:$N,ROW()-5),COLUMN()-1),"")</f>
        <v/>
      </c>
      <c r="J8" s="49" t="str">
        <f>IF(ISERROR(INDEX(基本信息输入!$A:$M,SMALL(基本信息输入!$N:$N,ROW()-5),COLUMN()-1))=FALSE,INDEX(基本信息输入!$A:$M,SMALL(基本信息输入!$N:$N,ROW()-5),COLUMN()-1),"")</f>
        <v/>
      </c>
      <c r="K8" s="49" t="str">
        <f>IF(ISERROR(INDEX(基本信息输入!$A:$M,SMALL(基本信息输入!$N:$N,ROW()-5),COLUMN()-1))=FALSE,INDEX(基本信息输入!$A:$M,SMALL(基本信息输入!$N:$N,ROW()-5),COLUMN()-1),"")</f>
        <v/>
      </c>
      <c r="L8" s="49" t="str">
        <f>IF(ISERROR(INDEX(基本信息输入!$A:$M,SMALL(基本信息输入!$N:$N,ROW()-5),COLUMN()-1))=FALSE,INDEX(基本信息输入!$A:$M,SMALL(基本信息输入!$N:$N,ROW()-5),COLUMN()-1),"")</f>
        <v/>
      </c>
      <c r="M8" s="49" t="str">
        <f>IF(ISERROR(INDEX(基本信息输入!$A:$M,SMALL(基本信息输入!$N:$N,ROW()-5),COLUMN()-1))=FALSE,INDEX(基本信息输入!$A:$M,SMALL(基本信息输入!$N:$N,ROW()-5),COLUMN()-1),"")</f>
        <v/>
      </c>
      <c r="N8" s="49" t="str">
        <f>IF(ISERROR(INDEX(基本信息输入!$A:$M,SMALL(基本信息输入!$N:$N,ROW()-5),COLUMN()-1))=FALSE,INDEX(基本信息输入!$A:$M,SMALL(基本信息输入!$N:$N,ROW()-5),COLUMN()-1),"")</f>
        <v/>
      </c>
      <c r="O8" s="51" t="str">
        <f>IF(F8="","",HYPERLINK("#基本信息输入!e"&amp;SMALL(基本信息输入!$N:$N,ROW()-5),"修改"))</f>
        <v/>
      </c>
    </row>
    <row r="9" spans="1:15" ht="14.1" customHeight="1" x14ac:dyDescent="0.2">
      <c r="A9" s="56"/>
      <c r="B9" s="49" t="str">
        <f>IF(ISERROR(INDEX(基本信息输入!$A:$M,SMALL(基本信息输入!$N:$N,ROW()-5),COLUMN()-1))=FALSE,INDEX(基本信息输入!$A:$M,SMALL(基本信息输入!$N:$N,ROW()-5),COLUMN()-1),"")</f>
        <v/>
      </c>
      <c r="C9" s="49" t="str">
        <f>IF(ISERROR(INDEX(基本信息输入!$A:$M,SMALL(基本信息输入!$N:$N,ROW()-5),COLUMN()-1))=FALSE,INDEX(基本信息输入!$A:$M,SMALL(基本信息输入!$N:$N,ROW()-5),COLUMN()-1),"")</f>
        <v/>
      </c>
      <c r="D9" s="49" t="str">
        <f>IF(ISERROR(INDEX(基本信息输入!$A:$M,SMALL(基本信息输入!$N:$N,ROW()-5),COLUMN()-1))=FALSE,INDEX(基本信息输入!$A:$M,SMALL(基本信息输入!$N:$N,ROW()-5),COLUMN()-1),"")</f>
        <v/>
      </c>
      <c r="E9" s="49" t="str">
        <f>IF(ISERROR(INDEX(基本信息输入!$A:$M,SMALL(基本信息输入!$N:$N,ROW()-5),COLUMN()-1))=FALSE,INDEX(基本信息输入!$A:$M,SMALL(基本信息输入!$N:$N,ROW()-5),COLUMN()-1),"")</f>
        <v/>
      </c>
      <c r="F9" s="49" t="str">
        <f>IF(ISERROR(INDEX(基本信息输入!$A:$M,SMALL(基本信息输入!$N:$N,ROW()-5),COLUMN()-1))=FALSE,INDEX(基本信息输入!$A:$M,SMALL(基本信息输入!$N:$N,ROW()-5),COLUMN()-1),"")</f>
        <v/>
      </c>
      <c r="G9" s="49" t="str">
        <f>IF(ISERROR(INDEX(基本信息输入!$A:$M,SMALL(基本信息输入!$N:$N,ROW()-5),COLUMN()-1))=FALSE,INDEX(基本信息输入!$A:$M,SMALL(基本信息输入!$N:$N,ROW()-5),COLUMN()-1),"")</f>
        <v/>
      </c>
      <c r="H9" s="49" t="str">
        <f>IF(ISERROR(INDEX(基本信息输入!$A:$M,SMALL(基本信息输入!$N:$N,ROW()-5),COLUMN()-1))=FALSE,INDEX(基本信息输入!$A:$M,SMALL(基本信息输入!$N:$N,ROW()-5),COLUMN()-1),"")</f>
        <v/>
      </c>
      <c r="I9" s="49" t="str">
        <f>IF(ISERROR(INDEX(基本信息输入!$A:$M,SMALL(基本信息输入!$N:$N,ROW()-5),COLUMN()-1))=FALSE,INDEX(基本信息输入!$A:$M,SMALL(基本信息输入!$N:$N,ROW()-5),COLUMN()-1),"")</f>
        <v/>
      </c>
      <c r="J9" s="49" t="str">
        <f>IF(ISERROR(INDEX(基本信息输入!$A:$M,SMALL(基本信息输入!$N:$N,ROW()-5),COLUMN()-1))=FALSE,INDEX(基本信息输入!$A:$M,SMALL(基本信息输入!$N:$N,ROW()-5),COLUMN()-1),"")</f>
        <v/>
      </c>
      <c r="K9" s="49" t="str">
        <f>IF(ISERROR(INDEX(基本信息输入!$A:$M,SMALL(基本信息输入!$N:$N,ROW()-5),COLUMN()-1))=FALSE,INDEX(基本信息输入!$A:$M,SMALL(基本信息输入!$N:$N,ROW()-5),COLUMN()-1),"")</f>
        <v/>
      </c>
      <c r="L9" s="49" t="str">
        <f>IF(ISERROR(INDEX(基本信息输入!$A:$M,SMALL(基本信息输入!$N:$N,ROW()-5),COLUMN()-1))=FALSE,INDEX(基本信息输入!$A:$M,SMALL(基本信息输入!$N:$N,ROW()-5),COLUMN()-1),"")</f>
        <v/>
      </c>
      <c r="M9" s="49" t="str">
        <f>IF(ISERROR(INDEX(基本信息输入!$A:$M,SMALL(基本信息输入!$N:$N,ROW()-5),COLUMN()-1))=FALSE,INDEX(基本信息输入!$A:$M,SMALL(基本信息输入!$N:$N,ROW()-5),COLUMN()-1),"")</f>
        <v/>
      </c>
      <c r="N9" s="49" t="str">
        <f>IF(ISERROR(INDEX(基本信息输入!$A:$M,SMALL(基本信息输入!$N:$N,ROW()-5),COLUMN()-1))=FALSE,INDEX(基本信息输入!$A:$M,SMALL(基本信息输入!$N:$N,ROW()-5),COLUMN()-1),"")</f>
        <v/>
      </c>
      <c r="O9" s="51" t="str">
        <f>IF(F9="","",HYPERLINK("#基本信息输入!e"&amp;SMALL(基本信息输入!$N:$N,ROW()-5),"修改"))</f>
        <v/>
      </c>
    </row>
    <row r="10" spans="1:15" ht="14.1" customHeight="1" x14ac:dyDescent="0.2">
      <c r="A10" s="56"/>
      <c r="B10" s="49" t="str">
        <f>IF(ISERROR(INDEX(基本信息输入!$A:$M,SMALL(基本信息输入!$N:$N,ROW()-5),COLUMN()-1))=FALSE,INDEX(基本信息输入!$A:$M,SMALL(基本信息输入!$N:$N,ROW()-5),COLUMN()-1),"")</f>
        <v/>
      </c>
      <c r="C10" s="49" t="str">
        <f>IF(ISERROR(INDEX(基本信息输入!$A:$M,SMALL(基本信息输入!$N:$N,ROW()-5),COLUMN()-1))=FALSE,INDEX(基本信息输入!$A:$M,SMALL(基本信息输入!$N:$N,ROW()-5),COLUMN()-1),"")</f>
        <v/>
      </c>
      <c r="D10" s="49" t="str">
        <f>IF(ISERROR(INDEX(基本信息输入!$A:$M,SMALL(基本信息输入!$N:$N,ROW()-5),COLUMN()-1))=FALSE,INDEX(基本信息输入!$A:$M,SMALL(基本信息输入!$N:$N,ROW()-5),COLUMN()-1),"")</f>
        <v/>
      </c>
      <c r="E10" s="49" t="str">
        <f>IF(ISERROR(INDEX(基本信息输入!$A:$M,SMALL(基本信息输入!$N:$N,ROW()-5),COLUMN()-1))=FALSE,INDEX(基本信息输入!$A:$M,SMALL(基本信息输入!$N:$N,ROW()-5),COLUMN()-1),"")</f>
        <v/>
      </c>
      <c r="F10" s="49" t="str">
        <f>IF(ISERROR(INDEX(基本信息输入!$A:$M,SMALL(基本信息输入!$N:$N,ROW()-5),COLUMN()-1))=FALSE,INDEX(基本信息输入!$A:$M,SMALL(基本信息输入!$N:$N,ROW()-5),COLUMN()-1),"")</f>
        <v/>
      </c>
      <c r="G10" s="49" t="str">
        <f>IF(ISERROR(INDEX(基本信息输入!$A:$M,SMALL(基本信息输入!$N:$N,ROW()-5),COLUMN()-1))=FALSE,INDEX(基本信息输入!$A:$M,SMALL(基本信息输入!$N:$N,ROW()-5),COLUMN()-1),"")</f>
        <v/>
      </c>
      <c r="H10" s="49" t="str">
        <f>IF(ISERROR(INDEX(基本信息输入!$A:$M,SMALL(基本信息输入!$N:$N,ROW()-5),COLUMN()-1))=FALSE,INDEX(基本信息输入!$A:$M,SMALL(基本信息输入!$N:$N,ROW()-5),COLUMN()-1),"")</f>
        <v/>
      </c>
      <c r="I10" s="49" t="str">
        <f>IF(ISERROR(INDEX(基本信息输入!$A:$M,SMALL(基本信息输入!$N:$N,ROW()-5),COLUMN()-1))=FALSE,INDEX(基本信息输入!$A:$M,SMALL(基本信息输入!$N:$N,ROW()-5),COLUMN()-1),"")</f>
        <v/>
      </c>
      <c r="J10" s="49" t="str">
        <f>IF(ISERROR(INDEX(基本信息输入!$A:$M,SMALL(基本信息输入!$N:$N,ROW()-5),COLUMN()-1))=FALSE,INDEX(基本信息输入!$A:$M,SMALL(基本信息输入!$N:$N,ROW()-5),COLUMN()-1),"")</f>
        <v/>
      </c>
      <c r="K10" s="49" t="str">
        <f>IF(ISERROR(INDEX(基本信息输入!$A:$M,SMALL(基本信息输入!$N:$N,ROW()-5),COLUMN()-1))=FALSE,INDEX(基本信息输入!$A:$M,SMALL(基本信息输入!$N:$N,ROW()-5),COLUMN()-1),"")</f>
        <v/>
      </c>
      <c r="L10" s="49" t="str">
        <f>IF(ISERROR(INDEX(基本信息输入!$A:$M,SMALL(基本信息输入!$N:$N,ROW()-5),COLUMN()-1))=FALSE,INDEX(基本信息输入!$A:$M,SMALL(基本信息输入!$N:$N,ROW()-5),COLUMN()-1),"")</f>
        <v/>
      </c>
      <c r="M10" s="49" t="str">
        <f>IF(ISERROR(INDEX(基本信息输入!$A:$M,SMALL(基本信息输入!$N:$N,ROW()-5),COLUMN()-1))=FALSE,INDEX(基本信息输入!$A:$M,SMALL(基本信息输入!$N:$N,ROW()-5),COLUMN()-1),"")</f>
        <v/>
      </c>
      <c r="N10" s="49" t="str">
        <f>IF(ISERROR(INDEX(基本信息输入!$A:$M,SMALL(基本信息输入!$N:$N,ROW()-5),COLUMN()-1))=FALSE,INDEX(基本信息输入!$A:$M,SMALL(基本信息输入!$N:$N,ROW()-5),COLUMN()-1),"")</f>
        <v/>
      </c>
      <c r="O10" s="51" t="str">
        <f>IF(F10="","",HYPERLINK("#基本信息输入!e"&amp;SMALL(基本信息输入!$N:$N,ROW()-5),"修改"))</f>
        <v/>
      </c>
    </row>
    <row r="11" spans="1:15" ht="14.1" customHeight="1" x14ac:dyDescent="0.2">
      <c r="A11" s="56"/>
      <c r="B11" s="49" t="str">
        <f>IF(ISERROR(INDEX(基本信息输入!$A:$M,SMALL(基本信息输入!$N:$N,ROW()-5),COLUMN()-1))=FALSE,INDEX(基本信息输入!$A:$M,SMALL(基本信息输入!$N:$N,ROW()-5),COLUMN()-1),"")</f>
        <v/>
      </c>
      <c r="C11" s="49" t="str">
        <f>IF(ISERROR(INDEX(基本信息输入!$A:$M,SMALL(基本信息输入!$N:$N,ROW()-5),COLUMN()-1))=FALSE,INDEX(基本信息输入!$A:$M,SMALL(基本信息输入!$N:$N,ROW()-5),COLUMN()-1),"")</f>
        <v/>
      </c>
      <c r="D11" s="49" t="str">
        <f>IF(ISERROR(INDEX(基本信息输入!$A:$M,SMALL(基本信息输入!$N:$N,ROW()-5),COLUMN()-1))=FALSE,INDEX(基本信息输入!$A:$M,SMALL(基本信息输入!$N:$N,ROW()-5),COLUMN()-1),"")</f>
        <v/>
      </c>
      <c r="E11" s="49" t="str">
        <f>IF(ISERROR(INDEX(基本信息输入!$A:$M,SMALL(基本信息输入!$N:$N,ROW()-5),COLUMN()-1))=FALSE,INDEX(基本信息输入!$A:$M,SMALL(基本信息输入!$N:$N,ROW()-5),COLUMN()-1),"")</f>
        <v/>
      </c>
      <c r="F11" s="49" t="str">
        <f>IF(ISERROR(INDEX(基本信息输入!$A:$M,SMALL(基本信息输入!$N:$N,ROW()-5),COLUMN()-1))=FALSE,INDEX(基本信息输入!$A:$M,SMALL(基本信息输入!$N:$N,ROW()-5),COLUMN()-1),"")</f>
        <v/>
      </c>
      <c r="G11" s="49" t="str">
        <f>IF(ISERROR(INDEX(基本信息输入!$A:$M,SMALL(基本信息输入!$N:$N,ROW()-5),COLUMN()-1))=FALSE,INDEX(基本信息输入!$A:$M,SMALL(基本信息输入!$N:$N,ROW()-5),COLUMN()-1),"")</f>
        <v/>
      </c>
      <c r="H11" s="49" t="str">
        <f>IF(ISERROR(INDEX(基本信息输入!$A:$M,SMALL(基本信息输入!$N:$N,ROW()-5),COLUMN()-1))=FALSE,INDEX(基本信息输入!$A:$M,SMALL(基本信息输入!$N:$N,ROW()-5),COLUMN()-1),"")</f>
        <v/>
      </c>
      <c r="I11" s="49" t="str">
        <f>IF(ISERROR(INDEX(基本信息输入!$A:$M,SMALL(基本信息输入!$N:$N,ROW()-5),COLUMN()-1))=FALSE,INDEX(基本信息输入!$A:$M,SMALL(基本信息输入!$N:$N,ROW()-5),COLUMN()-1),"")</f>
        <v/>
      </c>
      <c r="J11" s="49" t="str">
        <f>IF(ISERROR(INDEX(基本信息输入!$A:$M,SMALL(基本信息输入!$N:$N,ROW()-5),COLUMN()-1))=FALSE,INDEX(基本信息输入!$A:$M,SMALL(基本信息输入!$N:$N,ROW()-5),COLUMN()-1),"")</f>
        <v/>
      </c>
      <c r="K11" s="49" t="str">
        <f>IF(ISERROR(INDEX(基本信息输入!$A:$M,SMALL(基本信息输入!$N:$N,ROW()-5),COLUMN()-1))=FALSE,INDEX(基本信息输入!$A:$M,SMALL(基本信息输入!$N:$N,ROW()-5),COLUMN()-1),"")</f>
        <v/>
      </c>
      <c r="L11" s="49" t="str">
        <f>IF(ISERROR(INDEX(基本信息输入!$A:$M,SMALL(基本信息输入!$N:$N,ROW()-5),COLUMN()-1))=FALSE,INDEX(基本信息输入!$A:$M,SMALL(基本信息输入!$N:$N,ROW()-5),COLUMN()-1),"")</f>
        <v/>
      </c>
      <c r="M11" s="49" t="str">
        <f>IF(ISERROR(INDEX(基本信息输入!$A:$M,SMALL(基本信息输入!$N:$N,ROW()-5),COLUMN()-1))=FALSE,INDEX(基本信息输入!$A:$M,SMALL(基本信息输入!$N:$N,ROW()-5),COLUMN()-1),"")</f>
        <v/>
      </c>
      <c r="N11" s="49" t="str">
        <f>IF(ISERROR(INDEX(基本信息输入!$A:$M,SMALL(基本信息输入!$N:$N,ROW()-5),COLUMN()-1))=FALSE,INDEX(基本信息输入!$A:$M,SMALL(基本信息输入!$N:$N,ROW()-5),COLUMN()-1),"")</f>
        <v/>
      </c>
      <c r="O11" s="51" t="str">
        <f>IF(F11="","",HYPERLINK("#基本信息输入!e"&amp;SMALL(基本信息输入!$N:$N,ROW()-5),"修改"))</f>
        <v/>
      </c>
    </row>
    <row r="12" spans="1:15" ht="14.1" customHeight="1" x14ac:dyDescent="0.2">
      <c r="A12" s="56"/>
      <c r="B12" s="49" t="str">
        <f>IF(ISERROR(INDEX(基本信息输入!$A:$M,SMALL(基本信息输入!$N:$N,ROW()-5),COLUMN()-1))=FALSE,INDEX(基本信息输入!$A:$M,SMALL(基本信息输入!$N:$N,ROW()-5),COLUMN()-1),"")</f>
        <v/>
      </c>
      <c r="C12" s="49" t="str">
        <f>IF(ISERROR(INDEX(基本信息输入!$A:$M,SMALL(基本信息输入!$N:$N,ROW()-5),COLUMN()-1))=FALSE,INDEX(基本信息输入!$A:$M,SMALL(基本信息输入!$N:$N,ROW()-5),COLUMN()-1),"")</f>
        <v/>
      </c>
      <c r="D12" s="49" t="str">
        <f>IF(ISERROR(INDEX(基本信息输入!$A:$M,SMALL(基本信息输入!$N:$N,ROW()-5),COLUMN()-1))=FALSE,INDEX(基本信息输入!$A:$M,SMALL(基本信息输入!$N:$N,ROW()-5),COLUMN()-1),"")</f>
        <v/>
      </c>
      <c r="E12" s="49" t="str">
        <f>IF(ISERROR(INDEX(基本信息输入!$A:$M,SMALL(基本信息输入!$N:$N,ROW()-5),COLUMN()-1))=FALSE,INDEX(基本信息输入!$A:$M,SMALL(基本信息输入!$N:$N,ROW()-5),COLUMN()-1),"")</f>
        <v/>
      </c>
      <c r="F12" s="49" t="str">
        <f>IF(ISERROR(INDEX(基本信息输入!$A:$M,SMALL(基本信息输入!$N:$N,ROW()-5),COLUMN()-1))=FALSE,INDEX(基本信息输入!$A:$M,SMALL(基本信息输入!$N:$N,ROW()-5),COLUMN()-1),"")</f>
        <v/>
      </c>
      <c r="G12" s="49" t="str">
        <f>IF(ISERROR(INDEX(基本信息输入!$A:$M,SMALL(基本信息输入!$N:$N,ROW()-5),COLUMN()-1))=FALSE,INDEX(基本信息输入!$A:$M,SMALL(基本信息输入!$N:$N,ROW()-5),COLUMN()-1),"")</f>
        <v/>
      </c>
      <c r="H12" s="49" t="str">
        <f>IF(ISERROR(INDEX(基本信息输入!$A:$M,SMALL(基本信息输入!$N:$N,ROW()-5),COLUMN()-1))=FALSE,INDEX(基本信息输入!$A:$M,SMALL(基本信息输入!$N:$N,ROW()-5),COLUMN()-1),"")</f>
        <v/>
      </c>
      <c r="I12" s="49" t="str">
        <f>IF(ISERROR(INDEX(基本信息输入!$A:$M,SMALL(基本信息输入!$N:$N,ROW()-5),COLUMN()-1))=FALSE,INDEX(基本信息输入!$A:$M,SMALL(基本信息输入!$N:$N,ROW()-5),COLUMN()-1),"")</f>
        <v/>
      </c>
      <c r="J12" s="49" t="str">
        <f>IF(ISERROR(INDEX(基本信息输入!$A:$M,SMALL(基本信息输入!$N:$N,ROW()-5),COLUMN()-1))=FALSE,INDEX(基本信息输入!$A:$M,SMALL(基本信息输入!$N:$N,ROW()-5),COLUMN()-1),"")</f>
        <v/>
      </c>
      <c r="K12" s="49" t="str">
        <f>IF(ISERROR(INDEX(基本信息输入!$A:$M,SMALL(基本信息输入!$N:$N,ROW()-5),COLUMN()-1))=FALSE,INDEX(基本信息输入!$A:$M,SMALL(基本信息输入!$N:$N,ROW()-5),COLUMN()-1),"")</f>
        <v/>
      </c>
      <c r="L12" s="49" t="str">
        <f>IF(ISERROR(INDEX(基本信息输入!$A:$M,SMALL(基本信息输入!$N:$N,ROW()-5),COLUMN()-1))=FALSE,INDEX(基本信息输入!$A:$M,SMALL(基本信息输入!$N:$N,ROW()-5),COLUMN()-1),"")</f>
        <v/>
      </c>
      <c r="M12" s="49" t="str">
        <f>IF(ISERROR(INDEX(基本信息输入!$A:$M,SMALL(基本信息输入!$N:$N,ROW()-5),COLUMN()-1))=FALSE,INDEX(基本信息输入!$A:$M,SMALL(基本信息输入!$N:$N,ROW()-5),COLUMN()-1),"")</f>
        <v/>
      </c>
      <c r="N12" s="49" t="str">
        <f>IF(ISERROR(INDEX(基本信息输入!$A:$M,SMALL(基本信息输入!$N:$N,ROW()-5),COLUMN()-1))=FALSE,INDEX(基本信息输入!$A:$M,SMALL(基本信息输入!$N:$N,ROW()-5),COLUMN()-1),"")</f>
        <v/>
      </c>
      <c r="O12" s="51" t="str">
        <f>IF(F12="","",HYPERLINK("#基本信息输入!e"&amp;SMALL(基本信息输入!$N:$N,ROW()-5),"修改"))</f>
        <v/>
      </c>
    </row>
    <row r="13" spans="1:15" ht="14.1" customHeight="1" x14ac:dyDescent="0.2">
      <c r="A13" s="56"/>
      <c r="B13" s="49" t="str">
        <f>IF(ISERROR(INDEX(基本信息输入!$A:$M,SMALL(基本信息输入!$N:$N,ROW()-5),COLUMN()-1))=FALSE,INDEX(基本信息输入!$A:$M,SMALL(基本信息输入!$N:$N,ROW()-5),COLUMN()-1),"")</f>
        <v/>
      </c>
      <c r="C13" s="49" t="str">
        <f>IF(ISERROR(INDEX(基本信息输入!$A:$M,SMALL(基本信息输入!$N:$N,ROW()-5),COLUMN()-1))=FALSE,INDEX(基本信息输入!$A:$M,SMALL(基本信息输入!$N:$N,ROW()-5),COLUMN()-1),"")</f>
        <v/>
      </c>
      <c r="D13" s="49" t="str">
        <f>IF(ISERROR(INDEX(基本信息输入!$A:$M,SMALL(基本信息输入!$N:$N,ROW()-5),COLUMN()-1))=FALSE,INDEX(基本信息输入!$A:$M,SMALL(基本信息输入!$N:$N,ROW()-5),COLUMN()-1),"")</f>
        <v/>
      </c>
      <c r="E13" s="49" t="str">
        <f>IF(ISERROR(INDEX(基本信息输入!$A:$M,SMALL(基本信息输入!$N:$N,ROW()-5),COLUMN()-1))=FALSE,INDEX(基本信息输入!$A:$M,SMALL(基本信息输入!$N:$N,ROW()-5),COLUMN()-1),"")</f>
        <v/>
      </c>
      <c r="F13" s="49" t="str">
        <f>IF(ISERROR(INDEX(基本信息输入!$A:$M,SMALL(基本信息输入!$N:$N,ROW()-5),COLUMN()-1))=FALSE,INDEX(基本信息输入!$A:$M,SMALL(基本信息输入!$N:$N,ROW()-5),COLUMN()-1),"")</f>
        <v/>
      </c>
      <c r="G13" s="49" t="str">
        <f>IF(ISERROR(INDEX(基本信息输入!$A:$M,SMALL(基本信息输入!$N:$N,ROW()-5),COLUMN()-1))=FALSE,INDEX(基本信息输入!$A:$M,SMALL(基本信息输入!$N:$N,ROW()-5),COLUMN()-1),"")</f>
        <v/>
      </c>
      <c r="H13" s="49" t="str">
        <f>IF(ISERROR(INDEX(基本信息输入!$A:$M,SMALL(基本信息输入!$N:$N,ROW()-5),COLUMN()-1))=FALSE,INDEX(基本信息输入!$A:$M,SMALL(基本信息输入!$N:$N,ROW()-5),COLUMN()-1),"")</f>
        <v/>
      </c>
      <c r="I13" s="49" t="str">
        <f>IF(ISERROR(INDEX(基本信息输入!$A:$M,SMALL(基本信息输入!$N:$N,ROW()-5),COLUMN()-1))=FALSE,INDEX(基本信息输入!$A:$M,SMALL(基本信息输入!$N:$N,ROW()-5),COLUMN()-1),"")</f>
        <v/>
      </c>
      <c r="J13" s="49" t="str">
        <f>IF(ISERROR(INDEX(基本信息输入!$A:$M,SMALL(基本信息输入!$N:$N,ROW()-5),COLUMN()-1))=FALSE,INDEX(基本信息输入!$A:$M,SMALL(基本信息输入!$N:$N,ROW()-5),COLUMN()-1),"")</f>
        <v/>
      </c>
      <c r="K13" s="49" t="str">
        <f>IF(ISERROR(INDEX(基本信息输入!$A:$M,SMALL(基本信息输入!$N:$N,ROW()-5),COLUMN()-1))=FALSE,INDEX(基本信息输入!$A:$M,SMALL(基本信息输入!$N:$N,ROW()-5),COLUMN()-1),"")</f>
        <v/>
      </c>
      <c r="L13" s="49" t="str">
        <f>IF(ISERROR(INDEX(基本信息输入!$A:$M,SMALL(基本信息输入!$N:$N,ROW()-5),COLUMN()-1))=FALSE,INDEX(基本信息输入!$A:$M,SMALL(基本信息输入!$N:$N,ROW()-5),COLUMN()-1),"")</f>
        <v/>
      </c>
      <c r="M13" s="49" t="str">
        <f>IF(ISERROR(INDEX(基本信息输入!$A:$M,SMALL(基本信息输入!$N:$N,ROW()-5),COLUMN()-1))=FALSE,INDEX(基本信息输入!$A:$M,SMALL(基本信息输入!$N:$N,ROW()-5),COLUMN()-1),"")</f>
        <v/>
      </c>
      <c r="N13" s="49" t="str">
        <f>IF(ISERROR(INDEX(基本信息输入!$A:$M,SMALL(基本信息输入!$N:$N,ROW()-5),COLUMN()-1))=FALSE,INDEX(基本信息输入!$A:$M,SMALL(基本信息输入!$N:$N,ROW()-5),COLUMN()-1),"")</f>
        <v/>
      </c>
      <c r="O13" s="51" t="str">
        <f>IF(F13="","",HYPERLINK("#基本信息输入!e"&amp;SMALL(基本信息输入!$N:$N,ROW()-5),"修改"))</f>
        <v/>
      </c>
    </row>
    <row r="14" spans="1:15" ht="14.1" customHeight="1" x14ac:dyDescent="0.2">
      <c r="A14" s="56"/>
      <c r="B14" s="49" t="str">
        <f>IF(ISERROR(INDEX(基本信息输入!$A:$M,SMALL(基本信息输入!$N:$N,ROW()-5),COLUMN()-1))=FALSE,INDEX(基本信息输入!$A:$M,SMALL(基本信息输入!$N:$N,ROW()-5),COLUMN()-1),"")</f>
        <v/>
      </c>
      <c r="C14" s="49" t="str">
        <f>IF(ISERROR(INDEX(基本信息输入!$A:$M,SMALL(基本信息输入!$N:$N,ROW()-5),COLUMN()-1))=FALSE,INDEX(基本信息输入!$A:$M,SMALL(基本信息输入!$N:$N,ROW()-5),COLUMN()-1),"")</f>
        <v/>
      </c>
      <c r="D14" s="49" t="str">
        <f>IF(ISERROR(INDEX(基本信息输入!$A:$M,SMALL(基本信息输入!$N:$N,ROW()-5),COLUMN()-1))=FALSE,INDEX(基本信息输入!$A:$M,SMALL(基本信息输入!$N:$N,ROW()-5),COLUMN()-1),"")</f>
        <v/>
      </c>
      <c r="E14" s="49" t="str">
        <f>IF(ISERROR(INDEX(基本信息输入!$A:$M,SMALL(基本信息输入!$N:$N,ROW()-5),COLUMN()-1))=FALSE,INDEX(基本信息输入!$A:$M,SMALL(基本信息输入!$N:$N,ROW()-5),COLUMN()-1),"")</f>
        <v/>
      </c>
      <c r="F14" s="49" t="str">
        <f>IF(ISERROR(INDEX(基本信息输入!$A:$M,SMALL(基本信息输入!$N:$N,ROW()-5),COLUMN()-1))=FALSE,INDEX(基本信息输入!$A:$M,SMALL(基本信息输入!$N:$N,ROW()-5),COLUMN()-1),"")</f>
        <v/>
      </c>
      <c r="G14" s="49" t="str">
        <f>IF(ISERROR(INDEX(基本信息输入!$A:$M,SMALL(基本信息输入!$N:$N,ROW()-5),COLUMN()-1))=FALSE,INDEX(基本信息输入!$A:$M,SMALL(基本信息输入!$N:$N,ROW()-5),COLUMN()-1),"")</f>
        <v/>
      </c>
      <c r="H14" s="49" t="str">
        <f>IF(ISERROR(INDEX(基本信息输入!$A:$M,SMALL(基本信息输入!$N:$N,ROW()-5),COLUMN()-1))=FALSE,INDEX(基本信息输入!$A:$M,SMALL(基本信息输入!$N:$N,ROW()-5),COLUMN()-1),"")</f>
        <v/>
      </c>
      <c r="I14" s="49" t="str">
        <f>IF(ISERROR(INDEX(基本信息输入!$A:$M,SMALL(基本信息输入!$N:$N,ROW()-5),COLUMN()-1))=FALSE,INDEX(基本信息输入!$A:$M,SMALL(基本信息输入!$N:$N,ROW()-5),COLUMN()-1),"")</f>
        <v/>
      </c>
      <c r="J14" s="49" t="str">
        <f>IF(ISERROR(INDEX(基本信息输入!$A:$M,SMALL(基本信息输入!$N:$N,ROW()-5),COLUMN()-1))=FALSE,INDEX(基本信息输入!$A:$M,SMALL(基本信息输入!$N:$N,ROW()-5),COLUMN()-1),"")</f>
        <v/>
      </c>
      <c r="K14" s="49" t="str">
        <f>IF(ISERROR(INDEX(基本信息输入!$A:$M,SMALL(基本信息输入!$N:$N,ROW()-5),COLUMN()-1))=FALSE,INDEX(基本信息输入!$A:$M,SMALL(基本信息输入!$N:$N,ROW()-5),COLUMN()-1),"")</f>
        <v/>
      </c>
      <c r="L14" s="49" t="str">
        <f>IF(ISERROR(INDEX(基本信息输入!$A:$M,SMALL(基本信息输入!$N:$N,ROW()-5),COLUMN()-1))=FALSE,INDEX(基本信息输入!$A:$M,SMALL(基本信息输入!$N:$N,ROW()-5),COLUMN()-1),"")</f>
        <v/>
      </c>
      <c r="M14" s="49" t="str">
        <f>IF(ISERROR(INDEX(基本信息输入!$A:$M,SMALL(基本信息输入!$N:$N,ROW()-5),COLUMN()-1))=FALSE,INDEX(基本信息输入!$A:$M,SMALL(基本信息输入!$N:$N,ROW()-5),COLUMN()-1),"")</f>
        <v/>
      </c>
      <c r="N14" s="49" t="str">
        <f>IF(ISERROR(INDEX(基本信息输入!$A:$M,SMALL(基本信息输入!$N:$N,ROW()-5),COLUMN()-1))=FALSE,INDEX(基本信息输入!$A:$M,SMALL(基本信息输入!$N:$N,ROW()-5),COLUMN()-1),"")</f>
        <v/>
      </c>
      <c r="O14" s="51" t="str">
        <f>IF(F14="","",HYPERLINK("#基本信息输入!e"&amp;SMALL(基本信息输入!$N:$N,ROW()-5),"修改"))</f>
        <v/>
      </c>
    </row>
    <row r="15" spans="1:15" ht="14.1" customHeight="1" x14ac:dyDescent="0.2">
      <c r="A15" s="56"/>
      <c r="B15" s="49" t="str">
        <f>IF(ISERROR(INDEX(基本信息输入!$A:$M,SMALL(基本信息输入!$N:$N,ROW()-5),COLUMN()-1))=FALSE,INDEX(基本信息输入!$A:$M,SMALL(基本信息输入!$N:$N,ROW()-5),COLUMN()-1),"")</f>
        <v/>
      </c>
      <c r="C15" s="49" t="str">
        <f>IF(ISERROR(INDEX(基本信息输入!$A:$M,SMALL(基本信息输入!$N:$N,ROW()-5),COLUMN()-1))=FALSE,INDEX(基本信息输入!$A:$M,SMALL(基本信息输入!$N:$N,ROW()-5),COLUMN()-1),"")</f>
        <v/>
      </c>
      <c r="D15" s="49" t="str">
        <f>IF(ISERROR(INDEX(基本信息输入!$A:$M,SMALL(基本信息输入!$N:$N,ROW()-5),COLUMN()-1))=FALSE,INDEX(基本信息输入!$A:$M,SMALL(基本信息输入!$N:$N,ROW()-5),COLUMN()-1),"")</f>
        <v/>
      </c>
      <c r="E15" s="49" t="str">
        <f>IF(ISERROR(INDEX(基本信息输入!$A:$M,SMALL(基本信息输入!$N:$N,ROW()-5),COLUMN()-1))=FALSE,INDEX(基本信息输入!$A:$M,SMALL(基本信息输入!$N:$N,ROW()-5),COLUMN()-1),"")</f>
        <v/>
      </c>
      <c r="F15" s="49" t="str">
        <f>IF(ISERROR(INDEX(基本信息输入!$A:$M,SMALL(基本信息输入!$N:$N,ROW()-5),COLUMN()-1))=FALSE,INDEX(基本信息输入!$A:$M,SMALL(基本信息输入!$N:$N,ROW()-5),COLUMN()-1),"")</f>
        <v/>
      </c>
      <c r="G15" s="49" t="str">
        <f>IF(ISERROR(INDEX(基本信息输入!$A:$M,SMALL(基本信息输入!$N:$N,ROW()-5),COLUMN()-1))=FALSE,INDEX(基本信息输入!$A:$M,SMALL(基本信息输入!$N:$N,ROW()-5),COLUMN()-1),"")</f>
        <v/>
      </c>
      <c r="H15" s="49" t="str">
        <f>IF(ISERROR(INDEX(基本信息输入!$A:$M,SMALL(基本信息输入!$N:$N,ROW()-5),COLUMN()-1))=FALSE,INDEX(基本信息输入!$A:$M,SMALL(基本信息输入!$N:$N,ROW()-5),COLUMN()-1),"")</f>
        <v/>
      </c>
      <c r="I15" s="49" t="str">
        <f>IF(ISERROR(INDEX(基本信息输入!$A:$M,SMALL(基本信息输入!$N:$N,ROW()-5),COLUMN()-1))=FALSE,INDEX(基本信息输入!$A:$M,SMALL(基本信息输入!$N:$N,ROW()-5),COLUMN()-1),"")</f>
        <v/>
      </c>
      <c r="J15" s="49" t="str">
        <f>IF(ISERROR(INDEX(基本信息输入!$A:$M,SMALL(基本信息输入!$N:$N,ROW()-5),COLUMN()-1))=FALSE,INDEX(基本信息输入!$A:$M,SMALL(基本信息输入!$N:$N,ROW()-5),COLUMN()-1),"")</f>
        <v/>
      </c>
      <c r="K15" s="49" t="str">
        <f>IF(ISERROR(INDEX(基本信息输入!$A:$M,SMALL(基本信息输入!$N:$N,ROW()-5),COLUMN()-1))=FALSE,INDEX(基本信息输入!$A:$M,SMALL(基本信息输入!$N:$N,ROW()-5),COLUMN()-1),"")</f>
        <v/>
      </c>
      <c r="L15" s="49" t="str">
        <f>IF(ISERROR(INDEX(基本信息输入!$A:$M,SMALL(基本信息输入!$N:$N,ROW()-5),COLUMN()-1))=FALSE,INDEX(基本信息输入!$A:$M,SMALL(基本信息输入!$N:$N,ROW()-5),COLUMN()-1),"")</f>
        <v/>
      </c>
      <c r="M15" s="49" t="str">
        <f>IF(ISERROR(INDEX(基本信息输入!$A:$M,SMALL(基本信息输入!$N:$N,ROW()-5),COLUMN()-1))=FALSE,INDEX(基本信息输入!$A:$M,SMALL(基本信息输入!$N:$N,ROW()-5),COLUMN()-1),"")</f>
        <v/>
      </c>
      <c r="N15" s="49" t="str">
        <f>IF(ISERROR(INDEX(基本信息输入!$A:$M,SMALL(基本信息输入!$N:$N,ROW()-5),COLUMN()-1))=FALSE,INDEX(基本信息输入!$A:$M,SMALL(基本信息输入!$N:$N,ROW()-5),COLUMN()-1),"")</f>
        <v/>
      </c>
      <c r="O15" s="51" t="str">
        <f>IF(F15="","",HYPERLINK("#基本信息输入!e"&amp;SMALL(基本信息输入!$N:$N,ROW()-5),"修改"))</f>
        <v/>
      </c>
    </row>
    <row r="16" spans="1:15" ht="14.1" customHeight="1" x14ac:dyDescent="0.2">
      <c r="A16" s="56"/>
      <c r="B16" s="49" t="str">
        <f>IF(ISERROR(INDEX(基本信息输入!$A:$M,SMALL(基本信息输入!$N:$N,ROW()-5),COLUMN()-1))=FALSE,INDEX(基本信息输入!$A:$M,SMALL(基本信息输入!$N:$N,ROW()-5),COLUMN()-1),"")</f>
        <v/>
      </c>
      <c r="C16" s="49" t="str">
        <f>IF(ISERROR(INDEX(基本信息输入!$A:$M,SMALL(基本信息输入!$N:$N,ROW()-5),COLUMN()-1))=FALSE,INDEX(基本信息输入!$A:$M,SMALL(基本信息输入!$N:$N,ROW()-5),COLUMN()-1),"")</f>
        <v/>
      </c>
      <c r="D16" s="49" t="str">
        <f>IF(ISERROR(INDEX(基本信息输入!$A:$M,SMALL(基本信息输入!$N:$N,ROW()-5),COLUMN()-1))=FALSE,INDEX(基本信息输入!$A:$M,SMALL(基本信息输入!$N:$N,ROW()-5),COLUMN()-1),"")</f>
        <v/>
      </c>
      <c r="E16" s="49" t="str">
        <f>IF(ISERROR(INDEX(基本信息输入!$A:$M,SMALL(基本信息输入!$N:$N,ROW()-5),COLUMN()-1))=FALSE,INDEX(基本信息输入!$A:$M,SMALL(基本信息输入!$N:$N,ROW()-5),COLUMN()-1),"")</f>
        <v/>
      </c>
      <c r="F16" s="49" t="str">
        <f>IF(ISERROR(INDEX(基本信息输入!$A:$M,SMALL(基本信息输入!$N:$N,ROW()-5),COLUMN()-1))=FALSE,INDEX(基本信息输入!$A:$M,SMALL(基本信息输入!$N:$N,ROW()-5),COLUMN()-1),"")</f>
        <v/>
      </c>
      <c r="G16" s="49" t="str">
        <f>IF(ISERROR(INDEX(基本信息输入!$A:$M,SMALL(基本信息输入!$N:$N,ROW()-5),COLUMN()-1))=FALSE,INDEX(基本信息输入!$A:$M,SMALL(基本信息输入!$N:$N,ROW()-5),COLUMN()-1),"")</f>
        <v/>
      </c>
      <c r="H16" s="49" t="str">
        <f>IF(ISERROR(INDEX(基本信息输入!$A:$M,SMALL(基本信息输入!$N:$N,ROW()-5),COLUMN()-1))=FALSE,INDEX(基本信息输入!$A:$M,SMALL(基本信息输入!$N:$N,ROW()-5),COLUMN()-1),"")</f>
        <v/>
      </c>
      <c r="I16" s="49" t="str">
        <f>IF(ISERROR(INDEX(基本信息输入!$A:$M,SMALL(基本信息输入!$N:$N,ROW()-5),COLUMN()-1))=FALSE,INDEX(基本信息输入!$A:$M,SMALL(基本信息输入!$N:$N,ROW()-5),COLUMN()-1),"")</f>
        <v/>
      </c>
      <c r="J16" s="49" t="str">
        <f>IF(ISERROR(INDEX(基本信息输入!$A:$M,SMALL(基本信息输入!$N:$N,ROW()-5),COLUMN()-1))=FALSE,INDEX(基本信息输入!$A:$M,SMALL(基本信息输入!$N:$N,ROW()-5),COLUMN()-1),"")</f>
        <v/>
      </c>
      <c r="K16" s="49" t="str">
        <f>IF(ISERROR(INDEX(基本信息输入!$A:$M,SMALL(基本信息输入!$N:$N,ROW()-5),COLUMN()-1))=FALSE,INDEX(基本信息输入!$A:$M,SMALL(基本信息输入!$N:$N,ROW()-5),COLUMN()-1),"")</f>
        <v/>
      </c>
      <c r="L16" s="49" t="str">
        <f>IF(ISERROR(INDEX(基本信息输入!$A:$M,SMALL(基本信息输入!$N:$N,ROW()-5),COLUMN()-1))=FALSE,INDEX(基本信息输入!$A:$M,SMALL(基本信息输入!$N:$N,ROW()-5),COLUMN()-1),"")</f>
        <v/>
      </c>
      <c r="M16" s="49" t="str">
        <f>IF(ISERROR(INDEX(基本信息输入!$A:$M,SMALL(基本信息输入!$N:$N,ROW()-5),COLUMN()-1))=FALSE,INDEX(基本信息输入!$A:$M,SMALL(基本信息输入!$N:$N,ROW()-5),COLUMN()-1),"")</f>
        <v/>
      </c>
      <c r="N16" s="49" t="str">
        <f>IF(ISERROR(INDEX(基本信息输入!$A:$M,SMALL(基本信息输入!$N:$N,ROW()-5),COLUMN()-1))=FALSE,INDEX(基本信息输入!$A:$M,SMALL(基本信息输入!$N:$N,ROW()-5),COLUMN()-1),"")</f>
        <v/>
      </c>
      <c r="O16" s="51" t="str">
        <f>IF(F16="","",HYPERLINK("#基本信息输入!e"&amp;SMALL(基本信息输入!$N:$N,ROW()-5),"修改"))</f>
        <v/>
      </c>
    </row>
    <row r="17" spans="1:27" ht="14.1" customHeight="1" x14ac:dyDescent="0.2">
      <c r="A17" s="56"/>
      <c r="B17" s="49" t="str">
        <f>IF(ISERROR(INDEX(基本信息输入!$A:$M,SMALL(基本信息输入!$N:$N,ROW()-5),COLUMN()-1))=FALSE,INDEX(基本信息输入!$A:$M,SMALL(基本信息输入!$N:$N,ROW()-5),COLUMN()-1),"")</f>
        <v/>
      </c>
      <c r="C17" s="49" t="str">
        <f>IF(ISERROR(INDEX(基本信息输入!$A:$M,SMALL(基本信息输入!$N:$N,ROW()-5),COLUMN()-1))=FALSE,INDEX(基本信息输入!$A:$M,SMALL(基本信息输入!$N:$N,ROW()-5),COLUMN()-1),"")</f>
        <v/>
      </c>
      <c r="D17" s="49" t="str">
        <f>IF(ISERROR(INDEX(基本信息输入!$A:$M,SMALL(基本信息输入!$N:$N,ROW()-5),COLUMN()-1))=FALSE,INDEX(基本信息输入!$A:$M,SMALL(基本信息输入!$N:$N,ROW()-5),COLUMN()-1),"")</f>
        <v/>
      </c>
      <c r="E17" s="49" t="str">
        <f>IF(ISERROR(INDEX(基本信息输入!$A:$M,SMALL(基本信息输入!$N:$N,ROW()-5),COLUMN()-1))=FALSE,INDEX(基本信息输入!$A:$M,SMALL(基本信息输入!$N:$N,ROW()-5),COLUMN()-1),"")</f>
        <v/>
      </c>
      <c r="F17" s="49" t="str">
        <f>IF(ISERROR(INDEX(基本信息输入!$A:$M,SMALL(基本信息输入!$N:$N,ROW()-5),COLUMN()-1))=FALSE,INDEX(基本信息输入!$A:$M,SMALL(基本信息输入!$N:$N,ROW()-5),COLUMN()-1),"")</f>
        <v/>
      </c>
      <c r="G17" s="49" t="str">
        <f>IF(ISERROR(INDEX(基本信息输入!$A:$M,SMALL(基本信息输入!$N:$N,ROW()-5),COLUMN()-1))=FALSE,INDEX(基本信息输入!$A:$M,SMALL(基本信息输入!$N:$N,ROW()-5),COLUMN()-1),"")</f>
        <v/>
      </c>
      <c r="H17" s="49" t="str">
        <f>IF(ISERROR(INDEX(基本信息输入!$A:$M,SMALL(基本信息输入!$N:$N,ROW()-5),COLUMN()-1))=FALSE,INDEX(基本信息输入!$A:$M,SMALL(基本信息输入!$N:$N,ROW()-5),COLUMN()-1),"")</f>
        <v/>
      </c>
      <c r="I17" s="49" t="str">
        <f>IF(ISERROR(INDEX(基本信息输入!$A:$M,SMALL(基本信息输入!$N:$N,ROW()-5),COLUMN()-1))=FALSE,INDEX(基本信息输入!$A:$M,SMALL(基本信息输入!$N:$N,ROW()-5),COLUMN()-1),"")</f>
        <v/>
      </c>
      <c r="J17" s="49" t="str">
        <f>IF(ISERROR(INDEX(基本信息输入!$A:$M,SMALL(基本信息输入!$N:$N,ROW()-5),COLUMN()-1))=FALSE,INDEX(基本信息输入!$A:$M,SMALL(基本信息输入!$N:$N,ROW()-5),COLUMN()-1),"")</f>
        <v/>
      </c>
      <c r="K17" s="49" t="str">
        <f>IF(ISERROR(INDEX(基本信息输入!$A:$M,SMALL(基本信息输入!$N:$N,ROW()-5),COLUMN()-1))=FALSE,INDEX(基本信息输入!$A:$M,SMALL(基本信息输入!$N:$N,ROW()-5),COLUMN()-1),"")</f>
        <v/>
      </c>
      <c r="L17" s="49" t="str">
        <f>IF(ISERROR(INDEX(基本信息输入!$A:$M,SMALL(基本信息输入!$N:$N,ROW()-5),COLUMN()-1))=FALSE,INDEX(基本信息输入!$A:$M,SMALL(基本信息输入!$N:$N,ROW()-5),COLUMN()-1),"")</f>
        <v/>
      </c>
      <c r="M17" s="49" t="str">
        <f>IF(ISERROR(INDEX(基本信息输入!$A:$M,SMALL(基本信息输入!$N:$N,ROW()-5),COLUMN()-1))=FALSE,INDEX(基本信息输入!$A:$M,SMALL(基本信息输入!$N:$N,ROW()-5),COLUMN()-1),"")</f>
        <v/>
      </c>
      <c r="N17" s="49" t="str">
        <f>IF(ISERROR(INDEX(基本信息输入!$A:$M,SMALL(基本信息输入!$N:$N,ROW()-5),COLUMN()-1))=FALSE,INDEX(基本信息输入!$A:$M,SMALL(基本信息输入!$N:$N,ROW()-5),COLUMN()-1),"")</f>
        <v/>
      </c>
      <c r="O17" s="51" t="str">
        <f>IF(F17="","",HYPERLINK("#基本信息输入!e"&amp;SMALL(基本信息输入!$N:$N,ROW()-5),"修改"))</f>
        <v/>
      </c>
    </row>
    <row r="18" spans="1:27" ht="14.1" customHeight="1" x14ac:dyDescent="0.2">
      <c r="A18" s="56"/>
      <c r="B18" s="49" t="str">
        <f>IF(ISERROR(INDEX(基本信息输入!$A:$M,SMALL(基本信息输入!$N:$N,ROW()-5),COLUMN()-1))=FALSE,INDEX(基本信息输入!$A:$M,SMALL(基本信息输入!$N:$N,ROW()-5),COLUMN()-1),"")</f>
        <v/>
      </c>
      <c r="C18" s="49" t="str">
        <f>IF(ISERROR(INDEX(基本信息输入!$A:$M,SMALL(基本信息输入!$N:$N,ROW()-5),COLUMN()-1))=FALSE,INDEX(基本信息输入!$A:$M,SMALL(基本信息输入!$N:$N,ROW()-5),COLUMN()-1),"")</f>
        <v/>
      </c>
      <c r="D18" s="49" t="str">
        <f>IF(ISERROR(INDEX(基本信息输入!$A:$M,SMALL(基本信息输入!$N:$N,ROW()-5),COLUMN()-1))=FALSE,INDEX(基本信息输入!$A:$M,SMALL(基本信息输入!$N:$N,ROW()-5),COLUMN()-1),"")</f>
        <v/>
      </c>
      <c r="E18" s="49" t="str">
        <f>IF(ISERROR(INDEX(基本信息输入!$A:$M,SMALL(基本信息输入!$N:$N,ROW()-5),COLUMN()-1))=FALSE,INDEX(基本信息输入!$A:$M,SMALL(基本信息输入!$N:$N,ROW()-5),COLUMN()-1),"")</f>
        <v/>
      </c>
      <c r="F18" s="49" t="str">
        <f>IF(ISERROR(INDEX(基本信息输入!$A:$M,SMALL(基本信息输入!$N:$N,ROW()-5),COLUMN()-1))=FALSE,INDEX(基本信息输入!$A:$M,SMALL(基本信息输入!$N:$N,ROW()-5),COLUMN()-1),"")</f>
        <v/>
      </c>
      <c r="G18" s="49" t="str">
        <f>IF(ISERROR(INDEX(基本信息输入!$A:$M,SMALL(基本信息输入!$N:$N,ROW()-5),COLUMN()-1))=FALSE,INDEX(基本信息输入!$A:$M,SMALL(基本信息输入!$N:$N,ROW()-5),COLUMN()-1),"")</f>
        <v/>
      </c>
      <c r="H18" s="49" t="str">
        <f>IF(ISERROR(INDEX(基本信息输入!$A:$M,SMALL(基本信息输入!$N:$N,ROW()-5),COLUMN()-1))=FALSE,INDEX(基本信息输入!$A:$M,SMALL(基本信息输入!$N:$N,ROW()-5),COLUMN()-1),"")</f>
        <v/>
      </c>
      <c r="I18" s="49" t="str">
        <f>IF(ISERROR(INDEX(基本信息输入!$A:$M,SMALL(基本信息输入!$N:$N,ROW()-5),COLUMN()-1))=FALSE,INDEX(基本信息输入!$A:$M,SMALL(基本信息输入!$N:$N,ROW()-5),COLUMN()-1),"")</f>
        <v/>
      </c>
      <c r="J18" s="49" t="str">
        <f>IF(ISERROR(INDEX(基本信息输入!$A:$M,SMALL(基本信息输入!$N:$N,ROW()-5),COLUMN()-1))=FALSE,INDEX(基本信息输入!$A:$M,SMALL(基本信息输入!$N:$N,ROW()-5),COLUMN()-1),"")</f>
        <v/>
      </c>
      <c r="K18" s="49" t="str">
        <f>IF(ISERROR(INDEX(基本信息输入!$A:$M,SMALL(基本信息输入!$N:$N,ROW()-5),COLUMN()-1))=FALSE,INDEX(基本信息输入!$A:$M,SMALL(基本信息输入!$N:$N,ROW()-5),COLUMN()-1),"")</f>
        <v/>
      </c>
      <c r="L18" s="49" t="str">
        <f>IF(ISERROR(INDEX(基本信息输入!$A:$M,SMALL(基本信息输入!$N:$N,ROW()-5),COLUMN()-1))=FALSE,INDEX(基本信息输入!$A:$M,SMALL(基本信息输入!$N:$N,ROW()-5),COLUMN()-1),"")</f>
        <v/>
      </c>
      <c r="M18" s="49" t="str">
        <f>IF(ISERROR(INDEX(基本信息输入!$A:$M,SMALL(基本信息输入!$N:$N,ROW()-5),COLUMN()-1))=FALSE,INDEX(基本信息输入!$A:$M,SMALL(基本信息输入!$N:$N,ROW()-5),COLUMN()-1),"")</f>
        <v/>
      </c>
      <c r="N18" s="49" t="str">
        <f>IF(ISERROR(INDEX(基本信息输入!$A:$M,SMALL(基本信息输入!$N:$N,ROW()-5),COLUMN()-1))=FALSE,INDEX(基本信息输入!$A:$M,SMALL(基本信息输入!$N:$N,ROW()-5),COLUMN()-1),"")</f>
        <v/>
      </c>
      <c r="O18" s="51" t="str">
        <f>IF(F18="","",HYPERLINK("#基本信息输入!e"&amp;SMALL(基本信息输入!$N:$N,ROW()-5),"修改"))</f>
        <v/>
      </c>
    </row>
    <row r="19" spans="1:27" ht="14.1" customHeight="1" x14ac:dyDescent="0.2">
      <c r="A19" s="56"/>
      <c r="B19" s="49" t="str">
        <f>IF(ISERROR(INDEX(基本信息输入!$A:$M,SMALL(基本信息输入!$N:$N,ROW()-5),COLUMN()-1))=FALSE,INDEX(基本信息输入!$A:$M,SMALL(基本信息输入!$N:$N,ROW()-5),COLUMN()-1),"")</f>
        <v/>
      </c>
      <c r="C19" s="49" t="str">
        <f>IF(ISERROR(INDEX(基本信息输入!$A:$M,SMALL(基本信息输入!$N:$N,ROW()-5),COLUMN()-1))=FALSE,INDEX(基本信息输入!$A:$M,SMALL(基本信息输入!$N:$N,ROW()-5),COLUMN()-1),"")</f>
        <v/>
      </c>
      <c r="D19" s="49" t="str">
        <f>IF(ISERROR(INDEX(基本信息输入!$A:$M,SMALL(基本信息输入!$N:$N,ROW()-5),COLUMN()-1))=FALSE,INDEX(基本信息输入!$A:$M,SMALL(基本信息输入!$N:$N,ROW()-5),COLUMN()-1),"")</f>
        <v/>
      </c>
      <c r="E19" s="49" t="str">
        <f>IF(ISERROR(INDEX(基本信息输入!$A:$M,SMALL(基本信息输入!$N:$N,ROW()-5),COLUMN()-1))=FALSE,INDEX(基本信息输入!$A:$M,SMALL(基本信息输入!$N:$N,ROW()-5),COLUMN()-1),"")</f>
        <v/>
      </c>
      <c r="F19" s="49" t="str">
        <f>IF(ISERROR(INDEX(基本信息输入!$A:$M,SMALL(基本信息输入!$N:$N,ROW()-5),COLUMN()-1))=FALSE,INDEX(基本信息输入!$A:$M,SMALL(基本信息输入!$N:$N,ROW()-5),COLUMN()-1),"")</f>
        <v/>
      </c>
      <c r="G19" s="49" t="str">
        <f>IF(ISERROR(INDEX(基本信息输入!$A:$M,SMALL(基本信息输入!$N:$N,ROW()-5),COLUMN()-1))=FALSE,INDEX(基本信息输入!$A:$M,SMALL(基本信息输入!$N:$N,ROW()-5),COLUMN()-1),"")</f>
        <v/>
      </c>
      <c r="H19" s="49" t="str">
        <f>IF(ISERROR(INDEX(基本信息输入!$A:$M,SMALL(基本信息输入!$N:$N,ROW()-5),COLUMN()-1))=FALSE,INDEX(基本信息输入!$A:$M,SMALL(基本信息输入!$N:$N,ROW()-5),COLUMN()-1),"")</f>
        <v/>
      </c>
      <c r="I19" s="49" t="str">
        <f>IF(ISERROR(INDEX(基本信息输入!$A:$M,SMALL(基本信息输入!$N:$N,ROW()-5),COLUMN()-1))=FALSE,INDEX(基本信息输入!$A:$M,SMALL(基本信息输入!$N:$N,ROW()-5),COLUMN()-1),"")</f>
        <v/>
      </c>
      <c r="J19" s="49" t="str">
        <f>IF(ISERROR(INDEX(基本信息输入!$A:$M,SMALL(基本信息输入!$N:$N,ROW()-5),COLUMN()-1))=FALSE,INDEX(基本信息输入!$A:$M,SMALL(基本信息输入!$N:$N,ROW()-5),COLUMN()-1),"")</f>
        <v/>
      </c>
      <c r="K19" s="49" t="str">
        <f>IF(ISERROR(INDEX(基本信息输入!$A:$M,SMALL(基本信息输入!$N:$N,ROW()-5),COLUMN()-1))=FALSE,INDEX(基本信息输入!$A:$M,SMALL(基本信息输入!$N:$N,ROW()-5),COLUMN()-1),"")</f>
        <v/>
      </c>
      <c r="L19" s="49" t="str">
        <f>IF(ISERROR(INDEX(基本信息输入!$A:$M,SMALL(基本信息输入!$N:$N,ROW()-5),COLUMN()-1))=FALSE,INDEX(基本信息输入!$A:$M,SMALL(基本信息输入!$N:$N,ROW()-5),COLUMN()-1),"")</f>
        <v/>
      </c>
      <c r="M19" s="49" t="str">
        <f>IF(ISERROR(INDEX(基本信息输入!$A:$M,SMALL(基本信息输入!$N:$N,ROW()-5),COLUMN()-1))=FALSE,INDEX(基本信息输入!$A:$M,SMALL(基本信息输入!$N:$N,ROW()-5),COLUMN()-1),"")</f>
        <v/>
      </c>
      <c r="N19" s="49" t="str">
        <f>IF(ISERROR(INDEX(基本信息输入!$A:$M,SMALL(基本信息输入!$N:$N,ROW()-5),COLUMN()-1))=FALSE,INDEX(基本信息输入!$A:$M,SMALL(基本信息输入!$N:$N,ROW()-5),COLUMN()-1),"")</f>
        <v/>
      </c>
      <c r="O19" s="51" t="str">
        <f>IF(F19="","",HYPERLINK("#基本信息输入!e"&amp;SMALL(基本信息输入!$N:$N,ROW()-5),"修改"))</f>
        <v/>
      </c>
    </row>
    <row r="20" spans="1:27" ht="14.1" customHeight="1" x14ac:dyDescent="0.2">
      <c r="A20" s="56"/>
      <c r="B20" s="49" t="str">
        <f>IF(ISERROR(INDEX(基本信息输入!$A:$M,SMALL(基本信息输入!$N:$N,ROW()-5),COLUMN()-1))=FALSE,INDEX(基本信息输入!$A:$M,SMALL(基本信息输入!$N:$N,ROW()-5),COLUMN()-1),"")</f>
        <v/>
      </c>
      <c r="C20" s="49" t="str">
        <f>IF(ISERROR(INDEX(基本信息输入!$A:$M,SMALL(基本信息输入!$N:$N,ROW()-5),COLUMN()-1))=FALSE,INDEX(基本信息输入!$A:$M,SMALL(基本信息输入!$N:$N,ROW()-5),COLUMN()-1),"")</f>
        <v/>
      </c>
      <c r="D20" s="49" t="str">
        <f>IF(ISERROR(INDEX(基本信息输入!$A:$M,SMALL(基本信息输入!$N:$N,ROW()-5),COLUMN()-1))=FALSE,INDEX(基本信息输入!$A:$M,SMALL(基本信息输入!$N:$N,ROW()-5),COLUMN()-1),"")</f>
        <v/>
      </c>
      <c r="E20" s="49" t="str">
        <f>IF(ISERROR(INDEX(基本信息输入!$A:$M,SMALL(基本信息输入!$N:$N,ROW()-5),COLUMN()-1))=FALSE,INDEX(基本信息输入!$A:$M,SMALL(基本信息输入!$N:$N,ROW()-5),COLUMN()-1),"")</f>
        <v/>
      </c>
      <c r="F20" s="49" t="str">
        <f>IF(ISERROR(INDEX(基本信息输入!$A:$M,SMALL(基本信息输入!$N:$N,ROW()-5),COLUMN()-1))=FALSE,INDEX(基本信息输入!$A:$M,SMALL(基本信息输入!$N:$N,ROW()-5),COLUMN()-1),"")</f>
        <v/>
      </c>
      <c r="G20" s="49" t="str">
        <f>IF(ISERROR(INDEX(基本信息输入!$A:$M,SMALL(基本信息输入!$N:$N,ROW()-5),COLUMN()-1))=FALSE,INDEX(基本信息输入!$A:$M,SMALL(基本信息输入!$N:$N,ROW()-5),COLUMN()-1),"")</f>
        <v/>
      </c>
      <c r="H20" s="49" t="str">
        <f>IF(ISERROR(INDEX(基本信息输入!$A:$M,SMALL(基本信息输入!$N:$N,ROW()-5),COLUMN()-1))=FALSE,INDEX(基本信息输入!$A:$M,SMALL(基本信息输入!$N:$N,ROW()-5),COLUMN()-1),"")</f>
        <v/>
      </c>
      <c r="I20" s="49" t="str">
        <f>IF(ISERROR(INDEX(基本信息输入!$A:$M,SMALL(基本信息输入!$N:$N,ROW()-5),COLUMN()-1))=FALSE,INDEX(基本信息输入!$A:$M,SMALL(基本信息输入!$N:$N,ROW()-5),COLUMN()-1),"")</f>
        <v/>
      </c>
      <c r="J20" s="49" t="str">
        <f>IF(ISERROR(INDEX(基本信息输入!$A:$M,SMALL(基本信息输入!$N:$N,ROW()-5),COLUMN()-1))=FALSE,INDEX(基本信息输入!$A:$M,SMALL(基本信息输入!$N:$N,ROW()-5),COLUMN()-1),"")</f>
        <v/>
      </c>
      <c r="K20" s="49" t="str">
        <f>IF(ISERROR(INDEX(基本信息输入!$A:$M,SMALL(基本信息输入!$N:$N,ROW()-5),COLUMN()-1))=FALSE,INDEX(基本信息输入!$A:$M,SMALL(基本信息输入!$N:$N,ROW()-5),COLUMN()-1),"")</f>
        <v/>
      </c>
      <c r="L20" s="49" t="str">
        <f>IF(ISERROR(INDEX(基本信息输入!$A:$M,SMALL(基本信息输入!$N:$N,ROW()-5),COLUMN()-1))=FALSE,INDEX(基本信息输入!$A:$M,SMALL(基本信息输入!$N:$N,ROW()-5),COLUMN()-1),"")</f>
        <v/>
      </c>
      <c r="M20" s="49" t="str">
        <f>IF(ISERROR(INDEX(基本信息输入!$A:$M,SMALL(基本信息输入!$N:$N,ROW()-5),COLUMN()-1))=FALSE,INDEX(基本信息输入!$A:$M,SMALL(基本信息输入!$N:$N,ROW()-5),COLUMN()-1),"")</f>
        <v/>
      </c>
      <c r="N20" s="49" t="str">
        <f>IF(ISERROR(INDEX(基本信息输入!$A:$M,SMALL(基本信息输入!$N:$N,ROW()-5),COLUMN()-1))=FALSE,INDEX(基本信息输入!$A:$M,SMALL(基本信息输入!$N:$N,ROW()-5),COLUMN()-1),"")</f>
        <v/>
      </c>
      <c r="O20" s="51" t="str">
        <f>IF(F20="","",HYPERLINK("#基本信息输入!e"&amp;SMALL(基本信息输入!$N:$N,ROW()-5),"修改"))</f>
        <v/>
      </c>
      <c r="Q20" s="58"/>
      <c r="R20" s="58"/>
      <c r="S20" s="59"/>
      <c r="T20" s="59"/>
      <c r="U20" s="59"/>
      <c r="V20" s="59"/>
      <c r="W20" s="59"/>
      <c r="X20" s="60"/>
      <c r="Y20" s="59"/>
      <c r="Z20" s="59"/>
      <c r="AA20" s="61"/>
    </row>
    <row r="21" spans="1:27" ht="14.1" customHeight="1" x14ac:dyDescent="0.2">
      <c r="A21" s="56"/>
      <c r="B21" s="49" t="str">
        <f>IF(ISERROR(INDEX(基本信息输入!$A:$M,SMALL(基本信息输入!$N:$N,ROW()-5),COLUMN()-1))=FALSE,INDEX(基本信息输入!$A:$M,SMALL(基本信息输入!$N:$N,ROW()-5),COLUMN()-1),"")</f>
        <v/>
      </c>
      <c r="C21" s="49" t="str">
        <f>IF(ISERROR(INDEX(基本信息输入!$A:$M,SMALL(基本信息输入!$N:$N,ROW()-5),COLUMN()-1))=FALSE,INDEX(基本信息输入!$A:$M,SMALL(基本信息输入!$N:$N,ROW()-5),COLUMN()-1),"")</f>
        <v/>
      </c>
      <c r="D21" s="49" t="str">
        <f>IF(ISERROR(INDEX(基本信息输入!$A:$M,SMALL(基本信息输入!$N:$N,ROW()-5),COLUMN()-1))=FALSE,INDEX(基本信息输入!$A:$M,SMALL(基本信息输入!$N:$N,ROW()-5),COLUMN()-1),"")</f>
        <v/>
      </c>
      <c r="E21" s="49" t="str">
        <f>IF(ISERROR(INDEX(基本信息输入!$A:$M,SMALL(基本信息输入!$N:$N,ROW()-5),COLUMN()-1))=FALSE,INDEX(基本信息输入!$A:$M,SMALL(基本信息输入!$N:$N,ROW()-5),COLUMN()-1),"")</f>
        <v/>
      </c>
      <c r="F21" s="49" t="str">
        <f>IF(ISERROR(INDEX(基本信息输入!$A:$M,SMALL(基本信息输入!$N:$N,ROW()-5),COLUMN()-1))=FALSE,INDEX(基本信息输入!$A:$M,SMALL(基本信息输入!$N:$N,ROW()-5),COLUMN()-1),"")</f>
        <v/>
      </c>
      <c r="G21" s="49" t="str">
        <f>IF(ISERROR(INDEX(基本信息输入!$A:$M,SMALL(基本信息输入!$N:$N,ROW()-5),COLUMN()-1))=FALSE,INDEX(基本信息输入!$A:$M,SMALL(基本信息输入!$N:$N,ROW()-5),COLUMN()-1),"")</f>
        <v/>
      </c>
      <c r="H21" s="49" t="str">
        <f>IF(ISERROR(INDEX(基本信息输入!$A:$M,SMALL(基本信息输入!$N:$N,ROW()-5),COLUMN()-1))=FALSE,INDEX(基本信息输入!$A:$M,SMALL(基本信息输入!$N:$N,ROW()-5),COLUMN()-1),"")</f>
        <v/>
      </c>
      <c r="I21" s="49" t="str">
        <f>IF(ISERROR(INDEX(基本信息输入!$A:$M,SMALL(基本信息输入!$N:$N,ROW()-5),COLUMN()-1))=FALSE,INDEX(基本信息输入!$A:$M,SMALL(基本信息输入!$N:$N,ROW()-5),COLUMN()-1),"")</f>
        <v/>
      </c>
      <c r="J21" s="49" t="str">
        <f>IF(ISERROR(INDEX(基本信息输入!$A:$M,SMALL(基本信息输入!$N:$N,ROW()-5),COLUMN()-1))=FALSE,INDEX(基本信息输入!$A:$M,SMALL(基本信息输入!$N:$N,ROW()-5),COLUMN()-1),"")</f>
        <v/>
      </c>
      <c r="K21" s="49" t="str">
        <f>IF(ISERROR(INDEX(基本信息输入!$A:$M,SMALL(基本信息输入!$N:$N,ROW()-5),COLUMN()-1))=FALSE,INDEX(基本信息输入!$A:$M,SMALL(基本信息输入!$N:$N,ROW()-5),COLUMN()-1),"")</f>
        <v/>
      </c>
      <c r="L21" s="49" t="str">
        <f>IF(ISERROR(INDEX(基本信息输入!$A:$M,SMALL(基本信息输入!$N:$N,ROW()-5),COLUMN()-1))=FALSE,INDEX(基本信息输入!$A:$M,SMALL(基本信息输入!$N:$N,ROW()-5),COLUMN()-1),"")</f>
        <v/>
      </c>
      <c r="M21" s="49" t="str">
        <f>IF(ISERROR(INDEX(基本信息输入!$A:$M,SMALL(基本信息输入!$N:$N,ROW()-5),COLUMN()-1))=FALSE,INDEX(基本信息输入!$A:$M,SMALL(基本信息输入!$N:$N,ROW()-5),COLUMN()-1),"")</f>
        <v/>
      </c>
      <c r="N21" s="49" t="str">
        <f>IF(ISERROR(INDEX(基本信息输入!$A:$M,SMALL(基本信息输入!$N:$N,ROW()-5),COLUMN()-1))=FALSE,INDEX(基本信息输入!$A:$M,SMALL(基本信息输入!$N:$N,ROW()-5),COLUMN()-1),"")</f>
        <v/>
      </c>
      <c r="O21" s="51" t="str">
        <f>IF(F21="","",HYPERLINK("#基本信息输入!e"&amp;SMALL(基本信息输入!$N:$N,ROW()-5),"修改"))</f>
        <v/>
      </c>
      <c r="Q21" s="58"/>
      <c r="R21" s="59"/>
      <c r="S21" s="58"/>
      <c r="T21" s="59"/>
      <c r="U21" s="58"/>
      <c r="V21" s="58"/>
      <c r="W21" s="62"/>
      <c r="X21" s="60"/>
      <c r="Y21" s="59"/>
      <c r="Z21" s="58"/>
      <c r="AA21" s="63"/>
    </row>
    <row r="22" spans="1:27" ht="14.1" customHeight="1" x14ac:dyDescent="0.2">
      <c r="A22" s="56"/>
      <c r="B22" s="49" t="str">
        <f>IF(ISERROR(INDEX(基本信息输入!$A:$M,SMALL(基本信息输入!$N:$N,ROW()-5),COLUMN()-1))=FALSE,INDEX(基本信息输入!$A:$M,SMALL(基本信息输入!$N:$N,ROW()-5),COLUMN()-1),"")</f>
        <v/>
      </c>
      <c r="C22" s="49" t="str">
        <f>IF(ISERROR(INDEX(基本信息输入!$A:$M,SMALL(基本信息输入!$N:$N,ROW()-5),COLUMN()-1))=FALSE,INDEX(基本信息输入!$A:$M,SMALL(基本信息输入!$N:$N,ROW()-5),COLUMN()-1),"")</f>
        <v/>
      </c>
      <c r="D22" s="49" t="str">
        <f>IF(ISERROR(INDEX(基本信息输入!$A:$M,SMALL(基本信息输入!$N:$N,ROW()-5),COLUMN()-1))=FALSE,INDEX(基本信息输入!$A:$M,SMALL(基本信息输入!$N:$N,ROW()-5),COLUMN()-1),"")</f>
        <v/>
      </c>
      <c r="E22" s="49" t="str">
        <f>IF(ISERROR(INDEX(基本信息输入!$A:$M,SMALL(基本信息输入!$N:$N,ROW()-5),COLUMN()-1))=FALSE,INDEX(基本信息输入!$A:$M,SMALL(基本信息输入!$N:$N,ROW()-5),COLUMN()-1),"")</f>
        <v/>
      </c>
      <c r="F22" s="49" t="str">
        <f>IF(ISERROR(INDEX(基本信息输入!$A:$M,SMALL(基本信息输入!$N:$N,ROW()-5),COLUMN()-1))=FALSE,INDEX(基本信息输入!$A:$M,SMALL(基本信息输入!$N:$N,ROW()-5),COLUMN()-1),"")</f>
        <v/>
      </c>
      <c r="G22" s="49" t="str">
        <f>IF(ISERROR(INDEX(基本信息输入!$A:$M,SMALL(基本信息输入!$N:$N,ROW()-5),COLUMN()-1))=FALSE,INDEX(基本信息输入!$A:$M,SMALL(基本信息输入!$N:$N,ROW()-5),COLUMN()-1),"")</f>
        <v/>
      </c>
      <c r="H22" s="49" t="str">
        <f>IF(ISERROR(INDEX(基本信息输入!$A:$M,SMALL(基本信息输入!$N:$N,ROW()-5),COLUMN()-1))=FALSE,INDEX(基本信息输入!$A:$M,SMALL(基本信息输入!$N:$N,ROW()-5),COLUMN()-1),"")</f>
        <v/>
      </c>
      <c r="I22" s="49" t="str">
        <f>IF(ISERROR(INDEX(基本信息输入!$A:$M,SMALL(基本信息输入!$N:$N,ROW()-5),COLUMN()-1))=FALSE,INDEX(基本信息输入!$A:$M,SMALL(基本信息输入!$N:$N,ROW()-5),COLUMN()-1),"")</f>
        <v/>
      </c>
      <c r="J22" s="49" t="str">
        <f>IF(ISERROR(INDEX(基本信息输入!$A:$M,SMALL(基本信息输入!$N:$N,ROW()-5),COLUMN()-1))=FALSE,INDEX(基本信息输入!$A:$M,SMALL(基本信息输入!$N:$N,ROW()-5),COLUMN()-1),"")</f>
        <v/>
      </c>
      <c r="K22" s="49" t="str">
        <f>IF(ISERROR(INDEX(基本信息输入!$A:$M,SMALL(基本信息输入!$N:$N,ROW()-5),COLUMN()-1))=FALSE,INDEX(基本信息输入!$A:$M,SMALL(基本信息输入!$N:$N,ROW()-5),COLUMN()-1),"")</f>
        <v/>
      </c>
      <c r="L22" s="49" t="str">
        <f>IF(ISERROR(INDEX(基本信息输入!$A:$M,SMALL(基本信息输入!$N:$N,ROW()-5),COLUMN()-1))=FALSE,INDEX(基本信息输入!$A:$M,SMALL(基本信息输入!$N:$N,ROW()-5),COLUMN()-1),"")</f>
        <v/>
      </c>
      <c r="M22" s="49" t="str">
        <f>IF(ISERROR(INDEX(基本信息输入!$A:$M,SMALL(基本信息输入!$N:$N,ROW()-5),COLUMN()-1))=FALSE,INDEX(基本信息输入!$A:$M,SMALL(基本信息输入!$N:$N,ROW()-5),COLUMN()-1),"")</f>
        <v/>
      </c>
      <c r="N22" s="49" t="str">
        <f>IF(ISERROR(INDEX(基本信息输入!$A:$M,SMALL(基本信息输入!$N:$N,ROW()-5),COLUMN()-1))=FALSE,INDEX(基本信息输入!$A:$M,SMALL(基本信息输入!$N:$N,ROW()-5),COLUMN()-1),"")</f>
        <v/>
      </c>
      <c r="O22" s="51" t="str">
        <f>IF(F22="","",HYPERLINK("#基本信息输入!e"&amp;SMALL(基本信息输入!$N:$N,ROW()-5),"修改"))</f>
        <v/>
      </c>
      <c r="Q22" s="59"/>
      <c r="R22" s="59"/>
      <c r="S22" s="59"/>
      <c r="T22" s="59"/>
      <c r="U22" s="59"/>
      <c r="V22" s="59"/>
      <c r="W22" s="64"/>
      <c r="X22" s="62"/>
      <c r="Y22" s="59"/>
      <c r="Z22" s="59"/>
      <c r="AA22" s="65"/>
    </row>
    <row r="23" spans="1:27" ht="14.1" customHeight="1" x14ac:dyDescent="0.2">
      <c r="A23" s="56"/>
      <c r="B23" s="49" t="str">
        <f>IF(ISERROR(INDEX(基本信息输入!$A:$M,SMALL(基本信息输入!$N:$N,ROW()-5),COLUMN()-1))=FALSE,INDEX(基本信息输入!$A:$M,SMALL(基本信息输入!$N:$N,ROW()-5),COLUMN()-1),"")</f>
        <v/>
      </c>
      <c r="C23" s="49" t="str">
        <f>IF(ISERROR(INDEX(基本信息输入!$A:$M,SMALL(基本信息输入!$N:$N,ROW()-5),COLUMN()-1))=FALSE,INDEX(基本信息输入!$A:$M,SMALL(基本信息输入!$N:$N,ROW()-5),COLUMN()-1),"")</f>
        <v/>
      </c>
      <c r="D23" s="49" t="str">
        <f>IF(ISERROR(INDEX(基本信息输入!$A:$M,SMALL(基本信息输入!$N:$N,ROW()-5),COLUMN()-1))=FALSE,INDEX(基本信息输入!$A:$M,SMALL(基本信息输入!$N:$N,ROW()-5),COLUMN()-1),"")</f>
        <v/>
      </c>
      <c r="E23" s="49" t="str">
        <f>IF(ISERROR(INDEX(基本信息输入!$A:$M,SMALL(基本信息输入!$N:$N,ROW()-5),COLUMN()-1))=FALSE,INDEX(基本信息输入!$A:$M,SMALL(基本信息输入!$N:$N,ROW()-5),COLUMN()-1),"")</f>
        <v/>
      </c>
      <c r="F23" s="49" t="str">
        <f>IF(ISERROR(INDEX(基本信息输入!$A:$M,SMALL(基本信息输入!$N:$N,ROW()-5),COLUMN()-1))=FALSE,INDEX(基本信息输入!$A:$M,SMALL(基本信息输入!$N:$N,ROW()-5),COLUMN()-1),"")</f>
        <v/>
      </c>
      <c r="G23" s="49" t="str">
        <f>IF(ISERROR(INDEX(基本信息输入!$A:$M,SMALL(基本信息输入!$N:$N,ROW()-5),COLUMN()-1))=FALSE,INDEX(基本信息输入!$A:$M,SMALL(基本信息输入!$N:$N,ROW()-5),COLUMN()-1),"")</f>
        <v/>
      </c>
      <c r="H23" s="49" t="str">
        <f>IF(ISERROR(INDEX(基本信息输入!$A:$M,SMALL(基本信息输入!$N:$N,ROW()-5),COLUMN()-1))=FALSE,INDEX(基本信息输入!$A:$M,SMALL(基本信息输入!$N:$N,ROW()-5),COLUMN()-1),"")</f>
        <v/>
      </c>
      <c r="I23" s="49" t="str">
        <f>IF(ISERROR(INDEX(基本信息输入!$A:$M,SMALL(基本信息输入!$N:$N,ROW()-5),COLUMN()-1))=FALSE,INDEX(基本信息输入!$A:$M,SMALL(基本信息输入!$N:$N,ROW()-5),COLUMN()-1),"")</f>
        <v/>
      </c>
      <c r="J23" s="49" t="str">
        <f>IF(ISERROR(INDEX(基本信息输入!$A:$M,SMALL(基本信息输入!$N:$N,ROW()-5),COLUMN()-1))=FALSE,INDEX(基本信息输入!$A:$M,SMALL(基本信息输入!$N:$N,ROW()-5),COLUMN()-1),"")</f>
        <v/>
      </c>
      <c r="K23" s="49" t="str">
        <f>IF(ISERROR(INDEX(基本信息输入!$A:$M,SMALL(基本信息输入!$N:$N,ROW()-5),COLUMN()-1))=FALSE,INDEX(基本信息输入!$A:$M,SMALL(基本信息输入!$N:$N,ROW()-5),COLUMN()-1),"")</f>
        <v/>
      </c>
      <c r="L23" s="49" t="str">
        <f>IF(ISERROR(INDEX(基本信息输入!$A:$M,SMALL(基本信息输入!$N:$N,ROW()-5),COLUMN()-1))=FALSE,INDEX(基本信息输入!$A:$M,SMALL(基本信息输入!$N:$N,ROW()-5),COLUMN()-1),"")</f>
        <v/>
      </c>
      <c r="M23" s="49" t="str">
        <f>IF(ISERROR(INDEX(基本信息输入!$A:$M,SMALL(基本信息输入!$N:$N,ROW()-5),COLUMN()-1))=FALSE,INDEX(基本信息输入!$A:$M,SMALL(基本信息输入!$N:$N,ROW()-5),COLUMN()-1),"")</f>
        <v/>
      </c>
      <c r="N23" s="49" t="str">
        <f>IF(ISERROR(INDEX(基本信息输入!$A:$M,SMALL(基本信息输入!$N:$N,ROW()-5),COLUMN()-1))=FALSE,INDEX(基本信息输入!$A:$M,SMALL(基本信息输入!$N:$N,ROW()-5),COLUMN()-1),"")</f>
        <v/>
      </c>
      <c r="O23" s="51" t="str">
        <f>IF(F23="","",HYPERLINK("#基本信息输入!e"&amp;SMALL(基本信息输入!$N:$N,ROW()-5),"修改"))</f>
        <v/>
      </c>
    </row>
    <row r="24" spans="1:27" ht="14.1" customHeight="1" x14ac:dyDescent="0.2">
      <c r="A24" s="56"/>
      <c r="B24" s="49" t="str">
        <f>IF(ISERROR(INDEX(基本信息输入!$A:$M,SMALL(基本信息输入!$N:$N,ROW()-5),COLUMN()-1))=FALSE,INDEX(基本信息输入!$A:$M,SMALL(基本信息输入!$N:$N,ROW()-5),COLUMN()-1),"")</f>
        <v/>
      </c>
      <c r="C24" s="49" t="str">
        <f>IF(ISERROR(INDEX(基本信息输入!$A:$M,SMALL(基本信息输入!$N:$N,ROW()-5),COLUMN()-1))=FALSE,INDEX(基本信息输入!$A:$M,SMALL(基本信息输入!$N:$N,ROW()-5),COLUMN()-1),"")</f>
        <v/>
      </c>
      <c r="D24" s="49" t="str">
        <f>IF(ISERROR(INDEX(基本信息输入!$A:$M,SMALL(基本信息输入!$N:$N,ROW()-5),COLUMN()-1))=FALSE,INDEX(基本信息输入!$A:$M,SMALL(基本信息输入!$N:$N,ROW()-5),COLUMN()-1),"")</f>
        <v/>
      </c>
      <c r="E24" s="49" t="str">
        <f>IF(ISERROR(INDEX(基本信息输入!$A:$M,SMALL(基本信息输入!$N:$N,ROW()-5),COLUMN()-1))=FALSE,INDEX(基本信息输入!$A:$M,SMALL(基本信息输入!$N:$N,ROW()-5),COLUMN()-1),"")</f>
        <v/>
      </c>
      <c r="F24" s="49" t="str">
        <f>IF(ISERROR(INDEX(基本信息输入!$A:$M,SMALL(基本信息输入!$N:$N,ROW()-5),COLUMN()-1))=FALSE,INDEX(基本信息输入!$A:$M,SMALL(基本信息输入!$N:$N,ROW()-5),COLUMN()-1),"")</f>
        <v/>
      </c>
      <c r="G24" s="49" t="str">
        <f>IF(ISERROR(INDEX(基本信息输入!$A:$M,SMALL(基本信息输入!$N:$N,ROW()-5),COLUMN()-1))=FALSE,INDEX(基本信息输入!$A:$M,SMALL(基本信息输入!$N:$N,ROW()-5),COLUMN()-1),"")</f>
        <v/>
      </c>
      <c r="H24" s="49" t="str">
        <f>IF(ISERROR(INDEX(基本信息输入!$A:$M,SMALL(基本信息输入!$N:$N,ROW()-5),COLUMN()-1))=FALSE,INDEX(基本信息输入!$A:$M,SMALL(基本信息输入!$N:$N,ROW()-5),COLUMN()-1),"")</f>
        <v/>
      </c>
      <c r="I24" s="49" t="str">
        <f>IF(ISERROR(INDEX(基本信息输入!$A:$M,SMALL(基本信息输入!$N:$N,ROW()-5),COLUMN()-1))=FALSE,INDEX(基本信息输入!$A:$M,SMALL(基本信息输入!$N:$N,ROW()-5),COLUMN()-1),"")</f>
        <v/>
      </c>
      <c r="J24" s="49" t="str">
        <f>IF(ISERROR(INDEX(基本信息输入!$A:$M,SMALL(基本信息输入!$N:$N,ROW()-5),COLUMN()-1))=FALSE,INDEX(基本信息输入!$A:$M,SMALL(基本信息输入!$N:$N,ROW()-5),COLUMN()-1),"")</f>
        <v/>
      </c>
      <c r="K24" s="49" t="str">
        <f>IF(ISERROR(INDEX(基本信息输入!$A:$M,SMALL(基本信息输入!$N:$N,ROW()-5),COLUMN()-1))=FALSE,INDEX(基本信息输入!$A:$M,SMALL(基本信息输入!$N:$N,ROW()-5),COLUMN()-1),"")</f>
        <v/>
      </c>
      <c r="L24" s="49" t="str">
        <f>IF(ISERROR(INDEX(基本信息输入!$A:$M,SMALL(基本信息输入!$N:$N,ROW()-5),COLUMN()-1))=FALSE,INDEX(基本信息输入!$A:$M,SMALL(基本信息输入!$N:$N,ROW()-5),COLUMN()-1),"")</f>
        <v/>
      </c>
      <c r="M24" s="49" t="str">
        <f>IF(ISERROR(INDEX(基本信息输入!$A:$M,SMALL(基本信息输入!$N:$N,ROW()-5),COLUMN()-1))=FALSE,INDEX(基本信息输入!$A:$M,SMALL(基本信息输入!$N:$N,ROW()-5),COLUMN()-1),"")</f>
        <v/>
      </c>
      <c r="N24" s="49" t="str">
        <f>IF(ISERROR(INDEX(基本信息输入!$A:$M,SMALL(基本信息输入!$N:$N,ROW()-5),COLUMN()-1))=FALSE,INDEX(基本信息输入!$A:$M,SMALL(基本信息输入!$N:$N,ROW()-5),COLUMN()-1),"")</f>
        <v/>
      </c>
      <c r="O24" s="51" t="str">
        <f>IF(F24="","",HYPERLINK("#基本信息输入!e"&amp;SMALL(基本信息输入!$N:$N,ROW()-5),"修改"))</f>
        <v/>
      </c>
    </row>
    <row r="25" spans="1:27" ht="14.1" customHeight="1" x14ac:dyDescent="0.2">
      <c r="A25" s="56"/>
      <c r="B25" s="49" t="str">
        <f>IF(ISERROR(INDEX(基本信息输入!$A:$M,SMALL(基本信息输入!$N:$N,ROW()-5),COLUMN()-1))=FALSE,INDEX(基本信息输入!$A:$M,SMALL(基本信息输入!$N:$N,ROW()-5),COLUMN()-1),"")</f>
        <v/>
      </c>
      <c r="C25" s="49" t="str">
        <f>IF(ISERROR(INDEX(基本信息输入!$A:$M,SMALL(基本信息输入!$N:$N,ROW()-5),COLUMN()-1))=FALSE,INDEX(基本信息输入!$A:$M,SMALL(基本信息输入!$N:$N,ROW()-5),COLUMN()-1),"")</f>
        <v/>
      </c>
      <c r="D25" s="49" t="str">
        <f>IF(ISERROR(INDEX(基本信息输入!$A:$M,SMALL(基本信息输入!$N:$N,ROW()-5),COLUMN()-1))=FALSE,INDEX(基本信息输入!$A:$M,SMALL(基本信息输入!$N:$N,ROW()-5),COLUMN()-1),"")</f>
        <v/>
      </c>
      <c r="E25" s="49" t="str">
        <f>IF(ISERROR(INDEX(基本信息输入!$A:$M,SMALL(基本信息输入!$N:$N,ROW()-5),COLUMN()-1))=FALSE,INDEX(基本信息输入!$A:$M,SMALL(基本信息输入!$N:$N,ROW()-5),COLUMN()-1),"")</f>
        <v/>
      </c>
      <c r="F25" s="49" t="str">
        <f>IF(ISERROR(INDEX(基本信息输入!$A:$M,SMALL(基本信息输入!$N:$N,ROW()-5),COLUMN()-1))=FALSE,INDEX(基本信息输入!$A:$M,SMALL(基本信息输入!$N:$N,ROW()-5),COLUMN()-1),"")</f>
        <v/>
      </c>
      <c r="G25" s="49" t="str">
        <f>IF(ISERROR(INDEX(基本信息输入!$A:$M,SMALL(基本信息输入!$N:$N,ROW()-5),COLUMN()-1))=FALSE,INDEX(基本信息输入!$A:$M,SMALL(基本信息输入!$N:$N,ROW()-5),COLUMN()-1),"")</f>
        <v/>
      </c>
      <c r="H25" s="49" t="str">
        <f>IF(ISERROR(INDEX(基本信息输入!$A:$M,SMALL(基本信息输入!$N:$N,ROW()-5),COLUMN()-1))=FALSE,INDEX(基本信息输入!$A:$M,SMALL(基本信息输入!$N:$N,ROW()-5),COLUMN()-1),"")</f>
        <v/>
      </c>
      <c r="I25" s="49" t="str">
        <f>IF(ISERROR(INDEX(基本信息输入!$A:$M,SMALL(基本信息输入!$N:$N,ROW()-5),COLUMN()-1))=FALSE,INDEX(基本信息输入!$A:$M,SMALL(基本信息输入!$N:$N,ROW()-5),COLUMN()-1),"")</f>
        <v/>
      </c>
      <c r="J25" s="49" t="str">
        <f>IF(ISERROR(INDEX(基本信息输入!$A:$M,SMALL(基本信息输入!$N:$N,ROW()-5),COLUMN()-1))=FALSE,INDEX(基本信息输入!$A:$M,SMALL(基本信息输入!$N:$N,ROW()-5),COLUMN()-1),"")</f>
        <v/>
      </c>
      <c r="K25" s="49" t="str">
        <f>IF(ISERROR(INDEX(基本信息输入!$A:$M,SMALL(基本信息输入!$N:$N,ROW()-5),COLUMN()-1))=FALSE,INDEX(基本信息输入!$A:$M,SMALL(基本信息输入!$N:$N,ROW()-5),COLUMN()-1),"")</f>
        <v/>
      </c>
      <c r="L25" s="49" t="str">
        <f>IF(ISERROR(INDEX(基本信息输入!$A:$M,SMALL(基本信息输入!$N:$N,ROW()-5),COLUMN()-1))=FALSE,INDEX(基本信息输入!$A:$M,SMALL(基本信息输入!$N:$N,ROW()-5),COLUMN()-1),"")</f>
        <v/>
      </c>
      <c r="M25" s="49" t="str">
        <f>IF(ISERROR(INDEX(基本信息输入!$A:$M,SMALL(基本信息输入!$N:$N,ROW()-5),COLUMN()-1))=FALSE,INDEX(基本信息输入!$A:$M,SMALL(基本信息输入!$N:$N,ROW()-5),COLUMN()-1),"")</f>
        <v/>
      </c>
      <c r="N25" s="49" t="str">
        <f>IF(ISERROR(INDEX(基本信息输入!$A:$M,SMALL(基本信息输入!$N:$N,ROW()-5),COLUMN()-1))=FALSE,INDEX(基本信息输入!$A:$M,SMALL(基本信息输入!$N:$N,ROW()-5),COLUMN()-1),"")</f>
        <v/>
      </c>
      <c r="O25" s="51" t="str">
        <f>IF(F25="","",HYPERLINK("#基本信息输入!e"&amp;SMALL(基本信息输入!$N:$N,ROW()-5),"修改"))</f>
        <v/>
      </c>
      <c r="Q25" s="59"/>
      <c r="R25" s="59"/>
      <c r="S25" s="59"/>
      <c r="T25" s="59"/>
      <c r="U25" s="59"/>
      <c r="V25" s="59"/>
      <c r="W25" s="64"/>
      <c r="X25" s="64"/>
      <c r="Y25" s="59"/>
      <c r="Z25" s="59"/>
      <c r="AA25" s="63"/>
    </row>
    <row r="26" spans="1:27" ht="14.1" customHeight="1" x14ac:dyDescent="0.2">
      <c r="A26" s="56"/>
      <c r="B26" s="49" t="str">
        <f>IF(ISERROR(INDEX(基本信息输入!$A:$M,SMALL(基本信息输入!$N:$N,ROW()-5),COLUMN()-1))=FALSE,INDEX(基本信息输入!$A:$M,SMALL(基本信息输入!$N:$N,ROW()-5),COLUMN()-1),"")</f>
        <v/>
      </c>
      <c r="C26" s="49" t="str">
        <f>IF(ISERROR(INDEX(基本信息输入!$A:$M,SMALL(基本信息输入!$N:$N,ROW()-5),COLUMN()-1))=FALSE,INDEX(基本信息输入!$A:$M,SMALL(基本信息输入!$N:$N,ROW()-5),COLUMN()-1),"")</f>
        <v/>
      </c>
      <c r="D26" s="49" t="str">
        <f>IF(ISERROR(INDEX(基本信息输入!$A:$M,SMALL(基本信息输入!$N:$N,ROW()-5),COLUMN()-1))=FALSE,INDEX(基本信息输入!$A:$M,SMALL(基本信息输入!$N:$N,ROW()-5),COLUMN()-1),"")</f>
        <v/>
      </c>
      <c r="E26" s="49" t="str">
        <f>IF(ISERROR(INDEX(基本信息输入!$A:$M,SMALL(基本信息输入!$N:$N,ROW()-5),COLUMN()-1))=FALSE,INDEX(基本信息输入!$A:$M,SMALL(基本信息输入!$N:$N,ROW()-5),COLUMN()-1),"")</f>
        <v/>
      </c>
      <c r="F26" s="49" t="str">
        <f>IF(ISERROR(INDEX(基本信息输入!$A:$M,SMALL(基本信息输入!$N:$N,ROW()-5),COLUMN()-1))=FALSE,INDEX(基本信息输入!$A:$M,SMALL(基本信息输入!$N:$N,ROW()-5),COLUMN()-1),"")</f>
        <v/>
      </c>
      <c r="G26" s="49" t="str">
        <f>IF(ISERROR(INDEX(基本信息输入!$A:$M,SMALL(基本信息输入!$N:$N,ROW()-5),COLUMN()-1))=FALSE,INDEX(基本信息输入!$A:$M,SMALL(基本信息输入!$N:$N,ROW()-5),COLUMN()-1),"")</f>
        <v/>
      </c>
      <c r="H26" s="49" t="str">
        <f>IF(ISERROR(INDEX(基本信息输入!$A:$M,SMALL(基本信息输入!$N:$N,ROW()-5),COLUMN()-1))=FALSE,INDEX(基本信息输入!$A:$M,SMALL(基本信息输入!$N:$N,ROW()-5),COLUMN()-1),"")</f>
        <v/>
      </c>
      <c r="I26" s="49" t="str">
        <f>IF(ISERROR(INDEX(基本信息输入!$A:$M,SMALL(基本信息输入!$N:$N,ROW()-5),COLUMN()-1))=FALSE,INDEX(基本信息输入!$A:$M,SMALL(基本信息输入!$N:$N,ROW()-5),COLUMN()-1),"")</f>
        <v/>
      </c>
      <c r="J26" s="49" t="str">
        <f>IF(ISERROR(INDEX(基本信息输入!$A:$M,SMALL(基本信息输入!$N:$N,ROW()-5),COLUMN()-1))=FALSE,INDEX(基本信息输入!$A:$M,SMALL(基本信息输入!$N:$N,ROW()-5),COLUMN()-1),"")</f>
        <v/>
      </c>
      <c r="K26" s="49" t="str">
        <f>IF(ISERROR(INDEX(基本信息输入!$A:$M,SMALL(基本信息输入!$N:$N,ROW()-5),COLUMN()-1))=FALSE,INDEX(基本信息输入!$A:$M,SMALL(基本信息输入!$N:$N,ROW()-5),COLUMN()-1),"")</f>
        <v/>
      </c>
      <c r="L26" s="49" t="str">
        <f>IF(ISERROR(INDEX(基本信息输入!$A:$M,SMALL(基本信息输入!$N:$N,ROW()-5),COLUMN()-1))=FALSE,INDEX(基本信息输入!$A:$M,SMALL(基本信息输入!$N:$N,ROW()-5),COLUMN()-1),"")</f>
        <v/>
      </c>
      <c r="M26" s="49" t="str">
        <f>IF(ISERROR(INDEX(基本信息输入!$A:$M,SMALL(基本信息输入!$N:$N,ROW()-5),COLUMN()-1))=FALSE,INDEX(基本信息输入!$A:$M,SMALL(基本信息输入!$N:$N,ROW()-5),COLUMN()-1),"")</f>
        <v/>
      </c>
      <c r="N26" s="49" t="str">
        <f>IF(ISERROR(INDEX(基本信息输入!$A:$M,SMALL(基本信息输入!$N:$N,ROW()-5),COLUMN()-1))=FALSE,INDEX(基本信息输入!$A:$M,SMALL(基本信息输入!$N:$N,ROW()-5),COLUMN()-1),"")</f>
        <v/>
      </c>
      <c r="O26" s="51" t="str">
        <f>IF(F26="","",HYPERLINK("#基本信息输入!e"&amp;SMALL(基本信息输入!$N:$N,ROW()-5),"修改"))</f>
        <v/>
      </c>
      <c r="Q26" s="59"/>
      <c r="R26" s="59"/>
      <c r="S26" s="59"/>
      <c r="T26" s="59"/>
      <c r="U26" s="59"/>
      <c r="V26" s="59"/>
      <c r="W26" s="64"/>
      <c r="X26" s="64"/>
      <c r="Y26" s="59"/>
      <c r="Z26" s="59"/>
      <c r="AA26" s="63"/>
    </row>
    <row r="27" spans="1:27" ht="14.1" customHeight="1" x14ac:dyDescent="0.2">
      <c r="A27" s="56"/>
      <c r="B27" s="49" t="str">
        <f>IF(ISERROR(INDEX(基本信息输入!$A:$M,SMALL(基本信息输入!$N:$N,ROW()-5),COLUMN()-1))=FALSE,INDEX(基本信息输入!$A:$M,SMALL(基本信息输入!$N:$N,ROW()-5),COLUMN()-1),"")</f>
        <v/>
      </c>
      <c r="C27" s="49" t="str">
        <f>IF(ISERROR(INDEX(基本信息输入!$A:$M,SMALL(基本信息输入!$N:$N,ROW()-5),COLUMN()-1))=FALSE,INDEX(基本信息输入!$A:$M,SMALL(基本信息输入!$N:$N,ROW()-5),COLUMN()-1),"")</f>
        <v/>
      </c>
      <c r="D27" s="49" t="str">
        <f>IF(ISERROR(INDEX(基本信息输入!$A:$M,SMALL(基本信息输入!$N:$N,ROW()-5),COLUMN()-1))=FALSE,INDEX(基本信息输入!$A:$M,SMALL(基本信息输入!$N:$N,ROW()-5),COLUMN()-1),"")</f>
        <v/>
      </c>
      <c r="E27" s="49" t="str">
        <f>IF(ISERROR(INDEX(基本信息输入!$A:$M,SMALL(基本信息输入!$N:$N,ROW()-5),COLUMN()-1))=FALSE,INDEX(基本信息输入!$A:$M,SMALL(基本信息输入!$N:$N,ROW()-5),COLUMN()-1),"")</f>
        <v/>
      </c>
      <c r="F27" s="49" t="str">
        <f>IF(ISERROR(INDEX(基本信息输入!$A:$M,SMALL(基本信息输入!$N:$N,ROW()-5),COLUMN()-1))=FALSE,INDEX(基本信息输入!$A:$M,SMALL(基本信息输入!$N:$N,ROW()-5),COLUMN()-1),"")</f>
        <v/>
      </c>
      <c r="G27" s="49" t="str">
        <f>IF(ISERROR(INDEX(基本信息输入!$A:$M,SMALL(基本信息输入!$N:$N,ROW()-5),COLUMN()-1))=FALSE,INDEX(基本信息输入!$A:$M,SMALL(基本信息输入!$N:$N,ROW()-5),COLUMN()-1),"")</f>
        <v/>
      </c>
      <c r="H27" s="49" t="str">
        <f>IF(ISERROR(INDEX(基本信息输入!$A:$M,SMALL(基本信息输入!$N:$N,ROW()-5),COLUMN()-1))=FALSE,INDEX(基本信息输入!$A:$M,SMALL(基本信息输入!$N:$N,ROW()-5),COLUMN()-1),"")</f>
        <v/>
      </c>
      <c r="I27" s="49" t="str">
        <f>IF(ISERROR(INDEX(基本信息输入!$A:$M,SMALL(基本信息输入!$N:$N,ROW()-5),COLUMN()-1))=FALSE,INDEX(基本信息输入!$A:$M,SMALL(基本信息输入!$N:$N,ROW()-5),COLUMN()-1),"")</f>
        <v/>
      </c>
      <c r="J27" s="49" t="str">
        <f>IF(ISERROR(INDEX(基本信息输入!$A:$M,SMALL(基本信息输入!$N:$N,ROW()-5),COLUMN()-1))=FALSE,INDEX(基本信息输入!$A:$M,SMALL(基本信息输入!$N:$N,ROW()-5),COLUMN()-1),"")</f>
        <v/>
      </c>
      <c r="K27" s="49" t="str">
        <f>IF(ISERROR(INDEX(基本信息输入!$A:$M,SMALL(基本信息输入!$N:$N,ROW()-5),COLUMN()-1))=FALSE,INDEX(基本信息输入!$A:$M,SMALL(基本信息输入!$N:$N,ROW()-5),COLUMN()-1),"")</f>
        <v/>
      </c>
      <c r="L27" s="49" t="str">
        <f>IF(ISERROR(INDEX(基本信息输入!$A:$M,SMALL(基本信息输入!$N:$N,ROW()-5),COLUMN()-1))=FALSE,INDEX(基本信息输入!$A:$M,SMALL(基本信息输入!$N:$N,ROW()-5),COLUMN()-1),"")</f>
        <v/>
      </c>
      <c r="M27" s="49" t="str">
        <f>IF(ISERROR(INDEX(基本信息输入!$A:$M,SMALL(基本信息输入!$N:$N,ROW()-5),COLUMN()-1))=FALSE,INDEX(基本信息输入!$A:$M,SMALL(基本信息输入!$N:$N,ROW()-5),COLUMN()-1),"")</f>
        <v/>
      </c>
      <c r="N27" s="49" t="str">
        <f>IF(ISERROR(INDEX(基本信息输入!$A:$M,SMALL(基本信息输入!$N:$N,ROW()-5),COLUMN()-1))=FALSE,INDEX(基本信息输入!$A:$M,SMALL(基本信息输入!$N:$N,ROW()-5),COLUMN()-1),"")</f>
        <v/>
      </c>
      <c r="O27" s="51" t="str">
        <f>IF(F27="","",HYPERLINK("#基本信息输入!e"&amp;SMALL(基本信息输入!$N:$N,ROW()-5),"修改"))</f>
        <v/>
      </c>
      <c r="Q27" s="59"/>
      <c r="R27" s="59"/>
      <c r="S27" s="59"/>
      <c r="T27" s="59"/>
      <c r="U27" s="59"/>
      <c r="V27" s="59"/>
      <c r="W27" s="64"/>
      <c r="X27" s="59"/>
      <c r="Y27" s="59"/>
      <c r="Z27" s="59"/>
      <c r="AA27" s="61"/>
    </row>
    <row r="28" spans="1:27" ht="14.1" customHeight="1" x14ac:dyDescent="0.2">
      <c r="A28" s="56"/>
      <c r="B28" s="49" t="str">
        <f>IF(ISERROR(INDEX(基本信息输入!$A:$M,SMALL(基本信息输入!$N:$N,ROW()-5),COLUMN()-1))=FALSE,INDEX(基本信息输入!$A:$M,SMALL(基本信息输入!$N:$N,ROW()-5),COLUMN()-1),"")</f>
        <v/>
      </c>
      <c r="C28" s="49" t="str">
        <f>IF(ISERROR(INDEX(基本信息输入!$A:$M,SMALL(基本信息输入!$N:$N,ROW()-5),COLUMN()-1))=FALSE,INDEX(基本信息输入!$A:$M,SMALL(基本信息输入!$N:$N,ROW()-5),COLUMN()-1),"")</f>
        <v/>
      </c>
      <c r="D28" s="49" t="str">
        <f>IF(ISERROR(INDEX(基本信息输入!$A:$M,SMALL(基本信息输入!$N:$N,ROW()-5),COLUMN()-1))=FALSE,INDEX(基本信息输入!$A:$M,SMALL(基本信息输入!$N:$N,ROW()-5),COLUMN()-1),"")</f>
        <v/>
      </c>
      <c r="E28" s="49" t="str">
        <f>IF(ISERROR(INDEX(基本信息输入!$A:$M,SMALL(基本信息输入!$N:$N,ROW()-5),COLUMN()-1))=FALSE,INDEX(基本信息输入!$A:$M,SMALL(基本信息输入!$N:$N,ROW()-5),COLUMN()-1),"")</f>
        <v/>
      </c>
      <c r="F28" s="49" t="str">
        <f>IF(ISERROR(INDEX(基本信息输入!$A:$M,SMALL(基本信息输入!$N:$N,ROW()-5),COLUMN()-1))=FALSE,INDEX(基本信息输入!$A:$M,SMALL(基本信息输入!$N:$N,ROW()-5),COLUMN()-1),"")</f>
        <v/>
      </c>
      <c r="G28" s="49" t="str">
        <f>IF(ISERROR(INDEX(基本信息输入!$A:$M,SMALL(基本信息输入!$N:$N,ROW()-5),COLUMN()-1))=FALSE,INDEX(基本信息输入!$A:$M,SMALL(基本信息输入!$N:$N,ROW()-5),COLUMN()-1),"")</f>
        <v/>
      </c>
      <c r="H28" s="49" t="str">
        <f>IF(ISERROR(INDEX(基本信息输入!$A:$M,SMALL(基本信息输入!$N:$N,ROW()-5),COLUMN()-1))=FALSE,INDEX(基本信息输入!$A:$M,SMALL(基本信息输入!$N:$N,ROW()-5),COLUMN()-1),"")</f>
        <v/>
      </c>
      <c r="I28" s="49" t="str">
        <f>IF(ISERROR(INDEX(基本信息输入!$A:$M,SMALL(基本信息输入!$N:$N,ROW()-5),COLUMN()-1))=FALSE,INDEX(基本信息输入!$A:$M,SMALL(基本信息输入!$N:$N,ROW()-5),COLUMN()-1),"")</f>
        <v/>
      </c>
      <c r="J28" s="49" t="str">
        <f>IF(ISERROR(INDEX(基本信息输入!$A:$M,SMALL(基本信息输入!$N:$N,ROW()-5),COLUMN()-1))=FALSE,INDEX(基本信息输入!$A:$M,SMALL(基本信息输入!$N:$N,ROW()-5),COLUMN()-1),"")</f>
        <v/>
      </c>
      <c r="K28" s="49" t="str">
        <f>IF(ISERROR(INDEX(基本信息输入!$A:$M,SMALL(基本信息输入!$N:$N,ROW()-5),COLUMN()-1))=FALSE,INDEX(基本信息输入!$A:$M,SMALL(基本信息输入!$N:$N,ROW()-5),COLUMN()-1),"")</f>
        <v/>
      </c>
      <c r="L28" s="49" t="str">
        <f>IF(ISERROR(INDEX(基本信息输入!$A:$M,SMALL(基本信息输入!$N:$N,ROW()-5),COLUMN()-1))=FALSE,INDEX(基本信息输入!$A:$M,SMALL(基本信息输入!$N:$N,ROW()-5),COLUMN()-1),"")</f>
        <v/>
      </c>
      <c r="M28" s="49" t="str">
        <f>IF(ISERROR(INDEX(基本信息输入!$A:$M,SMALL(基本信息输入!$N:$N,ROW()-5),COLUMN()-1))=FALSE,INDEX(基本信息输入!$A:$M,SMALL(基本信息输入!$N:$N,ROW()-5),COLUMN()-1),"")</f>
        <v/>
      </c>
      <c r="N28" s="49" t="str">
        <f>IF(ISERROR(INDEX(基本信息输入!$A:$M,SMALL(基本信息输入!$N:$N,ROW()-5),COLUMN()-1))=FALSE,INDEX(基本信息输入!$A:$M,SMALL(基本信息输入!$N:$N,ROW()-5),COLUMN()-1),"")</f>
        <v/>
      </c>
      <c r="O28" s="51" t="str">
        <f>IF(F28="","",HYPERLINK("#基本信息输入!e"&amp;SMALL(基本信息输入!$N:$N,ROW()-5),"修改"))</f>
        <v/>
      </c>
      <c r="Q28" s="59"/>
      <c r="R28" s="59"/>
      <c r="S28" s="59"/>
      <c r="T28" s="59"/>
      <c r="U28" s="59"/>
      <c r="V28" s="59"/>
      <c r="W28" s="64"/>
      <c r="X28" s="59"/>
      <c r="Y28" s="59"/>
      <c r="Z28" s="59"/>
      <c r="AA28" s="61"/>
    </row>
    <row r="29" spans="1:27" ht="14.1" customHeight="1" x14ac:dyDescent="0.2">
      <c r="A29" s="56"/>
      <c r="B29" s="49" t="str">
        <f>IF(ISERROR(INDEX(基本信息输入!$A:$M,SMALL(基本信息输入!$N:$N,ROW()-5),COLUMN()-1))=FALSE,INDEX(基本信息输入!$A:$M,SMALL(基本信息输入!$N:$N,ROW()-5),COLUMN()-1),"")</f>
        <v/>
      </c>
      <c r="C29" s="49" t="str">
        <f>IF(ISERROR(INDEX(基本信息输入!$A:$M,SMALL(基本信息输入!$N:$N,ROW()-5),COLUMN()-1))=FALSE,INDEX(基本信息输入!$A:$M,SMALL(基本信息输入!$N:$N,ROW()-5),COLUMN()-1),"")</f>
        <v/>
      </c>
      <c r="D29" s="49" t="str">
        <f>IF(ISERROR(INDEX(基本信息输入!$A:$M,SMALL(基本信息输入!$N:$N,ROW()-5),COLUMN()-1))=FALSE,INDEX(基本信息输入!$A:$M,SMALL(基本信息输入!$N:$N,ROW()-5),COLUMN()-1),"")</f>
        <v/>
      </c>
      <c r="E29" s="49" t="str">
        <f>IF(ISERROR(INDEX(基本信息输入!$A:$M,SMALL(基本信息输入!$N:$N,ROW()-5),COLUMN()-1))=FALSE,INDEX(基本信息输入!$A:$M,SMALL(基本信息输入!$N:$N,ROW()-5),COLUMN()-1),"")</f>
        <v/>
      </c>
      <c r="F29" s="49" t="str">
        <f>IF(ISERROR(INDEX(基本信息输入!$A:$M,SMALL(基本信息输入!$N:$N,ROW()-5),COLUMN()-1))=FALSE,INDEX(基本信息输入!$A:$M,SMALL(基本信息输入!$N:$N,ROW()-5),COLUMN()-1),"")</f>
        <v/>
      </c>
      <c r="G29" s="49" t="str">
        <f>IF(ISERROR(INDEX(基本信息输入!$A:$M,SMALL(基本信息输入!$N:$N,ROW()-5),COLUMN()-1))=FALSE,INDEX(基本信息输入!$A:$M,SMALL(基本信息输入!$N:$N,ROW()-5),COLUMN()-1),"")</f>
        <v/>
      </c>
      <c r="H29" s="49" t="str">
        <f>IF(ISERROR(INDEX(基本信息输入!$A:$M,SMALL(基本信息输入!$N:$N,ROW()-5),COLUMN()-1))=FALSE,INDEX(基本信息输入!$A:$M,SMALL(基本信息输入!$N:$N,ROW()-5),COLUMN()-1),"")</f>
        <v/>
      </c>
      <c r="I29" s="49" t="str">
        <f>IF(ISERROR(INDEX(基本信息输入!$A:$M,SMALL(基本信息输入!$N:$N,ROW()-5),COLUMN()-1))=FALSE,INDEX(基本信息输入!$A:$M,SMALL(基本信息输入!$N:$N,ROW()-5),COLUMN()-1),"")</f>
        <v/>
      </c>
      <c r="J29" s="49" t="str">
        <f>IF(ISERROR(INDEX(基本信息输入!$A:$M,SMALL(基本信息输入!$N:$N,ROW()-5),COLUMN()-1))=FALSE,INDEX(基本信息输入!$A:$M,SMALL(基本信息输入!$N:$N,ROW()-5),COLUMN()-1),"")</f>
        <v/>
      </c>
      <c r="K29" s="49" t="str">
        <f>IF(ISERROR(INDEX(基本信息输入!$A:$M,SMALL(基本信息输入!$N:$N,ROW()-5),COLUMN()-1))=FALSE,INDEX(基本信息输入!$A:$M,SMALL(基本信息输入!$N:$N,ROW()-5),COLUMN()-1),"")</f>
        <v/>
      </c>
      <c r="L29" s="49" t="str">
        <f>IF(ISERROR(INDEX(基本信息输入!$A:$M,SMALL(基本信息输入!$N:$N,ROW()-5),COLUMN()-1))=FALSE,INDEX(基本信息输入!$A:$M,SMALL(基本信息输入!$N:$N,ROW()-5),COLUMN()-1),"")</f>
        <v/>
      </c>
      <c r="M29" s="49" t="str">
        <f>IF(ISERROR(INDEX(基本信息输入!$A:$M,SMALL(基本信息输入!$N:$N,ROW()-5),COLUMN()-1))=FALSE,INDEX(基本信息输入!$A:$M,SMALL(基本信息输入!$N:$N,ROW()-5),COLUMN()-1),"")</f>
        <v/>
      </c>
      <c r="N29" s="49" t="str">
        <f>IF(ISERROR(INDEX(基本信息输入!$A:$M,SMALL(基本信息输入!$N:$N,ROW()-5),COLUMN()-1))=FALSE,INDEX(基本信息输入!$A:$M,SMALL(基本信息输入!$N:$N,ROW()-5),COLUMN()-1),"")</f>
        <v/>
      </c>
      <c r="O29" s="51" t="str">
        <f>IF(F29="","",HYPERLINK("#基本信息输入!e"&amp;SMALL(基本信息输入!$N:$N,ROW()-5),"修改"))</f>
        <v/>
      </c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61"/>
    </row>
    <row r="30" spans="1:27" ht="14.1" customHeight="1" x14ac:dyDescent="0.2">
      <c r="A30" s="56"/>
      <c r="B30" s="49" t="str">
        <f>IF(ISERROR(INDEX(基本信息输入!$A:$M,SMALL(基本信息输入!$N:$N,ROW()-5),COLUMN()-1))=FALSE,INDEX(基本信息输入!$A:$M,SMALL(基本信息输入!$N:$N,ROW()-5),COLUMN()-1),"")</f>
        <v/>
      </c>
      <c r="C30" s="49" t="str">
        <f>IF(ISERROR(INDEX(基本信息输入!$A:$M,SMALL(基本信息输入!$N:$N,ROW()-5),COLUMN()-1))=FALSE,INDEX(基本信息输入!$A:$M,SMALL(基本信息输入!$N:$N,ROW()-5),COLUMN()-1),"")</f>
        <v/>
      </c>
      <c r="D30" s="49" t="str">
        <f>IF(ISERROR(INDEX(基本信息输入!$A:$M,SMALL(基本信息输入!$N:$N,ROW()-5),COLUMN()-1))=FALSE,INDEX(基本信息输入!$A:$M,SMALL(基本信息输入!$N:$N,ROW()-5),COLUMN()-1),"")</f>
        <v/>
      </c>
      <c r="E30" s="49" t="str">
        <f>IF(ISERROR(INDEX(基本信息输入!$A:$M,SMALL(基本信息输入!$N:$N,ROW()-5),COLUMN()-1))=FALSE,INDEX(基本信息输入!$A:$M,SMALL(基本信息输入!$N:$N,ROW()-5),COLUMN()-1),"")</f>
        <v/>
      </c>
      <c r="F30" s="49" t="str">
        <f>IF(ISERROR(INDEX(基本信息输入!$A:$M,SMALL(基本信息输入!$N:$N,ROW()-5),COLUMN()-1))=FALSE,INDEX(基本信息输入!$A:$M,SMALL(基本信息输入!$N:$N,ROW()-5),COLUMN()-1),"")</f>
        <v/>
      </c>
      <c r="G30" s="49" t="str">
        <f>IF(ISERROR(INDEX(基本信息输入!$A:$M,SMALL(基本信息输入!$N:$N,ROW()-5),COLUMN()-1))=FALSE,INDEX(基本信息输入!$A:$M,SMALL(基本信息输入!$N:$N,ROW()-5),COLUMN()-1),"")</f>
        <v/>
      </c>
      <c r="H30" s="49" t="str">
        <f>IF(ISERROR(INDEX(基本信息输入!$A:$M,SMALL(基本信息输入!$N:$N,ROW()-5),COLUMN()-1))=FALSE,INDEX(基本信息输入!$A:$M,SMALL(基本信息输入!$N:$N,ROW()-5),COLUMN()-1),"")</f>
        <v/>
      </c>
      <c r="I30" s="49" t="str">
        <f>IF(ISERROR(INDEX(基本信息输入!$A:$M,SMALL(基本信息输入!$N:$N,ROW()-5),COLUMN()-1))=FALSE,INDEX(基本信息输入!$A:$M,SMALL(基本信息输入!$N:$N,ROW()-5),COLUMN()-1),"")</f>
        <v/>
      </c>
      <c r="J30" s="49" t="str">
        <f>IF(ISERROR(INDEX(基本信息输入!$A:$M,SMALL(基本信息输入!$N:$N,ROW()-5),COLUMN()-1))=FALSE,INDEX(基本信息输入!$A:$M,SMALL(基本信息输入!$N:$N,ROW()-5),COLUMN()-1),"")</f>
        <v/>
      </c>
      <c r="K30" s="49" t="str">
        <f>IF(ISERROR(INDEX(基本信息输入!$A:$M,SMALL(基本信息输入!$N:$N,ROW()-5),COLUMN()-1))=FALSE,INDEX(基本信息输入!$A:$M,SMALL(基本信息输入!$N:$N,ROW()-5),COLUMN()-1),"")</f>
        <v/>
      </c>
      <c r="L30" s="49" t="str">
        <f>IF(ISERROR(INDEX(基本信息输入!$A:$M,SMALL(基本信息输入!$N:$N,ROW()-5),COLUMN()-1))=FALSE,INDEX(基本信息输入!$A:$M,SMALL(基本信息输入!$N:$N,ROW()-5),COLUMN()-1),"")</f>
        <v/>
      </c>
      <c r="M30" s="49" t="str">
        <f>IF(ISERROR(INDEX(基本信息输入!$A:$M,SMALL(基本信息输入!$N:$N,ROW()-5),COLUMN()-1))=FALSE,INDEX(基本信息输入!$A:$M,SMALL(基本信息输入!$N:$N,ROW()-5),COLUMN()-1),"")</f>
        <v/>
      </c>
      <c r="N30" s="49" t="str">
        <f>IF(ISERROR(INDEX(基本信息输入!$A:$M,SMALL(基本信息输入!$N:$N,ROW()-5),COLUMN()-1))=FALSE,INDEX(基本信息输入!$A:$M,SMALL(基本信息输入!$N:$N,ROW()-5),COLUMN()-1),"")</f>
        <v/>
      </c>
      <c r="O30" s="51" t="str">
        <f>IF(F30="","",HYPERLINK("#基本信息输入!e"&amp;SMALL(基本信息输入!$N:$N,ROW()-5),"修改"))</f>
        <v/>
      </c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61"/>
    </row>
    <row r="31" spans="1:27" ht="14.1" customHeight="1" x14ac:dyDescent="0.2">
      <c r="A31" s="56"/>
      <c r="B31" s="49" t="str">
        <f>IF(ISERROR(INDEX(基本信息输入!$A:$M,SMALL(基本信息输入!$N:$N,ROW()-5),COLUMN()-1))=FALSE,INDEX(基本信息输入!$A:$M,SMALL(基本信息输入!$N:$N,ROW()-5),COLUMN()-1),"")</f>
        <v/>
      </c>
      <c r="C31" s="49" t="str">
        <f>IF(ISERROR(INDEX(基本信息输入!$A:$M,SMALL(基本信息输入!$N:$N,ROW()-5),COLUMN()-1))=FALSE,INDEX(基本信息输入!$A:$M,SMALL(基本信息输入!$N:$N,ROW()-5),COLUMN()-1),"")</f>
        <v/>
      </c>
      <c r="D31" s="49" t="str">
        <f>IF(ISERROR(INDEX(基本信息输入!$A:$M,SMALL(基本信息输入!$N:$N,ROW()-5),COLUMN()-1))=FALSE,INDEX(基本信息输入!$A:$M,SMALL(基本信息输入!$N:$N,ROW()-5),COLUMN()-1),"")</f>
        <v/>
      </c>
      <c r="E31" s="49" t="str">
        <f>IF(ISERROR(INDEX(基本信息输入!$A:$M,SMALL(基本信息输入!$N:$N,ROW()-5),COLUMN()-1))=FALSE,INDEX(基本信息输入!$A:$M,SMALL(基本信息输入!$N:$N,ROW()-5),COLUMN()-1),"")</f>
        <v/>
      </c>
      <c r="F31" s="49" t="str">
        <f>IF(ISERROR(INDEX(基本信息输入!$A:$M,SMALL(基本信息输入!$N:$N,ROW()-5),COLUMN()-1))=FALSE,INDEX(基本信息输入!$A:$M,SMALL(基本信息输入!$N:$N,ROW()-5),COLUMN()-1),"")</f>
        <v/>
      </c>
      <c r="G31" s="49" t="str">
        <f>IF(ISERROR(INDEX(基本信息输入!$A:$M,SMALL(基本信息输入!$N:$N,ROW()-5),COLUMN()-1))=FALSE,INDEX(基本信息输入!$A:$M,SMALL(基本信息输入!$N:$N,ROW()-5),COLUMN()-1),"")</f>
        <v/>
      </c>
      <c r="H31" s="49" t="str">
        <f>IF(ISERROR(INDEX(基本信息输入!$A:$M,SMALL(基本信息输入!$N:$N,ROW()-5),COLUMN()-1))=FALSE,INDEX(基本信息输入!$A:$M,SMALL(基本信息输入!$N:$N,ROW()-5),COLUMN()-1),"")</f>
        <v/>
      </c>
      <c r="I31" s="49" t="str">
        <f>IF(ISERROR(INDEX(基本信息输入!$A:$M,SMALL(基本信息输入!$N:$N,ROW()-5),COLUMN()-1))=FALSE,INDEX(基本信息输入!$A:$M,SMALL(基本信息输入!$N:$N,ROW()-5),COLUMN()-1),"")</f>
        <v/>
      </c>
      <c r="J31" s="49" t="str">
        <f>IF(ISERROR(INDEX(基本信息输入!$A:$M,SMALL(基本信息输入!$N:$N,ROW()-5),COLUMN()-1))=FALSE,INDEX(基本信息输入!$A:$M,SMALL(基本信息输入!$N:$N,ROW()-5),COLUMN()-1),"")</f>
        <v/>
      </c>
      <c r="K31" s="49" t="str">
        <f>IF(ISERROR(INDEX(基本信息输入!$A:$M,SMALL(基本信息输入!$N:$N,ROW()-5),COLUMN()-1))=FALSE,INDEX(基本信息输入!$A:$M,SMALL(基本信息输入!$N:$N,ROW()-5),COLUMN()-1),"")</f>
        <v/>
      </c>
      <c r="L31" s="49" t="str">
        <f>IF(ISERROR(INDEX(基本信息输入!$A:$M,SMALL(基本信息输入!$N:$N,ROW()-5),COLUMN()-1))=FALSE,INDEX(基本信息输入!$A:$M,SMALL(基本信息输入!$N:$N,ROW()-5),COLUMN()-1),"")</f>
        <v/>
      </c>
      <c r="M31" s="49" t="str">
        <f>IF(ISERROR(INDEX(基本信息输入!$A:$M,SMALL(基本信息输入!$N:$N,ROW()-5),COLUMN()-1))=FALSE,INDEX(基本信息输入!$A:$M,SMALL(基本信息输入!$N:$N,ROW()-5),COLUMN()-1),"")</f>
        <v/>
      </c>
      <c r="N31" s="49" t="str">
        <f>IF(ISERROR(INDEX(基本信息输入!$A:$M,SMALL(基本信息输入!$N:$N,ROW()-5),COLUMN()-1))=FALSE,INDEX(基本信息输入!$A:$M,SMALL(基本信息输入!$N:$N,ROW()-5),COLUMN()-1),"")</f>
        <v/>
      </c>
      <c r="O31" s="51" t="str">
        <f>IF(F31="","",HYPERLINK("#基本信息输入!e"&amp;SMALL(基本信息输入!$N:$N,ROW()-5),"修改"))</f>
        <v/>
      </c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61"/>
    </row>
    <row r="32" spans="1:27" ht="14.1" customHeight="1" x14ac:dyDescent="0.2">
      <c r="A32" s="56"/>
      <c r="B32" s="49" t="str">
        <f>IF(ISERROR(INDEX(基本信息输入!$A:$M,SMALL(基本信息输入!$N:$N,ROW()-5),COLUMN()-1))=FALSE,INDEX(基本信息输入!$A:$M,SMALL(基本信息输入!$N:$N,ROW()-5),COLUMN()-1),"")</f>
        <v/>
      </c>
      <c r="C32" s="49" t="str">
        <f>IF(ISERROR(INDEX(基本信息输入!$A:$M,SMALL(基本信息输入!$N:$N,ROW()-5),COLUMN()-1))=FALSE,INDEX(基本信息输入!$A:$M,SMALL(基本信息输入!$N:$N,ROW()-5),COLUMN()-1),"")</f>
        <v/>
      </c>
      <c r="D32" s="49" t="str">
        <f>IF(ISERROR(INDEX(基本信息输入!$A:$M,SMALL(基本信息输入!$N:$N,ROW()-5),COLUMN()-1))=FALSE,INDEX(基本信息输入!$A:$M,SMALL(基本信息输入!$N:$N,ROW()-5),COLUMN()-1),"")</f>
        <v/>
      </c>
      <c r="E32" s="49" t="str">
        <f>IF(ISERROR(INDEX(基本信息输入!$A:$M,SMALL(基本信息输入!$N:$N,ROW()-5),COLUMN()-1))=FALSE,INDEX(基本信息输入!$A:$M,SMALL(基本信息输入!$N:$N,ROW()-5),COLUMN()-1),"")</f>
        <v/>
      </c>
      <c r="F32" s="49" t="str">
        <f>IF(ISERROR(INDEX(基本信息输入!$A:$M,SMALL(基本信息输入!$N:$N,ROW()-5),COLUMN()-1))=FALSE,INDEX(基本信息输入!$A:$M,SMALL(基本信息输入!$N:$N,ROW()-5),COLUMN()-1),"")</f>
        <v/>
      </c>
      <c r="G32" s="49" t="str">
        <f>IF(ISERROR(INDEX(基本信息输入!$A:$M,SMALL(基本信息输入!$N:$N,ROW()-5),COLUMN()-1))=FALSE,INDEX(基本信息输入!$A:$M,SMALL(基本信息输入!$N:$N,ROW()-5),COLUMN()-1),"")</f>
        <v/>
      </c>
      <c r="H32" s="49" t="str">
        <f>IF(ISERROR(INDEX(基本信息输入!$A:$M,SMALL(基本信息输入!$N:$N,ROW()-5),COLUMN()-1))=FALSE,INDEX(基本信息输入!$A:$M,SMALL(基本信息输入!$N:$N,ROW()-5),COLUMN()-1),"")</f>
        <v/>
      </c>
      <c r="I32" s="49" t="str">
        <f>IF(ISERROR(INDEX(基本信息输入!$A:$M,SMALL(基本信息输入!$N:$N,ROW()-5),COLUMN()-1))=FALSE,INDEX(基本信息输入!$A:$M,SMALL(基本信息输入!$N:$N,ROW()-5),COLUMN()-1),"")</f>
        <v/>
      </c>
      <c r="J32" s="49" t="str">
        <f>IF(ISERROR(INDEX(基本信息输入!$A:$M,SMALL(基本信息输入!$N:$N,ROW()-5),COLUMN()-1))=FALSE,INDEX(基本信息输入!$A:$M,SMALL(基本信息输入!$N:$N,ROW()-5),COLUMN()-1),"")</f>
        <v/>
      </c>
      <c r="K32" s="49" t="str">
        <f>IF(ISERROR(INDEX(基本信息输入!$A:$M,SMALL(基本信息输入!$N:$N,ROW()-5),COLUMN()-1))=FALSE,INDEX(基本信息输入!$A:$M,SMALL(基本信息输入!$N:$N,ROW()-5),COLUMN()-1),"")</f>
        <v/>
      </c>
      <c r="L32" s="49" t="str">
        <f>IF(ISERROR(INDEX(基本信息输入!$A:$M,SMALL(基本信息输入!$N:$N,ROW()-5),COLUMN()-1))=FALSE,INDEX(基本信息输入!$A:$M,SMALL(基本信息输入!$N:$N,ROW()-5),COLUMN()-1),"")</f>
        <v/>
      </c>
      <c r="M32" s="49" t="str">
        <f>IF(ISERROR(INDEX(基本信息输入!$A:$M,SMALL(基本信息输入!$N:$N,ROW()-5),COLUMN()-1))=FALSE,INDEX(基本信息输入!$A:$M,SMALL(基本信息输入!$N:$N,ROW()-5),COLUMN()-1),"")</f>
        <v/>
      </c>
      <c r="N32" s="49" t="str">
        <f>IF(ISERROR(INDEX(基本信息输入!$A:$M,SMALL(基本信息输入!$N:$N,ROW()-5),COLUMN()-1))=FALSE,INDEX(基本信息输入!$A:$M,SMALL(基本信息输入!$N:$N,ROW()-5),COLUMN()-1),"")</f>
        <v/>
      </c>
      <c r="O32" s="51" t="str">
        <f>IF(F32="","",HYPERLINK("#基本信息输入!e"&amp;SMALL(基本信息输入!$N:$N,ROW()-5),"修改"))</f>
        <v/>
      </c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61"/>
    </row>
    <row r="33" spans="1:27" ht="14.1" customHeight="1" x14ac:dyDescent="0.2">
      <c r="A33" s="56"/>
      <c r="B33" s="49" t="str">
        <f>IF(ISERROR(INDEX(基本信息输入!$A:$M,SMALL(基本信息输入!$N:$N,ROW()-5),COLUMN()-1))=FALSE,INDEX(基本信息输入!$A:$M,SMALL(基本信息输入!$N:$N,ROW()-5),COLUMN()-1),"")</f>
        <v/>
      </c>
      <c r="C33" s="49" t="str">
        <f>IF(ISERROR(INDEX(基本信息输入!$A:$M,SMALL(基本信息输入!$N:$N,ROW()-5),COLUMN()-1))=FALSE,INDEX(基本信息输入!$A:$M,SMALL(基本信息输入!$N:$N,ROW()-5),COLUMN()-1),"")</f>
        <v/>
      </c>
      <c r="D33" s="49" t="str">
        <f>IF(ISERROR(INDEX(基本信息输入!$A:$M,SMALL(基本信息输入!$N:$N,ROW()-5),COLUMN()-1))=FALSE,INDEX(基本信息输入!$A:$M,SMALL(基本信息输入!$N:$N,ROW()-5),COLUMN()-1),"")</f>
        <v/>
      </c>
      <c r="E33" s="49" t="str">
        <f>IF(ISERROR(INDEX(基本信息输入!$A:$M,SMALL(基本信息输入!$N:$N,ROW()-5),COLUMN()-1))=FALSE,INDEX(基本信息输入!$A:$M,SMALL(基本信息输入!$N:$N,ROW()-5),COLUMN()-1),"")</f>
        <v/>
      </c>
      <c r="F33" s="49" t="str">
        <f>IF(ISERROR(INDEX(基本信息输入!$A:$M,SMALL(基本信息输入!$N:$N,ROW()-5),COLUMN()-1))=FALSE,INDEX(基本信息输入!$A:$M,SMALL(基本信息输入!$N:$N,ROW()-5),COLUMN()-1),"")</f>
        <v/>
      </c>
      <c r="G33" s="49" t="str">
        <f>IF(ISERROR(INDEX(基本信息输入!$A:$M,SMALL(基本信息输入!$N:$N,ROW()-5),COLUMN()-1))=FALSE,INDEX(基本信息输入!$A:$M,SMALL(基本信息输入!$N:$N,ROW()-5),COLUMN()-1),"")</f>
        <v/>
      </c>
      <c r="H33" s="49" t="str">
        <f>IF(ISERROR(INDEX(基本信息输入!$A:$M,SMALL(基本信息输入!$N:$N,ROW()-5),COLUMN()-1))=FALSE,INDEX(基本信息输入!$A:$M,SMALL(基本信息输入!$N:$N,ROW()-5),COLUMN()-1),"")</f>
        <v/>
      </c>
      <c r="I33" s="49" t="str">
        <f>IF(ISERROR(INDEX(基本信息输入!$A:$M,SMALL(基本信息输入!$N:$N,ROW()-5),COLUMN()-1))=FALSE,INDEX(基本信息输入!$A:$M,SMALL(基本信息输入!$N:$N,ROW()-5),COLUMN()-1),"")</f>
        <v/>
      </c>
      <c r="J33" s="49" t="str">
        <f>IF(ISERROR(INDEX(基本信息输入!$A:$M,SMALL(基本信息输入!$N:$N,ROW()-5),COLUMN()-1))=FALSE,INDEX(基本信息输入!$A:$M,SMALL(基本信息输入!$N:$N,ROW()-5),COLUMN()-1),"")</f>
        <v/>
      </c>
      <c r="K33" s="49" t="str">
        <f>IF(ISERROR(INDEX(基本信息输入!$A:$M,SMALL(基本信息输入!$N:$N,ROW()-5),COLUMN()-1))=FALSE,INDEX(基本信息输入!$A:$M,SMALL(基本信息输入!$N:$N,ROW()-5),COLUMN()-1),"")</f>
        <v/>
      </c>
      <c r="L33" s="49" t="str">
        <f>IF(ISERROR(INDEX(基本信息输入!$A:$M,SMALL(基本信息输入!$N:$N,ROW()-5),COLUMN()-1))=FALSE,INDEX(基本信息输入!$A:$M,SMALL(基本信息输入!$N:$N,ROW()-5),COLUMN()-1),"")</f>
        <v/>
      </c>
      <c r="M33" s="49" t="str">
        <f>IF(ISERROR(INDEX(基本信息输入!$A:$M,SMALL(基本信息输入!$N:$N,ROW()-5),COLUMN()-1))=FALSE,INDEX(基本信息输入!$A:$M,SMALL(基本信息输入!$N:$N,ROW()-5),COLUMN()-1),"")</f>
        <v/>
      </c>
      <c r="N33" s="49" t="str">
        <f>IF(ISERROR(INDEX(基本信息输入!$A:$M,SMALL(基本信息输入!$N:$N,ROW()-5),COLUMN()-1))=FALSE,INDEX(基本信息输入!$A:$M,SMALL(基本信息输入!$N:$N,ROW()-5),COLUMN()-1),"")</f>
        <v/>
      </c>
      <c r="O33" s="51" t="str">
        <f>IF(F33="","",HYPERLINK("#基本信息输入!e"&amp;SMALL(基本信息输入!$N:$N,ROW()-5),"修改"))</f>
        <v/>
      </c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61"/>
    </row>
    <row r="34" spans="1:27" ht="14.1" customHeight="1" x14ac:dyDescent="0.2">
      <c r="A34" s="56"/>
      <c r="B34" s="49" t="str">
        <f>IF(ISERROR(INDEX(基本信息输入!$A:$M,SMALL(基本信息输入!$N:$N,ROW()-5),COLUMN()-1))=FALSE,INDEX(基本信息输入!$A:$M,SMALL(基本信息输入!$N:$N,ROW()-5),COLUMN()-1),"")</f>
        <v/>
      </c>
      <c r="C34" s="49" t="str">
        <f>IF(ISERROR(INDEX(基本信息输入!$A:$M,SMALL(基本信息输入!$N:$N,ROW()-5),COLUMN()-1))=FALSE,INDEX(基本信息输入!$A:$M,SMALL(基本信息输入!$N:$N,ROW()-5),COLUMN()-1),"")</f>
        <v/>
      </c>
      <c r="D34" s="49" t="str">
        <f>IF(ISERROR(INDEX(基本信息输入!$A:$M,SMALL(基本信息输入!$N:$N,ROW()-5),COLUMN()-1))=FALSE,INDEX(基本信息输入!$A:$M,SMALL(基本信息输入!$N:$N,ROW()-5),COLUMN()-1),"")</f>
        <v/>
      </c>
      <c r="E34" s="49" t="str">
        <f>IF(ISERROR(INDEX(基本信息输入!$A:$M,SMALL(基本信息输入!$N:$N,ROW()-5),COLUMN()-1))=FALSE,INDEX(基本信息输入!$A:$M,SMALL(基本信息输入!$N:$N,ROW()-5),COLUMN()-1),"")</f>
        <v/>
      </c>
      <c r="F34" s="49" t="str">
        <f>IF(ISERROR(INDEX(基本信息输入!$A:$M,SMALL(基本信息输入!$N:$N,ROW()-5),COLUMN()-1))=FALSE,INDEX(基本信息输入!$A:$M,SMALL(基本信息输入!$N:$N,ROW()-5),COLUMN()-1),"")</f>
        <v/>
      </c>
      <c r="G34" s="49" t="str">
        <f>IF(ISERROR(INDEX(基本信息输入!$A:$M,SMALL(基本信息输入!$N:$N,ROW()-5),COLUMN()-1))=FALSE,INDEX(基本信息输入!$A:$M,SMALL(基本信息输入!$N:$N,ROW()-5),COLUMN()-1),"")</f>
        <v/>
      </c>
      <c r="H34" s="49" t="str">
        <f>IF(ISERROR(INDEX(基本信息输入!$A:$M,SMALL(基本信息输入!$N:$N,ROW()-5),COLUMN()-1))=FALSE,INDEX(基本信息输入!$A:$M,SMALL(基本信息输入!$N:$N,ROW()-5),COLUMN()-1),"")</f>
        <v/>
      </c>
      <c r="I34" s="49" t="str">
        <f>IF(ISERROR(INDEX(基本信息输入!$A:$M,SMALL(基本信息输入!$N:$N,ROW()-5),COLUMN()-1))=FALSE,INDEX(基本信息输入!$A:$M,SMALL(基本信息输入!$N:$N,ROW()-5),COLUMN()-1),"")</f>
        <v/>
      </c>
      <c r="J34" s="49" t="str">
        <f>IF(ISERROR(INDEX(基本信息输入!$A:$M,SMALL(基本信息输入!$N:$N,ROW()-5),COLUMN()-1))=FALSE,INDEX(基本信息输入!$A:$M,SMALL(基本信息输入!$N:$N,ROW()-5),COLUMN()-1),"")</f>
        <v/>
      </c>
      <c r="K34" s="49" t="str">
        <f>IF(ISERROR(INDEX(基本信息输入!$A:$M,SMALL(基本信息输入!$N:$N,ROW()-5),COLUMN()-1))=FALSE,INDEX(基本信息输入!$A:$M,SMALL(基本信息输入!$N:$N,ROW()-5),COLUMN()-1),"")</f>
        <v/>
      </c>
      <c r="L34" s="49" t="str">
        <f>IF(ISERROR(INDEX(基本信息输入!$A:$M,SMALL(基本信息输入!$N:$N,ROW()-5),COLUMN()-1))=FALSE,INDEX(基本信息输入!$A:$M,SMALL(基本信息输入!$N:$N,ROW()-5),COLUMN()-1),"")</f>
        <v/>
      </c>
      <c r="M34" s="49" t="str">
        <f>IF(ISERROR(INDEX(基本信息输入!$A:$M,SMALL(基本信息输入!$N:$N,ROW()-5),COLUMN()-1))=FALSE,INDEX(基本信息输入!$A:$M,SMALL(基本信息输入!$N:$N,ROW()-5),COLUMN()-1),"")</f>
        <v/>
      </c>
      <c r="N34" s="49" t="str">
        <f>IF(ISERROR(INDEX(基本信息输入!$A:$M,SMALL(基本信息输入!$N:$N,ROW()-5),COLUMN()-1))=FALSE,INDEX(基本信息输入!$A:$M,SMALL(基本信息输入!$N:$N,ROW()-5),COLUMN()-1),"")</f>
        <v/>
      </c>
      <c r="O34" s="51" t="str">
        <f>IF(F34="","",HYPERLINK("#基本信息输入!e"&amp;SMALL(基本信息输入!$N:$N,ROW()-5),"修改"))</f>
        <v/>
      </c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61"/>
    </row>
    <row r="35" spans="1:27" ht="14.1" customHeight="1" x14ac:dyDescent="0.2">
      <c r="A35" s="56"/>
      <c r="B35" s="49" t="str">
        <f>IF(ISERROR(INDEX(基本信息输入!$A:$M,SMALL(基本信息输入!$N:$N,ROW()-5),COLUMN()-1))=FALSE,INDEX(基本信息输入!$A:$M,SMALL(基本信息输入!$N:$N,ROW()-5),COLUMN()-1),"")</f>
        <v/>
      </c>
      <c r="C35" s="49" t="str">
        <f>IF(ISERROR(INDEX(基本信息输入!$A:$M,SMALL(基本信息输入!$N:$N,ROW()-5),COLUMN()-1))=FALSE,INDEX(基本信息输入!$A:$M,SMALL(基本信息输入!$N:$N,ROW()-5),COLUMN()-1),"")</f>
        <v/>
      </c>
      <c r="D35" s="49" t="str">
        <f>IF(ISERROR(INDEX(基本信息输入!$A:$M,SMALL(基本信息输入!$N:$N,ROW()-5),COLUMN()-1))=FALSE,INDEX(基本信息输入!$A:$M,SMALL(基本信息输入!$N:$N,ROW()-5),COLUMN()-1),"")</f>
        <v/>
      </c>
      <c r="E35" s="49" t="str">
        <f>IF(ISERROR(INDEX(基本信息输入!$A:$M,SMALL(基本信息输入!$N:$N,ROW()-5),COLUMN()-1))=FALSE,INDEX(基本信息输入!$A:$M,SMALL(基本信息输入!$N:$N,ROW()-5),COLUMN()-1),"")</f>
        <v/>
      </c>
      <c r="F35" s="49" t="str">
        <f>IF(ISERROR(INDEX(基本信息输入!$A:$M,SMALL(基本信息输入!$N:$N,ROW()-5),COLUMN()-1))=FALSE,INDEX(基本信息输入!$A:$M,SMALL(基本信息输入!$N:$N,ROW()-5),COLUMN()-1),"")</f>
        <v/>
      </c>
      <c r="G35" s="49" t="str">
        <f>IF(ISERROR(INDEX(基本信息输入!$A:$M,SMALL(基本信息输入!$N:$N,ROW()-5),COLUMN()-1))=FALSE,INDEX(基本信息输入!$A:$M,SMALL(基本信息输入!$N:$N,ROW()-5),COLUMN()-1),"")</f>
        <v/>
      </c>
      <c r="H35" s="49" t="str">
        <f>IF(ISERROR(INDEX(基本信息输入!$A:$M,SMALL(基本信息输入!$N:$N,ROW()-5),COLUMN()-1))=FALSE,INDEX(基本信息输入!$A:$M,SMALL(基本信息输入!$N:$N,ROW()-5),COLUMN()-1),"")</f>
        <v/>
      </c>
      <c r="I35" s="49" t="str">
        <f>IF(ISERROR(INDEX(基本信息输入!$A:$M,SMALL(基本信息输入!$N:$N,ROW()-5),COLUMN()-1))=FALSE,INDEX(基本信息输入!$A:$M,SMALL(基本信息输入!$N:$N,ROW()-5),COLUMN()-1),"")</f>
        <v/>
      </c>
      <c r="J35" s="49" t="str">
        <f>IF(ISERROR(INDEX(基本信息输入!$A:$M,SMALL(基本信息输入!$N:$N,ROW()-5),COLUMN()-1))=FALSE,INDEX(基本信息输入!$A:$M,SMALL(基本信息输入!$N:$N,ROW()-5),COLUMN()-1),"")</f>
        <v/>
      </c>
      <c r="K35" s="49" t="str">
        <f>IF(ISERROR(INDEX(基本信息输入!$A:$M,SMALL(基本信息输入!$N:$N,ROW()-5),COLUMN()-1))=FALSE,INDEX(基本信息输入!$A:$M,SMALL(基本信息输入!$N:$N,ROW()-5),COLUMN()-1),"")</f>
        <v/>
      </c>
      <c r="L35" s="49" t="str">
        <f>IF(ISERROR(INDEX(基本信息输入!$A:$M,SMALL(基本信息输入!$N:$N,ROW()-5),COLUMN()-1))=FALSE,INDEX(基本信息输入!$A:$M,SMALL(基本信息输入!$N:$N,ROW()-5),COLUMN()-1),"")</f>
        <v/>
      </c>
      <c r="M35" s="49" t="str">
        <f>IF(ISERROR(INDEX(基本信息输入!$A:$M,SMALL(基本信息输入!$N:$N,ROW()-5),COLUMN()-1))=FALSE,INDEX(基本信息输入!$A:$M,SMALL(基本信息输入!$N:$N,ROW()-5),COLUMN()-1),"")</f>
        <v/>
      </c>
      <c r="N35" s="49" t="str">
        <f>IF(ISERROR(INDEX(基本信息输入!$A:$M,SMALL(基本信息输入!$N:$N,ROW()-5),COLUMN()-1))=FALSE,INDEX(基本信息输入!$A:$M,SMALL(基本信息输入!$N:$N,ROW()-5),COLUMN()-1),"")</f>
        <v/>
      </c>
      <c r="O35" s="51" t="str">
        <f>IF(F35="","",HYPERLINK("#基本信息输入!e"&amp;SMALL(基本信息输入!$N:$N,ROW()-5),"修改"))</f>
        <v/>
      </c>
    </row>
    <row r="36" spans="1:27" ht="14.1" customHeight="1" x14ac:dyDescent="0.2">
      <c r="A36" s="56"/>
      <c r="B36" s="49" t="str">
        <f>IF(ISERROR(INDEX(基本信息输入!$A:$M,SMALL(基本信息输入!$N:$N,ROW()-5),COLUMN()-1))=FALSE,INDEX(基本信息输入!$A:$M,SMALL(基本信息输入!$N:$N,ROW()-5),COLUMN()-1),"")</f>
        <v/>
      </c>
      <c r="C36" s="49" t="str">
        <f>IF(ISERROR(INDEX(基本信息输入!$A:$M,SMALL(基本信息输入!$N:$N,ROW()-5),COLUMN()-1))=FALSE,INDEX(基本信息输入!$A:$M,SMALL(基本信息输入!$N:$N,ROW()-5),COLUMN()-1),"")</f>
        <v/>
      </c>
      <c r="D36" s="49" t="str">
        <f>IF(ISERROR(INDEX(基本信息输入!$A:$M,SMALL(基本信息输入!$N:$N,ROW()-5),COLUMN()-1))=FALSE,INDEX(基本信息输入!$A:$M,SMALL(基本信息输入!$N:$N,ROW()-5),COLUMN()-1),"")</f>
        <v/>
      </c>
      <c r="E36" s="49" t="str">
        <f>IF(ISERROR(INDEX(基本信息输入!$A:$M,SMALL(基本信息输入!$N:$N,ROW()-5),COLUMN()-1))=FALSE,INDEX(基本信息输入!$A:$M,SMALL(基本信息输入!$N:$N,ROW()-5),COLUMN()-1),"")</f>
        <v/>
      </c>
      <c r="F36" s="49" t="str">
        <f>IF(ISERROR(INDEX(基本信息输入!$A:$M,SMALL(基本信息输入!$N:$N,ROW()-5),COLUMN()-1))=FALSE,INDEX(基本信息输入!$A:$M,SMALL(基本信息输入!$N:$N,ROW()-5),COLUMN()-1),"")</f>
        <v/>
      </c>
      <c r="G36" s="49" t="str">
        <f>IF(ISERROR(INDEX(基本信息输入!$A:$M,SMALL(基本信息输入!$N:$N,ROW()-5),COLUMN()-1))=FALSE,INDEX(基本信息输入!$A:$M,SMALL(基本信息输入!$N:$N,ROW()-5),COLUMN()-1),"")</f>
        <v/>
      </c>
      <c r="H36" s="49" t="str">
        <f>IF(ISERROR(INDEX(基本信息输入!$A:$M,SMALL(基本信息输入!$N:$N,ROW()-5),COLUMN()-1))=FALSE,INDEX(基本信息输入!$A:$M,SMALL(基本信息输入!$N:$N,ROW()-5),COLUMN()-1),"")</f>
        <v/>
      </c>
      <c r="I36" s="49" t="str">
        <f>IF(ISERROR(INDEX(基本信息输入!$A:$M,SMALL(基本信息输入!$N:$N,ROW()-5),COLUMN()-1))=FALSE,INDEX(基本信息输入!$A:$M,SMALL(基本信息输入!$N:$N,ROW()-5),COLUMN()-1),"")</f>
        <v/>
      </c>
      <c r="J36" s="49" t="str">
        <f>IF(ISERROR(INDEX(基本信息输入!$A:$M,SMALL(基本信息输入!$N:$N,ROW()-5),COLUMN()-1))=FALSE,INDEX(基本信息输入!$A:$M,SMALL(基本信息输入!$N:$N,ROW()-5),COLUMN()-1),"")</f>
        <v/>
      </c>
      <c r="K36" s="49" t="str">
        <f>IF(ISERROR(INDEX(基本信息输入!$A:$M,SMALL(基本信息输入!$N:$N,ROW()-5),COLUMN()-1))=FALSE,INDEX(基本信息输入!$A:$M,SMALL(基本信息输入!$N:$N,ROW()-5),COLUMN()-1),"")</f>
        <v/>
      </c>
      <c r="L36" s="49" t="str">
        <f>IF(ISERROR(INDEX(基本信息输入!$A:$M,SMALL(基本信息输入!$N:$N,ROW()-5),COLUMN()-1))=FALSE,INDEX(基本信息输入!$A:$M,SMALL(基本信息输入!$N:$N,ROW()-5),COLUMN()-1),"")</f>
        <v/>
      </c>
      <c r="M36" s="49" t="str">
        <f>IF(ISERROR(INDEX(基本信息输入!$A:$M,SMALL(基本信息输入!$N:$N,ROW()-5),COLUMN()-1))=FALSE,INDEX(基本信息输入!$A:$M,SMALL(基本信息输入!$N:$N,ROW()-5),COLUMN()-1),"")</f>
        <v/>
      </c>
      <c r="N36" s="49" t="str">
        <f>IF(ISERROR(INDEX(基本信息输入!$A:$M,SMALL(基本信息输入!$N:$N,ROW()-5),COLUMN()-1))=FALSE,INDEX(基本信息输入!$A:$M,SMALL(基本信息输入!$N:$N,ROW()-5),COLUMN()-1),"")</f>
        <v/>
      </c>
      <c r="O36" s="51" t="str">
        <f>IF(F36="","",HYPERLINK("#基本信息输入!e"&amp;SMALL(基本信息输入!$N:$N,ROW()-5),"修改"))</f>
        <v/>
      </c>
    </row>
    <row r="37" spans="1:27" ht="14.1" customHeight="1" x14ac:dyDescent="0.2">
      <c r="A37" s="56"/>
      <c r="B37" s="49" t="str">
        <f>IF(ISERROR(INDEX(基本信息输入!$A:$M,SMALL(基本信息输入!$N:$N,ROW()-5),COLUMN()-1))=FALSE,INDEX(基本信息输入!$A:$M,SMALL(基本信息输入!$N:$N,ROW()-5),COLUMN()-1),"")</f>
        <v/>
      </c>
      <c r="C37" s="49" t="str">
        <f>IF(ISERROR(INDEX(基本信息输入!$A:$M,SMALL(基本信息输入!$N:$N,ROW()-5),COLUMN()-1))=FALSE,INDEX(基本信息输入!$A:$M,SMALL(基本信息输入!$N:$N,ROW()-5),COLUMN()-1),"")</f>
        <v/>
      </c>
      <c r="D37" s="49" t="str">
        <f>IF(ISERROR(INDEX(基本信息输入!$A:$M,SMALL(基本信息输入!$N:$N,ROW()-5),COLUMN()-1))=FALSE,INDEX(基本信息输入!$A:$M,SMALL(基本信息输入!$N:$N,ROW()-5),COLUMN()-1),"")</f>
        <v/>
      </c>
      <c r="E37" s="49" t="str">
        <f>IF(ISERROR(INDEX(基本信息输入!$A:$M,SMALL(基本信息输入!$N:$N,ROW()-5),COLUMN()-1))=FALSE,INDEX(基本信息输入!$A:$M,SMALL(基本信息输入!$N:$N,ROW()-5),COLUMN()-1),"")</f>
        <v/>
      </c>
      <c r="F37" s="49" t="str">
        <f>IF(ISERROR(INDEX(基本信息输入!$A:$M,SMALL(基本信息输入!$N:$N,ROW()-5),COLUMN()-1))=FALSE,INDEX(基本信息输入!$A:$M,SMALL(基本信息输入!$N:$N,ROW()-5),COLUMN()-1),"")</f>
        <v/>
      </c>
      <c r="G37" s="49" t="str">
        <f>IF(ISERROR(INDEX(基本信息输入!$A:$M,SMALL(基本信息输入!$N:$N,ROW()-5),COLUMN()-1))=FALSE,INDEX(基本信息输入!$A:$M,SMALL(基本信息输入!$N:$N,ROW()-5),COLUMN()-1),"")</f>
        <v/>
      </c>
      <c r="H37" s="49" t="str">
        <f>IF(ISERROR(INDEX(基本信息输入!$A:$M,SMALL(基本信息输入!$N:$N,ROW()-5),COLUMN()-1))=FALSE,INDEX(基本信息输入!$A:$M,SMALL(基本信息输入!$N:$N,ROW()-5),COLUMN()-1),"")</f>
        <v/>
      </c>
      <c r="I37" s="49" t="str">
        <f>IF(ISERROR(INDEX(基本信息输入!$A:$M,SMALL(基本信息输入!$N:$N,ROW()-5),COLUMN()-1))=FALSE,INDEX(基本信息输入!$A:$M,SMALL(基本信息输入!$N:$N,ROW()-5),COLUMN()-1),"")</f>
        <v/>
      </c>
      <c r="J37" s="49" t="str">
        <f>IF(ISERROR(INDEX(基本信息输入!$A:$M,SMALL(基本信息输入!$N:$N,ROW()-5),COLUMN()-1))=FALSE,INDEX(基本信息输入!$A:$M,SMALL(基本信息输入!$N:$N,ROW()-5),COLUMN()-1),"")</f>
        <v/>
      </c>
      <c r="K37" s="49" t="str">
        <f>IF(ISERROR(INDEX(基本信息输入!$A:$M,SMALL(基本信息输入!$N:$N,ROW()-5),COLUMN()-1))=FALSE,INDEX(基本信息输入!$A:$M,SMALL(基本信息输入!$N:$N,ROW()-5),COLUMN()-1),"")</f>
        <v/>
      </c>
      <c r="L37" s="49" t="str">
        <f>IF(ISERROR(INDEX(基本信息输入!$A:$M,SMALL(基本信息输入!$N:$N,ROW()-5),COLUMN()-1))=FALSE,INDEX(基本信息输入!$A:$M,SMALL(基本信息输入!$N:$N,ROW()-5),COLUMN()-1),"")</f>
        <v/>
      </c>
      <c r="M37" s="49" t="str">
        <f>IF(ISERROR(INDEX(基本信息输入!$A:$M,SMALL(基本信息输入!$N:$N,ROW()-5),COLUMN()-1))=FALSE,INDEX(基本信息输入!$A:$M,SMALL(基本信息输入!$N:$N,ROW()-5),COLUMN()-1),"")</f>
        <v/>
      </c>
      <c r="N37" s="49" t="str">
        <f>IF(ISERROR(INDEX(基本信息输入!$A:$M,SMALL(基本信息输入!$N:$N,ROW()-5),COLUMN()-1))=FALSE,INDEX(基本信息输入!$A:$M,SMALL(基本信息输入!$N:$N,ROW()-5),COLUMN()-1),"")</f>
        <v/>
      </c>
      <c r="O37" s="51" t="str">
        <f>IF(F37="","",HYPERLINK("#基本信息输入!e"&amp;SMALL(基本信息输入!$N:$N,ROW()-5),"修改"))</f>
        <v/>
      </c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61"/>
    </row>
    <row r="38" spans="1:27" ht="14.1" customHeight="1" x14ac:dyDescent="0.2">
      <c r="A38" s="56"/>
      <c r="B38" s="49" t="str">
        <f>IF(ISERROR(INDEX(基本信息输入!$A:$M,SMALL(基本信息输入!$N:$N,ROW()-5),COLUMN()-1))=FALSE,INDEX(基本信息输入!$A:$M,SMALL(基本信息输入!$N:$N,ROW()-5),COLUMN()-1),"")</f>
        <v/>
      </c>
      <c r="C38" s="49" t="str">
        <f>IF(ISERROR(INDEX(基本信息输入!$A:$M,SMALL(基本信息输入!$N:$N,ROW()-5),COLUMN()-1))=FALSE,INDEX(基本信息输入!$A:$M,SMALL(基本信息输入!$N:$N,ROW()-5),COLUMN()-1),"")</f>
        <v/>
      </c>
      <c r="D38" s="49" t="str">
        <f>IF(ISERROR(INDEX(基本信息输入!$A:$M,SMALL(基本信息输入!$N:$N,ROW()-5),COLUMN()-1))=FALSE,INDEX(基本信息输入!$A:$M,SMALL(基本信息输入!$N:$N,ROW()-5),COLUMN()-1),"")</f>
        <v/>
      </c>
      <c r="E38" s="49" t="str">
        <f>IF(ISERROR(INDEX(基本信息输入!$A:$M,SMALL(基本信息输入!$N:$N,ROW()-5),COLUMN()-1))=FALSE,INDEX(基本信息输入!$A:$M,SMALL(基本信息输入!$N:$N,ROW()-5),COLUMN()-1),"")</f>
        <v/>
      </c>
      <c r="F38" s="49" t="str">
        <f>IF(ISERROR(INDEX(基本信息输入!$A:$M,SMALL(基本信息输入!$N:$N,ROW()-5),COLUMN()-1))=FALSE,INDEX(基本信息输入!$A:$M,SMALL(基本信息输入!$N:$N,ROW()-5),COLUMN()-1),"")</f>
        <v/>
      </c>
      <c r="G38" s="49" t="str">
        <f>IF(ISERROR(INDEX(基本信息输入!$A:$M,SMALL(基本信息输入!$N:$N,ROW()-5),COLUMN()-1))=FALSE,INDEX(基本信息输入!$A:$M,SMALL(基本信息输入!$N:$N,ROW()-5),COLUMN()-1),"")</f>
        <v/>
      </c>
      <c r="H38" s="49" t="str">
        <f>IF(ISERROR(INDEX(基本信息输入!$A:$M,SMALL(基本信息输入!$N:$N,ROW()-5),COLUMN()-1))=FALSE,INDEX(基本信息输入!$A:$M,SMALL(基本信息输入!$N:$N,ROW()-5),COLUMN()-1),"")</f>
        <v/>
      </c>
      <c r="I38" s="49" t="str">
        <f>IF(ISERROR(INDEX(基本信息输入!$A:$M,SMALL(基本信息输入!$N:$N,ROW()-5),COLUMN()-1))=FALSE,INDEX(基本信息输入!$A:$M,SMALL(基本信息输入!$N:$N,ROW()-5),COLUMN()-1),"")</f>
        <v/>
      </c>
      <c r="J38" s="49" t="str">
        <f>IF(ISERROR(INDEX(基本信息输入!$A:$M,SMALL(基本信息输入!$N:$N,ROW()-5),COLUMN()-1))=FALSE,INDEX(基本信息输入!$A:$M,SMALL(基本信息输入!$N:$N,ROW()-5),COLUMN()-1),"")</f>
        <v/>
      </c>
      <c r="K38" s="49" t="str">
        <f>IF(ISERROR(INDEX(基本信息输入!$A:$M,SMALL(基本信息输入!$N:$N,ROW()-5),COLUMN()-1))=FALSE,INDEX(基本信息输入!$A:$M,SMALL(基本信息输入!$N:$N,ROW()-5),COLUMN()-1),"")</f>
        <v/>
      </c>
      <c r="L38" s="49" t="str">
        <f>IF(ISERROR(INDEX(基本信息输入!$A:$M,SMALL(基本信息输入!$N:$N,ROW()-5),COLUMN()-1))=FALSE,INDEX(基本信息输入!$A:$M,SMALL(基本信息输入!$N:$N,ROW()-5),COLUMN()-1),"")</f>
        <v/>
      </c>
      <c r="M38" s="49" t="str">
        <f>IF(ISERROR(INDEX(基本信息输入!$A:$M,SMALL(基本信息输入!$N:$N,ROW()-5),COLUMN()-1))=FALSE,INDEX(基本信息输入!$A:$M,SMALL(基本信息输入!$N:$N,ROW()-5),COLUMN()-1),"")</f>
        <v/>
      </c>
      <c r="N38" s="49" t="str">
        <f>IF(ISERROR(INDEX(基本信息输入!$A:$M,SMALL(基本信息输入!$N:$N,ROW()-5),COLUMN()-1))=FALSE,INDEX(基本信息输入!$A:$M,SMALL(基本信息输入!$N:$N,ROW()-5),COLUMN()-1),"")</f>
        <v/>
      </c>
      <c r="O38" s="51" t="str">
        <f>IF(F38="","",HYPERLINK("#基本信息输入!e"&amp;SMALL(基本信息输入!$N:$N,ROW()-5),"修改"))</f>
        <v/>
      </c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61"/>
    </row>
    <row r="39" spans="1:27" ht="14.1" customHeight="1" x14ac:dyDescent="0.2">
      <c r="A39" s="56"/>
      <c r="B39" s="49" t="str">
        <f>IF(ISERROR(INDEX(基本信息输入!$A:$M,SMALL(基本信息输入!$N:$N,ROW()-5),COLUMN()-1))=FALSE,INDEX(基本信息输入!$A:$M,SMALL(基本信息输入!$N:$N,ROW()-5),COLUMN()-1),"")</f>
        <v/>
      </c>
      <c r="C39" s="49" t="str">
        <f>IF(ISERROR(INDEX(基本信息输入!$A:$M,SMALL(基本信息输入!$N:$N,ROW()-5),COLUMN()-1))=FALSE,INDEX(基本信息输入!$A:$M,SMALL(基本信息输入!$N:$N,ROW()-5),COLUMN()-1),"")</f>
        <v/>
      </c>
      <c r="D39" s="49" t="str">
        <f>IF(ISERROR(INDEX(基本信息输入!$A:$M,SMALL(基本信息输入!$N:$N,ROW()-5),COLUMN()-1))=FALSE,INDEX(基本信息输入!$A:$M,SMALL(基本信息输入!$N:$N,ROW()-5),COLUMN()-1),"")</f>
        <v/>
      </c>
      <c r="E39" s="49" t="str">
        <f>IF(ISERROR(INDEX(基本信息输入!$A:$M,SMALL(基本信息输入!$N:$N,ROW()-5),COLUMN()-1))=FALSE,INDEX(基本信息输入!$A:$M,SMALL(基本信息输入!$N:$N,ROW()-5),COLUMN()-1),"")</f>
        <v/>
      </c>
      <c r="F39" s="49" t="str">
        <f>IF(ISERROR(INDEX(基本信息输入!$A:$M,SMALL(基本信息输入!$N:$N,ROW()-5),COLUMN()-1))=FALSE,INDEX(基本信息输入!$A:$M,SMALL(基本信息输入!$N:$N,ROW()-5),COLUMN()-1),"")</f>
        <v/>
      </c>
      <c r="G39" s="49" t="str">
        <f>IF(ISERROR(INDEX(基本信息输入!$A:$M,SMALL(基本信息输入!$N:$N,ROW()-5),COLUMN()-1))=FALSE,INDEX(基本信息输入!$A:$M,SMALL(基本信息输入!$N:$N,ROW()-5),COLUMN()-1),"")</f>
        <v/>
      </c>
      <c r="H39" s="49" t="str">
        <f>IF(ISERROR(INDEX(基本信息输入!$A:$M,SMALL(基本信息输入!$N:$N,ROW()-5),COLUMN()-1))=FALSE,INDEX(基本信息输入!$A:$M,SMALL(基本信息输入!$N:$N,ROW()-5),COLUMN()-1),"")</f>
        <v/>
      </c>
      <c r="I39" s="49" t="str">
        <f>IF(ISERROR(INDEX(基本信息输入!$A:$M,SMALL(基本信息输入!$N:$N,ROW()-5),COLUMN()-1))=FALSE,INDEX(基本信息输入!$A:$M,SMALL(基本信息输入!$N:$N,ROW()-5),COLUMN()-1),"")</f>
        <v/>
      </c>
      <c r="J39" s="49" t="str">
        <f>IF(ISERROR(INDEX(基本信息输入!$A:$M,SMALL(基本信息输入!$N:$N,ROW()-5),COLUMN()-1))=FALSE,INDEX(基本信息输入!$A:$M,SMALL(基本信息输入!$N:$N,ROW()-5),COLUMN()-1),"")</f>
        <v/>
      </c>
      <c r="K39" s="49" t="str">
        <f>IF(ISERROR(INDEX(基本信息输入!$A:$M,SMALL(基本信息输入!$N:$N,ROW()-5),COLUMN()-1))=FALSE,INDEX(基本信息输入!$A:$M,SMALL(基本信息输入!$N:$N,ROW()-5),COLUMN()-1),"")</f>
        <v/>
      </c>
      <c r="L39" s="49" t="str">
        <f>IF(ISERROR(INDEX(基本信息输入!$A:$M,SMALL(基本信息输入!$N:$N,ROW()-5),COLUMN()-1))=FALSE,INDEX(基本信息输入!$A:$M,SMALL(基本信息输入!$N:$N,ROW()-5),COLUMN()-1),"")</f>
        <v/>
      </c>
      <c r="M39" s="49" t="str">
        <f>IF(ISERROR(INDEX(基本信息输入!$A:$M,SMALL(基本信息输入!$N:$N,ROW()-5),COLUMN()-1))=FALSE,INDEX(基本信息输入!$A:$M,SMALL(基本信息输入!$N:$N,ROW()-5),COLUMN()-1),"")</f>
        <v/>
      </c>
      <c r="N39" s="49" t="str">
        <f>IF(ISERROR(INDEX(基本信息输入!$A:$M,SMALL(基本信息输入!$N:$N,ROW()-5),COLUMN()-1))=FALSE,INDEX(基本信息输入!$A:$M,SMALL(基本信息输入!$N:$N,ROW()-5),COLUMN()-1),"")</f>
        <v/>
      </c>
      <c r="O39" s="51" t="str">
        <f>IF(F39="","",HYPERLINK("#基本信息输入!e"&amp;SMALL(基本信息输入!$N:$N,ROW()-5),"修改"))</f>
        <v/>
      </c>
    </row>
    <row r="40" spans="1:27" ht="14.1" customHeight="1" x14ac:dyDescent="0.2">
      <c r="A40" s="56"/>
      <c r="B40" s="49" t="str">
        <f>IF(ISERROR(INDEX(基本信息输入!$A:$M,SMALL(基本信息输入!$N:$N,ROW()-5),COLUMN()-1))=FALSE,INDEX(基本信息输入!$A:$M,SMALL(基本信息输入!$N:$N,ROW()-5),COLUMN()-1),"")</f>
        <v/>
      </c>
      <c r="C40" s="49" t="str">
        <f>IF(ISERROR(INDEX(基本信息输入!$A:$M,SMALL(基本信息输入!$N:$N,ROW()-5),COLUMN()-1))=FALSE,INDEX(基本信息输入!$A:$M,SMALL(基本信息输入!$N:$N,ROW()-5),COLUMN()-1),"")</f>
        <v/>
      </c>
      <c r="D40" s="49" t="str">
        <f>IF(ISERROR(INDEX(基本信息输入!$A:$M,SMALL(基本信息输入!$N:$N,ROW()-5),COLUMN()-1))=FALSE,INDEX(基本信息输入!$A:$M,SMALL(基本信息输入!$N:$N,ROW()-5),COLUMN()-1),"")</f>
        <v/>
      </c>
      <c r="E40" s="49" t="str">
        <f>IF(ISERROR(INDEX(基本信息输入!$A:$M,SMALL(基本信息输入!$N:$N,ROW()-5),COLUMN()-1))=FALSE,INDEX(基本信息输入!$A:$M,SMALL(基本信息输入!$N:$N,ROW()-5),COLUMN()-1),"")</f>
        <v/>
      </c>
      <c r="F40" s="49" t="str">
        <f>IF(ISERROR(INDEX(基本信息输入!$A:$M,SMALL(基本信息输入!$N:$N,ROW()-5),COLUMN()-1))=FALSE,INDEX(基本信息输入!$A:$M,SMALL(基本信息输入!$N:$N,ROW()-5),COLUMN()-1),"")</f>
        <v/>
      </c>
      <c r="G40" s="49" t="str">
        <f>IF(ISERROR(INDEX(基本信息输入!$A:$M,SMALL(基本信息输入!$N:$N,ROW()-5),COLUMN()-1))=FALSE,INDEX(基本信息输入!$A:$M,SMALL(基本信息输入!$N:$N,ROW()-5),COLUMN()-1),"")</f>
        <v/>
      </c>
      <c r="H40" s="49" t="str">
        <f>IF(ISERROR(INDEX(基本信息输入!$A:$M,SMALL(基本信息输入!$N:$N,ROW()-5),COLUMN()-1))=FALSE,INDEX(基本信息输入!$A:$M,SMALL(基本信息输入!$N:$N,ROW()-5),COLUMN()-1),"")</f>
        <v/>
      </c>
      <c r="I40" s="49" t="str">
        <f>IF(ISERROR(INDEX(基本信息输入!$A:$M,SMALL(基本信息输入!$N:$N,ROW()-5),COLUMN()-1))=FALSE,INDEX(基本信息输入!$A:$M,SMALL(基本信息输入!$N:$N,ROW()-5),COLUMN()-1),"")</f>
        <v/>
      </c>
      <c r="J40" s="49" t="str">
        <f>IF(ISERROR(INDEX(基本信息输入!$A:$M,SMALL(基本信息输入!$N:$N,ROW()-5),COLUMN()-1))=FALSE,INDEX(基本信息输入!$A:$M,SMALL(基本信息输入!$N:$N,ROW()-5),COLUMN()-1),"")</f>
        <v/>
      </c>
      <c r="K40" s="49" t="str">
        <f>IF(ISERROR(INDEX(基本信息输入!$A:$M,SMALL(基本信息输入!$N:$N,ROW()-5),COLUMN()-1))=FALSE,INDEX(基本信息输入!$A:$M,SMALL(基本信息输入!$N:$N,ROW()-5),COLUMN()-1),"")</f>
        <v/>
      </c>
      <c r="L40" s="49" t="str">
        <f>IF(ISERROR(INDEX(基本信息输入!$A:$M,SMALL(基本信息输入!$N:$N,ROW()-5),COLUMN()-1))=FALSE,INDEX(基本信息输入!$A:$M,SMALL(基本信息输入!$N:$N,ROW()-5),COLUMN()-1),"")</f>
        <v/>
      </c>
      <c r="M40" s="49" t="str">
        <f>IF(ISERROR(INDEX(基本信息输入!$A:$M,SMALL(基本信息输入!$N:$N,ROW()-5),COLUMN()-1))=FALSE,INDEX(基本信息输入!$A:$M,SMALL(基本信息输入!$N:$N,ROW()-5),COLUMN()-1),"")</f>
        <v/>
      </c>
      <c r="N40" s="49" t="str">
        <f>IF(ISERROR(INDEX(基本信息输入!$A:$M,SMALL(基本信息输入!$N:$N,ROW()-5),COLUMN()-1))=FALSE,INDEX(基本信息输入!$A:$M,SMALL(基本信息输入!$N:$N,ROW()-5),COLUMN()-1),"")</f>
        <v/>
      </c>
      <c r="O40" s="51" t="str">
        <f>IF(F40="","",HYPERLINK("#基本信息输入!e"&amp;SMALL(基本信息输入!$N:$N,ROW()-5),"修改"))</f>
        <v/>
      </c>
    </row>
    <row r="41" spans="1:27" ht="14.1" customHeight="1" x14ac:dyDescent="0.2">
      <c r="A41" s="56"/>
      <c r="B41" s="49" t="str">
        <f>IF(ISERROR(INDEX(基本信息输入!$A:$M,SMALL(基本信息输入!$N:$N,ROW()-5),COLUMN()-1))=FALSE,INDEX(基本信息输入!$A:$M,SMALL(基本信息输入!$N:$N,ROW()-5),COLUMN()-1),"")</f>
        <v/>
      </c>
      <c r="C41" s="49" t="str">
        <f>IF(ISERROR(INDEX(基本信息输入!$A:$M,SMALL(基本信息输入!$N:$N,ROW()-5),COLUMN()-1))=FALSE,INDEX(基本信息输入!$A:$M,SMALL(基本信息输入!$N:$N,ROW()-5),COLUMN()-1),"")</f>
        <v/>
      </c>
      <c r="D41" s="49" t="str">
        <f>IF(ISERROR(INDEX(基本信息输入!$A:$M,SMALL(基本信息输入!$N:$N,ROW()-5),COLUMN()-1))=FALSE,INDEX(基本信息输入!$A:$M,SMALL(基本信息输入!$N:$N,ROW()-5),COLUMN()-1),"")</f>
        <v/>
      </c>
      <c r="E41" s="49" t="str">
        <f>IF(ISERROR(INDEX(基本信息输入!$A:$M,SMALL(基本信息输入!$N:$N,ROW()-5),COLUMN()-1))=FALSE,INDEX(基本信息输入!$A:$M,SMALL(基本信息输入!$N:$N,ROW()-5),COLUMN()-1),"")</f>
        <v/>
      </c>
      <c r="F41" s="49" t="str">
        <f>IF(ISERROR(INDEX(基本信息输入!$A:$M,SMALL(基本信息输入!$N:$N,ROW()-5),COLUMN()-1))=FALSE,INDEX(基本信息输入!$A:$M,SMALL(基本信息输入!$N:$N,ROW()-5),COLUMN()-1),"")</f>
        <v/>
      </c>
      <c r="G41" s="49" t="str">
        <f>IF(ISERROR(INDEX(基本信息输入!$A:$M,SMALL(基本信息输入!$N:$N,ROW()-5),COLUMN()-1))=FALSE,INDEX(基本信息输入!$A:$M,SMALL(基本信息输入!$N:$N,ROW()-5),COLUMN()-1),"")</f>
        <v/>
      </c>
      <c r="H41" s="49" t="str">
        <f>IF(ISERROR(INDEX(基本信息输入!$A:$M,SMALL(基本信息输入!$N:$N,ROW()-5),COLUMN()-1))=FALSE,INDEX(基本信息输入!$A:$M,SMALL(基本信息输入!$N:$N,ROW()-5),COLUMN()-1),"")</f>
        <v/>
      </c>
      <c r="I41" s="49" t="str">
        <f>IF(ISERROR(INDEX(基本信息输入!$A:$M,SMALL(基本信息输入!$N:$N,ROW()-5),COLUMN()-1))=FALSE,INDEX(基本信息输入!$A:$M,SMALL(基本信息输入!$N:$N,ROW()-5),COLUMN()-1),"")</f>
        <v/>
      </c>
      <c r="J41" s="49" t="str">
        <f>IF(ISERROR(INDEX(基本信息输入!$A:$M,SMALL(基本信息输入!$N:$N,ROW()-5),COLUMN()-1))=FALSE,INDEX(基本信息输入!$A:$M,SMALL(基本信息输入!$N:$N,ROW()-5),COLUMN()-1),"")</f>
        <v/>
      </c>
      <c r="K41" s="49" t="str">
        <f>IF(ISERROR(INDEX(基本信息输入!$A:$M,SMALL(基本信息输入!$N:$N,ROW()-5),COLUMN()-1))=FALSE,INDEX(基本信息输入!$A:$M,SMALL(基本信息输入!$N:$N,ROW()-5),COLUMN()-1),"")</f>
        <v/>
      </c>
      <c r="L41" s="49" t="str">
        <f>IF(ISERROR(INDEX(基本信息输入!$A:$M,SMALL(基本信息输入!$N:$N,ROW()-5),COLUMN()-1))=FALSE,INDEX(基本信息输入!$A:$M,SMALL(基本信息输入!$N:$N,ROW()-5),COLUMN()-1),"")</f>
        <v/>
      </c>
      <c r="M41" s="49" t="str">
        <f>IF(ISERROR(INDEX(基本信息输入!$A:$M,SMALL(基本信息输入!$N:$N,ROW()-5),COLUMN()-1))=FALSE,INDEX(基本信息输入!$A:$M,SMALL(基本信息输入!$N:$N,ROW()-5),COLUMN()-1),"")</f>
        <v/>
      </c>
      <c r="N41" s="49" t="str">
        <f>IF(ISERROR(INDEX(基本信息输入!$A:$M,SMALL(基本信息输入!$N:$N,ROW()-5),COLUMN()-1))=FALSE,INDEX(基本信息输入!$A:$M,SMALL(基本信息输入!$N:$N,ROW()-5),COLUMN()-1),"")</f>
        <v/>
      </c>
      <c r="O41" s="51" t="str">
        <f>IF(F41="","",HYPERLINK("#基本信息输入!e"&amp;SMALL(基本信息输入!$N:$N,ROW()-5),"修改"))</f>
        <v/>
      </c>
    </row>
    <row r="42" spans="1:27" ht="14.1" customHeight="1" x14ac:dyDescent="0.2">
      <c r="A42" s="56"/>
      <c r="B42" s="49" t="str">
        <f>IF(ISERROR(INDEX(基本信息输入!$A:$M,SMALL(基本信息输入!$N:$N,ROW()-5),COLUMN()-1))=FALSE,INDEX(基本信息输入!$A:$M,SMALL(基本信息输入!$N:$N,ROW()-5),COLUMN()-1),"")</f>
        <v/>
      </c>
      <c r="C42" s="49" t="str">
        <f>IF(ISERROR(INDEX(基本信息输入!$A:$M,SMALL(基本信息输入!$N:$N,ROW()-5),COLUMN()-1))=FALSE,INDEX(基本信息输入!$A:$M,SMALL(基本信息输入!$N:$N,ROW()-5),COLUMN()-1),"")</f>
        <v/>
      </c>
      <c r="D42" s="49" t="str">
        <f>IF(ISERROR(INDEX(基本信息输入!$A:$M,SMALL(基本信息输入!$N:$N,ROW()-5),COLUMN()-1))=FALSE,INDEX(基本信息输入!$A:$M,SMALL(基本信息输入!$N:$N,ROW()-5),COLUMN()-1),"")</f>
        <v/>
      </c>
      <c r="E42" s="49" t="str">
        <f>IF(ISERROR(INDEX(基本信息输入!$A:$M,SMALL(基本信息输入!$N:$N,ROW()-5),COLUMN()-1))=FALSE,INDEX(基本信息输入!$A:$M,SMALL(基本信息输入!$N:$N,ROW()-5),COLUMN()-1),"")</f>
        <v/>
      </c>
      <c r="F42" s="49" t="str">
        <f>IF(ISERROR(INDEX(基本信息输入!$A:$M,SMALL(基本信息输入!$N:$N,ROW()-5),COLUMN()-1))=FALSE,INDEX(基本信息输入!$A:$M,SMALL(基本信息输入!$N:$N,ROW()-5),COLUMN()-1),"")</f>
        <v/>
      </c>
      <c r="G42" s="49" t="str">
        <f>IF(ISERROR(INDEX(基本信息输入!$A:$M,SMALL(基本信息输入!$N:$N,ROW()-5),COLUMN()-1))=FALSE,INDEX(基本信息输入!$A:$M,SMALL(基本信息输入!$N:$N,ROW()-5),COLUMN()-1),"")</f>
        <v/>
      </c>
      <c r="H42" s="49" t="str">
        <f>IF(ISERROR(INDEX(基本信息输入!$A:$M,SMALL(基本信息输入!$N:$N,ROW()-5),COLUMN()-1))=FALSE,INDEX(基本信息输入!$A:$M,SMALL(基本信息输入!$N:$N,ROW()-5),COLUMN()-1),"")</f>
        <v/>
      </c>
      <c r="I42" s="49" t="str">
        <f>IF(ISERROR(INDEX(基本信息输入!$A:$M,SMALL(基本信息输入!$N:$N,ROW()-5),COLUMN()-1))=FALSE,INDEX(基本信息输入!$A:$M,SMALL(基本信息输入!$N:$N,ROW()-5),COLUMN()-1),"")</f>
        <v/>
      </c>
      <c r="J42" s="49" t="str">
        <f>IF(ISERROR(INDEX(基本信息输入!$A:$M,SMALL(基本信息输入!$N:$N,ROW()-5),COLUMN()-1))=FALSE,INDEX(基本信息输入!$A:$M,SMALL(基本信息输入!$N:$N,ROW()-5),COLUMN()-1),"")</f>
        <v/>
      </c>
      <c r="K42" s="49" t="str">
        <f>IF(ISERROR(INDEX(基本信息输入!$A:$M,SMALL(基本信息输入!$N:$N,ROW()-5),COLUMN()-1))=FALSE,INDEX(基本信息输入!$A:$M,SMALL(基本信息输入!$N:$N,ROW()-5),COLUMN()-1),"")</f>
        <v/>
      </c>
      <c r="L42" s="49" t="str">
        <f>IF(ISERROR(INDEX(基本信息输入!$A:$M,SMALL(基本信息输入!$N:$N,ROW()-5),COLUMN()-1))=FALSE,INDEX(基本信息输入!$A:$M,SMALL(基本信息输入!$N:$N,ROW()-5),COLUMN()-1),"")</f>
        <v/>
      </c>
      <c r="M42" s="49" t="str">
        <f>IF(ISERROR(INDEX(基本信息输入!$A:$M,SMALL(基本信息输入!$N:$N,ROW()-5),COLUMN()-1))=FALSE,INDEX(基本信息输入!$A:$M,SMALL(基本信息输入!$N:$N,ROW()-5),COLUMN()-1),"")</f>
        <v/>
      </c>
      <c r="N42" s="49" t="str">
        <f>IF(ISERROR(INDEX(基本信息输入!$A:$M,SMALL(基本信息输入!$N:$N,ROW()-5),COLUMN()-1))=FALSE,INDEX(基本信息输入!$A:$M,SMALL(基本信息输入!$N:$N,ROW()-5),COLUMN()-1),"")</f>
        <v/>
      </c>
      <c r="O42" s="51" t="str">
        <f>IF(F42="","",HYPERLINK("#基本信息输入!e"&amp;SMALL(基本信息输入!$N:$N,ROW()-5),"修改"))</f>
        <v/>
      </c>
    </row>
    <row r="43" spans="1:27" ht="14.1" customHeight="1" x14ac:dyDescent="0.2">
      <c r="A43" s="56"/>
      <c r="B43" s="49" t="str">
        <f>IF(ISERROR(INDEX(基本信息输入!$A:$M,SMALL(基本信息输入!$N:$N,ROW()-5),COLUMN()-1))=FALSE,INDEX(基本信息输入!$A:$M,SMALL(基本信息输入!$N:$N,ROW()-5),COLUMN()-1),"")</f>
        <v/>
      </c>
      <c r="C43" s="49" t="str">
        <f>IF(ISERROR(INDEX(基本信息输入!$A:$M,SMALL(基本信息输入!$N:$N,ROW()-5),COLUMN()-1))=FALSE,INDEX(基本信息输入!$A:$M,SMALL(基本信息输入!$N:$N,ROW()-5),COLUMN()-1),"")</f>
        <v/>
      </c>
      <c r="D43" s="49" t="str">
        <f>IF(ISERROR(INDEX(基本信息输入!$A:$M,SMALL(基本信息输入!$N:$N,ROW()-5),COLUMN()-1))=FALSE,INDEX(基本信息输入!$A:$M,SMALL(基本信息输入!$N:$N,ROW()-5),COLUMN()-1),"")</f>
        <v/>
      </c>
      <c r="E43" s="49" t="str">
        <f>IF(ISERROR(INDEX(基本信息输入!$A:$M,SMALL(基本信息输入!$N:$N,ROW()-5),COLUMN()-1))=FALSE,INDEX(基本信息输入!$A:$M,SMALL(基本信息输入!$N:$N,ROW()-5),COLUMN()-1),"")</f>
        <v/>
      </c>
      <c r="F43" s="49" t="str">
        <f>IF(ISERROR(INDEX(基本信息输入!$A:$M,SMALL(基本信息输入!$N:$N,ROW()-5),COLUMN()-1))=FALSE,INDEX(基本信息输入!$A:$M,SMALL(基本信息输入!$N:$N,ROW()-5),COLUMN()-1),"")</f>
        <v/>
      </c>
      <c r="G43" s="49" t="str">
        <f>IF(ISERROR(INDEX(基本信息输入!$A:$M,SMALL(基本信息输入!$N:$N,ROW()-5),COLUMN()-1))=FALSE,INDEX(基本信息输入!$A:$M,SMALL(基本信息输入!$N:$N,ROW()-5),COLUMN()-1),"")</f>
        <v/>
      </c>
      <c r="H43" s="49" t="str">
        <f>IF(ISERROR(INDEX(基本信息输入!$A:$M,SMALL(基本信息输入!$N:$N,ROW()-5),COLUMN()-1))=FALSE,INDEX(基本信息输入!$A:$M,SMALL(基本信息输入!$N:$N,ROW()-5),COLUMN()-1),"")</f>
        <v/>
      </c>
      <c r="I43" s="49" t="str">
        <f>IF(ISERROR(INDEX(基本信息输入!$A:$M,SMALL(基本信息输入!$N:$N,ROW()-5),COLUMN()-1))=FALSE,INDEX(基本信息输入!$A:$M,SMALL(基本信息输入!$N:$N,ROW()-5),COLUMN()-1),"")</f>
        <v/>
      </c>
      <c r="J43" s="49" t="str">
        <f>IF(ISERROR(INDEX(基本信息输入!$A:$M,SMALL(基本信息输入!$N:$N,ROW()-5),COLUMN()-1))=FALSE,INDEX(基本信息输入!$A:$M,SMALL(基本信息输入!$N:$N,ROW()-5),COLUMN()-1),"")</f>
        <v/>
      </c>
      <c r="K43" s="49" t="str">
        <f>IF(ISERROR(INDEX(基本信息输入!$A:$M,SMALL(基本信息输入!$N:$N,ROW()-5),COLUMN()-1))=FALSE,INDEX(基本信息输入!$A:$M,SMALL(基本信息输入!$N:$N,ROW()-5),COLUMN()-1),"")</f>
        <v/>
      </c>
      <c r="L43" s="49" t="str">
        <f>IF(ISERROR(INDEX(基本信息输入!$A:$M,SMALL(基本信息输入!$N:$N,ROW()-5),COLUMN()-1))=FALSE,INDEX(基本信息输入!$A:$M,SMALL(基本信息输入!$N:$N,ROW()-5),COLUMN()-1),"")</f>
        <v/>
      </c>
      <c r="M43" s="49" t="str">
        <f>IF(ISERROR(INDEX(基本信息输入!$A:$M,SMALL(基本信息输入!$N:$N,ROW()-5),COLUMN()-1))=FALSE,INDEX(基本信息输入!$A:$M,SMALL(基本信息输入!$N:$N,ROW()-5),COLUMN()-1),"")</f>
        <v/>
      </c>
      <c r="N43" s="49" t="str">
        <f>IF(ISERROR(INDEX(基本信息输入!$A:$M,SMALL(基本信息输入!$N:$N,ROW()-5),COLUMN()-1))=FALSE,INDEX(基本信息输入!$A:$M,SMALL(基本信息输入!$N:$N,ROW()-5),COLUMN()-1),"")</f>
        <v/>
      </c>
      <c r="O43" s="51" t="str">
        <f>IF(F43="","",HYPERLINK("#基本信息输入!e"&amp;SMALL(基本信息输入!$N:$N,ROW()-5),"修改"))</f>
        <v/>
      </c>
    </row>
    <row r="44" spans="1:27" ht="14.1" customHeight="1" x14ac:dyDescent="0.2">
      <c r="A44" s="56"/>
      <c r="B44" s="49" t="str">
        <f>IF(ISERROR(INDEX(基本信息输入!$A:$M,SMALL(基本信息输入!$N:$N,ROW()-5),COLUMN()-1))=FALSE,INDEX(基本信息输入!$A:$M,SMALL(基本信息输入!$N:$N,ROW()-5),COLUMN()-1),"")</f>
        <v/>
      </c>
      <c r="C44" s="49" t="str">
        <f>IF(ISERROR(INDEX(基本信息输入!$A:$M,SMALL(基本信息输入!$N:$N,ROW()-5),COLUMN()-1))=FALSE,INDEX(基本信息输入!$A:$M,SMALL(基本信息输入!$N:$N,ROW()-5),COLUMN()-1),"")</f>
        <v/>
      </c>
      <c r="D44" s="49" t="str">
        <f>IF(ISERROR(INDEX(基本信息输入!$A:$M,SMALL(基本信息输入!$N:$N,ROW()-5),COLUMN()-1))=FALSE,INDEX(基本信息输入!$A:$M,SMALL(基本信息输入!$N:$N,ROW()-5),COLUMN()-1),"")</f>
        <v/>
      </c>
      <c r="E44" s="49" t="str">
        <f>IF(ISERROR(INDEX(基本信息输入!$A:$M,SMALL(基本信息输入!$N:$N,ROW()-5),COLUMN()-1))=FALSE,INDEX(基本信息输入!$A:$M,SMALL(基本信息输入!$N:$N,ROW()-5),COLUMN()-1),"")</f>
        <v/>
      </c>
      <c r="F44" s="49" t="str">
        <f>IF(ISERROR(INDEX(基本信息输入!$A:$M,SMALL(基本信息输入!$N:$N,ROW()-5),COLUMN()-1))=FALSE,INDEX(基本信息输入!$A:$M,SMALL(基本信息输入!$N:$N,ROW()-5),COLUMN()-1),"")</f>
        <v/>
      </c>
      <c r="G44" s="49" t="str">
        <f>IF(ISERROR(INDEX(基本信息输入!$A:$M,SMALL(基本信息输入!$N:$N,ROW()-5),COLUMN()-1))=FALSE,INDEX(基本信息输入!$A:$M,SMALL(基本信息输入!$N:$N,ROW()-5),COLUMN()-1),"")</f>
        <v/>
      </c>
      <c r="H44" s="49" t="str">
        <f>IF(ISERROR(INDEX(基本信息输入!$A:$M,SMALL(基本信息输入!$N:$N,ROW()-5),COLUMN()-1))=FALSE,INDEX(基本信息输入!$A:$M,SMALL(基本信息输入!$N:$N,ROW()-5),COLUMN()-1),"")</f>
        <v/>
      </c>
      <c r="I44" s="49" t="str">
        <f>IF(ISERROR(INDEX(基本信息输入!$A:$M,SMALL(基本信息输入!$N:$N,ROW()-5),COLUMN()-1))=FALSE,INDEX(基本信息输入!$A:$M,SMALL(基本信息输入!$N:$N,ROW()-5),COLUMN()-1),"")</f>
        <v/>
      </c>
      <c r="J44" s="49" t="str">
        <f>IF(ISERROR(INDEX(基本信息输入!$A:$M,SMALL(基本信息输入!$N:$N,ROW()-5),COLUMN()-1))=FALSE,INDEX(基本信息输入!$A:$M,SMALL(基本信息输入!$N:$N,ROW()-5),COLUMN()-1),"")</f>
        <v/>
      </c>
      <c r="K44" s="49" t="str">
        <f>IF(ISERROR(INDEX(基本信息输入!$A:$M,SMALL(基本信息输入!$N:$N,ROW()-5),COLUMN()-1))=FALSE,INDEX(基本信息输入!$A:$M,SMALL(基本信息输入!$N:$N,ROW()-5),COLUMN()-1),"")</f>
        <v/>
      </c>
      <c r="L44" s="49" t="str">
        <f>IF(ISERROR(INDEX(基本信息输入!$A:$M,SMALL(基本信息输入!$N:$N,ROW()-5),COLUMN()-1))=FALSE,INDEX(基本信息输入!$A:$M,SMALL(基本信息输入!$N:$N,ROW()-5),COLUMN()-1),"")</f>
        <v/>
      </c>
      <c r="M44" s="49" t="str">
        <f>IF(ISERROR(INDEX(基本信息输入!$A:$M,SMALL(基本信息输入!$N:$N,ROW()-5),COLUMN()-1))=FALSE,INDEX(基本信息输入!$A:$M,SMALL(基本信息输入!$N:$N,ROW()-5),COLUMN()-1),"")</f>
        <v/>
      </c>
      <c r="N44" s="49" t="str">
        <f>IF(ISERROR(INDEX(基本信息输入!$A:$M,SMALL(基本信息输入!$N:$N,ROW()-5),COLUMN()-1))=FALSE,INDEX(基本信息输入!$A:$M,SMALL(基本信息输入!$N:$N,ROW()-5),COLUMN()-1),"")</f>
        <v/>
      </c>
      <c r="O44" s="51" t="str">
        <f>IF(F44="","",HYPERLINK("#基本信息输入!e"&amp;SMALL(基本信息输入!$N:$N,ROW()-5),"修改"))</f>
        <v/>
      </c>
    </row>
    <row r="45" spans="1:27" ht="14.1" customHeight="1" x14ac:dyDescent="0.2">
      <c r="A45" s="56"/>
      <c r="B45" s="49" t="str">
        <f>IF(ISERROR(INDEX(基本信息输入!$A:$M,SMALL(基本信息输入!$N:$N,ROW()-5),COLUMN()-1))=FALSE,INDEX(基本信息输入!$A:$M,SMALL(基本信息输入!$N:$N,ROW()-5),COLUMN()-1),"")</f>
        <v/>
      </c>
      <c r="C45" s="49" t="str">
        <f>IF(ISERROR(INDEX(基本信息输入!$A:$M,SMALL(基本信息输入!$N:$N,ROW()-5),COLUMN()-1))=FALSE,INDEX(基本信息输入!$A:$M,SMALL(基本信息输入!$N:$N,ROW()-5),COLUMN()-1),"")</f>
        <v/>
      </c>
      <c r="D45" s="49" t="str">
        <f>IF(ISERROR(INDEX(基本信息输入!$A:$M,SMALL(基本信息输入!$N:$N,ROW()-5),COLUMN()-1))=FALSE,INDEX(基本信息输入!$A:$M,SMALL(基本信息输入!$N:$N,ROW()-5),COLUMN()-1),"")</f>
        <v/>
      </c>
      <c r="E45" s="49" t="str">
        <f>IF(ISERROR(INDEX(基本信息输入!$A:$M,SMALL(基本信息输入!$N:$N,ROW()-5),COLUMN()-1))=FALSE,INDEX(基本信息输入!$A:$M,SMALL(基本信息输入!$N:$N,ROW()-5),COLUMN()-1),"")</f>
        <v/>
      </c>
      <c r="F45" s="49" t="str">
        <f>IF(ISERROR(INDEX(基本信息输入!$A:$M,SMALL(基本信息输入!$N:$N,ROW()-5),COLUMN()-1))=FALSE,INDEX(基本信息输入!$A:$M,SMALL(基本信息输入!$N:$N,ROW()-5),COLUMN()-1),"")</f>
        <v/>
      </c>
      <c r="G45" s="49" t="str">
        <f>IF(ISERROR(INDEX(基本信息输入!$A:$M,SMALL(基本信息输入!$N:$N,ROW()-5),COLUMN()-1))=FALSE,INDEX(基本信息输入!$A:$M,SMALL(基本信息输入!$N:$N,ROW()-5),COLUMN()-1),"")</f>
        <v/>
      </c>
      <c r="H45" s="49" t="str">
        <f>IF(ISERROR(INDEX(基本信息输入!$A:$M,SMALL(基本信息输入!$N:$N,ROW()-5),COLUMN()-1))=FALSE,INDEX(基本信息输入!$A:$M,SMALL(基本信息输入!$N:$N,ROW()-5),COLUMN()-1),"")</f>
        <v/>
      </c>
      <c r="I45" s="49" t="str">
        <f>IF(ISERROR(INDEX(基本信息输入!$A:$M,SMALL(基本信息输入!$N:$N,ROW()-5),COLUMN()-1))=FALSE,INDEX(基本信息输入!$A:$M,SMALL(基本信息输入!$N:$N,ROW()-5),COLUMN()-1),"")</f>
        <v/>
      </c>
      <c r="J45" s="49" t="str">
        <f>IF(ISERROR(INDEX(基本信息输入!$A:$M,SMALL(基本信息输入!$N:$N,ROW()-5),COLUMN()-1))=FALSE,INDEX(基本信息输入!$A:$M,SMALL(基本信息输入!$N:$N,ROW()-5),COLUMN()-1),"")</f>
        <v/>
      </c>
      <c r="K45" s="49" t="str">
        <f>IF(ISERROR(INDEX(基本信息输入!$A:$M,SMALL(基本信息输入!$N:$N,ROW()-5),COLUMN()-1))=FALSE,INDEX(基本信息输入!$A:$M,SMALL(基本信息输入!$N:$N,ROW()-5),COLUMN()-1),"")</f>
        <v/>
      </c>
      <c r="L45" s="49" t="str">
        <f>IF(ISERROR(INDEX(基本信息输入!$A:$M,SMALL(基本信息输入!$N:$N,ROW()-5),COLUMN()-1))=FALSE,INDEX(基本信息输入!$A:$M,SMALL(基本信息输入!$N:$N,ROW()-5),COLUMN()-1),"")</f>
        <v/>
      </c>
      <c r="M45" s="49" t="str">
        <f>IF(ISERROR(INDEX(基本信息输入!$A:$M,SMALL(基本信息输入!$N:$N,ROW()-5),COLUMN()-1))=FALSE,INDEX(基本信息输入!$A:$M,SMALL(基本信息输入!$N:$N,ROW()-5),COLUMN()-1),"")</f>
        <v/>
      </c>
      <c r="N45" s="49" t="str">
        <f>IF(ISERROR(INDEX(基本信息输入!$A:$M,SMALL(基本信息输入!$N:$N,ROW()-5),COLUMN()-1))=FALSE,INDEX(基本信息输入!$A:$M,SMALL(基本信息输入!$N:$N,ROW()-5),COLUMN()-1),"")</f>
        <v/>
      </c>
      <c r="O45" s="51" t="str">
        <f>IF(F45="","",HYPERLINK("#基本信息输入!e"&amp;SMALL(基本信息输入!$N:$N,ROW()-5),"修改"))</f>
        <v/>
      </c>
    </row>
    <row r="46" spans="1:27" ht="14.1" customHeight="1" x14ac:dyDescent="0.2">
      <c r="A46" s="56"/>
      <c r="B46" s="49" t="str">
        <f>IF(ISERROR(INDEX(基本信息输入!$A:$M,SMALL(基本信息输入!$N:$N,ROW()-5),COLUMN()-1))=FALSE,INDEX(基本信息输入!$A:$M,SMALL(基本信息输入!$N:$N,ROW()-5),COLUMN()-1),"")</f>
        <v/>
      </c>
      <c r="C46" s="49" t="str">
        <f>IF(ISERROR(INDEX(基本信息输入!$A:$M,SMALL(基本信息输入!$N:$N,ROW()-5),COLUMN()-1))=FALSE,INDEX(基本信息输入!$A:$M,SMALL(基本信息输入!$N:$N,ROW()-5),COLUMN()-1),"")</f>
        <v/>
      </c>
      <c r="D46" s="49" t="str">
        <f>IF(ISERROR(INDEX(基本信息输入!$A:$M,SMALL(基本信息输入!$N:$N,ROW()-5),COLUMN()-1))=FALSE,INDEX(基本信息输入!$A:$M,SMALL(基本信息输入!$N:$N,ROW()-5),COLUMN()-1),"")</f>
        <v/>
      </c>
      <c r="E46" s="49" t="str">
        <f>IF(ISERROR(INDEX(基本信息输入!$A:$M,SMALL(基本信息输入!$N:$N,ROW()-5),COLUMN()-1))=FALSE,INDEX(基本信息输入!$A:$M,SMALL(基本信息输入!$N:$N,ROW()-5),COLUMN()-1),"")</f>
        <v/>
      </c>
      <c r="F46" s="49" t="str">
        <f>IF(ISERROR(INDEX(基本信息输入!$A:$M,SMALL(基本信息输入!$N:$N,ROW()-5),COLUMN()-1))=FALSE,INDEX(基本信息输入!$A:$M,SMALL(基本信息输入!$N:$N,ROW()-5),COLUMN()-1),"")</f>
        <v/>
      </c>
      <c r="G46" s="49" t="str">
        <f>IF(ISERROR(INDEX(基本信息输入!$A:$M,SMALL(基本信息输入!$N:$N,ROW()-5),COLUMN()-1))=FALSE,INDEX(基本信息输入!$A:$M,SMALL(基本信息输入!$N:$N,ROW()-5),COLUMN()-1),"")</f>
        <v/>
      </c>
      <c r="H46" s="49" t="str">
        <f>IF(ISERROR(INDEX(基本信息输入!$A:$M,SMALL(基本信息输入!$N:$N,ROW()-5),COLUMN()-1))=FALSE,INDEX(基本信息输入!$A:$M,SMALL(基本信息输入!$N:$N,ROW()-5),COLUMN()-1),"")</f>
        <v/>
      </c>
      <c r="I46" s="49" t="str">
        <f>IF(ISERROR(INDEX(基本信息输入!$A:$M,SMALL(基本信息输入!$N:$N,ROW()-5),COLUMN()-1))=FALSE,INDEX(基本信息输入!$A:$M,SMALL(基本信息输入!$N:$N,ROW()-5),COLUMN()-1),"")</f>
        <v/>
      </c>
      <c r="J46" s="49" t="str">
        <f>IF(ISERROR(INDEX(基本信息输入!$A:$M,SMALL(基本信息输入!$N:$N,ROW()-5),COLUMN()-1))=FALSE,INDEX(基本信息输入!$A:$M,SMALL(基本信息输入!$N:$N,ROW()-5),COLUMN()-1),"")</f>
        <v/>
      </c>
      <c r="K46" s="49" t="str">
        <f>IF(ISERROR(INDEX(基本信息输入!$A:$M,SMALL(基本信息输入!$N:$N,ROW()-5),COLUMN()-1))=FALSE,INDEX(基本信息输入!$A:$M,SMALL(基本信息输入!$N:$N,ROW()-5),COLUMN()-1),"")</f>
        <v/>
      </c>
      <c r="L46" s="49" t="str">
        <f>IF(ISERROR(INDEX(基本信息输入!$A:$M,SMALL(基本信息输入!$N:$N,ROW()-5),COLUMN()-1))=FALSE,INDEX(基本信息输入!$A:$M,SMALL(基本信息输入!$N:$N,ROW()-5),COLUMN()-1),"")</f>
        <v/>
      </c>
      <c r="M46" s="49" t="str">
        <f>IF(ISERROR(INDEX(基本信息输入!$A:$M,SMALL(基本信息输入!$N:$N,ROW()-5),COLUMN()-1))=FALSE,INDEX(基本信息输入!$A:$M,SMALL(基本信息输入!$N:$N,ROW()-5),COLUMN()-1),"")</f>
        <v/>
      </c>
      <c r="N46" s="49" t="str">
        <f>IF(ISERROR(INDEX(基本信息输入!$A:$M,SMALL(基本信息输入!$N:$N,ROW()-5),COLUMN()-1))=FALSE,INDEX(基本信息输入!$A:$M,SMALL(基本信息输入!$N:$N,ROW()-5),COLUMN()-1),"")</f>
        <v/>
      </c>
      <c r="O46" s="51" t="str">
        <f>IF(F46="","",HYPERLINK("#基本信息输入!e"&amp;SMALL(基本信息输入!$N:$N,ROW()-5),"修改"))</f>
        <v/>
      </c>
    </row>
    <row r="47" spans="1:27" ht="14.1" customHeight="1" x14ac:dyDescent="0.2">
      <c r="A47" s="56"/>
      <c r="B47" s="49" t="str">
        <f>IF(ISERROR(INDEX(基本信息输入!$A:$M,SMALL(基本信息输入!$N:$N,ROW()-5),COLUMN()-1))=FALSE,INDEX(基本信息输入!$A:$M,SMALL(基本信息输入!$N:$N,ROW()-5),COLUMN()-1),"")</f>
        <v/>
      </c>
      <c r="C47" s="49" t="str">
        <f>IF(ISERROR(INDEX(基本信息输入!$A:$M,SMALL(基本信息输入!$N:$N,ROW()-5),COLUMN()-1))=FALSE,INDEX(基本信息输入!$A:$M,SMALL(基本信息输入!$N:$N,ROW()-5),COLUMN()-1),"")</f>
        <v/>
      </c>
      <c r="D47" s="49" t="str">
        <f>IF(ISERROR(INDEX(基本信息输入!$A:$M,SMALL(基本信息输入!$N:$N,ROW()-5),COLUMN()-1))=FALSE,INDEX(基本信息输入!$A:$M,SMALL(基本信息输入!$N:$N,ROW()-5),COLUMN()-1),"")</f>
        <v/>
      </c>
      <c r="E47" s="49" t="str">
        <f>IF(ISERROR(INDEX(基本信息输入!$A:$M,SMALL(基本信息输入!$N:$N,ROW()-5),COLUMN()-1))=FALSE,INDEX(基本信息输入!$A:$M,SMALL(基本信息输入!$N:$N,ROW()-5),COLUMN()-1),"")</f>
        <v/>
      </c>
      <c r="F47" s="49" t="str">
        <f>IF(ISERROR(INDEX(基本信息输入!$A:$M,SMALL(基本信息输入!$N:$N,ROW()-5),COLUMN()-1))=FALSE,INDEX(基本信息输入!$A:$M,SMALL(基本信息输入!$N:$N,ROW()-5),COLUMN()-1),"")</f>
        <v/>
      </c>
      <c r="G47" s="49" t="str">
        <f>IF(ISERROR(INDEX(基本信息输入!$A:$M,SMALL(基本信息输入!$N:$N,ROW()-5),COLUMN()-1))=FALSE,INDEX(基本信息输入!$A:$M,SMALL(基本信息输入!$N:$N,ROW()-5),COLUMN()-1),"")</f>
        <v/>
      </c>
      <c r="H47" s="49" t="str">
        <f>IF(ISERROR(INDEX(基本信息输入!$A:$M,SMALL(基本信息输入!$N:$N,ROW()-5),COLUMN()-1))=FALSE,INDEX(基本信息输入!$A:$M,SMALL(基本信息输入!$N:$N,ROW()-5),COLUMN()-1),"")</f>
        <v/>
      </c>
      <c r="I47" s="49" t="str">
        <f>IF(ISERROR(INDEX(基本信息输入!$A:$M,SMALL(基本信息输入!$N:$N,ROW()-5),COLUMN()-1))=FALSE,INDEX(基本信息输入!$A:$M,SMALL(基本信息输入!$N:$N,ROW()-5),COLUMN()-1),"")</f>
        <v/>
      </c>
      <c r="J47" s="49" t="str">
        <f>IF(ISERROR(INDEX(基本信息输入!$A:$M,SMALL(基本信息输入!$N:$N,ROW()-5),COLUMN()-1))=FALSE,INDEX(基本信息输入!$A:$M,SMALL(基本信息输入!$N:$N,ROW()-5),COLUMN()-1),"")</f>
        <v/>
      </c>
      <c r="K47" s="49" t="str">
        <f>IF(ISERROR(INDEX(基本信息输入!$A:$M,SMALL(基本信息输入!$N:$N,ROW()-5),COLUMN()-1))=FALSE,INDEX(基本信息输入!$A:$M,SMALL(基本信息输入!$N:$N,ROW()-5),COLUMN()-1),"")</f>
        <v/>
      </c>
      <c r="L47" s="49" t="str">
        <f>IF(ISERROR(INDEX(基本信息输入!$A:$M,SMALL(基本信息输入!$N:$N,ROW()-5),COLUMN()-1))=FALSE,INDEX(基本信息输入!$A:$M,SMALL(基本信息输入!$N:$N,ROW()-5),COLUMN()-1),"")</f>
        <v/>
      </c>
      <c r="M47" s="49" t="str">
        <f>IF(ISERROR(INDEX(基本信息输入!$A:$M,SMALL(基本信息输入!$N:$N,ROW()-5),COLUMN()-1))=FALSE,INDEX(基本信息输入!$A:$M,SMALL(基本信息输入!$N:$N,ROW()-5),COLUMN()-1),"")</f>
        <v/>
      </c>
      <c r="N47" s="49" t="str">
        <f>IF(ISERROR(INDEX(基本信息输入!$A:$M,SMALL(基本信息输入!$N:$N,ROW()-5),COLUMN()-1))=FALSE,INDEX(基本信息输入!$A:$M,SMALL(基本信息输入!$N:$N,ROW()-5),COLUMN()-1),"")</f>
        <v/>
      </c>
      <c r="O47" s="51" t="str">
        <f>IF(F47="","",HYPERLINK("#基本信息输入!e"&amp;SMALL(基本信息输入!$N:$N,ROW()-5),"修改"))</f>
        <v/>
      </c>
    </row>
    <row r="48" spans="1:27" ht="14.1" customHeight="1" x14ac:dyDescent="0.2">
      <c r="A48" s="56"/>
      <c r="B48" s="49" t="str">
        <f>IF(ISERROR(INDEX(基本信息输入!$A:$M,SMALL(基本信息输入!$N:$N,ROW()-5),COLUMN()-1))=FALSE,INDEX(基本信息输入!$A:$M,SMALL(基本信息输入!$N:$N,ROW()-5),COLUMN()-1),"")</f>
        <v/>
      </c>
      <c r="C48" s="49" t="str">
        <f>IF(ISERROR(INDEX(基本信息输入!$A:$M,SMALL(基本信息输入!$N:$N,ROW()-5),COLUMN()-1))=FALSE,INDEX(基本信息输入!$A:$M,SMALL(基本信息输入!$N:$N,ROW()-5),COLUMN()-1),"")</f>
        <v/>
      </c>
      <c r="D48" s="49" t="str">
        <f>IF(ISERROR(INDEX(基本信息输入!$A:$M,SMALL(基本信息输入!$N:$N,ROW()-5),COLUMN()-1))=FALSE,INDEX(基本信息输入!$A:$M,SMALL(基本信息输入!$N:$N,ROW()-5),COLUMN()-1),"")</f>
        <v/>
      </c>
      <c r="E48" s="49" t="str">
        <f>IF(ISERROR(INDEX(基本信息输入!$A:$M,SMALL(基本信息输入!$N:$N,ROW()-5),COLUMN()-1))=FALSE,INDEX(基本信息输入!$A:$M,SMALL(基本信息输入!$N:$N,ROW()-5),COLUMN()-1),"")</f>
        <v/>
      </c>
      <c r="F48" s="49" t="str">
        <f>IF(ISERROR(INDEX(基本信息输入!$A:$M,SMALL(基本信息输入!$N:$N,ROW()-5),COLUMN()-1))=FALSE,INDEX(基本信息输入!$A:$M,SMALL(基本信息输入!$N:$N,ROW()-5),COLUMN()-1),"")</f>
        <v/>
      </c>
      <c r="G48" s="49" t="str">
        <f>IF(ISERROR(INDEX(基本信息输入!$A:$M,SMALL(基本信息输入!$N:$N,ROW()-5),COLUMN()-1))=FALSE,INDEX(基本信息输入!$A:$M,SMALL(基本信息输入!$N:$N,ROW()-5),COLUMN()-1),"")</f>
        <v/>
      </c>
      <c r="H48" s="49" t="str">
        <f>IF(ISERROR(INDEX(基本信息输入!$A:$M,SMALL(基本信息输入!$N:$N,ROW()-5),COLUMN()-1))=FALSE,INDEX(基本信息输入!$A:$M,SMALL(基本信息输入!$N:$N,ROW()-5),COLUMN()-1),"")</f>
        <v/>
      </c>
      <c r="I48" s="49" t="str">
        <f>IF(ISERROR(INDEX(基本信息输入!$A:$M,SMALL(基本信息输入!$N:$N,ROW()-5),COLUMN()-1))=FALSE,INDEX(基本信息输入!$A:$M,SMALL(基本信息输入!$N:$N,ROW()-5),COLUMN()-1),"")</f>
        <v/>
      </c>
      <c r="J48" s="49" t="str">
        <f>IF(ISERROR(INDEX(基本信息输入!$A:$M,SMALL(基本信息输入!$N:$N,ROW()-5),COLUMN()-1))=FALSE,INDEX(基本信息输入!$A:$M,SMALL(基本信息输入!$N:$N,ROW()-5),COLUMN()-1),"")</f>
        <v/>
      </c>
      <c r="K48" s="49" t="str">
        <f>IF(ISERROR(INDEX(基本信息输入!$A:$M,SMALL(基本信息输入!$N:$N,ROW()-5),COLUMN()-1))=FALSE,INDEX(基本信息输入!$A:$M,SMALL(基本信息输入!$N:$N,ROW()-5),COLUMN()-1),"")</f>
        <v/>
      </c>
      <c r="L48" s="49" t="str">
        <f>IF(ISERROR(INDEX(基本信息输入!$A:$M,SMALL(基本信息输入!$N:$N,ROW()-5),COLUMN()-1))=FALSE,INDEX(基本信息输入!$A:$M,SMALL(基本信息输入!$N:$N,ROW()-5),COLUMN()-1),"")</f>
        <v/>
      </c>
      <c r="M48" s="49" t="str">
        <f>IF(ISERROR(INDEX(基本信息输入!$A:$M,SMALL(基本信息输入!$N:$N,ROW()-5),COLUMN()-1))=FALSE,INDEX(基本信息输入!$A:$M,SMALL(基本信息输入!$N:$N,ROW()-5),COLUMN()-1),"")</f>
        <v/>
      </c>
      <c r="N48" s="49" t="str">
        <f>IF(ISERROR(INDEX(基本信息输入!$A:$M,SMALL(基本信息输入!$N:$N,ROW()-5),COLUMN()-1))=FALSE,INDEX(基本信息输入!$A:$M,SMALL(基本信息输入!$N:$N,ROW()-5),COLUMN()-1),"")</f>
        <v/>
      </c>
      <c r="O48" s="51" t="str">
        <f>IF(F48="","",HYPERLINK("#基本信息输入!e"&amp;SMALL(基本信息输入!$N:$N,ROW()-5),"修改"))</f>
        <v/>
      </c>
    </row>
    <row r="49" spans="1:27" ht="14.1" customHeight="1" x14ac:dyDescent="0.2">
      <c r="A49" s="56"/>
      <c r="B49" s="49" t="str">
        <f>IF(ISERROR(INDEX(基本信息输入!$A:$M,SMALL(基本信息输入!$N:$N,ROW()-5),COLUMN()-1))=FALSE,INDEX(基本信息输入!$A:$M,SMALL(基本信息输入!$N:$N,ROW()-5),COLUMN()-1),"")</f>
        <v/>
      </c>
      <c r="C49" s="49" t="str">
        <f>IF(ISERROR(INDEX(基本信息输入!$A:$M,SMALL(基本信息输入!$N:$N,ROW()-5),COLUMN()-1))=FALSE,INDEX(基本信息输入!$A:$M,SMALL(基本信息输入!$N:$N,ROW()-5),COLUMN()-1),"")</f>
        <v/>
      </c>
      <c r="D49" s="49" t="str">
        <f>IF(ISERROR(INDEX(基本信息输入!$A:$M,SMALL(基本信息输入!$N:$N,ROW()-5),COLUMN()-1))=FALSE,INDEX(基本信息输入!$A:$M,SMALL(基本信息输入!$N:$N,ROW()-5),COLUMN()-1),"")</f>
        <v/>
      </c>
      <c r="E49" s="49" t="str">
        <f>IF(ISERROR(INDEX(基本信息输入!$A:$M,SMALL(基本信息输入!$N:$N,ROW()-5),COLUMN()-1))=FALSE,INDEX(基本信息输入!$A:$M,SMALL(基本信息输入!$N:$N,ROW()-5),COLUMN()-1),"")</f>
        <v/>
      </c>
      <c r="F49" s="49" t="str">
        <f>IF(ISERROR(INDEX(基本信息输入!$A:$M,SMALL(基本信息输入!$N:$N,ROW()-5),COLUMN()-1))=FALSE,INDEX(基本信息输入!$A:$M,SMALL(基本信息输入!$N:$N,ROW()-5),COLUMN()-1),"")</f>
        <v/>
      </c>
      <c r="G49" s="49" t="str">
        <f>IF(ISERROR(INDEX(基本信息输入!$A:$M,SMALL(基本信息输入!$N:$N,ROW()-5),COLUMN()-1))=FALSE,INDEX(基本信息输入!$A:$M,SMALL(基本信息输入!$N:$N,ROW()-5),COLUMN()-1),"")</f>
        <v/>
      </c>
      <c r="H49" s="49" t="str">
        <f>IF(ISERROR(INDEX(基本信息输入!$A:$M,SMALL(基本信息输入!$N:$N,ROW()-5),COLUMN()-1))=FALSE,INDEX(基本信息输入!$A:$M,SMALL(基本信息输入!$N:$N,ROW()-5),COLUMN()-1),"")</f>
        <v/>
      </c>
      <c r="I49" s="49" t="str">
        <f>IF(ISERROR(INDEX(基本信息输入!$A:$M,SMALL(基本信息输入!$N:$N,ROW()-5),COLUMN()-1))=FALSE,INDEX(基本信息输入!$A:$M,SMALL(基本信息输入!$N:$N,ROW()-5),COLUMN()-1),"")</f>
        <v/>
      </c>
      <c r="J49" s="49" t="str">
        <f>IF(ISERROR(INDEX(基本信息输入!$A:$M,SMALL(基本信息输入!$N:$N,ROW()-5),COLUMN()-1))=FALSE,INDEX(基本信息输入!$A:$M,SMALL(基本信息输入!$N:$N,ROW()-5),COLUMN()-1),"")</f>
        <v/>
      </c>
      <c r="K49" s="49" t="str">
        <f>IF(ISERROR(INDEX(基本信息输入!$A:$M,SMALL(基本信息输入!$N:$N,ROW()-5),COLUMN()-1))=FALSE,INDEX(基本信息输入!$A:$M,SMALL(基本信息输入!$N:$N,ROW()-5),COLUMN()-1),"")</f>
        <v/>
      </c>
      <c r="L49" s="49" t="str">
        <f>IF(ISERROR(INDEX(基本信息输入!$A:$M,SMALL(基本信息输入!$N:$N,ROW()-5),COLUMN()-1))=FALSE,INDEX(基本信息输入!$A:$M,SMALL(基本信息输入!$N:$N,ROW()-5),COLUMN()-1),"")</f>
        <v/>
      </c>
      <c r="M49" s="49" t="str">
        <f>IF(ISERROR(INDEX(基本信息输入!$A:$M,SMALL(基本信息输入!$N:$N,ROW()-5),COLUMN()-1))=FALSE,INDEX(基本信息输入!$A:$M,SMALL(基本信息输入!$N:$N,ROW()-5),COLUMN()-1),"")</f>
        <v/>
      </c>
      <c r="N49" s="49" t="str">
        <f>IF(ISERROR(INDEX(基本信息输入!$A:$M,SMALL(基本信息输入!$N:$N,ROW()-5),COLUMN()-1))=FALSE,INDEX(基本信息输入!$A:$M,SMALL(基本信息输入!$N:$N,ROW()-5),COLUMN()-1),"")</f>
        <v/>
      </c>
      <c r="O49" s="51" t="str">
        <f>IF(F49="","",HYPERLINK("#基本信息输入!e"&amp;SMALL(基本信息输入!$N:$N,ROW()-5),"修改"))</f>
        <v/>
      </c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61"/>
    </row>
    <row r="50" spans="1:27" ht="14.1" customHeight="1" x14ac:dyDescent="0.2">
      <c r="A50" s="56"/>
      <c r="B50" s="49" t="str">
        <f>IF(ISERROR(INDEX(基本信息输入!$A:$M,SMALL(基本信息输入!$N:$N,ROW()-5),COLUMN()-1))=FALSE,INDEX(基本信息输入!$A:$M,SMALL(基本信息输入!$N:$N,ROW()-5),COLUMN()-1),"")</f>
        <v/>
      </c>
      <c r="C50" s="49" t="str">
        <f>IF(ISERROR(INDEX(基本信息输入!$A:$M,SMALL(基本信息输入!$N:$N,ROW()-5),COLUMN()-1))=FALSE,INDEX(基本信息输入!$A:$M,SMALL(基本信息输入!$N:$N,ROW()-5),COLUMN()-1),"")</f>
        <v/>
      </c>
      <c r="D50" s="49" t="str">
        <f>IF(ISERROR(INDEX(基本信息输入!$A:$M,SMALL(基本信息输入!$N:$N,ROW()-5),COLUMN()-1))=FALSE,INDEX(基本信息输入!$A:$M,SMALL(基本信息输入!$N:$N,ROW()-5),COLUMN()-1),"")</f>
        <v/>
      </c>
      <c r="E50" s="49" t="str">
        <f>IF(ISERROR(INDEX(基本信息输入!$A:$M,SMALL(基本信息输入!$N:$N,ROW()-5),COLUMN()-1))=FALSE,INDEX(基本信息输入!$A:$M,SMALL(基本信息输入!$N:$N,ROW()-5),COLUMN()-1),"")</f>
        <v/>
      </c>
      <c r="F50" s="49" t="str">
        <f>IF(ISERROR(INDEX(基本信息输入!$A:$M,SMALL(基本信息输入!$N:$N,ROW()-5),COLUMN()-1))=FALSE,INDEX(基本信息输入!$A:$M,SMALL(基本信息输入!$N:$N,ROW()-5),COLUMN()-1),"")</f>
        <v/>
      </c>
      <c r="G50" s="49" t="str">
        <f>IF(ISERROR(INDEX(基本信息输入!$A:$M,SMALL(基本信息输入!$N:$N,ROW()-5),COLUMN()-1))=FALSE,INDEX(基本信息输入!$A:$M,SMALL(基本信息输入!$N:$N,ROW()-5),COLUMN()-1),"")</f>
        <v/>
      </c>
      <c r="H50" s="49" t="str">
        <f>IF(ISERROR(INDEX(基本信息输入!$A:$M,SMALL(基本信息输入!$N:$N,ROW()-5),COLUMN()-1))=FALSE,INDEX(基本信息输入!$A:$M,SMALL(基本信息输入!$N:$N,ROW()-5),COLUMN()-1),"")</f>
        <v/>
      </c>
      <c r="I50" s="49" t="str">
        <f>IF(ISERROR(INDEX(基本信息输入!$A:$M,SMALL(基本信息输入!$N:$N,ROW()-5),COLUMN()-1))=FALSE,INDEX(基本信息输入!$A:$M,SMALL(基本信息输入!$N:$N,ROW()-5),COLUMN()-1),"")</f>
        <v/>
      </c>
      <c r="J50" s="49" t="str">
        <f>IF(ISERROR(INDEX(基本信息输入!$A:$M,SMALL(基本信息输入!$N:$N,ROW()-5),COLUMN()-1))=FALSE,INDEX(基本信息输入!$A:$M,SMALL(基本信息输入!$N:$N,ROW()-5),COLUMN()-1),"")</f>
        <v/>
      </c>
      <c r="K50" s="49" t="str">
        <f>IF(ISERROR(INDEX(基本信息输入!$A:$M,SMALL(基本信息输入!$N:$N,ROW()-5),COLUMN()-1))=FALSE,INDEX(基本信息输入!$A:$M,SMALL(基本信息输入!$N:$N,ROW()-5),COLUMN()-1),"")</f>
        <v/>
      </c>
      <c r="L50" s="49" t="str">
        <f>IF(ISERROR(INDEX(基本信息输入!$A:$M,SMALL(基本信息输入!$N:$N,ROW()-5),COLUMN()-1))=FALSE,INDEX(基本信息输入!$A:$M,SMALL(基本信息输入!$N:$N,ROW()-5),COLUMN()-1),"")</f>
        <v/>
      </c>
      <c r="M50" s="49" t="str">
        <f>IF(ISERROR(INDEX(基本信息输入!$A:$M,SMALL(基本信息输入!$N:$N,ROW()-5),COLUMN()-1))=FALSE,INDEX(基本信息输入!$A:$M,SMALL(基本信息输入!$N:$N,ROW()-5),COLUMN()-1),"")</f>
        <v/>
      </c>
      <c r="N50" s="49" t="str">
        <f>IF(ISERROR(INDEX(基本信息输入!$A:$M,SMALL(基本信息输入!$N:$N,ROW()-5),COLUMN()-1))=FALSE,INDEX(基本信息输入!$A:$M,SMALL(基本信息输入!$N:$N,ROW()-5),COLUMN()-1),"")</f>
        <v/>
      </c>
      <c r="O50" s="51" t="str">
        <f>IF(F50="","",HYPERLINK("#基本信息输入!e"&amp;SMALL(基本信息输入!$N:$N,ROW()-5),"修改"))</f>
        <v/>
      </c>
    </row>
    <row r="51" spans="1:27" ht="14.1" customHeight="1" x14ac:dyDescent="0.2">
      <c r="A51" s="56"/>
      <c r="B51" s="49" t="str">
        <f>IF(ISERROR(INDEX(基本信息输入!$A:$M,SMALL(基本信息输入!$N:$N,ROW()-5),COLUMN()-1))=FALSE,INDEX(基本信息输入!$A:$M,SMALL(基本信息输入!$N:$N,ROW()-5),COLUMN()-1),"")</f>
        <v/>
      </c>
      <c r="C51" s="49" t="str">
        <f>IF(ISERROR(INDEX(基本信息输入!$A:$M,SMALL(基本信息输入!$N:$N,ROW()-5),COLUMN()-1))=FALSE,INDEX(基本信息输入!$A:$M,SMALL(基本信息输入!$N:$N,ROW()-5),COLUMN()-1),"")</f>
        <v/>
      </c>
      <c r="D51" s="49" t="str">
        <f>IF(ISERROR(INDEX(基本信息输入!$A:$M,SMALL(基本信息输入!$N:$N,ROW()-5),COLUMN()-1))=FALSE,INDEX(基本信息输入!$A:$M,SMALL(基本信息输入!$N:$N,ROW()-5),COLUMN()-1),"")</f>
        <v/>
      </c>
      <c r="E51" s="49" t="str">
        <f>IF(ISERROR(INDEX(基本信息输入!$A:$M,SMALL(基本信息输入!$N:$N,ROW()-5),COLUMN()-1))=FALSE,INDEX(基本信息输入!$A:$M,SMALL(基本信息输入!$N:$N,ROW()-5),COLUMN()-1),"")</f>
        <v/>
      </c>
      <c r="F51" s="49" t="str">
        <f>IF(ISERROR(INDEX(基本信息输入!$A:$M,SMALL(基本信息输入!$N:$N,ROW()-5),COLUMN()-1))=FALSE,INDEX(基本信息输入!$A:$M,SMALL(基本信息输入!$N:$N,ROW()-5),COLUMN()-1),"")</f>
        <v/>
      </c>
      <c r="G51" s="49" t="str">
        <f>IF(ISERROR(INDEX(基本信息输入!$A:$M,SMALL(基本信息输入!$N:$N,ROW()-5),COLUMN()-1))=FALSE,INDEX(基本信息输入!$A:$M,SMALL(基本信息输入!$N:$N,ROW()-5),COLUMN()-1),"")</f>
        <v/>
      </c>
      <c r="H51" s="49" t="str">
        <f>IF(ISERROR(INDEX(基本信息输入!$A:$M,SMALL(基本信息输入!$N:$N,ROW()-5),COLUMN()-1))=FALSE,INDEX(基本信息输入!$A:$M,SMALL(基本信息输入!$N:$N,ROW()-5),COLUMN()-1),"")</f>
        <v/>
      </c>
      <c r="I51" s="49" t="str">
        <f>IF(ISERROR(INDEX(基本信息输入!$A:$M,SMALL(基本信息输入!$N:$N,ROW()-5),COLUMN()-1))=FALSE,INDEX(基本信息输入!$A:$M,SMALL(基本信息输入!$N:$N,ROW()-5),COLUMN()-1),"")</f>
        <v/>
      </c>
      <c r="J51" s="49" t="str">
        <f>IF(ISERROR(INDEX(基本信息输入!$A:$M,SMALL(基本信息输入!$N:$N,ROW()-5),COLUMN()-1))=FALSE,INDEX(基本信息输入!$A:$M,SMALL(基本信息输入!$N:$N,ROW()-5),COLUMN()-1),"")</f>
        <v/>
      </c>
      <c r="K51" s="49" t="str">
        <f>IF(ISERROR(INDEX(基本信息输入!$A:$M,SMALL(基本信息输入!$N:$N,ROW()-5),COLUMN()-1))=FALSE,INDEX(基本信息输入!$A:$M,SMALL(基本信息输入!$N:$N,ROW()-5),COLUMN()-1),"")</f>
        <v/>
      </c>
      <c r="L51" s="49" t="str">
        <f>IF(ISERROR(INDEX(基本信息输入!$A:$M,SMALL(基本信息输入!$N:$N,ROW()-5),COLUMN()-1))=FALSE,INDEX(基本信息输入!$A:$M,SMALL(基本信息输入!$N:$N,ROW()-5),COLUMN()-1),"")</f>
        <v/>
      </c>
      <c r="M51" s="49" t="str">
        <f>IF(ISERROR(INDEX(基本信息输入!$A:$M,SMALL(基本信息输入!$N:$N,ROW()-5),COLUMN()-1))=FALSE,INDEX(基本信息输入!$A:$M,SMALL(基本信息输入!$N:$N,ROW()-5),COLUMN()-1),"")</f>
        <v/>
      </c>
      <c r="N51" s="49" t="str">
        <f>IF(ISERROR(INDEX(基本信息输入!$A:$M,SMALL(基本信息输入!$N:$N,ROW()-5),COLUMN()-1))=FALSE,INDEX(基本信息输入!$A:$M,SMALL(基本信息输入!$N:$N,ROW()-5),COLUMN()-1),"")</f>
        <v/>
      </c>
      <c r="O51" s="51" t="str">
        <f>IF(F51="","",HYPERLINK("#基本信息输入!e"&amp;SMALL(基本信息输入!$N:$N,ROW()-5),"修改"))</f>
        <v/>
      </c>
    </row>
    <row r="52" spans="1:27" ht="14.1" customHeight="1" x14ac:dyDescent="0.2">
      <c r="A52" s="56"/>
      <c r="B52" s="49" t="str">
        <f>IF(ISERROR(INDEX(基本信息输入!$A:$M,SMALL(基本信息输入!$N:$N,ROW()-5),COLUMN()-1))=FALSE,INDEX(基本信息输入!$A:$M,SMALL(基本信息输入!$N:$N,ROW()-5),COLUMN()-1),"")</f>
        <v/>
      </c>
      <c r="C52" s="49" t="str">
        <f>IF(ISERROR(INDEX(基本信息输入!$A:$M,SMALL(基本信息输入!$N:$N,ROW()-5),COLUMN()-1))=FALSE,INDEX(基本信息输入!$A:$M,SMALL(基本信息输入!$N:$N,ROW()-5),COLUMN()-1),"")</f>
        <v/>
      </c>
      <c r="D52" s="49" t="str">
        <f>IF(ISERROR(INDEX(基本信息输入!$A:$M,SMALL(基本信息输入!$N:$N,ROW()-5),COLUMN()-1))=FALSE,INDEX(基本信息输入!$A:$M,SMALL(基本信息输入!$N:$N,ROW()-5),COLUMN()-1),"")</f>
        <v/>
      </c>
      <c r="E52" s="49" t="str">
        <f>IF(ISERROR(INDEX(基本信息输入!$A:$M,SMALL(基本信息输入!$N:$N,ROW()-5),COLUMN()-1))=FALSE,INDEX(基本信息输入!$A:$M,SMALL(基本信息输入!$N:$N,ROW()-5),COLUMN()-1),"")</f>
        <v/>
      </c>
      <c r="F52" s="49" t="str">
        <f>IF(ISERROR(INDEX(基本信息输入!$A:$M,SMALL(基本信息输入!$N:$N,ROW()-5),COLUMN()-1))=FALSE,INDEX(基本信息输入!$A:$M,SMALL(基本信息输入!$N:$N,ROW()-5),COLUMN()-1),"")</f>
        <v/>
      </c>
      <c r="G52" s="49" t="str">
        <f>IF(ISERROR(INDEX(基本信息输入!$A:$M,SMALL(基本信息输入!$N:$N,ROW()-5),COLUMN()-1))=FALSE,INDEX(基本信息输入!$A:$M,SMALL(基本信息输入!$N:$N,ROW()-5),COLUMN()-1),"")</f>
        <v/>
      </c>
      <c r="H52" s="49" t="str">
        <f>IF(ISERROR(INDEX(基本信息输入!$A:$M,SMALL(基本信息输入!$N:$N,ROW()-5),COLUMN()-1))=FALSE,INDEX(基本信息输入!$A:$M,SMALL(基本信息输入!$N:$N,ROW()-5),COLUMN()-1),"")</f>
        <v/>
      </c>
      <c r="I52" s="49" t="str">
        <f>IF(ISERROR(INDEX(基本信息输入!$A:$M,SMALL(基本信息输入!$N:$N,ROW()-5),COLUMN()-1))=FALSE,INDEX(基本信息输入!$A:$M,SMALL(基本信息输入!$N:$N,ROW()-5),COLUMN()-1),"")</f>
        <v/>
      </c>
      <c r="J52" s="49" t="str">
        <f>IF(ISERROR(INDEX(基本信息输入!$A:$M,SMALL(基本信息输入!$N:$N,ROW()-5),COLUMN()-1))=FALSE,INDEX(基本信息输入!$A:$M,SMALL(基本信息输入!$N:$N,ROW()-5),COLUMN()-1),"")</f>
        <v/>
      </c>
      <c r="K52" s="49" t="str">
        <f>IF(ISERROR(INDEX(基本信息输入!$A:$M,SMALL(基本信息输入!$N:$N,ROW()-5),COLUMN()-1))=FALSE,INDEX(基本信息输入!$A:$M,SMALL(基本信息输入!$N:$N,ROW()-5),COLUMN()-1),"")</f>
        <v/>
      </c>
      <c r="L52" s="49" t="str">
        <f>IF(ISERROR(INDEX(基本信息输入!$A:$M,SMALL(基本信息输入!$N:$N,ROW()-5),COLUMN()-1))=FALSE,INDEX(基本信息输入!$A:$M,SMALL(基本信息输入!$N:$N,ROW()-5),COLUMN()-1),"")</f>
        <v/>
      </c>
      <c r="M52" s="49" t="str">
        <f>IF(ISERROR(INDEX(基本信息输入!$A:$M,SMALL(基本信息输入!$N:$N,ROW()-5),COLUMN()-1))=FALSE,INDEX(基本信息输入!$A:$M,SMALL(基本信息输入!$N:$N,ROW()-5),COLUMN()-1),"")</f>
        <v/>
      </c>
      <c r="N52" s="49" t="str">
        <f>IF(ISERROR(INDEX(基本信息输入!$A:$M,SMALL(基本信息输入!$N:$N,ROW()-5),COLUMN()-1))=FALSE,INDEX(基本信息输入!$A:$M,SMALL(基本信息输入!$N:$N,ROW()-5),COLUMN()-1),"")</f>
        <v/>
      </c>
      <c r="O52" s="51" t="str">
        <f>IF(F52="","",HYPERLINK("#基本信息输入!e"&amp;SMALL(基本信息输入!$N:$N,ROW()-5),"修改"))</f>
        <v/>
      </c>
    </row>
    <row r="53" spans="1:27" ht="14.1" customHeight="1" x14ac:dyDescent="0.2">
      <c r="A53" s="56"/>
      <c r="B53" s="49" t="str">
        <f>IF(ISERROR(INDEX(基本信息输入!$A:$M,SMALL(基本信息输入!$N:$N,ROW()-5),COLUMN()-1))=FALSE,INDEX(基本信息输入!$A:$M,SMALL(基本信息输入!$N:$N,ROW()-5),COLUMN()-1),"")</f>
        <v/>
      </c>
      <c r="C53" s="49" t="str">
        <f>IF(ISERROR(INDEX(基本信息输入!$A:$M,SMALL(基本信息输入!$N:$N,ROW()-5),COLUMN()-1))=FALSE,INDEX(基本信息输入!$A:$M,SMALL(基本信息输入!$N:$N,ROW()-5),COLUMN()-1),"")</f>
        <v/>
      </c>
      <c r="D53" s="49" t="str">
        <f>IF(ISERROR(INDEX(基本信息输入!$A:$M,SMALL(基本信息输入!$N:$N,ROW()-5),COLUMN()-1))=FALSE,INDEX(基本信息输入!$A:$M,SMALL(基本信息输入!$N:$N,ROW()-5),COLUMN()-1),"")</f>
        <v/>
      </c>
      <c r="E53" s="49" t="str">
        <f>IF(ISERROR(INDEX(基本信息输入!$A:$M,SMALL(基本信息输入!$N:$N,ROW()-5),COLUMN()-1))=FALSE,INDEX(基本信息输入!$A:$M,SMALL(基本信息输入!$N:$N,ROW()-5),COLUMN()-1),"")</f>
        <v/>
      </c>
      <c r="F53" s="49" t="str">
        <f>IF(ISERROR(INDEX(基本信息输入!$A:$M,SMALL(基本信息输入!$N:$N,ROW()-5),COLUMN()-1))=FALSE,INDEX(基本信息输入!$A:$M,SMALL(基本信息输入!$N:$N,ROW()-5),COLUMN()-1),"")</f>
        <v/>
      </c>
      <c r="G53" s="49" t="str">
        <f>IF(ISERROR(INDEX(基本信息输入!$A:$M,SMALL(基本信息输入!$N:$N,ROW()-5),COLUMN()-1))=FALSE,INDEX(基本信息输入!$A:$M,SMALL(基本信息输入!$N:$N,ROW()-5),COLUMN()-1),"")</f>
        <v/>
      </c>
      <c r="H53" s="49" t="str">
        <f>IF(ISERROR(INDEX(基本信息输入!$A:$M,SMALL(基本信息输入!$N:$N,ROW()-5),COLUMN()-1))=FALSE,INDEX(基本信息输入!$A:$M,SMALL(基本信息输入!$N:$N,ROW()-5),COLUMN()-1),"")</f>
        <v/>
      </c>
      <c r="I53" s="49" t="str">
        <f>IF(ISERROR(INDEX(基本信息输入!$A:$M,SMALL(基本信息输入!$N:$N,ROW()-5),COLUMN()-1))=FALSE,INDEX(基本信息输入!$A:$M,SMALL(基本信息输入!$N:$N,ROW()-5),COLUMN()-1),"")</f>
        <v/>
      </c>
      <c r="J53" s="49" t="str">
        <f>IF(ISERROR(INDEX(基本信息输入!$A:$M,SMALL(基本信息输入!$N:$N,ROW()-5),COLUMN()-1))=FALSE,INDEX(基本信息输入!$A:$M,SMALL(基本信息输入!$N:$N,ROW()-5),COLUMN()-1),"")</f>
        <v/>
      </c>
      <c r="K53" s="49" t="str">
        <f>IF(ISERROR(INDEX(基本信息输入!$A:$M,SMALL(基本信息输入!$N:$N,ROW()-5),COLUMN()-1))=FALSE,INDEX(基本信息输入!$A:$M,SMALL(基本信息输入!$N:$N,ROW()-5),COLUMN()-1),"")</f>
        <v/>
      </c>
      <c r="L53" s="49" t="str">
        <f>IF(ISERROR(INDEX(基本信息输入!$A:$M,SMALL(基本信息输入!$N:$N,ROW()-5),COLUMN()-1))=FALSE,INDEX(基本信息输入!$A:$M,SMALL(基本信息输入!$N:$N,ROW()-5),COLUMN()-1),"")</f>
        <v/>
      </c>
      <c r="M53" s="49" t="str">
        <f>IF(ISERROR(INDEX(基本信息输入!$A:$M,SMALL(基本信息输入!$N:$N,ROW()-5),COLUMN()-1))=FALSE,INDEX(基本信息输入!$A:$M,SMALL(基本信息输入!$N:$N,ROW()-5),COLUMN()-1),"")</f>
        <v/>
      </c>
      <c r="N53" s="49" t="str">
        <f>IF(ISERROR(INDEX(基本信息输入!$A:$M,SMALL(基本信息输入!$N:$N,ROW()-5),COLUMN()-1))=FALSE,INDEX(基本信息输入!$A:$M,SMALL(基本信息输入!$N:$N,ROW()-5),COLUMN()-1),"")</f>
        <v/>
      </c>
      <c r="O53" s="51" t="str">
        <f>IF(F53="","",HYPERLINK("#基本信息输入!e"&amp;SMALL(基本信息输入!$N:$N,ROW()-5),"修改"))</f>
        <v/>
      </c>
    </row>
    <row r="54" spans="1:27" ht="14.1" customHeight="1" x14ac:dyDescent="0.2">
      <c r="A54" s="56"/>
      <c r="B54" s="49" t="str">
        <f>IF(ISERROR(INDEX(基本信息输入!$A:$M,SMALL(基本信息输入!$N:$N,ROW()-5),COLUMN()-1))=FALSE,INDEX(基本信息输入!$A:$M,SMALL(基本信息输入!$N:$N,ROW()-5),COLUMN()-1),"")</f>
        <v/>
      </c>
      <c r="C54" s="49" t="str">
        <f>IF(ISERROR(INDEX(基本信息输入!$A:$M,SMALL(基本信息输入!$N:$N,ROW()-5),COLUMN()-1))=FALSE,INDEX(基本信息输入!$A:$M,SMALL(基本信息输入!$N:$N,ROW()-5),COLUMN()-1),"")</f>
        <v/>
      </c>
      <c r="D54" s="49" t="str">
        <f>IF(ISERROR(INDEX(基本信息输入!$A:$M,SMALL(基本信息输入!$N:$N,ROW()-5),COLUMN()-1))=FALSE,INDEX(基本信息输入!$A:$M,SMALL(基本信息输入!$N:$N,ROW()-5),COLUMN()-1),"")</f>
        <v/>
      </c>
      <c r="E54" s="49" t="str">
        <f>IF(ISERROR(INDEX(基本信息输入!$A:$M,SMALL(基本信息输入!$N:$N,ROW()-5),COLUMN()-1))=FALSE,INDEX(基本信息输入!$A:$M,SMALL(基本信息输入!$N:$N,ROW()-5),COLUMN()-1),"")</f>
        <v/>
      </c>
      <c r="F54" s="49" t="str">
        <f>IF(ISERROR(INDEX(基本信息输入!$A:$M,SMALL(基本信息输入!$N:$N,ROW()-5),COLUMN()-1))=FALSE,INDEX(基本信息输入!$A:$M,SMALL(基本信息输入!$N:$N,ROW()-5),COLUMN()-1),"")</f>
        <v/>
      </c>
      <c r="G54" s="49" t="str">
        <f>IF(ISERROR(INDEX(基本信息输入!$A:$M,SMALL(基本信息输入!$N:$N,ROW()-5),COLUMN()-1))=FALSE,INDEX(基本信息输入!$A:$M,SMALL(基本信息输入!$N:$N,ROW()-5),COLUMN()-1),"")</f>
        <v/>
      </c>
      <c r="H54" s="49" t="str">
        <f>IF(ISERROR(INDEX(基本信息输入!$A:$M,SMALL(基本信息输入!$N:$N,ROW()-5),COLUMN()-1))=FALSE,INDEX(基本信息输入!$A:$M,SMALL(基本信息输入!$N:$N,ROW()-5),COLUMN()-1),"")</f>
        <v/>
      </c>
      <c r="I54" s="49" t="str">
        <f>IF(ISERROR(INDEX(基本信息输入!$A:$M,SMALL(基本信息输入!$N:$N,ROW()-5),COLUMN()-1))=FALSE,INDEX(基本信息输入!$A:$M,SMALL(基本信息输入!$N:$N,ROW()-5),COLUMN()-1),"")</f>
        <v/>
      </c>
      <c r="J54" s="49" t="str">
        <f>IF(ISERROR(INDEX(基本信息输入!$A:$M,SMALL(基本信息输入!$N:$N,ROW()-5),COLUMN()-1))=FALSE,INDEX(基本信息输入!$A:$M,SMALL(基本信息输入!$N:$N,ROW()-5),COLUMN()-1),"")</f>
        <v/>
      </c>
      <c r="K54" s="49" t="str">
        <f>IF(ISERROR(INDEX(基本信息输入!$A:$M,SMALL(基本信息输入!$N:$N,ROW()-5),COLUMN()-1))=FALSE,INDEX(基本信息输入!$A:$M,SMALL(基本信息输入!$N:$N,ROW()-5),COLUMN()-1),"")</f>
        <v/>
      </c>
      <c r="L54" s="49" t="str">
        <f>IF(ISERROR(INDEX(基本信息输入!$A:$M,SMALL(基本信息输入!$N:$N,ROW()-5),COLUMN()-1))=FALSE,INDEX(基本信息输入!$A:$M,SMALL(基本信息输入!$N:$N,ROW()-5),COLUMN()-1),"")</f>
        <v/>
      </c>
      <c r="M54" s="49" t="str">
        <f>IF(ISERROR(INDEX(基本信息输入!$A:$M,SMALL(基本信息输入!$N:$N,ROW()-5),COLUMN()-1))=FALSE,INDEX(基本信息输入!$A:$M,SMALL(基本信息输入!$N:$N,ROW()-5),COLUMN()-1),"")</f>
        <v/>
      </c>
      <c r="N54" s="49" t="str">
        <f>IF(ISERROR(INDEX(基本信息输入!$A:$M,SMALL(基本信息输入!$N:$N,ROW()-5),COLUMN()-1))=FALSE,INDEX(基本信息输入!$A:$M,SMALL(基本信息输入!$N:$N,ROW()-5),COLUMN()-1),"")</f>
        <v/>
      </c>
      <c r="O54" s="51" t="str">
        <f>IF(F54="","",HYPERLINK("#基本信息输入!e"&amp;SMALL(基本信息输入!$N:$N,ROW()-5),"修改"))</f>
        <v/>
      </c>
    </row>
    <row r="55" spans="1:27" ht="14.1" customHeight="1" x14ac:dyDescent="0.2">
      <c r="A55" s="56"/>
      <c r="B55" s="49" t="str">
        <f>IF(ISERROR(INDEX(基本信息输入!$A:$M,SMALL(基本信息输入!$N:$N,ROW()-5),COLUMN()-1))=FALSE,INDEX(基本信息输入!$A:$M,SMALL(基本信息输入!$N:$N,ROW()-5),COLUMN()-1),"")</f>
        <v/>
      </c>
      <c r="C55" s="49" t="str">
        <f>IF(ISERROR(INDEX(基本信息输入!$A:$M,SMALL(基本信息输入!$N:$N,ROW()-5),COLUMN()-1))=FALSE,INDEX(基本信息输入!$A:$M,SMALL(基本信息输入!$N:$N,ROW()-5),COLUMN()-1),"")</f>
        <v/>
      </c>
      <c r="D55" s="49" t="str">
        <f>IF(ISERROR(INDEX(基本信息输入!$A:$M,SMALL(基本信息输入!$N:$N,ROW()-5),COLUMN()-1))=FALSE,INDEX(基本信息输入!$A:$M,SMALL(基本信息输入!$N:$N,ROW()-5),COLUMN()-1),"")</f>
        <v/>
      </c>
      <c r="E55" s="49" t="str">
        <f>IF(ISERROR(INDEX(基本信息输入!$A:$M,SMALL(基本信息输入!$N:$N,ROW()-5),COLUMN()-1))=FALSE,INDEX(基本信息输入!$A:$M,SMALL(基本信息输入!$N:$N,ROW()-5),COLUMN()-1),"")</f>
        <v/>
      </c>
      <c r="F55" s="49" t="str">
        <f>IF(ISERROR(INDEX(基本信息输入!$A:$M,SMALL(基本信息输入!$N:$N,ROW()-5),COLUMN()-1))=FALSE,INDEX(基本信息输入!$A:$M,SMALL(基本信息输入!$N:$N,ROW()-5),COLUMN()-1),"")</f>
        <v/>
      </c>
      <c r="G55" s="49" t="str">
        <f>IF(ISERROR(INDEX(基本信息输入!$A:$M,SMALL(基本信息输入!$N:$N,ROW()-5),COLUMN()-1))=FALSE,INDEX(基本信息输入!$A:$M,SMALL(基本信息输入!$N:$N,ROW()-5),COLUMN()-1),"")</f>
        <v/>
      </c>
      <c r="H55" s="49" t="str">
        <f>IF(ISERROR(INDEX(基本信息输入!$A:$M,SMALL(基本信息输入!$N:$N,ROW()-5),COLUMN()-1))=FALSE,INDEX(基本信息输入!$A:$M,SMALL(基本信息输入!$N:$N,ROW()-5),COLUMN()-1),"")</f>
        <v/>
      </c>
      <c r="I55" s="49" t="str">
        <f>IF(ISERROR(INDEX(基本信息输入!$A:$M,SMALL(基本信息输入!$N:$N,ROW()-5),COLUMN()-1))=FALSE,INDEX(基本信息输入!$A:$M,SMALL(基本信息输入!$N:$N,ROW()-5),COLUMN()-1),"")</f>
        <v/>
      </c>
      <c r="J55" s="49" t="str">
        <f>IF(ISERROR(INDEX(基本信息输入!$A:$M,SMALL(基本信息输入!$N:$N,ROW()-5),COLUMN()-1))=FALSE,INDEX(基本信息输入!$A:$M,SMALL(基本信息输入!$N:$N,ROW()-5),COLUMN()-1),"")</f>
        <v/>
      </c>
      <c r="K55" s="49" t="str">
        <f>IF(ISERROR(INDEX(基本信息输入!$A:$M,SMALL(基本信息输入!$N:$N,ROW()-5),COLUMN()-1))=FALSE,INDEX(基本信息输入!$A:$M,SMALL(基本信息输入!$N:$N,ROW()-5),COLUMN()-1),"")</f>
        <v/>
      </c>
      <c r="L55" s="49" t="str">
        <f>IF(ISERROR(INDEX(基本信息输入!$A:$M,SMALL(基本信息输入!$N:$N,ROW()-5),COLUMN()-1))=FALSE,INDEX(基本信息输入!$A:$M,SMALL(基本信息输入!$N:$N,ROW()-5),COLUMN()-1),"")</f>
        <v/>
      </c>
      <c r="M55" s="49" t="str">
        <f>IF(ISERROR(INDEX(基本信息输入!$A:$M,SMALL(基本信息输入!$N:$N,ROW()-5),COLUMN()-1))=FALSE,INDEX(基本信息输入!$A:$M,SMALL(基本信息输入!$N:$N,ROW()-5),COLUMN()-1),"")</f>
        <v/>
      </c>
      <c r="N55" s="49" t="str">
        <f>IF(ISERROR(INDEX(基本信息输入!$A:$M,SMALL(基本信息输入!$N:$N,ROW()-5),COLUMN()-1))=FALSE,INDEX(基本信息输入!$A:$M,SMALL(基本信息输入!$N:$N,ROW()-5),COLUMN()-1),"")</f>
        <v/>
      </c>
      <c r="O55" s="51" t="str">
        <f>IF(F55="","",HYPERLINK("#基本信息输入!e"&amp;SMALL(基本信息输入!$N:$N,ROW()-5),"修改"))</f>
        <v/>
      </c>
    </row>
    <row r="56" spans="1:27" ht="14.1" customHeight="1" x14ac:dyDescent="0.2">
      <c r="A56" s="56"/>
      <c r="B56" s="49" t="str">
        <f>IF(ISERROR(INDEX(基本信息输入!$A:$M,SMALL(基本信息输入!$N:$N,ROW()-5),COLUMN()-1))=FALSE,INDEX(基本信息输入!$A:$M,SMALL(基本信息输入!$N:$N,ROW()-5),COLUMN()-1),"")</f>
        <v/>
      </c>
      <c r="C56" s="49" t="str">
        <f>IF(ISERROR(INDEX(基本信息输入!$A:$M,SMALL(基本信息输入!$N:$N,ROW()-5),COLUMN()-1))=FALSE,INDEX(基本信息输入!$A:$M,SMALL(基本信息输入!$N:$N,ROW()-5),COLUMN()-1),"")</f>
        <v/>
      </c>
      <c r="D56" s="49" t="str">
        <f>IF(ISERROR(INDEX(基本信息输入!$A:$M,SMALL(基本信息输入!$N:$N,ROW()-5),COLUMN()-1))=FALSE,INDEX(基本信息输入!$A:$M,SMALL(基本信息输入!$N:$N,ROW()-5),COLUMN()-1),"")</f>
        <v/>
      </c>
      <c r="E56" s="49" t="str">
        <f>IF(ISERROR(INDEX(基本信息输入!$A:$M,SMALL(基本信息输入!$N:$N,ROW()-5),COLUMN()-1))=FALSE,INDEX(基本信息输入!$A:$M,SMALL(基本信息输入!$N:$N,ROW()-5),COLUMN()-1),"")</f>
        <v/>
      </c>
      <c r="F56" s="49" t="str">
        <f>IF(ISERROR(INDEX(基本信息输入!$A:$M,SMALL(基本信息输入!$N:$N,ROW()-5),COLUMN()-1))=FALSE,INDEX(基本信息输入!$A:$M,SMALL(基本信息输入!$N:$N,ROW()-5),COLUMN()-1),"")</f>
        <v/>
      </c>
      <c r="G56" s="49" t="str">
        <f>IF(ISERROR(INDEX(基本信息输入!$A:$M,SMALL(基本信息输入!$N:$N,ROW()-5),COLUMN()-1))=FALSE,INDEX(基本信息输入!$A:$M,SMALL(基本信息输入!$N:$N,ROW()-5),COLUMN()-1),"")</f>
        <v/>
      </c>
      <c r="H56" s="49" t="str">
        <f>IF(ISERROR(INDEX(基本信息输入!$A:$M,SMALL(基本信息输入!$N:$N,ROW()-5),COLUMN()-1))=FALSE,INDEX(基本信息输入!$A:$M,SMALL(基本信息输入!$N:$N,ROW()-5),COLUMN()-1),"")</f>
        <v/>
      </c>
      <c r="I56" s="49" t="str">
        <f>IF(ISERROR(INDEX(基本信息输入!$A:$M,SMALL(基本信息输入!$N:$N,ROW()-5),COLUMN()-1))=FALSE,INDEX(基本信息输入!$A:$M,SMALL(基本信息输入!$N:$N,ROW()-5),COLUMN()-1),"")</f>
        <v/>
      </c>
      <c r="J56" s="49" t="str">
        <f>IF(ISERROR(INDEX(基本信息输入!$A:$M,SMALL(基本信息输入!$N:$N,ROW()-5),COLUMN()-1))=FALSE,INDEX(基本信息输入!$A:$M,SMALL(基本信息输入!$N:$N,ROW()-5),COLUMN()-1),"")</f>
        <v/>
      </c>
      <c r="K56" s="49" t="str">
        <f>IF(ISERROR(INDEX(基本信息输入!$A:$M,SMALL(基本信息输入!$N:$N,ROW()-5),COLUMN()-1))=FALSE,INDEX(基本信息输入!$A:$M,SMALL(基本信息输入!$N:$N,ROW()-5),COLUMN()-1),"")</f>
        <v/>
      </c>
      <c r="L56" s="49" t="str">
        <f>IF(ISERROR(INDEX(基本信息输入!$A:$M,SMALL(基本信息输入!$N:$N,ROW()-5),COLUMN()-1))=FALSE,INDEX(基本信息输入!$A:$M,SMALL(基本信息输入!$N:$N,ROW()-5),COLUMN()-1),"")</f>
        <v/>
      </c>
      <c r="M56" s="49" t="str">
        <f>IF(ISERROR(INDEX(基本信息输入!$A:$M,SMALL(基本信息输入!$N:$N,ROW()-5),COLUMN()-1))=FALSE,INDEX(基本信息输入!$A:$M,SMALL(基本信息输入!$N:$N,ROW()-5),COLUMN()-1),"")</f>
        <v/>
      </c>
      <c r="N56" s="49" t="str">
        <f>IF(ISERROR(INDEX(基本信息输入!$A:$M,SMALL(基本信息输入!$N:$N,ROW()-5),COLUMN()-1))=FALSE,INDEX(基本信息输入!$A:$M,SMALL(基本信息输入!$N:$N,ROW()-5),COLUMN()-1),"")</f>
        <v/>
      </c>
      <c r="O56" s="51" t="str">
        <f>IF(F56="","",HYPERLINK("#基本信息输入!e"&amp;SMALL(基本信息输入!$N:$N,ROW()-5),"修改"))</f>
        <v/>
      </c>
    </row>
    <row r="57" spans="1:27" ht="14.1" customHeight="1" x14ac:dyDescent="0.2">
      <c r="A57" s="56"/>
      <c r="B57" s="49" t="str">
        <f>IF(ISERROR(INDEX(基本信息输入!$A:$M,SMALL(基本信息输入!$N:$N,ROW()-5),COLUMN()-1))=FALSE,INDEX(基本信息输入!$A:$M,SMALL(基本信息输入!$N:$N,ROW()-5),COLUMN()-1),"")</f>
        <v/>
      </c>
      <c r="C57" s="49" t="str">
        <f>IF(ISERROR(INDEX(基本信息输入!$A:$M,SMALL(基本信息输入!$N:$N,ROW()-5),COLUMN()-1))=FALSE,INDEX(基本信息输入!$A:$M,SMALL(基本信息输入!$N:$N,ROW()-5),COLUMN()-1),"")</f>
        <v/>
      </c>
      <c r="D57" s="49" t="str">
        <f>IF(ISERROR(INDEX(基本信息输入!$A:$M,SMALL(基本信息输入!$N:$N,ROW()-5),COLUMN()-1))=FALSE,INDEX(基本信息输入!$A:$M,SMALL(基本信息输入!$N:$N,ROW()-5),COLUMN()-1),"")</f>
        <v/>
      </c>
      <c r="E57" s="49" t="str">
        <f>IF(ISERROR(INDEX(基本信息输入!$A:$M,SMALL(基本信息输入!$N:$N,ROW()-5),COLUMN()-1))=FALSE,INDEX(基本信息输入!$A:$M,SMALL(基本信息输入!$N:$N,ROW()-5),COLUMN()-1),"")</f>
        <v/>
      </c>
      <c r="F57" s="49" t="str">
        <f>IF(ISERROR(INDEX(基本信息输入!$A:$M,SMALL(基本信息输入!$N:$N,ROW()-5),COLUMN()-1))=FALSE,INDEX(基本信息输入!$A:$M,SMALL(基本信息输入!$N:$N,ROW()-5),COLUMN()-1),"")</f>
        <v/>
      </c>
      <c r="G57" s="49" t="str">
        <f>IF(ISERROR(INDEX(基本信息输入!$A:$M,SMALL(基本信息输入!$N:$N,ROW()-5),COLUMN()-1))=FALSE,INDEX(基本信息输入!$A:$M,SMALL(基本信息输入!$N:$N,ROW()-5),COLUMN()-1),"")</f>
        <v/>
      </c>
      <c r="H57" s="49" t="str">
        <f>IF(ISERROR(INDEX(基本信息输入!$A:$M,SMALL(基本信息输入!$N:$N,ROW()-5),COLUMN()-1))=FALSE,INDEX(基本信息输入!$A:$M,SMALL(基本信息输入!$N:$N,ROW()-5),COLUMN()-1),"")</f>
        <v/>
      </c>
      <c r="I57" s="49" t="str">
        <f>IF(ISERROR(INDEX(基本信息输入!$A:$M,SMALL(基本信息输入!$N:$N,ROW()-5),COLUMN()-1))=FALSE,INDEX(基本信息输入!$A:$M,SMALL(基本信息输入!$N:$N,ROW()-5),COLUMN()-1),"")</f>
        <v/>
      </c>
      <c r="J57" s="49" t="str">
        <f>IF(ISERROR(INDEX(基本信息输入!$A:$M,SMALL(基本信息输入!$N:$N,ROW()-5),COLUMN()-1))=FALSE,INDEX(基本信息输入!$A:$M,SMALL(基本信息输入!$N:$N,ROW()-5),COLUMN()-1),"")</f>
        <v/>
      </c>
      <c r="K57" s="49" t="str">
        <f>IF(ISERROR(INDEX(基本信息输入!$A:$M,SMALL(基本信息输入!$N:$N,ROW()-5),COLUMN()-1))=FALSE,INDEX(基本信息输入!$A:$M,SMALL(基本信息输入!$N:$N,ROW()-5),COLUMN()-1),"")</f>
        <v/>
      </c>
      <c r="L57" s="49" t="str">
        <f>IF(ISERROR(INDEX(基本信息输入!$A:$M,SMALL(基本信息输入!$N:$N,ROW()-5),COLUMN()-1))=FALSE,INDEX(基本信息输入!$A:$M,SMALL(基本信息输入!$N:$N,ROW()-5),COLUMN()-1),"")</f>
        <v/>
      </c>
      <c r="M57" s="49" t="str">
        <f>IF(ISERROR(INDEX(基本信息输入!$A:$M,SMALL(基本信息输入!$N:$N,ROW()-5),COLUMN()-1))=FALSE,INDEX(基本信息输入!$A:$M,SMALL(基本信息输入!$N:$N,ROW()-5),COLUMN()-1),"")</f>
        <v/>
      </c>
      <c r="N57" s="49" t="str">
        <f>IF(ISERROR(INDEX(基本信息输入!$A:$M,SMALL(基本信息输入!$N:$N,ROW()-5),COLUMN()-1))=FALSE,INDEX(基本信息输入!$A:$M,SMALL(基本信息输入!$N:$N,ROW()-5),COLUMN()-1),"")</f>
        <v/>
      </c>
      <c r="O57" s="51" t="str">
        <f>IF(F57="","",HYPERLINK("#基本信息输入!e"&amp;SMALL(基本信息输入!$N:$N,ROW()-5),"修改"))</f>
        <v/>
      </c>
    </row>
    <row r="58" spans="1:27" ht="14.1" customHeight="1" x14ac:dyDescent="0.2">
      <c r="A58" s="56"/>
      <c r="B58" s="49" t="str">
        <f>IF(ISERROR(INDEX(基本信息输入!$A:$M,SMALL(基本信息输入!$N:$N,ROW()-5),COLUMN()-1))=FALSE,INDEX(基本信息输入!$A:$M,SMALL(基本信息输入!$N:$N,ROW()-5),COLUMN()-1),"")</f>
        <v/>
      </c>
      <c r="C58" s="49" t="str">
        <f>IF(ISERROR(INDEX(基本信息输入!$A:$M,SMALL(基本信息输入!$N:$N,ROW()-5),COLUMN()-1))=FALSE,INDEX(基本信息输入!$A:$M,SMALL(基本信息输入!$N:$N,ROW()-5),COLUMN()-1),"")</f>
        <v/>
      </c>
      <c r="D58" s="49" t="str">
        <f>IF(ISERROR(INDEX(基本信息输入!$A:$M,SMALL(基本信息输入!$N:$N,ROW()-5),COLUMN()-1))=FALSE,INDEX(基本信息输入!$A:$M,SMALL(基本信息输入!$N:$N,ROW()-5),COLUMN()-1),"")</f>
        <v/>
      </c>
      <c r="E58" s="49" t="str">
        <f>IF(ISERROR(INDEX(基本信息输入!$A:$M,SMALL(基本信息输入!$N:$N,ROW()-5),COLUMN()-1))=FALSE,INDEX(基本信息输入!$A:$M,SMALL(基本信息输入!$N:$N,ROW()-5),COLUMN()-1),"")</f>
        <v/>
      </c>
      <c r="F58" s="49" t="str">
        <f>IF(ISERROR(INDEX(基本信息输入!$A:$M,SMALL(基本信息输入!$N:$N,ROW()-5),COLUMN()-1))=FALSE,INDEX(基本信息输入!$A:$M,SMALL(基本信息输入!$N:$N,ROW()-5),COLUMN()-1),"")</f>
        <v/>
      </c>
      <c r="G58" s="49" t="str">
        <f>IF(ISERROR(INDEX(基本信息输入!$A:$M,SMALL(基本信息输入!$N:$N,ROW()-5),COLUMN()-1))=FALSE,INDEX(基本信息输入!$A:$M,SMALL(基本信息输入!$N:$N,ROW()-5),COLUMN()-1),"")</f>
        <v/>
      </c>
      <c r="H58" s="49" t="str">
        <f>IF(ISERROR(INDEX(基本信息输入!$A:$M,SMALL(基本信息输入!$N:$N,ROW()-5),COLUMN()-1))=FALSE,INDEX(基本信息输入!$A:$M,SMALL(基本信息输入!$N:$N,ROW()-5),COLUMN()-1),"")</f>
        <v/>
      </c>
      <c r="I58" s="49" t="str">
        <f>IF(ISERROR(INDEX(基本信息输入!$A:$M,SMALL(基本信息输入!$N:$N,ROW()-5),COLUMN()-1))=FALSE,INDEX(基本信息输入!$A:$M,SMALL(基本信息输入!$N:$N,ROW()-5),COLUMN()-1),"")</f>
        <v/>
      </c>
      <c r="J58" s="49" t="str">
        <f>IF(ISERROR(INDEX(基本信息输入!$A:$M,SMALL(基本信息输入!$N:$N,ROW()-5),COLUMN()-1))=FALSE,INDEX(基本信息输入!$A:$M,SMALL(基本信息输入!$N:$N,ROW()-5),COLUMN()-1),"")</f>
        <v/>
      </c>
      <c r="K58" s="49" t="str">
        <f>IF(ISERROR(INDEX(基本信息输入!$A:$M,SMALL(基本信息输入!$N:$N,ROW()-5),COLUMN()-1))=FALSE,INDEX(基本信息输入!$A:$M,SMALL(基本信息输入!$N:$N,ROW()-5),COLUMN()-1),"")</f>
        <v/>
      </c>
      <c r="L58" s="49" t="str">
        <f>IF(ISERROR(INDEX(基本信息输入!$A:$M,SMALL(基本信息输入!$N:$N,ROW()-5),COLUMN()-1))=FALSE,INDEX(基本信息输入!$A:$M,SMALL(基本信息输入!$N:$N,ROW()-5),COLUMN()-1),"")</f>
        <v/>
      </c>
      <c r="M58" s="49" t="str">
        <f>IF(ISERROR(INDEX(基本信息输入!$A:$M,SMALL(基本信息输入!$N:$N,ROW()-5),COLUMN()-1))=FALSE,INDEX(基本信息输入!$A:$M,SMALL(基本信息输入!$N:$N,ROW()-5),COLUMN()-1),"")</f>
        <v/>
      </c>
      <c r="N58" s="49" t="str">
        <f>IF(ISERROR(INDEX(基本信息输入!$A:$M,SMALL(基本信息输入!$N:$N,ROW()-5),COLUMN()-1))=FALSE,INDEX(基本信息输入!$A:$M,SMALL(基本信息输入!$N:$N,ROW()-5),COLUMN()-1),"")</f>
        <v/>
      </c>
      <c r="O58" s="51" t="str">
        <f>IF(F58="","",HYPERLINK("#基本信息输入!e"&amp;SMALL(基本信息输入!$N:$N,ROW()-5),"修改"))</f>
        <v/>
      </c>
    </row>
    <row r="59" spans="1:27" ht="14.1" customHeight="1" x14ac:dyDescent="0.2">
      <c r="A59" s="56"/>
      <c r="B59" s="49" t="str">
        <f>IF(ISERROR(INDEX(基本信息输入!$A:$M,SMALL(基本信息输入!$N:$N,ROW()-5),COLUMN()-1))=FALSE,INDEX(基本信息输入!$A:$M,SMALL(基本信息输入!$N:$N,ROW()-5),COLUMN()-1),"")</f>
        <v/>
      </c>
      <c r="C59" s="49" t="str">
        <f>IF(ISERROR(INDEX(基本信息输入!$A:$M,SMALL(基本信息输入!$N:$N,ROW()-5),COLUMN()-1))=FALSE,INDEX(基本信息输入!$A:$M,SMALL(基本信息输入!$N:$N,ROW()-5),COLUMN()-1),"")</f>
        <v/>
      </c>
      <c r="D59" s="49" t="str">
        <f>IF(ISERROR(INDEX(基本信息输入!$A:$M,SMALL(基本信息输入!$N:$N,ROW()-5),COLUMN()-1))=FALSE,INDEX(基本信息输入!$A:$M,SMALL(基本信息输入!$N:$N,ROW()-5),COLUMN()-1),"")</f>
        <v/>
      </c>
      <c r="E59" s="49" t="str">
        <f>IF(ISERROR(INDEX(基本信息输入!$A:$M,SMALL(基本信息输入!$N:$N,ROW()-5),COLUMN()-1))=FALSE,INDEX(基本信息输入!$A:$M,SMALL(基本信息输入!$N:$N,ROW()-5),COLUMN()-1),"")</f>
        <v/>
      </c>
      <c r="F59" s="49" t="str">
        <f>IF(ISERROR(INDEX(基本信息输入!$A:$M,SMALL(基本信息输入!$N:$N,ROW()-5),COLUMN()-1))=FALSE,INDEX(基本信息输入!$A:$M,SMALL(基本信息输入!$N:$N,ROW()-5),COLUMN()-1),"")</f>
        <v/>
      </c>
      <c r="G59" s="49" t="str">
        <f>IF(ISERROR(INDEX(基本信息输入!$A:$M,SMALL(基本信息输入!$N:$N,ROW()-5),COLUMN()-1))=FALSE,INDEX(基本信息输入!$A:$M,SMALL(基本信息输入!$N:$N,ROW()-5),COLUMN()-1),"")</f>
        <v/>
      </c>
      <c r="H59" s="49" t="str">
        <f>IF(ISERROR(INDEX(基本信息输入!$A:$M,SMALL(基本信息输入!$N:$N,ROW()-5),COLUMN()-1))=FALSE,INDEX(基本信息输入!$A:$M,SMALL(基本信息输入!$N:$N,ROW()-5),COLUMN()-1),"")</f>
        <v/>
      </c>
      <c r="I59" s="49" t="str">
        <f>IF(ISERROR(INDEX(基本信息输入!$A:$M,SMALL(基本信息输入!$N:$N,ROW()-5),COLUMN()-1))=FALSE,INDEX(基本信息输入!$A:$M,SMALL(基本信息输入!$N:$N,ROW()-5),COLUMN()-1),"")</f>
        <v/>
      </c>
      <c r="J59" s="49" t="str">
        <f>IF(ISERROR(INDEX(基本信息输入!$A:$M,SMALL(基本信息输入!$N:$N,ROW()-5),COLUMN()-1))=FALSE,INDEX(基本信息输入!$A:$M,SMALL(基本信息输入!$N:$N,ROW()-5),COLUMN()-1),"")</f>
        <v/>
      </c>
      <c r="K59" s="49" t="str">
        <f>IF(ISERROR(INDEX(基本信息输入!$A:$M,SMALL(基本信息输入!$N:$N,ROW()-5),COLUMN()-1))=FALSE,INDEX(基本信息输入!$A:$M,SMALL(基本信息输入!$N:$N,ROW()-5),COLUMN()-1),"")</f>
        <v/>
      </c>
      <c r="L59" s="49" t="str">
        <f>IF(ISERROR(INDEX(基本信息输入!$A:$M,SMALL(基本信息输入!$N:$N,ROW()-5),COLUMN()-1))=FALSE,INDEX(基本信息输入!$A:$M,SMALL(基本信息输入!$N:$N,ROW()-5),COLUMN()-1),"")</f>
        <v/>
      </c>
      <c r="M59" s="49" t="str">
        <f>IF(ISERROR(INDEX(基本信息输入!$A:$M,SMALL(基本信息输入!$N:$N,ROW()-5),COLUMN()-1))=FALSE,INDEX(基本信息输入!$A:$M,SMALL(基本信息输入!$N:$N,ROW()-5),COLUMN()-1),"")</f>
        <v/>
      </c>
      <c r="N59" s="49" t="str">
        <f>IF(ISERROR(INDEX(基本信息输入!$A:$M,SMALL(基本信息输入!$N:$N,ROW()-5),COLUMN()-1))=FALSE,INDEX(基本信息输入!$A:$M,SMALL(基本信息输入!$N:$N,ROW()-5),COLUMN()-1),"")</f>
        <v/>
      </c>
      <c r="O59" s="51" t="str">
        <f>IF(F59="","",HYPERLINK("#基本信息输入!e"&amp;SMALL(基本信息输入!$N:$N,ROW()-5),"修改"))</f>
        <v/>
      </c>
    </row>
    <row r="60" spans="1:27" ht="14.1" customHeight="1" x14ac:dyDescent="0.2">
      <c r="A60" s="56"/>
      <c r="B60" s="49" t="str">
        <f>IF(ISERROR(INDEX(基本信息输入!$A:$M,SMALL(基本信息输入!$N:$N,ROW()-5),COLUMN()-1))=FALSE,INDEX(基本信息输入!$A:$M,SMALL(基本信息输入!$N:$N,ROW()-5),COLUMN()-1),"")</f>
        <v/>
      </c>
      <c r="C60" s="49" t="str">
        <f>IF(ISERROR(INDEX(基本信息输入!$A:$M,SMALL(基本信息输入!$N:$N,ROW()-5),COLUMN()-1))=FALSE,INDEX(基本信息输入!$A:$M,SMALL(基本信息输入!$N:$N,ROW()-5),COLUMN()-1),"")</f>
        <v/>
      </c>
      <c r="D60" s="49" t="str">
        <f>IF(ISERROR(INDEX(基本信息输入!$A:$M,SMALL(基本信息输入!$N:$N,ROW()-5),COLUMN()-1))=FALSE,INDEX(基本信息输入!$A:$M,SMALL(基本信息输入!$N:$N,ROW()-5),COLUMN()-1),"")</f>
        <v/>
      </c>
      <c r="E60" s="49" t="str">
        <f>IF(ISERROR(INDEX(基本信息输入!$A:$M,SMALL(基本信息输入!$N:$N,ROW()-5),COLUMN()-1))=FALSE,INDEX(基本信息输入!$A:$M,SMALL(基本信息输入!$N:$N,ROW()-5),COLUMN()-1),"")</f>
        <v/>
      </c>
      <c r="F60" s="49" t="str">
        <f>IF(ISERROR(INDEX(基本信息输入!$A:$M,SMALL(基本信息输入!$N:$N,ROW()-5),COLUMN()-1))=FALSE,INDEX(基本信息输入!$A:$M,SMALL(基本信息输入!$N:$N,ROW()-5),COLUMN()-1),"")</f>
        <v/>
      </c>
      <c r="G60" s="49" t="str">
        <f>IF(ISERROR(INDEX(基本信息输入!$A:$M,SMALL(基本信息输入!$N:$N,ROW()-5),COLUMN()-1))=FALSE,INDEX(基本信息输入!$A:$M,SMALL(基本信息输入!$N:$N,ROW()-5),COLUMN()-1),"")</f>
        <v/>
      </c>
      <c r="H60" s="49" t="str">
        <f>IF(ISERROR(INDEX(基本信息输入!$A:$M,SMALL(基本信息输入!$N:$N,ROW()-5),COLUMN()-1))=FALSE,INDEX(基本信息输入!$A:$M,SMALL(基本信息输入!$N:$N,ROW()-5),COLUMN()-1),"")</f>
        <v/>
      </c>
      <c r="I60" s="49" t="str">
        <f>IF(ISERROR(INDEX(基本信息输入!$A:$M,SMALL(基本信息输入!$N:$N,ROW()-5),COLUMN()-1))=FALSE,INDEX(基本信息输入!$A:$M,SMALL(基本信息输入!$N:$N,ROW()-5),COLUMN()-1),"")</f>
        <v/>
      </c>
      <c r="J60" s="49" t="str">
        <f>IF(ISERROR(INDEX(基本信息输入!$A:$M,SMALL(基本信息输入!$N:$N,ROW()-5),COLUMN()-1))=FALSE,INDEX(基本信息输入!$A:$M,SMALL(基本信息输入!$N:$N,ROW()-5),COLUMN()-1),"")</f>
        <v/>
      </c>
      <c r="K60" s="49" t="str">
        <f>IF(ISERROR(INDEX(基本信息输入!$A:$M,SMALL(基本信息输入!$N:$N,ROW()-5),COLUMN()-1))=FALSE,INDEX(基本信息输入!$A:$M,SMALL(基本信息输入!$N:$N,ROW()-5),COLUMN()-1),"")</f>
        <v/>
      </c>
      <c r="L60" s="49" t="str">
        <f>IF(ISERROR(INDEX(基本信息输入!$A:$M,SMALL(基本信息输入!$N:$N,ROW()-5),COLUMN()-1))=FALSE,INDEX(基本信息输入!$A:$M,SMALL(基本信息输入!$N:$N,ROW()-5),COLUMN()-1),"")</f>
        <v/>
      </c>
      <c r="M60" s="49" t="str">
        <f>IF(ISERROR(INDEX(基本信息输入!$A:$M,SMALL(基本信息输入!$N:$N,ROW()-5),COLUMN()-1))=FALSE,INDEX(基本信息输入!$A:$M,SMALL(基本信息输入!$N:$N,ROW()-5),COLUMN()-1),"")</f>
        <v/>
      </c>
      <c r="N60" s="49" t="str">
        <f>IF(ISERROR(INDEX(基本信息输入!$A:$M,SMALL(基本信息输入!$N:$N,ROW()-5),COLUMN()-1))=FALSE,INDEX(基本信息输入!$A:$M,SMALL(基本信息输入!$N:$N,ROW()-5),COLUMN()-1),"")</f>
        <v/>
      </c>
      <c r="O60" s="51" t="str">
        <f>IF(F60="","",HYPERLINK("#基本信息输入!e"&amp;SMALL(基本信息输入!$N:$N,ROW()-5),"修改"))</f>
        <v/>
      </c>
    </row>
    <row r="61" spans="1:27" ht="14.1" customHeight="1" x14ac:dyDescent="0.2">
      <c r="A61" s="56"/>
      <c r="B61" s="49" t="str">
        <f>IF(ISERROR(INDEX(基本信息输入!$A:$M,SMALL(基本信息输入!$N:$N,ROW()-5),COLUMN()-1))=FALSE,INDEX(基本信息输入!$A:$M,SMALL(基本信息输入!$N:$N,ROW()-5),COLUMN()-1),"")</f>
        <v/>
      </c>
      <c r="C61" s="49" t="str">
        <f>IF(ISERROR(INDEX(基本信息输入!$A:$M,SMALL(基本信息输入!$N:$N,ROW()-5),COLUMN()-1))=FALSE,INDEX(基本信息输入!$A:$M,SMALL(基本信息输入!$N:$N,ROW()-5),COLUMN()-1),"")</f>
        <v/>
      </c>
      <c r="D61" s="49" t="str">
        <f>IF(ISERROR(INDEX(基本信息输入!$A:$M,SMALL(基本信息输入!$N:$N,ROW()-5),COLUMN()-1))=FALSE,INDEX(基本信息输入!$A:$M,SMALL(基本信息输入!$N:$N,ROW()-5),COLUMN()-1),"")</f>
        <v/>
      </c>
      <c r="E61" s="49" t="str">
        <f>IF(ISERROR(INDEX(基本信息输入!$A:$M,SMALL(基本信息输入!$N:$N,ROW()-5),COLUMN()-1))=FALSE,INDEX(基本信息输入!$A:$M,SMALL(基本信息输入!$N:$N,ROW()-5),COLUMN()-1),"")</f>
        <v/>
      </c>
      <c r="F61" s="49" t="str">
        <f>IF(ISERROR(INDEX(基本信息输入!$A:$M,SMALL(基本信息输入!$N:$N,ROW()-5),COLUMN()-1))=FALSE,INDEX(基本信息输入!$A:$M,SMALL(基本信息输入!$N:$N,ROW()-5),COLUMN()-1),"")</f>
        <v/>
      </c>
      <c r="G61" s="49" t="str">
        <f>IF(ISERROR(INDEX(基本信息输入!$A:$M,SMALL(基本信息输入!$N:$N,ROW()-5),COLUMN()-1))=FALSE,INDEX(基本信息输入!$A:$M,SMALL(基本信息输入!$N:$N,ROW()-5),COLUMN()-1),"")</f>
        <v/>
      </c>
      <c r="H61" s="49" t="str">
        <f>IF(ISERROR(INDEX(基本信息输入!$A:$M,SMALL(基本信息输入!$N:$N,ROW()-5),COLUMN()-1))=FALSE,INDEX(基本信息输入!$A:$M,SMALL(基本信息输入!$N:$N,ROW()-5),COLUMN()-1),"")</f>
        <v/>
      </c>
      <c r="I61" s="49" t="str">
        <f>IF(ISERROR(INDEX(基本信息输入!$A:$M,SMALL(基本信息输入!$N:$N,ROW()-5),COLUMN()-1))=FALSE,INDEX(基本信息输入!$A:$M,SMALL(基本信息输入!$N:$N,ROW()-5),COLUMN()-1),"")</f>
        <v/>
      </c>
      <c r="J61" s="49" t="str">
        <f>IF(ISERROR(INDEX(基本信息输入!$A:$M,SMALL(基本信息输入!$N:$N,ROW()-5),COLUMN()-1))=FALSE,INDEX(基本信息输入!$A:$M,SMALL(基本信息输入!$N:$N,ROW()-5),COLUMN()-1),"")</f>
        <v/>
      </c>
      <c r="K61" s="49" t="str">
        <f>IF(ISERROR(INDEX(基本信息输入!$A:$M,SMALL(基本信息输入!$N:$N,ROW()-5),COLUMN()-1))=FALSE,INDEX(基本信息输入!$A:$M,SMALL(基本信息输入!$N:$N,ROW()-5),COLUMN()-1),"")</f>
        <v/>
      </c>
      <c r="L61" s="49" t="str">
        <f>IF(ISERROR(INDEX(基本信息输入!$A:$M,SMALL(基本信息输入!$N:$N,ROW()-5),COLUMN()-1))=FALSE,INDEX(基本信息输入!$A:$M,SMALL(基本信息输入!$N:$N,ROW()-5),COLUMN()-1),"")</f>
        <v/>
      </c>
      <c r="M61" s="49" t="str">
        <f>IF(ISERROR(INDEX(基本信息输入!$A:$M,SMALL(基本信息输入!$N:$N,ROW()-5),COLUMN()-1))=FALSE,INDEX(基本信息输入!$A:$M,SMALL(基本信息输入!$N:$N,ROW()-5),COLUMN()-1),"")</f>
        <v/>
      </c>
      <c r="N61" s="49" t="str">
        <f>IF(ISERROR(INDEX(基本信息输入!$A:$M,SMALL(基本信息输入!$N:$N,ROW()-5),COLUMN()-1))=FALSE,INDEX(基本信息输入!$A:$M,SMALL(基本信息输入!$N:$N,ROW()-5),COLUMN()-1),"")</f>
        <v/>
      </c>
      <c r="O61" s="51" t="str">
        <f>IF(F61="","",HYPERLINK("#基本信息输入!e"&amp;SMALL(基本信息输入!$N:$N,ROW()-5),"修改"))</f>
        <v/>
      </c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61"/>
    </row>
    <row r="62" spans="1:27" ht="14.1" customHeight="1" x14ac:dyDescent="0.2">
      <c r="A62" s="56"/>
      <c r="B62" s="49" t="str">
        <f>IF(ISERROR(INDEX(基本信息输入!$A:$M,SMALL(基本信息输入!$N:$N,ROW()-5),COLUMN()-1))=FALSE,INDEX(基本信息输入!$A:$M,SMALL(基本信息输入!$N:$N,ROW()-5),COLUMN()-1),"")</f>
        <v/>
      </c>
      <c r="C62" s="49" t="str">
        <f>IF(ISERROR(INDEX(基本信息输入!$A:$M,SMALL(基本信息输入!$N:$N,ROW()-5),COLUMN()-1))=FALSE,INDEX(基本信息输入!$A:$M,SMALL(基本信息输入!$N:$N,ROW()-5),COLUMN()-1),"")</f>
        <v/>
      </c>
      <c r="D62" s="49" t="str">
        <f>IF(ISERROR(INDEX(基本信息输入!$A:$M,SMALL(基本信息输入!$N:$N,ROW()-5),COLUMN()-1))=FALSE,INDEX(基本信息输入!$A:$M,SMALL(基本信息输入!$N:$N,ROW()-5),COLUMN()-1),"")</f>
        <v/>
      </c>
      <c r="E62" s="49" t="str">
        <f>IF(ISERROR(INDEX(基本信息输入!$A:$M,SMALL(基本信息输入!$N:$N,ROW()-5),COLUMN()-1))=FALSE,INDEX(基本信息输入!$A:$M,SMALL(基本信息输入!$N:$N,ROW()-5),COLUMN()-1),"")</f>
        <v/>
      </c>
      <c r="F62" s="49" t="str">
        <f>IF(ISERROR(INDEX(基本信息输入!$A:$M,SMALL(基本信息输入!$N:$N,ROW()-5),COLUMN()-1))=FALSE,INDEX(基本信息输入!$A:$M,SMALL(基本信息输入!$N:$N,ROW()-5),COLUMN()-1),"")</f>
        <v/>
      </c>
      <c r="G62" s="49" t="str">
        <f>IF(ISERROR(INDEX(基本信息输入!$A:$M,SMALL(基本信息输入!$N:$N,ROW()-5),COLUMN()-1))=FALSE,INDEX(基本信息输入!$A:$M,SMALL(基本信息输入!$N:$N,ROW()-5),COLUMN()-1),"")</f>
        <v/>
      </c>
      <c r="H62" s="49" t="str">
        <f>IF(ISERROR(INDEX(基本信息输入!$A:$M,SMALL(基本信息输入!$N:$N,ROW()-5),COLUMN()-1))=FALSE,INDEX(基本信息输入!$A:$M,SMALL(基本信息输入!$N:$N,ROW()-5),COLUMN()-1),"")</f>
        <v/>
      </c>
      <c r="I62" s="49" t="str">
        <f>IF(ISERROR(INDEX(基本信息输入!$A:$M,SMALL(基本信息输入!$N:$N,ROW()-5),COLUMN()-1))=FALSE,INDEX(基本信息输入!$A:$M,SMALL(基本信息输入!$N:$N,ROW()-5),COLUMN()-1),"")</f>
        <v/>
      </c>
      <c r="J62" s="49" t="str">
        <f>IF(ISERROR(INDEX(基本信息输入!$A:$M,SMALL(基本信息输入!$N:$N,ROW()-5),COLUMN()-1))=FALSE,INDEX(基本信息输入!$A:$M,SMALL(基本信息输入!$N:$N,ROW()-5),COLUMN()-1),"")</f>
        <v/>
      </c>
      <c r="K62" s="49" t="str">
        <f>IF(ISERROR(INDEX(基本信息输入!$A:$M,SMALL(基本信息输入!$N:$N,ROW()-5),COLUMN()-1))=FALSE,INDEX(基本信息输入!$A:$M,SMALL(基本信息输入!$N:$N,ROW()-5),COLUMN()-1),"")</f>
        <v/>
      </c>
      <c r="L62" s="49" t="str">
        <f>IF(ISERROR(INDEX(基本信息输入!$A:$M,SMALL(基本信息输入!$N:$N,ROW()-5),COLUMN()-1))=FALSE,INDEX(基本信息输入!$A:$M,SMALL(基本信息输入!$N:$N,ROW()-5),COLUMN()-1),"")</f>
        <v/>
      </c>
      <c r="M62" s="49" t="str">
        <f>IF(ISERROR(INDEX(基本信息输入!$A:$M,SMALL(基本信息输入!$N:$N,ROW()-5),COLUMN()-1))=FALSE,INDEX(基本信息输入!$A:$M,SMALL(基本信息输入!$N:$N,ROW()-5),COLUMN()-1),"")</f>
        <v/>
      </c>
      <c r="N62" s="49" t="str">
        <f>IF(ISERROR(INDEX(基本信息输入!$A:$M,SMALL(基本信息输入!$N:$N,ROW()-5),COLUMN()-1))=FALSE,INDEX(基本信息输入!$A:$M,SMALL(基本信息输入!$N:$N,ROW()-5),COLUMN()-1),"")</f>
        <v/>
      </c>
      <c r="O62" s="51" t="str">
        <f>IF(F62="","",HYPERLINK("#基本信息输入!e"&amp;SMALL(基本信息输入!$N:$N,ROW()-5),"修改"))</f>
        <v/>
      </c>
    </row>
    <row r="63" spans="1:27" ht="14.1" customHeight="1" x14ac:dyDescent="0.2">
      <c r="A63" s="56"/>
      <c r="B63" s="49" t="str">
        <f>IF(ISERROR(INDEX(基本信息输入!$A:$M,SMALL(基本信息输入!$N:$N,ROW()-5),COLUMN()-1))=FALSE,INDEX(基本信息输入!$A:$M,SMALL(基本信息输入!$N:$N,ROW()-5),COLUMN()-1),"")</f>
        <v/>
      </c>
      <c r="C63" s="49" t="str">
        <f>IF(ISERROR(INDEX(基本信息输入!$A:$M,SMALL(基本信息输入!$N:$N,ROW()-5),COLUMN()-1))=FALSE,INDEX(基本信息输入!$A:$M,SMALL(基本信息输入!$N:$N,ROW()-5),COLUMN()-1),"")</f>
        <v/>
      </c>
      <c r="D63" s="49" t="str">
        <f>IF(ISERROR(INDEX(基本信息输入!$A:$M,SMALL(基本信息输入!$N:$N,ROW()-5),COLUMN()-1))=FALSE,INDEX(基本信息输入!$A:$M,SMALL(基本信息输入!$N:$N,ROW()-5),COLUMN()-1),"")</f>
        <v/>
      </c>
      <c r="E63" s="49" t="str">
        <f>IF(ISERROR(INDEX(基本信息输入!$A:$M,SMALL(基本信息输入!$N:$N,ROW()-5),COLUMN()-1))=FALSE,INDEX(基本信息输入!$A:$M,SMALL(基本信息输入!$N:$N,ROW()-5),COLUMN()-1),"")</f>
        <v/>
      </c>
      <c r="F63" s="49" t="str">
        <f>IF(ISERROR(INDEX(基本信息输入!$A:$M,SMALL(基本信息输入!$N:$N,ROW()-5),COLUMN()-1))=FALSE,INDEX(基本信息输入!$A:$M,SMALL(基本信息输入!$N:$N,ROW()-5),COLUMN()-1),"")</f>
        <v/>
      </c>
      <c r="G63" s="49" t="str">
        <f>IF(ISERROR(INDEX(基本信息输入!$A:$M,SMALL(基本信息输入!$N:$N,ROW()-5),COLUMN()-1))=FALSE,INDEX(基本信息输入!$A:$M,SMALL(基本信息输入!$N:$N,ROW()-5),COLUMN()-1),"")</f>
        <v/>
      </c>
      <c r="H63" s="49" t="str">
        <f>IF(ISERROR(INDEX(基本信息输入!$A:$M,SMALL(基本信息输入!$N:$N,ROW()-5),COLUMN()-1))=FALSE,INDEX(基本信息输入!$A:$M,SMALL(基本信息输入!$N:$N,ROW()-5),COLUMN()-1),"")</f>
        <v/>
      </c>
      <c r="I63" s="49" t="str">
        <f>IF(ISERROR(INDEX(基本信息输入!$A:$M,SMALL(基本信息输入!$N:$N,ROW()-5),COLUMN()-1))=FALSE,INDEX(基本信息输入!$A:$M,SMALL(基本信息输入!$N:$N,ROW()-5),COLUMN()-1),"")</f>
        <v/>
      </c>
      <c r="J63" s="49" t="str">
        <f>IF(ISERROR(INDEX(基本信息输入!$A:$M,SMALL(基本信息输入!$N:$N,ROW()-5),COLUMN()-1))=FALSE,INDEX(基本信息输入!$A:$M,SMALL(基本信息输入!$N:$N,ROW()-5),COLUMN()-1),"")</f>
        <v/>
      </c>
      <c r="K63" s="49" t="str">
        <f>IF(ISERROR(INDEX(基本信息输入!$A:$M,SMALL(基本信息输入!$N:$N,ROW()-5),COLUMN()-1))=FALSE,INDEX(基本信息输入!$A:$M,SMALL(基本信息输入!$N:$N,ROW()-5),COLUMN()-1),"")</f>
        <v/>
      </c>
      <c r="L63" s="49" t="str">
        <f>IF(ISERROR(INDEX(基本信息输入!$A:$M,SMALL(基本信息输入!$N:$N,ROW()-5),COLUMN()-1))=FALSE,INDEX(基本信息输入!$A:$M,SMALL(基本信息输入!$N:$N,ROW()-5),COLUMN()-1),"")</f>
        <v/>
      </c>
      <c r="M63" s="49" t="str">
        <f>IF(ISERROR(INDEX(基本信息输入!$A:$M,SMALL(基本信息输入!$N:$N,ROW()-5),COLUMN()-1))=FALSE,INDEX(基本信息输入!$A:$M,SMALL(基本信息输入!$N:$N,ROW()-5),COLUMN()-1),"")</f>
        <v/>
      </c>
      <c r="N63" s="49" t="str">
        <f>IF(ISERROR(INDEX(基本信息输入!$A:$M,SMALL(基本信息输入!$N:$N,ROW()-5),COLUMN()-1))=FALSE,INDEX(基本信息输入!$A:$M,SMALL(基本信息输入!$N:$N,ROW()-5),COLUMN()-1),"")</f>
        <v/>
      </c>
      <c r="O63" s="51" t="str">
        <f>IF(F63="","",HYPERLINK("#基本信息输入!e"&amp;SMALL(基本信息输入!$N:$N,ROW()-5),"修改"))</f>
        <v/>
      </c>
    </row>
    <row r="64" spans="1:27" ht="14.1" customHeight="1" x14ac:dyDescent="0.2">
      <c r="A64" s="56"/>
      <c r="B64" s="49" t="str">
        <f>IF(ISERROR(INDEX(基本信息输入!$A:$M,SMALL(基本信息输入!$N:$N,ROW()-5),COLUMN()-1))=FALSE,INDEX(基本信息输入!$A:$M,SMALL(基本信息输入!$N:$N,ROW()-5),COLUMN()-1),"")</f>
        <v/>
      </c>
      <c r="C64" s="49" t="str">
        <f>IF(ISERROR(INDEX(基本信息输入!$A:$M,SMALL(基本信息输入!$N:$N,ROW()-5),COLUMN()-1))=FALSE,INDEX(基本信息输入!$A:$M,SMALL(基本信息输入!$N:$N,ROW()-5),COLUMN()-1),"")</f>
        <v/>
      </c>
      <c r="D64" s="49" t="str">
        <f>IF(ISERROR(INDEX(基本信息输入!$A:$M,SMALL(基本信息输入!$N:$N,ROW()-5),COLUMN()-1))=FALSE,INDEX(基本信息输入!$A:$M,SMALL(基本信息输入!$N:$N,ROW()-5),COLUMN()-1),"")</f>
        <v/>
      </c>
      <c r="E64" s="49" t="str">
        <f>IF(ISERROR(INDEX(基本信息输入!$A:$M,SMALL(基本信息输入!$N:$N,ROW()-5),COLUMN()-1))=FALSE,INDEX(基本信息输入!$A:$M,SMALL(基本信息输入!$N:$N,ROW()-5),COLUMN()-1),"")</f>
        <v/>
      </c>
      <c r="F64" s="49" t="str">
        <f>IF(ISERROR(INDEX(基本信息输入!$A:$M,SMALL(基本信息输入!$N:$N,ROW()-5),COLUMN()-1))=FALSE,INDEX(基本信息输入!$A:$M,SMALL(基本信息输入!$N:$N,ROW()-5),COLUMN()-1),"")</f>
        <v/>
      </c>
      <c r="G64" s="49" t="str">
        <f>IF(ISERROR(INDEX(基本信息输入!$A:$M,SMALL(基本信息输入!$N:$N,ROW()-5),COLUMN()-1))=FALSE,INDEX(基本信息输入!$A:$M,SMALL(基本信息输入!$N:$N,ROW()-5),COLUMN()-1),"")</f>
        <v/>
      </c>
      <c r="H64" s="49" t="str">
        <f>IF(ISERROR(INDEX(基本信息输入!$A:$M,SMALL(基本信息输入!$N:$N,ROW()-5),COLUMN()-1))=FALSE,INDEX(基本信息输入!$A:$M,SMALL(基本信息输入!$N:$N,ROW()-5),COLUMN()-1),"")</f>
        <v/>
      </c>
      <c r="I64" s="49" t="str">
        <f>IF(ISERROR(INDEX(基本信息输入!$A:$M,SMALL(基本信息输入!$N:$N,ROW()-5),COLUMN()-1))=FALSE,INDEX(基本信息输入!$A:$M,SMALL(基本信息输入!$N:$N,ROW()-5),COLUMN()-1),"")</f>
        <v/>
      </c>
      <c r="J64" s="49" t="str">
        <f>IF(ISERROR(INDEX(基本信息输入!$A:$M,SMALL(基本信息输入!$N:$N,ROW()-5),COLUMN()-1))=FALSE,INDEX(基本信息输入!$A:$M,SMALL(基本信息输入!$N:$N,ROW()-5),COLUMN()-1),"")</f>
        <v/>
      </c>
      <c r="K64" s="49" t="str">
        <f>IF(ISERROR(INDEX(基本信息输入!$A:$M,SMALL(基本信息输入!$N:$N,ROW()-5),COLUMN()-1))=FALSE,INDEX(基本信息输入!$A:$M,SMALL(基本信息输入!$N:$N,ROW()-5),COLUMN()-1),"")</f>
        <v/>
      </c>
      <c r="L64" s="49" t="str">
        <f>IF(ISERROR(INDEX(基本信息输入!$A:$M,SMALL(基本信息输入!$N:$N,ROW()-5),COLUMN()-1))=FALSE,INDEX(基本信息输入!$A:$M,SMALL(基本信息输入!$N:$N,ROW()-5),COLUMN()-1),"")</f>
        <v/>
      </c>
      <c r="M64" s="49" t="str">
        <f>IF(ISERROR(INDEX(基本信息输入!$A:$M,SMALL(基本信息输入!$N:$N,ROW()-5),COLUMN()-1))=FALSE,INDEX(基本信息输入!$A:$M,SMALL(基本信息输入!$N:$N,ROW()-5),COLUMN()-1),"")</f>
        <v/>
      </c>
      <c r="N64" s="49" t="str">
        <f>IF(ISERROR(INDEX(基本信息输入!$A:$M,SMALL(基本信息输入!$N:$N,ROW()-5),COLUMN()-1))=FALSE,INDEX(基本信息输入!$A:$M,SMALL(基本信息输入!$N:$N,ROW()-5),COLUMN()-1),"")</f>
        <v/>
      </c>
      <c r="O64" s="51" t="str">
        <f>IF(F64="","",HYPERLINK("#基本信息输入!e"&amp;SMALL(基本信息输入!$N:$N,ROW()-5),"修改"))</f>
        <v/>
      </c>
    </row>
    <row r="65" spans="1:15" ht="14.1" customHeight="1" x14ac:dyDescent="0.2">
      <c r="A65" s="56"/>
      <c r="B65" s="49" t="str">
        <f>IF(ISERROR(INDEX(基本信息输入!$A:$M,SMALL(基本信息输入!$N:$N,ROW()-5),COLUMN()-1))=FALSE,INDEX(基本信息输入!$A:$M,SMALL(基本信息输入!$N:$N,ROW()-5),COLUMN()-1),"")</f>
        <v/>
      </c>
      <c r="C65" s="49" t="str">
        <f>IF(ISERROR(INDEX(基本信息输入!$A:$M,SMALL(基本信息输入!$N:$N,ROW()-5),COLUMN()-1))=FALSE,INDEX(基本信息输入!$A:$M,SMALL(基本信息输入!$N:$N,ROW()-5),COLUMN()-1),"")</f>
        <v/>
      </c>
      <c r="D65" s="49" t="str">
        <f>IF(ISERROR(INDEX(基本信息输入!$A:$M,SMALL(基本信息输入!$N:$N,ROW()-5),COLUMN()-1))=FALSE,INDEX(基本信息输入!$A:$M,SMALL(基本信息输入!$N:$N,ROW()-5),COLUMN()-1),"")</f>
        <v/>
      </c>
      <c r="E65" s="49" t="str">
        <f>IF(ISERROR(INDEX(基本信息输入!$A:$M,SMALL(基本信息输入!$N:$N,ROW()-5),COLUMN()-1))=FALSE,INDEX(基本信息输入!$A:$M,SMALL(基本信息输入!$N:$N,ROW()-5),COLUMN()-1),"")</f>
        <v/>
      </c>
      <c r="F65" s="49" t="str">
        <f>IF(ISERROR(INDEX(基本信息输入!$A:$M,SMALL(基本信息输入!$N:$N,ROW()-5),COLUMN()-1))=FALSE,INDEX(基本信息输入!$A:$M,SMALL(基本信息输入!$N:$N,ROW()-5),COLUMN()-1),"")</f>
        <v/>
      </c>
      <c r="G65" s="49" t="str">
        <f>IF(ISERROR(INDEX(基本信息输入!$A:$M,SMALL(基本信息输入!$N:$N,ROW()-5),COLUMN()-1))=FALSE,INDEX(基本信息输入!$A:$M,SMALL(基本信息输入!$N:$N,ROW()-5),COLUMN()-1),"")</f>
        <v/>
      </c>
      <c r="H65" s="49" t="str">
        <f>IF(ISERROR(INDEX(基本信息输入!$A:$M,SMALL(基本信息输入!$N:$N,ROW()-5),COLUMN()-1))=FALSE,INDEX(基本信息输入!$A:$M,SMALL(基本信息输入!$N:$N,ROW()-5),COLUMN()-1),"")</f>
        <v/>
      </c>
      <c r="I65" s="49" t="str">
        <f>IF(ISERROR(INDEX(基本信息输入!$A:$M,SMALL(基本信息输入!$N:$N,ROW()-5),COLUMN()-1))=FALSE,INDEX(基本信息输入!$A:$M,SMALL(基本信息输入!$N:$N,ROW()-5),COLUMN()-1),"")</f>
        <v/>
      </c>
      <c r="J65" s="49" t="str">
        <f>IF(ISERROR(INDEX(基本信息输入!$A:$M,SMALL(基本信息输入!$N:$N,ROW()-5),COLUMN()-1))=FALSE,INDEX(基本信息输入!$A:$M,SMALL(基本信息输入!$N:$N,ROW()-5),COLUMN()-1),"")</f>
        <v/>
      </c>
      <c r="K65" s="49" t="str">
        <f>IF(ISERROR(INDEX(基本信息输入!$A:$M,SMALL(基本信息输入!$N:$N,ROW()-5),COLUMN()-1))=FALSE,INDEX(基本信息输入!$A:$M,SMALL(基本信息输入!$N:$N,ROW()-5),COLUMN()-1),"")</f>
        <v/>
      </c>
      <c r="L65" s="49" t="str">
        <f>IF(ISERROR(INDEX(基本信息输入!$A:$M,SMALL(基本信息输入!$N:$N,ROW()-5),COLUMN()-1))=FALSE,INDEX(基本信息输入!$A:$M,SMALL(基本信息输入!$N:$N,ROW()-5),COLUMN()-1),"")</f>
        <v/>
      </c>
      <c r="M65" s="49" t="str">
        <f>IF(ISERROR(INDEX(基本信息输入!$A:$M,SMALL(基本信息输入!$N:$N,ROW()-5),COLUMN()-1))=FALSE,INDEX(基本信息输入!$A:$M,SMALL(基本信息输入!$N:$N,ROW()-5),COLUMN()-1),"")</f>
        <v/>
      </c>
      <c r="N65" s="49" t="str">
        <f>IF(ISERROR(INDEX(基本信息输入!$A:$M,SMALL(基本信息输入!$N:$N,ROW()-5),COLUMN()-1))=FALSE,INDEX(基本信息输入!$A:$M,SMALL(基本信息输入!$N:$N,ROW()-5),COLUMN()-1),"")</f>
        <v/>
      </c>
      <c r="O65" s="51" t="str">
        <f>IF(F65="","",HYPERLINK("#基本信息输入!e"&amp;SMALL(基本信息输入!$N:$N,ROW()-5),"修改"))</f>
        <v/>
      </c>
    </row>
    <row r="66" spans="1:15" ht="14.1" customHeight="1" x14ac:dyDescent="0.2">
      <c r="A66" s="56"/>
      <c r="B66" s="49" t="str">
        <f>IF(ISERROR(INDEX(基本信息输入!$A:$M,SMALL(基本信息输入!$N:$N,ROW()-5),COLUMN()-1))=FALSE,INDEX(基本信息输入!$A:$M,SMALL(基本信息输入!$N:$N,ROW()-5),COLUMN()-1),"")</f>
        <v/>
      </c>
      <c r="C66" s="49" t="str">
        <f>IF(ISERROR(INDEX(基本信息输入!$A:$M,SMALL(基本信息输入!$N:$N,ROW()-5),COLUMN()-1))=FALSE,INDEX(基本信息输入!$A:$M,SMALL(基本信息输入!$N:$N,ROW()-5),COLUMN()-1),"")</f>
        <v/>
      </c>
      <c r="D66" s="49" t="str">
        <f>IF(ISERROR(INDEX(基本信息输入!$A:$M,SMALL(基本信息输入!$N:$N,ROW()-5),COLUMN()-1))=FALSE,INDEX(基本信息输入!$A:$M,SMALL(基本信息输入!$N:$N,ROW()-5),COLUMN()-1),"")</f>
        <v/>
      </c>
      <c r="E66" s="49" t="str">
        <f>IF(ISERROR(INDEX(基本信息输入!$A:$M,SMALL(基本信息输入!$N:$N,ROW()-5),COLUMN()-1))=FALSE,INDEX(基本信息输入!$A:$M,SMALL(基本信息输入!$N:$N,ROW()-5),COLUMN()-1),"")</f>
        <v/>
      </c>
      <c r="F66" s="49" t="str">
        <f>IF(ISERROR(INDEX(基本信息输入!$A:$M,SMALL(基本信息输入!$N:$N,ROW()-5),COLUMN()-1))=FALSE,INDEX(基本信息输入!$A:$M,SMALL(基本信息输入!$N:$N,ROW()-5),COLUMN()-1),"")</f>
        <v/>
      </c>
      <c r="G66" s="49" t="str">
        <f>IF(ISERROR(INDEX(基本信息输入!$A:$M,SMALL(基本信息输入!$N:$N,ROW()-5),COLUMN()-1))=FALSE,INDEX(基本信息输入!$A:$M,SMALL(基本信息输入!$N:$N,ROW()-5),COLUMN()-1),"")</f>
        <v/>
      </c>
      <c r="H66" s="49" t="str">
        <f>IF(ISERROR(INDEX(基本信息输入!$A:$M,SMALL(基本信息输入!$N:$N,ROW()-5),COLUMN()-1))=FALSE,INDEX(基本信息输入!$A:$M,SMALL(基本信息输入!$N:$N,ROW()-5),COLUMN()-1),"")</f>
        <v/>
      </c>
      <c r="I66" s="49" t="str">
        <f>IF(ISERROR(INDEX(基本信息输入!$A:$M,SMALL(基本信息输入!$N:$N,ROW()-5),COLUMN()-1))=FALSE,INDEX(基本信息输入!$A:$M,SMALL(基本信息输入!$N:$N,ROW()-5),COLUMN()-1),"")</f>
        <v/>
      </c>
      <c r="J66" s="49" t="str">
        <f>IF(ISERROR(INDEX(基本信息输入!$A:$M,SMALL(基本信息输入!$N:$N,ROW()-5),COLUMN()-1))=FALSE,INDEX(基本信息输入!$A:$M,SMALL(基本信息输入!$N:$N,ROW()-5),COLUMN()-1),"")</f>
        <v/>
      </c>
      <c r="K66" s="49" t="str">
        <f>IF(ISERROR(INDEX(基本信息输入!$A:$M,SMALL(基本信息输入!$N:$N,ROW()-5),COLUMN()-1))=FALSE,INDEX(基本信息输入!$A:$M,SMALL(基本信息输入!$N:$N,ROW()-5),COLUMN()-1),"")</f>
        <v/>
      </c>
      <c r="L66" s="49" t="str">
        <f>IF(ISERROR(INDEX(基本信息输入!$A:$M,SMALL(基本信息输入!$N:$N,ROW()-5),COLUMN()-1))=FALSE,INDEX(基本信息输入!$A:$M,SMALL(基本信息输入!$N:$N,ROW()-5),COLUMN()-1),"")</f>
        <v/>
      </c>
      <c r="M66" s="49" t="str">
        <f>IF(ISERROR(INDEX(基本信息输入!$A:$M,SMALL(基本信息输入!$N:$N,ROW()-5),COLUMN()-1))=FALSE,INDEX(基本信息输入!$A:$M,SMALL(基本信息输入!$N:$N,ROW()-5),COLUMN()-1),"")</f>
        <v/>
      </c>
      <c r="N66" s="49" t="str">
        <f>IF(ISERROR(INDEX(基本信息输入!$A:$M,SMALL(基本信息输入!$N:$N,ROW()-5),COLUMN()-1))=FALSE,INDEX(基本信息输入!$A:$M,SMALL(基本信息输入!$N:$N,ROW()-5),COLUMN()-1),"")</f>
        <v/>
      </c>
      <c r="O66" s="51" t="str">
        <f>IF(F66="","",HYPERLINK("#基本信息输入!e"&amp;SMALL(基本信息输入!$N:$N,ROW()-5),"修改"))</f>
        <v/>
      </c>
    </row>
    <row r="67" spans="1:15" ht="14.1" customHeight="1" x14ac:dyDescent="0.2">
      <c r="A67" s="56"/>
      <c r="B67" s="49" t="str">
        <f>IF(ISERROR(INDEX(基本信息输入!$A:$M,SMALL(基本信息输入!$N:$N,ROW()-5),COLUMN()-1))=FALSE,INDEX(基本信息输入!$A:$M,SMALL(基本信息输入!$N:$N,ROW()-5),COLUMN()-1),"")</f>
        <v/>
      </c>
      <c r="C67" s="49" t="str">
        <f>IF(ISERROR(INDEX(基本信息输入!$A:$M,SMALL(基本信息输入!$N:$N,ROW()-5),COLUMN()-1))=FALSE,INDEX(基本信息输入!$A:$M,SMALL(基本信息输入!$N:$N,ROW()-5),COLUMN()-1),"")</f>
        <v/>
      </c>
      <c r="D67" s="49" t="str">
        <f>IF(ISERROR(INDEX(基本信息输入!$A:$M,SMALL(基本信息输入!$N:$N,ROW()-5),COLUMN()-1))=FALSE,INDEX(基本信息输入!$A:$M,SMALL(基本信息输入!$N:$N,ROW()-5),COLUMN()-1),"")</f>
        <v/>
      </c>
      <c r="E67" s="49" t="str">
        <f>IF(ISERROR(INDEX(基本信息输入!$A:$M,SMALL(基本信息输入!$N:$N,ROW()-5),COLUMN()-1))=FALSE,INDEX(基本信息输入!$A:$M,SMALL(基本信息输入!$N:$N,ROW()-5),COLUMN()-1),"")</f>
        <v/>
      </c>
      <c r="F67" s="49" t="str">
        <f>IF(ISERROR(INDEX(基本信息输入!$A:$M,SMALL(基本信息输入!$N:$N,ROW()-5),COLUMN()-1))=FALSE,INDEX(基本信息输入!$A:$M,SMALL(基本信息输入!$N:$N,ROW()-5),COLUMN()-1),"")</f>
        <v/>
      </c>
      <c r="G67" s="49" t="str">
        <f>IF(ISERROR(INDEX(基本信息输入!$A:$M,SMALL(基本信息输入!$N:$N,ROW()-5),COLUMN()-1))=FALSE,INDEX(基本信息输入!$A:$M,SMALL(基本信息输入!$N:$N,ROW()-5),COLUMN()-1),"")</f>
        <v/>
      </c>
      <c r="H67" s="49" t="str">
        <f>IF(ISERROR(INDEX(基本信息输入!$A:$M,SMALL(基本信息输入!$N:$N,ROW()-5),COLUMN()-1))=FALSE,INDEX(基本信息输入!$A:$M,SMALL(基本信息输入!$N:$N,ROW()-5),COLUMN()-1),"")</f>
        <v/>
      </c>
      <c r="I67" s="49" t="str">
        <f>IF(ISERROR(INDEX(基本信息输入!$A:$M,SMALL(基本信息输入!$N:$N,ROW()-5),COLUMN()-1))=FALSE,INDEX(基本信息输入!$A:$M,SMALL(基本信息输入!$N:$N,ROW()-5),COLUMN()-1),"")</f>
        <v/>
      </c>
      <c r="J67" s="49" t="str">
        <f>IF(ISERROR(INDEX(基本信息输入!$A:$M,SMALL(基本信息输入!$N:$N,ROW()-5),COLUMN()-1))=FALSE,INDEX(基本信息输入!$A:$M,SMALL(基本信息输入!$N:$N,ROW()-5),COLUMN()-1),"")</f>
        <v/>
      </c>
      <c r="K67" s="49" t="str">
        <f>IF(ISERROR(INDEX(基本信息输入!$A:$M,SMALL(基本信息输入!$N:$N,ROW()-5),COLUMN()-1))=FALSE,INDEX(基本信息输入!$A:$M,SMALL(基本信息输入!$N:$N,ROW()-5),COLUMN()-1),"")</f>
        <v/>
      </c>
      <c r="L67" s="49" t="str">
        <f>IF(ISERROR(INDEX(基本信息输入!$A:$M,SMALL(基本信息输入!$N:$N,ROW()-5),COLUMN()-1))=FALSE,INDEX(基本信息输入!$A:$M,SMALL(基本信息输入!$N:$N,ROW()-5),COLUMN()-1),"")</f>
        <v/>
      </c>
      <c r="M67" s="49" t="str">
        <f>IF(ISERROR(INDEX(基本信息输入!$A:$M,SMALL(基本信息输入!$N:$N,ROW()-5),COLUMN()-1))=FALSE,INDEX(基本信息输入!$A:$M,SMALL(基本信息输入!$N:$N,ROW()-5),COLUMN()-1),"")</f>
        <v/>
      </c>
      <c r="N67" s="49" t="str">
        <f>IF(ISERROR(INDEX(基本信息输入!$A:$M,SMALL(基本信息输入!$N:$N,ROW()-5),COLUMN()-1))=FALSE,INDEX(基本信息输入!$A:$M,SMALL(基本信息输入!$N:$N,ROW()-5),COLUMN()-1),"")</f>
        <v/>
      </c>
      <c r="O67" s="51" t="str">
        <f>IF(F67="","",HYPERLINK("#基本信息输入!e"&amp;SMALL(基本信息输入!$N:$N,ROW()-5),"修改"))</f>
        <v/>
      </c>
    </row>
    <row r="68" spans="1:15" ht="14.1" customHeight="1" x14ac:dyDescent="0.2">
      <c r="A68" s="56"/>
      <c r="B68" s="49" t="str">
        <f>IF(ISERROR(INDEX(基本信息输入!$A:$M,SMALL(基本信息输入!$N:$N,ROW()-5),COLUMN()-1))=FALSE,INDEX(基本信息输入!$A:$M,SMALL(基本信息输入!$N:$N,ROW()-5),COLUMN()-1),"")</f>
        <v/>
      </c>
      <c r="C68" s="49" t="str">
        <f>IF(ISERROR(INDEX(基本信息输入!$A:$M,SMALL(基本信息输入!$N:$N,ROW()-5),COLUMN()-1))=FALSE,INDEX(基本信息输入!$A:$M,SMALL(基本信息输入!$N:$N,ROW()-5),COLUMN()-1),"")</f>
        <v/>
      </c>
      <c r="D68" s="49" t="str">
        <f>IF(ISERROR(INDEX(基本信息输入!$A:$M,SMALL(基本信息输入!$N:$N,ROW()-5),COLUMN()-1))=FALSE,INDEX(基本信息输入!$A:$M,SMALL(基本信息输入!$N:$N,ROW()-5),COLUMN()-1),"")</f>
        <v/>
      </c>
      <c r="E68" s="49" t="str">
        <f>IF(ISERROR(INDEX(基本信息输入!$A:$M,SMALL(基本信息输入!$N:$N,ROW()-5),COLUMN()-1))=FALSE,INDEX(基本信息输入!$A:$M,SMALL(基本信息输入!$N:$N,ROW()-5),COLUMN()-1),"")</f>
        <v/>
      </c>
      <c r="F68" s="49" t="str">
        <f>IF(ISERROR(INDEX(基本信息输入!$A:$M,SMALL(基本信息输入!$N:$N,ROW()-5),COLUMN()-1))=FALSE,INDEX(基本信息输入!$A:$M,SMALL(基本信息输入!$N:$N,ROW()-5),COLUMN()-1),"")</f>
        <v/>
      </c>
      <c r="G68" s="49" t="str">
        <f>IF(ISERROR(INDEX(基本信息输入!$A:$M,SMALL(基本信息输入!$N:$N,ROW()-5),COLUMN()-1))=FALSE,INDEX(基本信息输入!$A:$M,SMALL(基本信息输入!$N:$N,ROW()-5),COLUMN()-1),"")</f>
        <v/>
      </c>
      <c r="H68" s="49" t="str">
        <f>IF(ISERROR(INDEX(基本信息输入!$A:$M,SMALL(基本信息输入!$N:$N,ROW()-5),COLUMN()-1))=FALSE,INDEX(基本信息输入!$A:$M,SMALL(基本信息输入!$N:$N,ROW()-5),COLUMN()-1),"")</f>
        <v/>
      </c>
      <c r="I68" s="49" t="str">
        <f>IF(ISERROR(INDEX(基本信息输入!$A:$M,SMALL(基本信息输入!$N:$N,ROW()-5),COLUMN()-1))=FALSE,INDEX(基本信息输入!$A:$M,SMALL(基本信息输入!$N:$N,ROW()-5),COLUMN()-1),"")</f>
        <v/>
      </c>
      <c r="J68" s="49" t="str">
        <f>IF(ISERROR(INDEX(基本信息输入!$A:$M,SMALL(基本信息输入!$N:$N,ROW()-5),COLUMN()-1))=FALSE,INDEX(基本信息输入!$A:$M,SMALL(基本信息输入!$N:$N,ROW()-5),COLUMN()-1),"")</f>
        <v/>
      </c>
      <c r="K68" s="49" t="str">
        <f>IF(ISERROR(INDEX(基本信息输入!$A:$M,SMALL(基本信息输入!$N:$N,ROW()-5),COLUMN()-1))=FALSE,INDEX(基本信息输入!$A:$M,SMALL(基本信息输入!$N:$N,ROW()-5),COLUMN()-1),"")</f>
        <v/>
      </c>
      <c r="L68" s="49" t="str">
        <f>IF(ISERROR(INDEX(基本信息输入!$A:$M,SMALL(基本信息输入!$N:$N,ROW()-5),COLUMN()-1))=FALSE,INDEX(基本信息输入!$A:$M,SMALL(基本信息输入!$N:$N,ROW()-5),COLUMN()-1),"")</f>
        <v/>
      </c>
      <c r="M68" s="49" t="str">
        <f>IF(ISERROR(INDEX(基本信息输入!$A:$M,SMALL(基本信息输入!$N:$N,ROW()-5),COLUMN()-1))=FALSE,INDEX(基本信息输入!$A:$M,SMALL(基本信息输入!$N:$N,ROW()-5),COLUMN()-1),"")</f>
        <v/>
      </c>
      <c r="N68" s="49" t="str">
        <f>IF(ISERROR(INDEX(基本信息输入!$A:$M,SMALL(基本信息输入!$N:$N,ROW()-5),COLUMN()-1))=FALSE,INDEX(基本信息输入!$A:$M,SMALL(基本信息输入!$N:$N,ROW()-5),COLUMN()-1),"")</f>
        <v/>
      </c>
      <c r="O68" s="51" t="str">
        <f>IF(F68="","",HYPERLINK("#基本信息输入!e"&amp;SMALL(基本信息输入!$N:$N,ROW()-5),"修改"))</f>
        <v/>
      </c>
    </row>
    <row r="69" spans="1:15" ht="14.1" customHeight="1" x14ac:dyDescent="0.2">
      <c r="A69" s="56"/>
      <c r="B69" s="49" t="str">
        <f>IF(ISERROR(INDEX(基本信息输入!$A:$M,SMALL(基本信息输入!$N:$N,ROW()-5),COLUMN()-1))=FALSE,INDEX(基本信息输入!$A:$M,SMALL(基本信息输入!$N:$N,ROW()-5),COLUMN()-1),"")</f>
        <v/>
      </c>
      <c r="C69" s="49" t="str">
        <f>IF(ISERROR(INDEX(基本信息输入!$A:$M,SMALL(基本信息输入!$N:$N,ROW()-5),COLUMN()-1))=FALSE,INDEX(基本信息输入!$A:$M,SMALL(基本信息输入!$N:$N,ROW()-5),COLUMN()-1),"")</f>
        <v/>
      </c>
      <c r="D69" s="49" t="str">
        <f>IF(ISERROR(INDEX(基本信息输入!$A:$M,SMALL(基本信息输入!$N:$N,ROW()-5),COLUMN()-1))=FALSE,INDEX(基本信息输入!$A:$M,SMALL(基本信息输入!$N:$N,ROW()-5),COLUMN()-1),"")</f>
        <v/>
      </c>
      <c r="E69" s="49" t="str">
        <f>IF(ISERROR(INDEX(基本信息输入!$A:$M,SMALL(基本信息输入!$N:$N,ROW()-5),COLUMN()-1))=FALSE,INDEX(基本信息输入!$A:$M,SMALL(基本信息输入!$N:$N,ROW()-5),COLUMN()-1),"")</f>
        <v/>
      </c>
      <c r="F69" s="49" t="str">
        <f>IF(ISERROR(INDEX(基本信息输入!$A:$M,SMALL(基本信息输入!$N:$N,ROW()-5),COLUMN()-1))=FALSE,INDEX(基本信息输入!$A:$M,SMALL(基本信息输入!$N:$N,ROW()-5),COLUMN()-1),"")</f>
        <v/>
      </c>
      <c r="G69" s="49" t="str">
        <f>IF(ISERROR(INDEX(基本信息输入!$A:$M,SMALL(基本信息输入!$N:$N,ROW()-5),COLUMN()-1))=FALSE,INDEX(基本信息输入!$A:$M,SMALL(基本信息输入!$N:$N,ROW()-5),COLUMN()-1),"")</f>
        <v/>
      </c>
      <c r="H69" s="49" t="str">
        <f>IF(ISERROR(INDEX(基本信息输入!$A:$M,SMALL(基本信息输入!$N:$N,ROW()-5),COLUMN()-1))=FALSE,INDEX(基本信息输入!$A:$M,SMALL(基本信息输入!$N:$N,ROW()-5),COLUMN()-1),"")</f>
        <v/>
      </c>
      <c r="I69" s="49" t="str">
        <f>IF(ISERROR(INDEX(基本信息输入!$A:$M,SMALL(基本信息输入!$N:$N,ROW()-5),COLUMN()-1))=FALSE,INDEX(基本信息输入!$A:$M,SMALL(基本信息输入!$N:$N,ROW()-5),COLUMN()-1),"")</f>
        <v/>
      </c>
      <c r="J69" s="49" t="str">
        <f>IF(ISERROR(INDEX(基本信息输入!$A:$M,SMALL(基本信息输入!$N:$N,ROW()-5),COLUMN()-1))=FALSE,INDEX(基本信息输入!$A:$M,SMALL(基本信息输入!$N:$N,ROW()-5),COLUMN()-1),"")</f>
        <v/>
      </c>
      <c r="K69" s="49" t="str">
        <f>IF(ISERROR(INDEX(基本信息输入!$A:$M,SMALL(基本信息输入!$N:$N,ROW()-5),COLUMN()-1))=FALSE,INDEX(基本信息输入!$A:$M,SMALL(基本信息输入!$N:$N,ROW()-5),COLUMN()-1),"")</f>
        <v/>
      </c>
      <c r="L69" s="49" t="str">
        <f>IF(ISERROR(INDEX(基本信息输入!$A:$M,SMALL(基本信息输入!$N:$N,ROW()-5),COLUMN()-1))=FALSE,INDEX(基本信息输入!$A:$M,SMALL(基本信息输入!$N:$N,ROW()-5),COLUMN()-1),"")</f>
        <v/>
      </c>
      <c r="M69" s="49" t="str">
        <f>IF(ISERROR(INDEX(基本信息输入!$A:$M,SMALL(基本信息输入!$N:$N,ROW()-5),COLUMN()-1))=FALSE,INDEX(基本信息输入!$A:$M,SMALL(基本信息输入!$N:$N,ROW()-5),COLUMN()-1),"")</f>
        <v/>
      </c>
      <c r="N69" s="49" t="str">
        <f>IF(ISERROR(INDEX(基本信息输入!$A:$M,SMALL(基本信息输入!$N:$N,ROW()-5),COLUMN()-1))=FALSE,INDEX(基本信息输入!$A:$M,SMALL(基本信息输入!$N:$N,ROW()-5),COLUMN()-1),"")</f>
        <v/>
      </c>
      <c r="O69" s="51" t="str">
        <f>IF(F69="","",HYPERLINK("#基本信息输入!e"&amp;SMALL(基本信息输入!$N:$N,ROW()-5),"修改"))</f>
        <v/>
      </c>
    </row>
    <row r="70" spans="1:15" ht="14.1" customHeight="1" x14ac:dyDescent="0.2">
      <c r="A70" s="56"/>
      <c r="B70" s="49" t="str">
        <f>IF(ISERROR(INDEX(基本信息输入!$A:$M,SMALL(基本信息输入!$N:$N,ROW()-5),COLUMN()-1))=FALSE,INDEX(基本信息输入!$A:$M,SMALL(基本信息输入!$N:$N,ROW()-5),COLUMN()-1),"")</f>
        <v/>
      </c>
      <c r="C70" s="49" t="str">
        <f>IF(ISERROR(INDEX(基本信息输入!$A:$M,SMALL(基本信息输入!$N:$N,ROW()-5),COLUMN()-1))=FALSE,INDEX(基本信息输入!$A:$M,SMALL(基本信息输入!$N:$N,ROW()-5),COLUMN()-1),"")</f>
        <v/>
      </c>
      <c r="D70" s="49" t="str">
        <f>IF(ISERROR(INDEX(基本信息输入!$A:$M,SMALL(基本信息输入!$N:$N,ROW()-5),COLUMN()-1))=FALSE,INDEX(基本信息输入!$A:$M,SMALL(基本信息输入!$N:$N,ROW()-5),COLUMN()-1),"")</f>
        <v/>
      </c>
      <c r="E70" s="49" t="str">
        <f>IF(ISERROR(INDEX(基本信息输入!$A:$M,SMALL(基本信息输入!$N:$N,ROW()-5),COLUMN()-1))=FALSE,INDEX(基本信息输入!$A:$M,SMALL(基本信息输入!$N:$N,ROW()-5),COLUMN()-1),"")</f>
        <v/>
      </c>
      <c r="F70" s="49" t="str">
        <f>IF(ISERROR(INDEX(基本信息输入!$A:$M,SMALL(基本信息输入!$N:$N,ROW()-5),COLUMN()-1))=FALSE,INDEX(基本信息输入!$A:$M,SMALL(基本信息输入!$N:$N,ROW()-5),COLUMN()-1),"")</f>
        <v/>
      </c>
      <c r="G70" s="49" t="str">
        <f>IF(ISERROR(INDEX(基本信息输入!$A:$M,SMALL(基本信息输入!$N:$N,ROW()-5),COLUMN()-1))=FALSE,INDEX(基本信息输入!$A:$M,SMALL(基本信息输入!$N:$N,ROW()-5),COLUMN()-1),"")</f>
        <v/>
      </c>
      <c r="H70" s="49" t="str">
        <f>IF(ISERROR(INDEX(基本信息输入!$A:$M,SMALL(基本信息输入!$N:$N,ROW()-5),COLUMN()-1))=FALSE,INDEX(基本信息输入!$A:$M,SMALL(基本信息输入!$N:$N,ROW()-5),COLUMN()-1),"")</f>
        <v/>
      </c>
      <c r="I70" s="49" t="str">
        <f>IF(ISERROR(INDEX(基本信息输入!$A:$M,SMALL(基本信息输入!$N:$N,ROW()-5),COLUMN()-1))=FALSE,INDEX(基本信息输入!$A:$M,SMALL(基本信息输入!$N:$N,ROW()-5),COLUMN()-1),"")</f>
        <v/>
      </c>
      <c r="J70" s="49" t="str">
        <f>IF(ISERROR(INDEX(基本信息输入!$A:$M,SMALL(基本信息输入!$N:$N,ROW()-5),COLUMN()-1))=FALSE,INDEX(基本信息输入!$A:$M,SMALL(基本信息输入!$N:$N,ROW()-5),COLUMN()-1),"")</f>
        <v/>
      </c>
      <c r="K70" s="49" t="str">
        <f>IF(ISERROR(INDEX(基本信息输入!$A:$M,SMALL(基本信息输入!$N:$N,ROW()-5),COLUMN()-1))=FALSE,INDEX(基本信息输入!$A:$M,SMALL(基本信息输入!$N:$N,ROW()-5),COLUMN()-1),"")</f>
        <v/>
      </c>
      <c r="L70" s="49" t="str">
        <f>IF(ISERROR(INDEX(基本信息输入!$A:$M,SMALL(基本信息输入!$N:$N,ROW()-5),COLUMN()-1))=FALSE,INDEX(基本信息输入!$A:$M,SMALL(基本信息输入!$N:$N,ROW()-5),COLUMN()-1),"")</f>
        <v/>
      </c>
      <c r="M70" s="49" t="str">
        <f>IF(ISERROR(INDEX(基本信息输入!$A:$M,SMALL(基本信息输入!$N:$N,ROW()-5),COLUMN()-1))=FALSE,INDEX(基本信息输入!$A:$M,SMALL(基本信息输入!$N:$N,ROW()-5),COLUMN()-1),"")</f>
        <v/>
      </c>
      <c r="N70" s="49" t="str">
        <f>IF(ISERROR(INDEX(基本信息输入!$A:$M,SMALL(基本信息输入!$N:$N,ROW()-5),COLUMN()-1))=FALSE,INDEX(基本信息输入!$A:$M,SMALL(基本信息输入!$N:$N,ROW()-5),COLUMN()-1),"")</f>
        <v/>
      </c>
      <c r="O70" s="51" t="str">
        <f>IF(F70="","",HYPERLINK("#基本信息输入!e"&amp;SMALL(基本信息输入!$N:$N,ROW()-5),"修改"))</f>
        <v/>
      </c>
    </row>
    <row r="71" spans="1:15" ht="14.1" customHeight="1" x14ac:dyDescent="0.2">
      <c r="A71" s="56"/>
      <c r="B71" s="49" t="str">
        <f>IF(ISERROR(INDEX(基本信息输入!$A:$M,SMALL(基本信息输入!$N:$N,ROW()-5),COLUMN()-1))=FALSE,INDEX(基本信息输入!$A:$M,SMALL(基本信息输入!$N:$N,ROW()-5),COLUMN()-1),"")</f>
        <v/>
      </c>
      <c r="C71" s="49" t="str">
        <f>IF(ISERROR(INDEX(基本信息输入!$A:$M,SMALL(基本信息输入!$N:$N,ROW()-5),COLUMN()-1))=FALSE,INDEX(基本信息输入!$A:$M,SMALL(基本信息输入!$N:$N,ROW()-5),COLUMN()-1),"")</f>
        <v/>
      </c>
      <c r="D71" s="49" t="str">
        <f>IF(ISERROR(INDEX(基本信息输入!$A:$M,SMALL(基本信息输入!$N:$N,ROW()-5),COLUMN()-1))=FALSE,INDEX(基本信息输入!$A:$M,SMALL(基本信息输入!$N:$N,ROW()-5),COLUMN()-1),"")</f>
        <v/>
      </c>
      <c r="E71" s="49" t="str">
        <f>IF(ISERROR(INDEX(基本信息输入!$A:$M,SMALL(基本信息输入!$N:$N,ROW()-5),COLUMN()-1))=FALSE,INDEX(基本信息输入!$A:$M,SMALL(基本信息输入!$N:$N,ROW()-5),COLUMN()-1),"")</f>
        <v/>
      </c>
      <c r="F71" s="49" t="str">
        <f>IF(ISERROR(INDEX(基本信息输入!$A:$M,SMALL(基本信息输入!$N:$N,ROW()-5),COLUMN()-1))=FALSE,INDEX(基本信息输入!$A:$M,SMALL(基本信息输入!$N:$N,ROW()-5),COLUMN()-1),"")</f>
        <v/>
      </c>
      <c r="G71" s="49" t="str">
        <f>IF(ISERROR(INDEX(基本信息输入!$A:$M,SMALL(基本信息输入!$N:$N,ROW()-5),COLUMN()-1))=FALSE,INDEX(基本信息输入!$A:$M,SMALL(基本信息输入!$N:$N,ROW()-5),COLUMN()-1),"")</f>
        <v/>
      </c>
      <c r="H71" s="49" t="str">
        <f>IF(ISERROR(INDEX(基本信息输入!$A:$M,SMALL(基本信息输入!$N:$N,ROW()-5),COLUMN()-1))=FALSE,INDEX(基本信息输入!$A:$M,SMALL(基本信息输入!$N:$N,ROW()-5),COLUMN()-1),"")</f>
        <v/>
      </c>
      <c r="I71" s="49" t="str">
        <f>IF(ISERROR(INDEX(基本信息输入!$A:$M,SMALL(基本信息输入!$N:$N,ROW()-5),COLUMN()-1))=FALSE,INDEX(基本信息输入!$A:$M,SMALL(基本信息输入!$N:$N,ROW()-5),COLUMN()-1),"")</f>
        <v/>
      </c>
      <c r="J71" s="49" t="str">
        <f>IF(ISERROR(INDEX(基本信息输入!$A:$M,SMALL(基本信息输入!$N:$N,ROW()-5),COLUMN()-1))=FALSE,INDEX(基本信息输入!$A:$M,SMALL(基本信息输入!$N:$N,ROW()-5),COLUMN()-1),"")</f>
        <v/>
      </c>
      <c r="K71" s="49" t="str">
        <f>IF(ISERROR(INDEX(基本信息输入!$A:$M,SMALL(基本信息输入!$N:$N,ROW()-5),COLUMN()-1))=FALSE,INDEX(基本信息输入!$A:$M,SMALL(基本信息输入!$N:$N,ROW()-5),COLUMN()-1),"")</f>
        <v/>
      </c>
      <c r="L71" s="49" t="str">
        <f>IF(ISERROR(INDEX(基本信息输入!$A:$M,SMALL(基本信息输入!$N:$N,ROW()-5),COLUMN()-1))=FALSE,INDEX(基本信息输入!$A:$M,SMALL(基本信息输入!$N:$N,ROW()-5),COLUMN()-1),"")</f>
        <v/>
      </c>
      <c r="M71" s="49" t="str">
        <f>IF(ISERROR(INDEX(基本信息输入!$A:$M,SMALL(基本信息输入!$N:$N,ROW()-5),COLUMN()-1))=FALSE,INDEX(基本信息输入!$A:$M,SMALL(基本信息输入!$N:$N,ROW()-5),COLUMN()-1),"")</f>
        <v/>
      </c>
      <c r="N71" s="49" t="str">
        <f>IF(ISERROR(INDEX(基本信息输入!$A:$M,SMALL(基本信息输入!$N:$N,ROW()-5),COLUMN()-1))=FALSE,INDEX(基本信息输入!$A:$M,SMALL(基本信息输入!$N:$N,ROW()-5),COLUMN()-1),"")</f>
        <v/>
      </c>
      <c r="O71" s="51" t="str">
        <f>IF(F71="","",HYPERLINK("#基本信息输入!e"&amp;SMALL(基本信息输入!$N:$N,ROW()-5),"修改"))</f>
        <v/>
      </c>
    </row>
    <row r="72" spans="1:15" ht="14.1" customHeight="1" x14ac:dyDescent="0.2">
      <c r="A72" s="56"/>
      <c r="B72" s="49" t="str">
        <f>IF(ISERROR(INDEX(基本信息输入!$A:$M,SMALL(基本信息输入!$N:$N,ROW()-5),COLUMN()-1))=FALSE,INDEX(基本信息输入!$A:$M,SMALL(基本信息输入!$N:$N,ROW()-5),COLUMN()-1),"")</f>
        <v/>
      </c>
      <c r="C72" s="49" t="str">
        <f>IF(ISERROR(INDEX(基本信息输入!$A:$M,SMALL(基本信息输入!$N:$N,ROW()-5),COLUMN()-1))=FALSE,INDEX(基本信息输入!$A:$M,SMALL(基本信息输入!$N:$N,ROW()-5),COLUMN()-1),"")</f>
        <v/>
      </c>
      <c r="D72" s="49" t="str">
        <f>IF(ISERROR(INDEX(基本信息输入!$A:$M,SMALL(基本信息输入!$N:$N,ROW()-5),COLUMN()-1))=FALSE,INDEX(基本信息输入!$A:$M,SMALL(基本信息输入!$N:$N,ROW()-5),COLUMN()-1),"")</f>
        <v/>
      </c>
      <c r="E72" s="49" t="str">
        <f>IF(ISERROR(INDEX(基本信息输入!$A:$M,SMALL(基本信息输入!$N:$N,ROW()-5),COLUMN()-1))=FALSE,INDEX(基本信息输入!$A:$M,SMALL(基本信息输入!$N:$N,ROW()-5),COLUMN()-1),"")</f>
        <v/>
      </c>
      <c r="F72" s="49" t="str">
        <f>IF(ISERROR(INDEX(基本信息输入!$A:$M,SMALL(基本信息输入!$N:$N,ROW()-5),COLUMN()-1))=FALSE,INDEX(基本信息输入!$A:$M,SMALL(基本信息输入!$N:$N,ROW()-5),COLUMN()-1),"")</f>
        <v/>
      </c>
      <c r="G72" s="49" t="str">
        <f>IF(ISERROR(INDEX(基本信息输入!$A:$M,SMALL(基本信息输入!$N:$N,ROW()-5),COLUMN()-1))=FALSE,INDEX(基本信息输入!$A:$M,SMALL(基本信息输入!$N:$N,ROW()-5),COLUMN()-1),"")</f>
        <v/>
      </c>
      <c r="H72" s="49" t="str">
        <f>IF(ISERROR(INDEX(基本信息输入!$A:$M,SMALL(基本信息输入!$N:$N,ROW()-5),COLUMN()-1))=FALSE,INDEX(基本信息输入!$A:$M,SMALL(基本信息输入!$N:$N,ROW()-5),COLUMN()-1),"")</f>
        <v/>
      </c>
      <c r="I72" s="49" t="str">
        <f>IF(ISERROR(INDEX(基本信息输入!$A:$M,SMALL(基本信息输入!$N:$N,ROW()-5),COLUMN()-1))=FALSE,INDEX(基本信息输入!$A:$M,SMALL(基本信息输入!$N:$N,ROW()-5),COLUMN()-1),"")</f>
        <v/>
      </c>
      <c r="J72" s="49" t="str">
        <f>IF(ISERROR(INDEX(基本信息输入!$A:$M,SMALL(基本信息输入!$N:$N,ROW()-5),COLUMN()-1))=FALSE,INDEX(基本信息输入!$A:$M,SMALL(基本信息输入!$N:$N,ROW()-5),COLUMN()-1),"")</f>
        <v/>
      </c>
      <c r="K72" s="49" t="str">
        <f>IF(ISERROR(INDEX(基本信息输入!$A:$M,SMALL(基本信息输入!$N:$N,ROW()-5),COLUMN()-1))=FALSE,INDEX(基本信息输入!$A:$M,SMALL(基本信息输入!$N:$N,ROW()-5),COLUMN()-1),"")</f>
        <v/>
      </c>
      <c r="L72" s="49" t="str">
        <f>IF(ISERROR(INDEX(基本信息输入!$A:$M,SMALL(基本信息输入!$N:$N,ROW()-5),COLUMN()-1))=FALSE,INDEX(基本信息输入!$A:$M,SMALL(基本信息输入!$N:$N,ROW()-5),COLUMN()-1),"")</f>
        <v/>
      </c>
      <c r="M72" s="49" t="str">
        <f>IF(ISERROR(INDEX(基本信息输入!$A:$M,SMALL(基本信息输入!$N:$N,ROW()-5),COLUMN()-1))=FALSE,INDEX(基本信息输入!$A:$M,SMALL(基本信息输入!$N:$N,ROW()-5),COLUMN()-1),"")</f>
        <v/>
      </c>
      <c r="N72" s="49" t="str">
        <f>IF(ISERROR(INDEX(基本信息输入!$A:$M,SMALL(基本信息输入!$N:$N,ROW()-5),COLUMN()-1))=FALSE,INDEX(基本信息输入!$A:$M,SMALL(基本信息输入!$N:$N,ROW()-5),COLUMN()-1),"")</f>
        <v/>
      </c>
      <c r="O72" s="51" t="str">
        <f>IF(F72="","",HYPERLINK("#基本信息输入!e"&amp;SMALL(基本信息输入!$N:$N,ROW()-5),"修改"))</f>
        <v/>
      </c>
    </row>
    <row r="73" spans="1:15" ht="14.1" customHeight="1" x14ac:dyDescent="0.2">
      <c r="A73" s="56"/>
      <c r="B73" s="49" t="str">
        <f>IF(ISERROR(INDEX(基本信息输入!$A:$M,SMALL(基本信息输入!$N:$N,ROW()-5),COLUMN()-1))=FALSE,INDEX(基本信息输入!$A:$M,SMALL(基本信息输入!$N:$N,ROW()-5),COLUMN()-1),"")</f>
        <v/>
      </c>
      <c r="C73" s="49" t="str">
        <f>IF(ISERROR(INDEX(基本信息输入!$A:$M,SMALL(基本信息输入!$N:$N,ROW()-5),COLUMN()-1))=FALSE,INDEX(基本信息输入!$A:$M,SMALL(基本信息输入!$N:$N,ROW()-5),COLUMN()-1),"")</f>
        <v/>
      </c>
      <c r="D73" s="49" t="str">
        <f>IF(ISERROR(INDEX(基本信息输入!$A:$M,SMALL(基本信息输入!$N:$N,ROW()-5),COLUMN()-1))=FALSE,INDEX(基本信息输入!$A:$M,SMALL(基本信息输入!$N:$N,ROW()-5),COLUMN()-1),"")</f>
        <v/>
      </c>
      <c r="E73" s="49" t="str">
        <f>IF(ISERROR(INDEX(基本信息输入!$A:$M,SMALL(基本信息输入!$N:$N,ROW()-5),COLUMN()-1))=FALSE,INDEX(基本信息输入!$A:$M,SMALL(基本信息输入!$N:$N,ROW()-5),COLUMN()-1),"")</f>
        <v/>
      </c>
      <c r="F73" s="49" t="str">
        <f>IF(ISERROR(INDEX(基本信息输入!$A:$M,SMALL(基本信息输入!$N:$N,ROW()-5),COLUMN()-1))=FALSE,INDEX(基本信息输入!$A:$M,SMALL(基本信息输入!$N:$N,ROW()-5),COLUMN()-1),"")</f>
        <v/>
      </c>
      <c r="G73" s="49" t="str">
        <f>IF(ISERROR(INDEX(基本信息输入!$A:$M,SMALL(基本信息输入!$N:$N,ROW()-5),COLUMN()-1))=FALSE,INDEX(基本信息输入!$A:$M,SMALL(基本信息输入!$N:$N,ROW()-5),COLUMN()-1),"")</f>
        <v/>
      </c>
      <c r="H73" s="49" t="str">
        <f>IF(ISERROR(INDEX(基本信息输入!$A:$M,SMALL(基本信息输入!$N:$N,ROW()-5),COLUMN()-1))=FALSE,INDEX(基本信息输入!$A:$M,SMALL(基本信息输入!$N:$N,ROW()-5),COLUMN()-1),"")</f>
        <v/>
      </c>
      <c r="I73" s="49" t="str">
        <f>IF(ISERROR(INDEX(基本信息输入!$A:$M,SMALL(基本信息输入!$N:$N,ROW()-5),COLUMN()-1))=FALSE,INDEX(基本信息输入!$A:$M,SMALL(基本信息输入!$N:$N,ROW()-5),COLUMN()-1),"")</f>
        <v/>
      </c>
      <c r="J73" s="49" t="str">
        <f>IF(ISERROR(INDEX(基本信息输入!$A:$M,SMALL(基本信息输入!$N:$N,ROW()-5),COLUMN()-1))=FALSE,INDEX(基本信息输入!$A:$M,SMALL(基本信息输入!$N:$N,ROW()-5),COLUMN()-1),"")</f>
        <v/>
      </c>
      <c r="K73" s="49" t="str">
        <f>IF(ISERROR(INDEX(基本信息输入!$A:$M,SMALL(基本信息输入!$N:$N,ROW()-5),COLUMN()-1))=FALSE,INDEX(基本信息输入!$A:$M,SMALL(基本信息输入!$N:$N,ROW()-5),COLUMN()-1),"")</f>
        <v/>
      </c>
      <c r="L73" s="49" t="str">
        <f>IF(ISERROR(INDEX(基本信息输入!$A:$M,SMALL(基本信息输入!$N:$N,ROW()-5),COLUMN()-1))=FALSE,INDEX(基本信息输入!$A:$M,SMALL(基本信息输入!$N:$N,ROW()-5),COLUMN()-1),"")</f>
        <v/>
      </c>
      <c r="M73" s="49" t="str">
        <f>IF(ISERROR(INDEX(基本信息输入!$A:$M,SMALL(基本信息输入!$N:$N,ROW()-5),COLUMN()-1))=FALSE,INDEX(基本信息输入!$A:$M,SMALL(基本信息输入!$N:$N,ROW()-5),COLUMN()-1),"")</f>
        <v/>
      </c>
      <c r="N73" s="49" t="str">
        <f>IF(ISERROR(INDEX(基本信息输入!$A:$M,SMALL(基本信息输入!$N:$N,ROW()-5),COLUMN()-1))=FALSE,INDEX(基本信息输入!$A:$M,SMALL(基本信息输入!$N:$N,ROW()-5),COLUMN()-1),"")</f>
        <v/>
      </c>
      <c r="O73" s="51" t="str">
        <f>IF(F73="","",HYPERLINK("#基本信息输入!e"&amp;SMALL(基本信息输入!$N:$N,ROW()-5),"修改"))</f>
        <v/>
      </c>
    </row>
    <row r="74" spans="1:15" ht="14.1" customHeight="1" x14ac:dyDescent="0.2">
      <c r="A74" s="56"/>
      <c r="B74" s="49" t="str">
        <f>IF(ISERROR(INDEX(基本信息输入!$A:$M,SMALL(基本信息输入!$N:$N,ROW()-5),COLUMN()-1))=FALSE,INDEX(基本信息输入!$A:$M,SMALL(基本信息输入!$N:$N,ROW()-5),COLUMN()-1),"")</f>
        <v/>
      </c>
      <c r="C74" s="49" t="str">
        <f>IF(ISERROR(INDEX(基本信息输入!$A:$M,SMALL(基本信息输入!$N:$N,ROW()-5),COLUMN()-1))=FALSE,INDEX(基本信息输入!$A:$M,SMALL(基本信息输入!$N:$N,ROW()-5),COLUMN()-1),"")</f>
        <v/>
      </c>
      <c r="D74" s="49" t="str">
        <f>IF(ISERROR(INDEX(基本信息输入!$A:$M,SMALL(基本信息输入!$N:$N,ROW()-5),COLUMN()-1))=FALSE,INDEX(基本信息输入!$A:$M,SMALL(基本信息输入!$N:$N,ROW()-5),COLUMN()-1),"")</f>
        <v/>
      </c>
      <c r="E74" s="49" t="str">
        <f>IF(ISERROR(INDEX(基本信息输入!$A:$M,SMALL(基本信息输入!$N:$N,ROW()-5),COLUMN()-1))=FALSE,INDEX(基本信息输入!$A:$M,SMALL(基本信息输入!$N:$N,ROW()-5),COLUMN()-1),"")</f>
        <v/>
      </c>
      <c r="F74" s="49" t="str">
        <f>IF(ISERROR(INDEX(基本信息输入!$A:$M,SMALL(基本信息输入!$N:$N,ROW()-5),COLUMN()-1))=FALSE,INDEX(基本信息输入!$A:$M,SMALL(基本信息输入!$N:$N,ROW()-5),COLUMN()-1),"")</f>
        <v/>
      </c>
      <c r="G74" s="49" t="str">
        <f>IF(ISERROR(INDEX(基本信息输入!$A:$M,SMALL(基本信息输入!$N:$N,ROW()-5),COLUMN()-1))=FALSE,INDEX(基本信息输入!$A:$M,SMALL(基本信息输入!$N:$N,ROW()-5),COLUMN()-1),"")</f>
        <v/>
      </c>
      <c r="H74" s="49" t="str">
        <f>IF(ISERROR(INDEX(基本信息输入!$A:$M,SMALL(基本信息输入!$N:$N,ROW()-5),COLUMN()-1))=FALSE,INDEX(基本信息输入!$A:$M,SMALL(基本信息输入!$N:$N,ROW()-5),COLUMN()-1),"")</f>
        <v/>
      </c>
      <c r="I74" s="49" t="str">
        <f>IF(ISERROR(INDEX(基本信息输入!$A:$M,SMALL(基本信息输入!$N:$N,ROW()-5),COLUMN()-1))=FALSE,INDEX(基本信息输入!$A:$M,SMALL(基本信息输入!$N:$N,ROW()-5),COLUMN()-1),"")</f>
        <v/>
      </c>
      <c r="J74" s="49" t="str">
        <f>IF(ISERROR(INDEX(基本信息输入!$A:$M,SMALL(基本信息输入!$N:$N,ROW()-5),COLUMN()-1))=FALSE,INDEX(基本信息输入!$A:$M,SMALL(基本信息输入!$N:$N,ROW()-5),COLUMN()-1),"")</f>
        <v/>
      </c>
      <c r="K74" s="49" t="str">
        <f>IF(ISERROR(INDEX(基本信息输入!$A:$M,SMALL(基本信息输入!$N:$N,ROW()-5),COLUMN()-1))=FALSE,INDEX(基本信息输入!$A:$M,SMALL(基本信息输入!$N:$N,ROW()-5),COLUMN()-1),"")</f>
        <v/>
      </c>
      <c r="L74" s="49" t="str">
        <f>IF(ISERROR(INDEX(基本信息输入!$A:$M,SMALL(基本信息输入!$N:$N,ROW()-5),COLUMN()-1))=FALSE,INDEX(基本信息输入!$A:$M,SMALL(基本信息输入!$N:$N,ROW()-5),COLUMN()-1),"")</f>
        <v/>
      </c>
      <c r="M74" s="49" t="str">
        <f>IF(ISERROR(INDEX(基本信息输入!$A:$M,SMALL(基本信息输入!$N:$N,ROW()-5),COLUMN()-1))=FALSE,INDEX(基本信息输入!$A:$M,SMALL(基本信息输入!$N:$N,ROW()-5),COLUMN()-1),"")</f>
        <v/>
      </c>
      <c r="N74" s="49" t="str">
        <f>IF(ISERROR(INDEX(基本信息输入!$A:$M,SMALL(基本信息输入!$N:$N,ROW()-5),COLUMN()-1))=FALSE,INDEX(基本信息输入!$A:$M,SMALL(基本信息输入!$N:$N,ROW()-5),COLUMN()-1),"")</f>
        <v/>
      </c>
      <c r="O74" s="51" t="str">
        <f>IF(F74="","",HYPERLINK("#基本信息输入!e"&amp;SMALL(基本信息输入!$N:$N,ROW()-5),"修改"))</f>
        <v/>
      </c>
    </row>
    <row r="75" spans="1:15" ht="14.1" customHeight="1" x14ac:dyDescent="0.2">
      <c r="A75" s="56"/>
      <c r="B75" s="49" t="str">
        <f>IF(ISERROR(INDEX(基本信息输入!$A:$M,SMALL(基本信息输入!$N:$N,ROW()-5),COLUMN()-1))=FALSE,INDEX(基本信息输入!$A:$M,SMALL(基本信息输入!$N:$N,ROW()-5),COLUMN()-1),"")</f>
        <v/>
      </c>
      <c r="C75" s="49" t="str">
        <f>IF(ISERROR(INDEX(基本信息输入!$A:$M,SMALL(基本信息输入!$N:$N,ROW()-5),COLUMN()-1))=FALSE,INDEX(基本信息输入!$A:$M,SMALL(基本信息输入!$N:$N,ROW()-5),COLUMN()-1),"")</f>
        <v/>
      </c>
      <c r="D75" s="49" t="str">
        <f>IF(ISERROR(INDEX(基本信息输入!$A:$M,SMALL(基本信息输入!$N:$N,ROW()-5),COLUMN()-1))=FALSE,INDEX(基本信息输入!$A:$M,SMALL(基本信息输入!$N:$N,ROW()-5),COLUMN()-1),"")</f>
        <v/>
      </c>
      <c r="E75" s="49" t="str">
        <f>IF(ISERROR(INDEX(基本信息输入!$A:$M,SMALL(基本信息输入!$N:$N,ROW()-5),COLUMN()-1))=FALSE,INDEX(基本信息输入!$A:$M,SMALL(基本信息输入!$N:$N,ROW()-5),COLUMN()-1),"")</f>
        <v/>
      </c>
      <c r="F75" s="49" t="str">
        <f>IF(ISERROR(INDEX(基本信息输入!$A:$M,SMALL(基本信息输入!$N:$N,ROW()-5),COLUMN()-1))=FALSE,INDEX(基本信息输入!$A:$M,SMALL(基本信息输入!$N:$N,ROW()-5),COLUMN()-1),"")</f>
        <v/>
      </c>
      <c r="G75" s="49" t="str">
        <f>IF(ISERROR(INDEX(基本信息输入!$A:$M,SMALL(基本信息输入!$N:$N,ROW()-5),COLUMN()-1))=FALSE,INDEX(基本信息输入!$A:$M,SMALL(基本信息输入!$N:$N,ROW()-5),COLUMN()-1),"")</f>
        <v/>
      </c>
      <c r="H75" s="49" t="str">
        <f>IF(ISERROR(INDEX(基本信息输入!$A:$M,SMALL(基本信息输入!$N:$N,ROW()-5),COLUMN()-1))=FALSE,INDEX(基本信息输入!$A:$M,SMALL(基本信息输入!$N:$N,ROW()-5),COLUMN()-1),"")</f>
        <v/>
      </c>
      <c r="I75" s="49" t="str">
        <f>IF(ISERROR(INDEX(基本信息输入!$A:$M,SMALL(基本信息输入!$N:$N,ROW()-5),COLUMN()-1))=FALSE,INDEX(基本信息输入!$A:$M,SMALL(基本信息输入!$N:$N,ROW()-5),COLUMN()-1),"")</f>
        <v/>
      </c>
      <c r="J75" s="49" t="str">
        <f>IF(ISERROR(INDEX(基本信息输入!$A:$M,SMALL(基本信息输入!$N:$N,ROW()-5),COLUMN()-1))=FALSE,INDEX(基本信息输入!$A:$M,SMALL(基本信息输入!$N:$N,ROW()-5),COLUMN()-1),"")</f>
        <v/>
      </c>
      <c r="K75" s="49" t="str">
        <f>IF(ISERROR(INDEX(基本信息输入!$A:$M,SMALL(基本信息输入!$N:$N,ROW()-5),COLUMN()-1))=FALSE,INDEX(基本信息输入!$A:$M,SMALL(基本信息输入!$N:$N,ROW()-5),COLUMN()-1),"")</f>
        <v/>
      </c>
      <c r="L75" s="49" t="str">
        <f>IF(ISERROR(INDEX(基本信息输入!$A:$M,SMALL(基本信息输入!$N:$N,ROW()-5),COLUMN()-1))=FALSE,INDEX(基本信息输入!$A:$M,SMALL(基本信息输入!$N:$N,ROW()-5),COLUMN()-1),"")</f>
        <v/>
      </c>
      <c r="M75" s="49" t="str">
        <f>IF(ISERROR(INDEX(基本信息输入!$A:$M,SMALL(基本信息输入!$N:$N,ROW()-5),COLUMN()-1))=FALSE,INDEX(基本信息输入!$A:$M,SMALL(基本信息输入!$N:$N,ROW()-5),COLUMN()-1),"")</f>
        <v/>
      </c>
      <c r="N75" s="49" t="str">
        <f>IF(ISERROR(INDEX(基本信息输入!$A:$M,SMALL(基本信息输入!$N:$N,ROW()-5),COLUMN()-1))=FALSE,INDEX(基本信息输入!$A:$M,SMALL(基本信息输入!$N:$N,ROW()-5),COLUMN()-1),"")</f>
        <v/>
      </c>
      <c r="O75" s="51" t="str">
        <f>IF(F75="","",HYPERLINK("#基本信息输入!e"&amp;SMALL(基本信息输入!$N:$N,ROW()-5),"修改"))</f>
        <v/>
      </c>
    </row>
    <row r="76" spans="1:15" ht="14.1" customHeight="1" x14ac:dyDescent="0.2">
      <c r="A76" s="56"/>
      <c r="B76" s="49" t="str">
        <f>IF(ISERROR(INDEX(基本信息输入!$A:$M,SMALL(基本信息输入!$N:$N,ROW()-5),COLUMN()-1))=FALSE,INDEX(基本信息输入!$A:$M,SMALL(基本信息输入!$N:$N,ROW()-5),COLUMN()-1),"")</f>
        <v/>
      </c>
      <c r="C76" s="49" t="str">
        <f>IF(ISERROR(INDEX(基本信息输入!$A:$M,SMALL(基本信息输入!$N:$N,ROW()-5),COLUMN()-1))=FALSE,INDEX(基本信息输入!$A:$M,SMALL(基本信息输入!$N:$N,ROW()-5),COLUMN()-1),"")</f>
        <v/>
      </c>
      <c r="D76" s="49" t="str">
        <f>IF(ISERROR(INDEX(基本信息输入!$A:$M,SMALL(基本信息输入!$N:$N,ROW()-5),COLUMN()-1))=FALSE,INDEX(基本信息输入!$A:$M,SMALL(基本信息输入!$N:$N,ROW()-5),COLUMN()-1),"")</f>
        <v/>
      </c>
      <c r="E76" s="49" t="str">
        <f>IF(ISERROR(INDEX(基本信息输入!$A:$M,SMALL(基本信息输入!$N:$N,ROW()-5),COLUMN()-1))=FALSE,INDEX(基本信息输入!$A:$M,SMALL(基本信息输入!$N:$N,ROW()-5),COLUMN()-1),"")</f>
        <v/>
      </c>
      <c r="F76" s="49" t="str">
        <f>IF(ISERROR(INDEX(基本信息输入!$A:$M,SMALL(基本信息输入!$N:$N,ROW()-5),COLUMN()-1))=FALSE,INDEX(基本信息输入!$A:$M,SMALL(基本信息输入!$N:$N,ROW()-5),COLUMN()-1),"")</f>
        <v/>
      </c>
      <c r="G76" s="49" t="str">
        <f>IF(ISERROR(INDEX(基本信息输入!$A:$M,SMALL(基本信息输入!$N:$N,ROW()-5),COLUMN()-1))=FALSE,INDEX(基本信息输入!$A:$M,SMALL(基本信息输入!$N:$N,ROW()-5),COLUMN()-1),"")</f>
        <v/>
      </c>
      <c r="H76" s="49" t="str">
        <f>IF(ISERROR(INDEX(基本信息输入!$A:$M,SMALL(基本信息输入!$N:$N,ROW()-5),COLUMN()-1))=FALSE,INDEX(基本信息输入!$A:$M,SMALL(基本信息输入!$N:$N,ROW()-5),COLUMN()-1),"")</f>
        <v/>
      </c>
      <c r="I76" s="49" t="str">
        <f>IF(ISERROR(INDEX(基本信息输入!$A:$M,SMALL(基本信息输入!$N:$N,ROW()-5),COLUMN()-1))=FALSE,INDEX(基本信息输入!$A:$M,SMALL(基本信息输入!$N:$N,ROW()-5),COLUMN()-1),"")</f>
        <v/>
      </c>
      <c r="J76" s="49" t="str">
        <f>IF(ISERROR(INDEX(基本信息输入!$A:$M,SMALL(基本信息输入!$N:$N,ROW()-5),COLUMN()-1))=FALSE,INDEX(基本信息输入!$A:$M,SMALL(基本信息输入!$N:$N,ROW()-5),COLUMN()-1),"")</f>
        <v/>
      </c>
      <c r="K76" s="49" t="str">
        <f>IF(ISERROR(INDEX(基本信息输入!$A:$M,SMALL(基本信息输入!$N:$N,ROW()-5),COLUMN()-1))=FALSE,INDEX(基本信息输入!$A:$M,SMALL(基本信息输入!$N:$N,ROW()-5),COLUMN()-1),"")</f>
        <v/>
      </c>
      <c r="L76" s="49" t="str">
        <f>IF(ISERROR(INDEX(基本信息输入!$A:$M,SMALL(基本信息输入!$N:$N,ROW()-5),COLUMN()-1))=FALSE,INDEX(基本信息输入!$A:$M,SMALL(基本信息输入!$N:$N,ROW()-5),COLUMN()-1),"")</f>
        <v/>
      </c>
      <c r="M76" s="49" t="str">
        <f>IF(ISERROR(INDEX(基本信息输入!$A:$M,SMALL(基本信息输入!$N:$N,ROW()-5),COLUMN()-1))=FALSE,INDEX(基本信息输入!$A:$M,SMALL(基本信息输入!$N:$N,ROW()-5),COLUMN()-1),"")</f>
        <v/>
      </c>
      <c r="N76" s="49" t="str">
        <f>IF(ISERROR(INDEX(基本信息输入!$A:$M,SMALL(基本信息输入!$N:$N,ROW()-5),COLUMN()-1))=FALSE,INDEX(基本信息输入!$A:$M,SMALL(基本信息输入!$N:$N,ROW()-5),COLUMN()-1),"")</f>
        <v/>
      </c>
      <c r="O76" s="51" t="str">
        <f>IF(F76="","",HYPERLINK("#基本信息输入!e"&amp;SMALL(基本信息输入!$N:$N,ROW()-5),"修改"))</f>
        <v/>
      </c>
    </row>
    <row r="77" spans="1:15" ht="14.1" customHeight="1" x14ac:dyDescent="0.2">
      <c r="A77" s="56"/>
      <c r="B77" s="49" t="str">
        <f>IF(ISERROR(INDEX(基本信息输入!$A:$M,SMALL(基本信息输入!$N:$N,ROW()-5),COLUMN()-1))=FALSE,INDEX(基本信息输入!$A:$M,SMALL(基本信息输入!$N:$N,ROW()-5),COLUMN()-1),"")</f>
        <v/>
      </c>
      <c r="C77" s="49" t="str">
        <f>IF(ISERROR(INDEX(基本信息输入!$A:$M,SMALL(基本信息输入!$N:$N,ROW()-5),COLUMN()-1))=FALSE,INDEX(基本信息输入!$A:$M,SMALL(基本信息输入!$N:$N,ROW()-5),COLUMN()-1),"")</f>
        <v/>
      </c>
      <c r="D77" s="49" t="str">
        <f>IF(ISERROR(INDEX(基本信息输入!$A:$M,SMALL(基本信息输入!$N:$N,ROW()-5),COLUMN()-1))=FALSE,INDEX(基本信息输入!$A:$M,SMALL(基本信息输入!$N:$N,ROW()-5),COLUMN()-1),"")</f>
        <v/>
      </c>
      <c r="E77" s="49" t="str">
        <f>IF(ISERROR(INDEX(基本信息输入!$A:$M,SMALL(基本信息输入!$N:$N,ROW()-5),COLUMN()-1))=FALSE,INDEX(基本信息输入!$A:$M,SMALL(基本信息输入!$N:$N,ROW()-5),COLUMN()-1),"")</f>
        <v/>
      </c>
      <c r="F77" s="49" t="str">
        <f>IF(ISERROR(INDEX(基本信息输入!$A:$M,SMALL(基本信息输入!$N:$N,ROW()-5),COLUMN()-1))=FALSE,INDEX(基本信息输入!$A:$M,SMALL(基本信息输入!$N:$N,ROW()-5),COLUMN()-1),"")</f>
        <v/>
      </c>
      <c r="G77" s="49" t="str">
        <f>IF(ISERROR(INDEX(基本信息输入!$A:$M,SMALL(基本信息输入!$N:$N,ROW()-5),COLUMN()-1))=FALSE,INDEX(基本信息输入!$A:$M,SMALL(基本信息输入!$N:$N,ROW()-5),COLUMN()-1),"")</f>
        <v/>
      </c>
      <c r="H77" s="49" t="str">
        <f>IF(ISERROR(INDEX(基本信息输入!$A:$M,SMALL(基本信息输入!$N:$N,ROW()-5),COLUMN()-1))=FALSE,INDEX(基本信息输入!$A:$M,SMALL(基本信息输入!$N:$N,ROW()-5),COLUMN()-1),"")</f>
        <v/>
      </c>
      <c r="I77" s="49" t="str">
        <f>IF(ISERROR(INDEX(基本信息输入!$A:$M,SMALL(基本信息输入!$N:$N,ROW()-5),COLUMN()-1))=FALSE,INDEX(基本信息输入!$A:$M,SMALL(基本信息输入!$N:$N,ROW()-5),COLUMN()-1),"")</f>
        <v/>
      </c>
      <c r="J77" s="49" t="str">
        <f>IF(ISERROR(INDEX(基本信息输入!$A:$M,SMALL(基本信息输入!$N:$N,ROW()-5),COLUMN()-1))=FALSE,INDEX(基本信息输入!$A:$M,SMALL(基本信息输入!$N:$N,ROW()-5),COLUMN()-1),"")</f>
        <v/>
      </c>
      <c r="K77" s="49" t="str">
        <f>IF(ISERROR(INDEX(基本信息输入!$A:$M,SMALL(基本信息输入!$N:$N,ROW()-5),COLUMN()-1))=FALSE,INDEX(基本信息输入!$A:$M,SMALL(基本信息输入!$N:$N,ROW()-5),COLUMN()-1),"")</f>
        <v/>
      </c>
      <c r="L77" s="49" t="str">
        <f>IF(ISERROR(INDEX(基本信息输入!$A:$M,SMALL(基本信息输入!$N:$N,ROW()-5),COLUMN()-1))=FALSE,INDEX(基本信息输入!$A:$M,SMALL(基本信息输入!$N:$N,ROW()-5),COLUMN()-1),"")</f>
        <v/>
      </c>
      <c r="M77" s="49" t="str">
        <f>IF(ISERROR(INDEX(基本信息输入!$A:$M,SMALL(基本信息输入!$N:$N,ROW()-5),COLUMN()-1))=FALSE,INDEX(基本信息输入!$A:$M,SMALL(基本信息输入!$N:$N,ROW()-5),COLUMN()-1),"")</f>
        <v/>
      </c>
      <c r="N77" s="49" t="str">
        <f>IF(ISERROR(INDEX(基本信息输入!$A:$M,SMALL(基本信息输入!$N:$N,ROW()-5),COLUMN()-1))=FALSE,INDEX(基本信息输入!$A:$M,SMALL(基本信息输入!$N:$N,ROW()-5),COLUMN()-1),"")</f>
        <v/>
      </c>
      <c r="O77" s="51" t="str">
        <f>IF(F77="","",HYPERLINK("#基本信息输入!e"&amp;SMALL(基本信息输入!$N:$N,ROW()-5),"修改"))</f>
        <v/>
      </c>
    </row>
    <row r="78" spans="1:15" ht="14.1" customHeight="1" x14ac:dyDescent="0.2">
      <c r="A78" s="56"/>
      <c r="B78" s="49" t="str">
        <f>IF(ISERROR(INDEX(基本信息输入!$A:$M,SMALL(基本信息输入!$N:$N,ROW()-5),COLUMN()-1))=FALSE,INDEX(基本信息输入!$A:$M,SMALL(基本信息输入!$N:$N,ROW()-5),COLUMN()-1),"")</f>
        <v/>
      </c>
      <c r="C78" s="49" t="str">
        <f>IF(ISERROR(INDEX(基本信息输入!$A:$M,SMALL(基本信息输入!$N:$N,ROW()-5),COLUMN()-1))=FALSE,INDEX(基本信息输入!$A:$M,SMALL(基本信息输入!$N:$N,ROW()-5),COLUMN()-1),"")</f>
        <v/>
      </c>
      <c r="D78" s="49" t="str">
        <f>IF(ISERROR(INDEX(基本信息输入!$A:$M,SMALL(基本信息输入!$N:$N,ROW()-5),COLUMN()-1))=FALSE,INDEX(基本信息输入!$A:$M,SMALL(基本信息输入!$N:$N,ROW()-5),COLUMN()-1),"")</f>
        <v/>
      </c>
      <c r="E78" s="49" t="str">
        <f>IF(ISERROR(INDEX(基本信息输入!$A:$M,SMALL(基本信息输入!$N:$N,ROW()-5),COLUMN()-1))=FALSE,INDEX(基本信息输入!$A:$M,SMALL(基本信息输入!$N:$N,ROW()-5),COLUMN()-1),"")</f>
        <v/>
      </c>
      <c r="F78" s="49" t="str">
        <f>IF(ISERROR(INDEX(基本信息输入!$A:$M,SMALL(基本信息输入!$N:$N,ROW()-5),COLUMN()-1))=FALSE,INDEX(基本信息输入!$A:$M,SMALL(基本信息输入!$N:$N,ROW()-5),COLUMN()-1),"")</f>
        <v/>
      </c>
      <c r="G78" s="49" t="str">
        <f>IF(ISERROR(INDEX(基本信息输入!$A:$M,SMALL(基本信息输入!$N:$N,ROW()-5),COLUMN()-1))=FALSE,INDEX(基本信息输入!$A:$M,SMALL(基本信息输入!$N:$N,ROW()-5),COLUMN()-1),"")</f>
        <v/>
      </c>
      <c r="H78" s="49" t="str">
        <f>IF(ISERROR(INDEX(基本信息输入!$A:$M,SMALL(基本信息输入!$N:$N,ROW()-5),COLUMN()-1))=FALSE,INDEX(基本信息输入!$A:$M,SMALL(基本信息输入!$N:$N,ROW()-5),COLUMN()-1),"")</f>
        <v/>
      </c>
      <c r="I78" s="49" t="str">
        <f>IF(ISERROR(INDEX(基本信息输入!$A:$M,SMALL(基本信息输入!$N:$N,ROW()-5),COLUMN()-1))=FALSE,INDEX(基本信息输入!$A:$M,SMALL(基本信息输入!$N:$N,ROW()-5),COLUMN()-1),"")</f>
        <v/>
      </c>
      <c r="J78" s="49" t="str">
        <f>IF(ISERROR(INDEX(基本信息输入!$A:$M,SMALL(基本信息输入!$N:$N,ROW()-5),COLUMN()-1))=FALSE,INDEX(基本信息输入!$A:$M,SMALL(基本信息输入!$N:$N,ROW()-5),COLUMN()-1),"")</f>
        <v/>
      </c>
      <c r="K78" s="49" t="str">
        <f>IF(ISERROR(INDEX(基本信息输入!$A:$M,SMALL(基本信息输入!$N:$N,ROW()-5),COLUMN()-1))=FALSE,INDEX(基本信息输入!$A:$M,SMALL(基本信息输入!$N:$N,ROW()-5),COLUMN()-1),"")</f>
        <v/>
      </c>
      <c r="L78" s="49" t="str">
        <f>IF(ISERROR(INDEX(基本信息输入!$A:$M,SMALL(基本信息输入!$N:$N,ROW()-5),COLUMN()-1))=FALSE,INDEX(基本信息输入!$A:$M,SMALL(基本信息输入!$N:$N,ROW()-5),COLUMN()-1),"")</f>
        <v/>
      </c>
      <c r="M78" s="49" t="str">
        <f>IF(ISERROR(INDEX(基本信息输入!$A:$M,SMALL(基本信息输入!$N:$N,ROW()-5),COLUMN()-1))=FALSE,INDEX(基本信息输入!$A:$M,SMALL(基本信息输入!$N:$N,ROW()-5),COLUMN()-1),"")</f>
        <v/>
      </c>
      <c r="N78" s="49" t="str">
        <f>IF(ISERROR(INDEX(基本信息输入!$A:$M,SMALL(基本信息输入!$N:$N,ROW()-5),COLUMN()-1))=FALSE,INDEX(基本信息输入!$A:$M,SMALL(基本信息输入!$N:$N,ROW()-5),COLUMN()-1),"")</f>
        <v/>
      </c>
      <c r="O78" s="51" t="str">
        <f>IF(F78="","",HYPERLINK("#基本信息输入!e"&amp;SMALL(基本信息输入!$N:$N,ROW()-5),"修改"))</f>
        <v/>
      </c>
    </row>
    <row r="79" spans="1:15" ht="14.1" customHeight="1" x14ac:dyDescent="0.2">
      <c r="A79" s="56"/>
      <c r="B79" s="49" t="str">
        <f>IF(ISERROR(INDEX(基本信息输入!$A:$M,SMALL(基本信息输入!$N:$N,ROW()-5),COLUMN()-1))=FALSE,INDEX(基本信息输入!$A:$M,SMALL(基本信息输入!$N:$N,ROW()-5),COLUMN()-1),"")</f>
        <v/>
      </c>
      <c r="C79" s="49" t="str">
        <f>IF(ISERROR(INDEX(基本信息输入!$A:$M,SMALL(基本信息输入!$N:$N,ROW()-5),COLUMN()-1))=FALSE,INDEX(基本信息输入!$A:$M,SMALL(基本信息输入!$N:$N,ROW()-5),COLUMN()-1),"")</f>
        <v/>
      </c>
      <c r="D79" s="49" t="str">
        <f>IF(ISERROR(INDEX(基本信息输入!$A:$M,SMALL(基本信息输入!$N:$N,ROW()-5),COLUMN()-1))=FALSE,INDEX(基本信息输入!$A:$M,SMALL(基本信息输入!$N:$N,ROW()-5),COLUMN()-1),"")</f>
        <v/>
      </c>
      <c r="E79" s="49" t="str">
        <f>IF(ISERROR(INDEX(基本信息输入!$A:$M,SMALL(基本信息输入!$N:$N,ROW()-5),COLUMN()-1))=FALSE,INDEX(基本信息输入!$A:$M,SMALL(基本信息输入!$N:$N,ROW()-5),COLUMN()-1),"")</f>
        <v/>
      </c>
      <c r="F79" s="49" t="str">
        <f>IF(ISERROR(INDEX(基本信息输入!$A:$M,SMALL(基本信息输入!$N:$N,ROW()-5),COLUMN()-1))=FALSE,INDEX(基本信息输入!$A:$M,SMALL(基本信息输入!$N:$N,ROW()-5),COLUMN()-1),"")</f>
        <v/>
      </c>
      <c r="G79" s="49" t="str">
        <f>IF(ISERROR(INDEX(基本信息输入!$A:$M,SMALL(基本信息输入!$N:$N,ROW()-5),COLUMN()-1))=FALSE,INDEX(基本信息输入!$A:$M,SMALL(基本信息输入!$N:$N,ROW()-5),COLUMN()-1),"")</f>
        <v/>
      </c>
      <c r="H79" s="49" t="str">
        <f>IF(ISERROR(INDEX(基本信息输入!$A:$M,SMALL(基本信息输入!$N:$N,ROW()-5),COLUMN()-1))=FALSE,INDEX(基本信息输入!$A:$M,SMALL(基本信息输入!$N:$N,ROW()-5),COLUMN()-1),"")</f>
        <v/>
      </c>
      <c r="I79" s="49" t="str">
        <f>IF(ISERROR(INDEX(基本信息输入!$A:$M,SMALL(基本信息输入!$N:$N,ROW()-5),COLUMN()-1))=FALSE,INDEX(基本信息输入!$A:$M,SMALL(基本信息输入!$N:$N,ROW()-5),COLUMN()-1),"")</f>
        <v/>
      </c>
      <c r="J79" s="49" t="str">
        <f>IF(ISERROR(INDEX(基本信息输入!$A:$M,SMALL(基本信息输入!$N:$N,ROW()-5),COLUMN()-1))=FALSE,INDEX(基本信息输入!$A:$M,SMALL(基本信息输入!$N:$N,ROW()-5),COLUMN()-1),"")</f>
        <v/>
      </c>
      <c r="K79" s="49" t="str">
        <f>IF(ISERROR(INDEX(基本信息输入!$A:$M,SMALL(基本信息输入!$N:$N,ROW()-5),COLUMN()-1))=FALSE,INDEX(基本信息输入!$A:$M,SMALL(基本信息输入!$N:$N,ROW()-5),COLUMN()-1),"")</f>
        <v/>
      </c>
      <c r="L79" s="49" t="str">
        <f>IF(ISERROR(INDEX(基本信息输入!$A:$M,SMALL(基本信息输入!$N:$N,ROW()-5),COLUMN()-1))=FALSE,INDEX(基本信息输入!$A:$M,SMALL(基本信息输入!$N:$N,ROW()-5),COLUMN()-1),"")</f>
        <v/>
      </c>
      <c r="M79" s="49" t="str">
        <f>IF(ISERROR(INDEX(基本信息输入!$A:$M,SMALL(基本信息输入!$N:$N,ROW()-5),COLUMN()-1))=FALSE,INDEX(基本信息输入!$A:$M,SMALL(基本信息输入!$N:$N,ROW()-5),COLUMN()-1),"")</f>
        <v/>
      </c>
      <c r="N79" s="49" t="str">
        <f>IF(ISERROR(INDEX(基本信息输入!$A:$M,SMALL(基本信息输入!$N:$N,ROW()-5),COLUMN()-1))=FALSE,INDEX(基本信息输入!$A:$M,SMALL(基本信息输入!$N:$N,ROW()-5),COLUMN()-1),"")</f>
        <v/>
      </c>
      <c r="O79" s="51" t="str">
        <f>IF(F79="","",HYPERLINK("#基本信息输入!e"&amp;SMALL(基本信息输入!$N:$N,ROW()-5),"修改"))</f>
        <v/>
      </c>
    </row>
    <row r="80" spans="1:15" ht="14.1" customHeight="1" x14ac:dyDescent="0.2">
      <c r="A80" s="56"/>
      <c r="B80" s="49" t="str">
        <f>IF(ISERROR(INDEX(基本信息输入!$A:$M,SMALL(基本信息输入!$N:$N,ROW()-5),COLUMN()-1))=FALSE,INDEX(基本信息输入!$A:$M,SMALL(基本信息输入!$N:$N,ROW()-5),COLUMN()-1),"")</f>
        <v/>
      </c>
      <c r="C80" s="49" t="str">
        <f>IF(ISERROR(INDEX(基本信息输入!$A:$M,SMALL(基本信息输入!$N:$N,ROW()-5),COLUMN()-1))=FALSE,INDEX(基本信息输入!$A:$M,SMALL(基本信息输入!$N:$N,ROW()-5),COLUMN()-1),"")</f>
        <v/>
      </c>
      <c r="D80" s="49" t="str">
        <f>IF(ISERROR(INDEX(基本信息输入!$A:$M,SMALL(基本信息输入!$N:$N,ROW()-5),COLUMN()-1))=FALSE,INDEX(基本信息输入!$A:$M,SMALL(基本信息输入!$N:$N,ROW()-5),COLUMN()-1),"")</f>
        <v/>
      </c>
      <c r="E80" s="49" t="str">
        <f>IF(ISERROR(INDEX(基本信息输入!$A:$M,SMALL(基本信息输入!$N:$N,ROW()-5),COLUMN()-1))=FALSE,INDEX(基本信息输入!$A:$M,SMALL(基本信息输入!$N:$N,ROW()-5),COLUMN()-1),"")</f>
        <v/>
      </c>
      <c r="F80" s="49" t="str">
        <f>IF(ISERROR(INDEX(基本信息输入!$A:$M,SMALL(基本信息输入!$N:$N,ROW()-5),COLUMN()-1))=FALSE,INDEX(基本信息输入!$A:$M,SMALL(基本信息输入!$N:$N,ROW()-5),COLUMN()-1),"")</f>
        <v/>
      </c>
      <c r="G80" s="49" t="str">
        <f>IF(ISERROR(INDEX(基本信息输入!$A:$M,SMALL(基本信息输入!$N:$N,ROW()-5),COLUMN()-1))=FALSE,INDEX(基本信息输入!$A:$M,SMALL(基本信息输入!$N:$N,ROW()-5),COLUMN()-1),"")</f>
        <v/>
      </c>
      <c r="H80" s="49" t="str">
        <f>IF(ISERROR(INDEX(基本信息输入!$A:$M,SMALL(基本信息输入!$N:$N,ROW()-5),COLUMN()-1))=FALSE,INDEX(基本信息输入!$A:$M,SMALL(基本信息输入!$N:$N,ROW()-5),COLUMN()-1),"")</f>
        <v/>
      </c>
      <c r="I80" s="49" t="str">
        <f>IF(ISERROR(INDEX(基本信息输入!$A:$M,SMALL(基本信息输入!$N:$N,ROW()-5),COLUMN()-1))=FALSE,INDEX(基本信息输入!$A:$M,SMALL(基本信息输入!$N:$N,ROW()-5),COLUMN()-1),"")</f>
        <v/>
      </c>
      <c r="J80" s="49" t="str">
        <f>IF(ISERROR(INDEX(基本信息输入!$A:$M,SMALL(基本信息输入!$N:$N,ROW()-5),COLUMN()-1))=FALSE,INDEX(基本信息输入!$A:$M,SMALL(基本信息输入!$N:$N,ROW()-5),COLUMN()-1),"")</f>
        <v/>
      </c>
      <c r="K80" s="49" t="str">
        <f>IF(ISERROR(INDEX(基本信息输入!$A:$M,SMALL(基本信息输入!$N:$N,ROW()-5),COLUMN()-1))=FALSE,INDEX(基本信息输入!$A:$M,SMALL(基本信息输入!$N:$N,ROW()-5),COLUMN()-1),"")</f>
        <v/>
      </c>
      <c r="L80" s="49" t="str">
        <f>IF(ISERROR(INDEX(基本信息输入!$A:$M,SMALL(基本信息输入!$N:$N,ROW()-5),COLUMN()-1))=FALSE,INDEX(基本信息输入!$A:$M,SMALL(基本信息输入!$N:$N,ROW()-5),COLUMN()-1),"")</f>
        <v/>
      </c>
      <c r="M80" s="49" t="str">
        <f>IF(ISERROR(INDEX(基本信息输入!$A:$M,SMALL(基本信息输入!$N:$N,ROW()-5),COLUMN()-1))=FALSE,INDEX(基本信息输入!$A:$M,SMALL(基本信息输入!$N:$N,ROW()-5),COLUMN()-1),"")</f>
        <v/>
      </c>
      <c r="N80" s="49" t="str">
        <f>IF(ISERROR(INDEX(基本信息输入!$A:$M,SMALL(基本信息输入!$N:$N,ROW()-5),COLUMN()-1))=FALSE,INDEX(基本信息输入!$A:$M,SMALL(基本信息输入!$N:$N,ROW()-5),COLUMN()-1),"")</f>
        <v/>
      </c>
      <c r="O80" s="51" t="str">
        <f>IF(F80="","",HYPERLINK("#基本信息输入!e"&amp;SMALL(基本信息输入!$N:$N,ROW()-5),"修改"))</f>
        <v/>
      </c>
    </row>
    <row r="81" spans="1:15" ht="14.1" customHeight="1" x14ac:dyDescent="0.2">
      <c r="A81" s="56"/>
      <c r="B81" s="49" t="str">
        <f>IF(ISERROR(INDEX(基本信息输入!$A:$M,SMALL(基本信息输入!$N:$N,ROW()-5),COLUMN()-1))=FALSE,INDEX(基本信息输入!$A:$M,SMALL(基本信息输入!$N:$N,ROW()-5),COLUMN()-1),"")</f>
        <v/>
      </c>
      <c r="C81" s="49" t="str">
        <f>IF(ISERROR(INDEX(基本信息输入!$A:$M,SMALL(基本信息输入!$N:$N,ROW()-5),COLUMN()-1))=FALSE,INDEX(基本信息输入!$A:$M,SMALL(基本信息输入!$N:$N,ROW()-5),COLUMN()-1),"")</f>
        <v/>
      </c>
      <c r="D81" s="49" t="str">
        <f>IF(ISERROR(INDEX(基本信息输入!$A:$M,SMALL(基本信息输入!$N:$N,ROW()-5),COLUMN()-1))=FALSE,INDEX(基本信息输入!$A:$M,SMALL(基本信息输入!$N:$N,ROW()-5),COLUMN()-1),"")</f>
        <v/>
      </c>
      <c r="E81" s="49" t="str">
        <f>IF(ISERROR(INDEX(基本信息输入!$A:$M,SMALL(基本信息输入!$N:$N,ROW()-5),COLUMN()-1))=FALSE,INDEX(基本信息输入!$A:$M,SMALL(基本信息输入!$N:$N,ROW()-5),COLUMN()-1),"")</f>
        <v/>
      </c>
      <c r="F81" s="49" t="str">
        <f>IF(ISERROR(INDEX(基本信息输入!$A:$M,SMALL(基本信息输入!$N:$N,ROW()-5),COLUMN()-1))=FALSE,INDEX(基本信息输入!$A:$M,SMALL(基本信息输入!$N:$N,ROW()-5),COLUMN()-1),"")</f>
        <v/>
      </c>
      <c r="G81" s="49" t="str">
        <f>IF(ISERROR(INDEX(基本信息输入!$A:$M,SMALL(基本信息输入!$N:$N,ROW()-5),COLUMN()-1))=FALSE,INDEX(基本信息输入!$A:$M,SMALL(基本信息输入!$N:$N,ROW()-5),COLUMN()-1),"")</f>
        <v/>
      </c>
      <c r="H81" s="49" t="str">
        <f>IF(ISERROR(INDEX(基本信息输入!$A:$M,SMALL(基本信息输入!$N:$N,ROW()-5),COLUMN()-1))=FALSE,INDEX(基本信息输入!$A:$M,SMALL(基本信息输入!$N:$N,ROW()-5),COLUMN()-1),"")</f>
        <v/>
      </c>
      <c r="I81" s="49" t="str">
        <f>IF(ISERROR(INDEX(基本信息输入!$A:$M,SMALL(基本信息输入!$N:$N,ROW()-5),COLUMN()-1))=FALSE,INDEX(基本信息输入!$A:$M,SMALL(基本信息输入!$N:$N,ROW()-5),COLUMN()-1),"")</f>
        <v/>
      </c>
      <c r="J81" s="49" t="str">
        <f>IF(ISERROR(INDEX(基本信息输入!$A:$M,SMALL(基本信息输入!$N:$N,ROW()-5),COLUMN()-1))=FALSE,INDEX(基本信息输入!$A:$M,SMALL(基本信息输入!$N:$N,ROW()-5),COLUMN()-1),"")</f>
        <v/>
      </c>
      <c r="K81" s="49" t="str">
        <f>IF(ISERROR(INDEX(基本信息输入!$A:$M,SMALL(基本信息输入!$N:$N,ROW()-5),COLUMN()-1))=FALSE,INDEX(基本信息输入!$A:$M,SMALL(基本信息输入!$N:$N,ROW()-5),COLUMN()-1),"")</f>
        <v/>
      </c>
      <c r="L81" s="49" t="str">
        <f>IF(ISERROR(INDEX(基本信息输入!$A:$M,SMALL(基本信息输入!$N:$N,ROW()-5),COLUMN()-1))=FALSE,INDEX(基本信息输入!$A:$M,SMALL(基本信息输入!$N:$N,ROW()-5),COLUMN()-1),"")</f>
        <v/>
      </c>
      <c r="M81" s="49" t="str">
        <f>IF(ISERROR(INDEX(基本信息输入!$A:$M,SMALL(基本信息输入!$N:$N,ROW()-5),COLUMN()-1))=FALSE,INDEX(基本信息输入!$A:$M,SMALL(基本信息输入!$N:$N,ROW()-5),COLUMN()-1),"")</f>
        <v/>
      </c>
      <c r="N81" s="49" t="str">
        <f>IF(ISERROR(INDEX(基本信息输入!$A:$M,SMALL(基本信息输入!$N:$N,ROW()-5),COLUMN()-1))=FALSE,INDEX(基本信息输入!$A:$M,SMALL(基本信息输入!$N:$N,ROW()-5),COLUMN()-1),"")</f>
        <v/>
      </c>
      <c r="O81" s="51" t="str">
        <f>IF(F81="","",HYPERLINK("#基本信息输入!e"&amp;SMALL(基本信息输入!$N:$N,ROW()-5),"修改"))</f>
        <v/>
      </c>
    </row>
    <row r="82" spans="1:15" ht="14.1" customHeight="1" x14ac:dyDescent="0.2">
      <c r="A82" s="5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4.1" customHeight="1" x14ac:dyDescent="0.2">
      <c r="L83" s="57"/>
      <c r="M83" s="57"/>
      <c r="N83" s="57"/>
      <c r="O83" s="57"/>
    </row>
    <row r="84" spans="1:15" ht="14.1" customHeight="1" x14ac:dyDescent="0.2">
      <c r="L84" s="57"/>
      <c r="M84" s="57"/>
      <c r="N84" s="57"/>
      <c r="O84" s="57"/>
    </row>
    <row r="85" spans="1:15" ht="14.1" customHeight="1" x14ac:dyDescent="0.2">
      <c r="L85" s="57"/>
      <c r="M85" s="57"/>
      <c r="N85" s="57"/>
      <c r="O85" s="57"/>
    </row>
    <row r="86" spans="1:15" ht="14.1" customHeight="1" x14ac:dyDescent="0.2">
      <c r="L86" s="57"/>
      <c r="M86" s="57"/>
      <c r="N86" s="57"/>
      <c r="O86" s="57"/>
    </row>
    <row r="87" spans="1:15" ht="14.1" customHeight="1" x14ac:dyDescent="0.2">
      <c r="L87" s="57"/>
      <c r="M87" s="57"/>
      <c r="N87" s="57"/>
      <c r="O87" s="57"/>
    </row>
    <row r="88" spans="1:15" ht="14.1" customHeight="1" x14ac:dyDescent="0.2">
      <c r="L88" s="57"/>
      <c r="M88" s="57"/>
      <c r="N88" s="57"/>
      <c r="O88" s="57"/>
    </row>
    <row r="89" spans="1:15" ht="14.1" customHeight="1" x14ac:dyDescent="0.2">
      <c r="L89" s="57"/>
      <c r="M89" s="57"/>
      <c r="N89" s="57"/>
      <c r="O89" s="57"/>
    </row>
    <row r="90" spans="1:15" ht="14.1" customHeight="1" x14ac:dyDescent="0.2">
      <c r="L90" s="57"/>
      <c r="M90" s="57"/>
      <c r="N90" s="57"/>
      <c r="O90" s="57"/>
    </row>
    <row r="91" spans="1:15" ht="14.1" customHeight="1" x14ac:dyDescent="0.2">
      <c r="L91" s="57"/>
      <c r="M91" s="57"/>
      <c r="N91" s="57"/>
      <c r="O91" s="57"/>
    </row>
    <row r="92" spans="1:15" ht="14.1" customHeight="1" x14ac:dyDescent="0.2">
      <c r="L92" s="57"/>
      <c r="M92" s="57"/>
      <c r="N92" s="57"/>
      <c r="O92" s="57"/>
    </row>
    <row r="93" spans="1:15" ht="14.1" customHeight="1" x14ac:dyDescent="0.2">
      <c r="L93" s="57"/>
      <c r="M93" s="57"/>
      <c r="N93" s="57"/>
      <c r="O93" s="57"/>
    </row>
    <row r="94" spans="1:15" ht="14.1" customHeight="1" x14ac:dyDescent="0.2">
      <c r="L94" s="57"/>
      <c r="M94" s="57"/>
      <c r="N94" s="57"/>
      <c r="O94" s="57"/>
    </row>
    <row r="95" spans="1:15" ht="14.1" customHeight="1" x14ac:dyDescent="0.2">
      <c r="L95" s="57"/>
      <c r="M95" s="57"/>
      <c r="N95" s="57"/>
      <c r="O95" s="57"/>
    </row>
    <row r="96" spans="1:15" ht="14.1" customHeight="1" x14ac:dyDescent="0.2">
      <c r="L96" s="57"/>
      <c r="M96" s="57"/>
      <c r="N96" s="57"/>
      <c r="O96" s="57"/>
    </row>
    <row r="97" spans="12:15" s="57" customFormat="1" ht="14.1" customHeight="1" x14ac:dyDescent="0.2"/>
    <row r="98" spans="12:15" s="57" customFormat="1" ht="14.1" customHeight="1" x14ac:dyDescent="0.2"/>
    <row r="99" spans="12:15" s="57" customFormat="1" ht="14.1" customHeight="1" x14ac:dyDescent="0.2"/>
    <row r="100" spans="12:15" s="57" customFormat="1" ht="14.1" customHeight="1" x14ac:dyDescent="0.2"/>
    <row r="101" spans="12:15" s="57" customFormat="1" ht="14.1" customHeight="1" x14ac:dyDescent="0.2"/>
    <row r="102" spans="12:15" s="57" customFormat="1" ht="14.1" customHeight="1" x14ac:dyDescent="0.2"/>
    <row r="103" spans="12:15" s="57" customFormat="1" ht="14.1" customHeight="1" x14ac:dyDescent="0.2"/>
    <row r="104" spans="12:15" s="57" customFormat="1" ht="14.1" customHeight="1" x14ac:dyDescent="0.2"/>
    <row r="105" spans="12:15" s="57" customFormat="1" ht="14.1" customHeight="1" x14ac:dyDescent="0.2"/>
    <row r="106" spans="12:15" s="57" customFormat="1" ht="14.1" customHeight="1" x14ac:dyDescent="0.2">
      <c r="L106" s="68"/>
      <c r="M106" s="68"/>
      <c r="N106" s="68"/>
      <c r="O106" s="68"/>
    </row>
    <row r="107" spans="12:15" s="57" customFormat="1" ht="14.1" customHeight="1" x14ac:dyDescent="0.2">
      <c r="L107" s="68"/>
      <c r="M107" s="68"/>
      <c r="N107" s="68"/>
      <c r="O107" s="68"/>
    </row>
    <row r="108" spans="12:15" s="57" customFormat="1" ht="14.1" customHeight="1" x14ac:dyDescent="0.2">
      <c r="L108" s="68"/>
      <c r="M108" s="68"/>
      <c r="N108" s="68"/>
      <c r="O108" s="68"/>
    </row>
    <row r="109" spans="12:15" s="57" customFormat="1" ht="14.1" customHeight="1" x14ac:dyDescent="0.2">
      <c r="L109" s="68"/>
      <c r="M109" s="68"/>
      <c r="N109" s="68"/>
      <c r="O109" s="68"/>
    </row>
    <row r="110" spans="12:15" s="57" customFormat="1" ht="14.1" customHeight="1" x14ac:dyDescent="0.2">
      <c r="L110" s="68"/>
      <c r="M110" s="68"/>
      <c r="N110" s="68"/>
      <c r="O110" s="68"/>
    </row>
    <row r="111" spans="12:15" s="57" customFormat="1" ht="14.1" customHeight="1" x14ac:dyDescent="0.2">
      <c r="L111" s="68"/>
      <c r="M111" s="68"/>
      <c r="N111" s="68"/>
      <c r="O111" s="68"/>
    </row>
    <row r="112" spans="12:15" s="57" customFormat="1" ht="14.1" customHeight="1" x14ac:dyDescent="0.2">
      <c r="L112" s="68"/>
      <c r="M112" s="68"/>
      <c r="N112" s="68"/>
      <c r="O112" s="68"/>
    </row>
    <row r="113" spans="1:15" s="69" customFormat="1" ht="14.1" customHeight="1" x14ac:dyDescent="0.2">
      <c r="A113" s="6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68"/>
      <c r="M113" s="68"/>
      <c r="N113" s="68"/>
      <c r="O113" s="68"/>
    </row>
    <row r="114" spans="1:15" s="69" customFormat="1" ht="14.1" customHeight="1" x14ac:dyDescent="0.2">
      <c r="A114" s="6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68"/>
      <c r="M114" s="68"/>
      <c r="N114" s="68"/>
      <c r="O114" s="68"/>
    </row>
    <row r="115" spans="1:15" s="69" customFormat="1" ht="14.1" customHeight="1" x14ac:dyDescent="0.2">
      <c r="A115" s="6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68"/>
      <c r="M115" s="68"/>
      <c r="N115" s="68"/>
      <c r="O115" s="68"/>
    </row>
    <row r="116" spans="1:15" s="69" customFormat="1" ht="14.1" customHeight="1" x14ac:dyDescent="0.2">
      <c r="A116" s="6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68"/>
      <c r="M116" s="68"/>
      <c r="N116" s="68"/>
      <c r="O116" s="68"/>
    </row>
    <row r="117" spans="1:15" s="69" customFormat="1" ht="14.1" customHeight="1" x14ac:dyDescent="0.2">
      <c r="A117" s="6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68"/>
      <c r="M117" s="68"/>
      <c r="N117" s="68"/>
      <c r="O117" s="68"/>
    </row>
    <row r="118" spans="1:15" s="69" customFormat="1" ht="14.1" customHeight="1" x14ac:dyDescent="0.2">
      <c r="A118" s="6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68"/>
      <c r="M118" s="68"/>
      <c r="N118" s="68"/>
      <c r="O118" s="68"/>
    </row>
    <row r="119" spans="1:15" s="69" customFormat="1" ht="14.1" customHeight="1" x14ac:dyDescent="0.2">
      <c r="A119" s="6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68"/>
      <c r="M119" s="68"/>
      <c r="N119" s="68"/>
      <c r="O119" s="68"/>
    </row>
    <row r="120" spans="1:15" s="69" customFormat="1" ht="14.1" customHeight="1" x14ac:dyDescent="0.2">
      <c r="A120" s="6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68"/>
      <c r="M120" s="68"/>
      <c r="N120" s="68"/>
      <c r="O120" s="68"/>
    </row>
    <row r="121" spans="1:15" s="69" customFormat="1" ht="14.1" customHeight="1" x14ac:dyDescent="0.2">
      <c r="A121" s="6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68"/>
      <c r="M121" s="68"/>
      <c r="N121" s="68"/>
      <c r="O121" s="68"/>
    </row>
    <row r="122" spans="1:15" s="69" customFormat="1" ht="14.1" customHeight="1" x14ac:dyDescent="0.2">
      <c r="A122" s="6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68"/>
      <c r="M122" s="68"/>
      <c r="N122" s="68"/>
      <c r="O122" s="68"/>
    </row>
    <row r="123" spans="1:15" s="69" customFormat="1" ht="14.1" customHeight="1" x14ac:dyDescent="0.2">
      <c r="A123" s="6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68"/>
      <c r="M123" s="68"/>
      <c r="N123" s="68"/>
      <c r="O123" s="68"/>
    </row>
    <row r="124" spans="1:15" s="69" customFormat="1" ht="14.1" customHeight="1" x14ac:dyDescent="0.2">
      <c r="A124" s="6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68"/>
      <c r="M124" s="68"/>
      <c r="N124" s="68"/>
      <c r="O124" s="68"/>
    </row>
    <row r="125" spans="1:15" s="69" customFormat="1" ht="14.1" customHeight="1" x14ac:dyDescent="0.2">
      <c r="A125" s="6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68"/>
      <c r="M125" s="68"/>
      <c r="N125" s="68"/>
      <c r="O125" s="68"/>
    </row>
  </sheetData>
  <sheetProtection sheet="1" objects="1" scenarios="1"/>
  <mergeCells count="1">
    <mergeCell ref="H4:K4"/>
  </mergeCells>
  <phoneticPr fontId="1" type="noConversion"/>
  <conditionalFormatting sqref="C6:N81">
    <cfRule type="cellIs" dxfId="2" priority="3" stopIfTrue="1" operator="equal">
      <formula>0</formula>
    </cfRule>
  </conditionalFormatting>
  <conditionalFormatting sqref="B6:B81">
    <cfRule type="cellIs" dxfId="1" priority="2" stopIfTrue="1" operator="equal">
      <formula>0</formula>
    </cfRule>
  </conditionalFormatting>
  <conditionalFormatting sqref="O6:O81">
    <cfRule type="cellIs" dxfId="0" priority="1" stopIfTrue="1" operator="equal">
      <formula>0</formula>
    </cfRule>
  </conditionalFormatting>
  <pageMargins left="0.61" right="0.57999999999999996" top="0.51" bottom="0.51" header="0.5" footer="0.5"/>
  <pageSetup scale="37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indexed="18"/>
    <pageSetUpPr fitToPage="1"/>
  </sheetPr>
  <dimension ref="A1:N2012"/>
  <sheetViews>
    <sheetView showGridLines="0" tabSelected="1" zoomScale="115" zoomScaleNormal="115" workbookViewId="0">
      <pane xSplit="7" ySplit="10" topLeftCell="H17" activePane="bottomRight" state="frozen"/>
      <selection activeCell="D18" sqref="D18"/>
      <selection pane="topRight" activeCell="D18" sqref="D18"/>
      <selection pane="bottomLeft" activeCell="D18" sqref="D18"/>
      <selection pane="bottomRight" activeCell="D24" sqref="D24"/>
    </sheetView>
  </sheetViews>
  <sheetFormatPr defaultColWidth="5.125" defaultRowHeight="16.5" x14ac:dyDescent="0.35"/>
  <cols>
    <col min="1" max="1" width="13.25" style="53" customWidth="1"/>
    <col min="2" max="2" width="8.125" style="54" customWidth="1"/>
    <col min="3" max="3" width="6.75" style="54" customWidth="1"/>
    <col min="4" max="4" width="7.875" style="54" customWidth="1"/>
    <col min="5" max="5" width="9.375" style="54" customWidth="1"/>
    <col min="6" max="6" width="8.875" style="38" customWidth="1"/>
    <col min="7" max="7" width="8.375" style="38" customWidth="1"/>
    <col min="8" max="8" width="16.375" style="38" customWidth="1"/>
    <col min="9" max="9" width="9.5" style="38" customWidth="1"/>
    <col min="10" max="10" width="10.5" style="38" customWidth="1"/>
    <col min="11" max="11" width="20.75" style="38" customWidth="1"/>
    <col min="12" max="12" width="22.5" style="38" customWidth="1"/>
    <col min="13" max="13" width="14.5" style="38" customWidth="1"/>
    <col min="14" max="14" width="10.75" style="3" hidden="1" customWidth="1"/>
    <col min="15" max="256" width="0" style="8" hidden="1" customWidth="1"/>
    <col min="257" max="16384" width="5.125" style="8"/>
  </cols>
  <sheetData>
    <row r="1" spans="1:14" x14ac:dyDescent="0.35">
      <c r="A1" s="18"/>
      <c r="B1" s="18"/>
      <c r="C1" s="18"/>
      <c r="D1" s="18"/>
      <c r="E1" s="18"/>
      <c r="F1" s="19"/>
      <c r="G1" s="19"/>
      <c r="H1" s="19"/>
      <c r="I1" s="19"/>
      <c r="J1" s="19"/>
      <c r="K1" s="19"/>
      <c r="L1" s="19"/>
      <c r="M1" s="19"/>
    </row>
    <row r="2" spans="1:14" ht="12.75" customHeight="1" x14ac:dyDescent="0.35">
      <c r="A2" s="18"/>
      <c r="B2" s="18"/>
      <c r="C2" s="18"/>
      <c r="D2" s="79">
        <f ca="1">YEAR(TODAY())</f>
        <v>2014</v>
      </c>
      <c r="E2" s="79"/>
      <c r="F2" s="79"/>
      <c r="G2" s="79"/>
      <c r="H2" s="20"/>
      <c r="I2" s="19"/>
      <c r="J2" s="19"/>
      <c r="K2" s="19"/>
      <c r="L2" s="19"/>
      <c r="M2" s="19"/>
    </row>
    <row r="3" spans="1:14" ht="12.75" customHeight="1" x14ac:dyDescent="0.35">
      <c r="A3" s="18"/>
      <c r="B3" s="18"/>
      <c r="C3" s="18"/>
      <c r="D3" s="79"/>
      <c r="E3" s="79"/>
      <c r="F3" s="79"/>
      <c r="G3" s="79"/>
      <c r="H3" s="20"/>
      <c r="I3" s="19"/>
      <c r="J3" s="19"/>
      <c r="K3" s="19"/>
      <c r="L3" s="19"/>
      <c r="M3" s="19"/>
    </row>
    <row r="4" spans="1:14" ht="12.75" customHeight="1" x14ac:dyDescent="0.35">
      <c r="A4" s="18"/>
      <c r="B4" s="21"/>
      <c r="C4" s="21"/>
      <c r="D4" s="79"/>
      <c r="E4" s="79"/>
      <c r="F4" s="79"/>
      <c r="G4" s="79"/>
      <c r="H4" s="20"/>
      <c r="I4" s="19"/>
      <c r="J4" s="22"/>
      <c r="K4" s="19"/>
      <c r="L4" s="19"/>
      <c r="M4" s="19"/>
    </row>
    <row r="5" spans="1:14" ht="27.75" customHeight="1" x14ac:dyDescent="0.5">
      <c r="A5" s="23"/>
      <c r="B5" s="21"/>
      <c r="C5" s="21"/>
      <c r="D5" s="79"/>
      <c r="E5" s="79"/>
      <c r="F5" s="79"/>
      <c r="G5" s="79"/>
      <c r="H5" s="13" t="str">
        <f ca="1">农历年</f>
        <v>甲午</v>
      </c>
      <c r="I5" s="19"/>
      <c r="J5" s="14" t="str">
        <f ca="1">"今天是"&amp;MONTH(TODAY())&amp;"月"&amp;DAY(TODAY())&amp;"日 "</f>
        <v xml:space="preserve">今天是7月25日 </v>
      </c>
      <c r="K5" s="15">
        <f ca="1">TODAY()</f>
        <v>41845</v>
      </c>
      <c r="L5" s="15"/>
      <c r="M5" s="19"/>
    </row>
    <row r="6" spans="1:14" ht="13.5" customHeight="1" x14ac:dyDescent="0.35">
      <c r="A6" s="18"/>
      <c r="B6" s="18"/>
      <c r="C6" s="18"/>
      <c r="D6" s="18"/>
      <c r="E6" s="18"/>
      <c r="F6" s="19"/>
      <c r="G6" s="24"/>
      <c r="H6" s="19"/>
      <c r="I6" s="19"/>
      <c r="J6" s="19"/>
      <c r="K6" s="19"/>
      <c r="L6" s="19"/>
      <c r="M6" s="19"/>
    </row>
    <row r="7" spans="1:14" s="7" customFormat="1" ht="4.5" customHeight="1" x14ac:dyDescent="0.35">
      <c r="A7" s="25"/>
      <c r="B7" s="26"/>
      <c r="C7" s="26"/>
      <c r="D7" s="26"/>
      <c r="E7" s="25"/>
      <c r="F7" s="27"/>
      <c r="G7" s="27"/>
      <c r="H7" s="27"/>
      <c r="I7" s="28"/>
      <c r="J7" s="28"/>
      <c r="K7" s="28"/>
      <c r="L7" s="28"/>
      <c r="M7" s="28"/>
      <c r="N7" s="17"/>
    </row>
    <row r="8" spans="1:14" ht="23.25" customHeight="1" thickBot="1" x14ac:dyDescent="0.4">
      <c r="A8" s="47" t="s">
        <v>24</v>
      </c>
      <c r="B8" s="26"/>
      <c r="C8" s="80" t="str">
        <f>HYPERLINK("#电话溥!g"&amp;4,"查找")</f>
        <v>查找</v>
      </c>
      <c r="D8" s="81"/>
      <c r="E8" s="26"/>
      <c r="F8" s="80" t="str">
        <f>HYPERLINK("#基本信息输入!c"&amp;(COUNTA(基本信息输入!$C:$C)+9),"添加新联系人")</f>
        <v>添加新联系人</v>
      </c>
      <c r="G8" s="81"/>
      <c r="H8" s="29"/>
      <c r="I8" s="29"/>
      <c r="J8" s="29"/>
      <c r="K8" s="29"/>
      <c r="L8" s="29"/>
      <c r="M8" s="29"/>
      <c r="N8" s="16"/>
    </row>
    <row r="9" spans="1:14" ht="5.25" customHeight="1" thickTop="1" x14ac:dyDescent="0.35">
      <c r="A9" s="18"/>
      <c r="B9" s="30"/>
      <c r="C9" s="30"/>
      <c r="D9" s="30"/>
      <c r="E9" s="30"/>
      <c r="F9" s="31"/>
      <c r="G9" s="31"/>
      <c r="H9" s="31"/>
      <c r="I9" s="31"/>
      <c r="J9" s="31"/>
      <c r="K9" s="31"/>
      <c r="L9" s="31"/>
      <c r="M9" s="31"/>
      <c r="N9" s="4"/>
    </row>
    <row r="10" spans="1:14" s="33" customFormat="1" ht="27.75" customHeight="1" x14ac:dyDescent="0.2">
      <c r="A10" s="32" t="s">
        <v>22</v>
      </c>
      <c r="B10" s="32" t="s">
        <v>31</v>
      </c>
      <c r="C10" s="32" t="s">
        <v>32</v>
      </c>
      <c r="D10" s="32" t="s">
        <v>7206</v>
      </c>
      <c r="E10" s="32" t="s">
        <v>27</v>
      </c>
      <c r="F10" s="32" t="s">
        <v>28</v>
      </c>
      <c r="G10" s="32" t="s">
        <v>29</v>
      </c>
      <c r="H10" s="32" t="s">
        <v>7192</v>
      </c>
      <c r="I10" s="32" t="s">
        <v>7193</v>
      </c>
      <c r="J10" s="32" t="s">
        <v>7194</v>
      </c>
      <c r="K10" s="32" t="s">
        <v>7195</v>
      </c>
      <c r="L10" s="32" t="s">
        <v>30</v>
      </c>
      <c r="M10" s="32" t="s">
        <v>23</v>
      </c>
      <c r="N10" s="6"/>
    </row>
    <row r="11" spans="1:14" s="34" customFormat="1" x14ac:dyDescent="0.35">
      <c r="A11" s="74" t="str">
        <f>IFERROR(IF(C11=0,"",IF(LEN(C11)=1,VLOOKUP(LEFT(C11,1),拼音数据库!$B:$C,2,),IF(LEN(C11)=2,VLOOKUP(LEFT(C11,1),拼音数据库!$B:$C,2,)&amp;VLOOKUP(MID(C11,2,1),拼音数据库!$B:$C,2,),IF(LEN(C11)=3,VLOOKUP(LEFT(C11,1),拼音数据库!$B:$C,2,)&amp;VLOOKUP(MID(C11,2,1),拼音数据库!$B:$C,2,)&amp;VLOOKUP(MID(C11,3,1),拼音数据库!$B:$C,2,),VLOOKUP(LEFT(C11,1),拼音数据库!$B:$C,2,)&amp;VLOOKUP(MID(C11,2,1),拼音数据库!$B:$C,2,)&amp;VLOOKUP(MID(C11,3,1),拼音数据库!$B:$C,2,)&amp;VLOOKUP(MID(C11,4,1),拼音数据库!$B:$C,2,))))),"")</f>
        <v>XieYangYang</v>
      </c>
      <c r="B11" s="75" t="str">
        <f>IFERROR(IF(C11=0,"",IF(LEN(C11)=1,LEFT(VLOOKUP(LEFT(C11,1),拼音数据库!$B:$C,2,),1),IF(LEN(C11)=2,LEFT(VLOOKUP(LEFT(C11,1),拼音数据库!$B:$C,2,),1)&amp;LEFT(VLOOKUP(MID(C11,2,1),拼音数据库!$B:$C,2,),1),IF(LEN(C11)=3,LEFT(VLOOKUP(LEFT(C11,1),拼音数据库!$B:$C,2,),1)&amp;LEFT(VLOOKUP(MID(C11,2,1),拼音数据库!$B:$C,2,),1)&amp;LEFT(VLOOKUP(MID(C11,3,1),拼音数据库!$B:$C,2,)),LEFT(VLOOKUP(LEFT(C11,1),拼音数据库!$B:$C,2,),1)&amp;LEFT(VLOOKUP(MID(C11,2,1),拼音数据库!$B:$C,2,),1)&amp;LEFT(VLOOKUP(MID(C11,3,1),拼音数据库!$B:$C,2,),1)&amp;LEFT(VLOOKUP(MID(C11,4,1),拼音数据库!$B:$C,2,),1))))),"")</f>
        <v>XYY</v>
      </c>
      <c r="C11" s="36" t="s">
        <v>7198</v>
      </c>
      <c r="D11" s="36" t="s">
        <v>7207</v>
      </c>
      <c r="E11" s="36"/>
      <c r="F11" s="37"/>
      <c r="G11" s="37"/>
      <c r="H11" s="37">
        <v>13701711684</v>
      </c>
      <c r="I11" s="37">
        <v>18691855</v>
      </c>
      <c r="J11" s="37" t="s">
        <v>7205</v>
      </c>
      <c r="K11" s="76" t="s">
        <v>7222</v>
      </c>
      <c r="L11" s="37"/>
      <c r="M11" s="37"/>
      <c r="N11" s="5" t="str">
        <f t="array" ref="N11">IF(SUM(--NOT(ISERROR(FIND(TEXT(UPPER(电话簿!$G$4),0),UPPER(基本信息输入!A11:M11),1))))&gt;0,ROW(),"")</f>
        <v/>
      </c>
    </row>
    <row r="12" spans="1:14" s="34" customFormat="1" x14ac:dyDescent="0.35">
      <c r="A12" s="74" t="str">
        <f>IFERROR(IF(C12=0,"",IF(LEN(C12)=1,VLOOKUP(LEFT(C12,1),拼音数据库!$B:$C,2,),IF(LEN(C12)=2,VLOOKUP(LEFT(C12,1),拼音数据库!$B:$C,2,)&amp;VLOOKUP(MID(C12,2,1),拼音数据库!$B:$C,2,),IF(LEN(C12)=3,VLOOKUP(LEFT(C12,1),拼音数据库!$B:$C,2,)&amp;VLOOKUP(MID(C12,2,1),拼音数据库!$B:$C,2,)&amp;VLOOKUP(MID(C12,3,1),拼音数据库!$B:$C,2,),VLOOKUP(LEFT(C12,1),拼音数据库!$B:$C,2,)&amp;VLOOKUP(MID(C12,2,1),拼音数据库!$B:$C,2,)&amp;VLOOKUP(MID(C12,3,1),拼音数据库!$B:$C,2,)&amp;VLOOKUP(MID(C12,4,1),拼音数据库!$B:$C,2,))))),"")</f>
        <v>ZhangQing</v>
      </c>
      <c r="B12" s="75" t="str">
        <f>IFERROR(IF(C12=0,"",IF(LEN(C12)=1,LEFT(VLOOKUP(LEFT(C12,1),拼音数据库!$B:$C,2,),1),IF(LEN(C12)=2,LEFT(VLOOKUP(LEFT(C12,1),拼音数据库!$B:$C,2,),1)&amp;LEFT(VLOOKUP(MID(C12,2,1),拼音数据库!$B:$C,2,),1),IF(LEN(C12)=3,LEFT(VLOOKUP(LEFT(C12,1),拼音数据库!$B:$C,2,),1)&amp;LEFT(VLOOKUP(MID(C12,2,1),拼音数据库!$B:$C,2,),1)&amp;LEFT(VLOOKUP(MID(C12,3,1),拼音数据库!$B:$C,2,)),LEFT(VLOOKUP(LEFT(C12,1),拼音数据库!$B:$C,2,),1)&amp;LEFT(VLOOKUP(MID(C12,2,1),拼音数据库!$B:$C,2,),1)&amp;LEFT(VLOOKUP(MID(C12,3,1),拼音数据库!$B:$C,2,),1)&amp;LEFT(VLOOKUP(MID(C12,4,1),拼音数据库!$B:$C,2,),1))))),"")</f>
        <v>ZQ</v>
      </c>
      <c r="C12" s="36" t="s">
        <v>7196</v>
      </c>
      <c r="D12" s="36"/>
      <c r="E12" s="36"/>
      <c r="F12" s="37"/>
      <c r="G12" s="37"/>
      <c r="H12" s="37">
        <v>18602128788</v>
      </c>
      <c r="I12" s="37">
        <v>287640979</v>
      </c>
      <c r="J12" s="37"/>
      <c r="K12" s="76" t="s">
        <v>7233</v>
      </c>
      <c r="L12" s="37"/>
      <c r="M12" s="37"/>
      <c r="N12" s="5" t="str">
        <f t="array" ref="N12">IF(SUM(--NOT(ISERROR(FIND(TEXT(UPPER(电话簿!$G$4),0),UPPER(基本信息输入!A12:M12),1))))&gt;0,ROW(),"")</f>
        <v/>
      </c>
    </row>
    <row r="13" spans="1:14" s="34" customFormat="1" x14ac:dyDescent="0.35">
      <c r="A13" s="74" t="str">
        <f>IFERROR(IF(C13=0,"",IF(LEN(C13)=1,VLOOKUP(LEFT(C13,1),拼音数据库!$B:$C,2,),IF(LEN(C13)=2,VLOOKUP(LEFT(C13,1),拼音数据库!$B:$C,2,)&amp;VLOOKUP(MID(C13,2,1),拼音数据库!$B:$C,2,),IF(LEN(C13)=3,VLOOKUP(LEFT(C13,1),拼音数据库!$B:$C,2,)&amp;VLOOKUP(MID(C13,2,1),拼音数据库!$B:$C,2,)&amp;VLOOKUP(MID(C13,3,1),拼音数据库!$B:$C,2,),VLOOKUP(LEFT(C13,1),拼音数据库!$B:$C,2,)&amp;VLOOKUP(MID(C13,2,1),拼音数据库!$B:$C,2,)&amp;VLOOKUP(MID(C13,3,1),拼音数据库!$B:$C,2,)&amp;VLOOKUP(MID(C13,4,1),拼音数据库!$B:$C,2,))))),"")</f>
        <v>ZhangJuShi</v>
      </c>
      <c r="B13" s="75" t="str">
        <f>IFERROR(IF(C13=0,"",IF(LEN(C13)=1,LEFT(VLOOKUP(LEFT(C13,1),拼音数据库!$B:$C,2,),1),IF(LEN(C13)=2,LEFT(VLOOKUP(LEFT(C13,1),拼音数据库!$B:$C,2,),1)&amp;LEFT(VLOOKUP(MID(C13,2,1),拼音数据库!$B:$C,2,),1),IF(LEN(C13)=3,LEFT(VLOOKUP(LEFT(C13,1),拼音数据库!$B:$C,2,),1)&amp;LEFT(VLOOKUP(MID(C13,2,1),拼音数据库!$B:$C,2,),1)&amp;LEFT(VLOOKUP(MID(C13,3,1),拼音数据库!$B:$C,2,)),LEFT(VLOOKUP(LEFT(C13,1),拼音数据库!$B:$C,2,),1)&amp;LEFT(VLOOKUP(MID(C13,2,1),拼音数据库!$B:$C,2,),1)&amp;LEFT(VLOOKUP(MID(C13,3,1),拼音数据库!$B:$C,2,),1)&amp;LEFT(VLOOKUP(MID(C13,4,1),拼音数据库!$B:$C,2,),1))))),"")</f>
        <v>ZJS</v>
      </c>
      <c r="C13" s="36" t="s">
        <v>7199</v>
      </c>
      <c r="D13" s="36"/>
      <c r="E13" s="36"/>
      <c r="F13" s="37"/>
      <c r="G13" s="37"/>
      <c r="H13" s="37">
        <v>18616869311</v>
      </c>
      <c r="I13" s="37">
        <v>1668021003</v>
      </c>
      <c r="J13" s="37"/>
      <c r="K13" s="76" t="s">
        <v>7223</v>
      </c>
      <c r="L13" s="37"/>
      <c r="M13" s="37"/>
      <c r="N13" s="5" t="str">
        <f t="array" ref="N13">IF(SUM(--NOT(ISERROR(FIND(TEXT(UPPER(电话簿!$G$4),0),UPPER(基本信息输入!A13:M13),1))))&gt;0,ROW(),"")</f>
        <v/>
      </c>
    </row>
    <row r="14" spans="1:14" s="34" customFormat="1" x14ac:dyDescent="0.35">
      <c r="A14" s="74" t="str">
        <f>IFERROR(IF(C14=0,"",IF(LEN(C14)=1,VLOOKUP(LEFT(C14,1),拼音数据库!$B:$C,2,),IF(LEN(C14)=2,VLOOKUP(LEFT(C14,1),拼音数据库!$B:$C,2,)&amp;VLOOKUP(MID(C14,2,1),拼音数据库!$B:$C,2,),IF(LEN(C14)=3,VLOOKUP(LEFT(C14,1),拼音数据库!$B:$C,2,)&amp;VLOOKUP(MID(C14,2,1),拼音数据库!$B:$C,2,)&amp;VLOOKUP(MID(C14,3,1),拼音数据库!$B:$C,2,),VLOOKUP(LEFT(C14,1),拼音数据库!$B:$C,2,)&amp;VLOOKUP(MID(C14,2,1),拼音数据库!$B:$C,2,)&amp;VLOOKUP(MID(C14,3,1),拼音数据库!$B:$C,2,)&amp;VLOOKUP(MID(C14,4,1),拼音数据库!$B:$C,2,))))),"")</f>
        <v>ZhangZhiQi</v>
      </c>
      <c r="B14" s="75" t="str">
        <f>IFERROR(IF(C14=0,"",IF(LEN(C14)=1,LEFT(VLOOKUP(LEFT(C14,1),拼音数据库!$B:$C,2,),1),IF(LEN(C14)=2,LEFT(VLOOKUP(LEFT(C14,1),拼音数据库!$B:$C,2,),1)&amp;LEFT(VLOOKUP(MID(C14,2,1),拼音数据库!$B:$C,2,),1),IF(LEN(C14)=3,LEFT(VLOOKUP(LEFT(C14,1),拼音数据库!$B:$C,2,),1)&amp;LEFT(VLOOKUP(MID(C14,2,1),拼音数据库!$B:$C,2,),1)&amp;LEFT(VLOOKUP(MID(C14,3,1),拼音数据库!$B:$C,2,)),LEFT(VLOOKUP(LEFT(C14,1),拼音数据库!$B:$C,2,),1)&amp;LEFT(VLOOKUP(MID(C14,2,1),拼音数据库!$B:$C,2,),1)&amp;LEFT(VLOOKUP(MID(C14,3,1),拼音数据库!$B:$C,2,),1)&amp;LEFT(VLOOKUP(MID(C14,4,1),拼音数据库!$B:$C,2,),1))))),"")</f>
        <v>ZZQ</v>
      </c>
      <c r="C14" s="36" t="s">
        <v>7200</v>
      </c>
      <c r="D14" s="36"/>
      <c r="E14" s="36"/>
      <c r="F14" s="37"/>
      <c r="G14" s="37"/>
      <c r="H14" s="37">
        <v>15995871819</v>
      </c>
      <c r="I14" s="37">
        <v>561682226</v>
      </c>
      <c r="J14" s="37"/>
      <c r="K14" s="76" t="s">
        <v>7224</v>
      </c>
      <c r="L14" s="37"/>
      <c r="M14" s="37"/>
      <c r="N14" s="5" t="str">
        <f t="array" ref="N14">IF(SUM(--NOT(ISERROR(FIND(TEXT(UPPER(电话簿!$G$4),0),UPPER(基本信息输入!A14:M14),1))))&gt;0,ROW(),"")</f>
        <v/>
      </c>
    </row>
    <row r="15" spans="1:14" s="34" customFormat="1" x14ac:dyDescent="0.35">
      <c r="A15" s="74" t="str">
        <f>IFERROR(IF(C15=0,"",IF(LEN(C15)=1,VLOOKUP(LEFT(C15,1),拼音数据库!$B:$C,2,),IF(LEN(C15)=2,VLOOKUP(LEFT(C15,1),拼音数据库!$B:$C,2,)&amp;VLOOKUP(MID(C15,2,1),拼音数据库!$B:$C,2,),IF(LEN(C15)=3,VLOOKUP(LEFT(C15,1),拼音数据库!$B:$C,2,)&amp;VLOOKUP(MID(C15,2,1),拼音数据库!$B:$C,2,)&amp;VLOOKUP(MID(C15,3,1),拼音数据库!$B:$C,2,),VLOOKUP(LEFT(C15,1),拼音数据库!$B:$C,2,)&amp;VLOOKUP(MID(C15,2,1),拼音数据库!$B:$C,2,)&amp;VLOOKUP(MID(C15,3,1),拼音数据库!$B:$C,2,)&amp;VLOOKUP(MID(C15,4,1),拼音数据库!$B:$C,2,))))),"")</f>
        <v>WeiLanXian</v>
      </c>
      <c r="B15" s="75" t="str">
        <f>IFERROR(IF(C15=0,"",IF(LEN(C15)=1,LEFT(VLOOKUP(LEFT(C15,1),拼音数据库!$B:$C,2,),1),IF(LEN(C15)=2,LEFT(VLOOKUP(LEFT(C15,1),拼音数据库!$B:$C,2,),1)&amp;LEFT(VLOOKUP(MID(C15,2,1),拼音数据库!$B:$C,2,),1),IF(LEN(C15)=3,LEFT(VLOOKUP(LEFT(C15,1),拼音数据库!$B:$C,2,),1)&amp;LEFT(VLOOKUP(MID(C15,2,1),拼音数据库!$B:$C,2,),1)&amp;LEFT(VLOOKUP(MID(C15,3,1),拼音数据库!$B:$C,2,)),LEFT(VLOOKUP(LEFT(C15,1),拼音数据库!$B:$C,2,),1)&amp;LEFT(VLOOKUP(MID(C15,2,1),拼音数据库!$B:$C,2,),1)&amp;LEFT(VLOOKUP(MID(C15,3,1),拼音数据库!$B:$C,2,),1)&amp;LEFT(VLOOKUP(MID(C15,4,1),拼音数据库!$B:$C,2,),1))))),"")</f>
        <v>WLX</v>
      </c>
      <c r="C15" s="36" t="s">
        <v>7197</v>
      </c>
      <c r="D15" s="36" t="s">
        <v>7208</v>
      </c>
      <c r="E15" s="36"/>
      <c r="F15" s="37"/>
      <c r="G15" s="37"/>
      <c r="H15" s="37" t="s">
        <v>7201</v>
      </c>
      <c r="I15" s="37">
        <v>330798324</v>
      </c>
      <c r="J15" s="37" t="s">
        <v>7204</v>
      </c>
      <c r="K15" s="76" t="s">
        <v>7225</v>
      </c>
      <c r="L15" s="37"/>
      <c r="M15" s="37"/>
      <c r="N15" s="5">
        <f t="array" ref="N15">IF(SUM(--NOT(ISERROR(FIND(TEXT(UPPER(电话簿!$G$4),0),UPPER(基本信息输入!A15:M15),1))))&gt;0,ROW(),"")</f>
        <v>15</v>
      </c>
    </row>
    <row r="16" spans="1:14" s="34" customFormat="1" x14ac:dyDescent="0.35">
      <c r="A16" s="74" t="str">
        <f>IFERROR(IF(C16=0,"",IF(LEN(C16)=1,VLOOKUP(LEFT(C16,1),拼音数据库!$B:$C,2,),IF(LEN(C16)=2,VLOOKUP(LEFT(C16,1),拼音数据库!$B:$C,2,)&amp;VLOOKUP(MID(C16,2,1),拼音数据库!$B:$C,2,),IF(LEN(C16)=3,VLOOKUP(LEFT(C16,1),拼音数据库!$B:$C,2,)&amp;VLOOKUP(MID(C16,2,1),拼音数据库!$B:$C,2,)&amp;VLOOKUP(MID(C16,3,1),拼音数据库!$B:$C,2,),VLOOKUP(LEFT(C16,1),拼音数据库!$B:$C,2,)&amp;VLOOKUP(MID(C16,2,1),拼音数据库!$B:$C,2,)&amp;VLOOKUP(MID(C16,3,1),拼音数据库!$B:$C,2,)&amp;VLOOKUP(MID(C16,4,1),拼音数据库!$B:$C,2,))))),"")</f>
        <v>YangQiuPing</v>
      </c>
      <c r="B16" s="75" t="str">
        <f>IFERROR(IF(C16=0,"",IF(LEN(C16)=1,LEFT(VLOOKUP(LEFT(C16,1),拼音数据库!$B:$C,2,),1),IF(LEN(C16)=2,LEFT(VLOOKUP(LEFT(C16,1),拼音数据库!$B:$C,2,),1)&amp;LEFT(VLOOKUP(MID(C16,2,1),拼音数据库!$B:$C,2,),1),IF(LEN(C16)=3,LEFT(VLOOKUP(LEFT(C16,1),拼音数据库!$B:$C,2,),1)&amp;LEFT(VLOOKUP(MID(C16,2,1),拼音数据库!$B:$C,2,),1)&amp;LEFT(VLOOKUP(MID(C16,3,1),拼音数据库!$B:$C,2,)),LEFT(VLOOKUP(LEFT(C16,1),拼音数据库!$B:$C,2,),1)&amp;LEFT(VLOOKUP(MID(C16,2,1),拼音数据库!$B:$C,2,),1)&amp;LEFT(VLOOKUP(MID(C16,3,1),拼音数据库!$B:$C,2,),1)&amp;LEFT(VLOOKUP(MID(C16,4,1),拼音数据库!$B:$C,2,),1))))),"")</f>
        <v>YQP</v>
      </c>
      <c r="C16" s="36" t="s">
        <v>7202</v>
      </c>
      <c r="D16" s="36"/>
      <c r="E16" s="36"/>
      <c r="F16" s="37"/>
      <c r="G16" s="37"/>
      <c r="H16" s="37">
        <v>18616128686</v>
      </c>
      <c r="I16" s="37">
        <v>194629963</v>
      </c>
      <c r="J16" s="37"/>
      <c r="K16" s="76" t="s">
        <v>7226</v>
      </c>
      <c r="L16" s="37"/>
      <c r="M16" s="37" t="s">
        <v>7219</v>
      </c>
      <c r="N16" s="5" t="str">
        <f t="array" ref="N16">IF(SUM(--NOT(ISERROR(FIND(TEXT(UPPER(电话簿!$G$4),0),UPPER(基本信息输入!A16:M16),1))))&gt;0,ROW(),"")</f>
        <v/>
      </c>
    </row>
    <row r="17" spans="1:14" s="34" customFormat="1" x14ac:dyDescent="0.35">
      <c r="A17" s="74" t="str">
        <f>IFERROR(IF(C17=0,"",IF(LEN(C17)=1,VLOOKUP(LEFT(C17,1),拼音数据库!$B:$C,2,),IF(LEN(C17)=2,VLOOKUP(LEFT(C17,1),拼音数据库!$B:$C,2,)&amp;VLOOKUP(MID(C17,2,1),拼音数据库!$B:$C,2,),IF(LEN(C17)=3,VLOOKUP(LEFT(C17,1),拼音数据库!$B:$C,2,)&amp;VLOOKUP(MID(C17,2,1),拼音数据库!$B:$C,2,)&amp;VLOOKUP(MID(C17,3,1),拼音数据库!$B:$C,2,),VLOOKUP(LEFT(C17,1),拼音数据库!$B:$C,2,)&amp;VLOOKUP(MID(C17,2,1),拼音数据库!$B:$C,2,)&amp;VLOOKUP(MID(C17,3,1),拼音数据库!$B:$C,2,)&amp;VLOOKUP(MID(C17,4,1),拼音数据库!$B:$C,2,))))),"")</f>
        <v>WangAiWen</v>
      </c>
      <c r="B17" s="75" t="str">
        <f>IFERROR(IF(C17=0,"",IF(LEN(C17)=1,LEFT(VLOOKUP(LEFT(C17,1),拼音数据库!$B:$C,2,),1),IF(LEN(C17)=2,LEFT(VLOOKUP(LEFT(C17,1),拼音数据库!$B:$C,2,),1)&amp;LEFT(VLOOKUP(MID(C17,2,1),拼音数据库!$B:$C,2,),1),IF(LEN(C17)=3,LEFT(VLOOKUP(LEFT(C17,1),拼音数据库!$B:$C,2,),1)&amp;LEFT(VLOOKUP(MID(C17,2,1),拼音数据库!$B:$C,2,),1)&amp;LEFT(VLOOKUP(MID(C17,3,1),拼音数据库!$B:$C,2,)),LEFT(VLOOKUP(LEFT(C17,1),拼音数据库!$B:$C,2,),1)&amp;LEFT(VLOOKUP(MID(C17,2,1),拼音数据库!$B:$C,2,),1)&amp;LEFT(VLOOKUP(MID(C17,3,1),拼音数据库!$B:$C,2,),1)&amp;LEFT(VLOOKUP(MID(C17,4,1),拼音数据库!$B:$C,2,),1))))),"")</f>
        <v>WAW</v>
      </c>
      <c r="C17" s="36" t="s">
        <v>7214</v>
      </c>
      <c r="D17" s="36" t="s">
        <v>7209</v>
      </c>
      <c r="E17" s="36"/>
      <c r="F17" s="37"/>
      <c r="G17" s="37"/>
      <c r="H17" s="37">
        <v>15861683197</v>
      </c>
      <c r="I17" s="37">
        <v>1443805702</v>
      </c>
      <c r="J17" s="37" t="s">
        <v>7210</v>
      </c>
      <c r="K17" s="76" t="s">
        <v>7227</v>
      </c>
      <c r="L17" s="37"/>
      <c r="M17" s="37"/>
      <c r="N17" s="5" t="str">
        <f t="array" ref="N17">IF(SUM(--NOT(ISERROR(FIND(TEXT(UPPER(电话簿!$G$4),0),UPPER(基本信息输入!A17:M17),1))))&gt;0,ROW(),"")</f>
        <v/>
      </c>
    </row>
    <row r="18" spans="1:14" s="34" customFormat="1" x14ac:dyDescent="0.35">
      <c r="A18" s="74" t="str">
        <f>IFERROR(IF(C18=0,"",IF(LEN(C18)=1,VLOOKUP(LEFT(C18,1),拼音数据库!$B:$C,2,),IF(LEN(C18)=2,VLOOKUP(LEFT(C18,1),拼音数据库!$B:$C,2,)&amp;VLOOKUP(MID(C18,2,1),拼音数据库!$B:$C,2,),IF(LEN(C18)=3,VLOOKUP(LEFT(C18,1),拼音数据库!$B:$C,2,)&amp;VLOOKUP(MID(C18,2,1),拼音数据库!$B:$C,2,)&amp;VLOOKUP(MID(C18,3,1),拼音数据库!$B:$C,2,),VLOOKUP(LEFT(C18,1),拼音数据库!$B:$C,2,)&amp;VLOOKUP(MID(C18,2,1),拼音数据库!$B:$C,2,)&amp;VLOOKUP(MID(C18,3,1),拼音数据库!$B:$C,2,)&amp;VLOOKUP(MID(C18,4,1),拼音数据库!$B:$C,2,))))),"")</f>
        <v>LiXiaoQian</v>
      </c>
      <c r="B18" s="75" t="str">
        <f>IFERROR(IF(C18=0,"",IF(LEN(C18)=1,LEFT(VLOOKUP(LEFT(C18,1),拼音数据库!$B:$C,2,),1),IF(LEN(C18)=2,LEFT(VLOOKUP(LEFT(C18,1),拼音数据库!$B:$C,2,),1)&amp;LEFT(VLOOKUP(MID(C18,2,1),拼音数据库!$B:$C,2,),1),IF(LEN(C18)=3,LEFT(VLOOKUP(LEFT(C18,1),拼音数据库!$B:$C,2,),1)&amp;LEFT(VLOOKUP(MID(C18,2,1),拼音数据库!$B:$C,2,),1)&amp;LEFT(VLOOKUP(MID(C18,3,1),拼音数据库!$B:$C,2,)),LEFT(VLOOKUP(LEFT(C18,1),拼音数据库!$B:$C,2,),1)&amp;LEFT(VLOOKUP(MID(C18,2,1),拼音数据库!$B:$C,2,),1)&amp;LEFT(VLOOKUP(MID(C18,3,1),拼音数据库!$B:$C,2,),1)&amp;LEFT(VLOOKUP(MID(C18,4,1),拼音数据库!$B:$C,2,),1))))),"")</f>
        <v>LXQ</v>
      </c>
      <c r="C18" s="36" t="s">
        <v>7215</v>
      </c>
      <c r="D18" s="36" t="s">
        <v>7213</v>
      </c>
      <c r="E18" s="36"/>
      <c r="F18" s="37"/>
      <c r="G18" s="37"/>
      <c r="H18" s="37">
        <v>18626313522</v>
      </c>
      <c r="I18" s="37">
        <v>120970034</v>
      </c>
      <c r="J18" s="37" t="s">
        <v>7211</v>
      </c>
      <c r="K18" s="76" t="s">
        <v>7228</v>
      </c>
      <c r="L18" s="37"/>
      <c r="M18" s="37"/>
      <c r="N18" s="5" t="str">
        <f t="array" ref="N18">IF(SUM(--NOT(ISERROR(FIND(TEXT(UPPER(电话簿!$G$4),0),UPPER(基本信息输入!A18:M18),1))))&gt;0,ROW(),"")</f>
        <v/>
      </c>
    </row>
    <row r="19" spans="1:14" s="34" customFormat="1" x14ac:dyDescent="0.35">
      <c r="A19" s="74" t="str">
        <f>IFERROR(IF(C19=0,"",IF(LEN(C19)=1,VLOOKUP(LEFT(C19,1),拼音数据库!$B:$C,2,),IF(LEN(C19)=2,VLOOKUP(LEFT(C19,1),拼音数据库!$B:$C,2,)&amp;VLOOKUP(MID(C19,2,1),拼音数据库!$B:$C,2,),IF(LEN(C19)=3,VLOOKUP(LEFT(C19,1),拼音数据库!$B:$C,2,)&amp;VLOOKUP(MID(C19,2,1),拼音数据库!$B:$C,2,)&amp;VLOOKUP(MID(C19,3,1),拼音数据库!$B:$C,2,),VLOOKUP(LEFT(C19,1),拼音数据库!$B:$C,2,)&amp;VLOOKUP(MID(C19,2,1),拼音数据库!$B:$C,2,)&amp;VLOOKUP(MID(C19,3,1),拼音数据库!$B:$C,2,)&amp;VLOOKUP(MID(C19,4,1),拼音数据库!$B:$C,2,))))),"")</f>
        <v>GuanZhiJian</v>
      </c>
      <c r="B19" s="75" t="str">
        <f>IFERROR(IF(C19=0,"",IF(LEN(C19)=1,LEFT(VLOOKUP(LEFT(C19,1),拼音数据库!$B:$C,2,),1),IF(LEN(C19)=2,LEFT(VLOOKUP(LEFT(C19,1),拼音数据库!$B:$C,2,),1)&amp;LEFT(VLOOKUP(MID(C19,2,1),拼音数据库!$B:$C,2,),1),IF(LEN(C19)=3,LEFT(VLOOKUP(LEFT(C19,1),拼音数据库!$B:$C,2,),1)&amp;LEFT(VLOOKUP(MID(C19,2,1),拼音数据库!$B:$C,2,),1)&amp;LEFT(VLOOKUP(MID(C19,3,1),拼音数据库!$B:$C,2,)),LEFT(VLOOKUP(LEFT(C19,1),拼音数据库!$B:$C,2,),1)&amp;LEFT(VLOOKUP(MID(C19,2,1),拼音数据库!$B:$C,2,),1)&amp;LEFT(VLOOKUP(MID(C19,3,1),拼音数据库!$B:$C,2,),1)&amp;LEFT(VLOOKUP(MID(C19,4,1),拼音数据库!$B:$C,2,),1))))),"")</f>
        <v>GZJ</v>
      </c>
      <c r="C19" s="36" t="s">
        <v>7216</v>
      </c>
      <c r="D19" s="36" t="s">
        <v>7212</v>
      </c>
      <c r="E19" s="36"/>
      <c r="F19" s="37"/>
      <c r="G19" s="37"/>
      <c r="H19" s="37">
        <v>13818829641</v>
      </c>
      <c r="I19" s="37">
        <v>1512718396</v>
      </c>
      <c r="J19" s="37"/>
      <c r="K19" s="76" t="s">
        <v>7229</v>
      </c>
      <c r="L19" s="37"/>
      <c r="M19" s="37"/>
      <c r="N19" s="5" t="str">
        <f t="array" ref="N19">IF(SUM(--NOT(ISERROR(FIND(TEXT(UPPER(电话簿!$G$4),0),UPPER(基本信息输入!A19:M19),1))))&gt;0,ROW(),"")</f>
        <v/>
      </c>
    </row>
    <row r="20" spans="1:14" s="34" customFormat="1" x14ac:dyDescent="0.35">
      <c r="A20" s="74" t="str">
        <f>IFERROR(IF(C20=0,"",IF(LEN(C20)=1,VLOOKUP(LEFT(C20,1),拼音数据库!$B:$C,2,),IF(LEN(C20)=2,VLOOKUP(LEFT(C20,1),拼音数据库!$B:$C,2,)&amp;VLOOKUP(MID(C20,2,1),拼音数据库!$B:$C,2,),IF(LEN(C20)=3,VLOOKUP(LEFT(C20,1),拼音数据库!$B:$C,2,)&amp;VLOOKUP(MID(C20,2,1),拼音数据库!$B:$C,2,)&amp;VLOOKUP(MID(C20,3,1),拼音数据库!$B:$C,2,),VLOOKUP(LEFT(C20,1),拼音数据库!$B:$C,2,)&amp;VLOOKUP(MID(C20,2,1),拼音数据库!$B:$C,2,)&amp;VLOOKUP(MID(C20,3,1),拼音数据库!$B:$C,2,)&amp;VLOOKUP(MID(C20,4,1),拼音数据库!$B:$C,2,))))),"")</f>
        <v>CaoWeiMin</v>
      </c>
      <c r="B20" s="75" t="str">
        <f>IFERROR(IF(C20=0,"",IF(LEN(C20)=1,LEFT(VLOOKUP(LEFT(C20,1),拼音数据库!$B:$C,2,),1),IF(LEN(C20)=2,LEFT(VLOOKUP(LEFT(C20,1),拼音数据库!$B:$C,2,),1)&amp;LEFT(VLOOKUP(MID(C20,2,1),拼音数据库!$B:$C,2,),1),IF(LEN(C20)=3,LEFT(VLOOKUP(LEFT(C20,1),拼音数据库!$B:$C,2,),1)&amp;LEFT(VLOOKUP(MID(C20,2,1),拼音数据库!$B:$C,2,),1)&amp;LEFT(VLOOKUP(MID(C20,3,1),拼音数据库!$B:$C,2,)),LEFT(VLOOKUP(LEFT(C20,1),拼音数据库!$B:$C,2,),1)&amp;LEFT(VLOOKUP(MID(C20,2,1),拼音数据库!$B:$C,2,),1)&amp;LEFT(VLOOKUP(MID(C20,3,1),拼音数据库!$B:$C,2,),1)&amp;LEFT(VLOOKUP(MID(C20,4,1),拼音数据库!$B:$C,2,),1))))),"")</f>
        <v>CWM</v>
      </c>
      <c r="C20" s="36" t="s">
        <v>7217</v>
      </c>
      <c r="D20" s="36"/>
      <c r="E20" s="36"/>
      <c r="F20" s="37"/>
      <c r="G20" s="37"/>
      <c r="H20" s="37">
        <v>13858009860</v>
      </c>
      <c r="I20" s="37">
        <v>80179055</v>
      </c>
      <c r="J20" s="37"/>
      <c r="K20" s="76" t="s">
        <v>7230</v>
      </c>
      <c r="L20" s="37"/>
      <c r="M20" s="37"/>
      <c r="N20" s="5" t="str">
        <f t="array" ref="N20">IF(SUM(--NOT(ISERROR(FIND(TEXT(UPPER(电话簿!$G$4),0),UPPER(基本信息输入!A20:M20),1))))&gt;0,ROW(),"")</f>
        <v/>
      </c>
    </row>
    <row r="21" spans="1:14" s="34" customFormat="1" x14ac:dyDescent="0.35">
      <c r="A21" s="74" t="str">
        <f>IFERROR(IF(C21=0,"",IF(LEN(C21)=1,VLOOKUP(LEFT(C21,1),拼音数据库!$B:$C,2,),IF(LEN(C21)=2,VLOOKUP(LEFT(C21,1),拼音数据库!$B:$C,2,)&amp;VLOOKUP(MID(C21,2,1),拼音数据库!$B:$C,2,),IF(LEN(C21)=3,VLOOKUP(LEFT(C21,1),拼音数据库!$B:$C,2,)&amp;VLOOKUP(MID(C21,2,1),拼音数据库!$B:$C,2,)&amp;VLOOKUP(MID(C21,3,1),拼音数据库!$B:$C,2,),VLOOKUP(LEFT(C21,1),拼音数据库!$B:$C,2,)&amp;VLOOKUP(MID(C21,2,1),拼音数据库!$B:$C,2,)&amp;VLOOKUP(MID(C21,3,1),拼音数据库!$B:$C,2,)&amp;VLOOKUP(MID(C21,4,1),拼音数据库!$B:$C,2,))))),"")</f>
        <v>YaoShengJun</v>
      </c>
      <c r="B21" s="75" t="str">
        <f>IFERROR(IF(C21=0,"",IF(LEN(C21)=1,LEFT(VLOOKUP(LEFT(C21,1),拼音数据库!$B:$C,2,),1),IF(LEN(C21)=2,LEFT(VLOOKUP(LEFT(C21,1),拼音数据库!$B:$C,2,),1)&amp;LEFT(VLOOKUP(MID(C21,2,1),拼音数据库!$B:$C,2,),1),IF(LEN(C21)=3,LEFT(VLOOKUP(LEFT(C21,1),拼音数据库!$B:$C,2,),1)&amp;LEFT(VLOOKUP(MID(C21,2,1),拼音数据库!$B:$C,2,),1)&amp;LEFT(VLOOKUP(MID(C21,3,1),拼音数据库!$B:$C,2,)),LEFT(VLOOKUP(LEFT(C21,1),拼音数据库!$B:$C,2,),1)&amp;LEFT(VLOOKUP(MID(C21,2,1),拼音数据库!$B:$C,2,),1)&amp;LEFT(VLOOKUP(MID(C21,3,1),拼音数据库!$B:$C,2,),1)&amp;LEFT(VLOOKUP(MID(C21,4,1),拼音数据库!$B:$C,2,),1))))),"")</f>
        <v>YSJ</v>
      </c>
      <c r="C21" s="36" t="s">
        <v>7218</v>
      </c>
      <c r="D21" s="36"/>
      <c r="E21" s="36"/>
      <c r="F21" s="37"/>
      <c r="G21" s="37"/>
      <c r="H21" s="37">
        <v>18806538995</v>
      </c>
      <c r="I21" s="37">
        <v>7570226</v>
      </c>
      <c r="J21" s="37"/>
      <c r="K21" s="76" t="s">
        <v>7231</v>
      </c>
      <c r="L21" s="37"/>
      <c r="M21" s="37"/>
      <c r="N21" s="5" t="str">
        <f t="array" ref="N21">IF(SUM(--NOT(ISERROR(FIND(TEXT(UPPER(电话簿!$G$4),0),UPPER(基本信息输入!A21:M21),1))))&gt;0,ROW(),"")</f>
        <v/>
      </c>
    </row>
    <row r="22" spans="1:14" s="34" customFormat="1" x14ac:dyDescent="0.35">
      <c r="A22" s="74" t="str">
        <f>IFERROR(IF(C22=0,"",IF(LEN(C22)=1,VLOOKUP(LEFT(C22,1),拼音数据库!$B:$C,2,),IF(LEN(C22)=2,VLOOKUP(LEFT(C22,1),拼音数据库!$B:$C,2,)&amp;VLOOKUP(MID(C22,2,1),拼音数据库!$B:$C,2,),IF(LEN(C22)=3,VLOOKUP(LEFT(C22,1),拼音数据库!$B:$C,2,)&amp;VLOOKUP(MID(C22,2,1),拼音数据库!$B:$C,2,)&amp;VLOOKUP(MID(C22,3,1),拼音数据库!$B:$C,2,),VLOOKUP(LEFT(C22,1),拼音数据库!$B:$C,2,)&amp;VLOOKUP(MID(C22,2,1),拼音数据库!$B:$C,2,)&amp;VLOOKUP(MID(C22,3,1),拼音数据库!$B:$C,2,)&amp;VLOOKUP(MID(C22,4,1),拼音数据库!$B:$C,2,))))),"")</f>
        <v>HaoLiQin</v>
      </c>
      <c r="B22" s="75" t="str">
        <f>IFERROR(IF(C22=0,"",IF(LEN(C22)=1,LEFT(VLOOKUP(LEFT(C22,1),拼音数据库!$B:$C,2,),1),IF(LEN(C22)=2,LEFT(VLOOKUP(LEFT(C22,1),拼音数据库!$B:$C,2,),1)&amp;LEFT(VLOOKUP(MID(C22,2,1),拼音数据库!$B:$C,2,),1),IF(LEN(C22)=3,LEFT(VLOOKUP(LEFT(C22,1),拼音数据库!$B:$C,2,),1)&amp;LEFT(VLOOKUP(MID(C22,2,1),拼音数据库!$B:$C,2,),1)&amp;LEFT(VLOOKUP(MID(C22,3,1),拼音数据库!$B:$C,2,)),LEFT(VLOOKUP(LEFT(C22,1),拼音数据库!$B:$C,2,),1)&amp;LEFT(VLOOKUP(MID(C22,2,1),拼音数据库!$B:$C,2,),1)&amp;LEFT(VLOOKUP(MID(C22,3,1),拼音数据库!$B:$C,2,),1)&amp;LEFT(VLOOKUP(MID(C22,4,1),拼音数据库!$B:$C,2,),1))))),"")</f>
        <v>HLQ</v>
      </c>
      <c r="C22" s="36" t="s">
        <v>7220</v>
      </c>
      <c r="D22" s="36" t="s">
        <v>7221</v>
      </c>
      <c r="E22" s="36"/>
      <c r="F22" s="37"/>
      <c r="G22" s="37"/>
      <c r="H22" s="37">
        <v>13862561539</v>
      </c>
      <c r="I22" s="37">
        <v>1523948973</v>
      </c>
      <c r="J22" s="37"/>
      <c r="K22" s="76" t="s">
        <v>7232</v>
      </c>
      <c r="L22" s="37"/>
      <c r="M22" s="37"/>
      <c r="N22" s="5" t="str">
        <f t="array" ref="N22">IF(SUM(--NOT(ISERROR(FIND(TEXT(UPPER(电话簿!$G$4),0),UPPER(基本信息输入!A22:M22),1))))&gt;0,ROW(),"")</f>
        <v/>
      </c>
    </row>
    <row r="23" spans="1:14" s="34" customFormat="1" x14ac:dyDescent="0.35">
      <c r="A23" s="74" t="str">
        <f>IFERROR(IF(C23=0,"",IF(LEN(C23)=1,VLOOKUP(LEFT(C23,1),拼音数据库!$B:$C,2,),IF(LEN(C23)=2,VLOOKUP(LEFT(C23,1),拼音数据库!$B:$C,2,)&amp;VLOOKUP(MID(C23,2,1),拼音数据库!$B:$C,2,),IF(LEN(C23)=3,VLOOKUP(LEFT(C23,1),拼音数据库!$B:$C,2,)&amp;VLOOKUP(MID(C23,2,1),拼音数据库!$B:$C,2,)&amp;VLOOKUP(MID(C23,3,1),拼音数据库!$B:$C,2,),VLOOKUP(LEFT(C23,1),拼音数据库!$B:$C,2,)&amp;VLOOKUP(MID(C23,2,1),拼音数据库!$B:$C,2,)&amp;VLOOKUP(MID(C23,3,1),拼音数据库!$B:$C,2,)&amp;VLOOKUP(MID(C23,4,1),拼音数据库!$B:$C,2,))))),"")</f>
        <v/>
      </c>
      <c r="B23" s="75" t="str">
        <f>IFERROR(IF(C23=0,"",IF(LEN(C23)=1,LEFT(VLOOKUP(LEFT(C23,1),拼音数据库!$B:$C,2,),1),IF(LEN(C23)=2,LEFT(VLOOKUP(LEFT(C23,1),拼音数据库!$B:$C,2,),1)&amp;LEFT(VLOOKUP(MID(C23,2,1),拼音数据库!$B:$C,2,),1),IF(LEN(C23)=3,LEFT(VLOOKUP(LEFT(C23,1),拼音数据库!$B:$C,2,),1)&amp;LEFT(VLOOKUP(MID(C23,2,1),拼音数据库!$B:$C,2,),1)&amp;LEFT(VLOOKUP(MID(C23,3,1),拼音数据库!$B:$C,2,)),LEFT(VLOOKUP(LEFT(C23,1),拼音数据库!$B:$C,2,),1)&amp;LEFT(VLOOKUP(MID(C23,2,1),拼音数据库!$B:$C,2,),1)&amp;LEFT(VLOOKUP(MID(C23,3,1),拼音数据库!$B:$C,2,),1)&amp;LEFT(VLOOKUP(MID(C23,4,1),拼音数据库!$B:$C,2,),1))))),"")</f>
        <v/>
      </c>
      <c r="C23" s="36"/>
      <c r="D23" s="36"/>
      <c r="E23" s="36"/>
      <c r="F23" s="37"/>
      <c r="G23" s="37"/>
      <c r="H23" s="37"/>
      <c r="I23" s="37"/>
      <c r="J23" s="37"/>
      <c r="K23" s="37"/>
      <c r="L23" s="37"/>
      <c r="M23" s="37"/>
      <c r="N23" s="5" t="str">
        <f t="array" ref="N23">IF(SUM(--NOT(ISERROR(FIND(TEXT(UPPER(电话簿!$G$4),0),UPPER(基本信息输入!A23:M23),1))))&gt;0,ROW(),"")</f>
        <v/>
      </c>
    </row>
    <row r="24" spans="1:14" s="34" customFormat="1" x14ac:dyDescent="0.35">
      <c r="A24" s="74" t="str">
        <f>IFERROR(IF(C24=0,"",IF(LEN(C24)=1,VLOOKUP(LEFT(C24,1),拼音数据库!$B:$C,2,),IF(LEN(C24)=2,VLOOKUP(LEFT(C24,1),拼音数据库!$B:$C,2,)&amp;VLOOKUP(MID(C24,2,1),拼音数据库!$B:$C,2,),IF(LEN(C24)=3,VLOOKUP(LEFT(C24,1),拼音数据库!$B:$C,2,)&amp;VLOOKUP(MID(C24,2,1),拼音数据库!$B:$C,2,)&amp;VLOOKUP(MID(C24,3,1),拼音数据库!$B:$C,2,),VLOOKUP(LEFT(C24,1),拼音数据库!$B:$C,2,)&amp;VLOOKUP(MID(C24,2,1),拼音数据库!$B:$C,2,)&amp;VLOOKUP(MID(C24,3,1),拼音数据库!$B:$C,2,)&amp;VLOOKUP(MID(C24,4,1),拼音数据库!$B:$C,2,))))),"")</f>
        <v/>
      </c>
      <c r="B24" s="75" t="str">
        <f>IFERROR(IF(C24=0,"",IF(LEN(C24)=1,LEFT(VLOOKUP(LEFT(C24,1),拼音数据库!$B:$C,2,),1),IF(LEN(C24)=2,LEFT(VLOOKUP(LEFT(C24,1),拼音数据库!$B:$C,2,),1)&amp;LEFT(VLOOKUP(MID(C24,2,1),拼音数据库!$B:$C,2,),1),IF(LEN(C24)=3,LEFT(VLOOKUP(LEFT(C24,1),拼音数据库!$B:$C,2,),1)&amp;LEFT(VLOOKUP(MID(C24,2,1),拼音数据库!$B:$C,2,),1)&amp;LEFT(VLOOKUP(MID(C24,3,1),拼音数据库!$B:$C,2,)),LEFT(VLOOKUP(LEFT(C24,1),拼音数据库!$B:$C,2,),1)&amp;LEFT(VLOOKUP(MID(C24,2,1),拼音数据库!$B:$C,2,),1)&amp;LEFT(VLOOKUP(MID(C24,3,1),拼音数据库!$B:$C,2,),1)&amp;LEFT(VLOOKUP(MID(C24,4,1),拼音数据库!$B:$C,2,),1))))),"")</f>
        <v/>
      </c>
      <c r="C24" s="36"/>
      <c r="D24" s="36"/>
      <c r="E24" s="36"/>
      <c r="F24" s="37"/>
      <c r="G24" s="37"/>
      <c r="H24" s="37"/>
      <c r="I24" s="37"/>
      <c r="J24" s="37"/>
      <c r="K24" s="37"/>
      <c r="L24" s="37"/>
      <c r="M24" s="37"/>
      <c r="N24" s="5" t="str">
        <f t="array" ref="N24">IF(SUM(--NOT(ISERROR(FIND(TEXT(UPPER(电话簿!$G$4),0),UPPER(基本信息输入!A24:M24),1))))&gt;0,ROW(),"")</f>
        <v/>
      </c>
    </row>
    <row r="25" spans="1:14" s="34" customFormat="1" x14ac:dyDescent="0.35">
      <c r="A25" s="74" t="str">
        <f>IFERROR(IF(C25=0,"",IF(LEN(C25)=1,VLOOKUP(LEFT(C25,1),拼音数据库!$B:$C,2,),IF(LEN(C25)=2,VLOOKUP(LEFT(C25,1),拼音数据库!$B:$C,2,)&amp;VLOOKUP(MID(C25,2,1),拼音数据库!$B:$C,2,),IF(LEN(C25)=3,VLOOKUP(LEFT(C25,1),拼音数据库!$B:$C,2,)&amp;VLOOKUP(MID(C25,2,1),拼音数据库!$B:$C,2,)&amp;VLOOKUP(MID(C25,3,1),拼音数据库!$B:$C,2,),VLOOKUP(LEFT(C25,1),拼音数据库!$B:$C,2,)&amp;VLOOKUP(MID(C25,2,1),拼音数据库!$B:$C,2,)&amp;VLOOKUP(MID(C25,3,1),拼音数据库!$B:$C,2,)&amp;VLOOKUP(MID(C25,4,1),拼音数据库!$B:$C,2,))))),"")</f>
        <v/>
      </c>
      <c r="B25" s="75" t="str">
        <f>IFERROR(IF(C25=0,"",IF(LEN(C25)=1,LEFT(VLOOKUP(LEFT(C25,1),拼音数据库!$B:$C,2,),1),IF(LEN(C25)=2,LEFT(VLOOKUP(LEFT(C25,1),拼音数据库!$B:$C,2,),1)&amp;LEFT(VLOOKUP(MID(C25,2,1),拼音数据库!$B:$C,2,),1),IF(LEN(C25)=3,LEFT(VLOOKUP(LEFT(C25,1),拼音数据库!$B:$C,2,),1)&amp;LEFT(VLOOKUP(MID(C25,2,1),拼音数据库!$B:$C,2,),1)&amp;LEFT(VLOOKUP(MID(C25,3,1),拼音数据库!$B:$C,2,)),LEFT(VLOOKUP(LEFT(C25,1),拼音数据库!$B:$C,2,),1)&amp;LEFT(VLOOKUP(MID(C25,2,1),拼音数据库!$B:$C,2,),1)&amp;LEFT(VLOOKUP(MID(C25,3,1),拼音数据库!$B:$C,2,),1)&amp;LEFT(VLOOKUP(MID(C25,4,1),拼音数据库!$B:$C,2,),1))))),"")</f>
        <v/>
      </c>
      <c r="C25" s="36"/>
      <c r="D25" s="36"/>
      <c r="E25" s="36"/>
      <c r="F25" s="37"/>
      <c r="G25" s="37"/>
      <c r="H25" s="37"/>
      <c r="I25" s="37"/>
      <c r="J25" s="37"/>
      <c r="K25" s="37"/>
      <c r="L25" s="37"/>
      <c r="M25" s="37"/>
      <c r="N25" s="5" t="str">
        <f t="array" ref="N25">IF(SUM(--NOT(ISERROR(FIND(TEXT(UPPER(电话簿!$G$4),0),UPPER(基本信息输入!A25:M25),1))))&gt;0,ROW(),"")</f>
        <v/>
      </c>
    </row>
    <row r="26" spans="1:14" s="34" customFormat="1" x14ac:dyDescent="0.35">
      <c r="A26" s="74" t="str">
        <f>IFERROR(IF(C26=0,"",IF(LEN(C26)=1,VLOOKUP(LEFT(C26,1),拼音数据库!$B:$C,2,),IF(LEN(C26)=2,VLOOKUP(LEFT(C26,1),拼音数据库!$B:$C,2,)&amp;VLOOKUP(MID(C26,2,1),拼音数据库!$B:$C,2,),IF(LEN(C26)=3,VLOOKUP(LEFT(C26,1),拼音数据库!$B:$C,2,)&amp;VLOOKUP(MID(C26,2,1),拼音数据库!$B:$C,2,)&amp;VLOOKUP(MID(C26,3,1),拼音数据库!$B:$C,2,),VLOOKUP(LEFT(C26,1),拼音数据库!$B:$C,2,)&amp;VLOOKUP(MID(C26,2,1),拼音数据库!$B:$C,2,)&amp;VLOOKUP(MID(C26,3,1),拼音数据库!$B:$C,2,)&amp;VLOOKUP(MID(C26,4,1),拼音数据库!$B:$C,2,))))),"")</f>
        <v/>
      </c>
      <c r="B26" s="75" t="str">
        <f>IFERROR(IF(C26=0,"",IF(LEN(C26)=1,LEFT(VLOOKUP(LEFT(C26,1),拼音数据库!$B:$C,2,),1),IF(LEN(C26)=2,LEFT(VLOOKUP(LEFT(C26,1),拼音数据库!$B:$C,2,),1)&amp;LEFT(VLOOKUP(MID(C26,2,1),拼音数据库!$B:$C,2,),1),IF(LEN(C26)=3,LEFT(VLOOKUP(LEFT(C26,1),拼音数据库!$B:$C,2,),1)&amp;LEFT(VLOOKUP(MID(C26,2,1),拼音数据库!$B:$C,2,),1)&amp;LEFT(VLOOKUP(MID(C26,3,1),拼音数据库!$B:$C,2,)),LEFT(VLOOKUP(LEFT(C26,1),拼音数据库!$B:$C,2,),1)&amp;LEFT(VLOOKUP(MID(C26,2,1),拼音数据库!$B:$C,2,),1)&amp;LEFT(VLOOKUP(MID(C26,3,1),拼音数据库!$B:$C,2,),1)&amp;LEFT(VLOOKUP(MID(C26,4,1),拼音数据库!$B:$C,2,),1))))),"")</f>
        <v/>
      </c>
      <c r="C26" s="36"/>
      <c r="D26" s="36"/>
      <c r="E26" s="36"/>
      <c r="F26" s="37"/>
      <c r="G26" s="37"/>
      <c r="H26" s="37"/>
      <c r="I26" s="37"/>
      <c r="J26" s="37"/>
      <c r="K26" s="37"/>
      <c r="L26" s="37"/>
      <c r="M26" s="37"/>
      <c r="N26" s="5" t="str">
        <f t="array" ref="N26">IF(SUM(--NOT(ISERROR(FIND(TEXT(UPPER(电话簿!$G$4),0),UPPER(基本信息输入!A26:M26),1))))&gt;0,ROW(),"")</f>
        <v/>
      </c>
    </row>
    <row r="27" spans="1:14" s="34" customFormat="1" x14ac:dyDescent="0.35">
      <c r="A27" s="74" t="str">
        <f>IFERROR(IF(C27=0,"",IF(LEN(C27)=1,VLOOKUP(LEFT(C27,1),拼音数据库!$B:$C,2,),IF(LEN(C27)=2,VLOOKUP(LEFT(C27,1),拼音数据库!$B:$C,2,)&amp;VLOOKUP(MID(C27,2,1),拼音数据库!$B:$C,2,),IF(LEN(C27)=3,VLOOKUP(LEFT(C27,1),拼音数据库!$B:$C,2,)&amp;VLOOKUP(MID(C27,2,1),拼音数据库!$B:$C,2,)&amp;VLOOKUP(MID(C27,3,1),拼音数据库!$B:$C,2,),VLOOKUP(LEFT(C27,1),拼音数据库!$B:$C,2,)&amp;VLOOKUP(MID(C27,2,1),拼音数据库!$B:$C,2,)&amp;VLOOKUP(MID(C27,3,1),拼音数据库!$B:$C,2,)&amp;VLOOKUP(MID(C27,4,1),拼音数据库!$B:$C,2,))))),"")</f>
        <v/>
      </c>
      <c r="B27" s="75" t="str">
        <f>IFERROR(IF(C27=0,"",IF(LEN(C27)=1,LEFT(VLOOKUP(LEFT(C27,1),拼音数据库!$B:$C,2,),1),IF(LEN(C27)=2,LEFT(VLOOKUP(LEFT(C27,1),拼音数据库!$B:$C,2,),1)&amp;LEFT(VLOOKUP(MID(C27,2,1),拼音数据库!$B:$C,2,),1),IF(LEN(C27)=3,LEFT(VLOOKUP(LEFT(C27,1),拼音数据库!$B:$C,2,),1)&amp;LEFT(VLOOKUP(MID(C27,2,1),拼音数据库!$B:$C,2,),1)&amp;LEFT(VLOOKUP(MID(C27,3,1),拼音数据库!$B:$C,2,)),LEFT(VLOOKUP(LEFT(C27,1),拼音数据库!$B:$C,2,),1)&amp;LEFT(VLOOKUP(MID(C27,2,1),拼音数据库!$B:$C,2,),1)&amp;LEFT(VLOOKUP(MID(C27,3,1),拼音数据库!$B:$C,2,),1)&amp;LEFT(VLOOKUP(MID(C27,4,1),拼音数据库!$B:$C,2,),1))))),"")</f>
        <v/>
      </c>
      <c r="C27" s="36"/>
      <c r="D27" s="36"/>
      <c r="E27" s="36"/>
      <c r="F27" s="37"/>
      <c r="G27" s="37"/>
      <c r="H27" s="37"/>
      <c r="I27" s="37"/>
      <c r="J27" s="37"/>
      <c r="K27" s="37"/>
      <c r="L27" s="37"/>
      <c r="M27" s="37"/>
      <c r="N27" s="5" t="str">
        <f t="array" ref="N27">IF(SUM(--NOT(ISERROR(FIND(TEXT(UPPER(电话簿!$G$4),0),UPPER(基本信息输入!A27:M27),1))))&gt;0,ROW(),"")</f>
        <v/>
      </c>
    </row>
    <row r="28" spans="1:14" s="34" customFormat="1" x14ac:dyDescent="0.35">
      <c r="A28" s="74" t="str">
        <f>IFERROR(IF(C28=0,"",IF(LEN(C28)=1,VLOOKUP(LEFT(C28,1),拼音数据库!$B:$C,2,),IF(LEN(C28)=2,VLOOKUP(LEFT(C28,1),拼音数据库!$B:$C,2,)&amp;VLOOKUP(MID(C28,2,1),拼音数据库!$B:$C,2,),IF(LEN(C28)=3,VLOOKUP(LEFT(C28,1),拼音数据库!$B:$C,2,)&amp;VLOOKUP(MID(C28,2,1),拼音数据库!$B:$C,2,)&amp;VLOOKUP(MID(C28,3,1),拼音数据库!$B:$C,2,),VLOOKUP(LEFT(C28,1),拼音数据库!$B:$C,2,)&amp;VLOOKUP(MID(C28,2,1),拼音数据库!$B:$C,2,)&amp;VLOOKUP(MID(C28,3,1),拼音数据库!$B:$C,2,)&amp;VLOOKUP(MID(C28,4,1),拼音数据库!$B:$C,2,))))),"")</f>
        <v/>
      </c>
      <c r="B28" s="75" t="str">
        <f>IFERROR(IF(C28=0,"",IF(LEN(C28)=1,LEFT(VLOOKUP(LEFT(C28,1),拼音数据库!$B:$C,2,),1),IF(LEN(C28)=2,LEFT(VLOOKUP(LEFT(C28,1),拼音数据库!$B:$C,2,),1)&amp;LEFT(VLOOKUP(MID(C28,2,1),拼音数据库!$B:$C,2,),1),IF(LEN(C28)=3,LEFT(VLOOKUP(LEFT(C28,1),拼音数据库!$B:$C,2,),1)&amp;LEFT(VLOOKUP(MID(C28,2,1),拼音数据库!$B:$C,2,),1)&amp;LEFT(VLOOKUP(MID(C28,3,1),拼音数据库!$B:$C,2,)),LEFT(VLOOKUP(LEFT(C28,1),拼音数据库!$B:$C,2,),1)&amp;LEFT(VLOOKUP(MID(C28,2,1),拼音数据库!$B:$C,2,),1)&amp;LEFT(VLOOKUP(MID(C28,3,1),拼音数据库!$B:$C,2,),1)&amp;LEFT(VLOOKUP(MID(C28,4,1),拼音数据库!$B:$C,2,),1))))),"")</f>
        <v/>
      </c>
      <c r="C28" s="36"/>
      <c r="D28" s="36"/>
      <c r="E28" s="36"/>
      <c r="F28" s="37"/>
      <c r="G28" s="37"/>
      <c r="H28" s="37"/>
      <c r="I28" s="37"/>
      <c r="J28" s="37"/>
      <c r="K28" s="37"/>
      <c r="L28" s="37"/>
      <c r="M28" s="37"/>
      <c r="N28" s="5" t="str">
        <f t="array" ref="N28">IF(SUM(--NOT(ISERROR(FIND(TEXT(UPPER(电话簿!$G$4),0),UPPER(基本信息输入!A28:M28),1))))&gt;0,ROW(),"")</f>
        <v/>
      </c>
    </row>
    <row r="29" spans="1:14" s="34" customFormat="1" x14ac:dyDescent="0.35">
      <c r="A29" s="74" t="str">
        <f>IFERROR(IF(C29=0,"",IF(LEN(C29)=1,VLOOKUP(LEFT(C29,1),拼音数据库!$B:$C,2,),IF(LEN(C29)=2,VLOOKUP(LEFT(C29,1),拼音数据库!$B:$C,2,)&amp;VLOOKUP(MID(C29,2,1),拼音数据库!$B:$C,2,),IF(LEN(C29)=3,VLOOKUP(LEFT(C29,1),拼音数据库!$B:$C,2,)&amp;VLOOKUP(MID(C29,2,1),拼音数据库!$B:$C,2,)&amp;VLOOKUP(MID(C29,3,1),拼音数据库!$B:$C,2,),VLOOKUP(LEFT(C29,1),拼音数据库!$B:$C,2,)&amp;VLOOKUP(MID(C29,2,1),拼音数据库!$B:$C,2,)&amp;VLOOKUP(MID(C29,3,1),拼音数据库!$B:$C,2,)&amp;VLOOKUP(MID(C29,4,1),拼音数据库!$B:$C,2,))))),"")</f>
        <v/>
      </c>
      <c r="B29" s="75" t="str">
        <f>IFERROR(IF(C29=0,"",IF(LEN(C29)=1,LEFT(VLOOKUP(LEFT(C29,1),拼音数据库!$B:$C,2,),1),IF(LEN(C29)=2,LEFT(VLOOKUP(LEFT(C29,1),拼音数据库!$B:$C,2,),1)&amp;LEFT(VLOOKUP(MID(C29,2,1),拼音数据库!$B:$C,2,),1),IF(LEN(C29)=3,LEFT(VLOOKUP(LEFT(C29,1),拼音数据库!$B:$C,2,),1)&amp;LEFT(VLOOKUP(MID(C29,2,1),拼音数据库!$B:$C,2,),1)&amp;LEFT(VLOOKUP(MID(C29,3,1),拼音数据库!$B:$C,2,)),LEFT(VLOOKUP(LEFT(C29,1),拼音数据库!$B:$C,2,),1)&amp;LEFT(VLOOKUP(MID(C29,2,1),拼音数据库!$B:$C,2,),1)&amp;LEFT(VLOOKUP(MID(C29,3,1),拼音数据库!$B:$C,2,),1)&amp;LEFT(VLOOKUP(MID(C29,4,1),拼音数据库!$B:$C,2,),1))))),"")</f>
        <v/>
      </c>
      <c r="C29" s="36"/>
      <c r="D29" s="36"/>
      <c r="E29" s="36"/>
      <c r="F29" s="37"/>
      <c r="G29" s="37"/>
      <c r="H29" s="37"/>
      <c r="I29" s="37"/>
      <c r="J29" s="37"/>
      <c r="K29" s="37"/>
      <c r="L29" s="37"/>
      <c r="M29" s="37"/>
      <c r="N29" s="5" t="str">
        <f t="array" ref="N29">IF(SUM(--NOT(ISERROR(FIND(TEXT(UPPER(电话簿!$G$4),0),UPPER(基本信息输入!A29:M29),1))))&gt;0,ROW(),"")</f>
        <v/>
      </c>
    </row>
    <row r="30" spans="1:14" s="34" customFormat="1" x14ac:dyDescent="0.35">
      <c r="A30" s="74" t="str">
        <f>IFERROR(IF(C30=0,"",IF(LEN(C30)=1,VLOOKUP(LEFT(C30,1),拼音数据库!$B:$C,2,),IF(LEN(C30)=2,VLOOKUP(LEFT(C30,1),拼音数据库!$B:$C,2,)&amp;VLOOKUP(MID(C30,2,1),拼音数据库!$B:$C,2,),IF(LEN(C30)=3,VLOOKUP(LEFT(C30,1),拼音数据库!$B:$C,2,)&amp;VLOOKUP(MID(C30,2,1),拼音数据库!$B:$C,2,)&amp;VLOOKUP(MID(C30,3,1),拼音数据库!$B:$C,2,),VLOOKUP(LEFT(C30,1),拼音数据库!$B:$C,2,)&amp;VLOOKUP(MID(C30,2,1),拼音数据库!$B:$C,2,)&amp;VLOOKUP(MID(C30,3,1),拼音数据库!$B:$C,2,)&amp;VLOOKUP(MID(C30,4,1),拼音数据库!$B:$C,2,))))),"")</f>
        <v/>
      </c>
      <c r="B30" s="75" t="str">
        <f>IFERROR(IF(C30=0,"",IF(LEN(C30)=1,LEFT(VLOOKUP(LEFT(C30,1),拼音数据库!$B:$C,2,),1),IF(LEN(C30)=2,LEFT(VLOOKUP(LEFT(C30,1),拼音数据库!$B:$C,2,),1)&amp;LEFT(VLOOKUP(MID(C30,2,1),拼音数据库!$B:$C,2,),1),IF(LEN(C30)=3,LEFT(VLOOKUP(LEFT(C30,1),拼音数据库!$B:$C,2,),1)&amp;LEFT(VLOOKUP(MID(C30,2,1),拼音数据库!$B:$C,2,),1)&amp;LEFT(VLOOKUP(MID(C30,3,1),拼音数据库!$B:$C,2,)),LEFT(VLOOKUP(LEFT(C30,1),拼音数据库!$B:$C,2,),1)&amp;LEFT(VLOOKUP(MID(C30,2,1),拼音数据库!$B:$C,2,),1)&amp;LEFT(VLOOKUP(MID(C30,3,1),拼音数据库!$B:$C,2,),1)&amp;LEFT(VLOOKUP(MID(C30,4,1),拼音数据库!$B:$C,2,),1))))),"")</f>
        <v/>
      </c>
      <c r="C30" s="36"/>
      <c r="D30" s="36"/>
      <c r="E30" s="36"/>
      <c r="F30" s="37"/>
      <c r="G30" s="37"/>
      <c r="H30" s="37"/>
      <c r="I30" s="37"/>
      <c r="J30" s="37"/>
      <c r="K30" s="37"/>
      <c r="L30" s="37"/>
      <c r="M30" s="37"/>
      <c r="N30" s="5" t="str">
        <f t="array" ref="N30">IF(SUM(--NOT(ISERROR(FIND(TEXT(UPPER(电话簿!$G$4),0),UPPER(基本信息输入!A30:M30),1))))&gt;0,ROW(),"")</f>
        <v/>
      </c>
    </row>
    <row r="31" spans="1:14" s="34" customFormat="1" x14ac:dyDescent="0.35">
      <c r="A31" s="74" t="str">
        <f>IFERROR(IF(C31=0,"",IF(LEN(C31)=1,VLOOKUP(LEFT(C31,1),拼音数据库!$B:$C,2,),IF(LEN(C31)=2,VLOOKUP(LEFT(C31,1),拼音数据库!$B:$C,2,)&amp;VLOOKUP(MID(C31,2,1),拼音数据库!$B:$C,2,),IF(LEN(C31)=3,VLOOKUP(LEFT(C31,1),拼音数据库!$B:$C,2,)&amp;VLOOKUP(MID(C31,2,1),拼音数据库!$B:$C,2,)&amp;VLOOKUP(MID(C31,3,1),拼音数据库!$B:$C,2,),VLOOKUP(LEFT(C31,1),拼音数据库!$B:$C,2,)&amp;VLOOKUP(MID(C31,2,1),拼音数据库!$B:$C,2,)&amp;VLOOKUP(MID(C31,3,1),拼音数据库!$B:$C,2,)&amp;VLOOKUP(MID(C31,4,1),拼音数据库!$B:$C,2,))))),"")</f>
        <v/>
      </c>
      <c r="B31" s="75" t="str">
        <f>IFERROR(IF(C31=0,"",IF(LEN(C31)=1,LEFT(VLOOKUP(LEFT(C31,1),拼音数据库!$B:$C,2,),1),IF(LEN(C31)=2,LEFT(VLOOKUP(LEFT(C31,1),拼音数据库!$B:$C,2,),1)&amp;LEFT(VLOOKUP(MID(C31,2,1),拼音数据库!$B:$C,2,),1),IF(LEN(C31)=3,LEFT(VLOOKUP(LEFT(C31,1),拼音数据库!$B:$C,2,),1)&amp;LEFT(VLOOKUP(MID(C31,2,1),拼音数据库!$B:$C,2,),1)&amp;LEFT(VLOOKUP(MID(C31,3,1),拼音数据库!$B:$C,2,)),LEFT(VLOOKUP(LEFT(C31,1),拼音数据库!$B:$C,2,),1)&amp;LEFT(VLOOKUP(MID(C31,2,1),拼音数据库!$B:$C,2,),1)&amp;LEFT(VLOOKUP(MID(C31,3,1),拼音数据库!$B:$C,2,),1)&amp;LEFT(VLOOKUP(MID(C31,4,1),拼音数据库!$B:$C,2,),1))))),"")</f>
        <v/>
      </c>
      <c r="C31" s="36"/>
      <c r="D31" s="36"/>
      <c r="E31" s="36"/>
      <c r="F31" s="37"/>
      <c r="G31" s="37"/>
      <c r="H31" s="37"/>
      <c r="I31" s="37"/>
      <c r="J31" s="37"/>
      <c r="K31" s="37"/>
      <c r="L31" s="37"/>
      <c r="M31" s="37"/>
      <c r="N31" s="5" t="str">
        <f t="array" ref="N31">IF(SUM(--NOT(ISERROR(FIND(TEXT(UPPER(电话簿!$G$4),0),UPPER(基本信息输入!A31:M31),1))))&gt;0,ROW(),"")</f>
        <v/>
      </c>
    </row>
    <row r="32" spans="1:14" s="34" customFormat="1" x14ac:dyDescent="0.35">
      <c r="A32" s="74" t="str">
        <f>IFERROR(IF(C32=0,"",IF(LEN(C32)=1,VLOOKUP(LEFT(C32,1),拼音数据库!$B:$C,2,),IF(LEN(C32)=2,VLOOKUP(LEFT(C32,1),拼音数据库!$B:$C,2,)&amp;VLOOKUP(MID(C32,2,1),拼音数据库!$B:$C,2,),IF(LEN(C32)=3,VLOOKUP(LEFT(C32,1),拼音数据库!$B:$C,2,)&amp;VLOOKUP(MID(C32,2,1),拼音数据库!$B:$C,2,)&amp;VLOOKUP(MID(C32,3,1),拼音数据库!$B:$C,2,),VLOOKUP(LEFT(C32,1),拼音数据库!$B:$C,2,)&amp;VLOOKUP(MID(C32,2,1),拼音数据库!$B:$C,2,)&amp;VLOOKUP(MID(C32,3,1),拼音数据库!$B:$C,2,)&amp;VLOOKUP(MID(C32,4,1),拼音数据库!$B:$C,2,))))),"")</f>
        <v/>
      </c>
      <c r="B32" s="75" t="str">
        <f>IFERROR(IF(C32=0,"",IF(LEN(C32)=1,LEFT(VLOOKUP(LEFT(C32,1),拼音数据库!$B:$C,2,),1),IF(LEN(C32)=2,LEFT(VLOOKUP(LEFT(C32,1),拼音数据库!$B:$C,2,),1)&amp;LEFT(VLOOKUP(MID(C32,2,1),拼音数据库!$B:$C,2,),1),IF(LEN(C32)=3,LEFT(VLOOKUP(LEFT(C32,1),拼音数据库!$B:$C,2,),1)&amp;LEFT(VLOOKUP(MID(C32,2,1),拼音数据库!$B:$C,2,),1)&amp;LEFT(VLOOKUP(MID(C32,3,1),拼音数据库!$B:$C,2,)),LEFT(VLOOKUP(LEFT(C32,1),拼音数据库!$B:$C,2,),1)&amp;LEFT(VLOOKUP(MID(C32,2,1),拼音数据库!$B:$C,2,),1)&amp;LEFT(VLOOKUP(MID(C32,3,1),拼音数据库!$B:$C,2,),1)&amp;LEFT(VLOOKUP(MID(C32,4,1),拼音数据库!$B:$C,2,),1))))),"")</f>
        <v/>
      </c>
      <c r="C32" s="36"/>
      <c r="D32" s="36"/>
      <c r="E32" s="36"/>
      <c r="F32" s="37"/>
      <c r="G32" s="37"/>
      <c r="H32" s="37"/>
      <c r="I32" s="37"/>
      <c r="J32" s="37"/>
      <c r="K32" s="37"/>
      <c r="L32" s="37"/>
      <c r="M32" s="37"/>
      <c r="N32" s="5" t="str">
        <f t="array" ref="N32">IF(SUM(--NOT(ISERROR(FIND(TEXT(UPPER(电话簿!$G$4),0),UPPER(基本信息输入!A32:M32),1))))&gt;0,ROW(),"")</f>
        <v/>
      </c>
    </row>
    <row r="33" spans="1:14" s="34" customFormat="1" x14ac:dyDescent="0.35">
      <c r="A33" s="74" t="str">
        <f>IFERROR(IF(C33=0,"",IF(LEN(C33)=1,VLOOKUP(LEFT(C33,1),拼音数据库!$B:$C,2,),IF(LEN(C33)=2,VLOOKUP(LEFT(C33,1),拼音数据库!$B:$C,2,)&amp;VLOOKUP(MID(C33,2,1),拼音数据库!$B:$C,2,),IF(LEN(C33)=3,VLOOKUP(LEFT(C33,1),拼音数据库!$B:$C,2,)&amp;VLOOKUP(MID(C33,2,1),拼音数据库!$B:$C,2,)&amp;VLOOKUP(MID(C33,3,1),拼音数据库!$B:$C,2,),VLOOKUP(LEFT(C33,1),拼音数据库!$B:$C,2,)&amp;VLOOKUP(MID(C33,2,1),拼音数据库!$B:$C,2,)&amp;VLOOKUP(MID(C33,3,1),拼音数据库!$B:$C,2,)&amp;VLOOKUP(MID(C33,4,1),拼音数据库!$B:$C,2,))))),"")</f>
        <v/>
      </c>
      <c r="B33" s="75" t="str">
        <f>IFERROR(IF(C33=0,"",IF(LEN(C33)=1,LEFT(VLOOKUP(LEFT(C33,1),拼音数据库!$B:$C,2,),1),IF(LEN(C33)=2,LEFT(VLOOKUP(LEFT(C33,1),拼音数据库!$B:$C,2,),1)&amp;LEFT(VLOOKUP(MID(C33,2,1),拼音数据库!$B:$C,2,),1),IF(LEN(C33)=3,LEFT(VLOOKUP(LEFT(C33,1),拼音数据库!$B:$C,2,),1)&amp;LEFT(VLOOKUP(MID(C33,2,1),拼音数据库!$B:$C,2,),1)&amp;LEFT(VLOOKUP(MID(C33,3,1),拼音数据库!$B:$C,2,)),LEFT(VLOOKUP(LEFT(C33,1),拼音数据库!$B:$C,2,),1)&amp;LEFT(VLOOKUP(MID(C33,2,1),拼音数据库!$B:$C,2,),1)&amp;LEFT(VLOOKUP(MID(C33,3,1),拼音数据库!$B:$C,2,),1)&amp;LEFT(VLOOKUP(MID(C33,4,1),拼音数据库!$B:$C,2,),1))))),"")</f>
        <v/>
      </c>
      <c r="C33" s="36"/>
      <c r="D33" s="36"/>
      <c r="E33" s="36"/>
      <c r="F33" s="37"/>
      <c r="G33" s="37"/>
      <c r="H33" s="37"/>
      <c r="I33" s="37"/>
      <c r="J33" s="37"/>
      <c r="K33" s="37"/>
      <c r="L33" s="37"/>
      <c r="M33" s="37"/>
      <c r="N33" s="5" t="str">
        <f t="array" ref="N33">IF(SUM(--NOT(ISERROR(FIND(TEXT(UPPER(电话簿!$G$4),0),UPPER(基本信息输入!A33:M33),1))))&gt;0,ROW(),"")</f>
        <v/>
      </c>
    </row>
    <row r="34" spans="1:14" s="34" customFormat="1" x14ac:dyDescent="0.35">
      <c r="A34" s="74" t="str">
        <f>IFERROR(IF(C34=0,"",IF(LEN(C34)=1,VLOOKUP(LEFT(C34,1),拼音数据库!$B:$C,2,),IF(LEN(C34)=2,VLOOKUP(LEFT(C34,1),拼音数据库!$B:$C,2,)&amp;VLOOKUP(MID(C34,2,1),拼音数据库!$B:$C,2,),IF(LEN(C34)=3,VLOOKUP(LEFT(C34,1),拼音数据库!$B:$C,2,)&amp;VLOOKUP(MID(C34,2,1),拼音数据库!$B:$C,2,)&amp;VLOOKUP(MID(C34,3,1),拼音数据库!$B:$C,2,),VLOOKUP(LEFT(C34,1),拼音数据库!$B:$C,2,)&amp;VLOOKUP(MID(C34,2,1),拼音数据库!$B:$C,2,)&amp;VLOOKUP(MID(C34,3,1),拼音数据库!$B:$C,2,)&amp;VLOOKUP(MID(C34,4,1),拼音数据库!$B:$C,2,))))),"")</f>
        <v/>
      </c>
      <c r="B34" s="75" t="str">
        <f>IFERROR(IF(C34=0,"",IF(LEN(C34)=1,LEFT(VLOOKUP(LEFT(C34,1),拼音数据库!$B:$C,2,),1),IF(LEN(C34)=2,LEFT(VLOOKUP(LEFT(C34,1),拼音数据库!$B:$C,2,),1)&amp;LEFT(VLOOKUP(MID(C34,2,1),拼音数据库!$B:$C,2,),1),IF(LEN(C34)=3,LEFT(VLOOKUP(LEFT(C34,1),拼音数据库!$B:$C,2,),1)&amp;LEFT(VLOOKUP(MID(C34,2,1),拼音数据库!$B:$C,2,),1)&amp;LEFT(VLOOKUP(MID(C34,3,1),拼音数据库!$B:$C,2,)),LEFT(VLOOKUP(LEFT(C34,1),拼音数据库!$B:$C,2,),1)&amp;LEFT(VLOOKUP(MID(C34,2,1),拼音数据库!$B:$C,2,),1)&amp;LEFT(VLOOKUP(MID(C34,3,1),拼音数据库!$B:$C,2,),1)&amp;LEFT(VLOOKUP(MID(C34,4,1),拼音数据库!$B:$C,2,),1))))),"")</f>
        <v/>
      </c>
      <c r="C34" s="36"/>
      <c r="D34" s="36"/>
      <c r="E34" s="36"/>
      <c r="F34" s="37"/>
      <c r="G34" s="37"/>
      <c r="H34" s="37"/>
      <c r="I34" s="37"/>
      <c r="J34" s="37"/>
      <c r="K34" s="37"/>
      <c r="L34" s="37"/>
      <c r="M34" s="37"/>
      <c r="N34" s="5" t="str">
        <f t="array" ref="N34">IF(SUM(--NOT(ISERROR(FIND(TEXT(UPPER(电话簿!$G$4),0),UPPER(基本信息输入!A34:M34),1))))&gt;0,ROW(),"")</f>
        <v/>
      </c>
    </row>
    <row r="35" spans="1:14" s="34" customFormat="1" x14ac:dyDescent="0.35">
      <c r="A35" s="74" t="str">
        <f>IFERROR(IF(C35=0,"",IF(LEN(C35)=1,VLOOKUP(LEFT(C35,1),拼音数据库!$B:$C,2,),IF(LEN(C35)=2,VLOOKUP(LEFT(C35,1),拼音数据库!$B:$C,2,)&amp;VLOOKUP(MID(C35,2,1),拼音数据库!$B:$C,2,),IF(LEN(C35)=3,VLOOKUP(LEFT(C35,1),拼音数据库!$B:$C,2,)&amp;VLOOKUP(MID(C35,2,1),拼音数据库!$B:$C,2,)&amp;VLOOKUP(MID(C35,3,1),拼音数据库!$B:$C,2,),VLOOKUP(LEFT(C35,1),拼音数据库!$B:$C,2,)&amp;VLOOKUP(MID(C35,2,1),拼音数据库!$B:$C,2,)&amp;VLOOKUP(MID(C35,3,1),拼音数据库!$B:$C,2,)&amp;VLOOKUP(MID(C35,4,1),拼音数据库!$B:$C,2,))))),"")</f>
        <v/>
      </c>
      <c r="B35" s="75" t="str">
        <f>IFERROR(IF(C35=0,"",IF(LEN(C35)=1,LEFT(VLOOKUP(LEFT(C35,1),拼音数据库!$B:$C,2,),1),IF(LEN(C35)=2,LEFT(VLOOKUP(LEFT(C35,1),拼音数据库!$B:$C,2,),1)&amp;LEFT(VLOOKUP(MID(C35,2,1),拼音数据库!$B:$C,2,),1),IF(LEN(C35)=3,LEFT(VLOOKUP(LEFT(C35,1),拼音数据库!$B:$C,2,),1)&amp;LEFT(VLOOKUP(MID(C35,2,1),拼音数据库!$B:$C,2,),1)&amp;LEFT(VLOOKUP(MID(C35,3,1),拼音数据库!$B:$C,2,)),LEFT(VLOOKUP(LEFT(C35,1),拼音数据库!$B:$C,2,),1)&amp;LEFT(VLOOKUP(MID(C35,2,1),拼音数据库!$B:$C,2,),1)&amp;LEFT(VLOOKUP(MID(C35,3,1),拼音数据库!$B:$C,2,),1)&amp;LEFT(VLOOKUP(MID(C35,4,1),拼音数据库!$B:$C,2,),1))))),"")</f>
        <v/>
      </c>
      <c r="C35" s="36"/>
      <c r="D35" s="36"/>
      <c r="E35" s="36"/>
      <c r="F35" s="37"/>
      <c r="G35" s="37"/>
      <c r="H35" s="37"/>
      <c r="I35" s="37"/>
      <c r="J35" s="37"/>
      <c r="K35" s="37"/>
      <c r="L35" s="37"/>
      <c r="M35" s="37"/>
      <c r="N35" s="5" t="str">
        <f t="array" ref="N35">IF(SUM(--NOT(ISERROR(FIND(TEXT(UPPER(电话簿!$G$4),0),UPPER(基本信息输入!A35:M35),1))))&gt;0,ROW(),"")</f>
        <v/>
      </c>
    </row>
    <row r="36" spans="1:14" s="34" customFormat="1" x14ac:dyDescent="0.35">
      <c r="A36" s="74" t="str">
        <f>IFERROR(IF(C36=0,"",IF(LEN(C36)=1,VLOOKUP(LEFT(C36,1),拼音数据库!$B:$C,2,),IF(LEN(C36)=2,VLOOKUP(LEFT(C36,1),拼音数据库!$B:$C,2,)&amp;VLOOKUP(MID(C36,2,1),拼音数据库!$B:$C,2,),IF(LEN(C36)=3,VLOOKUP(LEFT(C36,1),拼音数据库!$B:$C,2,)&amp;VLOOKUP(MID(C36,2,1),拼音数据库!$B:$C,2,)&amp;VLOOKUP(MID(C36,3,1),拼音数据库!$B:$C,2,),VLOOKUP(LEFT(C36,1),拼音数据库!$B:$C,2,)&amp;VLOOKUP(MID(C36,2,1),拼音数据库!$B:$C,2,)&amp;VLOOKUP(MID(C36,3,1),拼音数据库!$B:$C,2,)&amp;VLOOKUP(MID(C36,4,1),拼音数据库!$B:$C,2,))))),"")</f>
        <v/>
      </c>
      <c r="B36" s="75" t="str">
        <f>IFERROR(IF(C36=0,"",IF(LEN(C36)=1,LEFT(VLOOKUP(LEFT(C36,1),拼音数据库!$B:$C,2,),1),IF(LEN(C36)=2,LEFT(VLOOKUP(LEFT(C36,1),拼音数据库!$B:$C,2,),1)&amp;LEFT(VLOOKUP(MID(C36,2,1),拼音数据库!$B:$C,2,),1),IF(LEN(C36)=3,LEFT(VLOOKUP(LEFT(C36,1),拼音数据库!$B:$C,2,),1)&amp;LEFT(VLOOKUP(MID(C36,2,1),拼音数据库!$B:$C,2,),1)&amp;LEFT(VLOOKUP(MID(C36,3,1),拼音数据库!$B:$C,2,)),LEFT(VLOOKUP(LEFT(C36,1),拼音数据库!$B:$C,2,),1)&amp;LEFT(VLOOKUP(MID(C36,2,1),拼音数据库!$B:$C,2,),1)&amp;LEFT(VLOOKUP(MID(C36,3,1),拼音数据库!$B:$C,2,),1)&amp;LEFT(VLOOKUP(MID(C36,4,1),拼音数据库!$B:$C,2,),1))))),"")</f>
        <v/>
      </c>
      <c r="C36" s="36"/>
      <c r="D36" s="36"/>
      <c r="E36" s="36"/>
      <c r="F36" s="37"/>
      <c r="G36" s="37"/>
      <c r="H36" s="37"/>
      <c r="I36" s="37"/>
      <c r="J36" s="37"/>
      <c r="K36" s="37"/>
      <c r="L36" s="37"/>
      <c r="M36" s="37"/>
      <c r="N36" s="5" t="str">
        <f t="array" ref="N36">IF(SUM(--NOT(ISERROR(FIND(TEXT(UPPER(电话簿!$G$4),0),UPPER(基本信息输入!A36:M36),1))))&gt;0,ROW(),"")</f>
        <v/>
      </c>
    </row>
    <row r="37" spans="1:14" s="34" customFormat="1" x14ac:dyDescent="0.35">
      <c r="A37" s="74" t="str">
        <f>IFERROR(IF(C37=0,"",IF(LEN(C37)=1,VLOOKUP(LEFT(C37,1),拼音数据库!$B:$C,2,),IF(LEN(C37)=2,VLOOKUP(LEFT(C37,1),拼音数据库!$B:$C,2,)&amp;VLOOKUP(MID(C37,2,1),拼音数据库!$B:$C,2,),IF(LEN(C37)=3,VLOOKUP(LEFT(C37,1),拼音数据库!$B:$C,2,)&amp;VLOOKUP(MID(C37,2,1),拼音数据库!$B:$C,2,)&amp;VLOOKUP(MID(C37,3,1),拼音数据库!$B:$C,2,),VLOOKUP(LEFT(C37,1),拼音数据库!$B:$C,2,)&amp;VLOOKUP(MID(C37,2,1),拼音数据库!$B:$C,2,)&amp;VLOOKUP(MID(C37,3,1),拼音数据库!$B:$C,2,)&amp;VLOOKUP(MID(C37,4,1),拼音数据库!$B:$C,2,))))),"")</f>
        <v/>
      </c>
      <c r="B37" s="75" t="str">
        <f>IFERROR(IF(C37=0,"",IF(LEN(C37)=1,LEFT(VLOOKUP(LEFT(C37,1),拼音数据库!$B:$C,2,),1),IF(LEN(C37)=2,LEFT(VLOOKUP(LEFT(C37,1),拼音数据库!$B:$C,2,),1)&amp;LEFT(VLOOKUP(MID(C37,2,1),拼音数据库!$B:$C,2,),1),IF(LEN(C37)=3,LEFT(VLOOKUP(LEFT(C37,1),拼音数据库!$B:$C,2,),1)&amp;LEFT(VLOOKUP(MID(C37,2,1),拼音数据库!$B:$C,2,),1)&amp;LEFT(VLOOKUP(MID(C37,3,1),拼音数据库!$B:$C,2,)),LEFT(VLOOKUP(LEFT(C37,1),拼音数据库!$B:$C,2,),1)&amp;LEFT(VLOOKUP(MID(C37,2,1),拼音数据库!$B:$C,2,),1)&amp;LEFT(VLOOKUP(MID(C37,3,1),拼音数据库!$B:$C,2,),1)&amp;LEFT(VLOOKUP(MID(C37,4,1),拼音数据库!$B:$C,2,),1))))),"")</f>
        <v/>
      </c>
      <c r="C37" s="36"/>
      <c r="D37" s="36"/>
      <c r="E37" s="36"/>
      <c r="F37" s="37"/>
      <c r="G37" s="37"/>
      <c r="H37" s="37"/>
      <c r="I37" s="37"/>
      <c r="J37" s="37"/>
      <c r="K37" s="37"/>
      <c r="L37" s="37"/>
      <c r="M37" s="37"/>
      <c r="N37" s="5" t="str">
        <f t="array" ref="N37">IF(SUM(--NOT(ISERROR(FIND(TEXT(UPPER(电话簿!$G$4),0),UPPER(基本信息输入!A37:M37),1))))&gt;0,ROW(),"")</f>
        <v/>
      </c>
    </row>
    <row r="38" spans="1:14" s="34" customFormat="1" x14ac:dyDescent="0.35">
      <c r="A38" s="74" t="str">
        <f>IFERROR(IF(C38=0,"",IF(LEN(C38)=1,VLOOKUP(LEFT(C38,1),拼音数据库!$B:$C,2,),IF(LEN(C38)=2,VLOOKUP(LEFT(C38,1),拼音数据库!$B:$C,2,)&amp;VLOOKUP(MID(C38,2,1),拼音数据库!$B:$C,2,),IF(LEN(C38)=3,VLOOKUP(LEFT(C38,1),拼音数据库!$B:$C,2,)&amp;VLOOKUP(MID(C38,2,1),拼音数据库!$B:$C,2,)&amp;VLOOKUP(MID(C38,3,1),拼音数据库!$B:$C,2,),VLOOKUP(LEFT(C38,1),拼音数据库!$B:$C,2,)&amp;VLOOKUP(MID(C38,2,1),拼音数据库!$B:$C,2,)&amp;VLOOKUP(MID(C38,3,1),拼音数据库!$B:$C,2,)&amp;VLOOKUP(MID(C38,4,1),拼音数据库!$B:$C,2,))))),"")</f>
        <v/>
      </c>
      <c r="B38" s="75" t="str">
        <f>IFERROR(IF(C38=0,"",IF(LEN(C38)=1,LEFT(VLOOKUP(LEFT(C38,1),拼音数据库!$B:$C,2,),1),IF(LEN(C38)=2,LEFT(VLOOKUP(LEFT(C38,1),拼音数据库!$B:$C,2,),1)&amp;LEFT(VLOOKUP(MID(C38,2,1),拼音数据库!$B:$C,2,),1),IF(LEN(C38)=3,LEFT(VLOOKUP(LEFT(C38,1),拼音数据库!$B:$C,2,),1)&amp;LEFT(VLOOKUP(MID(C38,2,1),拼音数据库!$B:$C,2,),1)&amp;LEFT(VLOOKUP(MID(C38,3,1),拼音数据库!$B:$C,2,)),LEFT(VLOOKUP(LEFT(C38,1),拼音数据库!$B:$C,2,),1)&amp;LEFT(VLOOKUP(MID(C38,2,1),拼音数据库!$B:$C,2,),1)&amp;LEFT(VLOOKUP(MID(C38,3,1),拼音数据库!$B:$C,2,),1)&amp;LEFT(VLOOKUP(MID(C38,4,1),拼音数据库!$B:$C,2,),1))))),"")</f>
        <v/>
      </c>
      <c r="C38" s="36"/>
      <c r="D38" s="36"/>
      <c r="E38" s="36"/>
      <c r="F38" s="37"/>
      <c r="G38" s="37"/>
      <c r="H38" s="37"/>
      <c r="I38" s="37"/>
      <c r="J38" s="37"/>
      <c r="K38" s="37"/>
      <c r="L38" s="37"/>
      <c r="M38" s="37"/>
      <c r="N38" s="5" t="str">
        <f t="array" ref="N38">IF(SUM(--NOT(ISERROR(FIND(TEXT(UPPER(电话簿!$G$4),0),UPPER(基本信息输入!A38:M38),1))))&gt;0,ROW(),"")</f>
        <v/>
      </c>
    </row>
    <row r="39" spans="1:14" s="34" customFormat="1" x14ac:dyDescent="0.35">
      <c r="A39" s="74" t="str">
        <f>IFERROR(IF(C39=0,"",IF(LEN(C39)=1,VLOOKUP(LEFT(C39,1),拼音数据库!$B:$C,2,),IF(LEN(C39)=2,VLOOKUP(LEFT(C39,1),拼音数据库!$B:$C,2,)&amp;VLOOKUP(MID(C39,2,1),拼音数据库!$B:$C,2,),IF(LEN(C39)=3,VLOOKUP(LEFT(C39,1),拼音数据库!$B:$C,2,)&amp;VLOOKUP(MID(C39,2,1),拼音数据库!$B:$C,2,)&amp;VLOOKUP(MID(C39,3,1),拼音数据库!$B:$C,2,),VLOOKUP(LEFT(C39,1),拼音数据库!$B:$C,2,)&amp;VLOOKUP(MID(C39,2,1),拼音数据库!$B:$C,2,)&amp;VLOOKUP(MID(C39,3,1),拼音数据库!$B:$C,2,)&amp;VLOOKUP(MID(C39,4,1),拼音数据库!$B:$C,2,))))),"")</f>
        <v/>
      </c>
      <c r="B39" s="75" t="str">
        <f>IFERROR(IF(C39=0,"",IF(LEN(C39)=1,LEFT(VLOOKUP(LEFT(C39,1),拼音数据库!$B:$C,2,),1),IF(LEN(C39)=2,LEFT(VLOOKUP(LEFT(C39,1),拼音数据库!$B:$C,2,),1)&amp;LEFT(VLOOKUP(MID(C39,2,1),拼音数据库!$B:$C,2,),1),IF(LEN(C39)=3,LEFT(VLOOKUP(LEFT(C39,1),拼音数据库!$B:$C,2,),1)&amp;LEFT(VLOOKUP(MID(C39,2,1),拼音数据库!$B:$C,2,),1)&amp;LEFT(VLOOKUP(MID(C39,3,1),拼音数据库!$B:$C,2,)),LEFT(VLOOKUP(LEFT(C39,1),拼音数据库!$B:$C,2,),1)&amp;LEFT(VLOOKUP(MID(C39,2,1),拼音数据库!$B:$C,2,),1)&amp;LEFT(VLOOKUP(MID(C39,3,1),拼音数据库!$B:$C,2,),1)&amp;LEFT(VLOOKUP(MID(C39,4,1),拼音数据库!$B:$C,2,),1))))),"")</f>
        <v/>
      </c>
      <c r="C39" s="36"/>
      <c r="D39" s="36"/>
      <c r="E39" s="36"/>
      <c r="F39" s="37"/>
      <c r="G39" s="37"/>
      <c r="H39" s="37"/>
      <c r="I39" s="37"/>
      <c r="J39" s="37"/>
      <c r="K39" s="37"/>
      <c r="L39" s="37"/>
      <c r="M39" s="37"/>
      <c r="N39" s="5" t="str">
        <f t="array" ref="N39">IF(SUM(--NOT(ISERROR(FIND(TEXT(UPPER(电话簿!$G$4),0),UPPER(基本信息输入!A39:M39),1))))&gt;0,ROW(),"")</f>
        <v/>
      </c>
    </row>
    <row r="40" spans="1:14" s="34" customFormat="1" x14ac:dyDescent="0.35">
      <c r="A40" s="74" t="str">
        <f>IFERROR(IF(C40=0,"",IF(LEN(C40)=1,VLOOKUP(LEFT(C40,1),拼音数据库!$B:$C,2,),IF(LEN(C40)=2,VLOOKUP(LEFT(C40,1),拼音数据库!$B:$C,2,)&amp;VLOOKUP(MID(C40,2,1),拼音数据库!$B:$C,2,),IF(LEN(C40)=3,VLOOKUP(LEFT(C40,1),拼音数据库!$B:$C,2,)&amp;VLOOKUP(MID(C40,2,1),拼音数据库!$B:$C,2,)&amp;VLOOKUP(MID(C40,3,1),拼音数据库!$B:$C,2,),VLOOKUP(LEFT(C40,1),拼音数据库!$B:$C,2,)&amp;VLOOKUP(MID(C40,2,1),拼音数据库!$B:$C,2,)&amp;VLOOKUP(MID(C40,3,1),拼音数据库!$B:$C,2,)&amp;VLOOKUP(MID(C40,4,1),拼音数据库!$B:$C,2,))))),"")</f>
        <v/>
      </c>
      <c r="B40" s="75" t="str">
        <f>IFERROR(IF(C40=0,"",IF(LEN(C40)=1,LEFT(VLOOKUP(LEFT(C40,1),拼音数据库!$B:$C,2,),1),IF(LEN(C40)=2,LEFT(VLOOKUP(LEFT(C40,1),拼音数据库!$B:$C,2,),1)&amp;LEFT(VLOOKUP(MID(C40,2,1),拼音数据库!$B:$C,2,),1),IF(LEN(C40)=3,LEFT(VLOOKUP(LEFT(C40,1),拼音数据库!$B:$C,2,),1)&amp;LEFT(VLOOKUP(MID(C40,2,1),拼音数据库!$B:$C,2,),1)&amp;LEFT(VLOOKUP(MID(C40,3,1),拼音数据库!$B:$C,2,)),LEFT(VLOOKUP(LEFT(C40,1),拼音数据库!$B:$C,2,),1)&amp;LEFT(VLOOKUP(MID(C40,2,1),拼音数据库!$B:$C,2,),1)&amp;LEFT(VLOOKUP(MID(C40,3,1),拼音数据库!$B:$C,2,),1)&amp;LEFT(VLOOKUP(MID(C40,4,1),拼音数据库!$B:$C,2,),1))))),"")</f>
        <v/>
      </c>
      <c r="C40" s="36"/>
      <c r="D40" s="36"/>
      <c r="E40" s="36"/>
      <c r="F40" s="37"/>
      <c r="G40" s="37"/>
      <c r="H40" s="37"/>
      <c r="I40" s="37"/>
      <c r="J40" s="37"/>
      <c r="K40" s="37"/>
      <c r="L40" s="37"/>
      <c r="M40" s="37"/>
      <c r="N40" s="5" t="str">
        <f t="array" ref="N40">IF(SUM(--NOT(ISERROR(FIND(TEXT(UPPER(电话簿!$G$4),0),UPPER(基本信息输入!A40:M40),1))))&gt;0,ROW(),"")</f>
        <v/>
      </c>
    </row>
    <row r="41" spans="1:14" s="34" customFormat="1" x14ac:dyDescent="0.35">
      <c r="A41" s="74" t="str">
        <f>IFERROR(IF(C41=0,"",IF(LEN(C41)=1,VLOOKUP(LEFT(C41,1),拼音数据库!$B:$C,2,),IF(LEN(C41)=2,VLOOKUP(LEFT(C41,1),拼音数据库!$B:$C,2,)&amp;VLOOKUP(MID(C41,2,1),拼音数据库!$B:$C,2,),IF(LEN(C41)=3,VLOOKUP(LEFT(C41,1),拼音数据库!$B:$C,2,)&amp;VLOOKUP(MID(C41,2,1),拼音数据库!$B:$C,2,)&amp;VLOOKUP(MID(C41,3,1),拼音数据库!$B:$C,2,),VLOOKUP(LEFT(C41,1),拼音数据库!$B:$C,2,)&amp;VLOOKUP(MID(C41,2,1),拼音数据库!$B:$C,2,)&amp;VLOOKUP(MID(C41,3,1),拼音数据库!$B:$C,2,)&amp;VLOOKUP(MID(C41,4,1),拼音数据库!$B:$C,2,))))),"")</f>
        <v/>
      </c>
      <c r="B41" s="75" t="str">
        <f>IFERROR(IF(C41=0,"",IF(LEN(C41)=1,LEFT(VLOOKUP(LEFT(C41,1),拼音数据库!$B:$C,2,),1),IF(LEN(C41)=2,LEFT(VLOOKUP(LEFT(C41,1),拼音数据库!$B:$C,2,),1)&amp;LEFT(VLOOKUP(MID(C41,2,1),拼音数据库!$B:$C,2,),1),IF(LEN(C41)=3,LEFT(VLOOKUP(LEFT(C41,1),拼音数据库!$B:$C,2,),1)&amp;LEFT(VLOOKUP(MID(C41,2,1),拼音数据库!$B:$C,2,),1)&amp;LEFT(VLOOKUP(MID(C41,3,1),拼音数据库!$B:$C,2,)),LEFT(VLOOKUP(LEFT(C41,1),拼音数据库!$B:$C,2,),1)&amp;LEFT(VLOOKUP(MID(C41,2,1),拼音数据库!$B:$C,2,),1)&amp;LEFT(VLOOKUP(MID(C41,3,1),拼音数据库!$B:$C,2,),1)&amp;LEFT(VLOOKUP(MID(C41,4,1),拼音数据库!$B:$C,2,),1))))),"")</f>
        <v/>
      </c>
      <c r="C41" s="36"/>
      <c r="D41" s="36"/>
      <c r="E41" s="36"/>
      <c r="F41" s="37"/>
      <c r="G41" s="37"/>
      <c r="H41" s="37"/>
      <c r="I41" s="37"/>
      <c r="J41" s="37"/>
      <c r="K41" s="37"/>
      <c r="L41" s="37"/>
      <c r="M41" s="37"/>
      <c r="N41" s="5" t="str">
        <f t="array" ref="N41">IF(SUM(--NOT(ISERROR(FIND(TEXT(UPPER(电话簿!$G$4),0),UPPER(基本信息输入!A41:M41),1))))&gt;0,ROW(),"")</f>
        <v/>
      </c>
    </row>
    <row r="42" spans="1:14" s="34" customFormat="1" x14ac:dyDescent="0.35">
      <c r="A42" s="74" t="str">
        <f>IFERROR(IF(C42=0,"",IF(LEN(C42)=1,VLOOKUP(LEFT(C42,1),拼音数据库!$B:$C,2,),IF(LEN(C42)=2,VLOOKUP(LEFT(C42,1),拼音数据库!$B:$C,2,)&amp;VLOOKUP(MID(C42,2,1),拼音数据库!$B:$C,2,),IF(LEN(C42)=3,VLOOKUP(LEFT(C42,1),拼音数据库!$B:$C,2,)&amp;VLOOKUP(MID(C42,2,1),拼音数据库!$B:$C,2,)&amp;VLOOKUP(MID(C42,3,1),拼音数据库!$B:$C,2,),VLOOKUP(LEFT(C42,1),拼音数据库!$B:$C,2,)&amp;VLOOKUP(MID(C42,2,1),拼音数据库!$B:$C,2,)&amp;VLOOKUP(MID(C42,3,1),拼音数据库!$B:$C,2,)&amp;VLOOKUP(MID(C42,4,1),拼音数据库!$B:$C,2,))))),"")</f>
        <v/>
      </c>
      <c r="B42" s="75" t="str">
        <f>IFERROR(IF(C42=0,"",IF(LEN(C42)=1,LEFT(VLOOKUP(LEFT(C42,1),拼音数据库!$B:$C,2,),1),IF(LEN(C42)=2,LEFT(VLOOKUP(LEFT(C42,1),拼音数据库!$B:$C,2,),1)&amp;LEFT(VLOOKUP(MID(C42,2,1),拼音数据库!$B:$C,2,),1),IF(LEN(C42)=3,LEFT(VLOOKUP(LEFT(C42,1),拼音数据库!$B:$C,2,),1)&amp;LEFT(VLOOKUP(MID(C42,2,1),拼音数据库!$B:$C,2,),1)&amp;LEFT(VLOOKUP(MID(C42,3,1),拼音数据库!$B:$C,2,)),LEFT(VLOOKUP(LEFT(C42,1),拼音数据库!$B:$C,2,),1)&amp;LEFT(VLOOKUP(MID(C42,2,1),拼音数据库!$B:$C,2,),1)&amp;LEFT(VLOOKUP(MID(C42,3,1),拼音数据库!$B:$C,2,),1)&amp;LEFT(VLOOKUP(MID(C42,4,1),拼音数据库!$B:$C,2,),1))))),"")</f>
        <v/>
      </c>
      <c r="C42" s="36"/>
      <c r="D42" s="36"/>
      <c r="E42" s="36"/>
      <c r="F42" s="37"/>
      <c r="G42" s="37"/>
      <c r="H42" s="37"/>
      <c r="I42" s="37"/>
      <c r="J42" s="37"/>
      <c r="K42" s="37"/>
      <c r="L42" s="37"/>
      <c r="M42" s="37"/>
      <c r="N42" s="5" t="str">
        <f t="array" ref="N42">IF(SUM(--NOT(ISERROR(FIND(TEXT(UPPER(电话簿!$G$4),0),UPPER(基本信息输入!A42:M42),1))))&gt;0,ROW(),"")</f>
        <v/>
      </c>
    </row>
    <row r="43" spans="1:14" s="34" customFormat="1" x14ac:dyDescent="0.35">
      <c r="A43" s="74" t="str">
        <f>IFERROR(IF(C43=0,"",IF(LEN(C43)=1,VLOOKUP(LEFT(C43,1),拼音数据库!$B:$C,2,),IF(LEN(C43)=2,VLOOKUP(LEFT(C43,1),拼音数据库!$B:$C,2,)&amp;VLOOKUP(MID(C43,2,1),拼音数据库!$B:$C,2,),IF(LEN(C43)=3,VLOOKUP(LEFT(C43,1),拼音数据库!$B:$C,2,)&amp;VLOOKUP(MID(C43,2,1),拼音数据库!$B:$C,2,)&amp;VLOOKUP(MID(C43,3,1),拼音数据库!$B:$C,2,),VLOOKUP(LEFT(C43,1),拼音数据库!$B:$C,2,)&amp;VLOOKUP(MID(C43,2,1),拼音数据库!$B:$C,2,)&amp;VLOOKUP(MID(C43,3,1),拼音数据库!$B:$C,2,)&amp;VLOOKUP(MID(C43,4,1),拼音数据库!$B:$C,2,))))),"")</f>
        <v/>
      </c>
      <c r="B43" s="75" t="str">
        <f>IFERROR(IF(C43=0,"",IF(LEN(C43)=1,LEFT(VLOOKUP(LEFT(C43,1),拼音数据库!$B:$C,2,),1),IF(LEN(C43)=2,LEFT(VLOOKUP(LEFT(C43,1),拼音数据库!$B:$C,2,),1)&amp;LEFT(VLOOKUP(MID(C43,2,1),拼音数据库!$B:$C,2,),1),IF(LEN(C43)=3,LEFT(VLOOKUP(LEFT(C43,1),拼音数据库!$B:$C,2,),1)&amp;LEFT(VLOOKUP(MID(C43,2,1),拼音数据库!$B:$C,2,),1)&amp;LEFT(VLOOKUP(MID(C43,3,1),拼音数据库!$B:$C,2,)),LEFT(VLOOKUP(LEFT(C43,1),拼音数据库!$B:$C,2,),1)&amp;LEFT(VLOOKUP(MID(C43,2,1),拼音数据库!$B:$C,2,),1)&amp;LEFT(VLOOKUP(MID(C43,3,1),拼音数据库!$B:$C,2,),1)&amp;LEFT(VLOOKUP(MID(C43,4,1),拼音数据库!$B:$C,2,),1))))),"")</f>
        <v/>
      </c>
      <c r="C43" s="36"/>
      <c r="D43" s="36"/>
      <c r="E43" s="36"/>
      <c r="F43" s="37"/>
      <c r="G43" s="37"/>
      <c r="H43" s="37"/>
      <c r="I43" s="37"/>
      <c r="J43" s="37"/>
      <c r="K43" s="37"/>
      <c r="L43" s="37"/>
      <c r="M43" s="37"/>
      <c r="N43" s="5" t="str">
        <f t="array" ref="N43">IF(SUM(--NOT(ISERROR(FIND(TEXT(UPPER(电话簿!$G$4),0),UPPER(基本信息输入!A43:M43),1))))&gt;0,ROW(),"")</f>
        <v/>
      </c>
    </row>
    <row r="44" spans="1:14" s="34" customFormat="1" x14ac:dyDescent="0.35">
      <c r="A44" s="74" t="str">
        <f>IFERROR(IF(C44=0,"",IF(LEN(C44)=1,VLOOKUP(LEFT(C44,1),拼音数据库!$B:$C,2,),IF(LEN(C44)=2,VLOOKUP(LEFT(C44,1),拼音数据库!$B:$C,2,)&amp;VLOOKUP(MID(C44,2,1),拼音数据库!$B:$C,2,),IF(LEN(C44)=3,VLOOKUP(LEFT(C44,1),拼音数据库!$B:$C,2,)&amp;VLOOKUP(MID(C44,2,1),拼音数据库!$B:$C,2,)&amp;VLOOKUP(MID(C44,3,1),拼音数据库!$B:$C,2,),VLOOKUP(LEFT(C44,1),拼音数据库!$B:$C,2,)&amp;VLOOKUP(MID(C44,2,1),拼音数据库!$B:$C,2,)&amp;VLOOKUP(MID(C44,3,1),拼音数据库!$B:$C,2,)&amp;VLOOKUP(MID(C44,4,1),拼音数据库!$B:$C,2,))))),"")</f>
        <v/>
      </c>
      <c r="B44" s="75" t="str">
        <f>IFERROR(IF(C44=0,"",IF(LEN(C44)=1,LEFT(VLOOKUP(LEFT(C44,1),拼音数据库!$B:$C,2,),1),IF(LEN(C44)=2,LEFT(VLOOKUP(LEFT(C44,1),拼音数据库!$B:$C,2,),1)&amp;LEFT(VLOOKUP(MID(C44,2,1),拼音数据库!$B:$C,2,),1),IF(LEN(C44)=3,LEFT(VLOOKUP(LEFT(C44,1),拼音数据库!$B:$C,2,),1)&amp;LEFT(VLOOKUP(MID(C44,2,1),拼音数据库!$B:$C,2,),1)&amp;LEFT(VLOOKUP(MID(C44,3,1),拼音数据库!$B:$C,2,)),LEFT(VLOOKUP(LEFT(C44,1),拼音数据库!$B:$C,2,),1)&amp;LEFT(VLOOKUP(MID(C44,2,1),拼音数据库!$B:$C,2,),1)&amp;LEFT(VLOOKUP(MID(C44,3,1),拼音数据库!$B:$C,2,),1)&amp;LEFT(VLOOKUP(MID(C44,4,1),拼音数据库!$B:$C,2,),1))))),"")</f>
        <v/>
      </c>
      <c r="C44" s="36"/>
      <c r="D44" s="36"/>
      <c r="E44" s="36"/>
      <c r="F44" s="37"/>
      <c r="G44" s="37"/>
      <c r="H44" s="37"/>
      <c r="I44" s="37"/>
      <c r="J44" s="37"/>
      <c r="K44" s="37"/>
      <c r="L44" s="37"/>
      <c r="M44" s="37"/>
      <c r="N44" s="5" t="str">
        <f t="array" ref="N44">IF(SUM(--NOT(ISERROR(FIND(TEXT(UPPER(电话簿!$G$4),0),UPPER(基本信息输入!A44:M44),1))))&gt;0,ROW(),"")</f>
        <v/>
      </c>
    </row>
    <row r="45" spans="1:14" s="34" customFormat="1" x14ac:dyDescent="0.35">
      <c r="A45" s="74" t="str">
        <f>IFERROR(IF(C45=0,"",IF(LEN(C45)=1,VLOOKUP(LEFT(C45,1),拼音数据库!$B:$C,2,),IF(LEN(C45)=2,VLOOKUP(LEFT(C45,1),拼音数据库!$B:$C,2,)&amp;VLOOKUP(MID(C45,2,1),拼音数据库!$B:$C,2,),IF(LEN(C45)=3,VLOOKUP(LEFT(C45,1),拼音数据库!$B:$C,2,)&amp;VLOOKUP(MID(C45,2,1),拼音数据库!$B:$C,2,)&amp;VLOOKUP(MID(C45,3,1),拼音数据库!$B:$C,2,),VLOOKUP(LEFT(C45,1),拼音数据库!$B:$C,2,)&amp;VLOOKUP(MID(C45,2,1),拼音数据库!$B:$C,2,)&amp;VLOOKUP(MID(C45,3,1),拼音数据库!$B:$C,2,)&amp;VLOOKUP(MID(C45,4,1),拼音数据库!$B:$C,2,))))),"")</f>
        <v/>
      </c>
      <c r="B45" s="75" t="str">
        <f>IFERROR(IF(C45=0,"",IF(LEN(C45)=1,LEFT(VLOOKUP(LEFT(C45,1),拼音数据库!$B:$C,2,),1),IF(LEN(C45)=2,LEFT(VLOOKUP(LEFT(C45,1),拼音数据库!$B:$C,2,),1)&amp;LEFT(VLOOKUP(MID(C45,2,1),拼音数据库!$B:$C,2,),1),IF(LEN(C45)=3,LEFT(VLOOKUP(LEFT(C45,1),拼音数据库!$B:$C,2,),1)&amp;LEFT(VLOOKUP(MID(C45,2,1),拼音数据库!$B:$C,2,),1)&amp;LEFT(VLOOKUP(MID(C45,3,1),拼音数据库!$B:$C,2,)),LEFT(VLOOKUP(LEFT(C45,1),拼音数据库!$B:$C,2,),1)&amp;LEFT(VLOOKUP(MID(C45,2,1),拼音数据库!$B:$C,2,),1)&amp;LEFT(VLOOKUP(MID(C45,3,1),拼音数据库!$B:$C,2,),1)&amp;LEFT(VLOOKUP(MID(C45,4,1),拼音数据库!$B:$C,2,),1))))),"")</f>
        <v/>
      </c>
      <c r="C45" s="36"/>
      <c r="D45" s="36"/>
      <c r="E45" s="36"/>
      <c r="F45" s="37"/>
      <c r="G45" s="37"/>
      <c r="H45" s="37"/>
      <c r="I45" s="37"/>
      <c r="J45" s="37"/>
      <c r="K45" s="37"/>
      <c r="L45" s="37"/>
      <c r="M45" s="37"/>
      <c r="N45" s="5" t="str">
        <f t="array" ref="N45">IF(SUM(--NOT(ISERROR(FIND(TEXT(UPPER(电话簿!$G$4),0),UPPER(基本信息输入!A45:M45),1))))&gt;0,ROW(),"")</f>
        <v/>
      </c>
    </row>
    <row r="46" spans="1:14" s="34" customFormat="1" x14ac:dyDescent="0.35">
      <c r="A46" s="74" t="str">
        <f>IFERROR(IF(C46=0,"",IF(LEN(C46)=1,VLOOKUP(LEFT(C46,1),拼音数据库!$B:$C,2,),IF(LEN(C46)=2,VLOOKUP(LEFT(C46,1),拼音数据库!$B:$C,2,)&amp;VLOOKUP(MID(C46,2,1),拼音数据库!$B:$C,2,),IF(LEN(C46)=3,VLOOKUP(LEFT(C46,1),拼音数据库!$B:$C,2,)&amp;VLOOKUP(MID(C46,2,1),拼音数据库!$B:$C,2,)&amp;VLOOKUP(MID(C46,3,1),拼音数据库!$B:$C,2,),VLOOKUP(LEFT(C46,1),拼音数据库!$B:$C,2,)&amp;VLOOKUP(MID(C46,2,1),拼音数据库!$B:$C,2,)&amp;VLOOKUP(MID(C46,3,1),拼音数据库!$B:$C,2,)&amp;VLOOKUP(MID(C46,4,1),拼音数据库!$B:$C,2,))))),"")</f>
        <v/>
      </c>
      <c r="B46" s="75" t="str">
        <f>IFERROR(IF(C46=0,"",IF(LEN(C46)=1,LEFT(VLOOKUP(LEFT(C46,1),拼音数据库!$B:$C,2,),1),IF(LEN(C46)=2,LEFT(VLOOKUP(LEFT(C46,1),拼音数据库!$B:$C,2,),1)&amp;LEFT(VLOOKUP(MID(C46,2,1),拼音数据库!$B:$C,2,),1),IF(LEN(C46)=3,LEFT(VLOOKUP(LEFT(C46,1),拼音数据库!$B:$C,2,),1)&amp;LEFT(VLOOKUP(MID(C46,2,1),拼音数据库!$B:$C,2,),1)&amp;LEFT(VLOOKUP(MID(C46,3,1),拼音数据库!$B:$C,2,)),LEFT(VLOOKUP(LEFT(C46,1),拼音数据库!$B:$C,2,),1)&amp;LEFT(VLOOKUP(MID(C46,2,1),拼音数据库!$B:$C,2,),1)&amp;LEFT(VLOOKUP(MID(C46,3,1),拼音数据库!$B:$C,2,),1)&amp;LEFT(VLOOKUP(MID(C46,4,1),拼音数据库!$B:$C,2,),1))))),"")</f>
        <v/>
      </c>
      <c r="C46" s="36"/>
      <c r="D46" s="36"/>
      <c r="E46" s="36"/>
      <c r="F46" s="37"/>
      <c r="G46" s="37"/>
      <c r="H46" s="37"/>
      <c r="I46" s="37"/>
      <c r="J46" s="37"/>
      <c r="K46" s="37"/>
      <c r="L46" s="37"/>
      <c r="M46" s="37"/>
      <c r="N46" s="5" t="str">
        <f t="array" ref="N46">IF(SUM(--NOT(ISERROR(FIND(TEXT(UPPER(电话簿!$G$4),0),UPPER(基本信息输入!A46:M46),1))))&gt;0,ROW(),"")</f>
        <v/>
      </c>
    </row>
    <row r="47" spans="1:14" s="34" customFormat="1" x14ac:dyDescent="0.35">
      <c r="A47" s="74" t="str">
        <f>IFERROR(IF(C47=0,"",IF(LEN(C47)=1,VLOOKUP(LEFT(C47,1),拼音数据库!$B:$C,2,),IF(LEN(C47)=2,VLOOKUP(LEFT(C47,1),拼音数据库!$B:$C,2,)&amp;VLOOKUP(MID(C47,2,1),拼音数据库!$B:$C,2,),IF(LEN(C47)=3,VLOOKUP(LEFT(C47,1),拼音数据库!$B:$C,2,)&amp;VLOOKUP(MID(C47,2,1),拼音数据库!$B:$C,2,)&amp;VLOOKUP(MID(C47,3,1),拼音数据库!$B:$C,2,),VLOOKUP(LEFT(C47,1),拼音数据库!$B:$C,2,)&amp;VLOOKUP(MID(C47,2,1),拼音数据库!$B:$C,2,)&amp;VLOOKUP(MID(C47,3,1),拼音数据库!$B:$C,2,)&amp;VLOOKUP(MID(C47,4,1),拼音数据库!$B:$C,2,))))),"")</f>
        <v/>
      </c>
      <c r="B47" s="75" t="str">
        <f>IFERROR(IF(C47=0,"",IF(LEN(C47)=1,LEFT(VLOOKUP(LEFT(C47,1),拼音数据库!$B:$C,2,),1),IF(LEN(C47)=2,LEFT(VLOOKUP(LEFT(C47,1),拼音数据库!$B:$C,2,),1)&amp;LEFT(VLOOKUP(MID(C47,2,1),拼音数据库!$B:$C,2,),1),IF(LEN(C47)=3,LEFT(VLOOKUP(LEFT(C47,1),拼音数据库!$B:$C,2,),1)&amp;LEFT(VLOOKUP(MID(C47,2,1),拼音数据库!$B:$C,2,),1)&amp;LEFT(VLOOKUP(MID(C47,3,1),拼音数据库!$B:$C,2,)),LEFT(VLOOKUP(LEFT(C47,1),拼音数据库!$B:$C,2,),1)&amp;LEFT(VLOOKUP(MID(C47,2,1),拼音数据库!$B:$C,2,),1)&amp;LEFT(VLOOKUP(MID(C47,3,1),拼音数据库!$B:$C,2,),1)&amp;LEFT(VLOOKUP(MID(C47,4,1),拼音数据库!$B:$C,2,),1))))),"")</f>
        <v/>
      </c>
      <c r="C47" s="36"/>
      <c r="D47" s="36"/>
      <c r="E47" s="36"/>
      <c r="F47" s="37"/>
      <c r="G47" s="37"/>
      <c r="H47" s="37"/>
      <c r="I47" s="37"/>
      <c r="J47" s="37"/>
      <c r="K47" s="37"/>
      <c r="L47" s="37"/>
      <c r="M47" s="37"/>
      <c r="N47" s="5" t="str">
        <f t="array" ref="N47">IF(SUM(--NOT(ISERROR(FIND(TEXT(UPPER(电话簿!$G$4),0),UPPER(基本信息输入!A47:M47),1))))&gt;0,ROW(),"")</f>
        <v/>
      </c>
    </row>
    <row r="48" spans="1:14" s="34" customFormat="1" x14ac:dyDescent="0.35">
      <c r="A48" s="74" t="str">
        <f>IFERROR(IF(C48=0,"",IF(LEN(C48)=1,VLOOKUP(LEFT(C48,1),拼音数据库!$B:$C,2,),IF(LEN(C48)=2,VLOOKUP(LEFT(C48,1),拼音数据库!$B:$C,2,)&amp;VLOOKUP(MID(C48,2,1),拼音数据库!$B:$C,2,),IF(LEN(C48)=3,VLOOKUP(LEFT(C48,1),拼音数据库!$B:$C,2,)&amp;VLOOKUP(MID(C48,2,1),拼音数据库!$B:$C,2,)&amp;VLOOKUP(MID(C48,3,1),拼音数据库!$B:$C,2,),VLOOKUP(LEFT(C48,1),拼音数据库!$B:$C,2,)&amp;VLOOKUP(MID(C48,2,1),拼音数据库!$B:$C,2,)&amp;VLOOKUP(MID(C48,3,1),拼音数据库!$B:$C,2,)&amp;VLOOKUP(MID(C48,4,1),拼音数据库!$B:$C,2,))))),"")</f>
        <v/>
      </c>
      <c r="B48" s="75" t="str">
        <f>IFERROR(IF(C48=0,"",IF(LEN(C48)=1,LEFT(VLOOKUP(LEFT(C48,1),拼音数据库!$B:$C,2,),1),IF(LEN(C48)=2,LEFT(VLOOKUP(LEFT(C48,1),拼音数据库!$B:$C,2,),1)&amp;LEFT(VLOOKUP(MID(C48,2,1),拼音数据库!$B:$C,2,),1),IF(LEN(C48)=3,LEFT(VLOOKUP(LEFT(C48,1),拼音数据库!$B:$C,2,),1)&amp;LEFT(VLOOKUP(MID(C48,2,1),拼音数据库!$B:$C,2,),1)&amp;LEFT(VLOOKUP(MID(C48,3,1),拼音数据库!$B:$C,2,)),LEFT(VLOOKUP(LEFT(C48,1),拼音数据库!$B:$C,2,),1)&amp;LEFT(VLOOKUP(MID(C48,2,1),拼音数据库!$B:$C,2,),1)&amp;LEFT(VLOOKUP(MID(C48,3,1),拼音数据库!$B:$C,2,),1)&amp;LEFT(VLOOKUP(MID(C48,4,1),拼音数据库!$B:$C,2,),1))))),"")</f>
        <v/>
      </c>
      <c r="C48" s="36"/>
      <c r="D48" s="36"/>
      <c r="E48" s="36"/>
      <c r="F48" s="37"/>
      <c r="G48" s="37"/>
      <c r="H48" s="37"/>
      <c r="I48" s="37"/>
      <c r="J48" s="37"/>
      <c r="K48" s="37"/>
      <c r="L48" s="37"/>
      <c r="M48" s="37"/>
      <c r="N48" s="5" t="str">
        <f t="array" ref="N48">IF(SUM(--NOT(ISERROR(FIND(TEXT(UPPER(电话簿!$G$4),0),UPPER(基本信息输入!A48:M48),1))))&gt;0,ROW(),"")</f>
        <v/>
      </c>
    </row>
    <row r="49" spans="1:14" s="34" customFormat="1" x14ac:dyDescent="0.35">
      <c r="A49" s="74" t="str">
        <f>IFERROR(IF(C49=0,"",IF(LEN(C49)=1,VLOOKUP(LEFT(C49,1),拼音数据库!$B:$C,2,),IF(LEN(C49)=2,VLOOKUP(LEFT(C49,1),拼音数据库!$B:$C,2,)&amp;VLOOKUP(MID(C49,2,1),拼音数据库!$B:$C,2,),IF(LEN(C49)=3,VLOOKUP(LEFT(C49,1),拼音数据库!$B:$C,2,)&amp;VLOOKUP(MID(C49,2,1),拼音数据库!$B:$C,2,)&amp;VLOOKUP(MID(C49,3,1),拼音数据库!$B:$C,2,),VLOOKUP(LEFT(C49,1),拼音数据库!$B:$C,2,)&amp;VLOOKUP(MID(C49,2,1),拼音数据库!$B:$C,2,)&amp;VLOOKUP(MID(C49,3,1),拼音数据库!$B:$C,2,)&amp;VLOOKUP(MID(C49,4,1),拼音数据库!$B:$C,2,))))),"")</f>
        <v/>
      </c>
      <c r="B49" s="75" t="str">
        <f>IFERROR(IF(C49=0,"",IF(LEN(C49)=1,LEFT(VLOOKUP(LEFT(C49,1),拼音数据库!$B:$C,2,),1),IF(LEN(C49)=2,LEFT(VLOOKUP(LEFT(C49,1),拼音数据库!$B:$C,2,),1)&amp;LEFT(VLOOKUP(MID(C49,2,1),拼音数据库!$B:$C,2,),1),IF(LEN(C49)=3,LEFT(VLOOKUP(LEFT(C49,1),拼音数据库!$B:$C,2,),1)&amp;LEFT(VLOOKUP(MID(C49,2,1),拼音数据库!$B:$C,2,),1)&amp;LEFT(VLOOKUP(MID(C49,3,1),拼音数据库!$B:$C,2,)),LEFT(VLOOKUP(LEFT(C49,1),拼音数据库!$B:$C,2,),1)&amp;LEFT(VLOOKUP(MID(C49,2,1),拼音数据库!$B:$C,2,),1)&amp;LEFT(VLOOKUP(MID(C49,3,1),拼音数据库!$B:$C,2,),1)&amp;LEFT(VLOOKUP(MID(C49,4,1),拼音数据库!$B:$C,2,),1))))),"")</f>
        <v/>
      </c>
      <c r="C49" s="36"/>
      <c r="D49" s="36"/>
      <c r="E49" s="36"/>
      <c r="F49" s="37"/>
      <c r="G49" s="37"/>
      <c r="H49" s="37"/>
      <c r="I49" s="37"/>
      <c r="J49" s="37"/>
      <c r="K49" s="37"/>
      <c r="L49" s="37"/>
      <c r="M49" s="37"/>
      <c r="N49" s="5" t="str">
        <f t="array" ref="N49">IF(SUM(--NOT(ISERROR(FIND(TEXT(UPPER(电话簿!$G$4),0),UPPER(基本信息输入!A49:M49),1))))&gt;0,ROW(),"")</f>
        <v/>
      </c>
    </row>
    <row r="50" spans="1:14" s="34" customFormat="1" x14ac:dyDescent="0.35">
      <c r="A50" s="74" t="str">
        <f>IFERROR(IF(C50=0,"",IF(LEN(C50)=1,VLOOKUP(LEFT(C50,1),拼音数据库!$B:$C,2,),IF(LEN(C50)=2,VLOOKUP(LEFT(C50,1),拼音数据库!$B:$C,2,)&amp;VLOOKUP(MID(C50,2,1),拼音数据库!$B:$C,2,),IF(LEN(C50)=3,VLOOKUP(LEFT(C50,1),拼音数据库!$B:$C,2,)&amp;VLOOKUP(MID(C50,2,1),拼音数据库!$B:$C,2,)&amp;VLOOKUP(MID(C50,3,1),拼音数据库!$B:$C,2,),VLOOKUP(LEFT(C50,1),拼音数据库!$B:$C,2,)&amp;VLOOKUP(MID(C50,2,1),拼音数据库!$B:$C,2,)&amp;VLOOKUP(MID(C50,3,1),拼音数据库!$B:$C,2,)&amp;VLOOKUP(MID(C50,4,1),拼音数据库!$B:$C,2,))))),"")</f>
        <v/>
      </c>
      <c r="B50" s="75" t="str">
        <f>IFERROR(IF(C50=0,"",IF(LEN(C50)=1,LEFT(VLOOKUP(LEFT(C50,1),拼音数据库!$B:$C,2,),1),IF(LEN(C50)=2,LEFT(VLOOKUP(LEFT(C50,1),拼音数据库!$B:$C,2,),1)&amp;LEFT(VLOOKUP(MID(C50,2,1),拼音数据库!$B:$C,2,),1),IF(LEN(C50)=3,LEFT(VLOOKUP(LEFT(C50,1),拼音数据库!$B:$C,2,),1)&amp;LEFT(VLOOKUP(MID(C50,2,1),拼音数据库!$B:$C,2,),1)&amp;LEFT(VLOOKUP(MID(C50,3,1),拼音数据库!$B:$C,2,)),LEFT(VLOOKUP(LEFT(C50,1),拼音数据库!$B:$C,2,),1)&amp;LEFT(VLOOKUP(MID(C50,2,1),拼音数据库!$B:$C,2,),1)&amp;LEFT(VLOOKUP(MID(C50,3,1),拼音数据库!$B:$C,2,),1)&amp;LEFT(VLOOKUP(MID(C50,4,1),拼音数据库!$B:$C,2,),1))))),"")</f>
        <v/>
      </c>
      <c r="C50" s="36"/>
      <c r="D50" s="36"/>
      <c r="E50" s="36"/>
      <c r="F50" s="37"/>
      <c r="G50" s="37"/>
      <c r="H50" s="37"/>
      <c r="I50" s="37"/>
      <c r="J50" s="37"/>
      <c r="K50" s="37"/>
      <c r="L50" s="37"/>
      <c r="M50" s="37"/>
      <c r="N50" s="5" t="str">
        <f t="array" ref="N50">IF(SUM(--NOT(ISERROR(FIND(TEXT(UPPER(电话簿!$G$4),0),UPPER(基本信息输入!A50:M50),1))))&gt;0,ROW(),"")</f>
        <v/>
      </c>
    </row>
    <row r="51" spans="1:14" s="34" customFormat="1" x14ac:dyDescent="0.35">
      <c r="A51" s="74" t="str">
        <f>IFERROR(IF(C51=0,"",IF(LEN(C51)=1,VLOOKUP(LEFT(C51,1),拼音数据库!$B:$C,2,),IF(LEN(C51)=2,VLOOKUP(LEFT(C51,1),拼音数据库!$B:$C,2,)&amp;VLOOKUP(MID(C51,2,1),拼音数据库!$B:$C,2,),IF(LEN(C51)=3,VLOOKUP(LEFT(C51,1),拼音数据库!$B:$C,2,)&amp;VLOOKUP(MID(C51,2,1),拼音数据库!$B:$C,2,)&amp;VLOOKUP(MID(C51,3,1),拼音数据库!$B:$C,2,),VLOOKUP(LEFT(C51,1),拼音数据库!$B:$C,2,)&amp;VLOOKUP(MID(C51,2,1),拼音数据库!$B:$C,2,)&amp;VLOOKUP(MID(C51,3,1),拼音数据库!$B:$C,2,)&amp;VLOOKUP(MID(C51,4,1),拼音数据库!$B:$C,2,))))),"")</f>
        <v/>
      </c>
      <c r="B51" s="75" t="str">
        <f>IFERROR(IF(C51=0,"",IF(LEN(C51)=1,LEFT(VLOOKUP(LEFT(C51,1),拼音数据库!$B:$C,2,),1),IF(LEN(C51)=2,LEFT(VLOOKUP(LEFT(C51,1),拼音数据库!$B:$C,2,),1)&amp;LEFT(VLOOKUP(MID(C51,2,1),拼音数据库!$B:$C,2,),1),IF(LEN(C51)=3,LEFT(VLOOKUP(LEFT(C51,1),拼音数据库!$B:$C,2,),1)&amp;LEFT(VLOOKUP(MID(C51,2,1),拼音数据库!$B:$C,2,),1)&amp;LEFT(VLOOKUP(MID(C51,3,1),拼音数据库!$B:$C,2,)),LEFT(VLOOKUP(LEFT(C51,1),拼音数据库!$B:$C,2,),1)&amp;LEFT(VLOOKUP(MID(C51,2,1),拼音数据库!$B:$C,2,),1)&amp;LEFT(VLOOKUP(MID(C51,3,1),拼音数据库!$B:$C,2,),1)&amp;LEFT(VLOOKUP(MID(C51,4,1),拼音数据库!$B:$C,2,),1))))),"")</f>
        <v/>
      </c>
      <c r="C51" s="36"/>
      <c r="D51" s="36"/>
      <c r="E51" s="36"/>
      <c r="F51" s="37"/>
      <c r="G51" s="37"/>
      <c r="H51" s="37"/>
      <c r="I51" s="37"/>
      <c r="J51" s="37"/>
      <c r="K51" s="37"/>
      <c r="L51" s="37"/>
      <c r="M51" s="37"/>
      <c r="N51" s="5" t="str">
        <f t="array" ref="N51">IF(SUM(--NOT(ISERROR(FIND(TEXT(UPPER(电话簿!$G$4),0),UPPER(基本信息输入!A51:M51),1))))&gt;0,ROW(),"")</f>
        <v/>
      </c>
    </row>
    <row r="52" spans="1:14" s="34" customFormat="1" x14ac:dyDescent="0.35">
      <c r="A52" s="74" t="str">
        <f>IFERROR(IF(C52=0,"",IF(LEN(C52)=1,VLOOKUP(LEFT(C52,1),拼音数据库!$B:$C,2,),IF(LEN(C52)=2,VLOOKUP(LEFT(C52,1),拼音数据库!$B:$C,2,)&amp;VLOOKUP(MID(C52,2,1),拼音数据库!$B:$C,2,),IF(LEN(C52)=3,VLOOKUP(LEFT(C52,1),拼音数据库!$B:$C,2,)&amp;VLOOKUP(MID(C52,2,1),拼音数据库!$B:$C,2,)&amp;VLOOKUP(MID(C52,3,1),拼音数据库!$B:$C,2,),VLOOKUP(LEFT(C52,1),拼音数据库!$B:$C,2,)&amp;VLOOKUP(MID(C52,2,1),拼音数据库!$B:$C,2,)&amp;VLOOKUP(MID(C52,3,1),拼音数据库!$B:$C,2,)&amp;VLOOKUP(MID(C52,4,1),拼音数据库!$B:$C,2,))))),"")</f>
        <v/>
      </c>
      <c r="B52" s="75" t="str">
        <f>IFERROR(IF(C52=0,"",IF(LEN(C52)=1,LEFT(VLOOKUP(LEFT(C52,1),拼音数据库!$B:$C,2,),1),IF(LEN(C52)=2,LEFT(VLOOKUP(LEFT(C52,1),拼音数据库!$B:$C,2,),1)&amp;LEFT(VLOOKUP(MID(C52,2,1),拼音数据库!$B:$C,2,),1),IF(LEN(C52)=3,LEFT(VLOOKUP(LEFT(C52,1),拼音数据库!$B:$C,2,),1)&amp;LEFT(VLOOKUP(MID(C52,2,1),拼音数据库!$B:$C,2,),1)&amp;LEFT(VLOOKUP(MID(C52,3,1),拼音数据库!$B:$C,2,)),LEFT(VLOOKUP(LEFT(C52,1),拼音数据库!$B:$C,2,),1)&amp;LEFT(VLOOKUP(MID(C52,2,1),拼音数据库!$B:$C,2,),1)&amp;LEFT(VLOOKUP(MID(C52,3,1),拼音数据库!$B:$C,2,),1)&amp;LEFT(VLOOKUP(MID(C52,4,1),拼音数据库!$B:$C,2,),1))))),"")</f>
        <v/>
      </c>
      <c r="C52" s="36"/>
      <c r="D52" s="36"/>
      <c r="E52" s="36"/>
      <c r="F52" s="37"/>
      <c r="G52" s="37"/>
      <c r="H52" s="37"/>
      <c r="I52" s="37"/>
      <c r="J52" s="37"/>
      <c r="K52" s="37"/>
      <c r="L52" s="37"/>
      <c r="M52" s="37"/>
      <c r="N52" s="5" t="str">
        <f t="array" ref="N52">IF(SUM(--NOT(ISERROR(FIND(TEXT(UPPER(电话簿!$G$4),0),UPPER(基本信息输入!A52:M52),1))))&gt;0,ROW(),"")</f>
        <v/>
      </c>
    </row>
    <row r="53" spans="1:14" s="34" customFormat="1" x14ac:dyDescent="0.35">
      <c r="A53" s="74" t="str">
        <f>IFERROR(IF(C53=0,"",IF(LEN(C53)=1,VLOOKUP(LEFT(C53,1),拼音数据库!$B:$C,2,),IF(LEN(C53)=2,VLOOKUP(LEFT(C53,1),拼音数据库!$B:$C,2,)&amp;VLOOKUP(MID(C53,2,1),拼音数据库!$B:$C,2,),IF(LEN(C53)=3,VLOOKUP(LEFT(C53,1),拼音数据库!$B:$C,2,)&amp;VLOOKUP(MID(C53,2,1),拼音数据库!$B:$C,2,)&amp;VLOOKUP(MID(C53,3,1),拼音数据库!$B:$C,2,),VLOOKUP(LEFT(C53,1),拼音数据库!$B:$C,2,)&amp;VLOOKUP(MID(C53,2,1),拼音数据库!$B:$C,2,)&amp;VLOOKUP(MID(C53,3,1),拼音数据库!$B:$C,2,)&amp;VLOOKUP(MID(C53,4,1),拼音数据库!$B:$C,2,))))),"")</f>
        <v/>
      </c>
      <c r="B53" s="75" t="str">
        <f>IFERROR(IF(C53=0,"",IF(LEN(C53)=1,LEFT(VLOOKUP(LEFT(C53,1),拼音数据库!$B:$C,2,),1),IF(LEN(C53)=2,LEFT(VLOOKUP(LEFT(C53,1),拼音数据库!$B:$C,2,),1)&amp;LEFT(VLOOKUP(MID(C53,2,1),拼音数据库!$B:$C,2,),1),IF(LEN(C53)=3,LEFT(VLOOKUP(LEFT(C53,1),拼音数据库!$B:$C,2,),1)&amp;LEFT(VLOOKUP(MID(C53,2,1),拼音数据库!$B:$C,2,),1)&amp;LEFT(VLOOKUP(MID(C53,3,1),拼音数据库!$B:$C,2,)),LEFT(VLOOKUP(LEFT(C53,1),拼音数据库!$B:$C,2,),1)&amp;LEFT(VLOOKUP(MID(C53,2,1),拼音数据库!$B:$C,2,),1)&amp;LEFT(VLOOKUP(MID(C53,3,1),拼音数据库!$B:$C,2,),1)&amp;LEFT(VLOOKUP(MID(C53,4,1),拼音数据库!$B:$C,2,),1))))),"")</f>
        <v/>
      </c>
      <c r="C53" s="36"/>
      <c r="D53" s="36"/>
      <c r="E53" s="36"/>
      <c r="F53" s="37"/>
      <c r="G53" s="37"/>
      <c r="H53" s="37"/>
      <c r="I53" s="37"/>
      <c r="J53" s="37"/>
      <c r="K53" s="37"/>
      <c r="L53" s="37"/>
      <c r="M53" s="37"/>
      <c r="N53" s="5" t="str">
        <f t="array" ref="N53">IF(SUM(--NOT(ISERROR(FIND(TEXT(UPPER(电话簿!$G$4),0),UPPER(基本信息输入!A53:M53),1))))&gt;0,ROW(),"")</f>
        <v/>
      </c>
    </row>
    <row r="54" spans="1:14" s="34" customFormat="1" x14ac:dyDescent="0.35">
      <c r="A54" s="74" t="str">
        <f>IFERROR(IF(C54=0,"",IF(LEN(C54)=1,VLOOKUP(LEFT(C54,1),拼音数据库!$B:$C,2,),IF(LEN(C54)=2,VLOOKUP(LEFT(C54,1),拼音数据库!$B:$C,2,)&amp;VLOOKUP(MID(C54,2,1),拼音数据库!$B:$C,2,),IF(LEN(C54)=3,VLOOKUP(LEFT(C54,1),拼音数据库!$B:$C,2,)&amp;VLOOKUP(MID(C54,2,1),拼音数据库!$B:$C,2,)&amp;VLOOKUP(MID(C54,3,1),拼音数据库!$B:$C,2,),VLOOKUP(LEFT(C54,1),拼音数据库!$B:$C,2,)&amp;VLOOKUP(MID(C54,2,1),拼音数据库!$B:$C,2,)&amp;VLOOKUP(MID(C54,3,1),拼音数据库!$B:$C,2,)&amp;VLOOKUP(MID(C54,4,1),拼音数据库!$B:$C,2,))))),"")</f>
        <v/>
      </c>
      <c r="B54" s="75" t="str">
        <f>IFERROR(IF(C54=0,"",IF(LEN(C54)=1,LEFT(VLOOKUP(LEFT(C54,1),拼音数据库!$B:$C,2,),1),IF(LEN(C54)=2,LEFT(VLOOKUP(LEFT(C54,1),拼音数据库!$B:$C,2,),1)&amp;LEFT(VLOOKUP(MID(C54,2,1),拼音数据库!$B:$C,2,),1),IF(LEN(C54)=3,LEFT(VLOOKUP(LEFT(C54,1),拼音数据库!$B:$C,2,),1)&amp;LEFT(VLOOKUP(MID(C54,2,1),拼音数据库!$B:$C,2,),1)&amp;LEFT(VLOOKUP(MID(C54,3,1),拼音数据库!$B:$C,2,)),LEFT(VLOOKUP(LEFT(C54,1),拼音数据库!$B:$C,2,),1)&amp;LEFT(VLOOKUP(MID(C54,2,1),拼音数据库!$B:$C,2,),1)&amp;LEFT(VLOOKUP(MID(C54,3,1),拼音数据库!$B:$C,2,),1)&amp;LEFT(VLOOKUP(MID(C54,4,1),拼音数据库!$B:$C,2,),1))))),"")</f>
        <v/>
      </c>
      <c r="C54" s="36"/>
      <c r="D54" s="36"/>
      <c r="E54" s="36"/>
      <c r="F54" s="37"/>
      <c r="G54" s="37"/>
      <c r="H54" s="37"/>
      <c r="I54" s="37"/>
      <c r="J54" s="37"/>
      <c r="K54" s="37"/>
      <c r="L54" s="37"/>
      <c r="M54" s="37"/>
      <c r="N54" s="5" t="str">
        <f t="array" ref="N54">IF(SUM(--NOT(ISERROR(FIND(TEXT(UPPER(电话簿!$G$4),0),UPPER(基本信息输入!A54:M54),1))))&gt;0,ROW(),"")</f>
        <v/>
      </c>
    </row>
    <row r="55" spans="1:14" s="34" customFormat="1" x14ac:dyDescent="0.35">
      <c r="A55" s="74" t="str">
        <f>IFERROR(IF(C55=0,"",IF(LEN(C55)=1,VLOOKUP(LEFT(C55,1),拼音数据库!$B:$C,2,),IF(LEN(C55)=2,VLOOKUP(LEFT(C55,1),拼音数据库!$B:$C,2,)&amp;VLOOKUP(MID(C55,2,1),拼音数据库!$B:$C,2,),IF(LEN(C55)=3,VLOOKUP(LEFT(C55,1),拼音数据库!$B:$C,2,)&amp;VLOOKUP(MID(C55,2,1),拼音数据库!$B:$C,2,)&amp;VLOOKUP(MID(C55,3,1),拼音数据库!$B:$C,2,),VLOOKUP(LEFT(C55,1),拼音数据库!$B:$C,2,)&amp;VLOOKUP(MID(C55,2,1),拼音数据库!$B:$C,2,)&amp;VLOOKUP(MID(C55,3,1),拼音数据库!$B:$C,2,)&amp;VLOOKUP(MID(C55,4,1),拼音数据库!$B:$C,2,))))),"")</f>
        <v/>
      </c>
      <c r="B55" s="75" t="str">
        <f>IFERROR(IF(C55=0,"",IF(LEN(C55)=1,LEFT(VLOOKUP(LEFT(C55,1),拼音数据库!$B:$C,2,),1),IF(LEN(C55)=2,LEFT(VLOOKUP(LEFT(C55,1),拼音数据库!$B:$C,2,),1)&amp;LEFT(VLOOKUP(MID(C55,2,1),拼音数据库!$B:$C,2,),1),IF(LEN(C55)=3,LEFT(VLOOKUP(LEFT(C55,1),拼音数据库!$B:$C,2,),1)&amp;LEFT(VLOOKUP(MID(C55,2,1),拼音数据库!$B:$C,2,),1)&amp;LEFT(VLOOKUP(MID(C55,3,1),拼音数据库!$B:$C,2,)),LEFT(VLOOKUP(LEFT(C55,1),拼音数据库!$B:$C,2,),1)&amp;LEFT(VLOOKUP(MID(C55,2,1),拼音数据库!$B:$C,2,),1)&amp;LEFT(VLOOKUP(MID(C55,3,1),拼音数据库!$B:$C,2,),1)&amp;LEFT(VLOOKUP(MID(C55,4,1),拼音数据库!$B:$C,2,),1))))),"")</f>
        <v/>
      </c>
      <c r="C55" s="36"/>
      <c r="D55" s="36"/>
      <c r="E55" s="36"/>
      <c r="F55" s="37"/>
      <c r="G55" s="37"/>
      <c r="H55" s="37"/>
      <c r="I55" s="37"/>
      <c r="J55" s="37"/>
      <c r="K55" s="37"/>
      <c r="L55" s="37"/>
      <c r="M55" s="37"/>
      <c r="N55" s="5" t="str">
        <f t="array" ref="N55">IF(SUM(--NOT(ISERROR(FIND(TEXT(UPPER(电话簿!$G$4),0),UPPER(基本信息输入!A55:M55),1))))&gt;0,ROW(),"")</f>
        <v/>
      </c>
    </row>
    <row r="56" spans="1:14" s="34" customFormat="1" x14ac:dyDescent="0.35">
      <c r="A56" s="74" t="str">
        <f>IFERROR(IF(C56=0,"",IF(LEN(C56)=1,VLOOKUP(LEFT(C56,1),拼音数据库!$B:$C,2,),IF(LEN(C56)=2,VLOOKUP(LEFT(C56,1),拼音数据库!$B:$C,2,)&amp;VLOOKUP(MID(C56,2,1),拼音数据库!$B:$C,2,),IF(LEN(C56)=3,VLOOKUP(LEFT(C56,1),拼音数据库!$B:$C,2,)&amp;VLOOKUP(MID(C56,2,1),拼音数据库!$B:$C,2,)&amp;VLOOKUP(MID(C56,3,1),拼音数据库!$B:$C,2,),VLOOKUP(LEFT(C56,1),拼音数据库!$B:$C,2,)&amp;VLOOKUP(MID(C56,2,1),拼音数据库!$B:$C,2,)&amp;VLOOKUP(MID(C56,3,1),拼音数据库!$B:$C,2,)&amp;VLOOKUP(MID(C56,4,1),拼音数据库!$B:$C,2,))))),"")</f>
        <v/>
      </c>
      <c r="B56" s="75" t="str">
        <f>IFERROR(IF(C56=0,"",IF(LEN(C56)=1,LEFT(VLOOKUP(LEFT(C56,1),拼音数据库!$B:$C,2,),1),IF(LEN(C56)=2,LEFT(VLOOKUP(LEFT(C56,1),拼音数据库!$B:$C,2,),1)&amp;LEFT(VLOOKUP(MID(C56,2,1),拼音数据库!$B:$C,2,),1),IF(LEN(C56)=3,LEFT(VLOOKUP(LEFT(C56,1),拼音数据库!$B:$C,2,),1)&amp;LEFT(VLOOKUP(MID(C56,2,1),拼音数据库!$B:$C,2,),1)&amp;LEFT(VLOOKUP(MID(C56,3,1),拼音数据库!$B:$C,2,)),LEFT(VLOOKUP(LEFT(C56,1),拼音数据库!$B:$C,2,),1)&amp;LEFT(VLOOKUP(MID(C56,2,1),拼音数据库!$B:$C,2,),1)&amp;LEFT(VLOOKUP(MID(C56,3,1),拼音数据库!$B:$C,2,),1)&amp;LEFT(VLOOKUP(MID(C56,4,1),拼音数据库!$B:$C,2,),1))))),"")</f>
        <v/>
      </c>
      <c r="C56" s="36"/>
      <c r="D56" s="36"/>
      <c r="E56" s="36"/>
      <c r="F56" s="37"/>
      <c r="G56" s="37"/>
      <c r="H56" s="37"/>
      <c r="I56" s="37"/>
      <c r="J56" s="37"/>
      <c r="K56" s="37"/>
      <c r="L56" s="37"/>
      <c r="M56" s="37"/>
      <c r="N56" s="5" t="str">
        <f t="array" ref="N56">IF(SUM(--NOT(ISERROR(FIND(TEXT(UPPER(电话簿!$G$4),0),UPPER(基本信息输入!A56:M56),1))))&gt;0,ROW(),"")</f>
        <v/>
      </c>
    </row>
    <row r="57" spans="1:14" s="34" customFormat="1" x14ac:dyDescent="0.35">
      <c r="A57" s="74" t="str">
        <f>IFERROR(IF(C57=0,"",IF(LEN(C57)=1,VLOOKUP(LEFT(C57,1),拼音数据库!$B:$C,2,),IF(LEN(C57)=2,VLOOKUP(LEFT(C57,1),拼音数据库!$B:$C,2,)&amp;VLOOKUP(MID(C57,2,1),拼音数据库!$B:$C,2,),IF(LEN(C57)=3,VLOOKUP(LEFT(C57,1),拼音数据库!$B:$C,2,)&amp;VLOOKUP(MID(C57,2,1),拼音数据库!$B:$C,2,)&amp;VLOOKUP(MID(C57,3,1),拼音数据库!$B:$C,2,),VLOOKUP(LEFT(C57,1),拼音数据库!$B:$C,2,)&amp;VLOOKUP(MID(C57,2,1),拼音数据库!$B:$C,2,)&amp;VLOOKUP(MID(C57,3,1),拼音数据库!$B:$C,2,)&amp;VLOOKUP(MID(C57,4,1),拼音数据库!$B:$C,2,))))),"")</f>
        <v/>
      </c>
      <c r="B57" s="75" t="str">
        <f>IFERROR(IF(C57=0,"",IF(LEN(C57)=1,LEFT(VLOOKUP(LEFT(C57,1),拼音数据库!$B:$C,2,),1),IF(LEN(C57)=2,LEFT(VLOOKUP(LEFT(C57,1),拼音数据库!$B:$C,2,),1)&amp;LEFT(VLOOKUP(MID(C57,2,1),拼音数据库!$B:$C,2,),1),IF(LEN(C57)=3,LEFT(VLOOKUP(LEFT(C57,1),拼音数据库!$B:$C,2,),1)&amp;LEFT(VLOOKUP(MID(C57,2,1),拼音数据库!$B:$C,2,),1)&amp;LEFT(VLOOKUP(MID(C57,3,1),拼音数据库!$B:$C,2,)),LEFT(VLOOKUP(LEFT(C57,1),拼音数据库!$B:$C,2,),1)&amp;LEFT(VLOOKUP(MID(C57,2,1),拼音数据库!$B:$C,2,),1)&amp;LEFT(VLOOKUP(MID(C57,3,1),拼音数据库!$B:$C,2,),1)&amp;LEFT(VLOOKUP(MID(C57,4,1),拼音数据库!$B:$C,2,),1))))),"")</f>
        <v/>
      </c>
      <c r="C57" s="36"/>
      <c r="D57" s="36"/>
      <c r="E57" s="36"/>
      <c r="F57" s="37"/>
      <c r="G57" s="37"/>
      <c r="H57" s="37"/>
      <c r="I57" s="37"/>
      <c r="J57" s="37"/>
      <c r="K57" s="37"/>
      <c r="L57" s="37"/>
      <c r="M57" s="37"/>
      <c r="N57" s="5" t="str">
        <f t="array" ref="N57">IF(SUM(--NOT(ISERROR(FIND(TEXT(UPPER(电话簿!$G$4),0),UPPER(基本信息输入!A57:M57),1))))&gt;0,ROW(),"")</f>
        <v/>
      </c>
    </row>
    <row r="58" spans="1:14" s="34" customFormat="1" x14ac:dyDescent="0.35">
      <c r="A58" s="74" t="str">
        <f>IFERROR(IF(C58=0,"",IF(LEN(C58)=1,VLOOKUP(LEFT(C58,1),拼音数据库!$B:$C,2,),IF(LEN(C58)=2,VLOOKUP(LEFT(C58,1),拼音数据库!$B:$C,2,)&amp;VLOOKUP(MID(C58,2,1),拼音数据库!$B:$C,2,),IF(LEN(C58)=3,VLOOKUP(LEFT(C58,1),拼音数据库!$B:$C,2,)&amp;VLOOKUP(MID(C58,2,1),拼音数据库!$B:$C,2,)&amp;VLOOKUP(MID(C58,3,1),拼音数据库!$B:$C,2,),VLOOKUP(LEFT(C58,1),拼音数据库!$B:$C,2,)&amp;VLOOKUP(MID(C58,2,1),拼音数据库!$B:$C,2,)&amp;VLOOKUP(MID(C58,3,1),拼音数据库!$B:$C,2,)&amp;VLOOKUP(MID(C58,4,1),拼音数据库!$B:$C,2,))))),"")</f>
        <v/>
      </c>
      <c r="B58" s="75" t="str">
        <f>IFERROR(IF(C58=0,"",IF(LEN(C58)=1,LEFT(VLOOKUP(LEFT(C58,1),拼音数据库!$B:$C,2,),1),IF(LEN(C58)=2,LEFT(VLOOKUP(LEFT(C58,1),拼音数据库!$B:$C,2,),1)&amp;LEFT(VLOOKUP(MID(C58,2,1),拼音数据库!$B:$C,2,),1),IF(LEN(C58)=3,LEFT(VLOOKUP(LEFT(C58,1),拼音数据库!$B:$C,2,),1)&amp;LEFT(VLOOKUP(MID(C58,2,1),拼音数据库!$B:$C,2,),1)&amp;LEFT(VLOOKUP(MID(C58,3,1),拼音数据库!$B:$C,2,)),LEFT(VLOOKUP(LEFT(C58,1),拼音数据库!$B:$C,2,),1)&amp;LEFT(VLOOKUP(MID(C58,2,1),拼音数据库!$B:$C,2,),1)&amp;LEFT(VLOOKUP(MID(C58,3,1),拼音数据库!$B:$C,2,),1)&amp;LEFT(VLOOKUP(MID(C58,4,1),拼音数据库!$B:$C,2,),1))))),"")</f>
        <v/>
      </c>
      <c r="C58" s="36"/>
      <c r="D58" s="36"/>
      <c r="E58" s="36"/>
      <c r="F58" s="37"/>
      <c r="G58" s="37"/>
      <c r="H58" s="37"/>
      <c r="I58" s="37"/>
      <c r="J58" s="37"/>
      <c r="K58" s="37"/>
      <c r="L58" s="37"/>
      <c r="M58" s="37"/>
      <c r="N58" s="5" t="str">
        <f t="array" ref="N58">IF(SUM(--NOT(ISERROR(FIND(TEXT(UPPER(电话簿!$G$4),0),UPPER(基本信息输入!A58:M58),1))))&gt;0,ROW(),"")</f>
        <v/>
      </c>
    </row>
    <row r="59" spans="1:14" s="34" customFormat="1" x14ac:dyDescent="0.35">
      <c r="A59" s="74" t="str">
        <f>IFERROR(IF(C59=0,"",IF(LEN(C59)=1,VLOOKUP(LEFT(C59,1),拼音数据库!$B:$C,2,),IF(LEN(C59)=2,VLOOKUP(LEFT(C59,1),拼音数据库!$B:$C,2,)&amp;VLOOKUP(MID(C59,2,1),拼音数据库!$B:$C,2,),IF(LEN(C59)=3,VLOOKUP(LEFT(C59,1),拼音数据库!$B:$C,2,)&amp;VLOOKUP(MID(C59,2,1),拼音数据库!$B:$C,2,)&amp;VLOOKUP(MID(C59,3,1),拼音数据库!$B:$C,2,),VLOOKUP(LEFT(C59,1),拼音数据库!$B:$C,2,)&amp;VLOOKUP(MID(C59,2,1),拼音数据库!$B:$C,2,)&amp;VLOOKUP(MID(C59,3,1),拼音数据库!$B:$C,2,)&amp;VLOOKUP(MID(C59,4,1),拼音数据库!$B:$C,2,))))),"")</f>
        <v/>
      </c>
      <c r="B59" s="75" t="str">
        <f>IFERROR(IF(C59=0,"",IF(LEN(C59)=1,LEFT(VLOOKUP(LEFT(C59,1),拼音数据库!$B:$C,2,),1),IF(LEN(C59)=2,LEFT(VLOOKUP(LEFT(C59,1),拼音数据库!$B:$C,2,),1)&amp;LEFT(VLOOKUP(MID(C59,2,1),拼音数据库!$B:$C,2,),1),IF(LEN(C59)=3,LEFT(VLOOKUP(LEFT(C59,1),拼音数据库!$B:$C,2,),1)&amp;LEFT(VLOOKUP(MID(C59,2,1),拼音数据库!$B:$C,2,),1)&amp;LEFT(VLOOKUP(MID(C59,3,1),拼音数据库!$B:$C,2,)),LEFT(VLOOKUP(LEFT(C59,1),拼音数据库!$B:$C,2,),1)&amp;LEFT(VLOOKUP(MID(C59,2,1),拼音数据库!$B:$C,2,),1)&amp;LEFT(VLOOKUP(MID(C59,3,1),拼音数据库!$B:$C,2,),1)&amp;LEFT(VLOOKUP(MID(C59,4,1),拼音数据库!$B:$C,2,),1))))),"")</f>
        <v/>
      </c>
      <c r="C59" s="36"/>
      <c r="D59" s="36"/>
      <c r="E59" s="36"/>
      <c r="F59" s="37"/>
      <c r="G59" s="37"/>
      <c r="H59" s="37"/>
      <c r="I59" s="37"/>
      <c r="J59" s="37"/>
      <c r="K59" s="37"/>
      <c r="L59" s="37"/>
      <c r="M59" s="37"/>
      <c r="N59" s="5" t="str">
        <f t="array" ref="N59">IF(SUM(--NOT(ISERROR(FIND(TEXT(UPPER(电话簿!$G$4),0),UPPER(基本信息输入!A59:M59),1))))&gt;0,ROW(),"")</f>
        <v/>
      </c>
    </row>
    <row r="60" spans="1:14" s="34" customFormat="1" x14ac:dyDescent="0.35">
      <c r="A60" s="74" t="str">
        <f>IFERROR(IF(C60=0,"",IF(LEN(C60)=1,VLOOKUP(LEFT(C60,1),拼音数据库!$B:$C,2,),IF(LEN(C60)=2,VLOOKUP(LEFT(C60,1),拼音数据库!$B:$C,2,)&amp;VLOOKUP(MID(C60,2,1),拼音数据库!$B:$C,2,),IF(LEN(C60)=3,VLOOKUP(LEFT(C60,1),拼音数据库!$B:$C,2,)&amp;VLOOKUP(MID(C60,2,1),拼音数据库!$B:$C,2,)&amp;VLOOKUP(MID(C60,3,1),拼音数据库!$B:$C,2,),VLOOKUP(LEFT(C60,1),拼音数据库!$B:$C,2,)&amp;VLOOKUP(MID(C60,2,1),拼音数据库!$B:$C,2,)&amp;VLOOKUP(MID(C60,3,1),拼音数据库!$B:$C,2,)&amp;VLOOKUP(MID(C60,4,1),拼音数据库!$B:$C,2,))))),"")</f>
        <v/>
      </c>
      <c r="B60" s="75" t="str">
        <f>IFERROR(IF(C60=0,"",IF(LEN(C60)=1,LEFT(VLOOKUP(LEFT(C60,1),拼音数据库!$B:$C,2,),1),IF(LEN(C60)=2,LEFT(VLOOKUP(LEFT(C60,1),拼音数据库!$B:$C,2,),1)&amp;LEFT(VLOOKUP(MID(C60,2,1),拼音数据库!$B:$C,2,),1),IF(LEN(C60)=3,LEFT(VLOOKUP(LEFT(C60,1),拼音数据库!$B:$C,2,),1)&amp;LEFT(VLOOKUP(MID(C60,2,1),拼音数据库!$B:$C,2,),1)&amp;LEFT(VLOOKUP(MID(C60,3,1),拼音数据库!$B:$C,2,)),LEFT(VLOOKUP(LEFT(C60,1),拼音数据库!$B:$C,2,),1)&amp;LEFT(VLOOKUP(MID(C60,2,1),拼音数据库!$B:$C,2,),1)&amp;LEFT(VLOOKUP(MID(C60,3,1),拼音数据库!$B:$C,2,),1)&amp;LEFT(VLOOKUP(MID(C60,4,1),拼音数据库!$B:$C,2,),1))))),"")</f>
        <v/>
      </c>
      <c r="C60" s="36"/>
      <c r="D60" s="36"/>
      <c r="E60" s="36"/>
      <c r="F60" s="37"/>
      <c r="G60" s="37"/>
      <c r="H60" s="37"/>
      <c r="I60" s="37"/>
      <c r="J60" s="37"/>
      <c r="K60" s="37"/>
      <c r="L60" s="37"/>
      <c r="M60" s="37"/>
      <c r="N60" s="5" t="str">
        <f t="array" ref="N60">IF(SUM(--NOT(ISERROR(FIND(TEXT(UPPER(电话簿!$G$4),0),UPPER(基本信息输入!A60:M60),1))))&gt;0,ROW(),"")</f>
        <v/>
      </c>
    </row>
    <row r="61" spans="1:14" s="34" customFormat="1" x14ac:dyDescent="0.35">
      <c r="A61" s="74" t="str">
        <f>IFERROR(IF(C61=0,"",IF(LEN(C61)=1,VLOOKUP(LEFT(C61,1),拼音数据库!$B:$C,2,),IF(LEN(C61)=2,VLOOKUP(LEFT(C61,1),拼音数据库!$B:$C,2,)&amp;VLOOKUP(MID(C61,2,1),拼音数据库!$B:$C,2,),IF(LEN(C61)=3,VLOOKUP(LEFT(C61,1),拼音数据库!$B:$C,2,)&amp;VLOOKUP(MID(C61,2,1),拼音数据库!$B:$C,2,)&amp;VLOOKUP(MID(C61,3,1),拼音数据库!$B:$C,2,),VLOOKUP(LEFT(C61,1),拼音数据库!$B:$C,2,)&amp;VLOOKUP(MID(C61,2,1),拼音数据库!$B:$C,2,)&amp;VLOOKUP(MID(C61,3,1),拼音数据库!$B:$C,2,)&amp;VLOOKUP(MID(C61,4,1),拼音数据库!$B:$C,2,))))),"")</f>
        <v/>
      </c>
      <c r="B61" s="75" t="str">
        <f>IFERROR(IF(C61=0,"",IF(LEN(C61)=1,LEFT(VLOOKUP(LEFT(C61,1),拼音数据库!$B:$C,2,),1),IF(LEN(C61)=2,LEFT(VLOOKUP(LEFT(C61,1),拼音数据库!$B:$C,2,),1)&amp;LEFT(VLOOKUP(MID(C61,2,1),拼音数据库!$B:$C,2,),1),IF(LEN(C61)=3,LEFT(VLOOKUP(LEFT(C61,1),拼音数据库!$B:$C,2,),1)&amp;LEFT(VLOOKUP(MID(C61,2,1),拼音数据库!$B:$C,2,),1)&amp;LEFT(VLOOKUP(MID(C61,3,1),拼音数据库!$B:$C,2,)),LEFT(VLOOKUP(LEFT(C61,1),拼音数据库!$B:$C,2,),1)&amp;LEFT(VLOOKUP(MID(C61,2,1),拼音数据库!$B:$C,2,),1)&amp;LEFT(VLOOKUP(MID(C61,3,1),拼音数据库!$B:$C,2,),1)&amp;LEFT(VLOOKUP(MID(C61,4,1),拼音数据库!$B:$C,2,),1))))),"")</f>
        <v/>
      </c>
      <c r="C61" s="36"/>
      <c r="D61" s="36"/>
      <c r="E61" s="36"/>
      <c r="F61" s="37"/>
      <c r="G61" s="37"/>
      <c r="H61" s="37"/>
      <c r="I61" s="37"/>
      <c r="J61" s="37"/>
      <c r="K61" s="37"/>
      <c r="L61" s="37"/>
      <c r="M61" s="37"/>
      <c r="N61" s="5" t="str">
        <f t="array" ref="N61">IF(SUM(--NOT(ISERROR(FIND(TEXT(UPPER(电话簿!$G$4),0),UPPER(基本信息输入!A61:M61),1))))&gt;0,ROW(),"")</f>
        <v/>
      </c>
    </row>
    <row r="62" spans="1:14" s="34" customFormat="1" x14ac:dyDescent="0.35">
      <c r="A62" s="74" t="str">
        <f>IFERROR(IF(C62=0,"",IF(LEN(C62)=1,VLOOKUP(LEFT(C62,1),拼音数据库!$B:$C,2,),IF(LEN(C62)=2,VLOOKUP(LEFT(C62,1),拼音数据库!$B:$C,2,)&amp;VLOOKUP(MID(C62,2,1),拼音数据库!$B:$C,2,),IF(LEN(C62)=3,VLOOKUP(LEFT(C62,1),拼音数据库!$B:$C,2,)&amp;VLOOKUP(MID(C62,2,1),拼音数据库!$B:$C,2,)&amp;VLOOKUP(MID(C62,3,1),拼音数据库!$B:$C,2,),VLOOKUP(LEFT(C62,1),拼音数据库!$B:$C,2,)&amp;VLOOKUP(MID(C62,2,1),拼音数据库!$B:$C,2,)&amp;VLOOKUP(MID(C62,3,1),拼音数据库!$B:$C,2,)&amp;VLOOKUP(MID(C62,4,1),拼音数据库!$B:$C,2,))))),"")</f>
        <v/>
      </c>
      <c r="B62" s="75" t="str">
        <f>IFERROR(IF(C62=0,"",IF(LEN(C62)=1,LEFT(VLOOKUP(LEFT(C62,1),拼音数据库!$B:$C,2,),1),IF(LEN(C62)=2,LEFT(VLOOKUP(LEFT(C62,1),拼音数据库!$B:$C,2,),1)&amp;LEFT(VLOOKUP(MID(C62,2,1),拼音数据库!$B:$C,2,),1),IF(LEN(C62)=3,LEFT(VLOOKUP(LEFT(C62,1),拼音数据库!$B:$C,2,),1)&amp;LEFT(VLOOKUP(MID(C62,2,1),拼音数据库!$B:$C,2,),1)&amp;LEFT(VLOOKUP(MID(C62,3,1),拼音数据库!$B:$C,2,)),LEFT(VLOOKUP(LEFT(C62,1),拼音数据库!$B:$C,2,),1)&amp;LEFT(VLOOKUP(MID(C62,2,1),拼音数据库!$B:$C,2,),1)&amp;LEFT(VLOOKUP(MID(C62,3,1),拼音数据库!$B:$C,2,),1)&amp;LEFT(VLOOKUP(MID(C62,4,1),拼音数据库!$B:$C,2,),1))))),"")</f>
        <v/>
      </c>
      <c r="C62" s="36"/>
      <c r="D62" s="36"/>
      <c r="E62" s="36"/>
      <c r="F62" s="37"/>
      <c r="G62" s="37"/>
      <c r="H62" s="37"/>
      <c r="I62" s="37"/>
      <c r="J62" s="37"/>
      <c r="K62" s="37"/>
      <c r="L62" s="37"/>
      <c r="M62" s="37"/>
      <c r="N62" s="5" t="str">
        <f t="array" ref="N62">IF(SUM(--NOT(ISERROR(FIND(TEXT(UPPER(电话簿!$G$4),0),UPPER(基本信息输入!A62:M62),1))))&gt;0,ROW(),"")</f>
        <v/>
      </c>
    </row>
    <row r="63" spans="1:14" s="34" customFormat="1" x14ac:dyDescent="0.35">
      <c r="A63" s="74" t="str">
        <f>IFERROR(IF(C63=0,"",IF(LEN(C63)=1,VLOOKUP(LEFT(C63,1),拼音数据库!$B:$C,2,),IF(LEN(C63)=2,VLOOKUP(LEFT(C63,1),拼音数据库!$B:$C,2,)&amp;VLOOKUP(MID(C63,2,1),拼音数据库!$B:$C,2,),IF(LEN(C63)=3,VLOOKUP(LEFT(C63,1),拼音数据库!$B:$C,2,)&amp;VLOOKUP(MID(C63,2,1),拼音数据库!$B:$C,2,)&amp;VLOOKUP(MID(C63,3,1),拼音数据库!$B:$C,2,),VLOOKUP(LEFT(C63,1),拼音数据库!$B:$C,2,)&amp;VLOOKUP(MID(C63,2,1),拼音数据库!$B:$C,2,)&amp;VLOOKUP(MID(C63,3,1),拼音数据库!$B:$C,2,)&amp;VLOOKUP(MID(C63,4,1),拼音数据库!$B:$C,2,))))),"")</f>
        <v/>
      </c>
      <c r="B63" s="75" t="str">
        <f>IFERROR(IF(C63=0,"",IF(LEN(C63)=1,LEFT(VLOOKUP(LEFT(C63,1),拼音数据库!$B:$C,2,),1),IF(LEN(C63)=2,LEFT(VLOOKUP(LEFT(C63,1),拼音数据库!$B:$C,2,),1)&amp;LEFT(VLOOKUP(MID(C63,2,1),拼音数据库!$B:$C,2,),1),IF(LEN(C63)=3,LEFT(VLOOKUP(LEFT(C63,1),拼音数据库!$B:$C,2,),1)&amp;LEFT(VLOOKUP(MID(C63,2,1),拼音数据库!$B:$C,2,),1)&amp;LEFT(VLOOKUP(MID(C63,3,1),拼音数据库!$B:$C,2,)),LEFT(VLOOKUP(LEFT(C63,1),拼音数据库!$B:$C,2,),1)&amp;LEFT(VLOOKUP(MID(C63,2,1),拼音数据库!$B:$C,2,),1)&amp;LEFT(VLOOKUP(MID(C63,3,1),拼音数据库!$B:$C,2,),1)&amp;LEFT(VLOOKUP(MID(C63,4,1),拼音数据库!$B:$C,2,),1))))),"")</f>
        <v/>
      </c>
      <c r="C63" s="36"/>
      <c r="D63" s="36"/>
      <c r="E63" s="36"/>
      <c r="F63" s="37"/>
      <c r="G63" s="37"/>
      <c r="H63" s="37"/>
      <c r="I63" s="37"/>
      <c r="J63" s="37"/>
      <c r="K63" s="37"/>
      <c r="L63" s="37"/>
      <c r="M63" s="37"/>
      <c r="N63" s="5" t="str">
        <f t="array" ref="N63">IF(SUM(--NOT(ISERROR(FIND(TEXT(UPPER(电话簿!$G$4),0),UPPER(基本信息输入!A63:M63),1))))&gt;0,ROW(),"")</f>
        <v/>
      </c>
    </row>
    <row r="64" spans="1:14" s="34" customFormat="1" x14ac:dyDescent="0.35">
      <c r="A64" s="74" t="str">
        <f>IFERROR(IF(C64=0,"",IF(LEN(C64)=1,VLOOKUP(LEFT(C64,1),拼音数据库!$B:$C,2,),IF(LEN(C64)=2,VLOOKUP(LEFT(C64,1),拼音数据库!$B:$C,2,)&amp;VLOOKUP(MID(C64,2,1),拼音数据库!$B:$C,2,),IF(LEN(C64)=3,VLOOKUP(LEFT(C64,1),拼音数据库!$B:$C,2,)&amp;VLOOKUP(MID(C64,2,1),拼音数据库!$B:$C,2,)&amp;VLOOKUP(MID(C64,3,1),拼音数据库!$B:$C,2,),VLOOKUP(LEFT(C64,1),拼音数据库!$B:$C,2,)&amp;VLOOKUP(MID(C64,2,1),拼音数据库!$B:$C,2,)&amp;VLOOKUP(MID(C64,3,1),拼音数据库!$B:$C,2,)&amp;VLOOKUP(MID(C64,4,1),拼音数据库!$B:$C,2,))))),"")</f>
        <v/>
      </c>
      <c r="B64" s="75" t="str">
        <f>IFERROR(IF(C64=0,"",IF(LEN(C64)=1,LEFT(VLOOKUP(LEFT(C64,1),拼音数据库!$B:$C,2,),1),IF(LEN(C64)=2,LEFT(VLOOKUP(LEFT(C64,1),拼音数据库!$B:$C,2,),1)&amp;LEFT(VLOOKUP(MID(C64,2,1),拼音数据库!$B:$C,2,),1),IF(LEN(C64)=3,LEFT(VLOOKUP(LEFT(C64,1),拼音数据库!$B:$C,2,),1)&amp;LEFT(VLOOKUP(MID(C64,2,1),拼音数据库!$B:$C,2,),1)&amp;LEFT(VLOOKUP(MID(C64,3,1),拼音数据库!$B:$C,2,)),LEFT(VLOOKUP(LEFT(C64,1),拼音数据库!$B:$C,2,),1)&amp;LEFT(VLOOKUP(MID(C64,2,1),拼音数据库!$B:$C,2,),1)&amp;LEFT(VLOOKUP(MID(C64,3,1),拼音数据库!$B:$C,2,),1)&amp;LEFT(VLOOKUP(MID(C64,4,1),拼音数据库!$B:$C,2,),1))))),"")</f>
        <v/>
      </c>
      <c r="C64" s="36"/>
      <c r="D64" s="36"/>
      <c r="E64" s="36"/>
      <c r="F64" s="37"/>
      <c r="G64" s="37"/>
      <c r="H64" s="37"/>
      <c r="I64" s="37"/>
      <c r="J64" s="37"/>
      <c r="K64" s="37"/>
      <c r="L64" s="37"/>
      <c r="M64" s="37"/>
      <c r="N64" s="5" t="str">
        <f t="array" ref="N64">IF(SUM(--NOT(ISERROR(FIND(TEXT(UPPER(电话簿!$G$4),0),UPPER(基本信息输入!A64:M64),1))))&gt;0,ROW(),"")</f>
        <v/>
      </c>
    </row>
    <row r="65" spans="1:14" s="34" customFormat="1" x14ac:dyDescent="0.35">
      <c r="A65" s="74" t="str">
        <f>IFERROR(IF(C65=0,"",IF(LEN(C65)=1,VLOOKUP(LEFT(C65,1),拼音数据库!$B:$C,2,),IF(LEN(C65)=2,VLOOKUP(LEFT(C65,1),拼音数据库!$B:$C,2,)&amp;VLOOKUP(MID(C65,2,1),拼音数据库!$B:$C,2,),IF(LEN(C65)=3,VLOOKUP(LEFT(C65,1),拼音数据库!$B:$C,2,)&amp;VLOOKUP(MID(C65,2,1),拼音数据库!$B:$C,2,)&amp;VLOOKUP(MID(C65,3,1),拼音数据库!$B:$C,2,),VLOOKUP(LEFT(C65,1),拼音数据库!$B:$C,2,)&amp;VLOOKUP(MID(C65,2,1),拼音数据库!$B:$C,2,)&amp;VLOOKUP(MID(C65,3,1),拼音数据库!$B:$C,2,)&amp;VLOOKUP(MID(C65,4,1),拼音数据库!$B:$C,2,))))),"")</f>
        <v/>
      </c>
      <c r="B65" s="75" t="str">
        <f>IFERROR(IF(C65=0,"",IF(LEN(C65)=1,LEFT(VLOOKUP(LEFT(C65,1),拼音数据库!$B:$C,2,),1),IF(LEN(C65)=2,LEFT(VLOOKUP(LEFT(C65,1),拼音数据库!$B:$C,2,),1)&amp;LEFT(VLOOKUP(MID(C65,2,1),拼音数据库!$B:$C,2,),1),IF(LEN(C65)=3,LEFT(VLOOKUP(LEFT(C65,1),拼音数据库!$B:$C,2,),1)&amp;LEFT(VLOOKUP(MID(C65,2,1),拼音数据库!$B:$C,2,),1)&amp;LEFT(VLOOKUP(MID(C65,3,1),拼音数据库!$B:$C,2,)),LEFT(VLOOKUP(LEFT(C65,1),拼音数据库!$B:$C,2,),1)&amp;LEFT(VLOOKUP(MID(C65,2,1),拼音数据库!$B:$C,2,),1)&amp;LEFT(VLOOKUP(MID(C65,3,1),拼音数据库!$B:$C,2,),1)&amp;LEFT(VLOOKUP(MID(C65,4,1),拼音数据库!$B:$C,2,),1))))),"")</f>
        <v/>
      </c>
      <c r="C65" s="36"/>
      <c r="D65" s="36"/>
      <c r="E65" s="36"/>
      <c r="F65" s="37"/>
      <c r="G65" s="37"/>
      <c r="H65" s="37"/>
      <c r="I65" s="37"/>
      <c r="J65" s="37"/>
      <c r="K65" s="37"/>
      <c r="L65" s="37"/>
      <c r="M65" s="37"/>
      <c r="N65" s="5" t="str">
        <f t="array" ref="N65">IF(SUM(--NOT(ISERROR(FIND(TEXT(UPPER(电话簿!$G$4),0),UPPER(基本信息输入!A65:M65),1))))&gt;0,ROW(),"")</f>
        <v/>
      </c>
    </row>
    <row r="66" spans="1:14" s="34" customFormat="1" ht="13.5" customHeight="1" x14ac:dyDescent="0.35">
      <c r="A66" s="74" t="str">
        <f>IFERROR(IF(C66=0,"",IF(LEN(C66)=1,VLOOKUP(LEFT(C66,1),拼音数据库!$B:$C,2,),IF(LEN(C66)=2,VLOOKUP(LEFT(C66,1),拼音数据库!$B:$C,2,)&amp;VLOOKUP(MID(C66,2,1),拼音数据库!$B:$C,2,),IF(LEN(C66)=3,VLOOKUP(LEFT(C66,1),拼音数据库!$B:$C,2,)&amp;VLOOKUP(MID(C66,2,1),拼音数据库!$B:$C,2,)&amp;VLOOKUP(MID(C66,3,1),拼音数据库!$B:$C,2,),VLOOKUP(LEFT(C66,1),拼音数据库!$B:$C,2,)&amp;VLOOKUP(MID(C66,2,1),拼音数据库!$B:$C,2,)&amp;VLOOKUP(MID(C66,3,1),拼音数据库!$B:$C,2,)&amp;VLOOKUP(MID(C66,4,1),拼音数据库!$B:$C,2,))))),"")</f>
        <v/>
      </c>
      <c r="B66" s="75" t="str">
        <f>IFERROR(IF(C66=0,"",IF(LEN(C66)=1,LEFT(VLOOKUP(LEFT(C66,1),拼音数据库!$B:$C,2,),1),IF(LEN(C66)=2,LEFT(VLOOKUP(LEFT(C66,1),拼音数据库!$B:$C,2,),1)&amp;LEFT(VLOOKUP(MID(C66,2,1),拼音数据库!$B:$C,2,),1),IF(LEN(C66)=3,LEFT(VLOOKUP(LEFT(C66,1),拼音数据库!$B:$C,2,),1)&amp;LEFT(VLOOKUP(MID(C66,2,1),拼音数据库!$B:$C,2,),1)&amp;LEFT(VLOOKUP(MID(C66,3,1),拼音数据库!$B:$C,2,)),LEFT(VLOOKUP(LEFT(C66,1),拼音数据库!$B:$C,2,),1)&amp;LEFT(VLOOKUP(MID(C66,2,1),拼音数据库!$B:$C,2,),1)&amp;LEFT(VLOOKUP(MID(C66,3,1),拼音数据库!$B:$C,2,),1)&amp;LEFT(VLOOKUP(MID(C66,4,1),拼音数据库!$B:$C,2,),1))))),"")</f>
        <v/>
      </c>
      <c r="C66" s="36"/>
      <c r="D66" s="36"/>
      <c r="E66" s="36"/>
      <c r="F66" s="37"/>
      <c r="G66" s="37"/>
      <c r="H66" s="37"/>
      <c r="I66" s="37"/>
      <c r="J66" s="37"/>
      <c r="K66" s="37"/>
      <c r="L66" s="37"/>
      <c r="M66" s="37"/>
      <c r="N66" s="5" t="str">
        <f t="array" ref="N66">IF(SUM(--NOT(ISERROR(FIND(TEXT(UPPER(电话簿!$G$4),0),UPPER(基本信息输入!A66:M66),1))))&gt;0,ROW(),"")</f>
        <v/>
      </c>
    </row>
    <row r="67" spans="1:14" s="34" customFormat="1" x14ac:dyDescent="0.35">
      <c r="A67" s="74" t="str">
        <f>IFERROR(IF(C67=0,"",IF(LEN(C67)=1,VLOOKUP(LEFT(C67,1),拼音数据库!$B:$C,2,),IF(LEN(C67)=2,VLOOKUP(LEFT(C67,1),拼音数据库!$B:$C,2,)&amp;VLOOKUP(MID(C67,2,1),拼音数据库!$B:$C,2,),IF(LEN(C67)=3,VLOOKUP(LEFT(C67,1),拼音数据库!$B:$C,2,)&amp;VLOOKUP(MID(C67,2,1),拼音数据库!$B:$C,2,)&amp;VLOOKUP(MID(C67,3,1),拼音数据库!$B:$C,2,),VLOOKUP(LEFT(C67,1),拼音数据库!$B:$C,2,)&amp;VLOOKUP(MID(C67,2,1),拼音数据库!$B:$C,2,)&amp;VLOOKUP(MID(C67,3,1),拼音数据库!$B:$C,2,)&amp;VLOOKUP(MID(C67,4,1),拼音数据库!$B:$C,2,))))),"")</f>
        <v/>
      </c>
      <c r="B67" s="75" t="str">
        <f>IFERROR(IF(C67=0,"",IF(LEN(C67)=1,LEFT(VLOOKUP(LEFT(C67,1),拼音数据库!$B:$C,2,),1),IF(LEN(C67)=2,LEFT(VLOOKUP(LEFT(C67,1),拼音数据库!$B:$C,2,),1)&amp;LEFT(VLOOKUP(MID(C67,2,1),拼音数据库!$B:$C,2,),1),IF(LEN(C67)=3,LEFT(VLOOKUP(LEFT(C67,1),拼音数据库!$B:$C,2,),1)&amp;LEFT(VLOOKUP(MID(C67,2,1),拼音数据库!$B:$C,2,),1)&amp;LEFT(VLOOKUP(MID(C67,3,1),拼音数据库!$B:$C,2,)),LEFT(VLOOKUP(LEFT(C67,1),拼音数据库!$B:$C,2,),1)&amp;LEFT(VLOOKUP(MID(C67,2,1),拼音数据库!$B:$C,2,),1)&amp;LEFT(VLOOKUP(MID(C67,3,1),拼音数据库!$B:$C,2,),1)&amp;LEFT(VLOOKUP(MID(C67,4,1),拼音数据库!$B:$C,2,),1))))),"")</f>
        <v/>
      </c>
      <c r="C67" s="36"/>
      <c r="D67" s="36"/>
      <c r="E67" s="36"/>
      <c r="F67" s="37"/>
      <c r="G67" s="37"/>
      <c r="H67" s="37"/>
      <c r="I67" s="37"/>
      <c r="J67" s="37"/>
      <c r="K67" s="37"/>
      <c r="L67" s="37"/>
      <c r="M67" s="37"/>
      <c r="N67" s="5" t="str">
        <f t="array" ref="N67">IF(SUM(--NOT(ISERROR(FIND(TEXT(UPPER(电话簿!$G$4),0),UPPER(基本信息输入!A67:M67),1))))&gt;0,ROW(),"")</f>
        <v/>
      </c>
    </row>
    <row r="68" spans="1:14" s="34" customFormat="1" x14ac:dyDescent="0.35">
      <c r="A68" s="74" t="str">
        <f>IFERROR(IF(C68=0,"",IF(LEN(C68)=1,VLOOKUP(LEFT(C68,1),拼音数据库!$B:$C,2,),IF(LEN(C68)=2,VLOOKUP(LEFT(C68,1),拼音数据库!$B:$C,2,)&amp;VLOOKUP(MID(C68,2,1),拼音数据库!$B:$C,2,),IF(LEN(C68)=3,VLOOKUP(LEFT(C68,1),拼音数据库!$B:$C,2,)&amp;VLOOKUP(MID(C68,2,1),拼音数据库!$B:$C,2,)&amp;VLOOKUP(MID(C68,3,1),拼音数据库!$B:$C,2,),VLOOKUP(LEFT(C68,1),拼音数据库!$B:$C,2,)&amp;VLOOKUP(MID(C68,2,1),拼音数据库!$B:$C,2,)&amp;VLOOKUP(MID(C68,3,1),拼音数据库!$B:$C,2,)&amp;VLOOKUP(MID(C68,4,1),拼音数据库!$B:$C,2,))))),"")</f>
        <v/>
      </c>
      <c r="B68" s="75" t="str">
        <f>IFERROR(IF(C68=0,"",IF(LEN(C68)=1,LEFT(VLOOKUP(LEFT(C68,1),拼音数据库!$B:$C,2,),1),IF(LEN(C68)=2,LEFT(VLOOKUP(LEFT(C68,1),拼音数据库!$B:$C,2,),1)&amp;LEFT(VLOOKUP(MID(C68,2,1),拼音数据库!$B:$C,2,),1),IF(LEN(C68)=3,LEFT(VLOOKUP(LEFT(C68,1),拼音数据库!$B:$C,2,),1)&amp;LEFT(VLOOKUP(MID(C68,2,1),拼音数据库!$B:$C,2,),1)&amp;LEFT(VLOOKUP(MID(C68,3,1),拼音数据库!$B:$C,2,)),LEFT(VLOOKUP(LEFT(C68,1),拼音数据库!$B:$C,2,),1)&amp;LEFT(VLOOKUP(MID(C68,2,1),拼音数据库!$B:$C,2,),1)&amp;LEFT(VLOOKUP(MID(C68,3,1),拼音数据库!$B:$C,2,),1)&amp;LEFT(VLOOKUP(MID(C68,4,1),拼音数据库!$B:$C,2,),1))))),"")</f>
        <v/>
      </c>
      <c r="C68" s="36"/>
      <c r="D68" s="36"/>
      <c r="E68" s="36"/>
      <c r="F68" s="37"/>
      <c r="G68" s="37"/>
      <c r="H68" s="37"/>
      <c r="I68" s="37"/>
      <c r="J68" s="37"/>
      <c r="K68" s="37"/>
      <c r="L68" s="37"/>
      <c r="M68" s="37"/>
      <c r="N68" s="5" t="str">
        <f t="array" ref="N68">IF(SUM(--NOT(ISERROR(FIND(TEXT(UPPER(电话簿!$G$4),0),UPPER(基本信息输入!A68:M68),1))))&gt;0,ROW(),"")</f>
        <v/>
      </c>
    </row>
    <row r="69" spans="1:14" s="34" customFormat="1" x14ac:dyDescent="0.35">
      <c r="A69" s="74" t="str">
        <f>IFERROR(IF(C69=0,"",IF(LEN(C69)=1,VLOOKUP(LEFT(C69,1),拼音数据库!$B:$C,2,),IF(LEN(C69)=2,VLOOKUP(LEFT(C69,1),拼音数据库!$B:$C,2,)&amp;VLOOKUP(MID(C69,2,1),拼音数据库!$B:$C,2,),IF(LEN(C69)=3,VLOOKUP(LEFT(C69,1),拼音数据库!$B:$C,2,)&amp;VLOOKUP(MID(C69,2,1),拼音数据库!$B:$C,2,)&amp;VLOOKUP(MID(C69,3,1),拼音数据库!$B:$C,2,),VLOOKUP(LEFT(C69,1),拼音数据库!$B:$C,2,)&amp;VLOOKUP(MID(C69,2,1),拼音数据库!$B:$C,2,)&amp;VLOOKUP(MID(C69,3,1),拼音数据库!$B:$C,2,)&amp;VLOOKUP(MID(C69,4,1),拼音数据库!$B:$C,2,))))),"")</f>
        <v/>
      </c>
      <c r="B69" s="75" t="str">
        <f>IFERROR(IF(C69=0,"",IF(LEN(C69)=1,LEFT(VLOOKUP(LEFT(C69,1),拼音数据库!$B:$C,2,),1),IF(LEN(C69)=2,LEFT(VLOOKUP(LEFT(C69,1),拼音数据库!$B:$C,2,),1)&amp;LEFT(VLOOKUP(MID(C69,2,1),拼音数据库!$B:$C,2,),1),IF(LEN(C69)=3,LEFT(VLOOKUP(LEFT(C69,1),拼音数据库!$B:$C,2,),1)&amp;LEFT(VLOOKUP(MID(C69,2,1),拼音数据库!$B:$C,2,),1)&amp;LEFT(VLOOKUP(MID(C69,3,1),拼音数据库!$B:$C,2,)),LEFT(VLOOKUP(LEFT(C69,1),拼音数据库!$B:$C,2,),1)&amp;LEFT(VLOOKUP(MID(C69,2,1),拼音数据库!$B:$C,2,),1)&amp;LEFT(VLOOKUP(MID(C69,3,1),拼音数据库!$B:$C,2,),1)&amp;LEFT(VLOOKUP(MID(C69,4,1),拼音数据库!$B:$C,2,),1))))),"")</f>
        <v/>
      </c>
      <c r="C69" s="36"/>
      <c r="D69" s="36"/>
      <c r="E69" s="36"/>
      <c r="F69" s="37"/>
      <c r="G69" s="37"/>
      <c r="H69" s="37"/>
      <c r="I69" s="37"/>
      <c r="J69" s="37"/>
      <c r="K69" s="37"/>
      <c r="L69" s="37"/>
      <c r="M69" s="37"/>
      <c r="N69" s="5" t="str">
        <f t="array" ref="N69">IF(SUM(--NOT(ISERROR(FIND(TEXT(UPPER(电话簿!$G$4),0),UPPER(基本信息输入!A69:M69),1))))&gt;0,ROW(),"")</f>
        <v/>
      </c>
    </row>
    <row r="70" spans="1:14" s="34" customFormat="1" x14ac:dyDescent="0.35">
      <c r="A70" s="74" t="str">
        <f>IFERROR(IF(C70=0,"",IF(LEN(C70)=1,VLOOKUP(LEFT(C70,1),拼音数据库!$B:$C,2,),IF(LEN(C70)=2,VLOOKUP(LEFT(C70,1),拼音数据库!$B:$C,2,)&amp;VLOOKUP(MID(C70,2,1),拼音数据库!$B:$C,2,),IF(LEN(C70)=3,VLOOKUP(LEFT(C70,1),拼音数据库!$B:$C,2,)&amp;VLOOKUP(MID(C70,2,1),拼音数据库!$B:$C,2,)&amp;VLOOKUP(MID(C70,3,1),拼音数据库!$B:$C,2,),VLOOKUP(LEFT(C70,1),拼音数据库!$B:$C,2,)&amp;VLOOKUP(MID(C70,2,1),拼音数据库!$B:$C,2,)&amp;VLOOKUP(MID(C70,3,1),拼音数据库!$B:$C,2,)&amp;VLOOKUP(MID(C70,4,1),拼音数据库!$B:$C,2,))))),"")</f>
        <v/>
      </c>
      <c r="B70" s="75" t="str">
        <f>IFERROR(IF(C70=0,"",IF(LEN(C70)=1,LEFT(VLOOKUP(LEFT(C70,1),拼音数据库!$B:$C,2,),1),IF(LEN(C70)=2,LEFT(VLOOKUP(LEFT(C70,1),拼音数据库!$B:$C,2,),1)&amp;LEFT(VLOOKUP(MID(C70,2,1),拼音数据库!$B:$C,2,),1),IF(LEN(C70)=3,LEFT(VLOOKUP(LEFT(C70,1),拼音数据库!$B:$C,2,),1)&amp;LEFT(VLOOKUP(MID(C70,2,1),拼音数据库!$B:$C,2,),1)&amp;LEFT(VLOOKUP(MID(C70,3,1),拼音数据库!$B:$C,2,)),LEFT(VLOOKUP(LEFT(C70,1),拼音数据库!$B:$C,2,),1)&amp;LEFT(VLOOKUP(MID(C70,2,1),拼音数据库!$B:$C,2,),1)&amp;LEFT(VLOOKUP(MID(C70,3,1),拼音数据库!$B:$C,2,),1)&amp;LEFT(VLOOKUP(MID(C70,4,1),拼音数据库!$B:$C,2,),1))))),"")</f>
        <v/>
      </c>
      <c r="C70" s="36"/>
      <c r="D70" s="36"/>
      <c r="E70" s="36"/>
      <c r="F70" s="37"/>
      <c r="G70" s="37"/>
      <c r="H70" s="37"/>
      <c r="I70" s="37"/>
      <c r="J70" s="37"/>
      <c r="K70" s="37"/>
      <c r="L70" s="37"/>
      <c r="M70" s="37"/>
      <c r="N70" s="5" t="str">
        <f t="array" ref="N70">IF(SUM(--NOT(ISERROR(FIND(TEXT(UPPER(电话簿!$G$4),0),UPPER(基本信息输入!A70:M70),1))))&gt;0,ROW(),"")</f>
        <v/>
      </c>
    </row>
    <row r="71" spans="1:14" s="34" customFormat="1" x14ac:dyDescent="0.35">
      <c r="A71" s="74" t="str">
        <f>IFERROR(IF(C71=0,"",IF(LEN(C71)=1,VLOOKUP(LEFT(C71,1),拼音数据库!$B:$C,2,),IF(LEN(C71)=2,VLOOKUP(LEFT(C71,1),拼音数据库!$B:$C,2,)&amp;VLOOKUP(MID(C71,2,1),拼音数据库!$B:$C,2,),IF(LEN(C71)=3,VLOOKUP(LEFT(C71,1),拼音数据库!$B:$C,2,)&amp;VLOOKUP(MID(C71,2,1),拼音数据库!$B:$C,2,)&amp;VLOOKUP(MID(C71,3,1),拼音数据库!$B:$C,2,),VLOOKUP(LEFT(C71,1),拼音数据库!$B:$C,2,)&amp;VLOOKUP(MID(C71,2,1),拼音数据库!$B:$C,2,)&amp;VLOOKUP(MID(C71,3,1),拼音数据库!$B:$C,2,)&amp;VLOOKUP(MID(C71,4,1),拼音数据库!$B:$C,2,))))),"")</f>
        <v/>
      </c>
      <c r="B71" s="75" t="str">
        <f>IFERROR(IF(C71=0,"",IF(LEN(C71)=1,LEFT(VLOOKUP(LEFT(C71,1),拼音数据库!$B:$C,2,),1),IF(LEN(C71)=2,LEFT(VLOOKUP(LEFT(C71,1),拼音数据库!$B:$C,2,),1)&amp;LEFT(VLOOKUP(MID(C71,2,1),拼音数据库!$B:$C,2,),1),IF(LEN(C71)=3,LEFT(VLOOKUP(LEFT(C71,1),拼音数据库!$B:$C,2,),1)&amp;LEFT(VLOOKUP(MID(C71,2,1),拼音数据库!$B:$C,2,),1)&amp;LEFT(VLOOKUP(MID(C71,3,1),拼音数据库!$B:$C,2,)),LEFT(VLOOKUP(LEFT(C71,1),拼音数据库!$B:$C,2,),1)&amp;LEFT(VLOOKUP(MID(C71,2,1),拼音数据库!$B:$C,2,),1)&amp;LEFT(VLOOKUP(MID(C71,3,1),拼音数据库!$B:$C,2,),1)&amp;LEFT(VLOOKUP(MID(C71,4,1),拼音数据库!$B:$C,2,),1))))),"")</f>
        <v/>
      </c>
      <c r="C71" s="36"/>
      <c r="D71" s="36"/>
      <c r="E71" s="36"/>
      <c r="F71" s="37"/>
      <c r="G71" s="37"/>
      <c r="H71" s="37"/>
      <c r="I71" s="37"/>
      <c r="J71" s="38"/>
      <c r="K71" s="37"/>
      <c r="L71" s="37"/>
      <c r="M71" s="37"/>
      <c r="N71" s="5" t="str">
        <f t="array" ref="N71">IF(SUM(--NOT(ISERROR(FIND(TEXT(UPPER(电话簿!$G$4),0),UPPER(基本信息输入!A71:M71),1))))&gt;0,ROW(),"")</f>
        <v/>
      </c>
    </row>
    <row r="72" spans="1:14" s="34" customFormat="1" x14ac:dyDescent="0.35">
      <c r="A72" s="74" t="str">
        <f>IFERROR(IF(C72=0,"",IF(LEN(C72)=1,VLOOKUP(LEFT(C72,1),拼音数据库!$B:$C,2,),IF(LEN(C72)=2,VLOOKUP(LEFT(C72,1),拼音数据库!$B:$C,2,)&amp;VLOOKUP(MID(C72,2,1),拼音数据库!$B:$C,2,),IF(LEN(C72)=3,VLOOKUP(LEFT(C72,1),拼音数据库!$B:$C,2,)&amp;VLOOKUP(MID(C72,2,1),拼音数据库!$B:$C,2,)&amp;VLOOKUP(MID(C72,3,1),拼音数据库!$B:$C,2,),VLOOKUP(LEFT(C72,1),拼音数据库!$B:$C,2,)&amp;VLOOKUP(MID(C72,2,1),拼音数据库!$B:$C,2,)&amp;VLOOKUP(MID(C72,3,1),拼音数据库!$B:$C,2,)&amp;VLOOKUP(MID(C72,4,1),拼音数据库!$B:$C,2,))))),"")</f>
        <v/>
      </c>
      <c r="B72" s="75" t="str">
        <f>IFERROR(IF(C72=0,"",IF(LEN(C72)=1,LEFT(VLOOKUP(LEFT(C72,1),拼音数据库!$B:$C,2,),1),IF(LEN(C72)=2,LEFT(VLOOKUP(LEFT(C72,1),拼音数据库!$B:$C,2,),1)&amp;LEFT(VLOOKUP(MID(C72,2,1),拼音数据库!$B:$C,2,),1),IF(LEN(C72)=3,LEFT(VLOOKUP(LEFT(C72,1),拼音数据库!$B:$C,2,),1)&amp;LEFT(VLOOKUP(MID(C72,2,1),拼音数据库!$B:$C,2,),1)&amp;LEFT(VLOOKUP(MID(C72,3,1),拼音数据库!$B:$C,2,)),LEFT(VLOOKUP(LEFT(C72,1),拼音数据库!$B:$C,2,),1)&amp;LEFT(VLOOKUP(MID(C72,2,1),拼音数据库!$B:$C,2,),1)&amp;LEFT(VLOOKUP(MID(C72,3,1),拼音数据库!$B:$C,2,),1)&amp;LEFT(VLOOKUP(MID(C72,4,1),拼音数据库!$B:$C,2,),1))))),"")</f>
        <v/>
      </c>
      <c r="C72" s="36"/>
      <c r="D72" s="36"/>
      <c r="E72" s="36"/>
      <c r="F72" s="37"/>
      <c r="G72" s="37"/>
      <c r="H72" s="37"/>
      <c r="I72" s="37"/>
      <c r="J72" s="37"/>
      <c r="K72" s="37"/>
      <c r="L72" s="37"/>
      <c r="M72" s="37"/>
      <c r="N72" s="5" t="str">
        <f t="array" ref="N72">IF(SUM(--NOT(ISERROR(FIND(TEXT(UPPER(电话簿!$G$4),0),UPPER(基本信息输入!A72:M72),1))))&gt;0,ROW(),"")</f>
        <v/>
      </c>
    </row>
    <row r="73" spans="1:14" s="34" customFormat="1" x14ac:dyDescent="0.35">
      <c r="A73" s="74" t="str">
        <f>IFERROR(IF(C73=0,"",IF(LEN(C73)=1,VLOOKUP(LEFT(C73,1),拼音数据库!$B:$C,2,),IF(LEN(C73)=2,VLOOKUP(LEFT(C73,1),拼音数据库!$B:$C,2,)&amp;VLOOKUP(MID(C73,2,1),拼音数据库!$B:$C,2,),IF(LEN(C73)=3,VLOOKUP(LEFT(C73,1),拼音数据库!$B:$C,2,)&amp;VLOOKUP(MID(C73,2,1),拼音数据库!$B:$C,2,)&amp;VLOOKUP(MID(C73,3,1),拼音数据库!$B:$C,2,),VLOOKUP(LEFT(C73,1),拼音数据库!$B:$C,2,)&amp;VLOOKUP(MID(C73,2,1),拼音数据库!$B:$C,2,)&amp;VLOOKUP(MID(C73,3,1),拼音数据库!$B:$C,2,)&amp;VLOOKUP(MID(C73,4,1),拼音数据库!$B:$C,2,))))),"")</f>
        <v/>
      </c>
      <c r="B73" s="75" t="str">
        <f>IFERROR(IF(C73=0,"",IF(LEN(C73)=1,LEFT(VLOOKUP(LEFT(C73,1),拼音数据库!$B:$C,2,),1),IF(LEN(C73)=2,LEFT(VLOOKUP(LEFT(C73,1),拼音数据库!$B:$C,2,),1)&amp;LEFT(VLOOKUP(MID(C73,2,1),拼音数据库!$B:$C,2,),1),IF(LEN(C73)=3,LEFT(VLOOKUP(LEFT(C73,1),拼音数据库!$B:$C,2,),1)&amp;LEFT(VLOOKUP(MID(C73,2,1),拼音数据库!$B:$C,2,),1)&amp;LEFT(VLOOKUP(MID(C73,3,1),拼音数据库!$B:$C,2,)),LEFT(VLOOKUP(LEFT(C73,1),拼音数据库!$B:$C,2,),1)&amp;LEFT(VLOOKUP(MID(C73,2,1),拼音数据库!$B:$C,2,),1)&amp;LEFT(VLOOKUP(MID(C73,3,1),拼音数据库!$B:$C,2,),1)&amp;LEFT(VLOOKUP(MID(C73,4,1),拼音数据库!$B:$C,2,),1))))),"")</f>
        <v/>
      </c>
      <c r="C73" s="36"/>
      <c r="D73" s="36"/>
      <c r="E73" s="36"/>
      <c r="F73" s="37"/>
      <c r="G73" s="37"/>
      <c r="H73" s="37"/>
      <c r="I73" s="37"/>
      <c r="J73" s="37"/>
      <c r="K73" s="37"/>
      <c r="L73" s="37"/>
      <c r="M73" s="37"/>
      <c r="N73" s="5" t="str">
        <f t="array" ref="N73">IF(SUM(--NOT(ISERROR(FIND(TEXT(UPPER(电话簿!$G$4),0),UPPER(基本信息输入!A73:M73),1))))&gt;0,ROW(),"")</f>
        <v/>
      </c>
    </row>
    <row r="74" spans="1:14" s="34" customFormat="1" x14ac:dyDescent="0.35">
      <c r="A74" s="74" t="str">
        <f>IFERROR(IF(C74=0,"",IF(LEN(C74)=1,VLOOKUP(LEFT(C74,1),拼音数据库!$B:$C,2,),IF(LEN(C74)=2,VLOOKUP(LEFT(C74,1),拼音数据库!$B:$C,2,)&amp;VLOOKUP(MID(C74,2,1),拼音数据库!$B:$C,2,),IF(LEN(C74)=3,VLOOKUP(LEFT(C74,1),拼音数据库!$B:$C,2,)&amp;VLOOKUP(MID(C74,2,1),拼音数据库!$B:$C,2,)&amp;VLOOKUP(MID(C74,3,1),拼音数据库!$B:$C,2,),VLOOKUP(LEFT(C74,1),拼音数据库!$B:$C,2,)&amp;VLOOKUP(MID(C74,2,1),拼音数据库!$B:$C,2,)&amp;VLOOKUP(MID(C74,3,1),拼音数据库!$B:$C,2,)&amp;VLOOKUP(MID(C74,4,1),拼音数据库!$B:$C,2,))))),"")</f>
        <v/>
      </c>
      <c r="B74" s="75" t="str">
        <f>IFERROR(IF(C74=0,"",IF(LEN(C74)=1,LEFT(VLOOKUP(LEFT(C74,1),拼音数据库!$B:$C,2,),1),IF(LEN(C74)=2,LEFT(VLOOKUP(LEFT(C74,1),拼音数据库!$B:$C,2,),1)&amp;LEFT(VLOOKUP(MID(C74,2,1),拼音数据库!$B:$C,2,),1),IF(LEN(C74)=3,LEFT(VLOOKUP(LEFT(C74,1),拼音数据库!$B:$C,2,),1)&amp;LEFT(VLOOKUP(MID(C74,2,1),拼音数据库!$B:$C,2,),1)&amp;LEFT(VLOOKUP(MID(C74,3,1),拼音数据库!$B:$C,2,)),LEFT(VLOOKUP(LEFT(C74,1),拼音数据库!$B:$C,2,),1)&amp;LEFT(VLOOKUP(MID(C74,2,1),拼音数据库!$B:$C,2,),1)&amp;LEFT(VLOOKUP(MID(C74,3,1),拼音数据库!$B:$C,2,),1)&amp;LEFT(VLOOKUP(MID(C74,4,1),拼音数据库!$B:$C,2,),1))))),"")</f>
        <v/>
      </c>
      <c r="C74" s="36"/>
      <c r="D74" s="36"/>
      <c r="E74" s="36"/>
      <c r="F74" s="37"/>
      <c r="G74" s="37"/>
      <c r="H74" s="37"/>
      <c r="I74" s="37"/>
      <c r="J74" s="37"/>
      <c r="K74" s="37"/>
      <c r="L74" s="37"/>
      <c r="M74" s="37"/>
      <c r="N74" s="5" t="str">
        <f t="array" ref="N74">IF(SUM(--NOT(ISERROR(FIND(TEXT(UPPER(电话簿!$G$4),0),UPPER(基本信息输入!A74:M74),1))))&gt;0,ROW(),"")</f>
        <v/>
      </c>
    </row>
    <row r="75" spans="1:14" s="34" customFormat="1" x14ac:dyDescent="0.35">
      <c r="A75" s="74" t="str">
        <f>IFERROR(IF(C75=0,"",IF(LEN(C75)=1,VLOOKUP(LEFT(C75,1),拼音数据库!$B:$C,2,),IF(LEN(C75)=2,VLOOKUP(LEFT(C75,1),拼音数据库!$B:$C,2,)&amp;VLOOKUP(MID(C75,2,1),拼音数据库!$B:$C,2,),IF(LEN(C75)=3,VLOOKUP(LEFT(C75,1),拼音数据库!$B:$C,2,)&amp;VLOOKUP(MID(C75,2,1),拼音数据库!$B:$C,2,)&amp;VLOOKUP(MID(C75,3,1),拼音数据库!$B:$C,2,),VLOOKUP(LEFT(C75,1),拼音数据库!$B:$C,2,)&amp;VLOOKUP(MID(C75,2,1),拼音数据库!$B:$C,2,)&amp;VLOOKUP(MID(C75,3,1),拼音数据库!$B:$C,2,)&amp;VLOOKUP(MID(C75,4,1),拼音数据库!$B:$C,2,))))),"")</f>
        <v/>
      </c>
      <c r="B75" s="75" t="str">
        <f>IFERROR(IF(C75=0,"",IF(LEN(C75)=1,LEFT(VLOOKUP(LEFT(C75,1),拼音数据库!$B:$C,2,),1),IF(LEN(C75)=2,LEFT(VLOOKUP(LEFT(C75,1),拼音数据库!$B:$C,2,),1)&amp;LEFT(VLOOKUP(MID(C75,2,1),拼音数据库!$B:$C,2,),1),IF(LEN(C75)=3,LEFT(VLOOKUP(LEFT(C75,1),拼音数据库!$B:$C,2,),1)&amp;LEFT(VLOOKUP(MID(C75,2,1),拼音数据库!$B:$C,2,),1)&amp;LEFT(VLOOKUP(MID(C75,3,1),拼音数据库!$B:$C,2,)),LEFT(VLOOKUP(LEFT(C75,1),拼音数据库!$B:$C,2,),1)&amp;LEFT(VLOOKUP(MID(C75,2,1),拼音数据库!$B:$C,2,),1)&amp;LEFT(VLOOKUP(MID(C75,3,1),拼音数据库!$B:$C,2,),1)&amp;LEFT(VLOOKUP(MID(C75,4,1),拼音数据库!$B:$C,2,),1))))),"")</f>
        <v/>
      </c>
      <c r="C75" s="36"/>
      <c r="D75" s="36"/>
      <c r="E75" s="36"/>
      <c r="F75" s="37"/>
      <c r="G75" s="37"/>
      <c r="H75" s="37"/>
      <c r="I75" s="37"/>
      <c r="J75" s="37"/>
      <c r="K75" s="37"/>
      <c r="L75" s="37"/>
      <c r="M75" s="37"/>
      <c r="N75" s="5" t="str">
        <f t="array" ref="N75">IF(SUM(--NOT(ISERROR(FIND(TEXT(UPPER(电话簿!$G$4),0),UPPER(基本信息输入!A75:M75),1))))&gt;0,ROW(),"")</f>
        <v/>
      </c>
    </row>
    <row r="76" spans="1:14" s="34" customFormat="1" x14ac:dyDescent="0.35">
      <c r="A76" s="74" t="str">
        <f>IFERROR(IF(C76=0,"",IF(LEN(C76)=1,VLOOKUP(LEFT(C76,1),拼音数据库!$B:$C,2,),IF(LEN(C76)=2,VLOOKUP(LEFT(C76,1),拼音数据库!$B:$C,2,)&amp;VLOOKUP(MID(C76,2,1),拼音数据库!$B:$C,2,),IF(LEN(C76)=3,VLOOKUP(LEFT(C76,1),拼音数据库!$B:$C,2,)&amp;VLOOKUP(MID(C76,2,1),拼音数据库!$B:$C,2,)&amp;VLOOKUP(MID(C76,3,1),拼音数据库!$B:$C,2,),VLOOKUP(LEFT(C76,1),拼音数据库!$B:$C,2,)&amp;VLOOKUP(MID(C76,2,1),拼音数据库!$B:$C,2,)&amp;VLOOKUP(MID(C76,3,1),拼音数据库!$B:$C,2,)&amp;VLOOKUP(MID(C76,4,1),拼音数据库!$B:$C,2,))))),"")</f>
        <v/>
      </c>
      <c r="B76" s="75" t="str">
        <f>IFERROR(IF(C76=0,"",IF(LEN(C76)=1,LEFT(VLOOKUP(LEFT(C76,1),拼音数据库!$B:$C,2,),1),IF(LEN(C76)=2,LEFT(VLOOKUP(LEFT(C76,1),拼音数据库!$B:$C,2,),1)&amp;LEFT(VLOOKUP(MID(C76,2,1),拼音数据库!$B:$C,2,),1),IF(LEN(C76)=3,LEFT(VLOOKUP(LEFT(C76,1),拼音数据库!$B:$C,2,),1)&amp;LEFT(VLOOKUP(MID(C76,2,1),拼音数据库!$B:$C,2,),1)&amp;LEFT(VLOOKUP(MID(C76,3,1),拼音数据库!$B:$C,2,)),LEFT(VLOOKUP(LEFT(C76,1),拼音数据库!$B:$C,2,),1)&amp;LEFT(VLOOKUP(MID(C76,2,1),拼音数据库!$B:$C,2,),1)&amp;LEFT(VLOOKUP(MID(C76,3,1),拼音数据库!$B:$C,2,),1)&amp;LEFT(VLOOKUP(MID(C76,4,1),拼音数据库!$B:$C,2,),1))))),"")</f>
        <v/>
      </c>
      <c r="C76" s="36"/>
      <c r="D76" s="36"/>
      <c r="E76" s="36"/>
      <c r="F76" s="37"/>
      <c r="G76" s="37"/>
      <c r="H76" s="37"/>
      <c r="I76" s="37"/>
      <c r="J76" s="37"/>
      <c r="K76" s="37"/>
      <c r="L76" s="37"/>
      <c r="M76" s="37"/>
      <c r="N76" s="5" t="str">
        <f t="array" ref="N76">IF(SUM(--NOT(ISERROR(FIND(TEXT(UPPER(电话簿!$G$4),0),UPPER(基本信息输入!A76:M76),1))))&gt;0,ROW(),"")</f>
        <v/>
      </c>
    </row>
    <row r="77" spans="1:14" s="34" customFormat="1" x14ac:dyDescent="0.35">
      <c r="A77" s="74" t="str">
        <f>IFERROR(IF(C77=0,"",IF(LEN(C77)=1,VLOOKUP(LEFT(C77,1),拼音数据库!$B:$C,2,),IF(LEN(C77)=2,VLOOKUP(LEFT(C77,1),拼音数据库!$B:$C,2,)&amp;VLOOKUP(MID(C77,2,1),拼音数据库!$B:$C,2,),IF(LEN(C77)=3,VLOOKUP(LEFT(C77,1),拼音数据库!$B:$C,2,)&amp;VLOOKUP(MID(C77,2,1),拼音数据库!$B:$C,2,)&amp;VLOOKUP(MID(C77,3,1),拼音数据库!$B:$C,2,),VLOOKUP(LEFT(C77,1),拼音数据库!$B:$C,2,)&amp;VLOOKUP(MID(C77,2,1),拼音数据库!$B:$C,2,)&amp;VLOOKUP(MID(C77,3,1),拼音数据库!$B:$C,2,)&amp;VLOOKUP(MID(C77,4,1),拼音数据库!$B:$C,2,))))),"")</f>
        <v/>
      </c>
      <c r="B77" s="75" t="str">
        <f>IFERROR(IF(C77=0,"",IF(LEN(C77)=1,LEFT(VLOOKUP(LEFT(C77,1),拼音数据库!$B:$C,2,),1),IF(LEN(C77)=2,LEFT(VLOOKUP(LEFT(C77,1),拼音数据库!$B:$C,2,),1)&amp;LEFT(VLOOKUP(MID(C77,2,1),拼音数据库!$B:$C,2,),1),IF(LEN(C77)=3,LEFT(VLOOKUP(LEFT(C77,1),拼音数据库!$B:$C,2,),1)&amp;LEFT(VLOOKUP(MID(C77,2,1),拼音数据库!$B:$C,2,),1)&amp;LEFT(VLOOKUP(MID(C77,3,1),拼音数据库!$B:$C,2,)),LEFT(VLOOKUP(LEFT(C77,1),拼音数据库!$B:$C,2,),1)&amp;LEFT(VLOOKUP(MID(C77,2,1),拼音数据库!$B:$C,2,),1)&amp;LEFT(VLOOKUP(MID(C77,3,1),拼音数据库!$B:$C,2,),1)&amp;LEFT(VLOOKUP(MID(C77,4,1),拼音数据库!$B:$C,2,),1))))),"")</f>
        <v/>
      </c>
      <c r="C77" s="36"/>
      <c r="D77" s="36"/>
      <c r="E77" s="36"/>
      <c r="F77" s="37"/>
      <c r="G77" s="37"/>
      <c r="H77" s="37"/>
      <c r="I77" s="37"/>
      <c r="J77" s="37"/>
      <c r="K77" s="37"/>
      <c r="L77" s="37"/>
      <c r="M77" s="37"/>
      <c r="N77" s="5" t="str">
        <f t="array" ref="N77">IF(SUM(--NOT(ISERROR(FIND(TEXT(UPPER(电话簿!$G$4),0),UPPER(基本信息输入!A77:M77),1))))&gt;0,ROW(),"")</f>
        <v/>
      </c>
    </row>
    <row r="78" spans="1:14" s="34" customFormat="1" x14ac:dyDescent="0.35">
      <c r="A78" s="74" t="str">
        <f>IFERROR(IF(C78=0,"",IF(LEN(C78)=1,VLOOKUP(LEFT(C78,1),拼音数据库!$B:$C,2,),IF(LEN(C78)=2,VLOOKUP(LEFT(C78,1),拼音数据库!$B:$C,2,)&amp;VLOOKUP(MID(C78,2,1),拼音数据库!$B:$C,2,),IF(LEN(C78)=3,VLOOKUP(LEFT(C78,1),拼音数据库!$B:$C,2,)&amp;VLOOKUP(MID(C78,2,1),拼音数据库!$B:$C,2,)&amp;VLOOKUP(MID(C78,3,1),拼音数据库!$B:$C,2,),VLOOKUP(LEFT(C78,1),拼音数据库!$B:$C,2,)&amp;VLOOKUP(MID(C78,2,1),拼音数据库!$B:$C,2,)&amp;VLOOKUP(MID(C78,3,1),拼音数据库!$B:$C,2,)&amp;VLOOKUP(MID(C78,4,1),拼音数据库!$B:$C,2,))))),"")</f>
        <v/>
      </c>
      <c r="B78" s="75" t="str">
        <f>IFERROR(IF(C78=0,"",IF(LEN(C78)=1,LEFT(VLOOKUP(LEFT(C78,1),拼音数据库!$B:$C,2,),1),IF(LEN(C78)=2,LEFT(VLOOKUP(LEFT(C78,1),拼音数据库!$B:$C,2,),1)&amp;LEFT(VLOOKUP(MID(C78,2,1),拼音数据库!$B:$C,2,),1),IF(LEN(C78)=3,LEFT(VLOOKUP(LEFT(C78,1),拼音数据库!$B:$C,2,),1)&amp;LEFT(VLOOKUP(MID(C78,2,1),拼音数据库!$B:$C,2,),1)&amp;LEFT(VLOOKUP(MID(C78,3,1),拼音数据库!$B:$C,2,)),LEFT(VLOOKUP(LEFT(C78,1),拼音数据库!$B:$C,2,),1)&amp;LEFT(VLOOKUP(MID(C78,2,1),拼音数据库!$B:$C,2,),1)&amp;LEFT(VLOOKUP(MID(C78,3,1),拼音数据库!$B:$C,2,),1)&amp;LEFT(VLOOKUP(MID(C78,4,1),拼音数据库!$B:$C,2,),1))))),"")</f>
        <v/>
      </c>
      <c r="C78" s="36"/>
      <c r="D78" s="36"/>
      <c r="E78" s="36"/>
      <c r="F78" s="37"/>
      <c r="G78" s="37"/>
      <c r="H78" s="37"/>
      <c r="I78" s="37"/>
      <c r="J78" s="37"/>
      <c r="K78" s="37"/>
      <c r="L78" s="37"/>
      <c r="M78" s="37"/>
      <c r="N78" s="5" t="str">
        <f t="array" ref="N78">IF(SUM(--NOT(ISERROR(FIND(TEXT(UPPER(电话簿!$G$4),0),UPPER(基本信息输入!A78:M78),1))))&gt;0,ROW(),"")</f>
        <v/>
      </c>
    </row>
    <row r="79" spans="1:14" s="34" customFormat="1" x14ac:dyDescent="0.35">
      <c r="A79" s="74" t="str">
        <f>IFERROR(IF(C79=0,"",IF(LEN(C79)=1,VLOOKUP(LEFT(C79,1),拼音数据库!$B:$C,2,),IF(LEN(C79)=2,VLOOKUP(LEFT(C79,1),拼音数据库!$B:$C,2,)&amp;VLOOKUP(MID(C79,2,1),拼音数据库!$B:$C,2,),IF(LEN(C79)=3,VLOOKUP(LEFT(C79,1),拼音数据库!$B:$C,2,)&amp;VLOOKUP(MID(C79,2,1),拼音数据库!$B:$C,2,)&amp;VLOOKUP(MID(C79,3,1),拼音数据库!$B:$C,2,),VLOOKUP(LEFT(C79,1),拼音数据库!$B:$C,2,)&amp;VLOOKUP(MID(C79,2,1),拼音数据库!$B:$C,2,)&amp;VLOOKUP(MID(C79,3,1),拼音数据库!$B:$C,2,)&amp;VLOOKUP(MID(C79,4,1),拼音数据库!$B:$C,2,))))),"")</f>
        <v/>
      </c>
      <c r="B79" s="75" t="str">
        <f>IFERROR(IF(C79=0,"",IF(LEN(C79)=1,LEFT(VLOOKUP(LEFT(C79,1),拼音数据库!$B:$C,2,),1),IF(LEN(C79)=2,LEFT(VLOOKUP(LEFT(C79,1),拼音数据库!$B:$C,2,),1)&amp;LEFT(VLOOKUP(MID(C79,2,1),拼音数据库!$B:$C,2,),1),IF(LEN(C79)=3,LEFT(VLOOKUP(LEFT(C79,1),拼音数据库!$B:$C,2,),1)&amp;LEFT(VLOOKUP(MID(C79,2,1),拼音数据库!$B:$C,2,),1)&amp;LEFT(VLOOKUP(MID(C79,3,1),拼音数据库!$B:$C,2,)),LEFT(VLOOKUP(LEFT(C79,1),拼音数据库!$B:$C,2,),1)&amp;LEFT(VLOOKUP(MID(C79,2,1),拼音数据库!$B:$C,2,),1)&amp;LEFT(VLOOKUP(MID(C79,3,1),拼音数据库!$B:$C,2,),1)&amp;LEFT(VLOOKUP(MID(C79,4,1),拼音数据库!$B:$C,2,),1))))),"")</f>
        <v/>
      </c>
      <c r="C79" s="36"/>
      <c r="D79" s="36"/>
      <c r="E79" s="36"/>
      <c r="F79" s="37"/>
      <c r="G79" s="37"/>
      <c r="H79" s="37"/>
      <c r="I79" s="37"/>
      <c r="J79" s="37"/>
      <c r="K79" s="37"/>
      <c r="L79" s="37"/>
      <c r="M79" s="37"/>
      <c r="N79" s="5" t="str">
        <f t="array" ref="N79">IF(SUM(--NOT(ISERROR(FIND(TEXT(UPPER(电话簿!$G$4),0),UPPER(基本信息输入!A79:M79),1))))&gt;0,ROW(),"")</f>
        <v/>
      </c>
    </row>
    <row r="80" spans="1:14" s="34" customFormat="1" x14ac:dyDescent="0.35">
      <c r="A80" s="74" t="str">
        <f>IFERROR(IF(C80=0,"",IF(LEN(C80)=1,VLOOKUP(LEFT(C80,1),拼音数据库!$B:$C,2,),IF(LEN(C80)=2,VLOOKUP(LEFT(C80,1),拼音数据库!$B:$C,2,)&amp;VLOOKUP(MID(C80,2,1),拼音数据库!$B:$C,2,),IF(LEN(C80)=3,VLOOKUP(LEFT(C80,1),拼音数据库!$B:$C,2,)&amp;VLOOKUP(MID(C80,2,1),拼音数据库!$B:$C,2,)&amp;VLOOKUP(MID(C80,3,1),拼音数据库!$B:$C,2,),VLOOKUP(LEFT(C80,1),拼音数据库!$B:$C,2,)&amp;VLOOKUP(MID(C80,2,1),拼音数据库!$B:$C,2,)&amp;VLOOKUP(MID(C80,3,1),拼音数据库!$B:$C,2,)&amp;VLOOKUP(MID(C80,4,1),拼音数据库!$B:$C,2,))))),"")</f>
        <v/>
      </c>
      <c r="B80" s="75" t="str">
        <f>IFERROR(IF(C80=0,"",IF(LEN(C80)=1,LEFT(VLOOKUP(LEFT(C80,1),拼音数据库!$B:$C,2,),1),IF(LEN(C80)=2,LEFT(VLOOKUP(LEFT(C80,1),拼音数据库!$B:$C,2,),1)&amp;LEFT(VLOOKUP(MID(C80,2,1),拼音数据库!$B:$C,2,),1),IF(LEN(C80)=3,LEFT(VLOOKUP(LEFT(C80,1),拼音数据库!$B:$C,2,),1)&amp;LEFT(VLOOKUP(MID(C80,2,1),拼音数据库!$B:$C,2,),1)&amp;LEFT(VLOOKUP(MID(C80,3,1),拼音数据库!$B:$C,2,)),LEFT(VLOOKUP(LEFT(C80,1),拼音数据库!$B:$C,2,),1)&amp;LEFT(VLOOKUP(MID(C80,2,1),拼音数据库!$B:$C,2,),1)&amp;LEFT(VLOOKUP(MID(C80,3,1),拼音数据库!$B:$C,2,),1)&amp;LEFT(VLOOKUP(MID(C80,4,1),拼音数据库!$B:$C,2,),1))))),"")</f>
        <v/>
      </c>
      <c r="C80" s="36"/>
      <c r="D80" s="36"/>
      <c r="E80" s="36"/>
      <c r="F80" s="37"/>
      <c r="G80" s="37"/>
      <c r="H80" s="37"/>
      <c r="I80" s="37"/>
      <c r="J80" s="37"/>
      <c r="K80" s="37"/>
      <c r="L80" s="37"/>
      <c r="M80" s="37"/>
      <c r="N80" s="5" t="str">
        <f t="array" ref="N80">IF(SUM(--NOT(ISERROR(FIND(TEXT(UPPER(电话簿!$G$4),0),UPPER(基本信息输入!A80:M80),1))))&gt;0,ROW(),"")</f>
        <v/>
      </c>
    </row>
    <row r="81" spans="1:14" s="34" customFormat="1" x14ac:dyDescent="0.35">
      <c r="A81" s="74" t="str">
        <f>IFERROR(IF(C81=0,"",IF(LEN(C81)=1,VLOOKUP(LEFT(C81,1),拼音数据库!$B:$C,2,),IF(LEN(C81)=2,VLOOKUP(LEFT(C81,1),拼音数据库!$B:$C,2,)&amp;VLOOKUP(MID(C81,2,1),拼音数据库!$B:$C,2,),IF(LEN(C81)=3,VLOOKUP(LEFT(C81,1),拼音数据库!$B:$C,2,)&amp;VLOOKUP(MID(C81,2,1),拼音数据库!$B:$C,2,)&amp;VLOOKUP(MID(C81,3,1),拼音数据库!$B:$C,2,),VLOOKUP(LEFT(C81,1),拼音数据库!$B:$C,2,)&amp;VLOOKUP(MID(C81,2,1),拼音数据库!$B:$C,2,)&amp;VLOOKUP(MID(C81,3,1),拼音数据库!$B:$C,2,)&amp;VLOOKUP(MID(C81,4,1),拼音数据库!$B:$C,2,))))),"")</f>
        <v/>
      </c>
      <c r="B81" s="75" t="str">
        <f>IFERROR(IF(C81=0,"",IF(LEN(C81)=1,LEFT(VLOOKUP(LEFT(C81,1),拼音数据库!$B:$C,2,),1),IF(LEN(C81)=2,LEFT(VLOOKUP(LEFT(C81,1),拼音数据库!$B:$C,2,),1)&amp;LEFT(VLOOKUP(MID(C81,2,1),拼音数据库!$B:$C,2,),1),IF(LEN(C81)=3,LEFT(VLOOKUP(LEFT(C81,1),拼音数据库!$B:$C,2,),1)&amp;LEFT(VLOOKUP(MID(C81,2,1),拼音数据库!$B:$C,2,),1)&amp;LEFT(VLOOKUP(MID(C81,3,1),拼音数据库!$B:$C,2,)),LEFT(VLOOKUP(LEFT(C81,1),拼音数据库!$B:$C,2,),1)&amp;LEFT(VLOOKUP(MID(C81,2,1),拼音数据库!$B:$C,2,),1)&amp;LEFT(VLOOKUP(MID(C81,3,1),拼音数据库!$B:$C,2,),1)&amp;LEFT(VLOOKUP(MID(C81,4,1),拼音数据库!$B:$C,2,),1))))),"")</f>
        <v/>
      </c>
      <c r="C81" s="36"/>
      <c r="D81" s="36"/>
      <c r="E81" s="36"/>
      <c r="F81" s="37"/>
      <c r="G81" s="37"/>
      <c r="H81" s="37"/>
      <c r="I81" s="37"/>
      <c r="J81" s="37"/>
      <c r="K81" s="37"/>
      <c r="L81" s="37"/>
      <c r="M81" s="37"/>
      <c r="N81" s="5" t="str">
        <f t="array" ref="N81">IF(SUM(--NOT(ISERROR(FIND(TEXT(UPPER(电话簿!$G$4),0),UPPER(基本信息输入!A81:M81),1))))&gt;0,ROW(),"")</f>
        <v/>
      </c>
    </row>
    <row r="82" spans="1:14" s="34" customFormat="1" x14ac:dyDescent="0.35">
      <c r="A82" s="74" t="str">
        <f>IFERROR(IF(C82=0,"",IF(LEN(C82)=1,VLOOKUP(LEFT(C82,1),拼音数据库!$B:$C,2,),IF(LEN(C82)=2,VLOOKUP(LEFT(C82,1),拼音数据库!$B:$C,2,)&amp;VLOOKUP(MID(C82,2,1),拼音数据库!$B:$C,2,),IF(LEN(C82)=3,VLOOKUP(LEFT(C82,1),拼音数据库!$B:$C,2,)&amp;VLOOKUP(MID(C82,2,1),拼音数据库!$B:$C,2,)&amp;VLOOKUP(MID(C82,3,1),拼音数据库!$B:$C,2,),VLOOKUP(LEFT(C82,1),拼音数据库!$B:$C,2,)&amp;VLOOKUP(MID(C82,2,1),拼音数据库!$B:$C,2,)&amp;VLOOKUP(MID(C82,3,1),拼音数据库!$B:$C,2,)&amp;VLOOKUP(MID(C82,4,1),拼音数据库!$B:$C,2,))))),"")</f>
        <v/>
      </c>
      <c r="B82" s="75" t="str">
        <f>IFERROR(IF(C82=0,"",IF(LEN(C82)=1,LEFT(VLOOKUP(LEFT(C82,1),拼音数据库!$B:$C,2,),1),IF(LEN(C82)=2,LEFT(VLOOKUP(LEFT(C82,1),拼音数据库!$B:$C,2,),1)&amp;LEFT(VLOOKUP(MID(C82,2,1),拼音数据库!$B:$C,2,),1),IF(LEN(C82)=3,LEFT(VLOOKUP(LEFT(C82,1),拼音数据库!$B:$C,2,),1)&amp;LEFT(VLOOKUP(MID(C82,2,1),拼音数据库!$B:$C,2,),1)&amp;LEFT(VLOOKUP(MID(C82,3,1),拼音数据库!$B:$C,2,)),LEFT(VLOOKUP(LEFT(C82,1),拼音数据库!$B:$C,2,),1)&amp;LEFT(VLOOKUP(MID(C82,2,1),拼音数据库!$B:$C,2,),1)&amp;LEFT(VLOOKUP(MID(C82,3,1),拼音数据库!$B:$C,2,),1)&amp;LEFT(VLOOKUP(MID(C82,4,1),拼音数据库!$B:$C,2,),1))))),"")</f>
        <v/>
      </c>
      <c r="C82" s="36"/>
      <c r="D82" s="36"/>
      <c r="E82" s="36"/>
      <c r="F82" s="37"/>
      <c r="G82" s="37"/>
      <c r="H82" s="37"/>
      <c r="I82" s="37"/>
      <c r="J82" s="37"/>
      <c r="K82" s="37"/>
      <c r="L82" s="37"/>
      <c r="M82" s="37"/>
      <c r="N82" s="5" t="str">
        <f t="array" ref="N82">IF(SUM(--NOT(ISERROR(FIND(TEXT(UPPER(电话簿!$G$4),0),UPPER(基本信息输入!A82:M82),1))))&gt;0,ROW(),"")</f>
        <v/>
      </c>
    </row>
    <row r="83" spans="1:14" s="34" customFormat="1" x14ac:dyDescent="0.35">
      <c r="A83" s="74" t="str">
        <f>IFERROR(IF(C83=0,"",IF(LEN(C83)=1,VLOOKUP(LEFT(C83,1),拼音数据库!$B:$C,2,),IF(LEN(C83)=2,VLOOKUP(LEFT(C83,1),拼音数据库!$B:$C,2,)&amp;VLOOKUP(MID(C83,2,1),拼音数据库!$B:$C,2,),IF(LEN(C83)=3,VLOOKUP(LEFT(C83,1),拼音数据库!$B:$C,2,)&amp;VLOOKUP(MID(C83,2,1),拼音数据库!$B:$C,2,)&amp;VLOOKUP(MID(C83,3,1),拼音数据库!$B:$C,2,),VLOOKUP(LEFT(C83,1),拼音数据库!$B:$C,2,)&amp;VLOOKUP(MID(C83,2,1),拼音数据库!$B:$C,2,)&amp;VLOOKUP(MID(C83,3,1),拼音数据库!$B:$C,2,)&amp;VLOOKUP(MID(C83,4,1),拼音数据库!$B:$C,2,))))),"")</f>
        <v/>
      </c>
      <c r="B83" s="75" t="str">
        <f>IFERROR(IF(C83=0,"",IF(LEN(C83)=1,LEFT(VLOOKUP(LEFT(C83,1),拼音数据库!$B:$C,2,),1),IF(LEN(C83)=2,LEFT(VLOOKUP(LEFT(C83,1),拼音数据库!$B:$C,2,),1)&amp;LEFT(VLOOKUP(MID(C83,2,1),拼音数据库!$B:$C,2,),1),IF(LEN(C83)=3,LEFT(VLOOKUP(LEFT(C83,1),拼音数据库!$B:$C,2,),1)&amp;LEFT(VLOOKUP(MID(C83,2,1),拼音数据库!$B:$C,2,),1)&amp;LEFT(VLOOKUP(MID(C83,3,1),拼音数据库!$B:$C,2,)),LEFT(VLOOKUP(LEFT(C83,1),拼音数据库!$B:$C,2,),1)&amp;LEFT(VLOOKUP(MID(C83,2,1),拼音数据库!$B:$C,2,),1)&amp;LEFT(VLOOKUP(MID(C83,3,1),拼音数据库!$B:$C,2,),1)&amp;LEFT(VLOOKUP(MID(C83,4,1),拼音数据库!$B:$C,2,),1))))),"")</f>
        <v/>
      </c>
      <c r="C83" s="36"/>
      <c r="D83" s="36"/>
      <c r="E83" s="36"/>
      <c r="F83" s="37"/>
      <c r="G83" s="37"/>
      <c r="H83" s="37"/>
      <c r="I83" s="37"/>
      <c r="J83" s="37"/>
      <c r="K83" s="37"/>
      <c r="L83" s="37"/>
      <c r="M83" s="37"/>
      <c r="N83" s="5" t="str">
        <f t="array" ref="N83">IF(SUM(--NOT(ISERROR(FIND(TEXT(UPPER(电话簿!$G$4),0),UPPER(基本信息输入!A83:M83),1))))&gt;0,ROW(),"")</f>
        <v/>
      </c>
    </row>
    <row r="84" spans="1:14" s="34" customFormat="1" x14ac:dyDescent="0.35">
      <c r="A84" s="74" t="str">
        <f>IFERROR(IF(C84=0,"",IF(LEN(C84)=1,VLOOKUP(LEFT(C84,1),拼音数据库!$B:$C,2,),IF(LEN(C84)=2,VLOOKUP(LEFT(C84,1),拼音数据库!$B:$C,2,)&amp;VLOOKUP(MID(C84,2,1),拼音数据库!$B:$C,2,),IF(LEN(C84)=3,VLOOKUP(LEFT(C84,1),拼音数据库!$B:$C,2,)&amp;VLOOKUP(MID(C84,2,1),拼音数据库!$B:$C,2,)&amp;VLOOKUP(MID(C84,3,1),拼音数据库!$B:$C,2,),VLOOKUP(LEFT(C84,1),拼音数据库!$B:$C,2,)&amp;VLOOKUP(MID(C84,2,1),拼音数据库!$B:$C,2,)&amp;VLOOKUP(MID(C84,3,1),拼音数据库!$B:$C,2,)&amp;VLOOKUP(MID(C84,4,1),拼音数据库!$B:$C,2,))))),"")</f>
        <v/>
      </c>
      <c r="B84" s="75" t="str">
        <f>IFERROR(IF(C84=0,"",IF(LEN(C84)=1,LEFT(VLOOKUP(LEFT(C84,1),拼音数据库!$B:$C,2,),1),IF(LEN(C84)=2,LEFT(VLOOKUP(LEFT(C84,1),拼音数据库!$B:$C,2,),1)&amp;LEFT(VLOOKUP(MID(C84,2,1),拼音数据库!$B:$C,2,),1),IF(LEN(C84)=3,LEFT(VLOOKUP(LEFT(C84,1),拼音数据库!$B:$C,2,),1)&amp;LEFT(VLOOKUP(MID(C84,2,1),拼音数据库!$B:$C,2,),1)&amp;LEFT(VLOOKUP(MID(C84,3,1),拼音数据库!$B:$C,2,)),LEFT(VLOOKUP(LEFT(C84,1),拼音数据库!$B:$C,2,),1)&amp;LEFT(VLOOKUP(MID(C84,2,1),拼音数据库!$B:$C,2,),1)&amp;LEFT(VLOOKUP(MID(C84,3,1),拼音数据库!$B:$C,2,),1)&amp;LEFT(VLOOKUP(MID(C84,4,1),拼音数据库!$B:$C,2,),1))))),"")</f>
        <v/>
      </c>
      <c r="C84" s="36"/>
      <c r="D84" s="36"/>
      <c r="E84" s="36"/>
      <c r="F84" s="37"/>
      <c r="G84" s="37"/>
      <c r="H84" s="37"/>
      <c r="I84" s="37"/>
      <c r="J84" s="37"/>
      <c r="K84" s="37"/>
      <c r="L84" s="37"/>
      <c r="M84" s="37"/>
      <c r="N84" s="5" t="str">
        <f t="array" ref="N84">IF(SUM(--NOT(ISERROR(FIND(TEXT(UPPER(电话簿!$G$4),0),UPPER(基本信息输入!A84:M84),1))))&gt;0,ROW(),"")</f>
        <v/>
      </c>
    </row>
    <row r="85" spans="1:14" s="34" customFormat="1" x14ac:dyDescent="0.35">
      <c r="A85" s="74" t="str">
        <f>IFERROR(IF(C85=0,"",IF(LEN(C85)=1,VLOOKUP(LEFT(C85,1),拼音数据库!$B:$C,2,),IF(LEN(C85)=2,VLOOKUP(LEFT(C85,1),拼音数据库!$B:$C,2,)&amp;VLOOKUP(MID(C85,2,1),拼音数据库!$B:$C,2,),IF(LEN(C85)=3,VLOOKUP(LEFT(C85,1),拼音数据库!$B:$C,2,)&amp;VLOOKUP(MID(C85,2,1),拼音数据库!$B:$C,2,)&amp;VLOOKUP(MID(C85,3,1),拼音数据库!$B:$C,2,),VLOOKUP(LEFT(C85,1),拼音数据库!$B:$C,2,)&amp;VLOOKUP(MID(C85,2,1),拼音数据库!$B:$C,2,)&amp;VLOOKUP(MID(C85,3,1),拼音数据库!$B:$C,2,)&amp;VLOOKUP(MID(C85,4,1),拼音数据库!$B:$C,2,))))),"")</f>
        <v/>
      </c>
      <c r="B85" s="75" t="str">
        <f>IFERROR(IF(C85=0,"",IF(LEN(C85)=1,LEFT(VLOOKUP(LEFT(C85,1),拼音数据库!$B:$C,2,),1),IF(LEN(C85)=2,LEFT(VLOOKUP(LEFT(C85,1),拼音数据库!$B:$C,2,),1)&amp;LEFT(VLOOKUP(MID(C85,2,1),拼音数据库!$B:$C,2,),1),IF(LEN(C85)=3,LEFT(VLOOKUP(LEFT(C85,1),拼音数据库!$B:$C,2,),1)&amp;LEFT(VLOOKUP(MID(C85,2,1),拼音数据库!$B:$C,2,),1)&amp;LEFT(VLOOKUP(MID(C85,3,1),拼音数据库!$B:$C,2,)),LEFT(VLOOKUP(LEFT(C85,1),拼音数据库!$B:$C,2,),1)&amp;LEFT(VLOOKUP(MID(C85,2,1),拼音数据库!$B:$C,2,),1)&amp;LEFT(VLOOKUP(MID(C85,3,1),拼音数据库!$B:$C,2,),1)&amp;LEFT(VLOOKUP(MID(C85,4,1),拼音数据库!$B:$C,2,),1))))),"")</f>
        <v/>
      </c>
      <c r="C85" s="36"/>
      <c r="D85" s="36"/>
      <c r="E85" s="36"/>
      <c r="F85" s="37"/>
      <c r="G85" s="37"/>
      <c r="H85" s="37"/>
      <c r="I85" s="37"/>
      <c r="J85" s="37"/>
      <c r="K85" s="37"/>
      <c r="L85" s="37"/>
      <c r="M85" s="37"/>
      <c r="N85" s="5" t="str">
        <f t="array" ref="N85">IF(SUM(--NOT(ISERROR(FIND(TEXT(UPPER(电话簿!$G$4),0),UPPER(基本信息输入!A85:M85),1))))&gt;0,ROW(),"")</f>
        <v/>
      </c>
    </row>
    <row r="86" spans="1:14" s="34" customFormat="1" x14ac:dyDescent="0.35">
      <c r="A86" s="74" t="str">
        <f>IFERROR(IF(C86=0,"",IF(LEN(C86)=1,VLOOKUP(LEFT(C86,1),拼音数据库!$B:$C,2,),IF(LEN(C86)=2,VLOOKUP(LEFT(C86,1),拼音数据库!$B:$C,2,)&amp;VLOOKUP(MID(C86,2,1),拼音数据库!$B:$C,2,),IF(LEN(C86)=3,VLOOKUP(LEFT(C86,1),拼音数据库!$B:$C,2,)&amp;VLOOKUP(MID(C86,2,1),拼音数据库!$B:$C,2,)&amp;VLOOKUP(MID(C86,3,1),拼音数据库!$B:$C,2,),VLOOKUP(LEFT(C86,1),拼音数据库!$B:$C,2,)&amp;VLOOKUP(MID(C86,2,1),拼音数据库!$B:$C,2,)&amp;VLOOKUP(MID(C86,3,1),拼音数据库!$B:$C,2,)&amp;VLOOKUP(MID(C86,4,1),拼音数据库!$B:$C,2,))))),"")</f>
        <v/>
      </c>
      <c r="B86" s="75" t="str">
        <f>IFERROR(IF(C86=0,"",IF(LEN(C86)=1,LEFT(VLOOKUP(LEFT(C86,1),拼音数据库!$B:$C,2,),1),IF(LEN(C86)=2,LEFT(VLOOKUP(LEFT(C86,1),拼音数据库!$B:$C,2,),1)&amp;LEFT(VLOOKUP(MID(C86,2,1),拼音数据库!$B:$C,2,),1),IF(LEN(C86)=3,LEFT(VLOOKUP(LEFT(C86,1),拼音数据库!$B:$C,2,),1)&amp;LEFT(VLOOKUP(MID(C86,2,1),拼音数据库!$B:$C,2,),1)&amp;LEFT(VLOOKUP(MID(C86,3,1),拼音数据库!$B:$C,2,)),LEFT(VLOOKUP(LEFT(C86,1),拼音数据库!$B:$C,2,),1)&amp;LEFT(VLOOKUP(MID(C86,2,1),拼音数据库!$B:$C,2,),1)&amp;LEFT(VLOOKUP(MID(C86,3,1),拼音数据库!$B:$C,2,),1)&amp;LEFT(VLOOKUP(MID(C86,4,1),拼音数据库!$B:$C,2,),1))))),"")</f>
        <v/>
      </c>
      <c r="C86" s="36"/>
      <c r="D86" s="36"/>
      <c r="E86" s="36"/>
      <c r="F86" s="37"/>
      <c r="G86" s="37"/>
      <c r="H86" s="37"/>
      <c r="I86" s="37"/>
      <c r="J86" s="37"/>
      <c r="K86" s="37"/>
      <c r="L86" s="37"/>
      <c r="M86" s="37"/>
      <c r="N86" s="5" t="str">
        <f t="array" ref="N86">IF(SUM(--NOT(ISERROR(FIND(TEXT(UPPER(电话簿!$G$4),0),UPPER(基本信息输入!A86:M86),1))))&gt;0,ROW(),"")</f>
        <v/>
      </c>
    </row>
    <row r="87" spans="1:14" s="34" customFormat="1" x14ac:dyDescent="0.35">
      <c r="A87" s="74" t="str">
        <f>IFERROR(IF(C87=0,"",IF(LEN(C87)=1,VLOOKUP(LEFT(C87,1),拼音数据库!$B:$C,2,),IF(LEN(C87)=2,VLOOKUP(LEFT(C87,1),拼音数据库!$B:$C,2,)&amp;VLOOKUP(MID(C87,2,1),拼音数据库!$B:$C,2,),IF(LEN(C87)=3,VLOOKUP(LEFT(C87,1),拼音数据库!$B:$C,2,)&amp;VLOOKUP(MID(C87,2,1),拼音数据库!$B:$C,2,)&amp;VLOOKUP(MID(C87,3,1),拼音数据库!$B:$C,2,),VLOOKUP(LEFT(C87,1),拼音数据库!$B:$C,2,)&amp;VLOOKUP(MID(C87,2,1),拼音数据库!$B:$C,2,)&amp;VLOOKUP(MID(C87,3,1),拼音数据库!$B:$C,2,)&amp;VLOOKUP(MID(C87,4,1),拼音数据库!$B:$C,2,))))),"")</f>
        <v/>
      </c>
      <c r="B87" s="75" t="str">
        <f>IFERROR(IF(C87=0,"",IF(LEN(C87)=1,LEFT(VLOOKUP(LEFT(C87,1),拼音数据库!$B:$C,2,),1),IF(LEN(C87)=2,LEFT(VLOOKUP(LEFT(C87,1),拼音数据库!$B:$C,2,),1)&amp;LEFT(VLOOKUP(MID(C87,2,1),拼音数据库!$B:$C,2,),1),IF(LEN(C87)=3,LEFT(VLOOKUP(LEFT(C87,1),拼音数据库!$B:$C,2,),1)&amp;LEFT(VLOOKUP(MID(C87,2,1),拼音数据库!$B:$C,2,),1)&amp;LEFT(VLOOKUP(MID(C87,3,1),拼音数据库!$B:$C,2,)),LEFT(VLOOKUP(LEFT(C87,1),拼音数据库!$B:$C,2,),1)&amp;LEFT(VLOOKUP(MID(C87,2,1),拼音数据库!$B:$C,2,),1)&amp;LEFT(VLOOKUP(MID(C87,3,1),拼音数据库!$B:$C,2,),1)&amp;LEFT(VLOOKUP(MID(C87,4,1),拼音数据库!$B:$C,2,),1))))),"")</f>
        <v/>
      </c>
      <c r="C87" s="36"/>
      <c r="D87" s="36"/>
      <c r="E87" s="36"/>
      <c r="F87" s="37"/>
      <c r="G87" s="37"/>
      <c r="H87" s="37"/>
      <c r="I87" s="37"/>
      <c r="J87" s="37"/>
      <c r="K87" s="37"/>
      <c r="L87" s="37"/>
      <c r="M87" s="37"/>
      <c r="N87" s="5" t="str">
        <f t="array" ref="N87">IF(SUM(--NOT(ISERROR(FIND(TEXT(UPPER(电话簿!$G$4),0),UPPER(基本信息输入!A87:M87),1))))&gt;0,ROW(),"")</f>
        <v/>
      </c>
    </row>
    <row r="88" spans="1:14" s="34" customFormat="1" x14ac:dyDescent="0.35">
      <c r="A88" s="74" t="str">
        <f>IFERROR(IF(C88=0,"",IF(LEN(C88)=1,VLOOKUP(LEFT(C88,1),拼音数据库!$B:$C,2,),IF(LEN(C88)=2,VLOOKUP(LEFT(C88,1),拼音数据库!$B:$C,2,)&amp;VLOOKUP(MID(C88,2,1),拼音数据库!$B:$C,2,),IF(LEN(C88)=3,VLOOKUP(LEFT(C88,1),拼音数据库!$B:$C,2,)&amp;VLOOKUP(MID(C88,2,1),拼音数据库!$B:$C,2,)&amp;VLOOKUP(MID(C88,3,1),拼音数据库!$B:$C,2,),VLOOKUP(LEFT(C88,1),拼音数据库!$B:$C,2,)&amp;VLOOKUP(MID(C88,2,1),拼音数据库!$B:$C,2,)&amp;VLOOKUP(MID(C88,3,1),拼音数据库!$B:$C,2,)&amp;VLOOKUP(MID(C88,4,1),拼音数据库!$B:$C,2,))))),"")</f>
        <v/>
      </c>
      <c r="B88" s="75" t="str">
        <f>IFERROR(IF(C88=0,"",IF(LEN(C88)=1,LEFT(VLOOKUP(LEFT(C88,1),拼音数据库!$B:$C,2,),1),IF(LEN(C88)=2,LEFT(VLOOKUP(LEFT(C88,1),拼音数据库!$B:$C,2,),1)&amp;LEFT(VLOOKUP(MID(C88,2,1),拼音数据库!$B:$C,2,),1),IF(LEN(C88)=3,LEFT(VLOOKUP(LEFT(C88,1),拼音数据库!$B:$C,2,),1)&amp;LEFT(VLOOKUP(MID(C88,2,1),拼音数据库!$B:$C,2,),1)&amp;LEFT(VLOOKUP(MID(C88,3,1),拼音数据库!$B:$C,2,)),LEFT(VLOOKUP(LEFT(C88,1),拼音数据库!$B:$C,2,),1)&amp;LEFT(VLOOKUP(MID(C88,2,1),拼音数据库!$B:$C,2,),1)&amp;LEFT(VLOOKUP(MID(C88,3,1),拼音数据库!$B:$C,2,),1)&amp;LEFT(VLOOKUP(MID(C88,4,1),拼音数据库!$B:$C,2,),1))))),"")</f>
        <v/>
      </c>
      <c r="C88" s="36"/>
      <c r="D88" s="36"/>
      <c r="E88" s="36"/>
      <c r="F88" s="37"/>
      <c r="G88" s="37"/>
      <c r="H88" s="37"/>
      <c r="I88" s="37"/>
      <c r="J88" s="37"/>
      <c r="K88" s="37"/>
      <c r="L88" s="37"/>
      <c r="M88" s="37"/>
      <c r="N88" s="5" t="str">
        <f t="array" ref="N88">IF(SUM(--NOT(ISERROR(FIND(TEXT(UPPER(电话簿!$G$4),0),UPPER(基本信息输入!A88:M88),1))))&gt;0,ROW(),"")</f>
        <v/>
      </c>
    </row>
    <row r="89" spans="1:14" s="34" customFormat="1" x14ac:dyDescent="0.35">
      <c r="A89" s="74" t="str">
        <f>IFERROR(IF(C89=0,"",IF(LEN(C89)=1,VLOOKUP(LEFT(C89,1),拼音数据库!$B:$C,2,),IF(LEN(C89)=2,VLOOKUP(LEFT(C89,1),拼音数据库!$B:$C,2,)&amp;VLOOKUP(MID(C89,2,1),拼音数据库!$B:$C,2,),IF(LEN(C89)=3,VLOOKUP(LEFT(C89,1),拼音数据库!$B:$C,2,)&amp;VLOOKUP(MID(C89,2,1),拼音数据库!$B:$C,2,)&amp;VLOOKUP(MID(C89,3,1),拼音数据库!$B:$C,2,),VLOOKUP(LEFT(C89,1),拼音数据库!$B:$C,2,)&amp;VLOOKUP(MID(C89,2,1),拼音数据库!$B:$C,2,)&amp;VLOOKUP(MID(C89,3,1),拼音数据库!$B:$C,2,)&amp;VLOOKUP(MID(C89,4,1),拼音数据库!$B:$C,2,))))),"")</f>
        <v/>
      </c>
      <c r="B89" s="75" t="str">
        <f>IFERROR(IF(C89=0,"",IF(LEN(C89)=1,LEFT(VLOOKUP(LEFT(C89,1),拼音数据库!$B:$C,2,),1),IF(LEN(C89)=2,LEFT(VLOOKUP(LEFT(C89,1),拼音数据库!$B:$C,2,),1)&amp;LEFT(VLOOKUP(MID(C89,2,1),拼音数据库!$B:$C,2,),1),IF(LEN(C89)=3,LEFT(VLOOKUP(LEFT(C89,1),拼音数据库!$B:$C,2,),1)&amp;LEFT(VLOOKUP(MID(C89,2,1),拼音数据库!$B:$C,2,),1)&amp;LEFT(VLOOKUP(MID(C89,3,1),拼音数据库!$B:$C,2,)),LEFT(VLOOKUP(LEFT(C89,1),拼音数据库!$B:$C,2,),1)&amp;LEFT(VLOOKUP(MID(C89,2,1),拼音数据库!$B:$C,2,),1)&amp;LEFT(VLOOKUP(MID(C89,3,1),拼音数据库!$B:$C,2,),1)&amp;LEFT(VLOOKUP(MID(C89,4,1),拼音数据库!$B:$C,2,),1))))),"")</f>
        <v/>
      </c>
      <c r="C89" s="36"/>
      <c r="D89" s="36"/>
      <c r="E89" s="36"/>
      <c r="F89" s="37"/>
      <c r="G89" s="39"/>
      <c r="H89" s="37"/>
      <c r="I89" s="37"/>
      <c r="J89" s="37"/>
      <c r="K89" s="37"/>
      <c r="L89" s="37"/>
      <c r="M89" s="37"/>
      <c r="N89" s="5" t="str">
        <f t="array" ref="N89">IF(SUM(--NOT(ISERROR(FIND(TEXT(UPPER(电话簿!$G$4),0),UPPER(基本信息输入!A89:M89),1))))&gt;0,ROW(),"")</f>
        <v/>
      </c>
    </row>
    <row r="90" spans="1:14" s="34" customFormat="1" x14ac:dyDescent="0.35">
      <c r="A90" s="74" t="str">
        <f>IFERROR(IF(C90=0,"",IF(LEN(C90)=1,VLOOKUP(LEFT(C90,1),拼音数据库!$B:$C,2,),IF(LEN(C90)=2,VLOOKUP(LEFT(C90,1),拼音数据库!$B:$C,2,)&amp;VLOOKUP(MID(C90,2,1),拼音数据库!$B:$C,2,),IF(LEN(C90)=3,VLOOKUP(LEFT(C90,1),拼音数据库!$B:$C,2,)&amp;VLOOKUP(MID(C90,2,1),拼音数据库!$B:$C,2,)&amp;VLOOKUP(MID(C90,3,1),拼音数据库!$B:$C,2,),VLOOKUP(LEFT(C90,1),拼音数据库!$B:$C,2,)&amp;VLOOKUP(MID(C90,2,1),拼音数据库!$B:$C,2,)&amp;VLOOKUP(MID(C90,3,1),拼音数据库!$B:$C,2,)&amp;VLOOKUP(MID(C90,4,1),拼音数据库!$B:$C,2,))))),"")</f>
        <v/>
      </c>
      <c r="B90" s="75" t="str">
        <f>IFERROR(IF(C90=0,"",IF(LEN(C90)=1,LEFT(VLOOKUP(LEFT(C90,1),拼音数据库!$B:$C,2,),1),IF(LEN(C90)=2,LEFT(VLOOKUP(LEFT(C90,1),拼音数据库!$B:$C,2,),1)&amp;LEFT(VLOOKUP(MID(C90,2,1),拼音数据库!$B:$C,2,),1),IF(LEN(C90)=3,LEFT(VLOOKUP(LEFT(C90,1),拼音数据库!$B:$C,2,),1)&amp;LEFT(VLOOKUP(MID(C90,2,1),拼音数据库!$B:$C,2,),1)&amp;LEFT(VLOOKUP(MID(C90,3,1),拼音数据库!$B:$C,2,)),LEFT(VLOOKUP(LEFT(C90,1),拼音数据库!$B:$C,2,),1)&amp;LEFT(VLOOKUP(MID(C90,2,1),拼音数据库!$B:$C,2,),1)&amp;LEFT(VLOOKUP(MID(C90,3,1),拼音数据库!$B:$C,2,),1)&amp;LEFT(VLOOKUP(MID(C90,4,1),拼音数据库!$B:$C,2,),1))))),"")</f>
        <v/>
      </c>
      <c r="C90" s="36"/>
      <c r="D90" s="36"/>
      <c r="E90" s="36"/>
      <c r="F90" s="37"/>
      <c r="G90" s="37"/>
      <c r="H90" s="37"/>
      <c r="I90" s="37"/>
      <c r="J90" s="37"/>
      <c r="K90" s="37"/>
      <c r="L90" s="37"/>
      <c r="M90" s="37"/>
      <c r="N90" s="5" t="str">
        <f t="array" ref="N90">IF(SUM(--NOT(ISERROR(FIND(TEXT(UPPER(电话簿!$G$4),0),UPPER(基本信息输入!A90:M90),1))))&gt;0,ROW(),"")</f>
        <v/>
      </c>
    </row>
    <row r="91" spans="1:14" s="34" customFormat="1" x14ac:dyDescent="0.35">
      <c r="A91" s="74" t="str">
        <f>IFERROR(IF(C91=0,"",IF(LEN(C91)=1,VLOOKUP(LEFT(C91,1),拼音数据库!$B:$C,2,),IF(LEN(C91)=2,VLOOKUP(LEFT(C91,1),拼音数据库!$B:$C,2,)&amp;VLOOKUP(MID(C91,2,1),拼音数据库!$B:$C,2,),IF(LEN(C91)=3,VLOOKUP(LEFT(C91,1),拼音数据库!$B:$C,2,)&amp;VLOOKUP(MID(C91,2,1),拼音数据库!$B:$C,2,)&amp;VLOOKUP(MID(C91,3,1),拼音数据库!$B:$C,2,),VLOOKUP(LEFT(C91,1),拼音数据库!$B:$C,2,)&amp;VLOOKUP(MID(C91,2,1),拼音数据库!$B:$C,2,)&amp;VLOOKUP(MID(C91,3,1),拼音数据库!$B:$C,2,)&amp;VLOOKUP(MID(C91,4,1),拼音数据库!$B:$C,2,))))),"")</f>
        <v/>
      </c>
      <c r="B91" s="75" t="str">
        <f>IFERROR(IF(C91=0,"",IF(LEN(C91)=1,LEFT(VLOOKUP(LEFT(C91,1),拼音数据库!$B:$C,2,),1),IF(LEN(C91)=2,LEFT(VLOOKUP(LEFT(C91,1),拼音数据库!$B:$C,2,),1)&amp;LEFT(VLOOKUP(MID(C91,2,1),拼音数据库!$B:$C,2,),1),IF(LEN(C91)=3,LEFT(VLOOKUP(LEFT(C91,1),拼音数据库!$B:$C,2,),1)&amp;LEFT(VLOOKUP(MID(C91,2,1),拼音数据库!$B:$C,2,),1)&amp;LEFT(VLOOKUP(MID(C91,3,1),拼音数据库!$B:$C,2,)),LEFT(VLOOKUP(LEFT(C91,1),拼音数据库!$B:$C,2,),1)&amp;LEFT(VLOOKUP(MID(C91,2,1),拼音数据库!$B:$C,2,),1)&amp;LEFT(VLOOKUP(MID(C91,3,1),拼音数据库!$B:$C,2,),1)&amp;LEFT(VLOOKUP(MID(C91,4,1),拼音数据库!$B:$C,2,),1))))),"")</f>
        <v/>
      </c>
      <c r="C91" s="36"/>
      <c r="D91" s="36"/>
      <c r="E91" s="36"/>
      <c r="F91" s="37"/>
      <c r="G91" s="37"/>
      <c r="H91" s="37"/>
      <c r="I91" s="37"/>
      <c r="J91" s="37"/>
      <c r="K91" s="37"/>
      <c r="L91" s="37"/>
      <c r="M91" s="37"/>
      <c r="N91" s="5" t="str">
        <f t="array" ref="N91">IF(SUM(--NOT(ISERROR(FIND(TEXT(UPPER(电话簿!$G$4),0),UPPER(基本信息输入!A91:M91),1))))&gt;0,ROW(),"")</f>
        <v/>
      </c>
    </row>
    <row r="92" spans="1:14" s="34" customFormat="1" x14ac:dyDescent="0.35">
      <c r="A92" s="74" t="str">
        <f>IFERROR(IF(C92=0,"",IF(LEN(C92)=1,VLOOKUP(LEFT(C92,1),拼音数据库!$B:$C,2,),IF(LEN(C92)=2,VLOOKUP(LEFT(C92,1),拼音数据库!$B:$C,2,)&amp;VLOOKUP(MID(C92,2,1),拼音数据库!$B:$C,2,),IF(LEN(C92)=3,VLOOKUP(LEFT(C92,1),拼音数据库!$B:$C,2,)&amp;VLOOKUP(MID(C92,2,1),拼音数据库!$B:$C,2,)&amp;VLOOKUP(MID(C92,3,1),拼音数据库!$B:$C,2,),VLOOKUP(LEFT(C92,1),拼音数据库!$B:$C,2,)&amp;VLOOKUP(MID(C92,2,1),拼音数据库!$B:$C,2,)&amp;VLOOKUP(MID(C92,3,1),拼音数据库!$B:$C,2,)&amp;VLOOKUP(MID(C92,4,1),拼音数据库!$B:$C,2,))))),"")</f>
        <v/>
      </c>
      <c r="B92" s="75" t="str">
        <f>IFERROR(IF(C92=0,"",IF(LEN(C92)=1,LEFT(VLOOKUP(LEFT(C92,1),拼音数据库!$B:$C,2,),1),IF(LEN(C92)=2,LEFT(VLOOKUP(LEFT(C92,1),拼音数据库!$B:$C,2,),1)&amp;LEFT(VLOOKUP(MID(C92,2,1),拼音数据库!$B:$C,2,),1),IF(LEN(C92)=3,LEFT(VLOOKUP(LEFT(C92,1),拼音数据库!$B:$C,2,),1)&amp;LEFT(VLOOKUP(MID(C92,2,1),拼音数据库!$B:$C,2,),1)&amp;LEFT(VLOOKUP(MID(C92,3,1),拼音数据库!$B:$C,2,)),LEFT(VLOOKUP(LEFT(C92,1),拼音数据库!$B:$C,2,),1)&amp;LEFT(VLOOKUP(MID(C92,2,1),拼音数据库!$B:$C,2,),1)&amp;LEFT(VLOOKUP(MID(C92,3,1),拼音数据库!$B:$C,2,),1)&amp;LEFT(VLOOKUP(MID(C92,4,1),拼音数据库!$B:$C,2,),1))))),"")</f>
        <v/>
      </c>
      <c r="C92" s="36"/>
      <c r="D92" s="36"/>
      <c r="E92" s="36"/>
      <c r="F92" s="37"/>
      <c r="G92" s="37"/>
      <c r="H92" s="37"/>
      <c r="I92" s="37"/>
      <c r="J92" s="37"/>
      <c r="K92" s="37"/>
      <c r="L92" s="37"/>
      <c r="M92" s="37"/>
      <c r="N92" s="5" t="str">
        <f t="array" ref="N92">IF(SUM(--NOT(ISERROR(FIND(TEXT(UPPER(电话簿!$G$4),0),UPPER(基本信息输入!A92:M92),1))))&gt;0,ROW(),"")</f>
        <v/>
      </c>
    </row>
    <row r="93" spans="1:14" s="34" customFormat="1" x14ac:dyDescent="0.35">
      <c r="A93" s="74" t="str">
        <f>IFERROR(IF(C93=0,"",IF(LEN(C93)=1,VLOOKUP(LEFT(C93,1),拼音数据库!$B:$C,2,),IF(LEN(C93)=2,VLOOKUP(LEFT(C93,1),拼音数据库!$B:$C,2,)&amp;VLOOKUP(MID(C93,2,1),拼音数据库!$B:$C,2,),IF(LEN(C93)=3,VLOOKUP(LEFT(C93,1),拼音数据库!$B:$C,2,)&amp;VLOOKUP(MID(C93,2,1),拼音数据库!$B:$C,2,)&amp;VLOOKUP(MID(C93,3,1),拼音数据库!$B:$C,2,),VLOOKUP(LEFT(C93,1),拼音数据库!$B:$C,2,)&amp;VLOOKUP(MID(C93,2,1),拼音数据库!$B:$C,2,)&amp;VLOOKUP(MID(C93,3,1),拼音数据库!$B:$C,2,)&amp;VLOOKUP(MID(C93,4,1),拼音数据库!$B:$C,2,))))),"")</f>
        <v/>
      </c>
      <c r="B93" s="75" t="str">
        <f>IFERROR(IF(C93=0,"",IF(LEN(C93)=1,LEFT(VLOOKUP(LEFT(C93,1),拼音数据库!$B:$C,2,),1),IF(LEN(C93)=2,LEFT(VLOOKUP(LEFT(C93,1),拼音数据库!$B:$C,2,),1)&amp;LEFT(VLOOKUP(MID(C93,2,1),拼音数据库!$B:$C,2,),1),IF(LEN(C93)=3,LEFT(VLOOKUP(LEFT(C93,1),拼音数据库!$B:$C,2,),1)&amp;LEFT(VLOOKUP(MID(C93,2,1),拼音数据库!$B:$C,2,),1)&amp;LEFT(VLOOKUP(MID(C93,3,1),拼音数据库!$B:$C,2,)),LEFT(VLOOKUP(LEFT(C93,1),拼音数据库!$B:$C,2,),1)&amp;LEFT(VLOOKUP(MID(C93,2,1),拼音数据库!$B:$C,2,),1)&amp;LEFT(VLOOKUP(MID(C93,3,1),拼音数据库!$B:$C,2,),1)&amp;LEFT(VLOOKUP(MID(C93,4,1),拼音数据库!$B:$C,2,),1))))),"")</f>
        <v/>
      </c>
      <c r="C93" s="36"/>
      <c r="D93" s="36"/>
      <c r="E93" s="36"/>
      <c r="F93" s="37"/>
      <c r="G93" s="37"/>
      <c r="H93" s="37"/>
      <c r="I93" s="37"/>
      <c r="J93" s="37"/>
      <c r="K93" s="37"/>
      <c r="L93" s="37"/>
      <c r="M93" s="37"/>
      <c r="N93" s="5" t="str">
        <f t="array" ref="N93">IF(SUM(--NOT(ISERROR(FIND(TEXT(UPPER(电话簿!$G$4),0),UPPER(基本信息输入!A93:M93),1))))&gt;0,ROW(),"")</f>
        <v/>
      </c>
    </row>
    <row r="94" spans="1:14" s="34" customFormat="1" x14ac:dyDescent="0.35">
      <c r="A94" s="74" t="str">
        <f>IFERROR(IF(C94=0,"",IF(LEN(C94)=1,VLOOKUP(LEFT(C94,1),拼音数据库!$B:$C,2,),IF(LEN(C94)=2,VLOOKUP(LEFT(C94,1),拼音数据库!$B:$C,2,)&amp;VLOOKUP(MID(C94,2,1),拼音数据库!$B:$C,2,),IF(LEN(C94)=3,VLOOKUP(LEFT(C94,1),拼音数据库!$B:$C,2,)&amp;VLOOKUP(MID(C94,2,1),拼音数据库!$B:$C,2,)&amp;VLOOKUP(MID(C94,3,1),拼音数据库!$B:$C,2,),VLOOKUP(LEFT(C94,1),拼音数据库!$B:$C,2,)&amp;VLOOKUP(MID(C94,2,1),拼音数据库!$B:$C,2,)&amp;VLOOKUP(MID(C94,3,1),拼音数据库!$B:$C,2,)&amp;VLOOKUP(MID(C94,4,1),拼音数据库!$B:$C,2,))))),"")</f>
        <v/>
      </c>
      <c r="B94" s="75" t="str">
        <f>IFERROR(IF(C94=0,"",IF(LEN(C94)=1,LEFT(VLOOKUP(LEFT(C94,1),拼音数据库!$B:$C,2,),1),IF(LEN(C94)=2,LEFT(VLOOKUP(LEFT(C94,1),拼音数据库!$B:$C,2,),1)&amp;LEFT(VLOOKUP(MID(C94,2,1),拼音数据库!$B:$C,2,),1),IF(LEN(C94)=3,LEFT(VLOOKUP(LEFT(C94,1),拼音数据库!$B:$C,2,),1)&amp;LEFT(VLOOKUP(MID(C94,2,1),拼音数据库!$B:$C,2,),1)&amp;LEFT(VLOOKUP(MID(C94,3,1),拼音数据库!$B:$C,2,)),LEFT(VLOOKUP(LEFT(C94,1),拼音数据库!$B:$C,2,),1)&amp;LEFT(VLOOKUP(MID(C94,2,1),拼音数据库!$B:$C,2,),1)&amp;LEFT(VLOOKUP(MID(C94,3,1),拼音数据库!$B:$C,2,),1)&amp;LEFT(VLOOKUP(MID(C94,4,1),拼音数据库!$B:$C,2,),1))))),"")</f>
        <v/>
      </c>
      <c r="C94" s="36"/>
      <c r="D94" s="36"/>
      <c r="E94" s="36"/>
      <c r="F94" s="37"/>
      <c r="G94" s="37"/>
      <c r="H94" s="37"/>
      <c r="I94" s="37"/>
      <c r="J94" s="37"/>
      <c r="K94" s="37"/>
      <c r="L94" s="37"/>
      <c r="M94" s="37"/>
      <c r="N94" s="5" t="str">
        <f t="array" ref="N94">IF(SUM(--NOT(ISERROR(FIND(TEXT(UPPER(电话簿!$G$4),0),UPPER(基本信息输入!A94:M94),1))))&gt;0,ROW(),"")</f>
        <v/>
      </c>
    </row>
    <row r="95" spans="1:14" s="34" customFormat="1" x14ac:dyDescent="0.35">
      <c r="A95" s="74" t="str">
        <f>IFERROR(IF(C95=0,"",IF(LEN(C95)=1,VLOOKUP(LEFT(C95,1),拼音数据库!$B:$C,2,),IF(LEN(C95)=2,VLOOKUP(LEFT(C95,1),拼音数据库!$B:$C,2,)&amp;VLOOKUP(MID(C95,2,1),拼音数据库!$B:$C,2,),IF(LEN(C95)=3,VLOOKUP(LEFT(C95,1),拼音数据库!$B:$C,2,)&amp;VLOOKUP(MID(C95,2,1),拼音数据库!$B:$C,2,)&amp;VLOOKUP(MID(C95,3,1),拼音数据库!$B:$C,2,),VLOOKUP(LEFT(C95,1),拼音数据库!$B:$C,2,)&amp;VLOOKUP(MID(C95,2,1),拼音数据库!$B:$C,2,)&amp;VLOOKUP(MID(C95,3,1),拼音数据库!$B:$C,2,)&amp;VLOOKUP(MID(C95,4,1),拼音数据库!$B:$C,2,))))),"")</f>
        <v/>
      </c>
      <c r="B95" s="75" t="str">
        <f>IFERROR(IF(C95=0,"",IF(LEN(C95)=1,LEFT(VLOOKUP(LEFT(C95,1),拼音数据库!$B:$C,2,),1),IF(LEN(C95)=2,LEFT(VLOOKUP(LEFT(C95,1),拼音数据库!$B:$C,2,),1)&amp;LEFT(VLOOKUP(MID(C95,2,1),拼音数据库!$B:$C,2,),1),IF(LEN(C95)=3,LEFT(VLOOKUP(LEFT(C95,1),拼音数据库!$B:$C,2,),1)&amp;LEFT(VLOOKUP(MID(C95,2,1),拼音数据库!$B:$C,2,),1)&amp;LEFT(VLOOKUP(MID(C95,3,1),拼音数据库!$B:$C,2,)),LEFT(VLOOKUP(LEFT(C95,1),拼音数据库!$B:$C,2,),1)&amp;LEFT(VLOOKUP(MID(C95,2,1),拼音数据库!$B:$C,2,),1)&amp;LEFT(VLOOKUP(MID(C95,3,1),拼音数据库!$B:$C,2,),1)&amp;LEFT(VLOOKUP(MID(C95,4,1),拼音数据库!$B:$C,2,),1))))),"")</f>
        <v/>
      </c>
      <c r="C95" s="36"/>
      <c r="D95" s="36"/>
      <c r="E95" s="36"/>
      <c r="F95" s="37"/>
      <c r="G95" s="37"/>
      <c r="H95" s="37"/>
      <c r="I95" s="37"/>
      <c r="J95" s="37"/>
      <c r="K95" s="37"/>
      <c r="L95" s="37"/>
      <c r="M95" s="37"/>
      <c r="N95" s="5" t="str">
        <f t="array" ref="N95">IF(SUM(--NOT(ISERROR(FIND(TEXT(UPPER(电话簿!$G$4),0),UPPER(基本信息输入!A95:M95),1))))&gt;0,ROW(),"")</f>
        <v/>
      </c>
    </row>
    <row r="96" spans="1:14" s="34" customFormat="1" x14ac:dyDescent="0.35">
      <c r="A96" s="74" t="str">
        <f>IFERROR(IF(C96=0,"",IF(LEN(C96)=1,VLOOKUP(LEFT(C96,1),拼音数据库!$B:$C,2,),IF(LEN(C96)=2,VLOOKUP(LEFT(C96,1),拼音数据库!$B:$C,2,)&amp;VLOOKUP(MID(C96,2,1),拼音数据库!$B:$C,2,),IF(LEN(C96)=3,VLOOKUP(LEFT(C96,1),拼音数据库!$B:$C,2,)&amp;VLOOKUP(MID(C96,2,1),拼音数据库!$B:$C,2,)&amp;VLOOKUP(MID(C96,3,1),拼音数据库!$B:$C,2,),VLOOKUP(LEFT(C96,1),拼音数据库!$B:$C,2,)&amp;VLOOKUP(MID(C96,2,1),拼音数据库!$B:$C,2,)&amp;VLOOKUP(MID(C96,3,1),拼音数据库!$B:$C,2,)&amp;VLOOKUP(MID(C96,4,1),拼音数据库!$B:$C,2,))))),"")</f>
        <v/>
      </c>
      <c r="B96" s="75" t="str">
        <f>IFERROR(IF(C96=0,"",IF(LEN(C96)=1,LEFT(VLOOKUP(LEFT(C96,1),拼音数据库!$B:$C,2,),1),IF(LEN(C96)=2,LEFT(VLOOKUP(LEFT(C96,1),拼音数据库!$B:$C,2,),1)&amp;LEFT(VLOOKUP(MID(C96,2,1),拼音数据库!$B:$C,2,),1),IF(LEN(C96)=3,LEFT(VLOOKUP(LEFT(C96,1),拼音数据库!$B:$C,2,),1)&amp;LEFT(VLOOKUP(MID(C96,2,1),拼音数据库!$B:$C,2,),1)&amp;LEFT(VLOOKUP(MID(C96,3,1),拼音数据库!$B:$C,2,)),LEFT(VLOOKUP(LEFT(C96,1),拼音数据库!$B:$C,2,),1)&amp;LEFT(VLOOKUP(MID(C96,2,1),拼音数据库!$B:$C,2,),1)&amp;LEFT(VLOOKUP(MID(C96,3,1),拼音数据库!$B:$C,2,),1)&amp;LEFT(VLOOKUP(MID(C96,4,1),拼音数据库!$B:$C,2,),1))))),"")</f>
        <v/>
      </c>
      <c r="C96" s="36"/>
      <c r="D96" s="36"/>
      <c r="E96" s="36"/>
      <c r="F96" s="37"/>
      <c r="G96" s="37"/>
      <c r="H96" s="37"/>
      <c r="I96" s="37"/>
      <c r="J96" s="37"/>
      <c r="K96" s="37"/>
      <c r="L96" s="37"/>
      <c r="M96" s="37"/>
      <c r="N96" s="5" t="str">
        <f t="array" ref="N96">IF(SUM(--NOT(ISERROR(FIND(TEXT(UPPER(电话簿!$G$4),0),UPPER(基本信息输入!A96:M96),1))))&gt;0,ROW(),"")</f>
        <v/>
      </c>
    </row>
    <row r="97" spans="1:14" s="34" customFormat="1" x14ac:dyDescent="0.35">
      <c r="A97" s="74" t="str">
        <f>IFERROR(IF(C97=0,"",IF(LEN(C97)=1,VLOOKUP(LEFT(C97,1),拼音数据库!$B:$C,2,),IF(LEN(C97)=2,VLOOKUP(LEFT(C97,1),拼音数据库!$B:$C,2,)&amp;VLOOKUP(MID(C97,2,1),拼音数据库!$B:$C,2,),IF(LEN(C97)=3,VLOOKUP(LEFT(C97,1),拼音数据库!$B:$C,2,)&amp;VLOOKUP(MID(C97,2,1),拼音数据库!$B:$C,2,)&amp;VLOOKUP(MID(C97,3,1),拼音数据库!$B:$C,2,),VLOOKUP(LEFT(C97,1),拼音数据库!$B:$C,2,)&amp;VLOOKUP(MID(C97,2,1),拼音数据库!$B:$C,2,)&amp;VLOOKUP(MID(C97,3,1),拼音数据库!$B:$C,2,)&amp;VLOOKUP(MID(C97,4,1),拼音数据库!$B:$C,2,))))),"")</f>
        <v/>
      </c>
      <c r="B97" s="75" t="str">
        <f>IFERROR(IF(C97=0,"",IF(LEN(C97)=1,LEFT(VLOOKUP(LEFT(C97,1),拼音数据库!$B:$C,2,),1),IF(LEN(C97)=2,LEFT(VLOOKUP(LEFT(C97,1),拼音数据库!$B:$C,2,),1)&amp;LEFT(VLOOKUP(MID(C97,2,1),拼音数据库!$B:$C,2,),1),IF(LEN(C97)=3,LEFT(VLOOKUP(LEFT(C97,1),拼音数据库!$B:$C,2,),1)&amp;LEFT(VLOOKUP(MID(C97,2,1),拼音数据库!$B:$C,2,),1)&amp;LEFT(VLOOKUP(MID(C97,3,1),拼音数据库!$B:$C,2,)),LEFT(VLOOKUP(LEFT(C97,1),拼音数据库!$B:$C,2,),1)&amp;LEFT(VLOOKUP(MID(C97,2,1),拼音数据库!$B:$C,2,),1)&amp;LEFT(VLOOKUP(MID(C97,3,1),拼音数据库!$B:$C,2,),1)&amp;LEFT(VLOOKUP(MID(C97,4,1),拼音数据库!$B:$C,2,),1))))),"")</f>
        <v/>
      </c>
      <c r="C97" s="36"/>
      <c r="D97" s="36"/>
      <c r="E97" s="36"/>
      <c r="F97" s="37"/>
      <c r="G97" s="37"/>
      <c r="H97" s="37"/>
      <c r="I97" s="37"/>
      <c r="J97" s="37"/>
      <c r="K97" s="37"/>
      <c r="L97" s="37"/>
      <c r="M97" s="37"/>
      <c r="N97" s="5" t="str">
        <f t="array" ref="N97">IF(SUM(--NOT(ISERROR(FIND(TEXT(UPPER(电话簿!$G$4),0),UPPER(基本信息输入!A97:M97),1))))&gt;0,ROW(),"")</f>
        <v/>
      </c>
    </row>
    <row r="98" spans="1:14" s="34" customFormat="1" x14ac:dyDescent="0.35">
      <c r="A98" s="74" t="str">
        <f>IFERROR(IF(C98=0,"",IF(LEN(C98)=1,VLOOKUP(LEFT(C98,1),拼音数据库!$B:$C,2,),IF(LEN(C98)=2,VLOOKUP(LEFT(C98,1),拼音数据库!$B:$C,2,)&amp;VLOOKUP(MID(C98,2,1),拼音数据库!$B:$C,2,),IF(LEN(C98)=3,VLOOKUP(LEFT(C98,1),拼音数据库!$B:$C,2,)&amp;VLOOKUP(MID(C98,2,1),拼音数据库!$B:$C,2,)&amp;VLOOKUP(MID(C98,3,1),拼音数据库!$B:$C,2,),VLOOKUP(LEFT(C98,1),拼音数据库!$B:$C,2,)&amp;VLOOKUP(MID(C98,2,1),拼音数据库!$B:$C,2,)&amp;VLOOKUP(MID(C98,3,1),拼音数据库!$B:$C,2,)&amp;VLOOKUP(MID(C98,4,1),拼音数据库!$B:$C,2,))))),"")</f>
        <v/>
      </c>
      <c r="B98" s="75" t="str">
        <f>IFERROR(IF(C98=0,"",IF(LEN(C98)=1,LEFT(VLOOKUP(LEFT(C98,1),拼音数据库!$B:$C,2,),1),IF(LEN(C98)=2,LEFT(VLOOKUP(LEFT(C98,1),拼音数据库!$B:$C,2,),1)&amp;LEFT(VLOOKUP(MID(C98,2,1),拼音数据库!$B:$C,2,),1),IF(LEN(C98)=3,LEFT(VLOOKUP(LEFT(C98,1),拼音数据库!$B:$C,2,),1)&amp;LEFT(VLOOKUP(MID(C98,2,1),拼音数据库!$B:$C,2,),1)&amp;LEFT(VLOOKUP(MID(C98,3,1),拼音数据库!$B:$C,2,)),LEFT(VLOOKUP(LEFT(C98,1),拼音数据库!$B:$C,2,),1)&amp;LEFT(VLOOKUP(MID(C98,2,1),拼音数据库!$B:$C,2,),1)&amp;LEFT(VLOOKUP(MID(C98,3,1),拼音数据库!$B:$C,2,),1)&amp;LEFT(VLOOKUP(MID(C98,4,1),拼音数据库!$B:$C,2,),1))))),"")</f>
        <v/>
      </c>
      <c r="C98" s="36"/>
      <c r="D98" s="36"/>
      <c r="E98" s="36"/>
      <c r="F98" s="37"/>
      <c r="G98" s="37"/>
      <c r="H98" s="37"/>
      <c r="I98" s="37"/>
      <c r="J98" s="37"/>
      <c r="K98" s="37"/>
      <c r="L98" s="37"/>
      <c r="M98" s="37"/>
      <c r="N98" s="5" t="str">
        <f t="array" ref="N98">IF(SUM(--NOT(ISERROR(FIND(TEXT(UPPER(电话簿!$G$4),0),UPPER(基本信息输入!A98:M98),1))))&gt;0,ROW(),"")</f>
        <v/>
      </c>
    </row>
    <row r="99" spans="1:14" s="34" customFormat="1" x14ac:dyDescent="0.35">
      <c r="A99" s="74" t="str">
        <f>IFERROR(IF(C99=0,"",IF(LEN(C99)=1,VLOOKUP(LEFT(C99,1),拼音数据库!$B:$C,2,),IF(LEN(C99)=2,VLOOKUP(LEFT(C99,1),拼音数据库!$B:$C,2,)&amp;VLOOKUP(MID(C99,2,1),拼音数据库!$B:$C,2,),IF(LEN(C99)=3,VLOOKUP(LEFT(C99,1),拼音数据库!$B:$C,2,)&amp;VLOOKUP(MID(C99,2,1),拼音数据库!$B:$C,2,)&amp;VLOOKUP(MID(C99,3,1),拼音数据库!$B:$C,2,),VLOOKUP(LEFT(C99,1),拼音数据库!$B:$C,2,)&amp;VLOOKUP(MID(C99,2,1),拼音数据库!$B:$C,2,)&amp;VLOOKUP(MID(C99,3,1),拼音数据库!$B:$C,2,)&amp;VLOOKUP(MID(C99,4,1),拼音数据库!$B:$C,2,))))),"")</f>
        <v/>
      </c>
      <c r="B99" s="75" t="str">
        <f>IFERROR(IF(C99=0,"",IF(LEN(C99)=1,LEFT(VLOOKUP(LEFT(C99,1),拼音数据库!$B:$C,2,),1),IF(LEN(C99)=2,LEFT(VLOOKUP(LEFT(C99,1),拼音数据库!$B:$C,2,),1)&amp;LEFT(VLOOKUP(MID(C99,2,1),拼音数据库!$B:$C,2,),1),IF(LEN(C99)=3,LEFT(VLOOKUP(LEFT(C99,1),拼音数据库!$B:$C,2,),1)&amp;LEFT(VLOOKUP(MID(C99,2,1),拼音数据库!$B:$C,2,),1)&amp;LEFT(VLOOKUP(MID(C99,3,1),拼音数据库!$B:$C,2,)),LEFT(VLOOKUP(LEFT(C99,1),拼音数据库!$B:$C,2,),1)&amp;LEFT(VLOOKUP(MID(C99,2,1),拼音数据库!$B:$C,2,),1)&amp;LEFT(VLOOKUP(MID(C99,3,1),拼音数据库!$B:$C,2,),1)&amp;LEFT(VLOOKUP(MID(C99,4,1),拼音数据库!$B:$C,2,),1))))),"")</f>
        <v/>
      </c>
      <c r="C99" s="36"/>
      <c r="D99" s="36"/>
      <c r="E99" s="36"/>
      <c r="F99" s="37"/>
      <c r="G99" s="37"/>
      <c r="H99" s="37"/>
      <c r="I99" s="37"/>
      <c r="J99" s="37"/>
      <c r="K99" s="37"/>
      <c r="L99" s="37"/>
      <c r="M99" s="37"/>
      <c r="N99" s="5" t="str">
        <f t="array" ref="N99">IF(SUM(--NOT(ISERROR(FIND(TEXT(UPPER(电话簿!$G$4),0),UPPER(基本信息输入!A99:M99),1))))&gt;0,ROW(),"")</f>
        <v/>
      </c>
    </row>
    <row r="100" spans="1:14" s="34" customFormat="1" x14ac:dyDescent="0.35">
      <c r="A100" s="74" t="str">
        <f>IFERROR(IF(C100=0,"",IF(LEN(C100)=1,VLOOKUP(LEFT(C100,1),拼音数据库!$B:$C,2,),IF(LEN(C100)=2,VLOOKUP(LEFT(C100,1),拼音数据库!$B:$C,2,)&amp;VLOOKUP(MID(C100,2,1),拼音数据库!$B:$C,2,),IF(LEN(C100)=3,VLOOKUP(LEFT(C100,1),拼音数据库!$B:$C,2,)&amp;VLOOKUP(MID(C100,2,1),拼音数据库!$B:$C,2,)&amp;VLOOKUP(MID(C100,3,1),拼音数据库!$B:$C,2,),VLOOKUP(LEFT(C100,1),拼音数据库!$B:$C,2,)&amp;VLOOKUP(MID(C100,2,1),拼音数据库!$B:$C,2,)&amp;VLOOKUP(MID(C100,3,1),拼音数据库!$B:$C,2,)&amp;VLOOKUP(MID(C100,4,1),拼音数据库!$B:$C,2,))))),"")</f>
        <v/>
      </c>
      <c r="B100" s="75" t="str">
        <f>IFERROR(IF(C100=0,"",IF(LEN(C100)=1,LEFT(VLOOKUP(LEFT(C100,1),拼音数据库!$B:$C,2,),1),IF(LEN(C100)=2,LEFT(VLOOKUP(LEFT(C100,1),拼音数据库!$B:$C,2,),1)&amp;LEFT(VLOOKUP(MID(C100,2,1),拼音数据库!$B:$C,2,),1),IF(LEN(C100)=3,LEFT(VLOOKUP(LEFT(C100,1),拼音数据库!$B:$C,2,),1)&amp;LEFT(VLOOKUP(MID(C100,2,1),拼音数据库!$B:$C,2,),1)&amp;LEFT(VLOOKUP(MID(C100,3,1),拼音数据库!$B:$C,2,)),LEFT(VLOOKUP(LEFT(C100,1),拼音数据库!$B:$C,2,),1)&amp;LEFT(VLOOKUP(MID(C100,2,1),拼音数据库!$B:$C,2,),1)&amp;LEFT(VLOOKUP(MID(C100,3,1),拼音数据库!$B:$C,2,),1)&amp;LEFT(VLOOKUP(MID(C100,4,1),拼音数据库!$B:$C,2,),1))))),"")</f>
        <v/>
      </c>
      <c r="C100" s="36"/>
      <c r="D100" s="36"/>
      <c r="E100" s="36"/>
      <c r="F100" s="37"/>
      <c r="G100" s="37"/>
      <c r="H100" s="37"/>
      <c r="I100" s="37"/>
      <c r="J100" s="37"/>
      <c r="K100" s="37"/>
      <c r="L100" s="37"/>
      <c r="M100" s="37"/>
      <c r="N100" s="5" t="str">
        <f t="array" ref="N100">IF(SUM(--NOT(ISERROR(FIND(TEXT(UPPER(电话簿!$G$4),0),UPPER(基本信息输入!A100:M100),1))))&gt;0,ROW(),"")</f>
        <v/>
      </c>
    </row>
    <row r="101" spans="1:14" s="34" customFormat="1" x14ac:dyDescent="0.35">
      <c r="A101" s="74" t="str">
        <f>IFERROR(IF(C101=0,"",IF(LEN(C101)=1,VLOOKUP(LEFT(C101,1),拼音数据库!$B:$C,2,),IF(LEN(C101)=2,VLOOKUP(LEFT(C101,1),拼音数据库!$B:$C,2,)&amp;VLOOKUP(MID(C101,2,1),拼音数据库!$B:$C,2,),IF(LEN(C101)=3,VLOOKUP(LEFT(C101,1),拼音数据库!$B:$C,2,)&amp;VLOOKUP(MID(C101,2,1),拼音数据库!$B:$C,2,)&amp;VLOOKUP(MID(C101,3,1),拼音数据库!$B:$C,2,),VLOOKUP(LEFT(C101,1),拼音数据库!$B:$C,2,)&amp;VLOOKUP(MID(C101,2,1),拼音数据库!$B:$C,2,)&amp;VLOOKUP(MID(C101,3,1),拼音数据库!$B:$C,2,)&amp;VLOOKUP(MID(C101,4,1),拼音数据库!$B:$C,2,))))),"")</f>
        <v/>
      </c>
      <c r="B101" s="75" t="str">
        <f>IFERROR(IF(C101=0,"",IF(LEN(C101)=1,LEFT(VLOOKUP(LEFT(C101,1),拼音数据库!$B:$C,2,),1),IF(LEN(C101)=2,LEFT(VLOOKUP(LEFT(C101,1),拼音数据库!$B:$C,2,),1)&amp;LEFT(VLOOKUP(MID(C101,2,1),拼音数据库!$B:$C,2,),1),IF(LEN(C101)=3,LEFT(VLOOKUP(LEFT(C101,1),拼音数据库!$B:$C,2,),1)&amp;LEFT(VLOOKUP(MID(C101,2,1),拼音数据库!$B:$C,2,),1)&amp;LEFT(VLOOKUP(MID(C101,3,1),拼音数据库!$B:$C,2,)),LEFT(VLOOKUP(LEFT(C101,1),拼音数据库!$B:$C,2,),1)&amp;LEFT(VLOOKUP(MID(C101,2,1),拼音数据库!$B:$C,2,),1)&amp;LEFT(VLOOKUP(MID(C101,3,1),拼音数据库!$B:$C,2,),1)&amp;LEFT(VLOOKUP(MID(C101,4,1),拼音数据库!$B:$C,2,),1))))),"")</f>
        <v/>
      </c>
      <c r="C101" s="36"/>
      <c r="D101" s="36"/>
      <c r="E101" s="36"/>
      <c r="F101" s="37"/>
      <c r="G101" s="37"/>
      <c r="H101" s="37"/>
      <c r="I101" s="37"/>
      <c r="J101" s="37"/>
      <c r="K101" s="37"/>
      <c r="L101" s="37"/>
      <c r="M101" s="37"/>
      <c r="N101" s="5" t="str">
        <f t="array" ref="N101">IF(SUM(--NOT(ISERROR(FIND(TEXT(UPPER(电话簿!$G$4),0),UPPER(基本信息输入!A101:M101),1))))&gt;0,ROW(),"")</f>
        <v/>
      </c>
    </row>
    <row r="102" spans="1:14" s="34" customFormat="1" x14ac:dyDescent="0.35">
      <c r="A102" s="74" t="str">
        <f>IFERROR(IF(C102=0,"",IF(LEN(C102)=1,VLOOKUP(LEFT(C102,1),拼音数据库!$B:$C,2,),IF(LEN(C102)=2,VLOOKUP(LEFT(C102,1),拼音数据库!$B:$C,2,)&amp;VLOOKUP(MID(C102,2,1),拼音数据库!$B:$C,2,),IF(LEN(C102)=3,VLOOKUP(LEFT(C102,1),拼音数据库!$B:$C,2,)&amp;VLOOKUP(MID(C102,2,1),拼音数据库!$B:$C,2,)&amp;VLOOKUP(MID(C102,3,1),拼音数据库!$B:$C,2,),VLOOKUP(LEFT(C102,1),拼音数据库!$B:$C,2,)&amp;VLOOKUP(MID(C102,2,1),拼音数据库!$B:$C,2,)&amp;VLOOKUP(MID(C102,3,1),拼音数据库!$B:$C,2,)&amp;VLOOKUP(MID(C102,4,1),拼音数据库!$B:$C,2,))))),"")</f>
        <v/>
      </c>
      <c r="B102" s="75" t="str">
        <f>IFERROR(IF(C102=0,"",IF(LEN(C102)=1,LEFT(VLOOKUP(LEFT(C102,1),拼音数据库!$B:$C,2,),1),IF(LEN(C102)=2,LEFT(VLOOKUP(LEFT(C102,1),拼音数据库!$B:$C,2,),1)&amp;LEFT(VLOOKUP(MID(C102,2,1),拼音数据库!$B:$C,2,),1),IF(LEN(C102)=3,LEFT(VLOOKUP(LEFT(C102,1),拼音数据库!$B:$C,2,),1)&amp;LEFT(VLOOKUP(MID(C102,2,1),拼音数据库!$B:$C,2,),1)&amp;LEFT(VLOOKUP(MID(C102,3,1),拼音数据库!$B:$C,2,)),LEFT(VLOOKUP(LEFT(C102,1),拼音数据库!$B:$C,2,),1)&amp;LEFT(VLOOKUP(MID(C102,2,1),拼音数据库!$B:$C,2,),1)&amp;LEFT(VLOOKUP(MID(C102,3,1),拼音数据库!$B:$C,2,),1)&amp;LEFT(VLOOKUP(MID(C102,4,1),拼音数据库!$B:$C,2,),1))))),"")</f>
        <v/>
      </c>
      <c r="C102" s="36"/>
      <c r="D102" s="36"/>
      <c r="E102" s="36"/>
      <c r="F102" s="37"/>
      <c r="G102" s="37"/>
      <c r="H102" s="37"/>
      <c r="I102" s="37"/>
      <c r="J102" s="37"/>
      <c r="K102" s="37"/>
      <c r="L102" s="37"/>
      <c r="M102" s="37"/>
      <c r="N102" s="5" t="str">
        <f t="array" ref="N102">IF(SUM(--NOT(ISERROR(FIND(TEXT(UPPER(电话簿!$G$4),0),UPPER(基本信息输入!A102:M102),1))))&gt;0,ROW(),"")</f>
        <v/>
      </c>
    </row>
    <row r="103" spans="1:14" s="34" customFormat="1" x14ac:dyDescent="0.35">
      <c r="A103" s="74" t="str">
        <f>IFERROR(IF(C103=0,"",IF(LEN(C103)=1,VLOOKUP(LEFT(C103,1),拼音数据库!$B:$C,2,),IF(LEN(C103)=2,VLOOKUP(LEFT(C103,1),拼音数据库!$B:$C,2,)&amp;VLOOKUP(MID(C103,2,1),拼音数据库!$B:$C,2,),IF(LEN(C103)=3,VLOOKUP(LEFT(C103,1),拼音数据库!$B:$C,2,)&amp;VLOOKUP(MID(C103,2,1),拼音数据库!$B:$C,2,)&amp;VLOOKUP(MID(C103,3,1),拼音数据库!$B:$C,2,),VLOOKUP(LEFT(C103,1),拼音数据库!$B:$C,2,)&amp;VLOOKUP(MID(C103,2,1),拼音数据库!$B:$C,2,)&amp;VLOOKUP(MID(C103,3,1),拼音数据库!$B:$C,2,)&amp;VLOOKUP(MID(C103,4,1),拼音数据库!$B:$C,2,))))),"")</f>
        <v/>
      </c>
      <c r="B103" s="75" t="str">
        <f>IFERROR(IF(C103=0,"",IF(LEN(C103)=1,LEFT(VLOOKUP(LEFT(C103,1),拼音数据库!$B:$C,2,),1),IF(LEN(C103)=2,LEFT(VLOOKUP(LEFT(C103,1),拼音数据库!$B:$C,2,),1)&amp;LEFT(VLOOKUP(MID(C103,2,1),拼音数据库!$B:$C,2,),1),IF(LEN(C103)=3,LEFT(VLOOKUP(LEFT(C103,1),拼音数据库!$B:$C,2,),1)&amp;LEFT(VLOOKUP(MID(C103,2,1),拼音数据库!$B:$C,2,),1)&amp;LEFT(VLOOKUP(MID(C103,3,1),拼音数据库!$B:$C,2,)),LEFT(VLOOKUP(LEFT(C103,1),拼音数据库!$B:$C,2,),1)&amp;LEFT(VLOOKUP(MID(C103,2,1),拼音数据库!$B:$C,2,),1)&amp;LEFT(VLOOKUP(MID(C103,3,1),拼音数据库!$B:$C,2,),1)&amp;LEFT(VLOOKUP(MID(C103,4,1),拼音数据库!$B:$C,2,),1))))),"")</f>
        <v/>
      </c>
      <c r="C103" s="36"/>
      <c r="D103" s="36"/>
      <c r="E103" s="36"/>
      <c r="F103" s="37"/>
      <c r="G103" s="37"/>
      <c r="H103" s="37"/>
      <c r="I103" s="37"/>
      <c r="J103" s="37"/>
      <c r="K103" s="37"/>
      <c r="L103" s="37"/>
      <c r="M103" s="37"/>
      <c r="N103" s="5" t="str">
        <f t="array" ref="N103">IF(SUM(--NOT(ISERROR(FIND(TEXT(UPPER(电话簿!$G$4),0),UPPER(基本信息输入!A103:M103),1))))&gt;0,ROW(),"")</f>
        <v/>
      </c>
    </row>
    <row r="104" spans="1:14" s="34" customFormat="1" x14ac:dyDescent="0.35">
      <c r="A104" s="74" t="str">
        <f>IFERROR(IF(C104=0,"",IF(LEN(C104)=1,VLOOKUP(LEFT(C104,1),拼音数据库!$B:$C,2,),IF(LEN(C104)=2,VLOOKUP(LEFT(C104,1),拼音数据库!$B:$C,2,)&amp;VLOOKUP(MID(C104,2,1),拼音数据库!$B:$C,2,),IF(LEN(C104)=3,VLOOKUP(LEFT(C104,1),拼音数据库!$B:$C,2,)&amp;VLOOKUP(MID(C104,2,1),拼音数据库!$B:$C,2,)&amp;VLOOKUP(MID(C104,3,1),拼音数据库!$B:$C,2,),VLOOKUP(LEFT(C104,1),拼音数据库!$B:$C,2,)&amp;VLOOKUP(MID(C104,2,1),拼音数据库!$B:$C,2,)&amp;VLOOKUP(MID(C104,3,1),拼音数据库!$B:$C,2,)&amp;VLOOKUP(MID(C104,4,1),拼音数据库!$B:$C,2,))))),"")</f>
        <v/>
      </c>
      <c r="B104" s="75" t="str">
        <f>IFERROR(IF(C104=0,"",IF(LEN(C104)=1,LEFT(VLOOKUP(LEFT(C104,1),拼音数据库!$B:$C,2,),1),IF(LEN(C104)=2,LEFT(VLOOKUP(LEFT(C104,1),拼音数据库!$B:$C,2,),1)&amp;LEFT(VLOOKUP(MID(C104,2,1),拼音数据库!$B:$C,2,),1),IF(LEN(C104)=3,LEFT(VLOOKUP(LEFT(C104,1),拼音数据库!$B:$C,2,),1)&amp;LEFT(VLOOKUP(MID(C104,2,1),拼音数据库!$B:$C,2,),1)&amp;LEFT(VLOOKUP(MID(C104,3,1),拼音数据库!$B:$C,2,)),LEFT(VLOOKUP(LEFT(C104,1),拼音数据库!$B:$C,2,),1)&amp;LEFT(VLOOKUP(MID(C104,2,1),拼音数据库!$B:$C,2,),1)&amp;LEFT(VLOOKUP(MID(C104,3,1),拼音数据库!$B:$C,2,),1)&amp;LEFT(VLOOKUP(MID(C104,4,1),拼音数据库!$B:$C,2,),1))))),"")</f>
        <v/>
      </c>
      <c r="C104" s="36"/>
      <c r="D104" s="36"/>
      <c r="E104" s="36"/>
      <c r="F104" s="37"/>
      <c r="G104" s="37"/>
      <c r="H104" s="37"/>
      <c r="I104" s="37"/>
      <c r="J104" s="37"/>
      <c r="K104" s="37"/>
      <c r="L104" s="37"/>
      <c r="M104" s="37"/>
      <c r="N104" s="5" t="str">
        <f t="array" ref="N104">IF(SUM(--NOT(ISERROR(FIND(TEXT(UPPER(电话簿!$G$4),0),UPPER(基本信息输入!A104:M104),1))))&gt;0,ROW(),"")</f>
        <v/>
      </c>
    </row>
    <row r="105" spans="1:14" s="34" customFormat="1" x14ac:dyDescent="0.35">
      <c r="A105" s="74" t="str">
        <f>IFERROR(IF(C105=0,"",IF(LEN(C105)=1,VLOOKUP(LEFT(C105,1),拼音数据库!$B:$C,2,),IF(LEN(C105)=2,VLOOKUP(LEFT(C105,1),拼音数据库!$B:$C,2,)&amp;VLOOKUP(MID(C105,2,1),拼音数据库!$B:$C,2,),IF(LEN(C105)=3,VLOOKUP(LEFT(C105,1),拼音数据库!$B:$C,2,)&amp;VLOOKUP(MID(C105,2,1),拼音数据库!$B:$C,2,)&amp;VLOOKUP(MID(C105,3,1),拼音数据库!$B:$C,2,),VLOOKUP(LEFT(C105,1),拼音数据库!$B:$C,2,)&amp;VLOOKUP(MID(C105,2,1),拼音数据库!$B:$C,2,)&amp;VLOOKUP(MID(C105,3,1),拼音数据库!$B:$C,2,)&amp;VLOOKUP(MID(C105,4,1),拼音数据库!$B:$C,2,))))),"")</f>
        <v/>
      </c>
      <c r="B105" s="75" t="str">
        <f>IFERROR(IF(C105=0,"",IF(LEN(C105)=1,LEFT(VLOOKUP(LEFT(C105,1),拼音数据库!$B:$C,2,),1),IF(LEN(C105)=2,LEFT(VLOOKUP(LEFT(C105,1),拼音数据库!$B:$C,2,),1)&amp;LEFT(VLOOKUP(MID(C105,2,1),拼音数据库!$B:$C,2,),1),IF(LEN(C105)=3,LEFT(VLOOKUP(LEFT(C105,1),拼音数据库!$B:$C,2,),1)&amp;LEFT(VLOOKUP(MID(C105,2,1),拼音数据库!$B:$C,2,),1)&amp;LEFT(VLOOKUP(MID(C105,3,1),拼音数据库!$B:$C,2,)),LEFT(VLOOKUP(LEFT(C105,1),拼音数据库!$B:$C,2,),1)&amp;LEFT(VLOOKUP(MID(C105,2,1),拼音数据库!$B:$C,2,),1)&amp;LEFT(VLOOKUP(MID(C105,3,1),拼音数据库!$B:$C,2,),1)&amp;LEFT(VLOOKUP(MID(C105,4,1),拼音数据库!$B:$C,2,),1))))),"")</f>
        <v/>
      </c>
      <c r="C105" s="36"/>
      <c r="D105" s="36"/>
      <c r="E105" s="36"/>
      <c r="F105" s="37"/>
      <c r="G105" s="37"/>
      <c r="H105" s="37"/>
      <c r="I105" s="37"/>
      <c r="J105" s="37"/>
      <c r="K105" s="37"/>
      <c r="L105" s="37"/>
      <c r="M105" s="37"/>
      <c r="N105" s="5" t="str">
        <f t="array" ref="N105">IF(SUM(--NOT(ISERROR(FIND(TEXT(UPPER(电话簿!$G$4),0),UPPER(基本信息输入!A105:M105),1))))&gt;0,ROW(),"")</f>
        <v/>
      </c>
    </row>
    <row r="106" spans="1:14" s="34" customFormat="1" x14ac:dyDescent="0.35">
      <c r="A106" s="74" t="str">
        <f>IFERROR(IF(C106=0,"",IF(LEN(C106)=1,VLOOKUP(LEFT(C106,1),拼音数据库!$B:$C,2,),IF(LEN(C106)=2,VLOOKUP(LEFT(C106,1),拼音数据库!$B:$C,2,)&amp;VLOOKUP(MID(C106,2,1),拼音数据库!$B:$C,2,),IF(LEN(C106)=3,VLOOKUP(LEFT(C106,1),拼音数据库!$B:$C,2,)&amp;VLOOKUP(MID(C106,2,1),拼音数据库!$B:$C,2,)&amp;VLOOKUP(MID(C106,3,1),拼音数据库!$B:$C,2,),VLOOKUP(LEFT(C106,1),拼音数据库!$B:$C,2,)&amp;VLOOKUP(MID(C106,2,1),拼音数据库!$B:$C,2,)&amp;VLOOKUP(MID(C106,3,1),拼音数据库!$B:$C,2,)&amp;VLOOKUP(MID(C106,4,1),拼音数据库!$B:$C,2,))))),"")</f>
        <v/>
      </c>
      <c r="B106" s="75" t="str">
        <f>IFERROR(IF(C106=0,"",IF(LEN(C106)=1,LEFT(VLOOKUP(LEFT(C106,1),拼音数据库!$B:$C,2,),1),IF(LEN(C106)=2,LEFT(VLOOKUP(LEFT(C106,1),拼音数据库!$B:$C,2,),1)&amp;LEFT(VLOOKUP(MID(C106,2,1),拼音数据库!$B:$C,2,),1),IF(LEN(C106)=3,LEFT(VLOOKUP(LEFT(C106,1),拼音数据库!$B:$C,2,),1)&amp;LEFT(VLOOKUP(MID(C106,2,1),拼音数据库!$B:$C,2,),1)&amp;LEFT(VLOOKUP(MID(C106,3,1),拼音数据库!$B:$C,2,)),LEFT(VLOOKUP(LEFT(C106,1),拼音数据库!$B:$C,2,),1)&amp;LEFT(VLOOKUP(MID(C106,2,1),拼音数据库!$B:$C,2,),1)&amp;LEFT(VLOOKUP(MID(C106,3,1),拼音数据库!$B:$C,2,),1)&amp;LEFT(VLOOKUP(MID(C106,4,1),拼音数据库!$B:$C,2,),1))))),"")</f>
        <v/>
      </c>
      <c r="C106" s="36"/>
      <c r="D106" s="36"/>
      <c r="E106" s="36"/>
      <c r="F106" s="37"/>
      <c r="G106" s="37"/>
      <c r="H106" s="37"/>
      <c r="I106" s="37"/>
      <c r="J106" s="37"/>
      <c r="K106" s="37"/>
      <c r="L106" s="37"/>
      <c r="M106" s="37"/>
      <c r="N106" s="5" t="str">
        <f t="array" ref="N106">IF(SUM(--NOT(ISERROR(FIND(TEXT(UPPER(电话簿!$G$4),0),UPPER(基本信息输入!A106:M106),1))))&gt;0,ROW(),"")</f>
        <v/>
      </c>
    </row>
    <row r="107" spans="1:14" s="34" customFormat="1" x14ac:dyDescent="0.35">
      <c r="A107" s="74" t="str">
        <f>IFERROR(IF(C107=0,"",IF(LEN(C107)=1,VLOOKUP(LEFT(C107,1),拼音数据库!$B:$C,2,),IF(LEN(C107)=2,VLOOKUP(LEFT(C107,1),拼音数据库!$B:$C,2,)&amp;VLOOKUP(MID(C107,2,1),拼音数据库!$B:$C,2,),IF(LEN(C107)=3,VLOOKUP(LEFT(C107,1),拼音数据库!$B:$C,2,)&amp;VLOOKUP(MID(C107,2,1),拼音数据库!$B:$C,2,)&amp;VLOOKUP(MID(C107,3,1),拼音数据库!$B:$C,2,),VLOOKUP(LEFT(C107,1),拼音数据库!$B:$C,2,)&amp;VLOOKUP(MID(C107,2,1),拼音数据库!$B:$C,2,)&amp;VLOOKUP(MID(C107,3,1),拼音数据库!$B:$C,2,)&amp;VLOOKUP(MID(C107,4,1),拼音数据库!$B:$C,2,))))),"")</f>
        <v/>
      </c>
      <c r="B107" s="75" t="str">
        <f>IFERROR(IF(C107=0,"",IF(LEN(C107)=1,LEFT(VLOOKUP(LEFT(C107,1),拼音数据库!$B:$C,2,),1),IF(LEN(C107)=2,LEFT(VLOOKUP(LEFT(C107,1),拼音数据库!$B:$C,2,),1)&amp;LEFT(VLOOKUP(MID(C107,2,1),拼音数据库!$B:$C,2,),1),IF(LEN(C107)=3,LEFT(VLOOKUP(LEFT(C107,1),拼音数据库!$B:$C,2,),1)&amp;LEFT(VLOOKUP(MID(C107,2,1),拼音数据库!$B:$C,2,),1)&amp;LEFT(VLOOKUP(MID(C107,3,1),拼音数据库!$B:$C,2,)),LEFT(VLOOKUP(LEFT(C107,1),拼音数据库!$B:$C,2,),1)&amp;LEFT(VLOOKUP(MID(C107,2,1),拼音数据库!$B:$C,2,),1)&amp;LEFT(VLOOKUP(MID(C107,3,1),拼音数据库!$B:$C,2,),1)&amp;LEFT(VLOOKUP(MID(C107,4,1),拼音数据库!$B:$C,2,),1))))),"")</f>
        <v/>
      </c>
      <c r="C107" s="36"/>
      <c r="D107" s="36"/>
      <c r="E107" s="36"/>
      <c r="F107" s="37"/>
      <c r="G107" s="37"/>
      <c r="H107" s="37"/>
      <c r="I107" s="37"/>
      <c r="J107" s="37"/>
      <c r="K107" s="37"/>
      <c r="L107" s="37"/>
      <c r="M107" s="37"/>
      <c r="N107" s="5" t="str">
        <f t="array" ref="N107">IF(SUM(--NOT(ISERROR(FIND(TEXT(UPPER(电话簿!$G$4),0),UPPER(基本信息输入!A107:M107),1))))&gt;0,ROW(),"")</f>
        <v/>
      </c>
    </row>
    <row r="108" spans="1:14" s="34" customFormat="1" x14ac:dyDescent="0.35">
      <c r="A108" s="74" t="str">
        <f>IFERROR(IF(C108=0,"",IF(LEN(C108)=1,VLOOKUP(LEFT(C108,1),拼音数据库!$B:$C,2,),IF(LEN(C108)=2,VLOOKUP(LEFT(C108,1),拼音数据库!$B:$C,2,)&amp;VLOOKUP(MID(C108,2,1),拼音数据库!$B:$C,2,),IF(LEN(C108)=3,VLOOKUP(LEFT(C108,1),拼音数据库!$B:$C,2,)&amp;VLOOKUP(MID(C108,2,1),拼音数据库!$B:$C,2,)&amp;VLOOKUP(MID(C108,3,1),拼音数据库!$B:$C,2,),VLOOKUP(LEFT(C108,1),拼音数据库!$B:$C,2,)&amp;VLOOKUP(MID(C108,2,1),拼音数据库!$B:$C,2,)&amp;VLOOKUP(MID(C108,3,1),拼音数据库!$B:$C,2,)&amp;VLOOKUP(MID(C108,4,1),拼音数据库!$B:$C,2,))))),"")</f>
        <v/>
      </c>
      <c r="B108" s="75" t="str">
        <f>IFERROR(IF(C108=0,"",IF(LEN(C108)=1,LEFT(VLOOKUP(LEFT(C108,1),拼音数据库!$B:$C,2,),1),IF(LEN(C108)=2,LEFT(VLOOKUP(LEFT(C108,1),拼音数据库!$B:$C,2,),1)&amp;LEFT(VLOOKUP(MID(C108,2,1),拼音数据库!$B:$C,2,),1),IF(LEN(C108)=3,LEFT(VLOOKUP(LEFT(C108,1),拼音数据库!$B:$C,2,),1)&amp;LEFT(VLOOKUP(MID(C108,2,1),拼音数据库!$B:$C,2,),1)&amp;LEFT(VLOOKUP(MID(C108,3,1),拼音数据库!$B:$C,2,)),LEFT(VLOOKUP(LEFT(C108,1),拼音数据库!$B:$C,2,),1)&amp;LEFT(VLOOKUP(MID(C108,2,1),拼音数据库!$B:$C,2,),1)&amp;LEFT(VLOOKUP(MID(C108,3,1),拼音数据库!$B:$C,2,),1)&amp;LEFT(VLOOKUP(MID(C108,4,1),拼音数据库!$B:$C,2,),1))))),"")</f>
        <v/>
      </c>
      <c r="C108" s="36"/>
      <c r="D108" s="36"/>
      <c r="E108" s="36"/>
      <c r="F108" s="37"/>
      <c r="G108" s="37"/>
      <c r="H108" s="37"/>
      <c r="I108" s="37"/>
      <c r="J108" s="37"/>
      <c r="K108" s="37"/>
      <c r="L108" s="37"/>
      <c r="M108" s="37"/>
      <c r="N108" s="5" t="str">
        <f t="array" ref="N108">IF(SUM(--NOT(ISERROR(FIND(TEXT(UPPER(电话簿!$G$4),0),UPPER(基本信息输入!A108:M108),1))))&gt;0,ROW(),"")</f>
        <v/>
      </c>
    </row>
    <row r="109" spans="1:14" s="34" customFormat="1" x14ac:dyDescent="0.35">
      <c r="A109" s="74" t="str">
        <f>IFERROR(IF(C109=0,"",IF(LEN(C109)=1,VLOOKUP(LEFT(C109,1),拼音数据库!$B:$C,2,),IF(LEN(C109)=2,VLOOKUP(LEFT(C109,1),拼音数据库!$B:$C,2,)&amp;VLOOKUP(MID(C109,2,1),拼音数据库!$B:$C,2,),IF(LEN(C109)=3,VLOOKUP(LEFT(C109,1),拼音数据库!$B:$C,2,)&amp;VLOOKUP(MID(C109,2,1),拼音数据库!$B:$C,2,)&amp;VLOOKUP(MID(C109,3,1),拼音数据库!$B:$C,2,),VLOOKUP(LEFT(C109,1),拼音数据库!$B:$C,2,)&amp;VLOOKUP(MID(C109,2,1),拼音数据库!$B:$C,2,)&amp;VLOOKUP(MID(C109,3,1),拼音数据库!$B:$C,2,)&amp;VLOOKUP(MID(C109,4,1),拼音数据库!$B:$C,2,))))),"")</f>
        <v/>
      </c>
      <c r="B109" s="75" t="str">
        <f>IFERROR(IF(C109=0,"",IF(LEN(C109)=1,LEFT(VLOOKUP(LEFT(C109,1),拼音数据库!$B:$C,2,),1),IF(LEN(C109)=2,LEFT(VLOOKUP(LEFT(C109,1),拼音数据库!$B:$C,2,),1)&amp;LEFT(VLOOKUP(MID(C109,2,1),拼音数据库!$B:$C,2,),1),IF(LEN(C109)=3,LEFT(VLOOKUP(LEFT(C109,1),拼音数据库!$B:$C,2,),1)&amp;LEFT(VLOOKUP(MID(C109,2,1),拼音数据库!$B:$C,2,),1)&amp;LEFT(VLOOKUP(MID(C109,3,1),拼音数据库!$B:$C,2,)),LEFT(VLOOKUP(LEFT(C109,1),拼音数据库!$B:$C,2,),1)&amp;LEFT(VLOOKUP(MID(C109,2,1),拼音数据库!$B:$C,2,),1)&amp;LEFT(VLOOKUP(MID(C109,3,1),拼音数据库!$B:$C,2,),1)&amp;LEFT(VLOOKUP(MID(C109,4,1),拼音数据库!$B:$C,2,),1))))),"")</f>
        <v/>
      </c>
      <c r="C109" s="36"/>
      <c r="D109" s="36"/>
      <c r="E109" s="36"/>
      <c r="F109" s="37"/>
      <c r="G109" s="37"/>
      <c r="H109" s="37"/>
      <c r="I109" s="37"/>
      <c r="J109" s="37"/>
      <c r="K109" s="37"/>
      <c r="L109" s="37"/>
      <c r="M109" s="37"/>
      <c r="N109" s="5" t="str">
        <f t="array" ref="N109">IF(SUM(--NOT(ISERROR(FIND(TEXT(UPPER(电话簿!$G$4),0),UPPER(基本信息输入!A109:M109),1))))&gt;0,ROW(),"")</f>
        <v/>
      </c>
    </row>
    <row r="110" spans="1:14" s="34" customFormat="1" x14ac:dyDescent="0.35">
      <c r="A110" s="74" t="str">
        <f>IFERROR(IF(C110=0,"",IF(LEN(C110)=1,VLOOKUP(LEFT(C110,1),拼音数据库!$B:$C,2,),IF(LEN(C110)=2,VLOOKUP(LEFT(C110,1),拼音数据库!$B:$C,2,)&amp;VLOOKUP(MID(C110,2,1),拼音数据库!$B:$C,2,),IF(LEN(C110)=3,VLOOKUP(LEFT(C110,1),拼音数据库!$B:$C,2,)&amp;VLOOKUP(MID(C110,2,1),拼音数据库!$B:$C,2,)&amp;VLOOKUP(MID(C110,3,1),拼音数据库!$B:$C,2,),VLOOKUP(LEFT(C110,1),拼音数据库!$B:$C,2,)&amp;VLOOKUP(MID(C110,2,1),拼音数据库!$B:$C,2,)&amp;VLOOKUP(MID(C110,3,1),拼音数据库!$B:$C,2,)&amp;VLOOKUP(MID(C110,4,1),拼音数据库!$B:$C,2,))))),"")</f>
        <v/>
      </c>
      <c r="B110" s="75" t="str">
        <f>IFERROR(IF(C110=0,"",IF(LEN(C110)=1,LEFT(VLOOKUP(LEFT(C110,1),拼音数据库!$B:$C,2,),1),IF(LEN(C110)=2,LEFT(VLOOKUP(LEFT(C110,1),拼音数据库!$B:$C,2,),1)&amp;LEFT(VLOOKUP(MID(C110,2,1),拼音数据库!$B:$C,2,),1),IF(LEN(C110)=3,LEFT(VLOOKUP(LEFT(C110,1),拼音数据库!$B:$C,2,),1)&amp;LEFT(VLOOKUP(MID(C110,2,1),拼音数据库!$B:$C,2,),1)&amp;LEFT(VLOOKUP(MID(C110,3,1),拼音数据库!$B:$C,2,)),LEFT(VLOOKUP(LEFT(C110,1),拼音数据库!$B:$C,2,),1)&amp;LEFT(VLOOKUP(MID(C110,2,1),拼音数据库!$B:$C,2,),1)&amp;LEFT(VLOOKUP(MID(C110,3,1),拼音数据库!$B:$C,2,),1)&amp;LEFT(VLOOKUP(MID(C110,4,1),拼音数据库!$B:$C,2,),1))))),"")</f>
        <v/>
      </c>
      <c r="C110" s="36"/>
      <c r="D110" s="36"/>
      <c r="E110" s="36"/>
      <c r="F110" s="37"/>
      <c r="G110" s="37"/>
      <c r="H110" s="37"/>
      <c r="I110" s="37"/>
      <c r="J110" s="37"/>
      <c r="K110" s="37"/>
      <c r="L110" s="37"/>
      <c r="M110" s="37"/>
      <c r="N110" s="5" t="str">
        <f t="array" ref="N110">IF(SUM(--NOT(ISERROR(FIND(TEXT(UPPER(电话簿!$G$4),0),UPPER(基本信息输入!A110:M110),1))))&gt;0,ROW(),"")</f>
        <v/>
      </c>
    </row>
    <row r="111" spans="1:14" s="34" customFormat="1" x14ac:dyDescent="0.35">
      <c r="A111" s="74" t="str">
        <f>IFERROR(IF(C111=0,"",IF(LEN(C111)=1,VLOOKUP(LEFT(C111,1),拼音数据库!$B:$C,2,),IF(LEN(C111)=2,VLOOKUP(LEFT(C111,1),拼音数据库!$B:$C,2,)&amp;VLOOKUP(MID(C111,2,1),拼音数据库!$B:$C,2,),IF(LEN(C111)=3,VLOOKUP(LEFT(C111,1),拼音数据库!$B:$C,2,)&amp;VLOOKUP(MID(C111,2,1),拼音数据库!$B:$C,2,)&amp;VLOOKUP(MID(C111,3,1),拼音数据库!$B:$C,2,),VLOOKUP(LEFT(C111,1),拼音数据库!$B:$C,2,)&amp;VLOOKUP(MID(C111,2,1),拼音数据库!$B:$C,2,)&amp;VLOOKUP(MID(C111,3,1),拼音数据库!$B:$C,2,)&amp;VLOOKUP(MID(C111,4,1),拼音数据库!$B:$C,2,))))),"")</f>
        <v/>
      </c>
      <c r="B111" s="75" t="str">
        <f>IFERROR(IF(C111=0,"",IF(LEN(C111)=1,LEFT(VLOOKUP(LEFT(C111,1),拼音数据库!$B:$C,2,),1),IF(LEN(C111)=2,LEFT(VLOOKUP(LEFT(C111,1),拼音数据库!$B:$C,2,),1)&amp;LEFT(VLOOKUP(MID(C111,2,1),拼音数据库!$B:$C,2,),1),IF(LEN(C111)=3,LEFT(VLOOKUP(LEFT(C111,1),拼音数据库!$B:$C,2,),1)&amp;LEFT(VLOOKUP(MID(C111,2,1),拼音数据库!$B:$C,2,),1)&amp;LEFT(VLOOKUP(MID(C111,3,1),拼音数据库!$B:$C,2,)),LEFT(VLOOKUP(LEFT(C111,1),拼音数据库!$B:$C,2,),1)&amp;LEFT(VLOOKUP(MID(C111,2,1),拼音数据库!$B:$C,2,),1)&amp;LEFT(VLOOKUP(MID(C111,3,1),拼音数据库!$B:$C,2,),1)&amp;LEFT(VLOOKUP(MID(C111,4,1),拼音数据库!$B:$C,2,),1))))),"")</f>
        <v/>
      </c>
      <c r="C111" s="36"/>
      <c r="D111" s="36"/>
      <c r="E111" s="36"/>
      <c r="F111" s="37"/>
      <c r="G111" s="37"/>
      <c r="H111" s="37"/>
      <c r="I111" s="37"/>
      <c r="J111" s="37"/>
      <c r="K111" s="37"/>
      <c r="L111" s="37"/>
      <c r="M111" s="37"/>
      <c r="N111" s="5" t="str">
        <f t="array" ref="N111">IF(SUM(--NOT(ISERROR(FIND(TEXT(UPPER(电话簿!$G$4),0),UPPER(基本信息输入!A111:M111),1))))&gt;0,ROW(),"")</f>
        <v/>
      </c>
    </row>
    <row r="112" spans="1:14" s="34" customFormat="1" x14ac:dyDescent="0.35">
      <c r="A112" s="74" t="str">
        <f>IFERROR(IF(C112=0,"",IF(LEN(C112)=1,VLOOKUP(LEFT(C112,1),拼音数据库!$B:$C,2,),IF(LEN(C112)=2,VLOOKUP(LEFT(C112,1),拼音数据库!$B:$C,2,)&amp;VLOOKUP(MID(C112,2,1),拼音数据库!$B:$C,2,),IF(LEN(C112)=3,VLOOKUP(LEFT(C112,1),拼音数据库!$B:$C,2,)&amp;VLOOKUP(MID(C112,2,1),拼音数据库!$B:$C,2,)&amp;VLOOKUP(MID(C112,3,1),拼音数据库!$B:$C,2,),VLOOKUP(LEFT(C112,1),拼音数据库!$B:$C,2,)&amp;VLOOKUP(MID(C112,2,1),拼音数据库!$B:$C,2,)&amp;VLOOKUP(MID(C112,3,1),拼音数据库!$B:$C,2,)&amp;VLOOKUP(MID(C112,4,1),拼音数据库!$B:$C,2,))))),"")</f>
        <v/>
      </c>
      <c r="B112" s="75" t="str">
        <f>IFERROR(IF(C112=0,"",IF(LEN(C112)=1,LEFT(VLOOKUP(LEFT(C112,1),拼音数据库!$B:$C,2,),1),IF(LEN(C112)=2,LEFT(VLOOKUP(LEFT(C112,1),拼音数据库!$B:$C,2,),1)&amp;LEFT(VLOOKUP(MID(C112,2,1),拼音数据库!$B:$C,2,),1),IF(LEN(C112)=3,LEFT(VLOOKUP(LEFT(C112,1),拼音数据库!$B:$C,2,),1)&amp;LEFT(VLOOKUP(MID(C112,2,1),拼音数据库!$B:$C,2,),1)&amp;LEFT(VLOOKUP(MID(C112,3,1),拼音数据库!$B:$C,2,)),LEFT(VLOOKUP(LEFT(C112,1),拼音数据库!$B:$C,2,),1)&amp;LEFT(VLOOKUP(MID(C112,2,1),拼音数据库!$B:$C,2,),1)&amp;LEFT(VLOOKUP(MID(C112,3,1),拼音数据库!$B:$C,2,),1)&amp;LEFT(VLOOKUP(MID(C112,4,1),拼音数据库!$B:$C,2,),1))))),"")</f>
        <v/>
      </c>
      <c r="C112" s="36"/>
      <c r="D112" s="36"/>
      <c r="E112" s="36"/>
      <c r="F112" s="37"/>
      <c r="G112" s="37"/>
      <c r="H112" s="37"/>
      <c r="I112" s="37"/>
      <c r="J112" s="37"/>
      <c r="K112" s="37"/>
      <c r="L112" s="37"/>
      <c r="M112" s="37"/>
      <c r="N112" s="5" t="str">
        <f t="array" ref="N112">IF(SUM(--NOT(ISERROR(FIND(TEXT(UPPER(电话簿!$G$4),0),UPPER(基本信息输入!A112:M112),1))))&gt;0,ROW(),"")</f>
        <v/>
      </c>
    </row>
    <row r="113" spans="1:14" s="34" customFormat="1" x14ac:dyDescent="0.35">
      <c r="A113" s="74" t="str">
        <f>IFERROR(IF(C113=0,"",IF(LEN(C113)=1,VLOOKUP(LEFT(C113,1),拼音数据库!$B:$C,2,),IF(LEN(C113)=2,VLOOKUP(LEFT(C113,1),拼音数据库!$B:$C,2,)&amp;VLOOKUP(MID(C113,2,1),拼音数据库!$B:$C,2,),IF(LEN(C113)=3,VLOOKUP(LEFT(C113,1),拼音数据库!$B:$C,2,)&amp;VLOOKUP(MID(C113,2,1),拼音数据库!$B:$C,2,)&amp;VLOOKUP(MID(C113,3,1),拼音数据库!$B:$C,2,),VLOOKUP(LEFT(C113,1),拼音数据库!$B:$C,2,)&amp;VLOOKUP(MID(C113,2,1),拼音数据库!$B:$C,2,)&amp;VLOOKUP(MID(C113,3,1),拼音数据库!$B:$C,2,)&amp;VLOOKUP(MID(C113,4,1),拼音数据库!$B:$C,2,))))),"")</f>
        <v/>
      </c>
      <c r="B113" s="75" t="str">
        <f>IFERROR(IF(C113=0,"",IF(LEN(C113)=1,LEFT(VLOOKUP(LEFT(C113,1),拼音数据库!$B:$C,2,),1),IF(LEN(C113)=2,LEFT(VLOOKUP(LEFT(C113,1),拼音数据库!$B:$C,2,),1)&amp;LEFT(VLOOKUP(MID(C113,2,1),拼音数据库!$B:$C,2,),1),IF(LEN(C113)=3,LEFT(VLOOKUP(LEFT(C113,1),拼音数据库!$B:$C,2,),1)&amp;LEFT(VLOOKUP(MID(C113,2,1),拼音数据库!$B:$C,2,),1)&amp;LEFT(VLOOKUP(MID(C113,3,1),拼音数据库!$B:$C,2,)),LEFT(VLOOKUP(LEFT(C113,1),拼音数据库!$B:$C,2,),1)&amp;LEFT(VLOOKUP(MID(C113,2,1),拼音数据库!$B:$C,2,),1)&amp;LEFT(VLOOKUP(MID(C113,3,1),拼音数据库!$B:$C,2,),1)&amp;LEFT(VLOOKUP(MID(C113,4,1),拼音数据库!$B:$C,2,),1))))),"")</f>
        <v/>
      </c>
      <c r="C113" s="36"/>
      <c r="D113" s="36"/>
      <c r="E113" s="36"/>
      <c r="F113" s="37"/>
      <c r="G113" s="37"/>
      <c r="H113" s="37"/>
      <c r="I113" s="37"/>
      <c r="J113" s="37"/>
      <c r="K113" s="37"/>
      <c r="L113" s="37"/>
      <c r="M113" s="37"/>
      <c r="N113" s="5" t="str">
        <f t="array" ref="N113">IF(SUM(--NOT(ISERROR(FIND(TEXT(UPPER(电话簿!$G$4),0),UPPER(基本信息输入!A113:M113),1))))&gt;0,ROW(),"")</f>
        <v/>
      </c>
    </row>
    <row r="114" spans="1:14" s="34" customFormat="1" x14ac:dyDescent="0.35">
      <c r="A114" s="74" t="str">
        <f>IFERROR(IF(C114=0,"",IF(LEN(C114)=1,VLOOKUP(LEFT(C114,1),拼音数据库!$B:$C,2,),IF(LEN(C114)=2,VLOOKUP(LEFT(C114,1),拼音数据库!$B:$C,2,)&amp;VLOOKUP(MID(C114,2,1),拼音数据库!$B:$C,2,),IF(LEN(C114)=3,VLOOKUP(LEFT(C114,1),拼音数据库!$B:$C,2,)&amp;VLOOKUP(MID(C114,2,1),拼音数据库!$B:$C,2,)&amp;VLOOKUP(MID(C114,3,1),拼音数据库!$B:$C,2,),VLOOKUP(LEFT(C114,1),拼音数据库!$B:$C,2,)&amp;VLOOKUP(MID(C114,2,1),拼音数据库!$B:$C,2,)&amp;VLOOKUP(MID(C114,3,1),拼音数据库!$B:$C,2,)&amp;VLOOKUP(MID(C114,4,1),拼音数据库!$B:$C,2,))))),"")</f>
        <v/>
      </c>
      <c r="B114" s="75" t="str">
        <f>IFERROR(IF(C114=0,"",IF(LEN(C114)=1,LEFT(VLOOKUP(LEFT(C114,1),拼音数据库!$B:$C,2,),1),IF(LEN(C114)=2,LEFT(VLOOKUP(LEFT(C114,1),拼音数据库!$B:$C,2,),1)&amp;LEFT(VLOOKUP(MID(C114,2,1),拼音数据库!$B:$C,2,),1),IF(LEN(C114)=3,LEFT(VLOOKUP(LEFT(C114,1),拼音数据库!$B:$C,2,),1)&amp;LEFT(VLOOKUP(MID(C114,2,1),拼音数据库!$B:$C,2,),1)&amp;LEFT(VLOOKUP(MID(C114,3,1),拼音数据库!$B:$C,2,)),LEFT(VLOOKUP(LEFT(C114,1),拼音数据库!$B:$C,2,),1)&amp;LEFT(VLOOKUP(MID(C114,2,1),拼音数据库!$B:$C,2,),1)&amp;LEFT(VLOOKUP(MID(C114,3,1),拼音数据库!$B:$C,2,),1)&amp;LEFT(VLOOKUP(MID(C114,4,1),拼音数据库!$B:$C,2,),1))))),"")</f>
        <v/>
      </c>
      <c r="C114" s="36"/>
      <c r="D114" s="36"/>
      <c r="E114" s="36"/>
      <c r="F114" s="37"/>
      <c r="G114" s="37"/>
      <c r="H114" s="37"/>
      <c r="I114" s="37"/>
      <c r="J114" s="37"/>
      <c r="K114" s="37"/>
      <c r="L114" s="37"/>
      <c r="M114" s="37"/>
      <c r="N114" s="5" t="str">
        <f t="array" ref="N114">IF(SUM(--NOT(ISERROR(FIND(TEXT(UPPER(电话簿!$G$4),0),UPPER(基本信息输入!A114:M114),1))))&gt;0,ROW(),"")</f>
        <v/>
      </c>
    </row>
    <row r="115" spans="1:14" s="34" customFormat="1" x14ac:dyDescent="0.35">
      <c r="A115" s="74" t="str">
        <f>IFERROR(IF(C115=0,"",IF(LEN(C115)=1,VLOOKUP(LEFT(C115,1),拼音数据库!$B:$C,2,),IF(LEN(C115)=2,VLOOKUP(LEFT(C115,1),拼音数据库!$B:$C,2,)&amp;VLOOKUP(MID(C115,2,1),拼音数据库!$B:$C,2,),IF(LEN(C115)=3,VLOOKUP(LEFT(C115,1),拼音数据库!$B:$C,2,)&amp;VLOOKUP(MID(C115,2,1),拼音数据库!$B:$C,2,)&amp;VLOOKUP(MID(C115,3,1),拼音数据库!$B:$C,2,),VLOOKUP(LEFT(C115,1),拼音数据库!$B:$C,2,)&amp;VLOOKUP(MID(C115,2,1),拼音数据库!$B:$C,2,)&amp;VLOOKUP(MID(C115,3,1),拼音数据库!$B:$C,2,)&amp;VLOOKUP(MID(C115,4,1),拼音数据库!$B:$C,2,))))),"")</f>
        <v/>
      </c>
      <c r="B115" s="75" t="str">
        <f>IFERROR(IF(C115=0,"",IF(LEN(C115)=1,LEFT(VLOOKUP(LEFT(C115,1),拼音数据库!$B:$C,2,),1),IF(LEN(C115)=2,LEFT(VLOOKUP(LEFT(C115,1),拼音数据库!$B:$C,2,),1)&amp;LEFT(VLOOKUP(MID(C115,2,1),拼音数据库!$B:$C,2,),1),IF(LEN(C115)=3,LEFT(VLOOKUP(LEFT(C115,1),拼音数据库!$B:$C,2,),1)&amp;LEFT(VLOOKUP(MID(C115,2,1),拼音数据库!$B:$C,2,),1)&amp;LEFT(VLOOKUP(MID(C115,3,1),拼音数据库!$B:$C,2,)),LEFT(VLOOKUP(LEFT(C115,1),拼音数据库!$B:$C,2,),1)&amp;LEFT(VLOOKUP(MID(C115,2,1),拼音数据库!$B:$C,2,),1)&amp;LEFT(VLOOKUP(MID(C115,3,1),拼音数据库!$B:$C,2,),1)&amp;LEFT(VLOOKUP(MID(C115,4,1),拼音数据库!$B:$C,2,),1))))),"")</f>
        <v/>
      </c>
      <c r="C115" s="36"/>
      <c r="D115" s="36"/>
      <c r="E115" s="36"/>
      <c r="F115" s="37"/>
      <c r="G115" s="37"/>
      <c r="H115" s="37"/>
      <c r="I115" s="37"/>
      <c r="J115" s="37"/>
      <c r="K115" s="37"/>
      <c r="L115" s="37"/>
      <c r="M115" s="37"/>
      <c r="N115" s="5" t="str">
        <f t="array" ref="N115">IF(SUM(--NOT(ISERROR(FIND(TEXT(UPPER(电话簿!$G$4),0),UPPER(基本信息输入!A115:M115),1))))&gt;0,ROW(),"")</f>
        <v/>
      </c>
    </row>
    <row r="116" spans="1:14" s="34" customFormat="1" x14ac:dyDescent="0.35">
      <c r="A116" s="74" t="str">
        <f>IFERROR(IF(C116=0,"",IF(LEN(C116)=1,VLOOKUP(LEFT(C116,1),拼音数据库!$B:$C,2,),IF(LEN(C116)=2,VLOOKUP(LEFT(C116,1),拼音数据库!$B:$C,2,)&amp;VLOOKUP(MID(C116,2,1),拼音数据库!$B:$C,2,),IF(LEN(C116)=3,VLOOKUP(LEFT(C116,1),拼音数据库!$B:$C,2,)&amp;VLOOKUP(MID(C116,2,1),拼音数据库!$B:$C,2,)&amp;VLOOKUP(MID(C116,3,1),拼音数据库!$B:$C,2,),VLOOKUP(LEFT(C116,1),拼音数据库!$B:$C,2,)&amp;VLOOKUP(MID(C116,2,1),拼音数据库!$B:$C,2,)&amp;VLOOKUP(MID(C116,3,1),拼音数据库!$B:$C,2,)&amp;VLOOKUP(MID(C116,4,1),拼音数据库!$B:$C,2,))))),"")</f>
        <v/>
      </c>
      <c r="B116" s="75" t="str">
        <f>IFERROR(IF(C116=0,"",IF(LEN(C116)=1,LEFT(VLOOKUP(LEFT(C116,1),拼音数据库!$B:$C,2,),1),IF(LEN(C116)=2,LEFT(VLOOKUP(LEFT(C116,1),拼音数据库!$B:$C,2,),1)&amp;LEFT(VLOOKUP(MID(C116,2,1),拼音数据库!$B:$C,2,),1),IF(LEN(C116)=3,LEFT(VLOOKUP(LEFT(C116,1),拼音数据库!$B:$C,2,),1)&amp;LEFT(VLOOKUP(MID(C116,2,1),拼音数据库!$B:$C,2,),1)&amp;LEFT(VLOOKUP(MID(C116,3,1),拼音数据库!$B:$C,2,)),LEFT(VLOOKUP(LEFT(C116,1),拼音数据库!$B:$C,2,),1)&amp;LEFT(VLOOKUP(MID(C116,2,1),拼音数据库!$B:$C,2,),1)&amp;LEFT(VLOOKUP(MID(C116,3,1),拼音数据库!$B:$C,2,),1)&amp;LEFT(VLOOKUP(MID(C116,4,1),拼音数据库!$B:$C,2,),1))))),"")</f>
        <v/>
      </c>
      <c r="C116" s="36"/>
      <c r="D116" s="36"/>
      <c r="E116" s="36"/>
      <c r="F116" s="37"/>
      <c r="G116" s="37"/>
      <c r="H116" s="37"/>
      <c r="I116" s="37"/>
      <c r="J116" s="37"/>
      <c r="K116" s="37"/>
      <c r="L116" s="37"/>
      <c r="M116" s="37"/>
      <c r="N116" s="5" t="str">
        <f t="array" ref="N116">IF(SUM(--NOT(ISERROR(FIND(TEXT(UPPER(电话簿!$G$4),0),UPPER(基本信息输入!A116:M116),1))))&gt;0,ROW(),"")</f>
        <v/>
      </c>
    </row>
    <row r="117" spans="1:14" s="34" customFormat="1" x14ac:dyDescent="0.35">
      <c r="A117" s="74" t="str">
        <f>IFERROR(IF(C117=0,"",IF(LEN(C117)=1,VLOOKUP(LEFT(C117,1),拼音数据库!$B:$C,2,),IF(LEN(C117)=2,VLOOKUP(LEFT(C117,1),拼音数据库!$B:$C,2,)&amp;VLOOKUP(MID(C117,2,1),拼音数据库!$B:$C,2,),IF(LEN(C117)=3,VLOOKUP(LEFT(C117,1),拼音数据库!$B:$C,2,)&amp;VLOOKUP(MID(C117,2,1),拼音数据库!$B:$C,2,)&amp;VLOOKUP(MID(C117,3,1),拼音数据库!$B:$C,2,),VLOOKUP(LEFT(C117,1),拼音数据库!$B:$C,2,)&amp;VLOOKUP(MID(C117,2,1),拼音数据库!$B:$C,2,)&amp;VLOOKUP(MID(C117,3,1),拼音数据库!$B:$C,2,)&amp;VLOOKUP(MID(C117,4,1),拼音数据库!$B:$C,2,))))),"")</f>
        <v/>
      </c>
      <c r="B117" s="75" t="str">
        <f>IFERROR(IF(C117=0,"",IF(LEN(C117)=1,LEFT(VLOOKUP(LEFT(C117,1),拼音数据库!$B:$C,2,),1),IF(LEN(C117)=2,LEFT(VLOOKUP(LEFT(C117,1),拼音数据库!$B:$C,2,),1)&amp;LEFT(VLOOKUP(MID(C117,2,1),拼音数据库!$B:$C,2,),1),IF(LEN(C117)=3,LEFT(VLOOKUP(LEFT(C117,1),拼音数据库!$B:$C,2,),1)&amp;LEFT(VLOOKUP(MID(C117,2,1),拼音数据库!$B:$C,2,),1)&amp;LEFT(VLOOKUP(MID(C117,3,1),拼音数据库!$B:$C,2,)),LEFT(VLOOKUP(LEFT(C117,1),拼音数据库!$B:$C,2,),1)&amp;LEFT(VLOOKUP(MID(C117,2,1),拼音数据库!$B:$C,2,),1)&amp;LEFT(VLOOKUP(MID(C117,3,1),拼音数据库!$B:$C,2,),1)&amp;LEFT(VLOOKUP(MID(C117,4,1),拼音数据库!$B:$C,2,),1))))),"")</f>
        <v/>
      </c>
      <c r="C117" s="36"/>
      <c r="D117" s="36"/>
      <c r="E117" s="36"/>
      <c r="F117" s="37"/>
      <c r="G117" s="37"/>
      <c r="H117" s="37"/>
      <c r="I117" s="37"/>
      <c r="J117" s="37"/>
      <c r="K117" s="37"/>
      <c r="L117" s="37"/>
      <c r="M117" s="37"/>
      <c r="N117" s="5" t="str">
        <f t="array" ref="N117">IF(SUM(--NOT(ISERROR(FIND(TEXT(UPPER(电话簿!$G$4),0),UPPER(基本信息输入!A117:M117),1))))&gt;0,ROW(),"")</f>
        <v/>
      </c>
    </row>
    <row r="118" spans="1:14" s="34" customFormat="1" x14ac:dyDescent="0.35">
      <c r="A118" s="74" t="str">
        <f>IFERROR(IF(C118=0,"",IF(LEN(C118)=1,VLOOKUP(LEFT(C118,1),拼音数据库!$B:$C,2,),IF(LEN(C118)=2,VLOOKUP(LEFT(C118,1),拼音数据库!$B:$C,2,)&amp;VLOOKUP(MID(C118,2,1),拼音数据库!$B:$C,2,),IF(LEN(C118)=3,VLOOKUP(LEFT(C118,1),拼音数据库!$B:$C,2,)&amp;VLOOKUP(MID(C118,2,1),拼音数据库!$B:$C,2,)&amp;VLOOKUP(MID(C118,3,1),拼音数据库!$B:$C,2,),VLOOKUP(LEFT(C118,1),拼音数据库!$B:$C,2,)&amp;VLOOKUP(MID(C118,2,1),拼音数据库!$B:$C,2,)&amp;VLOOKUP(MID(C118,3,1),拼音数据库!$B:$C,2,)&amp;VLOOKUP(MID(C118,4,1),拼音数据库!$B:$C,2,))))),"")</f>
        <v/>
      </c>
      <c r="B118" s="75" t="str">
        <f>IFERROR(IF(C118=0,"",IF(LEN(C118)=1,LEFT(VLOOKUP(LEFT(C118,1),拼音数据库!$B:$C,2,),1),IF(LEN(C118)=2,LEFT(VLOOKUP(LEFT(C118,1),拼音数据库!$B:$C,2,),1)&amp;LEFT(VLOOKUP(MID(C118,2,1),拼音数据库!$B:$C,2,),1),IF(LEN(C118)=3,LEFT(VLOOKUP(LEFT(C118,1),拼音数据库!$B:$C,2,),1)&amp;LEFT(VLOOKUP(MID(C118,2,1),拼音数据库!$B:$C,2,),1)&amp;LEFT(VLOOKUP(MID(C118,3,1),拼音数据库!$B:$C,2,)),LEFT(VLOOKUP(LEFT(C118,1),拼音数据库!$B:$C,2,),1)&amp;LEFT(VLOOKUP(MID(C118,2,1),拼音数据库!$B:$C,2,),1)&amp;LEFT(VLOOKUP(MID(C118,3,1),拼音数据库!$B:$C,2,),1)&amp;LEFT(VLOOKUP(MID(C118,4,1),拼音数据库!$B:$C,2,),1))))),"")</f>
        <v/>
      </c>
      <c r="C118" s="36"/>
      <c r="D118" s="36"/>
      <c r="E118" s="36"/>
      <c r="F118" s="37"/>
      <c r="G118" s="37"/>
      <c r="H118" s="37"/>
      <c r="I118" s="37"/>
      <c r="J118" s="37"/>
      <c r="K118" s="37"/>
      <c r="L118" s="37"/>
      <c r="M118" s="37"/>
      <c r="N118" s="5" t="str">
        <f t="array" ref="N118">IF(SUM(--NOT(ISERROR(FIND(TEXT(UPPER(电话簿!$G$4),0),UPPER(基本信息输入!A118:M118),1))))&gt;0,ROW(),"")</f>
        <v/>
      </c>
    </row>
    <row r="119" spans="1:14" s="34" customFormat="1" x14ac:dyDescent="0.35">
      <c r="A119" s="74" t="str">
        <f>IFERROR(IF(C119=0,"",IF(LEN(C119)=1,VLOOKUP(LEFT(C119,1),拼音数据库!$B:$C,2,),IF(LEN(C119)=2,VLOOKUP(LEFT(C119,1),拼音数据库!$B:$C,2,)&amp;VLOOKUP(MID(C119,2,1),拼音数据库!$B:$C,2,),IF(LEN(C119)=3,VLOOKUP(LEFT(C119,1),拼音数据库!$B:$C,2,)&amp;VLOOKUP(MID(C119,2,1),拼音数据库!$B:$C,2,)&amp;VLOOKUP(MID(C119,3,1),拼音数据库!$B:$C,2,),VLOOKUP(LEFT(C119,1),拼音数据库!$B:$C,2,)&amp;VLOOKUP(MID(C119,2,1),拼音数据库!$B:$C,2,)&amp;VLOOKUP(MID(C119,3,1),拼音数据库!$B:$C,2,)&amp;VLOOKUP(MID(C119,4,1),拼音数据库!$B:$C,2,))))),"")</f>
        <v/>
      </c>
      <c r="B119" s="75" t="str">
        <f>IFERROR(IF(C119=0,"",IF(LEN(C119)=1,LEFT(VLOOKUP(LEFT(C119,1),拼音数据库!$B:$C,2,),1),IF(LEN(C119)=2,LEFT(VLOOKUP(LEFT(C119,1),拼音数据库!$B:$C,2,),1)&amp;LEFT(VLOOKUP(MID(C119,2,1),拼音数据库!$B:$C,2,),1),IF(LEN(C119)=3,LEFT(VLOOKUP(LEFT(C119,1),拼音数据库!$B:$C,2,),1)&amp;LEFT(VLOOKUP(MID(C119,2,1),拼音数据库!$B:$C,2,),1)&amp;LEFT(VLOOKUP(MID(C119,3,1),拼音数据库!$B:$C,2,)),LEFT(VLOOKUP(LEFT(C119,1),拼音数据库!$B:$C,2,),1)&amp;LEFT(VLOOKUP(MID(C119,2,1),拼音数据库!$B:$C,2,),1)&amp;LEFT(VLOOKUP(MID(C119,3,1),拼音数据库!$B:$C,2,),1)&amp;LEFT(VLOOKUP(MID(C119,4,1),拼音数据库!$B:$C,2,),1))))),"")</f>
        <v/>
      </c>
      <c r="C119" s="36"/>
      <c r="D119" s="36"/>
      <c r="E119" s="36"/>
      <c r="F119" s="37"/>
      <c r="G119" s="37"/>
      <c r="H119" s="37"/>
      <c r="I119" s="37"/>
      <c r="J119" s="37"/>
      <c r="K119" s="37"/>
      <c r="L119" s="37"/>
      <c r="M119" s="37"/>
      <c r="N119" s="5" t="str">
        <f t="array" ref="N119">IF(SUM(--NOT(ISERROR(FIND(TEXT(UPPER(电话簿!$G$4),0),UPPER(基本信息输入!A119:M119),1))))&gt;0,ROW(),"")</f>
        <v/>
      </c>
    </row>
    <row r="120" spans="1:14" s="34" customFormat="1" x14ac:dyDescent="0.35">
      <c r="A120" s="74" t="str">
        <f>IFERROR(IF(C120=0,"",IF(LEN(C120)=1,VLOOKUP(LEFT(C120,1),拼音数据库!$B:$C,2,),IF(LEN(C120)=2,VLOOKUP(LEFT(C120,1),拼音数据库!$B:$C,2,)&amp;VLOOKUP(MID(C120,2,1),拼音数据库!$B:$C,2,),IF(LEN(C120)=3,VLOOKUP(LEFT(C120,1),拼音数据库!$B:$C,2,)&amp;VLOOKUP(MID(C120,2,1),拼音数据库!$B:$C,2,)&amp;VLOOKUP(MID(C120,3,1),拼音数据库!$B:$C,2,),VLOOKUP(LEFT(C120,1),拼音数据库!$B:$C,2,)&amp;VLOOKUP(MID(C120,2,1),拼音数据库!$B:$C,2,)&amp;VLOOKUP(MID(C120,3,1),拼音数据库!$B:$C,2,)&amp;VLOOKUP(MID(C120,4,1),拼音数据库!$B:$C,2,))))),"")</f>
        <v/>
      </c>
      <c r="B120" s="75" t="str">
        <f>IFERROR(IF(C120=0,"",IF(LEN(C120)=1,LEFT(VLOOKUP(LEFT(C120,1),拼音数据库!$B:$C,2,),1),IF(LEN(C120)=2,LEFT(VLOOKUP(LEFT(C120,1),拼音数据库!$B:$C,2,),1)&amp;LEFT(VLOOKUP(MID(C120,2,1),拼音数据库!$B:$C,2,),1),IF(LEN(C120)=3,LEFT(VLOOKUP(LEFT(C120,1),拼音数据库!$B:$C,2,),1)&amp;LEFT(VLOOKUP(MID(C120,2,1),拼音数据库!$B:$C,2,),1)&amp;LEFT(VLOOKUP(MID(C120,3,1),拼音数据库!$B:$C,2,)),LEFT(VLOOKUP(LEFT(C120,1),拼音数据库!$B:$C,2,),1)&amp;LEFT(VLOOKUP(MID(C120,2,1),拼音数据库!$B:$C,2,),1)&amp;LEFT(VLOOKUP(MID(C120,3,1),拼音数据库!$B:$C,2,),1)&amp;LEFT(VLOOKUP(MID(C120,4,1),拼音数据库!$B:$C,2,),1))))),"")</f>
        <v/>
      </c>
      <c r="C120" s="36"/>
      <c r="D120" s="36"/>
      <c r="E120" s="36"/>
      <c r="F120" s="37"/>
      <c r="G120" s="37"/>
      <c r="H120" s="37"/>
      <c r="I120" s="37"/>
      <c r="J120" s="37"/>
      <c r="K120" s="37"/>
      <c r="L120" s="37"/>
      <c r="M120" s="37"/>
      <c r="N120" s="5" t="str">
        <f t="array" ref="N120">IF(SUM(--NOT(ISERROR(FIND(TEXT(UPPER(电话簿!$G$4),0),UPPER(基本信息输入!A120:M120),1))))&gt;0,ROW(),"")</f>
        <v/>
      </c>
    </row>
    <row r="121" spans="1:14" s="34" customFormat="1" x14ac:dyDescent="0.35">
      <c r="A121" s="74" t="str">
        <f>IFERROR(IF(C121=0,"",IF(LEN(C121)=1,VLOOKUP(LEFT(C121,1),拼音数据库!$B:$C,2,),IF(LEN(C121)=2,VLOOKUP(LEFT(C121,1),拼音数据库!$B:$C,2,)&amp;VLOOKUP(MID(C121,2,1),拼音数据库!$B:$C,2,),IF(LEN(C121)=3,VLOOKUP(LEFT(C121,1),拼音数据库!$B:$C,2,)&amp;VLOOKUP(MID(C121,2,1),拼音数据库!$B:$C,2,)&amp;VLOOKUP(MID(C121,3,1),拼音数据库!$B:$C,2,),VLOOKUP(LEFT(C121,1),拼音数据库!$B:$C,2,)&amp;VLOOKUP(MID(C121,2,1),拼音数据库!$B:$C,2,)&amp;VLOOKUP(MID(C121,3,1),拼音数据库!$B:$C,2,)&amp;VLOOKUP(MID(C121,4,1),拼音数据库!$B:$C,2,))))),"")</f>
        <v/>
      </c>
      <c r="B121" s="75" t="str">
        <f>IFERROR(IF(C121=0,"",IF(LEN(C121)=1,LEFT(VLOOKUP(LEFT(C121,1),拼音数据库!$B:$C,2,),1),IF(LEN(C121)=2,LEFT(VLOOKUP(LEFT(C121,1),拼音数据库!$B:$C,2,),1)&amp;LEFT(VLOOKUP(MID(C121,2,1),拼音数据库!$B:$C,2,),1),IF(LEN(C121)=3,LEFT(VLOOKUP(LEFT(C121,1),拼音数据库!$B:$C,2,),1)&amp;LEFT(VLOOKUP(MID(C121,2,1),拼音数据库!$B:$C,2,),1)&amp;LEFT(VLOOKUP(MID(C121,3,1),拼音数据库!$B:$C,2,)),LEFT(VLOOKUP(LEFT(C121,1),拼音数据库!$B:$C,2,),1)&amp;LEFT(VLOOKUP(MID(C121,2,1),拼音数据库!$B:$C,2,),1)&amp;LEFT(VLOOKUP(MID(C121,3,1),拼音数据库!$B:$C,2,),1)&amp;LEFT(VLOOKUP(MID(C121,4,1),拼音数据库!$B:$C,2,),1))))),"")</f>
        <v/>
      </c>
      <c r="C121" s="36"/>
      <c r="D121" s="36"/>
      <c r="E121" s="36"/>
      <c r="F121" s="37"/>
      <c r="G121" s="37"/>
      <c r="H121" s="37"/>
      <c r="I121" s="37"/>
      <c r="J121" s="37"/>
      <c r="K121" s="37"/>
      <c r="L121" s="37"/>
      <c r="M121" s="37"/>
      <c r="N121" s="5" t="str">
        <f t="array" ref="N121">IF(SUM(--NOT(ISERROR(FIND(TEXT(UPPER(电话簿!$G$4),0),UPPER(基本信息输入!A121:M121),1))))&gt;0,ROW(),"")</f>
        <v/>
      </c>
    </row>
    <row r="122" spans="1:14" s="34" customFormat="1" x14ac:dyDescent="0.35">
      <c r="A122" s="74" t="str">
        <f>IFERROR(IF(C122=0,"",IF(LEN(C122)=1,VLOOKUP(LEFT(C122,1),拼音数据库!$B:$C,2,),IF(LEN(C122)=2,VLOOKUP(LEFT(C122,1),拼音数据库!$B:$C,2,)&amp;VLOOKUP(MID(C122,2,1),拼音数据库!$B:$C,2,),IF(LEN(C122)=3,VLOOKUP(LEFT(C122,1),拼音数据库!$B:$C,2,)&amp;VLOOKUP(MID(C122,2,1),拼音数据库!$B:$C,2,)&amp;VLOOKUP(MID(C122,3,1),拼音数据库!$B:$C,2,),VLOOKUP(LEFT(C122,1),拼音数据库!$B:$C,2,)&amp;VLOOKUP(MID(C122,2,1),拼音数据库!$B:$C,2,)&amp;VLOOKUP(MID(C122,3,1),拼音数据库!$B:$C,2,)&amp;VLOOKUP(MID(C122,4,1),拼音数据库!$B:$C,2,))))),"")</f>
        <v/>
      </c>
      <c r="B122" s="75" t="str">
        <f>IFERROR(IF(C122=0,"",IF(LEN(C122)=1,LEFT(VLOOKUP(LEFT(C122,1),拼音数据库!$B:$C,2,),1),IF(LEN(C122)=2,LEFT(VLOOKUP(LEFT(C122,1),拼音数据库!$B:$C,2,),1)&amp;LEFT(VLOOKUP(MID(C122,2,1),拼音数据库!$B:$C,2,),1),IF(LEN(C122)=3,LEFT(VLOOKUP(LEFT(C122,1),拼音数据库!$B:$C,2,),1)&amp;LEFT(VLOOKUP(MID(C122,2,1),拼音数据库!$B:$C,2,),1)&amp;LEFT(VLOOKUP(MID(C122,3,1),拼音数据库!$B:$C,2,)),LEFT(VLOOKUP(LEFT(C122,1),拼音数据库!$B:$C,2,),1)&amp;LEFT(VLOOKUP(MID(C122,2,1),拼音数据库!$B:$C,2,),1)&amp;LEFT(VLOOKUP(MID(C122,3,1),拼音数据库!$B:$C,2,),1)&amp;LEFT(VLOOKUP(MID(C122,4,1),拼音数据库!$B:$C,2,),1))))),"")</f>
        <v/>
      </c>
      <c r="C122" s="36"/>
      <c r="D122" s="36"/>
      <c r="E122" s="36"/>
      <c r="F122" s="37"/>
      <c r="G122" s="37"/>
      <c r="H122" s="37"/>
      <c r="I122" s="37"/>
      <c r="J122" s="37"/>
      <c r="K122" s="37"/>
      <c r="L122" s="37"/>
      <c r="M122" s="37"/>
      <c r="N122" s="5" t="str">
        <f t="array" ref="N122">IF(SUM(--NOT(ISERROR(FIND(TEXT(UPPER(电话簿!$G$4),0),UPPER(基本信息输入!A122:M122),1))))&gt;0,ROW(),"")</f>
        <v/>
      </c>
    </row>
    <row r="123" spans="1:14" s="34" customFormat="1" x14ac:dyDescent="0.35">
      <c r="A123" s="74" t="str">
        <f>IFERROR(IF(C123=0,"",IF(LEN(C123)=1,VLOOKUP(LEFT(C123,1),拼音数据库!$B:$C,2,),IF(LEN(C123)=2,VLOOKUP(LEFT(C123,1),拼音数据库!$B:$C,2,)&amp;VLOOKUP(MID(C123,2,1),拼音数据库!$B:$C,2,),IF(LEN(C123)=3,VLOOKUP(LEFT(C123,1),拼音数据库!$B:$C,2,)&amp;VLOOKUP(MID(C123,2,1),拼音数据库!$B:$C,2,)&amp;VLOOKUP(MID(C123,3,1),拼音数据库!$B:$C,2,),VLOOKUP(LEFT(C123,1),拼音数据库!$B:$C,2,)&amp;VLOOKUP(MID(C123,2,1),拼音数据库!$B:$C,2,)&amp;VLOOKUP(MID(C123,3,1),拼音数据库!$B:$C,2,)&amp;VLOOKUP(MID(C123,4,1),拼音数据库!$B:$C,2,))))),"")</f>
        <v/>
      </c>
      <c r="B123" s="75" t="str">
        <f>IFERROR(IF(C123=0,"",IF(LEN(C123)=1,LEFT(VLOOKUP(LEFT(C123,1),拼音数据库!$B:$C,2,),1),IF(LEN(C123)=2,LEFT(VLOOKUP(LEFT(C123,1),拼音数据库!$B:$C,2,),1)&amp;LEFT(VLOOKUP(MID(C123,2,1),拼音数据库!$B:$C,2,),1),IF(LEN(C123)=3,LEFT(VLOOKUP(LEFT(C123,1),拼音数据库!$B:$C,2,),1)&amp;LEFT(VLOOKUP(MID(C123,2,1),拼音数据库!$B:$C,2,),1)&amp;LEFT(VLOOKUP(MID(C123,3,1),拼音数据库!$B:$C,2,)),LEFT(VLOOKUP(LEFT(C123,1),拼音数据库!$B:$C,2,),1)&amp;LEFT(VLOOKUP(MID(C123,2,1),拼音数据库!$B:$C,2,),1)&amp;LEFT(VLOOKUP(MID(C123,3,1),拼音数据库!$B:$C,2,),1)&amp;LEFT(VLOOKUP(MID(C123,4,1),拼音数据库!$B:$C,2,),1))))),"")</f>
        <v/>
      </c>
      <c r="C123" s="36"/>
      <c r="D123" s="36"/>
      <c r="E123" s="36"/>
      <c r="F123" s="37"/>
      <c r="G123" s="37"/>
      <c r="H123" s="37"/>
      <c r="I123" s="37"/>
      <c r="J123" s="37"/>
      <c r="K123" s="37"/>
      <c r="L123" s="37"/>
      <c r="M123" s="37"/>
      <c r="N123" s="5" t="str">
        <f t="array" ref="N123">IF(SUM(--NOT(ISERROR(FIND(TEXT(UPPER(电话簿!$G$4),0),UPPER(基本信息输入!A123:M123),1))))&gt;0,ROW(),"")</f>
        <v/>
      </c>
    </row>
    <row r="124" spans="1:14" s="34" customFormat="1" x14ac:dyDescent="0.35">
      <c r="A124" s="74" t="str">
        <f>IFERROR(IF(C124=0,"",IF(LEN(C124)=1,VLOOKUP(LEFT(C124,1),拼音数据库!$B:$C,2,),IF(LEN(C124)=2,VLOOKUP(LEFT(C124,1),拼音数据库!$B:$C,2,)&amp;VLOOKUP(MID(C124,2,1),拼音数据库!$B:$C,2,),IF(LEN(C124)=3,VLOOKUP(LEFT(C124,1),拼音数据库!$B:$C,2,)&amp;VLOOKUP(MID(C124,2,1),拼音数据库!$B:$C,2,)&amp;VLOOKUP(MID(C124,3,1),拼音数据库!$B:$C,2,),VLOOKUP(LEFT(C124,1),拼音数据库!$B:$C,2,)&amp;VLOOKUP(MID(C124,2,1),拼音数据库!$B:$C,2,)&amp;VLOOKUP(MID(C124,3,1),拼音数据库!$B:$C,2,)&amp;VLOOKUP(MID(C124,4,1),拼音数据库!$B:$C,2,))))),"")</f>
        <v/>
      </c>
      <c r="B124" s="75" t="str">
        <f>IFERROR(IF(C124=0,"",IF(LEN(C124)=1,LEFT(VLOOKUP(LEFT(C124,1),拼音数据库!$B:$C,2,),1),IF(LEN(C124)=2,LEFT(VLOOKUP(LEFT(C124,1),拼音数据库!$B:$C,2,),1)&amp;LEFT(VLOOKUP(MID(C124,2,1),拼音数据库!$B:$C,2,),1),IF(LEN(C124)=3,LEFT(VLOOKUP(LEFT(C124,1),拼音数据库!$B:$C,2,),1)&amp;LEFT(VLOOKUP(MID(C124,2,1),拼音数据库!$B:$C,2,),1)&amp;LEFT(VLOOKUP(MID(C124,3,1),拼音数据库!$B:$C,2,)),LEFT(VLOOKUP(LEFT(C124,1),拼音数据库!$B:$C,2,),1)&amp;LEFT(VLOOKUP(MID(C124,2,1),拼音数据库!$B:$C,2,),1)&amp;LEFT(VLOOKUP(MID(C124,3,1),拼音数据库!$B:$C,2,),1)&amp;LEFT(VLOOKUP(MID(C124,4,1),拼音数据库!$B:$C,2,),1))))),"")</f>
        <v/>
      </c>
      <c r="C124" s="36"/>
      <c r="D124" s="36"/>
      <c r="E124" s="36"/>
      <c r="F124" s="37"/>
      <c r="G124" s="37"/>
      <c r="H124" s="37"/>
      <c r="I124" s="37"/>
      <c r="J124" s="37"/>
      <c r="K124" s="37"/>
      <c r="L124" s="37"/>
      <c r="M124" s="37"/>
      <c r="N124" s="5" t="str">
        <f t="array" ref="N124">IF(SUM(--NOT(ISERROR(FIND(TEXT(UPPER(电话簿!$G$4),0),UPPER(基本信息输入!A124:M124),1))))&gt;0,ROW(),"")</f>
        <v/>
      </c>
    </row>
    <row r="125" spans="1:14" s="34" customFormat="1" x14ac:dyDescent="0.35">
      <c r="A125" s="74" t="str">
        <f>IFERROR(IF(C125=0,"",IF(LEN(C125)=1,VLOOKUP(LEFT(C125,1),拼音数据库!$B:$C,2,),IF(LEN(C125)=2,VLOOKUP(LEFT(C125,1),拼音数据库!$B:$C,2,)&amp;VLOOKUP(MID(C125,2,1),拼音数据库!$B:$C,2,),IF(LEN(C125)=3,VLOOKUP(LEFT(C125,1),拼音数据库!$B:$C,2,)&amp;VLOOKUP(MID(C125,2,1),拼音数据库!$B:$C,2,)&amp;VLOOKUP(MID(C125,3,1),拼音数据库!$B:$C,2,),VLOOKUP(LEFT(C125,1),拼音数据库!$B:$C,2,)&amp;VLOOKUP(MID(C125,2,1),拼音数据库!$B:$C,2,)&amp;VLOOKUP(MID(C125,3,1),拼音数据库!$B:$C,2,)&amp;VLOOKUP(MID(C125,4,1),拼音数据库!$B:$C,2,))))),"")</f>
        <v/>
      </c>
      <c r="B125" s="75" t="str">
        <f>IFERROR(IF(C125=0,"",IF(LEN(C125)=1,LEFT(VLOOKUP(LEFT(C125,1),拼音数据库!$B:$C,2,),1),IF(LEN(C125)=2,LEFT(VLOOKUP(LEFT(C125,1),拼音数据库!$B:$C,2,),1)&amp;LEFT(VLOOKUP(MID(C125,2,1),拼音数据库!$B:$C,2,),1),IF(LEN(C125)=3,LEFT(VLOOKUP(LEFT(C125,1),拼音数据库!$B:$C,2,),1)&amp;LEFT(VLOOKUP(MID(C125,2,1),拼音数据库!$B:$C,2,),1)&amp;LEFT(VLOOKUP(MID(C125,3,1),拼音数据库!$B:$C,2,)),LEFT(VLOOKUP(LEFT(C125,1),拼音数据库!$B:$C,2,),1)&amp;LEFT(VLOOKUP(MID(C125,2,1),拼音数据库!$B:$C,2,),1)&amp;LEFT(VLOOKUP(MID(C125,3,1),拼音数据库!$B:$C,2,),1)&amp;LEFT(VLOOKUP(MID(C125,4,1),拼音数据库!$B:$C,2,),1))))),"")</f>
        <v/>
      </c>
      <c r="C125" s="36"/>
      <c r="D125" s="36"/>
      <c r="E125" s="36"/>
      <c r="F125" s="37"/>
      <c r="G125" s="37"/>
      <c r="H125" s="37"/>
      <c r="I125" s="37"/>
      <c r="J125" s="37"/>
      <c r="K125" s="37"/>
      <c r="L125" s="37"/>
      <c r="M125" s="37"/>
      <c r="N125" s="5" t="str">
        <f t="array" ref="N125">IF(SUM(--NOT(ISERROR(FIND(TEXT(UPPER(电话簿!$G$4),0),UPPER(基本信息输入!A125:M125),1))))&gt;0,ROW(),"")</f>
        <v/>
      </c>
    </row>
    <row r="126" spans="1:14" s="34" customFormat="1" x14ac:dyDescent="0.35">
      <c r="A126" s="74" t="str">
        <f>IFERROR(IF(C126=0,"",IF(LEN(C126)=1,VLOOKUP(LEFT(C126,1),拼音数据库!$B:$C,2,),IF(LEN(C126)=2,VLOOKUP(LEFT(C126,1),拼音数据库!$B:$C,2,)&amp;VLOOKUP(MID(C126,2,1),拼音数据库!$B:$C,2,),IF(LEN(C126)=3,VLOOKUP(LEFT(C126,1),拼音数据库!$B:$C,2,)&amp;VLOOKUP(MID(C126,2,1),拼音数据库!$B:$C,2,)&amp;VLOOKUP(MID(C126,3,1),拼音数据库!$B:$C,2,),VLOOKUP(LEFT(C126,1),拼音数据库!$B:$C,2,)&amp;VLOOKUP(MID(C126,2,1),拼音数据库!$B:$C,2,)&amp;VLOOKUP(MID(C126,3,1),拼音数据库!$B:$C,2,)&amp;VLOOKUP(MID(C126,4,1),拼音数据库!$B:$C,2,))))),"")</f>
        <v/>
      </c>
      <c r="B126" s="75" t="str">
        <f>IFERROR(IF(C126=0,"",IF(LEN(C126)=1,LEFT(VLOOKUP(LEFT(C126,1),拼音数据库!$B:$C,2,),1),IF(LEN(C126)=2,LEFT(VLOOKUP(LEFT(C126,1),拼音数据库!$B:$C,2,),1)&amp;LEFT(VLOOKUP(MID(C126,2,1),拼音数据库!$B:$C,2,),1),IF(LEN(C126)=3,LEFT(VLOOKUP(LEFT(C126,1),拼音数据库!$B:$C,2,),1)&amp;LEFT(VLOOKUP(MID(C126,2,1),拼音数据库!$B:$C,2,),1)&amp;LEFT(VLOOKUP(MID(C126,3,1),拼音数据库!$B:$C,2,)),LEFT(VLOOKUP(LEFT(C126,1),拼音数据库!$B:$C,2,),1)&amp;LEFT(VLOOKUP(MID(C126,2,1),拼音数据库!$B:$C,2,),1)&amp;LEFT(VLOOKUP(MID(C126,3,1),拼音数据库!$B:$C,2,),1)&amp;LEFT(VLOOKUP(MID(C126,4,1),拼音数据库!$B:$C,2,),1))))),"")</f>
        <v/>
      </c>
      <c r="C126" s="36"/>
      <c r="D126" s="36"/>
      <c r="E126" s="36"/>
      <c r="F126" s="37"/>
      <c r="G126" s="37"/>
      <c r="H126" s="37"/>
      <c r="I126" s="37"/>
      <c r="J126" s="37"/>
      <c r="K126" s="37"/>
      <c r="L126" s="37"/>
      <c r="M126" s="37"/>
      <c r="N126" s="5" t="str">
        <f t="array" ref="N126">IF(SUM(--NOT(ISERROR(FIND(TEXT(UPPER(电话簿!$G$4),0),UPPER(基本信息输入!A126:M126),1))))&gt;0,ROW(),"")</f>
        <v/>
      </c>
    </row>
    <row r="127" spans="1:14" s="34" customFormat="1" x14ac:dyDescent="0.35">
      <c r="A127" s="74" t="str">
        <f>IFERROR(IF(C127=0,"",IF(LEN(C127)=1,VLOOKUP(LEFT(C127,1),拼音数据库!$B:$C,2,),IF(LEN(C127)=2,VLOOKUP(LEFT(C127,1),拼音数据库!$B:$C,2,)&amp;VLOOKUP(MID(C127,2,1),拼音数据库!$B:$C,2,),IF(LEN(C127)=3,VLOOKUP(LEFT(C127,1),拼音数据库!$B:$C,2,)&amp;VLOOKUP(MID(C127,2,1),拼音数据库!$B:$C,2,)&amp;VLOOKUP(MID(C127,3,1),拼音数据库!$B:$C,2,),VLOOKUP(LEFT(C127,1),拼音数据库!$B:$C,2,)&amp;VLOOKUP(MID(C127,2,1),拼音数据库!$B:$C,2,)&amp;VLOOKUP(MID(C127,3,1),拼音数据库!$B:$C,2,)&amp;VLOOKUP(MID(C127,4,1),拼音数据库!$B:$C,2,))))),"")</f>
        <v/>
      </c>
      <c r="B127" s="75" t="str">
        <f>IFERROR(IF(C127=0,"",IF(LEN(C127)=1,LEFT(VLOOKUP(LEFT(C127,1),拼音数据库!$B:$C,2,),1),IF(LEN(C127)=2,LEFT(VLOOKUP(LEFT(C127,1),拼音数据库!$B:$C,2,),1)&amp;LEFT(VLOOKUP(MID(C127,2,1),拼音数据库!$B:$C,2,),1),IF(LEN(C127)=3,LEFT(VLOOKUP(LEFT(C127,1),拼音数据库!$B:$C,2,),1)&amp;LEFT(VLOOKUP(MID(C127,2,1),拼音数据库!$B:$C,2,),1)&amp;LEFT(VLOOKUP(MID(C127,3,1),拼音数据库!$B:$C,2,)),LEFT(VLOOKUP(LEFT(C127,1),拼音数据库!$B:$C,2,),1)&amp;LEFT(VLOOKUP(MID(C127,2,1),拼音数据库!$B:$C,2,),1)&amp;LEFT(VLOOKUP(MID(C127,3,1),拼音数据库!$B:$C,2,),1)&amp;LEFT(VLOOKUP(MID(C127,4,1),拼音数据库!$B:$C,2,),1))))),"")</f>
        <v/>
      </c>
      <c r="C127" s="36"/>
      <c r="D127" s="36"/>
      <c r="E127" s="36"/>
      <c r="F127" s="37"/>
      <c r="G127" s="37"/>
      <c r="H127" s="37"/>
      <c r="I127" s="37"/>
      <c r="J127" s="37"/>
      <c r="K127" s="37"/>
      <c r="L127" s="37"/>
      <c r="M127" s="37"/>
      <c r="N127" s="5" t="str">
        <f t="array" ref="N127">IF(SUM(--NOT(ISERROR(FIND(TEXT(UPPER(电话簿!$G$4),0),UPPER(基本信息输入!A127:M127),1))))&gt;0,ROW(),"")</f>
        <v/>
      </c>
    </row>
    <row r="128" spans="1:14" s="34" customFormat="1" x14ac:dyDescent="0.35">
      <c r="A128" s="74" t="str">
        <f>IFERROR(IF(C128=0,"",IF(LEN(C128)=1,VLOOKUP(LEFT(C128,1),拼音数据库!$B:$C,2,),IF(LEN(C128)=2,VLOOKUP(LEFT(C128,1),拼音数据库!$B:$C,2,)&amp;VLOOKUP(MID(C128,2,1),拼音数据库!$B:$C,2,),IF(LEN(C128)=3,VLOOKUP(LEFT(C128,1),拼音数据库!$B:$C,2,)&amp;VLOOKUP(MID(C128,2,1),拼音数据库!$B:$C,2,)&amp;VLOOKUP(MID(C128,3,1),拼音数据库!$B:$C,2,),VLOOKUP(LEFT(C128,1),拼音数据库!$B:$C,2,)&amp;VLOOKUP(MID(C128,2,1),拼音数据库!$B:$C,2,)&amp;VLOOKUP(MID(C128,3,1),拼音数据库!$B:$C,2,)&amp;VLOOKUP(MID(C128,4,1),拼音数据库!$B:$C,2,))))),"")</f>
        <v/>
      </c>
      <c r="B128" s="75" t="str">
        <f>IFERROR(IF(C128=0,"",IF(LEN(C128)=1,LEFT(VLOOKUP(LEFT(C128,1),拼音数据库!$B:$C,2,),1),IF(LEN(C128)=2,LEFT(VLOOKUP(LEFT(C128,1),拼音数据库!$B:$C,2,),1)&amp;LEFT(VLOOKUP(MID(C128,2,1),拼音数据库!$B:$C,2,),1),IF(LEN(C128)=3,LEFT(VLOOKUP(LEFT(C128,1),拼音数据库!$B:$C,2,),1)&amp;LEFT(VLOOKUP(MID(C128,2,1),拼音数据库!$B:$C,2,),1)&amp;LEFT(VLOOKUP(MID(C128,3,1),拼音数据库!$B:$C,2,)),LEFT(VLOOKUP(LEFT(C128,1),拼音数据库!$B:$C,2,),1)&amp;LEFT(VLOOKUP(MID(C128,2,1),拼音数据库!$B:$C,2,),1)&amp;LEFT(VLOOKUP(MID(C128,3,1),拼音数据库!$B:$C,2,),1)&amp;LEFT(VLOOKUP(MID(C128,4,1),拼音数据库!$B:$C,2,),1))))),"")</f>
        <v/>
      </c>
      <c r="C128" s="36"/>
      <c r="D128" s="36"/>
      <c r="E128" s="36"/>
      <c r="F128" s="37"/>
      <c r="G128" s="37"/>
      <c r="H128" s="37"/>
      <c r="I128" s="37"/>
      <c r="J128" s="37"/>
      <c r="K128" s="37"/>
      <c r="L128" s="37"/>
      <c r="M128" s="37"/>
      <c r="N128" s="5" t="str">
        <f t="array" ref="N128">IF(SUM(--NOT(ISERROR(FIND(TEXT(UPPER(电话簿!$G$4),0),UPPER(基本信息输入!A128:M128),1))))&gt;0,ROW(),"")</f>
        <v/>
      </c>
    </row>
    <row r="129" spans="1:14" s="34" customFormat="1" x14ac:dyDescent="0.35">
      <c r="A129" s="74" t="str">
        <f>IFERROR(IF(C129=0,"",IF(LEN(C129)=1,VLOOKUP(LEFT(C129,1),拼音数据库!$B:$C,2,),IF(LEN(C129)=2,VLOOKUP(LEFT(C129,1),拼音数据库!$B:$C,2,)&amp;VLOOKUP(MID(C129,2,1),拼音数据库!$B:$C,2,),IF(LEN(C129)=3,VLOOKUP(LEFT(C129,1),拼音数据库!$B:$C,2,)&amp;VLOOKUP(MID(C129,2,1),拼音数据库!$B:$C,2,)&amp;VLOOKUP(MID(C129,3,1),拼音数据库!$B:$C,2,),VLOOKUP(LEFT(C129,1),拼音数据库!$B:$C,2,)&amp;VLOOKUP(MID(C129,2,1),拼音数据库!$B:$C,2,)&amp;VLOOKUP(MID(C129,3,1),拼音数据库!$B:$C,2,)&amp;VLOOKUP(MID(C129,4,1),拼音数据库!$B:$C,2,))))),"")</f>
        <v/>
      </c>
      <c r="B129" s="75" t="str">
        <f>IFERROR(IF(C129=0,"",IF(LEN(C129)=1,LEFT(VLOOKUP(LEFT(C129,1),拼音数据库!$B:$C,2,),1),IF(LEN(C129)=2,LEFT(VLOOKUP(LEFT(C129,1),拼音数据库!$B:$C,2,),1)&amp;LEFT(VLOOKUP(MID(C129,2,1),拼音数据库!$B:$C,2,),1),IF(LEN(C129)=3,LEFT(VLOOKUP(LEFT(C129,1),拼音数据库!$B:$C,2,),1)&amp;LEFT(VLOOKUP(MID(C129,2,1),拼音数据库!$B:$C,2,),1)&amp;LEFT(VLOOKUP(MID(C129,3,1),拼音数据库!$B:$C,2,)),LEFT(VLOOKUP(LEFT(C129,1),拼音数据库!$B:$C,2,),1)&amp;LEFT(VLOOKUP(MID(C129,2,1),拼音数据库!$B:$C,2,),1)&amp;LEFT(VLOOKUP(MID(C129,3,1),拼音数据库!$B:$C,2,),1)&amp;LEFT(VLOOKUP(MID(C129,4,1),拼音数据库!$B:$C,2,),1))))),"")</f>
        <v/>
      </c>
      <c r="C129" s="36"/>
      <c r="D129" s="36"/>
      <c r="E129" s="36"/>
      <c r="F129" s="37"/>
      <c r="G129" s="37"/>
      <c r="H129" s="37"/>
      <c r="I129" s="37"/>
      <c r="J129" s="37"/>
      <c r="K129" s="37"/>
      <c r="L129" s="37"/>
      <c r="M129" s="37"/>
      <c r="N129" s="5" t="str">
        <f t="array" ref="N129">IF(SUM(--NOT(ISERROR(FIND(TEXT(UPPER(电话簿!$G$4),0),UPPER(基本信息输入!A129:M129),1))))&gt;0,ROW(),"")</f>
        <v/>
      </c>
    </row>
    <row r="130" spans="1:14" s="34" customFormat="1" x14ac:dyDescent="0.35">
      <c r="A130" s="74" t="str">
        <f>IFERROR(IF(C130=0,"",IF(LEN(C130)=1,VLOOKUP(LEFT(C130,1),拼音数据库!$B:$C,2,),IF(LEN(C130)=2,VLOOKUP(LEFT(C130,1),拼音数据库!$B:$C,2,)&amp;VLOOKUP(MID(C130,2,1),拼音数据库!$B:$C,2,),IF(LEN(C130)=3,VLOOKUP(LEFT(C130,1),拼音数据库!$B:$C,2,)&amp;VLOOKUP(MID(C130,2,1),拼音数据库!$B:$C,2,)&amp;VLOOKUP(MID(C130,3,1),拼音数据库!$B:$C,2,),VLOOKUP(LEFT(C130,1),拼音数据库!$B:$C,2,)&amp;VLOOKUP(MID(C130,2,1),拼音数据库!$B:$C,2,)&amp;VLOOKUP(MID(C130,3,1),拼音数据库!$B:$C,2,)&amp;VLOOKUP(MID(C130,4,1),拼音数据库!$B:$C,2,))))),"")</f>
        <v/>
      </c>
      <c r="B130" s="75" t="str">
        <f>IFERROR(IF(C130=0,"",IF(LEN(C130)=1,LEFT(VLOOKUP(LEFT(C130,1),拼音数据库!$B:$C,2,),1),IF(LEN(C130)=2,LEFT(VLOOKUP(LEFT(C130,1),拼音数据库!$B:$C,2,),1)&amp;LEFT(VLOOKUP(MID(C130,2,1),拼音数据库!$B:$C,2,),1),IF(LEN(C130)=3,LEFT(VLOOKUP(LEFT(C130,1),拼音数据库!$B:$C,2,),1)&amp;LEFT(VLOOKUP(MID(C130,2,1),拼音数据库!$B:$C,2,),1)&amp;LEFT(VLOOKUP(MID(C130,3,1),拼音数据库!$B:$C,2,)),LEFT(VLOOKUP(LEFT(C130,1),拼音数据库!$B:$C,2,),1)&amp;LEFT(VLOOKUP(MID(C130,2,1),拼音数据库!$B:$C,2,),1)&amp;LEFT(VLOOKUP(MID(C130,3,1),拼音数据库!$B:$C,2,),1)&amp;LEFT(VLOOKUP(MID(C130,4,1),拼音数据库!$B:$C,2,),1))))),"")</f>
        <v/>
      </c>
      <c r="C130" s="36"/>
      <c r="D130" s="36"/>
      <c r="E130" s="36"/>
      <c r="F130" s="37"/>
      <c r="G130" s="37"/>
      <c r="H130" s="37"/>
      <c r="I130" s="37"/>
      <c r="J130" s="37"/>
      <c r="K130" s="37"/>
      <c r="L130" s="37"/>
      <c r="M130" s="37"/>
      <c r="N130" s="5" t="str">
        <f t="array" ref="N130">IF(SUM(--NOT(ISERROR(FIND(TEXT(UPPER(电话簿!$G$4),0),UPPER(基本信息输入!A130:M130),1))))&gt;0,ROW(),"")</f>
        <v/>
      </c>
    </row>
    <row r="131" spans="1:14" s="34" customFormat="1" x14ac:dyDescent="0.35">
      <c r="A131" s="74" t="str">
        <f>IFERROR(IF(C131=0,"",IF(LEN(C131)=1,VLOOKUP(LEFT(C131,1),拼音数据库!$B:$C,2,),IF(LEN(C131)=2,VLOOKUP(LEFT(C131,1),拼音数据库!$B:$C,2,)&amp;VLOOKUP(MID(C131,2,1),拼音数据库!$B:$C,2,),IF(LEN(C131)=3,VLOOKUP(LEFT(C131,1),拼音数据库!$B:$C,2,)&amp;VLOOKUP(MID(C131,2,1),拼音数据库!$B:$C,2,)&amp;VLOOKUP(MID(C131,3,1),拼音数据库!$B:$C,2,),VLOOKUP(LEFT(C131,1),拼音数据库!$B:$C,2,)&amp;VLOOKUP(MID(C131,2,1),拼音数据库!$B:$C,2,)&amp;VLOOKUP(MID(C131,3,1),拼音数据库!$B:$C,2,)&amp;VLOOKUP(MID(C131,4,1),拼音数据库!$B:$C,2,))))),"")</f>
        <v/>
      </c>
      <c r="B131" s="75" t="str">
        <f>IFERROR(IF(C131=0,"",IF(LEN(C131)=1,LEFT(VLOOKUP(LEFT(C131,1),拼音数据库!$B:$C,2,),1),IF(LEN(C131)=2,LEFT(VLOOKUP(LEFT(C131,1),拼音数据库!$B:$C,2,),1)&amp;LEFT(VLOOKUP(MID(C131,2,1),拼音数据库!$B:$C,2,),1),IF(LEN(C131)=3,LEFT(VLOOKUP(LEFT(C131,1),拼音数据库!$B:$C,2,),1)&amp;LEFT(VLOOKUP(MID(C131,2,1),拼音数据库!$B:$C,2,),1)&amp;LEFT(VLOOKUP(MID(C131,3,1),拼音数据库!$B:$C,2,)),LEFT(VLOOKUP(LEFT(C131,1),拼音数据库!$B:$C,2,),1)&amp;LEFT(VLOOKUP(MID(C131,2,1),拼音数据库!$B:$C,2,),1)&amp;LEFT(VLOOKUP(MID(C131,3,1),拼音数据库!$B:$C,2,),1)&amp;LEFT(VLOOKUP(MID(C131,4,1),拼音数据库!$B:$C,2,),1))))),"")</f>
        <v/>
      </c>
      <c r="C131" s="36"/>
      <c r="D131" s="36"/>
      <c r="E131" s="36"/>
      <c r="F131" s="37"/>
      <c r="G131" s="37"/>
      <c r="H131" s="37"/>
      <c r="I131" s="37"/>
      <c r="J131" s="37"/>
      <c r="K131" s="37"/>
      <c r="L131" s="37"/>
      <c r="M131" s="37"/>
      <c r="N131" s="5" t="str">
        <f t="array" ref="N131">IF(SUM(--NOT(ISERROR(FIND(TEXT(UPPER(电话簿!$G$4),0),UPPER(基本信息输入!A131:M131),1))))&gt;0,ROW(),"")</f>
        <v/>
      </c>
    </row>
    <row r="132" spans="1:14" s="34" customFormat="1" x14ac:dyDescent="0.35">
      <c r="A132" s="74" t="str">
        <f>IFERROR(IF(C132=0,"",IF(LEN(C132)=1,VLOOKUP(LEFT(C132,1),拼音数据库!$B:$C,2,),IF(LEN(C132)=2,VLOOKUP(LEFT(C132,1),拼音数据库!$B:$C,2,)&amp;VLOOKUP(MID(C132,2,1),拼音数据库!$B:$C,2,),IF(LEN(C132)=3,VLOOKUP(LEFT(C132,1),拼音数据库!$B:$C,2,)&amp;VLOOKUP(MID(C132,2,1),拼音数据库!$B:$C,2,)&amp;VLOOKUP(MID(C132,3,1),拼音数据库!$B:$C,2,),VLOOKUP(LEFT(C132,1),拼音数据库!$B:$C,2,)&amp;VLOOKUP(MID(C132,2,1),拼音数据库!$B:$C,2,)&amp;VLOOKUP(MID(C132,3,1),拼音数据库!$B:$C,2,)&amp;VLOOKUP(MID(C132,4,1),拼音数据库!$B:$C,2,))))),"")</f>
        <v/>
      </c>
      <c r="B132" s="75" t="str">
        <f>IFERROR(IF(C132=0,"",IF(LEN(C132)=1,LEFT(VLOOKUP(LEFT(C132,1),拼音数据库!$B:$C,2,),1),IF(LEN(C132)=2,LEFT(VLOOKUP(LEFT(C132,1),拼音数据库!$B:$C,2,),1)&amp;LEFT(VLOOKUP(MID(C132,2,1),拼音数据库!$B:$C,2,),1),IF(LEN(C132)=3,LEFT(VLOOKUP(LEFT(C132,1),拼音数据库!$B:$C,2,),1)&amp;LEFT(VLOOKUP(MID(C132,2,1),拼音数据库!$B:$C,2,),1)&amp;LEFT(VLOOKUP(MID(C132,3,1),拼音数据库!$B:$C,2,)),LEFT(VLOOKUP(LEFT(C132,1),拼音数据库!$B:$C,2,),1)&amp;LEFT(VLOOKUP(MID(C132,2,1),拼音数据库!$B:$C,2,),1)&amp;LEFT(VLOOKUP(MID(C132,3,1),拼音数据库!$B:$C,2,),1)&amp;LEFT(VLOOKUP(MID(C132,4,1),拼音数据库!$B:$C,2,),1))))),"")</f>
        <v/>
      </c>
      <c r="C132" s="36"/>
      <c r="D132" s="36"/>
      <c r="E132" s="36"/>
      <c r="F132" s="37"/>
      <c r="G132" s="37"/>
      <c r="H132" s="37"/>
      <c r="I132" s="37"/>
      <c r="J132" s="37"/>
      <c r="K132" s="37"/>
      <c r="L132" s="37"/>
      <c r="M132" s="37"/>
      <c r="N132" s="5" t="str">
        <f t="array" ref="N132">IF(SUM(--NOT(ISERROR(FIND(TEXT(UPPER(电话簿!$G$4),0),UPPER(基本信息输入!A132:M132),1))))&gt;0,ROW(),"")</f>
        <v/>
      </c>
    </row>
    <row r="133" spans="1:14" s="34" customFormat="1" x14ac:dyDescent="0.35">
      <c r="A133" s="74" t="str">
        <f>IFERROR(IF(C133=0,"",IF(LEN(C133)=1,VLOOKUP(LEFT(C133,1),拼音数据库!$B:$C,2,),IF(LEN(C133)=2,VLOOKUP(LEFT(C133,1),拼音数据库!$B:$C,2,)&amp;VLOOKUP(MID(C133,2,1),拼音数据库!$B:$C,2,),IF(LEN(C133)=3,VLOOKUP(LEFT(C133,1),拼音数据库!$B:$C,2,)&amp;VLOOKUP(MID(C133,2,1),拼音数据库!$B:$C,2,)&amp;VLOOKUP(MID(C133,3,1),拼音数据库!$B:$C,2,),VLOOKUP(LEFT(C133,1),拼音数据库!$B:$C,2,)&amp;VLOOKUP(MID(C133,2,1),拼音数据库!$B:$C,2,)&amp;VLOOKUP(MID(C133,3,1),拼音数据库!$B:$C,2,)&amp;VLOOKUP(MID(C133,4,1),拼音数据库!$B:$C,2,))))),"")</f>
        <v/>
      </c>
      <c r="B133" s="75" t="str">
        <f>IFERROR(IF(C133=0,"",IF(LEN(C133)=1,LEFT(VLOOKUP(LEFT(C133,1),拼音数据库!$B:$C,2,),1),IF(LEN(C133)=2,LEFT(VLOOKUP(LEFT(C133,1),拼音数据库!$B:$C,2,),1)&amp;LEFT(VLOOKUP(MID(C133,2,1),拼音数据库!$B:$C,2,),1),IF(LEN(C133)=3,LEFT(VLOOKUP(LEFT(C133,1),拼音数据库!$B:$C,2,),1)&amp;LEFT(VLOOKUP(MID(C133,2,1),拼音数据库!$B:$C,2,),1)&amp;LEFT(VLOOKUP(MID(C133,3,1),拼音数据库!$B:$C,2,)),LEFT(VLOOKUP(LEFT(C133,1),拼音数据库!$B:$C,2,),1)&amp;LEFT(VLOOKUP(MID(C133,2,1),拼音数据库!$B:$C,2,),1)&amp;LEFT(VLOOKUP(MID(C133,3,1),拼音数据库!$B:$C,2,),1)&amp;LEFT(VLOOKUP(MID(C133,4,1),拼音数据库!$B:$C,2,),1))))),"")</f>
        <v/>
      </c>
      <c r="C133" s="36"/>
      <c r="D133" s="36"/>
      <c r="E133" s="36"/>
      <c r="F133" s="37"/>
      <c r="G133" s="37"/>
      <c r="H133" s="37"/>
      <c r="I133" s="37"/>
      <c r="J133" s="37"/>
      <c r="K133" s="37"/>
      <c r="L133" s="37"/>
      <c r="M133" s="37"/>
      <c r="N133" s="5" t="str">
        <f t="array" ref="N133">IF(SUM(--NOT(ISERROR(FIND(TEXT(UPPER(电话簿!$G$4),0),UPPER(基本信息输入!A133:M133),1))))&gt;0,ROW(),"")</f>
        <v/>
      </c>
    </row>
    <row r="134" spans="1:14" s="34" customFormat="1" x14ac:dyDescent="0.35">
      <c r="A134" s="74" t="str">
        <f>IFERROR(IF(C134=0,"",IF(LEN(C134)=1,VLOOKUP(LEFT(C134,1),拼音数据库!$B:$C,2,),IF(LEN(C134)=2,VLOOKUP(LEFT(C134,1),拼音数据库!$B:$C,2,)&amp;VLOOKUP(MID(C134,2,1),拼音数据库!$B:$C,2,),IF(LEN(C134)=3,VLOOKUP(LEFT(C134,1),拼音数据库!$B:$C,2,)&amp;VLOOKUP(MID(C134,2,1),拼音数据库!$B:$C,2,)&amp;VLOOKUP(MID(C134,3,1),拼音数据库!$B:$C,2,),VLOOKUP(LEFT(C134,1),拼音数据库!$B:$C,2,)&amp;VLOOKUP(MID(C134,2,1),拼音数据库!$B:$C,2,)&amp;VLOOKUP(MID(C134,3,1),拼音数据库!$B:$C,2,)&amp;VLOOKUP(MID(C134,4,1),拼音数据库!$B:$C,2,))))),"")</f>
        <v/>
      </c>
      <c r="B134" s="75" t="str">
        <f>IFERROR(IF(C134=0,"",IF(LEN(C134)=1,LEFT(VLOOKUP(LEFT(C134,1),拼音数据库!$B:$C,2,),1),IF(LEN(C134)=2,LEFT(VLOOKUP(LEFT(C134,1),拼音数据库!$B:$C,2,),1)&amp;LEFT(VLOOKUP(MID(C134,2,1),拼音数据库!$B:$C,2,),1),IF(LEN(C134)=3,LEFT(VLOOKUP(LEFT(C134,1),拼音数据库!$B:$C,2,),1)&amp;LEFT(VLOOKUP(MID(C134,2,1),拼音数据库!$B:$C,2,),1)&amp;LEFT(VLOOKUP(MID(C134,3,1),拼音数据库!$B:$C,2,)),LEFT(VLOOKUP(LEFT(C134,1),拼音数据库!$B:$C,2,),1)&amp;LEFT(VLOOKUP(MID(C134,2,1),拼音数据库!$B:$C,2,),1)&amp;LEFT(VLOOKUP(MID(C134,3,1),拼音数据库!$B:$C,2,),1)&amp;LEFT(VLOOKUP(MID(C134,4,1),拼音数据库!$B:$C,2,),1))))),"")</f>
        <v/>
      </c>
      <c r="C134" s="36"/>
      <c r="D134" s="36"/>
      <c r="E134" s="36"/>
      <c r="F134" s="37"/>
      <c r="G134" s="37"/>
      <c r="H134" s="37"/>
      <c r="I134" s="37"/>
      <c r="J134" s="37"/>
      <c r="K134" s="37"/>
      <c r="L134" s="37"/>
      <c r="M134" s="37"/>
      <c r="N134" s="5" t="str">
        <f t="array" ref="N134">IF(SUM(--NOT(ISERROR(FIND(TEXT(UPPER(电话簿!$G$4),0),UPPER(基本信息输入!A134:M134),1))))&gt;0,ROW(),"")</f>
        <v/>
      </c>
    </row>
    <row r="135" spans="1:14" s="34" customFormat="1" x14ac:dyDescent="0.35">
      <c r="A135" s="74" t="str">
        <f>IFERROR(IF(C135=0,"",IF(LEN(C135)=1,VLOOKUP(LEFT(C135,1),拼音数据库!$B:$C,2,),IF(LEN(C135)=2,VLOOKUP(LEFT(C135,1),拼音数据库!$B:$C,2,)&amp;VLOOKUP(MID(C135,2,1),拼音数据库!$B:$C,2,),IF(LEN(C135)=3,VLOOKUP(LEFT(C135,1),拼音数据库!$B:$C,2,)&amp;VLOOKUP(MID(C135,2,1),拼音数据库!$B:$C,2,)&amp;VLOOKUP(MID(C135,3,1),拼音数据库!$B:$C,2,),VLOOKUP(LEFT(C135,1),拼音数据库!$B:$C,2,)&amp;VLOOKUP(MID(C135,2,1),拼音数据库!$B:$C,2,)&amp;VLOOKUP(MID(C135,3,1),拼音数据库!$B:$C,2,)&amp;VLOOKUP(MID(C135,4,1),拼音数据库!$B:$C,2,))))),"")</f>
        <v/>
      </c>
      <c r="B135" s="75" t="str">
        <f>IFERROR(IF(C135=0,"",IF(LEN(C135)=1,LEFT(VLOOKUP(LEFT(C135,1),拼音数据库!$B:$C,2,),1),IF(LEN(C135)=2,LEFT(VLOOKUP(LEFT(C135,1),拼音数据库!$B:$C,2,),1)&amp;LEFT(VLOOKUP(MID(C135,2,1),拼音数据库!$B:$C,2,),1),IF(LEN(C135)=3,LEFT(VLOOKUP(LEFT(C135,1),拼音数据库!$B:$C,2,),1)&amp;LEFT(VLOOKUP(MID(C135,2,1),拼音数据库!$B:$C,2,),1)&amp;LEFT(VLOOKUP(MID(C135,3,1),拼音数据库!$B:$C,2,)),LEFT(VLOOKUP(LEFT(C135,1),拼音数据库!$B:$C,2,),1)&amp;LEFT(VLOOKUP(MID(C135,2,1),拼音数据库!$B:$C,2,),1)&amp;LEFT(VLOOKUP(MID(C135,3,1),拼音数据库!$B:$C,2,),1)&amp;LEFT(VLOOKUP(MID(C135,4,1),拼音数据库!$B:$C,2,),1))))),"")</f>
        <v/>
      </c>
      <c r="C135" s="36"/>
      <c r="D135" s="36"/>
      <c r="E135" s="36"/>
      <c r="F135" s="37"/>
      <c r="G135" s="37"/>
      <c r="H135" s="37"/>
      <c r="I135" s="37"/>
      <c r="J135" s="37"/>
      <c r="K135" s="37"/>
      <c r="L135" s="37"/>
      <c r="M135" s="37"/>
      <c r="N135" s="5" t="str">
        <f t="array" ref="N135">IF(SUM(--NOT(ISERROR(FIND(TEXT(UPPER(电话簿!$G$4),0),UPPER(基本信息输入!A135:M135),1))))&gt;0,ROW(),"")</f>
        <v/>
      </c>
    </row>
    <row r="136" spans="1:14" s="34" customFormat="1" x14ac:dyDescent="0.35">
      <c r="A136" s="74" t="str">
        <f>IFERROR(IF(C136=0,"",IF(LEN(C136)=1,VLOOKUP(LEFT(C136,1),拼音数据库!$B:$C,2,),IF(LEN(C136)=2,VLOOKUP(LEFT(C136,1),拼音数据库!$B:$C,2,)&amp;VLOOKUP(MID(C136,2,1),拼音数据库!$B:$C,2,),IF(LEN(C136)=3,VLOOKUP(LEFT(C136,1),拼音数据库!$B:$C,2,)&amp;VLOOKUP(MID(C136,2,1),拼音数据库!$B:$C,2,)&amp;VLOOKUP(MID(C136,3,1),拼音数据库!$B:$C,2,),VLOOKUP(LEFT(C136,1),拼音数据库!$B:$C,2,)&amp;VLOOKUP(MID(C136,2,1),拼音数据库!$B:$C,2,)&amp;VLOOKUP(MID(C136,3,1),拼音数据库!$B:$C,2,)&amp;VLOOKUP(MID(C136,4,1),拼音数据库!$B:$C,2,))))),"")</f>
        <v/>
      </c>
      <c r="B136" s="75" t="str">
        <f>IFERROR(IF(C136=0,"",IF(LEN(C136)=1,LEFT(VLOOKUP(LEFT(C136,1),拼音数据库!$B:$C,2,),1),IF(LEN(C136)=2,LEFT(VLOOKUP(LEFT(C136,1),拼音数据库!$B:$C,2,),1)&amp;LEFT(VLOOKUP(MID(C136,2,1),拼音数据库!$B:$C,2,),1),IF(LEN(C136)=3,LEFT(VLOOKUP(LEFT(C136,1),拼音数据库!$B:$C,2,),1)&amp;LEFT(VLOOKUP(MID(C136,2,1),拼音数据库!$B:$C,2,),1)&amp;LEFT(VLOOKUP(MID(C136,3,1),拼音数据库!$B:$C,2,)),LEFT(VLOOKUP(LEFT(C136,1),拼音数据库!$B:$C,2,),1)&amp;LEFT(VLOOKUP(MID(C136,2,1),拼音数据库!$B:$C,2,),1)&amp;LEFT(VLOOKUP(MID(C136,3,1),拼音数据库!$B:$C,2,),1)&amp;LEFT(VLOOKUP(MID(C136,4,1),拼音数据库!$B:$C,2,),1))))),"")</f>
        <v/>
      </c>
      <c r="C136" s="36"/>
      <c r="D136" s="36"/>
      <c r="E136" s="36"/>
      <c r="F136" s="37"/>
      <c r="G136" s="37"/>
      <c r="H136" s="37"/>
      <c r="I136" s="37"/>
      <c r="J136" s="37"/>
      <c r="K136" s="37"/>
      <c r="L136" s="37"/>
      <c r="M136" s="37"/>
      <c r="N136" s="5" t="str">
        <f t="array" ref="N136">IF(SUM(--NOT(ISERROR(FIND(TEXT(UPPER(电话簿!$G$4),0),UPPER(基本信息输入!A136:M136),1))))&gt;0,ROW(),"")</f>
        <v/>
      </c>
    </row>
    <row r="137" spans="1:14" s="34" customFormat="1" x14ac:dyDescent="0.35">
      <c r="A137" s="74" t="str">
        <f>IFERROR(IF(C137=0,"",IF(LEN(C137)=1,VLOOKUP(LEFT(C137,1),拼音数据库!$B:$C,2,),IF(LEN(C137)=2,VLOOKUP(LEFT(C137,1),拼音数据库!$B:$C,2,)&amp;VLOOKUP(MID(C137,2,1),拼音数据库!$B:$C,2,),IF(LEN(C137)=3,VLOOKUP(LEFT(C137,1),拼音数据库!$B:$C,2,)&amp;VLOOKUP(MID(C137,2,1),拼音数据库!$B:$C,2,)&amp;VLOOKUP(MID(C137,3,1),拼音数据库!$B:$C,2,),VLOOKUP(LEFT(C137,1),拼音数据库!$B:$C,2,)&amp;VLOOKUP(MID(C137,2,1),拼音数据库!$B:$C,2,)&amp;VLOOKUP(MID(C137,3,1),拼音数据库!$B:$C,2,)&amp;VLOOKUP(MID(C137,4,1),拼音数据库!$B:$C,2,))))),"")</f>
        <v/>
      </c>
      <c r="B137" s="75" t="str">
        <f>IFERROR(IF(C137=0,"",IF(LEN(C137)=1,LEFT(VLOOKUP(LEFT(C137,1),拼音数据库!$B:$C,2,),1),IF(LEN(C137)=2,LEFT(VLOOKUP(LEFT(C137,1),拼音数据库!$B:$C,2,),1)&amp;LEFT(VLOOKUP(MID(C137,2,1),拼音数据库!$B:$C,2,),1),IF(LEN(C137)=3,LEFT(VLOOKUP(LEFT(C137,1),拼音数据库!$B:$C,2,),1)&amp;LEFT(VLOOKUP(MID(C137,2,1),拼音数据库!$B:$C,2,),1)&amp;LEFT(VLOOKUP(MID(C137,3,1),拼音数据库!$B:$C,2,)),LEFT(VLOOKUP(LEFT(C137,1),拼音数据库!$B:$C,2,),1)&amp;LEFT(VLOOKUP(MID(C137,2,1),拼音数据库!$B:$C,2,),1)&amp;LEFT(VLOOKUP(MID(C137,3,1),拼音数据库!$B:$C,2,),1)&amp;LEFT(VLOOKUP(MID(C137,4,1),拼音数据库!$B:$C,2,),1))))),"")</f>
        <v/>
      </c>
      <c r="C137" s="36"/>
      <c r="D137" s="36"/>
      <c r="E137" s="36"/>
      <c r="F137" s="37"/>
      <c r="G137" s="37"/>
      <c r="H137" s="37"/>
      <c r="I137" s="37"/>
      <c r="J137" s="37"/>
      <c r="K137" s="37"/>
      <c r="L137" s="37"/>
      <c r="M137" s="37"/>
      <c r="N137" s="5" t="str">
        <f t="array" ref="N137">IF(SUM(--NOT(ISERROR(FIND(TEXT(UPPER(电话簿!$G$4),0),UPPER(基本信息输入!A137:M137),1))))&gt;0,ROW(),"")</f>
        <v/>
      </c>
    </row>
    <row r="138" spans="1:14" s="34" customFormat="1" x14ac:dyDescent="0.35">
      <c r="A138" s="74" t="str">
        <f>IFERROR(IF(C138=0,"",IF(LEN(C138)=1,VLOOKUP(LEFT(C138,1),拼音数据库!$B:$C,2,),IF(LEN(C138)=2,VLOOKUP(LEFT(C138,1),拼音数据库!$B:$C,2,)&amp;VLOOKUP(MID(C138,2,1),拼音数据库!$B:$C,2,),IF(LEN(C138)=3,VLOOKUP(LEFT(C138,1),拼音数据库!$B:$C,2,)&amp;VLOOKUP(MID(C138,2,1),拼音数据库!$B:$C,2,)&amp;VLOOKUP(MID(C138,3,1),拼音数据库!$B:$C,2,),VLOOKUP(LEFT(C138,1),拼音数据库!$B:$C,2,)&amp;VLOOKUP(MID(C138,2,1),拼音数据库!$B:$C,2,)&amp;VLOOKUP(MID(C138,3,1),拼音数据库!$B:$C,2,)&amp;VLOOKUP(MID(C138,4,1),拼音数据库!$B:$C,2,))))),"")</f>
        <v/>
      </c>
      <c r="B138" s="75" t="str">
        <f>IFERROR(IF(C138=0,"",IF(LEN(C138)=1,LEFT(VLOOKUP(LEFT(C138,1),拼音数据库!$B:$C,2,),1),IF(LEN(C138)=2,LEFT(VLOOKUP(LEFT(C138,1),拼音数据库!$B:$C,2,),1)&amp;LEFT(VLOOKUP(MID(C138,2,1),拼音数据库!$B:$C,2,),1),IF(LEN(C138)=3,LEFT(VLOOKUP(LEFT(C138,1),拼音数据库!$B:$C,2,),1)&amp;LEFT(VLOOKUP(MID(C138,2,1),拼音数据库!$B:$C,2,),1)&amp;LEFT(VLOOKUP(MID(C138,3,1),拼音数据库!$B:$C,2,)),LEFT(VLOOKUP(LEFT(C138,1),拼音数据库!$B:$C,2,),1)&amp;LEFT(VLOOKUP(MID(C138,2,1),拼音数据库!$B:$C,2,),1)&amp;LEFT(VLOOKUP(MID(C138,3,1),拼音数据库!$B:$C,2,),1)&amp;LEFT(VLOOKUP(MID(C138,4,1),拼音数据库!$B:$C,2,),1))))),"")</f>
        <v/>
      </c>
      <c r="C138" s="36"/>
      <c r="D138" s="36"/>
      <c r="E138" s="36"/>
      <c r="F138" s="37"/>
      <c r="G138" s="37"/>
      <c r="H138" s="37"/>
      <c r="I138" s="37"/>
      <c r="J138" s="37"/>
      <c r="K138" s="37"/>
      <c r="L138" s="37"/>
      <c r="M138" s="37"/>
      <c r="N138" s="5" t="str">
        <f t="array" ref="N138">IF(SUM(--NOT(ISERROR(FIND(TEXT(UPPER(电话簿!$G$4),0),UPPER(基本信息输入!A138:M138),1))))&gt;0,ROW(),"")</f>
        <v/>
      </c>
    </row>
    <row r="139" spans="1:14" s="34" customFormat="1" x14ac:dyDescent="0.35">
      <c r="A139" s="74" t="str">
        <f>IFERROR(IF(C139=0,"",IF(LEN(C139)=1,VLOOKUP(LEFT(C139,1),拼音数据库!$B:$C,2,),IF(LEN(C139)=2,VLOOKUP(LEFT(C139,1),拼音数据库!$B:$C,2,)&amp;VLOOKUP(MID(C139,2,1),拼音数据库!$B:$C,2,),IF(LEN(C139)=3,VLOOKUP(LEFT(C139,1),拼音数据库!$B:$C,2,)&amp;VLOOKUP(MID(C139,2,1),拼音数据库!$B:$C,2,)&amp;VLOOKUP(MID(C139,3,1),拼音数据库!$B:$C,2,),VLOOKUP(LEFT(C139,1),拼音数据库!$B:$C,2,)&amp;VLOOKUP(MID(C139,2,1),拼音数据库!$B:$C,2,)&amp;VLOOKUP(MID(C139,3,1),拼音数据库!$B:$C,2,)&amp;VLOOKUP(MID(C139,4,1),拼音数据库!$B:$C,2,))))),"")</f>
        <v/>
      </c>
      <c r="B139" s="75" t="str">
        <f>IFERROR(IF(C139=0,"",IF(LEN(C139)=1,LEFT(VLOOKUP(LEFT(C139,1),拼音数据库!$B:$C,2,),1),IF(LEN(C139)=2,LEFT(VLOOKUP(LEFT(C139,1),拼音数据库!$B:$C,2,),1)&amp;LEFT(VLOOKUP(MID(C139,2,1),拼音数据库!$B:$C,2,),1),IF(LEN(C139)=3,LEFT(VLOOKUP(LEFT(C139,1),拼音数据库!$B:$C,2,),1)&amp;LEFT(VLOOKUP(MID(C139,2,1),拼音数据库!$B:$C,2,),1)&amp;LEFT(VLOOKUP(MID(C139,3,1),拼音数据库!$B:$C,2,)),LEFT(VLOOKUP(LEFT(C139,1),拼音数据库!$B:$C,2,),1)&amp;LEFT(VLOOKUP(MID(C139,2,1),拼音数据库!$B:$C,2,),1)&amp;LEFT(VLOOKUP(MID(C139,3,1),拼音数据库!$B:$C,2,),1)&amp;LEFT(VLOOKUP(MID(C139,4,1),拼音数据库!$B:$C,2,),1))))),"")</f>
        <v/>
      </c>
      <c r="C139" s="36"/>
      <c r="D139" s="36"/>
      <c r="E139" s="36"/>
      <c r="F139" s="37"/>
      <c r="G139" s="37"/>
      <c r="H139" s="37"/>
      <c r="I139" s="37"/>
      <c r="J139" s="37"/>
      <c r="K139" s="37"/>
      <c r="L139" s="37"/>
      <c r="M139" s="37"/>
      <c r="N139" s="5" t="str">
        <f t="array" ref="N139">IF(SUM(--NOT(ISERROR(FIND(TEXT(UPPER(电话簿!$G$4),0),UPPER(基本信息输入!A139:M139),1))))&gt;0,ROW(),"")</f>
        <v/>
      </c>
    </row>
    <row r="140" spans="1:14" s="34" customFormat="1" x14ac:dyDescent="0.35">
      <c r="A140" s="74" t="str">
        <f>IFERROR(IF(C140=0,"",IF(LEN(C140)=1,VLOOKUP(LEFT(C140,1),拼音数据库!$B:$C,2,),IF(LEN(C140)=2,VLOOKUP(LEFT(C140,1),拼音数据库!$B:$C,2,)&amp;VLOOKUP(MID(C140,2,1),拼音数据库!$B:$C,2,),IF(LEN(C140)=3,VLOOKUP(LEFT(C140,1),拼音数据库!$B:$C,2,)&amp;VLOOKUP(MID(C140,2,1),拼音数据库!$B:$C,2,)&amp;VLOOKUP(MID(C140,3,1),拼音数据库!$B:$C,2,),VLOOKUP(LEFT(C140,1),拼音数据库!$B:$C,2,)&amp;VLOOKUP(MID(C140,2,1),拼音数据库!$B:$C,2,)&amp;VLOOKUP(MID(C140,3,1),拼音数据库!$B:$C,2,)&amp;VLOOKUP(MID(C140,4,1),拼音数据库!$B:$C,2,))))),"")</f>
        <v/>
      </c>
      <c r="B140" s="75" t="str">
        <f>IFERROR(IF(C140=0,"",IF(LEN(C140)=1,LEFT(VLOOKUP(LEFT(C140,1),拼音数据库!$B:$C,2,),1),IF(LEN(C140)=2,LEFT(VLOOKUP(LEFT(C140,1),拼音数据库!$B:$C,2,),1)&amp;LEFT(VLOOKUP(MID(C140,2,1),拼音数据库!$B:$C,2,),1),IF(LEN(C140)=3,LEFT(VLOOKUP(LEFT(C140,1),拼音数据库!$B:$C,2,),1)&amp;LEFT(VLOOKUP(MID(C140,2,1),拼音数据库!$B:$C,2,),1)&amp;LEFT(VLOOKUP(MID(C140,3,1),拼音数据库!$B:$C,2,)),LEFT(VLOOKUP(LEFT(C140,1),拼音数据库!$B:$C,2,),1)&amp;LEFT(VLOOKUP(MID(C140,2,1),拼音数据库!$B:$C,2,),1)&amp;LEFT(VLOOKUP(MID(C140,3,1),拼音数据库!$B:$C,2,),1)&amp;LEFT(VLOOKUP(MID(C140,4,1),拼音数据库!$B:$C,2,),1))))),"")</f>
        <v/>
      </c>
      <c r="C140" s="36"/>
      <c r="D140" s="36"/>
      <c r="E140" s="36"/>
      <c r="F140" s="37"/>
      <c r="G140" s="37"/>
      <c r="H140" s="37"/>
      <c r="I140" s="37"/>
      <c r="J140" s="37"/>
      <c r="K140" s="37"/>
      <c r="L140" s="37"/>
      <c r="M140" s="37"/>
      <c r="N140" s="5" t="str">
        <f t="array" ref="N140">IF(SUM(--NOT(ISERROR(FIND(TEXT(UPPER(电话簿!$G$4),0),UPPER(基本信息输入!A140:M140),1))))&gt;0,ROW(),"")</f>
        <v/>
      </c>
    </row>
    <row r="141" spans="1:14" s="34" customFormat="1" x14ac:dyDescent="0.35">
      <c r="A141" s="74" t="str">
        <f>IFERROR(IF(C141=0,"",IF(LEN(C141)=1,VLOOKUP(LEFT(C141,1),拼音数据库!$B:$C,2,),IF(LEN(C141)=2,VLOOKUP(LEFT(C141,1),拼音数据库!$B:$C,2,)&amp;VLOOKUP(MID(C141,2,1),拼音数据库!$B:$C,2,),IF(LEN(C141)=3,VLOOKUP(LEFT(C141,1),拼音数据库!$B:$C,2,)&amp;VLOOKUP(MID(C141,2,1),拼音数据库!$B:$C,2,)&amp;VLOOKUP(MID(C141,3,1),拼音数据库!$B:$C,2,),VLOOKUP(LEFT(C141,1),拼音数据库!$B:$C,2,)&amp;VLOOKUP(MID(C141,2,1),拼音数据库!$B:$C,2,)&amp;VLOOKUP(MID(C141,3,1),拼音数据库!$B:$C,2,)&amp;VLOOKUP(MID(C141,4,1),拼音数据库!$B:$C,2,))))),"")</f>
        <v/>
      </c>
      <c r="B141" s="75" t="str">
        <f>IFERROR(IF(C141=0,"",IF(LEN(C141)=1,LEFT(VLOOKUP(LEFT(C141,1),拼音数据库!$B:$C,2,),1),IF(LEN(C141)=2,LEFT(VLOOKUP(LEFT(C141,1),拼音数据库!$B:$C,2,),1)&amp;LEFT(VLOOKUP(MID(C141,2,1),拼音数据库!$B:$C,2,),1),IF(LEN(C141)=3,LEFT(VLOOKUP(LEFT(C141,1),拼音数据库!$B:$C,2,),1)&amp;LEFT(VLOOKUP(MID(C141,2,1),拼音数据库!$B:$C,2,),1)&amp;LEFT(VLOOKUP(MID(C141,3,1),拼音数据库!$B:$C,2,)),LEFT(VLOOKUP(LEFT(C141,1),拼音数据库!$B:$C,2,),1)&amp;LEFT(VLOOKUP(MID(C141,2,1),拼音数据库!$B:$C,2,),1)&amp;LEFT(VLOOKUP(MID(C141,3,1),拼音数据库!$B:$C,2,),1)&amp;LEFT(VLOOKUP(MID(C141,4,1),拼音数据库!$B:$C,2,),1))))),"")</f>
        <v/>
      </c>
      <c r="C141" s="36"/>
      <c r="D141" s="36"/>
      <c r="E141" s="36"/>
      <c r="F141" s="37"/>
      <c r="G141" s="37"/>
      <c r="H141" s="37"/>
      <c r="I141" s="37"/>
      <c r="J141" s="37"/>
      <c r="K141" s="37"/>
      <c r="L141" s="37"/>
      <c r="M141" s="37"/>
      <c r="N141" s="5" t="str">
        <f t="array" ref="N141">IF(SUM(--NOT(ISERROR(FIND(TEXT(UPPER(电话簿!$G$4),0),UPPER(基本信息输入!A141:M141),1))))&gt;0,ROW(),"")</f>
        <v/>
      </c>
    </row>
    <row r="142" spans="1:14" s="34" customFormat="1" x14ac:dyDescent="0.35">
      <c r="A142" s="74" t="str">
        <f>IFERROR(IF(C142=0,"",IF(LEN(C142)=1,VLOOKUP(LEFT(C142,1),拼音数据库!$B:$C,2,),IF(LEN(C142)=2,VLOOKUP(LEFT(C142,1),拼音数据库!$B:$C,2,)&amp;VLOOKUP(MID(C142,2,1),拼音数据库!$B:$C,2,),IF(LEN(C142)=3,VLOOKUP(LEFT(C142,1),拼音数据库!$B:$C,2,)&amp;VLOOKUP(MID(C142,2,1),拼音数据库!$B:$C,2,)&amp;VLOOKUP(MID(C142,3,1),拼音数据库!$B:$C,2,),VLOOKUP(LEFT(C142,1),拼音数据库!$B:$C,2,)&amp;VLOOKUP(MID(C142,2,1),拼音数据库!$B:$C,2,)&amp;VLOOKUP(MID(C142,3,1),拼音数据库!$B:$C,2,)&amp;VLOOKUP(MID(C142,4,1),拼音数据库!$B:$C,2,))))),"")</f>
        <v/>
      </c>
      <c r="B142" s="75" t="str">
        <f>IFERROR(IF(C142=0,"",IF(LEN(C142)=1,LEFT(VLOOKUP(LEFT(C142,1),拼音数据库!$B:$C,2,),1),IF(LEN(C142)=2,LEFT(VLOOKUP(LEFT(C142,1),拼音数据库!$B:$C,2,),1)&amp;LEFT(VLOOKUP(MID(C142,2,1),拼音数据库!$B:$C,2,),1),IF(LEN(C142)=3,LEFT(VLOOKUP(LEFT(C142,1),拼音数据库!$B:$C,2,),1)&amp;LEFT(VLOOKUP(MID(C142,2,1),拼音数据库!$B:$C,2,),1)&amp;LEFT(VLOOKUP(MID(C142,3,1),拼音数据库!$B:$C,2,)),LEFT(VLOOKUP(LEFT(C142,1),拼音数据库!$B:$C,2,),1)&amp;LEFT(VLOOKUP(MID(C142,2,1),拼音数据库!$B:$C,2,),1)&amp;LEFT(VLOOKUP(MID(C142,3,1),拼音数据库!$B:$C,2,),1)&amp;LEFT(VLOOKUP(MID(C142,4,1),拼音数据库!$B:$C,2,),1))))),"")</f>
        <v/>
      </c>
      <c r="C142" s="36"/>
      <c r="D142" s="36"/>
      <c r="E142" s="36"/>
      <c r="F142" s="37"/>
      <c r="G142" s="37"/>
      <c r="H142" s="37"/>
      <c r="I142" s="37"/>
      <c r="J142" s="37"/>
      <c r="K142" s="37"/>
      <c r="L142" s="37"/>
      <c r="M142" s="37"/>
      <c r="N142" s="5" t="str">
        <f t="array" ref="N142">IF(SUM(--NOT(ISERROR(FIND(TEXT(UPPER(电话簿!$G$4),0),UPPER(基本信息输入!A142:M142),1))))&gt;0,ROW(),"")</f>
        <v/>
      </c>
    </row>
    <row r="143" spans="1:14" s="34" customFormat="1" x14ac:dyDescent="0.35">
      <c r="A143" s="74" t="str">
        <f>IFERROR(IF(C143=0,"",IF(LEN(C143)=1,VLOOKUP(LEFT(C143,1),拼音数据库!$B:$C,2,),IF(LEN(C143)=2,VLOOKUP(LEFT(C143,1),拼音数据库!$B:$C,2,)&amp;VLOOKUP(MID(C143,2,1),拼音数据库!$B:$C,2,),IF(LEN(C143)=3,VLOOKUP(LEFT(C143,1),拼音数据库!$B:$C,2,)&amp;VLOOKUP(MID(C143,2,1),拼音数据库!$B:$C,2,)&amp;VLOOKUP(MID(C143,3,1),拼音数据库!$B:$C,2,),VLOOKUP(LEFT(C143,1),拼音数据库!$B:$C,2,)&amp;VLOOKUP(MID(C143,2,1),拼音数据库!$B:$C,2,)&amp;VLOOKUP(MID(C143,3,1),拼音数据库!$B:$C,2,)&amp;VLOOKUP(MID(C143,4,1),拼音数据库!$B:$C,2,))))),"")</f>
        <v/>
      </c>
      <c r="B143" s="75" t="str">
        <f>IFERROR(IF(C143=0,"",IF(LEN(C143)=1,LEFT(VLOOKUP(LEFT(C143,1),拼音数据库!$B:$C,2,),1),IF(LEN(C143)=2,LEFT(VLOOKUP(LEFT(C143,1),拼音数据库!$B:$C,2,),1)&amp;LEFT(VLOOKUP(MID(C143,2,1),拼音数据库!$B:$C,2,),1),IF(LEN(C143)=3,LEFT(VLOOKUP(LEFT(C143,1),拼音数据库!$B:$C,2,),1)&amp;LEFT(VLOOKUP(MID(C143,2,1),拼音数据库!$B:$C,2,),1)&amp;LEFT(VLOOKUP(MID(C143,3,1),拼音数据库!$B:$C,2,)),LEFT(VLOOKUP(LEFT(C143,1),拼音数据库!$B:$C,2,),1)&amp;LEFT(VLOOKUP(MID(C143,2,1),拼音数据库!$B:$C,2,),1)&amp;LEFT(VLOOKUP(MID(C143,3,1),拼音数据库!$B:$C,2,),1)&amp;LEFT(VLOOKUP(MID(C143,4,1),拼音数据库!$B:$C,2,),1))))),"")</f>
        <v/>
      </c>
      <c r="C143" s="36"/>
      <c r="D143" s="36"/>
      <c r="E143" s="36"/>
      <c r="F143" s="37"/>
      <c r="G143" s="37"/>
      <c r="H143" s="37"/>
      <c r="I143" s="37"/>
      <c r="J143" s="37"/>
      <c r="K143" s="37"/>
      <c r="L143" s="37"/>
      <c r="M143" s="37"/>
      <c r="N143" s="5" t="str">
        <f t="array" ref="N143">IF(SUM(--NOT(ISERROR(FIND(TEXT(UPPER(电话簿!$G$4),0),UPPER(基本信息输入!A143:M143),1))))&gt;0,ROW(),"")</f>
        <v/>
      </c>
    </row>
    <row r="144" spans="1:14" s="34" customFormat="1" x14ac:dyDescent="0.35">
      <c r="A144" s="74" t="str">
        <f>IFERROR(IF(C144=0,"",IF(LEN(C144)=1,VLOOKUP(LEFT(C144,1),拼音数据库!$B:$C,2,),IF(LEN(C144)=2,VLOOKUP(LEFT(C144,1),拼音数据库!$B:$C,2,)&amp;VLOOKUP(MID(C144,2,1),拼音数据库!$B:$C,2,),IF(LEN(C144)=3,VLOOKUP(LEFT(C144,1),拼音数据库!$B:$C,2,)&amp;VLOOKUP(MID(C144,2,1),拼音数据库!$B:$C,2,)&amp;VLOOKUP(MID(C144,3,1),拼音数据库!$B:$C,2,),VLOOKUP(LEFT(C144,1),拼音数据库!$B:$C,2,)&amp;VLOOKUP(MID(C144,2,1),拼音数据库!$B:$C,2,)&amp;VLOOKUP(MID(C144,3,1),拼音数据库!$B:$C,2,)&amp;VLOOKUP(MID(C144,4,1),拼音数据库!$B:$C,2,))))),"")</f>
        <v/>
      </c>
      <c r="B144" s="75" t="str">
        <f>IFERROR(IF(C144=0,"",IF(LEN(C144)=1,LEFT(VLOOKUP(LEFT(C144,1),拼音数据库!$B:$C,2,),1),IF(LEN(C144)=2,LEFT(VLOOKUP(LEFT(C144,1),拼音数据库!$B:$C,2,),1)&amp;LEFT(VLOOKUP(MID(C144,2,1),拼音数据库!$B:$C,2,),1),IF(LEN(C144)=3,LEFT(VLOOKUP(LEFT(C144,1),拼音数据库!$B:$C,2,),1)&amp;LEFT(VLOOKUP(MID(C144,2,1),拼音数据库!$B:$C,2,),1)&amp;LEFT(VLOOKUP(MID(C144,3,1),拼音数据库!$B:$C,2,)),LEFT(VLOOKUP(LEFT(C144,1),拼音数据库!$B:$C,2,),1)&amp;LEFT(VLOOKUP(MID(C144,2,1),拼音数据库!$B:$C,2,),1)&amp;LEFT(VLOOKUP(MID(C144,3,1),拼音数据库!$B:$C,2,),1)&amp;LEFT(VLOOKUP(MID(C144,4,1),拼音数据库!$B:$C,2,),1))))),"")</f>
        <v/>
      </c>
      <c r="C144" s="36"/>
      <c r="D144" s="36"/>
      <c r="E144" s="36"/>
      <c r="F144" s="37"/>
      <c r="G144" s="37"/>
      <c r="H144" s="37"/>
      <c r="I144" s="37"/>
      <c r="J144" s="37"/>
      <c r="K144" s="37"/>
      <c r="L144" s="37"/>
      <c r="M144" s="37"/>
      <c r="N144" s="5" t="str">
        <f t="array" ref="N144">IF(SUM(--NOT(ISERROR(FIND(TEXT(UPPER(电话簿!$G$4),0),UPPER(基本信息输入!A144:M144),1))))&gt;0,ROW(),"")</f>
        <v/>
      </c>
    </row>
    <row r="145" spans="1:14" s="34" customFormat="1" x14ac:dyDescent="0.35">
      <c r="A145" s="74" t="str">
        <f>IFERROR(IF(C145=0,"",IF(LEN(C145)=1,VLOOKUP(LEFT(C145,1),拼音数据库!$B:$C,2,),IF(LEN(C145)=2,VLOOKUP(LEFT(C145,1),拼音数据库!$B:$C,2,)&amp;VLOOKUP(MID(C145,2,1),拼音数据库!$B:$C,2,),IF(LEN(C145)=3,VLOOKUP(LEFT(C145,1),拼音数据库!$B:$C,2,)&amp;VLOOKUP(MID(C145,2,1),拼音数据库!$B:$C,2,)&amp;VLOOKUP(MID(C145,3,1),拼音数据库!$B:$C,2,),VLOOKUP(LEFT(C145,1),拼音数据库!$B:$C,2,)&amp;VLOOKUP(MID(C145,2,1),拼音数据库!$B:$C,2,)&amp;VLOOKUP(MID(C145,3,1),拼音数据库!$B:$C,2,)&amp;VLOOKUP(MID(C145,4,1),拼音数据库!$B:$C,2,))))),"")</f>
        <v/>
      </c>
      <c r="B145" s="75" t="str">
        <f>IFERROR(IF(C145=0,"",IF(LEN(C145)=1,LEFT(VLOOKUP(LEFT(C145,1),拼音数据库!$B:$C,2,),1),IF(LEN(C145)=2,LEFT(VLOOKUP(LEFT(C145,1),拼音数据库!$B:$C,2,),1)&amp;LEFT(VLOOKUP(MID(C145,2,1),拼音数据库!$B:$C,2,),1),IF(LEN(C145)=3,LEFT(VLOOKUP(LEFT(C145,1),拼音数据库!$B:$C,2,),1)&amp;LEFT(VLOOKUP(MID(C145,2,1),拼音数据库!$B:$C,2,),1)&amp;LEFT(VLOOKUP(MID(C145,3,1),拼音数据库!$B:$C,2,)),LEFT(VLOOKUP(LEFT(C145,1),拼音数据库!$B:$C,2,),1)&amp;LEFT(VLOOKUP(MID(C145,2,1),拼音数据库!$B:$C,2,),1)&amp;LEFT(VLOOKUP(MID(C145,3,1),拼音数据库!$B:$C,2,),1)&amp;LEFT(VLOOKUP(MID(C145,4,1),拼音数据库!$B:$C,2,),1))))),"")</f>
        <v/>
      </c>
      <c r="C145" s="36"/>
      <c r="D145" s="36"/>
      <c r="E145" s="36"/>
      <c r="F145" s="37"/>
      <c r="G145" s="37"/>
      <c r="H145" s="37"/>
      <c r="I145" s="37"/>
      <c r="J145" s="37"/>
      <c r="K145" s="37"/>
      <c r="L145" s="37"/>
      <c r="M145" s="37"/>
      <c r="N145" s="5" t="str">
        <f t="array" ref="N145">IF(SUM(--NOT(ISERROR(FIND(TEXT(UPPER(电话簿!$G$4),0),UPPER(基本信息输入!A145:M145),1))))&gt;0,ROW(),"")</f>
        <v/>
      </c>
    </row>
    <row r="146" spans="1:14" s="34" customFormat="1" x14ac:dyDescent="0.35">
      <c r="A146" s="74" t="str">
        <f>IFERROR(IF(C146=0,"",IF(LEN(C146)=1,VLOOKUP(LEFT(C146,1),拼音数据库!$B:$C,2,),IF(LEN(C146)=2,VLOOKUP(LEFT(C146,1),拼音数据库!$B:$C,2,)&amp;VLOOKUP(MID(C146,2,1),拼音数据库!$B:$C,2,),IF(LEN(C146)=3,VLOOKUP(LEFT(C146,1),拼音数据库!$B:$C,2,)&amp;VLOOKUP(MID(C146,2,1),拼音数据库!$B:$C,2,)&amp;VLOOKUP(MID(C146,3,1),拼音数据库!$B:$C,2,),VLOOKUP(LEFT(C146,1),拼音数据库!$B:$C,2,)&amp;VLOOKUP(MID(C146,2,1),拼音数据库!$B:$C,2,)&amp;VLOOKUP(MID(C146,3,1),拼音数据库!$B:$C,2,)&amp;VLOOKUP(MID(C146,4,1),拼音数据库!$B:$C,2,))))),"")</f>
        <v/>
      </c>
      <c r="B146" s="75" t="str">
        <f>IFERROR(IF(C146=0,"",IF(LEN(C146)=1,LEFT(VLOOKUP(LEFT(C146,1),拼音数据库!$B:$C,2,),1),IF(LEN(C146)=2,LEFT(VLOOKUP(LEFT(C146,1),拼音数据库!$B:$C,2,),1)&amp;LEFT(VLOOKUP(MID(C146,2,1),拼音数据库!$B:$C,2,),1),IF(LEN(C146)=3,LEFT(VLOOKUP(LEFT(C146,1),拼音数据库!$B:$C,2,),1)&amp;LEFT(VLOOKUP(MID(C146,2,1),拼音数据库!$B:$C,2,),1)&amp;LEFT(VLOOKUP(MID(C146,3,1),拼音数据库!$B:$C,2,)),LEFT(VLOOKUP(LEFT(C146,1),拼音数据库!$B:$C,2,),1)&amp;LEFT(VLOOKUP(MID(C146,2,1),拼音数据库!$B:$C,2,),1)&amp;LEFT(VLOOKUP(MID(C146,3,1),拼音数据库!$B:$C,2,),1)&amp;LEFT(VLOOKUP(MID(C146,4,1),拼音数据库!$B:$C,2,),1))))),"")</f>
        <v/>
      </c>
      <c r="C146" s="36"/>
      <c r="D146" s="36"/>
      <c r="E146" s="36"/>
      <c r="F146" s="37"/>
      <c r="G146" s="37"/>
      <c r="H146" s="37"/>
      <c r="I146" s="37"/>
      <c r="J146" s="37"/>
      <c r="K146" s="37"/>
      <c r="L146" s="37"/>
      <c r="M146" s="37"/>
      <c r="N146" s="5" t="str">
        <f t="array" ref="N146">IF(SUM(--NOT(ISERROR(FIND(TEXT(UPPER(电话簿!$G$4),0),UPPER(基本信息输入!A146:M146),1))))&gt;0,ROW(),"")</f>
        <v/>
      </c>
    </row>
    <row r="147" spans="1:14" s="34" customFormat="1" x14ac:dyDescent="0.35">
      <c r="A147" s="74" t="str">
        <f>IFERROR(IF(C147=0,"",IF(LEN(C147)=1,VLOOKUP(LEFT(C147,1),拼音数据库!$B:$C,2,),IF(LEN(C147)=2,VLOOKUP(LEFT(C147,1),拼音数据库!$B:$C,2,)&amp;VLOOKUP(MID(C147,2,1),拼音数据库!$B:$C,2,),IF(LEN(C147)=3,VLOOKUP(LEFT(C147,1),拼音数据库!$B:$C,2,)&amp;VLOOKUP(MID(C147,2,1),拼音数据库!$B:$C,2,)&amp;VLOOKUP(MID(C147,3,1),拼音数据库!$B:$C,2,),VLOOKUP(LEFT(C147,1),拼音数据库!$B:$C,2,)&amp;VLOOKUP(MID(C147,2,1),拼音数据库!$B:$C,2,)&amp;VLOOKUP(MID(C147,3,1),拼音数据库!$B:$C,2,)&amp;VLOOKUP(MID(C147,4,1),拼音数据库!$B:$C,2,))))),"")</f>
        <v/>
      </c>
      <c r="B147" s="75" t="str">
        <f>IFERROR(IF(C147=0,"",IF(LEN(C147)=1,LEFT(VLOOKUP(LEFT(C147,1),拼音数据库!$B:$C,2,),1),IF(LEN(C147)=2,LEFT(VLOOKUP(LEFT(C147,1),拼音数据库!$B:$C,2,),1)&amp;LEFT(VLOOKUP(MID(C147,2,1),拼音数据库!$B:$C,2,),1),IF(LEN(C147)=3,LEFT(VLOOKUP(LEFT(C147,1),拼音数据库!$B:$C,2,),1)&amp;LEFT(VLOOKUP(MID(C147,2,1),拼音数据库!$B:$C,2,),1)&amp;LEFT(VLOOKUP(MID(C147,3,1),拼音数据库!$B:$C,2,)),LEFT(VLOOKUP(LEFT(C147,1),拼音数据库!$B:$C,2,),1)&amp;LEFT(VLOOKUP(MID(C147,2,1),拼音数据库!$B:$C,2,),1)&amp;LEFT(VLOOKUP(MID(C147,3,1),拼音数据库!$B:$C,2,),1)&amp;LEFT(VLOOKUP(MID(C147,4,1),拼音数据库!$B:$C,2,),1))))),"")</f>
        <v/>
      </c>
      <c r="C147" s="36"/>
      <c r="D147" s="36"/>
      <c r="E147" s="36"/>
      <c r="F147" s="37"/>
      <c r="G147" s="37"/>
      <c r="H147" s="37"/>
      <c r="I147" s="37"/>
      <c r="J147" s="37"/>
      <c r="K147" s="37"/>
      <c r="L147" s="37"/>
      <c r="M147" s="37"/>
      <c r="N147" s="5" t="str">
        <f t="array" ref="N147">IF(SUM(--NOT(ISERROR(FIND(TEXT(UPPER(电话簿!$G$4),0),UPPER(基本信息输入!A147:M147),1))))&gt;0,ROW(),"")</f>
        <v/>
      </c>
    </row>
    <row r="148" spans="1:14" s="34" customFormat="1" x14ac:dyDescent="0.35">
      <c r="A148" s="74" t="str">
        <f>IFERROR(IF(C148=0,"",IF(LEN(C148)=1,VLOOKUP(LEFT(C148,1),拼音数据库!$B:$C,2,),IF(LEN(C148)=2,VLOOKUP(LEFT(C148,1),拼音数据库!$B:$C,2,)&amp;VLOOKUP(MID(C148,2,1),拼音数据库!$B:$C,2,),IF(LEN(C148)=3,VLOOKUP(LEFT(C148,1),拼音数据库!$B:$C,2,)&amp;VLOOKUP(MID(C148,2,1),拼音数据库!$B:$C,2,)&amp;VLOOKUP(MID(C148,3,1),拼音数据库!$B:$C,2,),VLOOKUP(LEFT(C148,1),拼音数据库!$B:$C,2,)&amp;VLOOKUP(MID(C148,2,1),拼音数据库!$B:$C,2,)&amp;VLOOKUP(MID(C148,3,1),拼音数据库!$B:$C,2,)&amp;VLOOKUP(MID(C148,4,1),拼音数据库!$B:$C,2,))))),"")</f>
        <v/>
      </c>
      <c r="B148" s="75" t="str">
        <f>IFERROR(IF(C148=0,"",IF(LEN(C148)=1,LEFT(VLOOKUP(LEFT(C148,1),拼音数据库!$B:$C,2,),1),IF(LEN(C148)=2,LEFT(VLOOKUP(LEFT(C148,1),拼音数据库!$B:$C,2,),1)&amp;LEFT(VLOOKUP(MID(C148,2,1),拼音数据库!$B:$C,2,),1),IF(LEN(C148)=3,LEFT(VLOOKUP(LEFT(C148,1),拼音数据库!$B:$C,2,),1)&amp;LEFT(VLOOKUP(MID(C148,2,1),拼音数据库!$B:$C,2,),1)&amp;LEFT(VLOOKUP(MID(C148,3,1),拼音数据库!$B:$C,2,)),LEFT(VLOOKUP(LEFT(C148,1),拼音数据库!$B:$C,2,),1)&amp;LEFT(VLOOKUP(MID(C148,2,1),拼音数据库!$B:$C,2,),1)&amp;LEFT(VLOOKUP(MID(C148,3,1),拼音数据库!$B:$C,2,),1)&amp;LEFT(VLOOKUP(MID(C148,4,1),拼音数据库!$B:$C,2,),1))))),"")</f>
        <v/>
      </c>
      <c r="C148" s="36"/>
      <c r="D148" s="36"/>
      <c r="E148" s="36"/>
      <c r="F148" s="37"/>
      <c r="G148" s="37"/>
      <c r="H148" s="37"/>
      <c r="I148" s="37"/>
      <c r="J148" s="37"/>
      <c r="K148" s="37"/>
      <c r="L148" s="37"/>
      <c r="M148" s="37"/>
      <c r="N148" s="5" t="str">
        <f t="array" ref="N148">IF(SUM(--NOT(ISERROR(FIND(TEXT(UPPER(电话簿!$G$4),0),UPPER(基本信息输入!A148:M148),1))))&gt;0,ROW(),"")</f>
        <v/>
      </c>
    </row>
    <row r="149" spans="1:14" s="34" customFormat="1" x14ac:dyDescent="0.35">
      <c r="A149" s="74" t="str">
        <f>IFERROR(IF(C149=0,"",IF(LEN(C149)=1,VLOOKUP(LEFT(C149,1),拼音数据库!$B:$C,2,),IF(LEN(C149)=2,VLOOKUP(LEFT(C149,1),拼音数据库!$B:$C,2,)&amp;VLOOKUP(MID(C149,2,1),拼音数据库!$B:$C,2,),IF(LEN(C149)=3,VLOOKUP(LEFT(C149,1),拼音数据库!$B:$C,2,)&amp;VLOOKUP(MID(C149,2,1),拼音数据库!$B:$C,2,)&amp;VLOOKUP(MID(C149,3,1),拼音数据库!$B:$C,2,),VLOOKUP(LEFT(C149,1),拼音数据库!$B:$C,2,)&amp;VLOOKUP(MID(C149,2,1),拼音数据库!$B:$C,2,)&amp;VLOOKUP(MID(C149,3,1),拼音数据库!$B:$C,2,)&amp;VLOOKUP(MID(C149,4,1),拼音数据库!$B:$C,2,))))),"")</f>
        <v/>
      </c>
      <c r="B149" s="75" t="str">
        <f>IFERROR(IF(C149=0,"",IF(LEN(C149)=1,LEFT(VLOOKUP(LEFT(C149,1),拼音数据库!$B:$C,2,),1),IF(LEN(C149)=2,LEFT(VLOOKUP(LEFT(C149,1),拼音数据库!$B:$C,2,),1)&amp;LEFT(VLOOKUP(MID(C149,2,1),拼音数据库!$B:$C,2,),1),IF(LEN(C149)=3,LEFT(VLOOKUP(LEFT(C149,1),拼音数据库!$B:$C,2,),1)&amp;LEFT(VLOOKUP(MID(C149,2,1),拼音数据库!$B:$C,2,),1)&amp;LEFT(VLOOKUP(MID(C149,3,1),拼音数据库!$B:$C,2,)),LEFT(VLOOKUP(LEFT(C149,1),拼音数据库!$B:$C,2,),1)&amp;LEFT(VLOOKUP(MID(C149,2,1),拼音数据库!$B:$C,2,),1)&amp;LEFT(VLOOKUP(MID(C149,3,1),拼音数据库!$B:$C,2,),1)&amp;LEFT(VLOOKUP(MID(C149,4,1),拼音数据库!$B:$C,2,),1))))),"")</f>
        <v/>
      </c>
      <c r="C149" s="36"/>
      <c r="D149" s="36"/>
      <c r="E149" s="36"/>
      <c r="F149" s="37"/>
      <c r="G149" s="37"/>
      <c r="H149" s="37"/>
      <c r="I149" s="37"/>
      <c r="J149" s="37"/>
      <c r="K149" s="37"/>
      <c r="L149" s="37"/>
      <c r="M149" s="37"/>
      <c r="N149" s="5" t="str">
        <f t="array" ref="N149">IF(SUM(--NOT(ISERROR(FIND(TEXT(UPPER(电话簿!$G$4),0),UPPER(基本信息输入!A149:M149),1))))&gt;0,ROW(),"")</f>
        <v/>
      </c>
    </row>
    <row r="150" spans="1:14" s="34" customFormat="1" x14ac:dyDescent="0.35">
      <c r="A150" s="74" t="str">
        <f>IFERROR(IF(C150=0,"",IF(LEN(C150)=1,VLOOKUP(LEFT(C150,1),拼音数据库!$B:$C,2,),IF(LEN(C150)=2,VLOOKUP(LEFT(C150,1),拼音数据库!$B:$C,2,)&amp;VLOOKUP(MID(C150,2,1),拼音数据库!$B:$C,2,),IF(LEN(C150)=3,VLOOKUP(LEFT(C150,1),拼音数据库!$B:$C,2,)&amp;VLOOKUP(MID(C150,2,1),拼音数据库!$B:$C,2,)&amp;VLOOKUP(MID(C150,3,1),拼音数据库!$B:$C,2,),VLOOKUP(LEFT(C150,1),拼音数据库!$B:$C,2,)&amp;VLOOKUP(MID(C150,2,1),拼音数据库!$B:$C,2,)&amp;VLOOKUP(MID(C150,3,1),拼音数据库!$B:$C,2,)&amp;VLOOKUP(MID(C150,4,1),拼音数据库!$B:$C,2,))))),"")</f>
        <v/>
      </c>
      <c r="B150" s="75" t="str">
        <f>IFERROR(IF(C150=0,"",IF(LEN(C150)=1,LEFT(VLOOKUP(LEFT(C150,1),拼音数据库!$B:$C,2,),1),IF(LEN(C150)=2,LEFT(VLOOKUP(LEFT(C150,1),拼音数据库!$B:$C,2,),1)&amp;LEFT(VLOOKUP(MID(C150,2,1),拼音数据库!$B:$C,2,),1),IF(LEN(C150)=3,LEFT(VLOOKUP(LEFT(C150,1),拼音数据库!$B:$C,2,),1)&amp;LEFT(VLOOKUP(MID(C150,2,1),拼音数据库!$B:$C,2,),1)&amp;LEFT(VLOOKUP(MID(C150,3,1),拼音数据库!$B:$C,2,)),LEFT(VLOOKUP(LEFT(C150,1),拼音数据库!$B:$C,2,),1)&amp;LEFT(VLOOKUP(MID(C150,2,1),拼音数据库!$B:$C,2,),1)&amp;LEFT(VLOOKUP(MID(C150,3,1),拼音数据库!$B:$C,2,),1)&amp;LEFT(VLOOKUP(MID(C150,4,1),拼音数据库!$B:$C,2,),1))))),"")</f>
        <v/>
      </c>
      <c r="C150" s="36"/>
      <c r="D150" s="36"/>
      <c r="E150" s="36"/>
      <c r="F150" s="37"/>
      <c r="G150" s="37"/>
      <c r="H150" s="37"/>
      <c r="I150" s="37"/>
      <c r="J150" s="37"/>
      <c r="K150" s="37"/>
      <c r="L150" s="37"/>
      <c r="M150" s="37"/>
      <c r="N150" s="5" t="str">
        <f t="array" ref="N150">IF(SUM(--NOT(ISERROR(FIND(TEXT(UPPER(电话簿!$G$4),0),UPPER(基本信息输入!A150:M150),1))))&gt;0,ROW(),"")</f>
        <v/>
      </c>
    </row>
    <row r="151" spans="1:14" s="34" customFormat="1" x14ac:dyDescent="0.35">
      <c r="A151" s="74" t="str">
        <f>IFERROR(IF(C151=0,"",IF(LEN(C151)=1,VLOOKUP(LEFT(C151,1),拼音数据库!$B:$C,2,),IF(LEN(C151)=2,VLOOKUP(LEFT(C151,1),拼音数据库!$B:$C,2,)&amp;VLOOKUP(MID(C151,2,1),拼音数据库!$B:$C,2,),IF(LEN(C151)=3,VLOOKUP(LEFT(C151,1),拼音数据库!$B:$C,2,)&amp;VLOOKUP(MID(C151,2,1),拼音数据库!$B:$C,2,)&amp;VLOOKUP(MID(C151,3,1),拼音数据库!$B:$C,2,),VLOOKUP(LEFT(C151,1),拼音数据库!$B:$C,2,)&amp;VLOOKUP(MID(C151,2,1),拼音数据库!$B:$C,2,)&amp;VLOOKUP(MID(C151,3,1),拼音数据库!$B:$C,2,)&amp;VLOOKUP(MID(C151,4,1),拼音数据库!$B:$C,2,))))),"")</f>
        <v/>
      </c>
      <c r="B151" s="75" t="str">
        <f>IFERROR(IF(C151=0,"",IF(LEN(C151)=1,LEFT(VLOOKUP(LEFT(C151,1),拼音数据库!$B:$C,2,),1),IF(LEN(C151)=2,LEFT(VLOOKUP(LEFT(C151,1),拼音数据库!$B:$C,2,),1)&amp;LEFT(VLOOKUP(MID(C151,2,1),拼音数据库!$B:$C,2,),1),IF(LEN(C151)=3,LEFT(VLOOKUP(LEFT(C151,1),拼音数据库!$B:$C,2,),1)&amp;LEFT(VLOOKUP(MID(C151,2,1),拼音数据库!$B:$C,2,),1)&amp;LEFT(VLOOKUP(MID(C151,3,1),拼音数据库!$B:$C,2,)),LEFT(VLOOKUP(LEFT(C151,1),拼音数据库!$B:$C,2,),1)&amp;LEFT(VLOOKUP(MID(C151,2,1),拼音数据库!$B:$C,2,),1)&amp;LEFT(VLOOKUP(MID(C151,3,1),拼音数据库!$B:$C,2,),1)&amp;LEFT(VLOOKUP(MID(C151,4,1),拼音数据库!$B:$C,2,),1))))),"")</f>
        <v/>
      </c>
      <c r="C151" s="36"/>
      <c r="D151" s="36"/>
      <c r="E151" s="36"/>
      <c r="F151" s="37"/>
      <c r="G151" s="37"/>
      <c r="H151" s="37"/>
      <c r="I151" s="37"/>
      <c r="J151" s="37"/>
      <c r="K151" s="37"/>
      <c r="L151" s="37"/>
      <c r="M151" s="37"/>
      <c r="N151" s="5" t="str">
        <f t="array" ref="N151">IF(SUM(--NOT(ISERROR(FIND(TEXT(UPPER(电话簿!$G$4),0),UPPER(基本信息输入!A151:M151),1))))&gt;0,ROW(),"")</f>
        <v/>
      </c>
    </row>
    <row r="152" spans="1:14" s="34" customFormat="1" x14ac:dyDescent="0.35">
      <c r="A152" s="74" t="str">
        <f>IFERROR(IF(C152=0,"",IF(LEN(C152)=1,VLOOKUP(LEFT(C152,1),拼音数据库!$B:$C,2,),IF(LEN(C152)=2,VLOOKUP(LEFT(C152,1),拼音数据库!$B:$C,2,)&amp;VLOOKUP(MID(C152,2,1),拼音数据库!$B:$C,2,),IF(LEN(C152)=3,VLOOKUP(LEFT(C152,1),拼音数据库!$B:$C,2,)&amp;VLOOKUP(MID(C152,2,1),拼音数据库!$B:$C,2,)&amp;VLOOKUP(MID(C152,3,1),拼音数据库!$B:$C,2,),VLOOKUP(LEFT(C152,1),拼音数据库!$B:$C,2,)&amp;VLOOKUP(MID(C152,2,1),拼音数据库!$B:$C,2,)&amp;VLOOKUP(MID(C152,3,1),拼音数据库!$B:$C,2,)&amp;VLOOKUP(MID(C152,4,1),拼音数据库!$B:$C,2,))))),"")</f>
        <v/>
      </c>
      <c r="B152" s="75" t="str">
        <f>IFERROR(IF(C152=0,"",IF(LEN(C152)=1,LEFT(VLOOKUP(LEFT(C152,1),拼音数据库!$B:$C,2,),1),IF(LEN(C152)=2,LEFT(VLOOKUP(LEFT(C152,1),拼音数据库!$B:$C,2,),1)&amp;LEFT(VLOOKUP(MID(C152,2,1),拼音数据库!$B:$C,2,),1),IF(LEN(C152)=3,LEFT(VLOOKUP(LEFT(C152,1),拼音数据库!$B:$C,2,),1)&amp;LEFT(VLOOKUP(MID(C152,2,1),拼音数据库!$B:$C,2,),1)&amp;LEFT(VLOOKUP(MID(C152,3,1),拼音数据库!$B:$C,2,)),LEFT(VLOOKUP(LEFT(C152,1),拼音数据库!$B:$C,2,),1)&amp;LEFT(VLOOKUP(MID(C152,2,1),拼音数据库!$B:$C,2,),1)&amp;LEFT(VLOOKUP(MID(C152,3,1),拼音数据库!$B:$C,2,),1)&amp;LEFT(VLOOKUP(MID(C152,4,1),拼音数据库!$B:$C,2,),1))))),"")</f>
        <v/>
      </c>
      <c r="C152" s="36"/>
      <c r="D152" s="36"/>
      <c r="E152" s="36"/>
      <c r="F152" s="37"/>
      <c r="G152" s="37"/>
      <c r="H152" s="37"/>
      <c r="I152" s="37"/>
      <c r="J152" s="37"/>
      <c r="K152" s="37"/>
      <c r="L152" s="37"/>
      <c r="M152" s="37"/>
      <c r="N152" s="5" t="str">
        <f t="array" ref="N152">IF(SUM(--NOT(ISERROR(FIND(TEXT(UPPER(电话簿!$G$4),0),UPPER(基本信息输入!A152:M152),1))))&gt;0,ROW(),"")</f>
        <v/>
      </c>
    </row>
    <row r="153" spans="1:14" s="34" customFormat="1" x14ac:dyDescent="0.35">
      <c r="A153" s="74" t="str">
        <f>IFERROR(IF(C153=0,"",IF(LEN(C153)=1,VLOOKUP(LEFT(C153,1),拼音数据库!$B:$C,2,),IF(LEN(C153)=2,VLOOKUP(LEFT(C153,1),拼音数据库!$B:$C,2,)&amp;VLOOKUP(MID(C153,2,1),拼音数据库!$B:$C,2,),IF(LEN(C153)=3,VLOOKUP(LEFT(C153,1),拼音数据库!$B:$C,2,)&amp;VLOOKUP(MID(C153,2,1),拼音数据库!$B:$C,2,)&amp;VLOOKUP(MID(C153,3,1),拼音数据库!$B:$C,2,),VLOOKUP(LEFT(C153,1),拼音数据库!$B:$C,2,)&amp;VLOOKUP(MID(C153,2,1),拼音数据库!$B:$C,2,)&amp;VLOOKUP(MID(C153,3,1),拼音数据库!$B:$C,2,)&amp;VLOOKUP(MID(C153,4,1),拼音数据库!$B:$C,2,))))),"")</f>
        <v/>
      </c>
      <c r="B153" s="75" t="str">
        <f>IFERROR(IF(C153=0,"",IF(LEN(C153)=1,LEFT(VLOOKUP(LEFT(C153,1),拼音数据库!$B:$C,2,),1),IF(LEN(C153)=2,LEFT(VLOOKUP(LEFT(C153,1),拼音数据库!$B:$C,2,),1)&amp;LEFT(VLOOKUP(MID(C153,2,1),拼音数据库!$B:$C,2,),1),IF(LEN(C153)=3,LEFT(VLOOKUP(LEFT(C153,1),拼音数据库!$B:$C,2,),1)&amp;LEFT(VLOOKUP(MID(C153,2,1),拼音数据库!$B:$C,2,),1)&amp;LEFT(VLOOKUP(MID(C153,3,1),拼音数据库!$B:$C,2,)),LEFT(VLOOKUP(LEFT(C153,1),拼音数据库!$B:$C,2,),1)&amp;LEFT(VLOOKUP(MID(C153,2,1),拼音数据库!$B:$C,2,),1)&amp;LEFT(VLOOKUP(MID(C153,3,1),拼音数据库!$B:$C,2,),1)&amp;LEFT(VLOOKUP(MID(C153,4,1),拼音数据库!$B:$C,2,),1))))),"")</f>
        <v/>
      </c>
      <c r="C153" s="36"/>
      <c r="D153" s="36"/>
      <c r="E153" s="36"/>
      <c r="F153" s="37"/>
      <c r="G153" s="37"/>
      <c r="H153" s="37"/>
      <c r="I153" s="37"/>
      <c r="J153" s="37"/>
      <c r="K153" s="37"/>
      <c r="L153" s="37"/>
      <c r="M153" s="37"/>
      <c r="N153" s="5" t="str">
        <f t="array" ref="N153">IF(SUM(--NOT(ISERROR(FIND(TEXT(UPPER(电话簿!$G$4),0),UPPER(基本信息输入!A153:M153),1))))&gt;0,ROW(),"")</f>
        <v/>
      </c>
    </row>
    <row r="154" spans="1:14" s="34" customFormat="1" x14ac:dyDescent="0.35">
      <c r="A154" s="74" t="str">
        <f>IFERROR(IF(C154=0,"",IF(LEN(C154)=1,VLOOKUP(LEFT(C154,1),拼音数据库!$B:$C,2,),IF(LEN(C154)=2,VLOOKUP(LEFT(C154,1),拼音数据库!$B:$C,2,)&amp;VLOOKUP(MID(C154,2,1),拼音数据库!$B:$C,2,),IF(LEN(C154)=3,VLOOKUP(LEFT(C154,1),拼音数据库!$B:$C,2,)&amp;VLOOKUP(MID(C154,2,1),拼音数据库!$B:$C,2,)&amp;VLOOKUP(MID(C154,3,1),拼音数据库!$B:$C,2,),VLOOKUP(LEFT(C154,1),拼音数据库!$B:$C,2,)&amp;VLOOKUP(MID(C154,2,1),拼音数据库!$B:$C,2,)&amp;VLOOKUP(MID(C154,3,1),拼音数据库!$B:$C,2,)&amp;VLOOKUP(MID(C154,4,1),拼音数据库!$B:$C,2,))))),"")</f>
        <v/>
      </c>
      <c r="B154" s="75" t="str">
        <f>IFERROR(IF(C154=0,"",IF(LEN(C154)=1,LEFT(VLOOKUP(LEFT(C154,1),拼音数据库!$B:$C,2,),1),IF(LEN(C154)=2,LEFT(VLOOKUP(LEFT(C154,1),拼音数据库!$B:$C,2,),1)&amp;LEFT(VLOOKUP(MID(C154,2,1),拼音数据库!$B:$C,2,),1),IF(LEN(C154)=3,LEFT(VLOOKUP(LEFT(C154,1),拼音数据库!$B:$C,2,),1)&amp;LEFT(VLOOKUP(MID(C154,2,1),拼音数据库!$B:$C,2,),1)&amp;LEFT(VLOOKUP(MID(C154,3,1),拼音数据库!$B:$C,2,)),LEFT(VLOOKUP(LEFT(C154,1),拼音数据库!$B:$C,2,),1)&amp;LEFT(VLOOKUP(MID(C154,2,1),拼音数据库!$B:$C,2,),1)&amp;LEFT(VLOOKUP(MID(C154,3,1),拼音数据库!$B:$C,2,),1)&amp;LEFT(VLOOKUP(MID(C154,4,1),拼音数据库!$B:$C,2,),1))))),"")</f>
        <v/>
      </c>
      <c r="C154" s="36"/>
      <c r="D154" s="36"/>
      <c r="E154" s="36"/>
      <c r="F154" s="37"/>
      <c r="G154" s="37"/>
      <c r="H154" s="37"/>
      <c r="I154" s="37"/>
      <c r="J154" s="37"/>
      <c r="K154" s="37"/>
      <c r="L154" s="37"/>
      <c r="M154" s="37"/>
      <c r="N154" s="5" t="str">
        <f t="array" ref="N154">IF(SUM(--NOT(ISERROR(FIND(TEXT(UPPER(电话簿!$G$4),0),UPPER(基本信息输入!A154:M154),1))))&gt;0,ROW(),"")</f>
        <v/>
      </c>
    </row>
    <row r="155" spans="1:14" s="34" customFormat="1" x14ac:dyDescent="0.35">
      <c r="A155" s="74" t="str">
        <f>IFERROR(IF(C155=0,"",IF(LEN(C155)=1,VLOOKUP(LEFT(C155,1),拼音数据库!$B:$C,2,),IF(LEN(C155)=2,VLOOKUP(LEFT(C155,1),拼音数据库!$B:$C,2,)&amp;VLOOKUP(MID(C155,2,1),拼音数据库!$B:$C,2,),IF(LEN(C155)=3,VLOOKUP(LEFT(C155,1),拼音数据库!$B:$C,2,)&amp;VLOOKUP(MID(C155,2,1),拼音数据库!$B:$C,2,)&amp;VLOOKUP(MID(C155,3,1),拼音数据库!$B:$C,2,),VLOOKUP(LEFT(C155,1),拼音数据库!$B:$C,2,)&amp;VLOOKUP(MID(C155,2,1),拼音数据库!$B:$C,2,)&amp;VLOOKUP(MID(C155,3,1),拼音数据库!$B:$C,2,)&amp;VLOOKUP(MID(C155,4,1),拼音数据库!$B:$C,2,))))),"")</f>
        <v/>
      </c>
      <c r="B155" s="75" t="str">
        <f>IFERROR(IF(C155=0,"",IF(LEN(C155)=1,LEFT(VLOOKUP(LEFT(C155,1),拼音数据库!$B:$C,2,),1),IF(LEN(C155)=2,LEFT(VLOOKUP(LEFT(C155,1),拼音数据库!$B:$C,2,),1)&amp;LEFT(VLOOKUP(MID(C155,2,1),拼音数据库!$B:$C,2,),1),IF(LEN(C155)=3,LEFT(VLOOKUP(LEFT(C155,1),拼音数据库!$B:$C,2,),1)&amp;LEFT(VLOOKUP(MID(C155,2,1),拼音数据库!$B:$C,2,),1)&amp;LEFT(VLOOKUP(MID(C155,3,1),拼音数据库!$B:$C,2,)),LEFT(VLOOKUP(LEFT(C155,1),拼音数据库!$B:$C,2,),1)&amp;LEFT(VLOOKUP(MID(C155,2,1),拼音数据库!$B:$C,2,),1)&amp;LEFT(VLOOKUP(MID(C155,3,1),拼音数据库!$B:$C,2,),1)&amp;LEFT(VLOOKUP(MID(C155,4,1),拼音数据库!$B:$C,2,),1))))),"")</f>
        <v/>
      </c>
      <c r="C155" s="36"/>
      <c r="D155" s="36"/>
      <c r="E155" s="36"/>
      <c r="F155" s="37"/>
      <c r="G155" s="37"/>
      <c r="H155" s="37"/>
      <c r="I155" s="37"/>
      <c r="J155" s="37"/>
      <c r="K155" s="37"/>
      <c r="L155" s="37"/>
      <c r="M155" s="37"/>
      <c r="N155" s="5" t="str">
        <f t="array" ref="N155">IF(SUM(--NOT(ISERROR(FIND(TEXT(UPPER(电话簿!$G$4),0),UPPER(基本信息输入!A155:M155),1))))&gt;0,ROW(),"")</f>
        <v/>
      </c>
    </row>
    <row r="156" spans="1:14" s="34" customFormat="1" x14ac:dyDescent="0.35">
      <c r="A156" s="74" t="str">
        <f>IFERROR(IF(C156=0,"",IF(LEN(C156)=1,VLOOKUP(LEFT(C156,1),拼音数据库!$B:$C,2,),IF(LEN(C156)=2,VLOOKUP(LEFT(C156,1),拼音数据库!$B:$C,2,)&amp;VLOOKUP(MID(C156,2,1),拼音数据库!$B:$C,2,),IF(LEN(C156)=3,VLOOKUP(LEFT(C156,1),拼音数据库!$B:$C,2,)&amp;VLOOKUP(MID(C156,2,1),拼音数据库!$B:$C,2,)&amp;VLOOKUP(MID(C156,3,1),拼音数据库!$B:$C,2,),VLOOKUP(LEFT(C156,1),拼音数据库!$B:$C,2,)&amp;VLOOKUP(MID(C156,2,1),拼音数据库!$B:$C,2,)&amp;VLOOKUP(MID(C156,3,1),拼音数据库!$B:$C,2,)&amp;VLOOKUP(MID(C156,4,1),拼音数据库!$B:$C,2,))))),"")</f>
        <v/>
      </c>
      <c r="B156" s="75" t="str">
        <f>IFERROR(IF(C156=0,"",IF(LEN(C156)=1,LEFT(VLOOKUP(LEFT(C156,1),拼音数据库!$B:$C,2,),1),IF(LEN(C156)=2,LEFT(VLOOKUP(LEFT(C156,1),拼音数据库!$B:$C,2,),1)&amp;LEFT(VLOOKUP(MID(C156,2,1),拼音数据库!$B:$C,2,),1),IF(LEN(C156)=3,LEFT(VLOOKUP(LEFT(C156,1),拼音数据库!$B:$C,2,),1)&amp;LEFT(VLOOKUP(MID(C156,2,1),拼音数据库!$B:$C,2,),1)&amp;LEFT(VLOOKUP(MID(C156,3,1),拼音数据库!$B:$C,2,)),LEFT(VLOOKUP(LEFT(C156,1),拼音数据库!$B:$C,2,),1)&amp;LEFT(VLOOKUP(MID(C156,2,1),拼音数据库!$B:$C,2,),1)&amp;LEFT(VLOOKUP(MID(C156,3,1),拼音数据库!$B:$C,2,),1)&amp;LEFT(VLOOKUP(MID(C156,4,1),拼音数据库!$B:$C,2,),1))))),"")</f>
        <v/>
      </c>
      <c r="C156" s="36"/>
      <c r="D156" s="36"/>
      <c r="E156" s="36"/>
      <c r="F156" s="37"/>
      <c r="G156" s="37"/>
      <c r="H156" s="37"/>
      <c r="I156" s="37"/>
      <c r="J156" s="37"/>
      <c r="K156" s="37"/>
      <c r="L156" s="37"/>
      <c r="M156" s="37"/>
      <c r="N156" s="5" t="str">
        <f t="array" ref="N156">IF(SUM(--NOT(ISERROR(FIND(TEXT(UPPER(电话簿!$G$4),0),UPPER(基本信息输入!A156:M156),1))))&gt;0,ROW(),"")</f>
        <v/>
      </c>
    </row>
    <row r="157" spans="1:14" s="34" customFormat="1" x14ac:dyDescent="0.35">
      <c r="A157" s="74" t="str">
        <f>IFERROR(IF(C157=0,"",IF(LEN(C157)=1,VLOOKUP(LEFT(C157,1),拼音数据库!$B:$C,2,),IF(LEN(C157)=2,VLOOKUP(LEFT(C157,1),拼音数据库!$B:$C,2,)&amp;VLOOKUP(MID(C157,2,1),拼音数据库!$B:$C,2,),IF(LEN(C157)=3,VLOOKUP(LEFT(C157,1),拼音数据库!$B:$C,2,)&amp;VLOOKUP(MID(C157,2,1),拼音数据库!$B:$C,2,)&amp;VLOOKUP(MID(C157,3,1),拼音数据库!$B:$C,2,),VLOOKUP(LEFT(C157,1),拼音数据库!$B:$C,2,)&amp;VLOOKUP(MID(C157,2,1),拼音数据库!$B:$C,2,)&amp;VLOOKUP(MID(C157,3,1),拼音数据库!$B:$C,2,)&amp;VLOOKUP(MID(C157,4,1),拼音数据库!$B:$C,2,))))),"")</f>
        <v/>
      </c>
      <c r="B157" s="75" t="str">
        <f>IFERROR(IF(C157=0,"",IF(LEN(C157)=1,LEFT(VLOOKUP(LEFT(C157,1),拼音数据库!$B:$C,2,),1),IF(LEN(C157)=2,LEFT(VLOOKUP(LEFT(C157,1),拼音数据库!$B:$C,2,),1)&amp;LEFT(VLOOKUP(MID(C157,2,1),拼音数据库!$B:$C,2,),1),IF(LEN(C157)=3,LEFT(VLOOKUP(LEFT(C157,1),拼音数据库!$B:$C,2,),1)&amp;LEFT(VLOOKUP(MID(C157,2,1),拼音数据库!$B:$C,2,),1)&amp;LEFT(VLOOKUP(MID(C157,3,1),拼音数据库!$B:$C,2,)),LEFT(VLOOKUP(LEFT(C157,1),拼音数据库!$B:$C,2,),1)&amp;LEFT(VLOOKUP(MID(C157,2,1),拼音数据库!$B:$C,2,),1)&amp;LEFT(VLOOKUP(MID(C157,3,1),拼音数据库!$B:$C,2,),1)&amp;LEFT(VLOOKUP(MID(C157,4,1),拼音数据库!$B:$C,2,),1))))),"")</f>
        <v/>
      </c>
      <c r="C157" s="36"/>
      <c r="D157" s="36"/>
      <c r="E157" s="36"/>
      <c r="F157" s="37"/>
      <c r="G157" s="37"/>
      <c r="H157" s="37"/>
      <c r="I157" s="37"/>
      <c r="J157" s="37"/>
      <c r="K157" s="37"/>
      <c r="L157" s="37"/>
      <c r="M157" s="37"/>
      <c r="N157" s="5" t="str">
        <f t="array" ref="N157">IF(SUM(--NOT(ISERROR(FIND(TEXT(UPPER(电话簿!$G$4),0),UPPER(基本信息输入!A157:M157),1))))&gt;0,ROW(),"")</f>
        <v/>
      </c>
    </row>
    <row r="158" spans="1:14" s="34" customFormat="1" x14ac:dyDescent="0.35">
      <c r="A158" s="74" t="str">
        <f>IFERROR(IF(C158=0,"",IF(LEN(C158)=1,VLOOKUP(LEFT(C158,1),拼音数据库!$B:$C,2,),IF(LEN(C158)=2,VLOOKUP(LEFT(C158,1),拼音数据库!$B:$C,2,)&amp;VLOOKUP(MID(C158,2,1),拼音数据库!$B:$C,2,),IF(LEN(C158)=3,VLOOKUP(LEFT(C158,1),拼音数据库!$B:$C,2,)&amp;VLOOKUP(MID(C158,2,1),拼音数据库!$B:$C,2,)&amp;VLOOKUP(MID(C158,3,1),拼音数据库!$B:$C,2,),VLOOKUP(LEFT(C158,1),拼音数据库!$B:$C,2,)&amp;VLOOKUP(MID(C158,2,1),拼音数据库!$B:$C,2,)&amp;VLOOKUP(MID(C158,3,1),拼音数据库!$B:$C,2,)&amp;VLOOKUP(MID(C158,4,1),拼音数据库!$B:$C,2,))))),"")</f>
        <v/>
      </c>
      <c r="B158" s="75" t="str">
        <f>IFERROR(IF(C158=0,"",IF(LEN(C158)=1,LEFT(VLOOKUP(LEFT(C158,1),拼音数据库!$B:$C,2,),1),IF(LEN(C158)=2,LEFT(VLOOKUP(LEFT(C158,1),拼音数据库!$B:$C,2,),1)&amp;LEFT(VLOOKUP(MID(C158,2,1),拼音数据库!$B:$C,2,),1),IF(LEN(C158)=3,LEFT(VLOOKUP(LEFT(C158,1),拼音数据库!$B:$C,2,),1)&amp;LEFT(VLOOKUP(MID(C158,2,1),拼音数据库!$B:$C,2,),1)&amp;LEFT(VLOOKUP(MID(C158,3,1),拼音数据库!$B:$C,2,)),LEFT(VLOOKUP(LEFT(C158,1),拼音数据库!$B:$C,2,),1)&amp;LEFT(VLOOKUP(MID(C158,2,1),拼音数据库!$B:$C,2,),1)&amp;LEFT(VLOOKUP(MID(C158,3,1),拼音数据库!$B:$C,2,),1)&amp;LEFT(VLOOKUP(MID(C158,4,1),拼音数据库!$B:$C,2,),1))))),"")</f>
        <v/>
      </c>
      <c r="C158" s="36"/>
      <c r="D158" s="36"/>
      <c r="E158" s="36"/>
      <c r="F158" s="37"/>
      <c r="G158" s="37"/>
      <c r="H158" s="37"/>
      <c r="I158" s="37"/>
      <c r="J158" s="37"/>
      <c r="K158" s="37"/>
      <c r="L158" s="37"/>
      <c r="M158" s="37"/>
      <c r="N158" s="5" t="str">
        <f t="array" ref="N158">IF(SUM(--NOT(ISERROR(FIND(TEXT(UPPER(电话簿!$G$4),0),UPPER(基本信息输入!A158:M158),1))))&gt;0,ROW(),"")</f>
        <v/>
      </c>
    </row>
    <row r="159" spans="1:14" s="34" customFormat="1" x14ac:dyDescent="0.35">
      <c r="A159" s="74" t="str">
        <f>IFERROR(IF(C159=0,"",IF(LEN(C159)=1,VLOOKUP(LEFT(C159,1),拼音数据库!$B:$C,2,),IF(LEN(C159)=2,VLOOKUP(LEFT(C159,1),拼音数据库!$B:$C,2,)&amp;VLOOKUP(MID(C159,2,1),拼音数据库!$B:$C,2,),IF(LEN(C159)=3,VLOOKUP(LEFT(C159,1),拼音数据库!$B:$C,2,)&amp;VLOOKUP(MID(C159,2,1),拼音数据库!$B:$C,2,)&amp;VLOOKUP(MID(C159,3,1),拼音数据库!$B:$C,2,),VLOOKUP(LEFT(C159,1),拼音数据库!$B:$C,2,)&amp;VLOOKUP(MID(C159,2,1),拼音数据库!$B:$C,2,)&amp;VLOOKUP(MID(C159,3,1),拼音数据库!$B:$C,2,)&amp;VLOOKUP(MID(C159,4,1),拼音数据库!$B:$C,2,))))),"")</f>
        <v/>
      </c>
      <c r="B159" s="75" t="str">
        <f>IFERROR(IF(C159=0,"",IF(LEN(C159)=1,LEFT(VLOOKUP(LEFT(C159,1),拼音数据库!$B:$C,2,),1),IF(LEN(C159)=2,LEFT(VLOOKUP(LEFT(C159,1),拼音数据库!$B:$C,2,),1)&amp;LEFT(VLOOKUP(MID(C159,2,1),拼音数据库!$B:$C,2,),1),IF(LEN(C159)=3,LEFT(VLOOKUP(LEFT(C159,1),拼音数据库!$B:$C,2,),1)&amp;LEFT(VLOOKUP(MID(C159,2,1),拼音数据库!$B:$C,2,),1)&amp;LEFT(VLOOKUP(MID(C159,3,1),拼音数据库!$B:$C,2,)),LEFT(VLOOKUP(LEFT(C159,1),拼音数据库!$B:$C,2,),1)&amp;LEFT(VLOOKUP(MID(C159,2,1),拼音数据库!$B:$C,2,),1)&amp;LEFT(VLOOKUP(MID(C159,3,1),拼音数据库!$B:$C,2,),1)&amp;LEFT(VLOOKUP(MID(C159,4,1),拼音数据库!$B:$C,2,),1))))),"")</f>
        <v/>
      </c>
      <c r="C159" s="36"/>
      <c r="D159" s="36"/>
      <c r="E159" s="36"/>
      <c r="F159" s="37"/>
      <c r="G159" s="37"/>
      <c r="H159" s="37"/>
      <c r="I159" s="37"/>
      <c r="J159" s="37"/>
      <c r="K159" s="37"/>
      <c r="L159" s="37"/>
      <c r="M159" s="37"/>
      <c r="N159" s="5" t="str">
        <f t="array" ref="N159">IF(SUM(--NOT(ISERROR(FIND(TEXT(UPPER(电话簿!$G$4),0),UPPER(基本信息输入!A159:M159),1))))&gt;0,ROW(),"")</f>
        <v/>
      </c>
    </row>
    <row r="160" spans="1:14" s="34" customFormat="1" x14ac:dyDescent="0.35">
      <c r="A160" s="74" t="str">
        <f>IFERROR(IF(C160=0,"",IF(LEN(C160)=1,VLOOKUP(LEFT(C160,1),拼音数据库!$B:$C,2,),IF(LEN(C160)=2,VLOOKUP(LEFT(C160,1),拼音数据库!$B:$C,2,)&amp;VLOOKUP(MID(C160,2,1),拼音数据库!$B:$C,2,),IF(LEN(C160)=3,VLOOKUP(LEFT(C160,1),拼音数据库!$B:$C,2,)&amp;VLOOKUP(MID(C160,2,1),拼音数据库!$B:$C,2,)&amp;VLOOKUP(MID(C160,3,1),拼音数据库!$B:$C,2,),VLOOKUP(LEFT(C160,1),拼音数据库!$B:$C,2,)&amp;VLOOKUP(MID(C160,2,1),拼音数据库!$B:$C,2,)&amp;VLOOKUP(MID(C160,3,1),拼音数据库!$B:$C,2,)&amp;VLOOKUP(MID(C160,4,1),拼音数据库!$B:$C,2,))))),"")</f>
        <v/>
      </c>
      <c r="B160" s="75" t="str">
        <f>IFERROR(IF(C160=0,"",IF(LEN(C160)=1,LEFT(VLOOKUP(LEFT(C160,1),拼音数据库!$B:$C,2,),1),IF(LEN(C160)=2,LEFT(VLOOKUP(LEFT(C160,1),拼音数据库!$B:$C,2,),1)&amp;LEFT(VLOOKUP(MID(C160,2,1),拼音数据库!$B:$C,2,),1),IF(LEN(C160)=3,LEFT(VLOOKUP(LEFT(C160,1),拼音数据库!$B:$C,2,),1)&amp;LEFT(VLOOKUP(MID(C160,2,1),拼音数据库!$B:$C,2,),1)&amp;LEFT(VLOOKUP(MID(C160,3,1),拼音数据库!$B:$C,2,)),LEFT(VLOOKUP(LEFT(C160,1),拼音数据库!$B:$C,2,),1)&amp;LEFT(VLOOKUP(MID(C160,2,1),拼音数据库!$B:$C,2,),1)&amp;LEFT(VLOOKUP(MID(C160,3,1),拼音数据库!$B:$C,2,),1)&amp;LEFT(VLOOKUP(MID(C160,4,1),拼音数据库!$B:$C,2,),1))))),"")</f>
        <v/>
      </c>
      <c r="C160" s="36"/>
      <c r="D160" s="36"/>
      <c r="E160" s="36"/>
      <c r="F160" s="37"/>
      <c r="G160" s="37"/>
      <c r="H160" s="37"/>
      <c r="I160" s="37"/>
      <c r="J160" s="37"/>
      <c r="K160" s="37"/>
      <c r="L160" s="37"/>
      <c r="M160" s="37"/>
      <c r="N160" s="5" t="str">
        <f t="array" ref="N160">IF(SUM(--NOT(ISERROR(FIND(TEXT(UPPER(电话簿!$G$4),0),UPPER(基本信息输入!A160:M160),1))))&gt;0,ROW(),"")</f>
        <v/>
      </c>
    </row>
    <row r="161" spans="1:14" s="34" customFormat="1" x14ac:dyDescent="0.35">
      <c r="A161" s="74" t="str">
        <f>IFERROR(IF(C161=0,"",IF(LEN(C161)=1,VLOOKUP(LEFT(C161,1),拼音数据库!$B:$C,2,),IF(LEN(C161)=2,VLOOKUP(LEFT(C161,1),拼音数据库!$B:$C,2,)&amp;VLOOKUP(MID(C161,2,1),拼音数据库!$B:$C,2,),IF(LEN(C161)=3,VLOOKUP(LEFT(C161,1),拼音数据库!$B:$C,2,)&amp;VLOOKUP(MID(C161,2,1),拼音数据库!$B:$C,2,)&amp;VLOOKUP(MID(C161,3,1),拼音数据库!$B:$C,2,),VLOOKUP(LEFT(C161,1),拼音数据库!$B:$C,2,)&amp;VLOOKUP(MID(C161,2,1),拼音数据库!$B:$C,2,)&amp;VLOOKUP(MID(C161,3,1),拼音数据库!$B:$C,2,)&amp;VLOOKUP(MID(C161,4,1),拼音数据库!$B:$C,2,))))),"")</f>
        <v/>
      </c>
      <c r="B161" s="75" t="str">
        <f>IFERROR(IF(C161=0,"",IF(LEN(C161)=1,LEFT(VLOOKUP(LEFT(C161,1),拼音数据库!$B:$C,2,),1),IF(LEN(C161)=2,LEFT(VLOOKUP(LEFT(C161,1),拼音数据库!$B:$C,2,),1)&amp;LEFT(VLOOKUP(MID(C161,2,1),拼音数据库!$B:$C,2,),1),IF(LEN(C161)=3,LEFT(VLOOKUP(LEFT(C161,1),拼音数据库!$B:$C,2,),1)&amp;LEFT(VLOOKUP(MID(C161,2,1),拼音数据库!$B:$C,2,),1)&amp;LEFT(VLOOKUP(MID(C161,3,1),拼音数据库!$B:$C,2,)),LEFT(VLOOKUP(LEFT(C161,1),拼音数据库!$B:$C,2,),1)&amp;LEFT(VLOOKUP(MID(C161,2,1),拼音数据库!$B:$C,2,),1)&amp;LEFT(VLOOKUP(MID(C161,3,1),拼音数据库!$B:$C,2,),1)&amp;LEFT(VLOOKUP(MID(C161,4,1),拼音数据库!$B:$C,2,),1))))),"")</f>
        <v/>
      </c>
      <c r="C161" s="36"/>
      <c r="D161" s="36"/>
      <c r="E161" s="36"/>
      <c r="F161" s="37"/>
      <c r="G161" s="37"/>
      <c r="H161" s="37"/>
      <c r="I161" s="37"/>
      <c r="J161" s="37"/>
      <c r="K161" s="37"/>
      <c r="L161" s="37"/>
      <c r="M161" s="37"/>
      <c r="N161" s="5" t="str">
        <f t="array" ref="N161">IF(SUM(--NOT(ISERROR(FIND(TEXT(UPPER(电话簿!$G$4),0),UPPER(基本信息输入!A161:M161),1))))&gt;0,ROW(),"")</f>
        <v/>
      </c>
    </row>
    <row r="162" spans="1:14" s="34" customFormat="1" x14ac:dyDescent="0.35">
      <c r="A162" s="74" t="str">
        <f>IFERROR(IF(C162=0,"",IF(LEN(C162)=1,VLOOKUP(LEFT(C162,1),拼音数据库!$B:$C,2,),IF(LEN(C162)=2,VLOOKUP(LEFT(C162,1),拼音数据库!$B:$C,2,)&amp;VLOOKUP(MID(C162,2,1),拼音数据库!$B:$C,2,),IF(LEN(C162)=3,VLOOKUP(LEFT(C162,1),拼音数据库!$B:$C,2,)&amp;VLOOKUP(MID(C162,2,1),拼音数据库!$B:$C,2,)&amp;VLOOKUP(MID(C162,3,1),拼音数据库!$B:$C,2,),VLOOKUP(LEFT(C162,1),拼音数据库!$B:$C,2,)&amp;VLOOKUP(MID(C162,2,1),拼音数据库!$B:$C,2,)&amp;VLOOKUP(MID(C162,3,1),拼音数据库!$B:$C,2,)&amp;VLOOKUP(MID(C162,4,1),拼音数据库!$B:$C,2,))))),"")</f>
        <v/>
      </c>
      <c r="B162" s="75" t="str">
        <f>IFERROR(IF(C162=0,"",IF(LEN(C162)=1,LEFT(VLOOKUP(LEFT(C162,1),拼音数据库!$B:$C,2,),1),IF(LEN(C162)=2,LEFT(VLOOKUP(LEFT(C162,1),拼音数据库!$B:$C,2,),1)&amp;LEFT(VLOOKUP(MID(C162,2,1),拼音数据库!$B:$C,2,),1),IF(LEN(C162)=3,LEFT(VLOOKUP(LEFT(C162,1),拼音数据库!$B:$C,2,),1)&amp;LEFT(VLOOKUP(MID(C162,2,1),拼音数据库!$B:$C,2,),1)&amp;LEFT(VLOOKUP(MID(C162,3,1),拼音数据库!$B:$C,2,)),LEFT(VLOOKUP(LEFT(C162,1),拼音数据库!$B:$C,2,),1)&amp;LEFT(VLOOKUP(MID(C162,2,1),拼音数据库!$B:$C,2,),1)&amp;LEFT(VLOOKUP(MID(C162,3,1),拼音数据库!$B:$C,2,),1)&amp;LEFT(VLOOKUP(MID(C162,4,1),拼音数据库!$B:$C,2,),1))))),"")</f>
        <v/>
      </c>
      <c r="C162" s="36"/>
      <c r="D162" s="36"/>
      <c r="E162" s="36"/>
      <c r="F162" s="37"/>
      <c r="G162" s="37"/>
      <c r="H162" s="37"/>
      <c r="I162" s="37"/>
      <c r="J162" s="37"/>
      <c r="K162" s="37"/>
      <c r="L162" s="37"/>
      <c r="M162" s="37"/>
      <c r="N162" s="5" t="str">
        <f t="array" ref="N162">IF(SUM(--NOT(ISERROR(FIND(TEXT(UPPER(电话簿!$G$4),0),UPPER(基本信息输入!A162:M162),1))))&gt;0,ROW(),"")</f>
        <v/>
      </c>
    </row>
    <row r="163" spans="1:14" s="34" customFormat="1" x14ac:dyDescent="0.35">
      <c r="A163" s="74" t="str">
        <f>IFERROR(IF(C163=0,"",IF(LEN(C163)=1,VLOOKUP(LEFT(C163,1),拼音数据库!$B:$C,2,),IF(LEN(C163)=2,VLOOKUP(LEFT(C163,1),拼音数据库!$B:$C,2,)&amp;VLOOKUP(MID(C163,2,1),拼音数据库!$B:$C,2,),IF(LEN(C163)=3,VLOOKUP(LEFT(C163,1),拼音数据库!$B:$C,2,)&amp;VLOOKUP(MID(C163,2,1),拼音数据库!$B:$C,2,)&amp;VLOOKUP(MID(C163,3,1),拼音数据库!$B:$C,2,),VLOOKUP(LEFT(C163,1),拼音数据库!$B:$C,2,)&amp;VLOOKUP(MID(C163,2,1),拼音数据库!$B:$C,2,)&amp;VLOOKUP(MID(C163,3,1),拼音数据库!$B:$C,2,)&amp;VLOOKUP(MID(C163,4,1),拼音数据库!$B:$C,2,))))),"")</f>
        <v/>
      </c>
      <c r="B163" s="75" t="str">
        <f>IFERROR(IF(C163=0,"",IF(LEN(C163)=1,LEFT(VLOOKUP(LEFT(C163,1),拼音数据库!$B:$C,2,),1),IF(LEN(C163)=2,LEFT(VLOOKUP(LEFT(C163,1),拼音数据库!$B:$C,2,),1)&amp;LEFT(VLOOKUP(MID(C163,2,1),拼音数据库!$B:$C,2,),1),IF(LEN(C163)=3,LEFT(VLOOKUP(LEFT(C163,1),拼音数据库!$B:$C,2,),1)&amp;LEFT(VLOOKUP(MID(C163,2,1),拼音数据库!$B:$C,2,),1)&amp;LEFT(VLOOKUP(MID(C163,3,1),拼音数据库!$B:$C,2,)),LEFT(VLOOKUP(LEFT(C163,1),拼音数据库!$B:$C,2,),1)&amp;LEFT(VLOOKUP(MID(C163,2,1),拼音数据库!$B:$C,2,),1)&amp;LEFT(VLOOKUP(MID(C163,3,1),拼音数据库!$B:$C,2,),1)&amp;LEFT(VLOOKUP(MID(C163,4,1),拼音数据库!$B:$C,2,),1))))),"")</f>
        <v/>
      </c>
      <c r="C163" s="36"/>
      <c r="D163" s="36"/>
      <c r="E163" s="36"/>
      <c r="F163" s="37"/>
      <c r="G163" s="37"/>
      <c r="H163" s="37"/>
      <c r="I163" s="37"/>
      <c r="J163" s="37"/>
      <c r="K163" s="37"/>
      <c r="L163" s="37"/>
      <c r="M163" s="37"/>
      <c r="N163" s="5" t="str">
        <f t="array" ref="N163">IF(SUM(--NOT(ISERROR(FIND(TEXT(UPPER(电话簿!$G$4),0),UPPER(基本信息输入!A163:M163),1))))&gt;0,ROW(),"")</f>
        <v/>
      </c>
    </row>
    <row r="164" spans="1:14" s="34" customFormat="1" x14ac:dyDescent="0.35">
      <c r="A164" s="74" t="str">
        <f>IFERROR(IF(C164=0,"",IF(LEN(C164)=1,VLOOKUP(LEFT(C164,1),拼音数据库!$B:$C,2,),IF(LEN(C164)=2,VLOOKUP(LEFT(C164,1),拼音数据库!$B:$C,2,)&amp;VLOOKUP(MID(C164,2,1),拼音数据库!$B:$C,2,),IF(LEN(C164)=3,VLOOKUP(LEFT(C164,1),拼音数据库!$B:$C,2,)&amp;VLOOKUP(MID(C164,2,1),拼音数据库!$B:$C,2,)&amp;VLOOKUP(MID(C164,3,1),拼音数据库!$B:$C,2,),VLOOKUP(LEFT(C164,1),拼音数据库!$B:$C,2,)&amp;VLOOKUP(MID(C164,2,1),拼音数据库!$B:$C,2,)&amp;VLOOKUP(MID(C164,3,1),拼音数据库!$B:$C,2,)&amp;VLOOKUP(MID(C164,4,1),拼音数据库!$B:$C,2,))))),"")</f>
        <v/>
      </c>
      <c r="B164" s="75" t="str">
        <f>IFERROR(IF(C164=0,"",IF(LEN(C164)=1,LEFT(VLOOKUP(LEFT(C164,1),拼音数据库!$B:$C,2,),1),IF(LEN(C164)=2,LEFT(VLOOKUP(LEFT(C164,1),拼音数据库!$B:$C,2,),1)&amp;LEFT(VLOOKUP(MID(C164,2,1),拼音数据库!$B:$C,2,),1),IF(LEN(C164)=3,LEFT(VLOOKUP(LEFT(C164,1),拼音数据库!$B:$C,2,),1)&amp;LEFT(VLOOKUP(MID(C164,2,1),拼音数据库!$B:$C,2,),1)&amp;LEFT(VLOOKUP(MID(C164,3,1),拼音数据库!$B:$C,2,)),LEFT(VLOOKUP(LEFT(C164,1),拼音数据库!$B:$C,2,),1)&amp;LEFT(VLOOKUP(MID(C164,2,1),拼音数据库!$B:$C,2,),1)&amp;LEFT(VLOOKUP(MID(C164,3,1),拼音数据库!$B:$C,2,),1)&amp;LEFT(VLOOKUP(MID(C164,4,1),拼音数据库!$B:$C,2,),1))))),"")</f>
        <v/>
      </c>
      <c r="C164" s="36"/>
      <c r="D164" s="36"/>
      <c r="E164" s="36"/>
      <c r="F164" s="37"/>
      <c r="G164" s="37"/>
      <c r="H164" s="37"/>
      <c r="I164" s="37"/>
      <c r="J164" s="37"/>
      <c r="K164" s="37"/>
      <c r="L164" s="37"/>
      <c r="M164" s="37"/>
      <c r="N164" s="5" t="str">
        <f t="array" ref="N164">IF(SUM(--NOT(ISERROR(FIND(TEXT(UPPER(电话簿!$G$4),0),UPPER(基本信息输入!A164:M164),1))))&gt;0,ROW(),"")</f>
        <v/>
      </c>
    </row>
    <row r="165" spans="1:14" s="34" customFormat="1" x14ac:dyDescent="0.35">
      <c r="A165" s="74" t="str">
        <f>IFERROR(IF(C165=0,"",IF(LEN(C165)=1,VLOOKUP(LEFT(C165,1),拼音数据库!$B:$C,2,),IF(LEN(C165)=2,VLOOKUP(LEFT(C165,1),拼音数据库!$B:$C,2,)&amp;VLOOKUP(MID(C165,2,1),拼音数据库!$B:$C,2,),IF(LEN(C165)=3,VLOOKUP(LEFT(C165,1),拼音数据库!$B:$C,2,)&amp;VLOOKUP(MID(C165,2,1),拼音数据库!$B:$C,2,)&amp;VLOOKUP(MID(C165,3,1),拼音数据库!$B:$C,2,),VLOOKUP(LEFT(C165,1),拼音数据库!$B:$C,2,)&amp;VLOOKUP(MID(C165,2,1),拼音数据库!$B:$C,2,)&amp;VLOOKUP(MID(C165,3,1),拼音数据库!$B:$C,2,)&amp;VLOOKUP(MID(C165,4,1),拼音数据库!$B:$C,2,))))),"")</f>
        <v/>
      </c>
      <c r="B165" s="75" t="str">
        <f>IFERROR(IF(C165=0,"",IF(LEN(C165)=1,LEFT(VLOOKUP(LEFT(C165,1),拼音数据库!$B:$C,2,),1),IF(LEN(C165)=2,LEFT(VLOOKUP(LEFT(C165,1),拼音数据库!$B:$C,2,),1)&amp;LEFT(VLOOKUP(MID(C165,2,1),拼音数据库!$B:$C,2,),1),IF(LEN(C165)=3,LEFT(VLOOKUP(LEFT(C165,1),拼音数据库!$B:$C,2,),1)&amp;LEFT(VLOOKUP(MID(C165,2,1),拼音数据库!$B:$C,2,),1)&amp;LEFT(VLOOKUP(MID(C165,3,1),拼音数据库!$B:$C,2,)),LEFT(VLOOKUP(LEFT(C165,1),拼音数据库!$B:$C,2,),1)&amp;LEFT(VLOOKUP(MID(C165,2,1),拼音数据库!$B:$C,2,),1)&amp;LEFT(VLOOKUP(MID(C165,3,1),拼音数据库!$B:$C,2,),1)&amp;LEFT(VLOOKUP(MID(C165,4,1),拼音数据库!$B:$C,2,),1))))),"")</f>
        <v/>
      </c>
      <c r="C165" s="36"/>
      <c r="D165" s="36"/>
      <c r="E165" s="36"/>
      <c r="F165" s="37"/>
      <c r="G165" s="37"/>
      <c r="H165" s="37"/>
      <c r="I165" s="37"/>
      <c r="J165" s="37"/>
      <c r="K165" s="37"/>
      <c r="L165" s="37"/>
      <c r="M165" s="37"/>
      <c r="N165" s="5" t="str">
        <f t="array" ref="N165">IF(SUM(--NOT(ISERROR(FIND(TEXT(UPPER(电话簿!$G$4),0),UPPER(基本信息输入!A165:M165),1))))&gt;0,ROW(),"")</f>
        <v/>
      </c>
    </row>
    <row r="166" spans="1:14" s="34" customFormat="1" x14ac:dyDescent="0.35">
      <c r="A166" s="74" t="str">
        <f>IFERROR(IF(C166=0,"",IF(LEN(C166)=1,VLOOKUP(LEFT(C166,1),拼音数据库!$B:$C,2,),IF(LEN(C166)=2,VLOOKUP(LEFT(C166,1),拼音数据库!$B:$C,2,)&amp;VLOOKUP(MID(C166,2,1),拼音数据库!$B:$C,2,),IF(LEN(C166)=3,VLOOKUP(LEFT(C166,1),拼音数据库!$B:$C,2,)&amp;VLOOKUP(MID(C166,2,1),拼音数据库!$B:$C,2,)&amp;VLOOKUP(MID(C166,3,1),拼音数据库!$B:$C,2,),VLOOKUP(LEFT(C166,1),拼音数据库!$B:$C,2,)&amp;VLOOKUP(MID(C166,2,1),拼音数据库!$B:$C,2,)&amp;VLOOKUP(MID(C166,3,1),拼音数据库!$B:$C,2,)&amp;VLOOKUP(MID(C166,4,1),拼音数据库!$B:$C,2,))))),"")</f>
        <v/>
      </c>
      <c r="B166" s="75" t="str">
        <f>IFERROR(IF(C166=0,"",IF(LEN(C166)=1,LEFT(VLOOKUP(LEFT(C166,1),拼音数据库!$B:$C,2,),1),IF(LEN(C166)=2,LEFT(VLOOKUP(LEFT(C166,1),拼音数据库!$B:$C,2,),1)&amp;LEFT(VLOOKUP(MID(C166,2,1),拼音数据库!$B:$C,2,),1),IF(LEN(C166)=3,LEFT(VLOOKUP(LEFT(C166,1),拼音数据库!$B:$C,2,),1)&amp;LEFT(VLOOKUP(MID(C166,2,1),拼音数据库!$B:$C,2,),1)&amp;LEFT(VLOOKUP(MID(C166,3,1),拼音数据库!$B:$C,2,)),LEFT(VLOOKUP(LEFT(C166,1),拼音数据库!$B:$C,2,),1)&amp;LEFT(VLOOKUP(MID(C166,2,1),拼音数据库!$B:$C,2,),1)&amp;LEFT(VLOOKUP(MID(C166,3,1),拼音数据库!$B:$C,2,),1)&amp;LEFT(VLOOKUP(MID(C166,4,1),拼音数据库!$B:$C,2,),1))))),"")</f>
        <v/>
      </c>
      <c r="C166" s="36"/>
      <c r="D166" s="36"/>
      <c r="E166" s="36"/>
      <c r="F166" s="37"/>
      <c r="G166" s="37"/>
      <c r="H166" s="37"/>
      <c r="I166" s="37"/>
      <c r="J166" s="37"/>
      <c r="K166" s="37"/>
      <c r="L166" s="37"/>
      <c r="M166" s="37"/>
      <c r="N166" s="5" t="str">
        <f t="array" ref="N166">IF(SUM(--NOT(ISERROR(FIND(TEXT(UPPER(电话簿!$G$4),0),UPPER(基本信息输入!A166:M166),1))))&gt;0,ROW(),"")</f>
        <v/>
      </c>
    </row>
    <row r="167" spans="1:14" s="34" customFormat="1" x14ac:dyDescent="0.35">
      <c r="A167" s="74" t="str">
        <f>IFERROR(IF(C167=0,"",IF(LEN(C167)=1,VLOOKUP(LEFT(C167,1),拼音数据库!$B:$C,2,),IF(LEN(C167)=2,VLOOKUP(LEFT(C167,1),拼音数据库!$B:$C,2,)&amp;VLOOKUP(MID(C167,2,1),拼音数据库!$B:$C,2,),IF(LEN(C167)=3,VLOOKUP(LEFT(C167,1),拼音数据库!$B:$C,2,)&amp;VLOOKUP(MID(C167,2,1),拼音数据库!$B:$C,2,)&amp;VLOOKUP(MID(C167,3,1),拼音数据库!$B:$C,2,),VLOOKUP(LEFT(C167,1),拼音数据库!$B:$C,2,)&amp;VLOOKUP(MID(C167,2,1),拼音数据库!$B:$C,2,)&amp;VLOOKUP(MID(C167,3,1),拼音数据库!$B:$C,2,)&amp;VLOOKUP(MID(C167,4,1),拼音数据库!$B:$C,2,))))),"")</f>
        <v/>
      </c>
      <c r="B167" s="75" t="str">
        <f>IFERROR(IF(C167=0,"",IF(LEN(C167)=1,LEFT(VLOOKUP(LEFT(C167,1),拼音数据库!$B:$C,2,),1),IF(LEN(C167)=2,LEFT(VLOOKUP(LEFT(C167,1),拼音数据库!$B:$C,2,),1)&amp;LEFT(VLOOKUP(MID(C167,2,1),拼音数据库!$B:$C,2,),1),IF(LEN(C167)=3,LEFT(VLOOKUP(LEFT(C167,1),拼音数据库!$B:$C,2,),1)&amp;LEFT(VLOOKUP(MID(C167,2,1),拼音数据库!$B:$C,2,),1)&amp;LEFT(VLOOKUP(MID(C167,3,1),拼音数据库!$B:$C,2,)),LEFT(VLOOKUP(LEFT(C167,1),拼音数据库!$B:$C,2,),1)&amp;LEFT(VLOOKUP(MID(C167,2,1),拼音数据库!$B:$C,2,),1)&amp;LEFT(VLOOKUP(MID(C167,3,1),拼音数据库!$B:$C,2,),1)&amp;LEFT(VLOOKUP(MID(C167,4,1),拼音数据库!$B:$C,2,),1))))),"")</f>
        <v/>
      </c>
      <c r="C167" s="36"/>
      <c r="D167" s="36"/>
      <c r="E167" s="36"/>
      <c r="F167" s="37"/>
      <c r="G167" s="37"/>
      <c r="H167" s="37"/>
      <c r="I167" s="37"/>
      <c r="J167" s="37"/>
      <c r="K167" s="37"/>
      <c r="L167" s="37"/>
      <c r="M167" s="37"/>
      <c r="N167" s="5" t="str">
        <f t="array" ref="N167">IF(SUM(--NOT(ISERROR(FIND(TEXT(UPPER(电话簿!$G$4),0),UPPER(基本信息输入!A167:M167),1))))&gt;0,ROW(),"")</f>
        <v/>
      </c>
    </row>
    <row r="168" spans="1:14" s="34" customFormat="1" x14ac:dyDescent="0.35">
      <c r="A168" s="74" t="str">
        <f>IFERROR(IF(C168=0,"",IF(LEN(C168)=1,VLOOKUP(LEFT(C168,1),拼音数据库!$B:$C,2,),IF(LEN(C168)=2,VLOOKUP(LEFT(C168,1),拼音数据库!$B:$C,2,)&amp;VLOOKUP(MID(C168,2,1),拼音数据库!$B:$C,2,),IF(LEN(C168)=3,VLOOKUP(LEFT(C168,1),拼音数据库!$B:$C,2,)&amp;VLOOKUP(MID(C168,2,1),拼音数据库!$B:$C,2,)&amp;VLOOKUP(MID(C168,3,1),拼音数据库!$B:$C,2,),VLOOKUP(LEFT(C168,1),拼音数据库!$B:$C,2,)&amp;VLOOKUP(MID(C168,2,1),拼音数据库!$B:$C,2,)&amp;VLOOKUP(MID(C168,3,1),拼音数据库!$B:$C,2,)&amp;VLOOKUP(MID(C168,4,1),拼音数据库!$B:$C,2,))))),"")</f>
        <v/>
      </c>
      <c r="B168" s="75" t="str">
        <f>IFERROR(IF(C168=0,"",IF(LEN(C168)=1,LEFT(VLOOKUP(LEFT(C168,1),拼音数据库!$B:$C,2,),1),IF(LEN(C168)=2,LEFT(VLOOKUP(LEFT(C168,1),拼音数据库!$B:$C,2,),1)&amp;LEFT(VLOOKUP(MID(C168,2,1),拼音数据库!$B:$C,2,),1),IF(LEN(C168)=3,LEFT(VLOOKUP(LEFT(C168,1),拼音数据库!$B:$C,2,),1)&amp;LEFT(VLOOKUP(MID(C168,2,1),拼音数据库!$B:$C,2,),1)&amp;LEFT(VLOOKUP(MID(C168,3,1),拼音数据库!$B:$C,2,)),LEFT(VLOOKUP(LEFT(C168,1),拼音数据库!$B:$C,2,),1)&amp;LEFT(VLOOKUP(MID(C168,2,1),拼音数据库!$B:$C,2,),1)&amp;LEFT(VLOOKUP(MID(C168,3,1),拼音数据库!$B:$C,2,),1)&amp;LEFT(VLOOKUP(MID(C168,4,1),拼音数据库!$B:$C,2,),1))))),"")</f>
        <v/>
      </c>
      <c r="C168" s="36"/>
      <c r="D168" s="36"/>
      <c r="E168" s="36"/>
      <c r="F168" s="37"/>
      <c r="G168" s="37"/>
      <c r="H168" s="37"/>
      <c r="I168" s="37"/>
      <c r="J168" s="37"/>
      <c r="K168" s="37"/>
      <c r="L168" s="37"/>
      <c r="M168" s="37"/>
      <c r="N168" s="5" t="str">
        <f t="array" ref="N168">IF(SUM(--NOT(ISERROR(FIND(TEXT(UPPER(电话簿!$G$4),0),UPPER(基本信息输入!A168:M168),1))))&gt;0,ROW(),"")</f>
        <v/>
      </c>
    </row>
    <row r="169" spans="1:14" s="34" customFormat="1" x14ac:dyDescent="0.35">
      <c r="A169" s="74" t="str">
        <f>IFERROR(IF(C169=0,"",IF(LEN(C169)=1,VLOOKUP(LEFT(C169,1),拼音数据库!$B:$C,2,),IF(LEN(C169)=2,VLOOKUP(LEFT(C169,1),拼音数据库!$B:$C,2,)&amp;VLOOKUP(MID(C169,2,1),拼音数据库!$B:$C,2,),IF(LEN(C169)=3,VLOOKUP(LEFT(C169,1),拼音数据库!$B:$C,2,)&amp;VLOOKUP(MID(C169,2,1),拼音数据库!$B:$C,2,)&amp;VLOOKUP(MID(C169,3,1),拼音数据库!$B:$C,2,),VLOOKUP(LEFT(C169,1),拼音数据库!$B:$C,2,)&amp;VLOOKUP(MID(C169,2,1),拼音数据库!$B:$C,2,)&amp;VLOOKUP(MID(C169,3,1),拼音数据库!$B:$C,2,)&amp;VLOOKUP(MID(C169,4,1),拼音数据库!$B:$C,2,))))),"")</f>
        <v/>
      </c>
      <c r="B169" s="75" t="str">
        <f>IFERROR(IF(C169=0,"",IF(LEN(C169)=1,LEFT(VLOOKUP(LEFT(C169,1),拼音数据库!$B:$C,2,),1),IF(LEN(C169)=2,LEFT(VLOOKUP(LEFT(C169,1),拼音数据库!$B:$C,2,),1)&amp;LEFT(VLOOKUP(MID(C169,2,1),拼音数据库!$B:$C,2,),1),IF(LEN(C169)=3,LEFT(VLOOKUP(LEFT(C169,1),拼音数据库!$B:$C,2,),1)&amp;LEFT(VLOOKUP(MID(C169,2,1),拼音数据库!$B:$C,2,),1)&amp;LEFT(VLOOKUP(MID(C169,3,1),拼音数据库!$B:$C,2,)),LEFT(VLOOKUP(LEFT(C169,1),拼音数据库!$B:$C,2,),1)&amp;LEFT(VLOOKUP(MID(C169,2,1),拼音数据库!$B:$C,2,),1)&amp;LEFT(VLOOKUP(MID(C169,3,1),拼音数据库!$B:$C,2,),1)&amp;LEFT(VLOOKUP(MID(C169,4,1),拼音数据库!$B:$C,2,),1))))),"")</f>
        <v/>
      </c>
      <c r="C169" s="36"/>
      <c r="D169" s="36"/>
      <c r="E169" s="36"/>
      <c r="F169" s="37"/>
      <c r="G169" s="37"/>
      <c r="H169" s="37"/>
      <c r="I169" s="37"/>
      <c r="J169" s="37"/>
      <c r="K169" s="37"/>
      <c r="L169" s="37"/>
      <c r="M169" s="37"/>
      <c r="N169" s="5" t="str">
        <f t="array" ref="N169">IF(SUM(--NOT(ISERROR(FIND(TEXT(UPPER(电话簿!$G$4),0),UPPER(基本信息输入!A169:M169),1))))&gt;0,ROW(),"")</f>
        <v/>
      </c>
    </row>
    <row r="170" spans="1:14" s="34" customFormat="1" x14ac:dyDescent="0.35">
      <c r="A170" s="74" t="str">
        <f>IFERROR(IF(C170=0,"",IF(LEN(C170)=1,VLOOKUP(LEFT(C170,1),拼音数据库!$B:$C,2,),IF(LEN(C170)=2,VLOOKUP(LEFT(C170,1),拼音数据库!$B:$C,2,)&amp;VLOOKUP(MID(C170,2,1),拼音数据库!$B:$C,2,),IF(LEN(C170)=3,VLOOKUP(LEFT(C170,1),拼音数据库!$B:$C,2,)&amp;VLOOKUP(MID(C170,2,1),拼音数据库!$B:$C,2,)&amp;VLOOKUP(MID(C170,3,1),拼音数据库!$B:$C,2,),VLOOKUP(LEFT(C170,1),拼音数据库!$B:$C,2,)&amp;VLOOKUP(MID(C170,2,1),拼音数据库!$B:$C,2,)&amp;VLOOKUP(MID(C170,3,1),拼音数据库!$B:$C,2,)&amp;VLOOKUP(MID(C170,4,1),拼音数据库!$B:$C,2,))))),"")</f>
        <v/>
      </c>
      <c r="B170" s="75" t="str">
        <f>IFERROR(IF(C170=0,"",IF(LEN(C170)=1,LEFT(VLOOKUP(LEFT(C170,1),拼音数据库!$B:$C,2,),1),IF(LEN(C170)=2,LEFT(VLOOKUP(LEFT(C170,1),拼音数据库!$B:$C,2,),1)&amp;LEFT(VLOOKUP(MID(C170,2,1),拼音数据库!$B:$C,2,),1),IF(LEN(C170)=3,LEFT(VLOOKUP(LEFT(C170,1),拼音数据库!$B:$C,2,),1)&amp;LEFT(VLOOKUP(MID(C170,2,1),拼音数据库!$B:$C,2,),1)&amp;LEFT(VLOOKUP(MID(C170,3,1),拼音数据库!$B:$C,2,)),LEFT(VLOOKUP(LEFT(C170,1),拼音数据库!$B:$C,2,),1)&amp;LEFT(VLOOKUP(MID(C170,2,1),拼音数据库!$B:$C,2,),1)&amp;LEFT(VLOOKUP(MID(C170,3,1),拼音数据库!$B:$C,2,),1)&amp;LEFT(VLOOKUP(MID(C170,4,1),拼音数据库!$B:$C,2,),1))))),"")</f>
        <v/>
      </c>
      <c r="C170" s="36"/>
      <c r="D170" s="36"/>
      <c r="E170" s="36"/>
      <c r="F170" s="37"/>
      <c r="G170" s="37"/>
      <c r="H170" s="37"/>
      <c r="I170" s="37"/>
      <c r="J170" s="37"/>
      <c r="K170" s="37"/>
      <c r="L170" s="37"/>
      <c r="M170" s="37"/>
      <c r="N170" s="5" t="str">
        <f t="array" ref="N170">IF(SUM(--NOT(ISERROR(FIND(TEXT(UPPER(电话簿!$G$4),0),UPPER(基本信息输入!A170:M170),1))))&gt;0,ROW(),"")</f>
        <v/>
      </c>
    </row>
    <row r="171" spans="1:14" s="34" customFormat="1" x14ac:dyDescent="0.35">
      <c r="A171" s="74" t="str">
        <f>IFERROR(IF(C171=0,"",IF(LEN(C171)=1,VLOOKUP(LEFT(C171,1),拼音数据库!$B:$C,2,),IF(LEN(C171)=2,VLOOKUP(LEFT(C171,1),拼音数据库!$B:$C,2,)&amp;VLOOKUP(MID(C171,2,1),拼音数据库!$B:$C,2,),IF(LEN(C171)=3,VLOOKUP(LEFT(C171,1),拼音数据库!$B:$C,2,)&amp;VLOOKUP(MID(C171,2,1),拼音数据库!$B:$C,2,)&amp;VLOOKUP(MID(C171,3,1),拼音数据库!$B:$C,2,),VLOOKUP(LEFT(C171,1),拼音数据库!$B:$C,2,)&amp;VLOOKUP(MID(C171,2,1),拼音数据库!$B:$C,2,)&amp;VLOOKUP(MID(C171,3,1),拼音数据库!$B:$C,2,)&amp;VLOOKUP(MID(C171,4,1),拼音数据库!$B:$C,2,))))),"")</f>
        <v/>
      </c>
      <c r="B171" s="75" t="str">
        <f>IFERROR(IF(C171=0,"",IF(LEN(C171)=1,LEFT(VLOOKUP(LEFT(C171,1),拼音数据库!$B:$C,2,),1),IF(LEN(C171)=2,LEFT(VLOOKUP(LEFT(C171,1),拼音数据库!$B:$C,2,),1)&amp;LEFT(VLOOKUP(MID(C171,2,1),拼音数据库!$B:$C,2,),1),IF(LEN(C171)=3,LEFT(VLOOKUP(LEFT(C171,1),拼音数据库!$B:$C,2,),1)&amp;LEFT(VLOOKUP(MID(C171,2,1),拼音数据库!$B:$C,2,),1)&amp;LEFT(VLOOKUP(MID(C171,3,1),拼音数据库!$B:$C,2,)),LEFT(VLOOKUP(LEFT(C171,1),拼音数据库!$B:$C,2,),1)&amp;LEFT(VLOOKUP(MID(C171,2,1),拼音数据库!$B:$C,2,),1)&amp;LEFT(VLOOKUP(MID(C171,3,1),拼音数据库!$B:$C,2,),1)&amp;LEFT(VLOOKUP(MID(C171,4,1),拼音数据库!$B:$C,2,),1))))),"")</f>
        <v/>
      </c>
      <c r="C171" s="36"/>
      <c r="D171" s="36"/>
      <c r="E171" s="36"/>
      <c r="F171" s="37"/>
      <c r="G171" s="37"/>
      <c r="H171" s="37"/>
      <c r="I171" s="37"/>
      <c r="J171" s="37"/>
      <c r="K171" s="37"/>
      <c r="L171" s="37"/>
      <c r="M171" s="37"/>
      <c r="N171" s="5" t="str">
        <f t="array" ref="N171">IF(SUM(--NOT(ISERROR(FIND(TEXT(UPPER(电话簿!$G$4),0),UPPER(基本信息输入!A171:M171),1))))&gt;0,ROW(),"")</f>
        <v/>
      </c>
    </row>
    <row r="172" spans="1:14" s="34" customFormat="1" x14ac:dyDescent="0.35">
      <c r="A172" s="74" t="str">
        <f>IFERROR(IF(C172=0,"",IF(LEN(C172)=1,VLOOKUP(LEFT(C172,1),拼音数据库!$B:$C,2,),IF(LEN(C172)=2,VLOOKUP(LEFT(C172,1),拼音数据库!$B:$C,2,)&amp;VLOOKUP(MID(C172,2,1),拼音数据库!$B:$C,2,),IF(LEN(C172)=3,VLOOKUP(LEFT(C172,1),拼音数据库!$B:$C,2,)&amp;VLOOKUP(MID(C172,2,1),拼音数据库!$B:$C,2,)&amp;VLOOKUP(MID(C172,3,1),拼音数据库!$B:$C,2,),VLOOKUP(LEFT(C172,1),拼音数据库!$B:$C,2,)&amp;VLOOKUP(MID(C172,2,1),拼音数据库!$B:$C,2,)&amp;VLOOKUP(MID(C172,3,1),拼音数据库!$B:$C,2,)&amp;VLOOKUP(MID(C172,4,1),拼音数据库!$B:$C,2,))))),"")</f>
        <v/>
      </c>
      <c r="B172" s="75" t="str">
        <f>IFERROR(IF(C172=0,"",IF(LEN(C172)=1,LEFT(VLOOKUP(LEFT(C172,1),拼音数据库!$B:$C,2,),1),IF(LEN(C172)=2,LEFT(VLOOKUP(LEFT(C172,1),拼音数据库!$B:$C,2,),1)&amp;LEFT(VLOOKUP(MID(C172,2,1),拼音数据库!$B:$C,2,),1),IF(LEN(C172)=3,LEFT(VLOOKUP(LEFT(C172,1),拼音数据库!$B:$C,2,),1)&amp;LEFT(VLOOKUP(MID(C172,2,1),拼音数据库!$B:$C,2,),1)&amp;LEFT(VLOOKUP(MID(C172,3,1),拼音数据库!$B:$C,2,)),LEFT(VLOOKUP(LEFT(C172,1),拼音数据库!$B:$C,2,),1)&amp;LEFT(VLOOKUP(MID(C172,2,1),拼音数据库!$B:$C,2,),1)&amp;LEFT(VLOOKUP(MID(C172,3,1),拼音数据库!$B:$C,2,),1)&amp;LEFT(VLOOKUP(MID(C172,4,1),拼音数据库!$B:$C,2,),1))))),"")</f>
        <v/>
      </c>
      <c r="C172" s="36"/>
      <c r="D172" s="36"/>
      <c r="E172" s="36"/>
      <c r="F172" s="37"/>
      <c r="G172" s="37"/>
      <c r="H172" s="37"/>
      <c r="I172" s="37"/>
      <c r="J172" s="37"/>
      <c r="K172" s="37"/>
      <c r="L172" s="37"/>
      <c r="M172" s="37"/>
      <c r="N172" s="5" t="str">
        <f t="array" ref="N172">IF(SUM(--NOT(ISERROR(FIND(TEXT(UPPER(电话簿!$G$4),0),UPPER(基本信息输入!A172:M172),1))))&gt;0,ROW(),"")</f>
        <v/>
      </c>
    </row>
    <row r="173" spans="1:14" s="34" customFormat="1" x14ac:dyDescent="0.35">
      <c r="A173" s="74" t="str">
        <f>IFERROR(IF(C173=0,"",IF(LEN(C173)=1,VLOOKUP(LEFT(C173,1),拼音数据库!$B:$C,2,),IF(LEN(C173)=2,VLOOKUP(LEFT(C173,1),拼音数据库!$B:$C,2,)&amp;VLOOKUP(MID(C173,2,1),拼音数据库!$B:$C,2,),IF(LEN(C173)=3,VLOOKUP(LEFT(C173,1),拼音数据库!$B:$C,2,)&amp;VLOOKUP(MID(C173,2,1),拼音数据库!$B:$C,2,)&amp;VLOOKUP(MID(C173,3,1),拼音数据库!$B:$C,2,),VLOOKUP(LEFT(C173,1),拼音数据库!$B:$C,2,)&amp;VLOOKUP(MID(C173,2,1),拼音数据库!$B:$C,2,)&amp;VLOOKUP(MID(C173,3,1),拼音数据库!$B:$C,2,)&amp;VLOOKUP(MID(C173,4,1),拼音数据库!$B:$C,2,))))),"")</f>
        <v/>
      </c>
      <c r="B173" s="75" t="str">
        <f>IFERROR(IF(C173=0,"",IF(LEN(C173)=1,LEFT(VLOOKUP(LEFT(C173,1),拼音数据库!$B:$C,2,),1),IF(LEN(C173)=2,LEFT(VLOOKUP(LEFT(C173,1),拼音数据库!$B:$C,2,),1)&amp;LEFT(VLOOKUP(MID(C173,2,1),拼音数据库!$B:$C,2,),1),IF(LEN(C173)=3,LEFT(VLOOKUP(LEFT(C173,1),拼音数据库!$B:$C,2,),1)&amp;LEFT(VLOOKUP(MID(C173,2,1),拼音数据库!$B:$C,2,),1)&amp;LEFT(VLOOKUP(MID(C173,3,1),拼音数据库!$B:$C,2,)),LEFT(VLOOKUP(LEFT(C173,1),拼音数据库!$B:$C,2,),1)&amp;LEFT(VLOOKUP(MID(C173,2,1),拼音数据库!$B:$C,2,),1)&amp;LEFT(VLOOKUP(MID(C173,3,1),拼音数据库!$B:$C,2,),1)&amp;LEFT(VLOOKUP(MID(C173,4,1),拼音数据库!$B:$C,2,),1))))),"")</f>
        <v/>
      </c>
      <c r="C173" s="36"/>
      <c r="D173" s="36"/>
      <c r="E173" s="36"/>
      <c r="F173" s="37"/>
      <c r="G173" s="37"/>
      <c r="H173" s="37"/>
      <c r="I173" s="37"/>
      <c r="J173" s="37"/>
      <c r="K173" s="37"/>
      <c r="L173" s="37"/>
      <c r="M173" s="37"/>
      <c r="N173" s="5" t="str">
        <f t="array" ref="N173">IF(SUM(--NOT(ISERROR(FIND(TEXT(UPPER(电话簿!$G$4),0),UPPER(基本信息输入!A173:M173),1))))&gt;0,ROW(),"")</f>
        <v/>
      </c>
    </row>
    <row r="174" spans="1:14" s="34" customFormat="1" x14ac:dyDescent="0.35">
      <c r="A174" s="74" t="str">
        <f>IFERROR(IF(C174=0,"",IF(LEN(C174)=1,VLOOKUP(LEFT(C174,1),拼音数据库!$B:$C,2,),IF(LEN(C174)=2,VLOOKUP(LEFT(C174,1),拼音数据库!$B:$C,2,)&amp;VLOOKUP(MID(C174,2,1),拼音数据库!$B:$C,2,),IF(LEN(C174)=3,VLOOKUP(LEFT(C174,1),拼音数据库!$B:$C,2,)&amp;VLOOKUP(MID(C174,2,1),拼音数据库!$B:$C,2,)&amp;VLOOKUP(MID(C174,3,1),拼音数据库!$B:$C,2,),VLOOKUP(LEFT(C174,1),拼音数据库!$B:$C,2,)&amp;VLOOKUP(MID(C174,2,1),拼音数据库!$B:$C,2,)&amp;VLOOKUP(MID(C174,3,1),拼音数据库!$B:$C,2,)&amp;VLOOKUP(MID(C174,4,1),拼音数据库!$B:$C,2,))))),"")</f>
        <v/>
      </c>
      <c r="B174" s="75" t="str">
        <f>IFERROR(IF(C174=0,"",IF(LEN(C174)=1,LEFT(VLOOKUP(LEFT(C174,1),拼音数据库!$B:$C,2,),1),IF(LEN(C174)=2,LEFT(VLOOKUP(LEFT(C174,1),拼音数据库!$B:$C,2,),1)&amp;LEFT(VLOOKUP(MID(C174,2,1),拼音数据库!$B:$C,2,),1),IF(LEN(C174)=3,LEFT(VLOOKUP(LEFT(C174,1),拼音数据库!$B:$C,2,),1)&amp;LEFT(VLOOKUP(MID(C174,2,1),拼音数据库!$B:$C,2,),1)&amp;LEFT(VLOOKUP(MID(C174,3,1),拼音数据库!$B:$C,2,)),LEFT(VLOOKUP(LEFT(C174,1),拼音数据库!$B:$C,2,),1)&amp;LEFT(VLOOKUP(MID(C174,2,1),拼音数据库!$B:$C,2,),1)&amp;LEFT(VLOOKUP(MID(C174,3,1),拼音数据库!$B:$C,2,),1)&amp;LEFT(VLOOKUP(MID(C174,4,1),拼音数据库!$B:$C,2,),1))))),"")</f>
        <v/>
      </c>
      <c r="C174" s="36"/>
      <c r="D174" s="36"/>
      <c r="E174" s="36"/>
      <c r="F174" s="37"/>
      <c r="G174" s="37"/>
      <c r="H174" s="37"/>
      <c r="I174" s="37"/>
      <c r="J174" s="37"/>
      <c r="K174" s="37"/>
      <c r="L174" s="37"/>
      <c r="M174" s="37"/>
      <c r="N174" s="5" t="str">
        <f t="array" ref="N174">IF(SUM(--NOT(ISERROR(FIND(TEXT(UPPER(电话簿!$G$4),0),UPPER(基本信息输入!A174:M174),1))))&gt;0,ROW(),"")</f>
        <v/>
      </c>
    </row>
    <row r="175" spans="1:14" s="34" customFormat="1" x14ac:dyDescent="0.35">
      <c r="A175" s="74" t="str">
        <f>IFERROR(IF(C175=0,"",IF(LEN(C175)=1,VLOOKUP(LEFT(C175,1),拼音数据库!$B:$C,2,),IF(LEN(C175)=2,VLOOKUP(LEFT(C175,1),拼音数据库!$B:$C,2,)&amp;VLOOKUP(MID(C175,2,1),拼音数据库!$B:$C,2,),IF(LEN(C175)=3,VLOOKUP(LEFT(C175,1),拼音数据库!$B:$C,2,)&amp;VLOOKUP(MID(C175,2,1),拼音数据库!$B:$C,2,)&amp;VLOOKUP(MID(C175,3,1),拼音数据库!$B:$C,2,),VLOOKUP(LEFT(C175,1),拼音数据库!$B:$C,2,)&amp;VLOOKUP(MID(C175,2,1),拼音数据库!$B:$C,2,)&amp;VLOOKUP(MID(C175,3,1),拼音数据库!$B:$C,2,)&amp;VLOOKUP(MID(C175,4,1),拼音数据库!$B:$C,2,))))),"")</f>
        <v/>
      </c>
      <c r="B175" s="75" t="str">
        <f>IFERROR(IF(C175=0,"",IF(LEN(C175)=1,LEFT(VLOOKUP(LEFT(C175,1),拼音数据库!$B:$C,2,),1),IF(LEN(C175)=2,LEFT(VLOOKUP(LEFT(C175,1),拼音数据库!$B:$C,2,),1)&amp;LEFT(VLOOKUP(MID(C175,2,1),拼音数据库!$B:$C,2,),1),IF(LEN(C175)=3,LEFT(VLOOKUP(LEFT(C175,1),拼音数据库!$B:$C,2,),1)&amp;LEFT(VLOOKUP(MID(C175,2,1),拼音数据库!$B:$C,2,),1)&amp;LEFT(VLOOKUP(MID(C175,3,1),拼音数据库!$B:$C,2,)),LEFT(VLOOKUP(LEFT(C175,1),拼音数据库!$B:$C,2,),1)&amp;LEFT(VLOOKUP(MID(C175,2,1),拼音数据库!$B:$C,2,),1)&amp;LEFT(VLOOKUP(MID(C175,3,1),拼音数据库!$B:$C,2,),1)&amp;LEFT(VLOOKUP(MID(C175,4,1),拼音数据库!$B:$C,2,),1))))),"")</f>
        <v/>
      </c>
      <c r="C175" s="36"/>
      <c r="D175" s="36"/>
      <c r="E175" s="36"/>
      <c r="F175" s="37"/>
      <c r="G175" s="37"/>
      <c r="H175" s="37"/>
      <c r="I175" s="37"/>
      <c r="J175" s="37"/>
      <c r="K175" s="37"/>
      <c r="L175" s="37"/>
      <c r="M175" s="37"/>
      <c r="N175" s="5" t="str">
        <f t="array" ref="N175">IF(SUM(--NOT(ISERROR(FIND(TEXT(UPPER(电话簿!$G$4),0),UPPER(基本信息输入!A175:M175),1))))&gt;0,ROW(),"")</f>
        <v/>
      </c>
    </row>
    <row r="176" spans="1:14" s="34" customFormat="1" x14ac:dyDescent="0.35">
      <c r="A176" s="74" t="str">
        <f>IFERROR(IF(C176=0,"",IF(LEN(C176)=1,VLOOKUP(LEFT(C176,1),拼音数据库!$B:$C,2,),IF(LEN(C176)=2,VLOOKUP(LEFT(C176,1),拼音数据库!$B:$C,2,)&amp;VLOOKUP(MID(C176,2,1),拼音数据库!$B:$C,2,),IF(LEN(C176)=3,VLOOKUP(LEFT(C176,1),拼音数据库!$B:$C,2,)&amp;VLOOKUP(MID(C176,2,1),拼音数据库!$B:$C,2,)&amp;VLOOKUP(MID(C176,3,1),拼音数据库!$B:$C,2,),VLOOKUP(LEFT(C176,1),拼音数据库!$B:$C,2,)&amp;VLOOKUP(MID(C176,2,1),拼音数据库!$B:$C,2,)&amp;VLOOKUP(MID(C176,3,1),拼音数据库!$B:$C,2,)&amp;VLOOKUP(MID(C176,4,1),拼音数据库!$B:$C,2,))))),"")</f>
        <v/>
      </c>
      <c r="B176" s="75" t="str">
        <f>IFERROR(IF(C176=0,"",IF(LEN(C176)=1,LEFT(VLOOKUP(LEFT(C176,1),拼音数据库!$B:$C,2,),1),IF(LEN(C176)=2,LEFT(VLOOKUP(LEFT(C176,1),拼音数据库!$B:$C,2,),1)&amp;LEFT(VLOOKUP(MID(C176,2,1),拼音数据库!$B:$C,2,),1),IF(LEN(C176)=3,LEFT(VLOOKUP(LEFT(C176,1),拼音数据库!$B:$C,2,),1)&amp;LEFT(VLOOKUP(MID(C176,2,1),拼音数据库!$B:$C,2,),1)&amp;LEFT(VLOOKUP(MID(C176,3,1),拼音数据库!$B:$C,2,)),LEFT(VLOOKUP(LEFT(C176,1),拼音数据库!$B:$C,2,),1)&amp;LEFT(VLOOKUP(MID(C176,2,1),拼音数据库!$B:$C,2,),1)&amp;LEFT(VLOOKUP(MID(C176,3,1),拼音数据库!$B:$C,2,),1)&amp;LEFT(VLOOKUP(MID(C176,4,1),拼音数据库!$B:$C,2,),1))))),"")</f>
        <v/>
      </c>
      <c r="C176" s="36"/>
      <c r="D176" s="36"/>
      <c r="E176" s="36"/>
      <c r="F176" s="37"/>
      <c r="G176" s="37"/>
      <c r="H176" s="37"/>
      <c r="I176" s="37"/>
      <c r="J176" s="37"/>
      <c r="K176" s="37"/>
      <c r="L176" s="37"/>
      <c r="M176" s="37"/>
      <c r="N176" s="5" t="str">
        <f t="array" ref="N176">IF(SUM(--NOT(ISERROR(FIND(TEXT(UPPER(电话簿!$G$4),0),UPPER(基本信息输入!A176:M176),1))))&gt;0,ROW(),"")</f>
        <v/>
      </c>
    </row>
    <row r="177" spans="1:14" s="34" customFormat="1" x14ac:dyDescent="0.35">
      <c r="A177" s="74" t="str">
        <f>IFERROR(IF(C177=0,"",IF(LEN(C177)=1,VLOOKUP(LEFT(C177,1),拼音数据库!$B:$C,2,),IF(LEN(C177)=2,VLOOKUP(LEFT(C177,1),拼音数据库!$B:$C,2,)&amp;VLOOKUP(MID(C177,2,1),拼音数据库!$B:$C,2,),IF(LEN(C177)=3,VLOOKUP(LEFT(C177,1),拼音数据库!$B:$C,2,)&amp;VLOOKUP(MID(C177,2,1),拼音数据库!$B:$C,2,)&amp;VLOOKUP(MID(C177,3,1),拼音数据库!$B:$C,2,),VLOOKUP(LEFT(C177,1),拼音数据库!$B:$C,2,)&amp;VLOOKUP(MID(C177,2,1),拼音数据库!$B:$C,2,)&amp;VLOOKUP(MID(C177,3,1),拼音数据库!$B:$C,2,)&amp;VLOOKUP(MID(C177,4,1),拼音数据库!$B:$C,2,))))),"")</f>
        <v/>
      </c>
      <c r="B177" s="75" t="str">
        <f>IFERROR(IF(C177=0,"",IF(LEN(C177)=1,LEFT(VLOOKUP(LEFT(C177,1),拼音数据库!$B:$C,2,),1),IF(LEN(C177)=2,LEFT(VLOOKUP(LEFT(C177,1),拼音数据库!$B:$C,2,),1)&amp;LEFT(VLOOKUP(MID(C177,2,1),拼音数据库!$B:$C,2,),1),IF(LEN(C177)=3,LEFT(VLOOKUP(LEFT(C177,1),拼音数据库!$B:$C,2,),1)&amp;LEFT(VLOOKUP(MID(C177,2,1),拼音数据库!$B:$C,2,),1)&amp;LEFT(VLOOKUP(MID(C177,3,1),拼音数据库!$B:$C,2,)),LEFT(VLOOKUP(LEFT(C177,1),拼音数据库!$B:$C,2,),1)&amp;LEFT(VLOOKUP(MID(C177,2,1),拼音数据库!$B:$C,2,),1)&amp;LEFT(VLOOKUP(MID(C177,3,1),拼音数据库!$B:$C,2,),1)&amp;LEFT(VLOOKUP(MID(C177,4,1),拼音数据库!$B:$C,2,),1))))),"")</f>
        <v/>
      </c>
      <c r="C177" s="36"/>
      <c r="D177" s="36"/>
      <c r="E177" s="36"/>
      <c r="F177" s="37"/>
      <c r="G177" s="37"/>
      <c r="H177" s="37"/>
      <c r="I177" s="37"/>
      <c r="J177" s="37"/>
      <c r="K177" s="37"/>
      <c r="L177" s="37"/>
      <c r="M177" s="37"/>
      <c r="N177" s="5" t="str">
        <f t="array" ref="N177">IF(SUM(--NOT(ISERROR(FIND(TEXT(UPPER(电话簿!$G$4),0),UPPER(基本信息输入!A177:M177),1))))&gt;0,ROW(),"")</f>
        <v/>
      </c>
    </row>
    <row r="178" spans="1:14" s="34" customFormat="1" x14ac:dyDescent="0.35">
      <c r="A178" s="74" t="str">
        <f>IFERROR(IF(C178=0,"",IF(LEN(C178)=1,VLOOKUP(LEFT(C178,1),拼音数据库!$B:$C,2,),IF(LEN(C178)=2,VLOOKUP(LEFT(C178,1),拼音数据库!$B:$C,2,)&amp;VLOOKUP(MID(C178,2,1),拼音数据库!$B:$C,2,),IF(LEN(C178)=3,VLOOKUP(LEFT(C178,1),拼音数据库!$B:$C,2,)&amp;VLOOKUP(MID(C178,2,1),拼音数据库!$B:$C,2,)&amp;VLOOKUP(MID(C178,3,1),拼音数据库!$B:$C,2,),VLOOKUP(LEFT(C178,1),拼音数据库!$B:$C,2,)&amp;VLOOKUP(MID(C178,2,1),拼音数据库!$B:$C,2,)&amp;VLOOKUP(MID(C178,3,1),拼音数据库!$B:$C,2,)&amp;VLOOKUP(MID(C178,4,1),拼音数据库!$B:$C,2,))))),"")</f>
        <v/>
      </c>
      <c r="B178" s="75" t="str">
        <f>IFERROR(IF(C178=0,"",IF(LEN(C178)=1,LEFT(VLOOKUP(LEFT(C178,1),拼音数据库!$B:$C,2,),1),IF(LEN(C178)=2,LEFT(VLOOKUP(LEFT(C178,1),拼音数据库!$B:$C,2,),1)&amp;LEFT(VLOOKUP(MID(C178,2,1),拼音数据库!$B:$C,2,),1),IF(LEN(C178)=3,LEFT(VLOOKUP(LEFT(C178,1),拼音数据库!$B:$C,2,),1)&amp;LEFT(VLOOKUP(MID(C178,2,1),拼音数据库!$B:$C,2,),1)&amp;LEFT(VLOOKUP(MID(C178,3,1),拼音数据库!$B:$C,2,)),LEFT(VLOOKUP(LEFT(C178,1),拼音数据库!$B:$C,2,),1)&amp;LEFT(VLOOKUP(MID(C178,2,1),拼音数据库!$B:$C,2,),1)&amp;LEFT(VLOOKUP(MID(C178,3,1),拼音数据库!$B:$C,2,),1)&amp;LEFT(VLOOKUP(MID(C178,4,1),拼音数据库!$B:$C,2,),1))))),"")</f>
        <v/>
      </c>
      <c r="C178" s="36"/>
      <c r="D178" s="36"/>
      <c r="E178" s="36"/>
      <c r="F178" s="37"/>
      <c r="G178" s="37"/>
      <c r="H178" s="37"/>
      <c r="I178" s="37"/>
      <c r="J178" s="37"/>
      <c r="K178" s="37"/>
      <c r="L178" s="37"/>
      <c r="M178" s="37"/>
      <c r="N178" s="5" t="str">
        <f t="array" ref="N178">IF(SUM(--NOT(ISERROR(FIND(TEXT(UPPER(电话簿!$G$4),0),UPPER(基本信息输入!A178:M178),1))))&gt;0,ROW(),"")</f>
        <v/>
      </c>
    </row>
    <row r="179" spans="1:14" s="34" customFormat="1" x14ac:dyDescent="0.35">
      <c r="A179" s="74" t="str">
        <f>IFERROR(IF(C179=0,"",IF(LEN(C179)=1,VLOOKUP(LEFT(C179,1),拼音数据库!$B:$C,2,),IF(LEN(C179)=2,VLOOKUP(LEFT(C179,1),拼音数据库!$B:$C,2,)&amp;VLOOKUP(MID(C179,2,1),拼音数据库!$B:$C,2,),IF(LEN(C179)=3,VLOOKUP(LEFT(C179,1),拼音数据库!$B:$C,2,)&amp;VLOOKUP(MID(C179,2,1),拼音数据库!$B:$C,2,)&amp;VLOOKUP(MID(C179,3,1),拼音数据库!$B:$C,2,),VLOOKUP(LEFT(C179,1),拼音数据库!$B:$C,2,)&amp;VLOOKUP(MID(C179,2,1),拼音数据库!$B:$C,2,)&amp;VLOOKUP(MID(C179,3,1),拼音数据库!$B:$C,2,)&amp;VLOOKUP(MID(C179,4,1),拼音数据库!$B:$C,2,))))),"")</f>
        <v/>
      </c>
      <c r="B179" s="75" t="str">
        <f>IFERROR(IF(C179=0,"",IF(LEN(C179)=1,LEFT(VLOOKUP(LEFT(C179,1),拼音数据库!$B:$C,2,),1),IF(LEN(C179)=2,LEFT(VLOOKUP(LEFT(C179,1),拼音数据库!$B:$C,2,),1)&amp;LEFT(VLOOKUP(MID(C179,2,1),拼音数据库!$B:$C,2,),1),IF(LEN(C179)=3,LEFT(VLOOKUP(LEFT(C179,1),拼音数据库!$B:$C,2,),1)&amp;LEFT(VLOOKUP(MID(C179,2,1),拼音数据库!$B:$C,2,),1)&amp;LEFT(VLOOKUP(MID(C179,3,1),拼音数据库!$B:$C,2,)),LEFT(VLOOKUP(LEFT(C179,1),拼音数据库!$B:$C,2,),1)&amp;LEFT(VLOOKUP(MID(C179,2,1),拼音数据库!$B:$C,2,),1)&amp;LEFT(VLOOKUP(MID(C179,3,1),拼音数据库!$B:$C,2,),1)&amp;LEFT(VLOOKUP(MID(C179,4,1),拼音数据库!$B:$C,2,),1))))),"")</f>
        <v/>
      </c>
      <c r="C179" s="36"/>
      <c r="D179" s="36"/>
      <c r="E179" s="36"/>
      <c r="F179" s="37"/>
      <c r="G179" s="37"/>
      <c r="H179" s="37"/>
      <c r="I179" s="37"/>
      <c r="J179" s="37"/>
      <c r="K179" s="37"/>
      <c r="L179" s="37"/>
      <c r="M179" s="37"/>
      <c r="N179" s="5" t="str">
        <f t="array" ref="N179">IF(SUM(--NOT(ISERROR(FIND(TEXT(UPPER(电话簿!$G$4),0),UPPER(基本信息输入!A179:M179),1))))&gt;0,ROW(),"")</f>
        <v/>
      </c>
    </row>
    <row r="180" spans="1:14" s="34" customFormat="1" x14ac:dyDescent="0.35">
      <c r="A180" s="74" t="str">
        <f>IFERROR(IF(C180=0,"",IF(LEN(C180)=1,VLOOKUP(LEFT(C180,1),拼音数据库!$B:$C,2,),IF(LEN(C180)=2,VLOOKUP(LEFT(C180,1),拼音数据库!$B:$C,2,)&amp;VLOOKUP(MID(C180,2,1),拼音数据库!$B:$C,2,),IF(LEN(C180)=3,VLOOKUP(LEFT(C180,1),拼音数据库!$B:$C,2,)&amp;VLOOKUP(MID(C180,2,1),拼音数据库!$B:$C,2,)&amp;VLOOKUP(MID(C180,3,1),拼音数据库!$B:$C,2,),VLOOKUP(LEFT(C180,1),拼音数据库!$B:$C,2,)&amp;VLOOKUP(MID(C180,2,1),拼音数据库!$B:$C,2,)&amp;VLOOKUP(MID(C180,3,1),拼音数据库!$B:$C,2,)&amp;VLOOKUP(MID(C180,4,1),拼音数据库!$B:$C,2,))))),"")</f>
        <v/>
      </c>
      <c r="B180" s="75" t="str">
        <f>IFERROR(IF(C180=0,"",IF(LEN(C180)=1,LEFT(VLOOKUP(LEFT(C180,1),拼音数据库!$B:$C,2,),1),IF(LEN(C180)=2,LEFT(VLOOKUP(LEFT(C180,1),拼音数据库!$B:$C,2,),1)&amp;LEFT(VLOOKUP(MID(C180,2,1),拼音数据库!$B:$C,2,),1),IF(LEN(C180)=3,LEFT(VLOOKUP(LEFT(C180,1),拼音数据库!$B:$C,2,),1)&amp;LEFT(VLOOKUP(MID(C180,2,1),拼音数据库!$B:$C,2,),1)&amp;LEFT(VLOOKUP(MID(C180,3,1),拼音数据库!$B:$C,2,)),LEFT(VLOOKUP(LEFT(C180,1),拼音数据库!$B:$C,2,),1)&amp;LEFT(VLOOKUP(MID(C180,2,1),拼音数据库!$B:$C,2,),1)&amp;LEFT(VLOOKUP(MID(C180,3,1),拼音数据库!$B:$C,2,),1)&amp;LEFT(VLOOKUP(MID(C180,4,1),拼音数据库!$B:$C,2,),1))))),"")</f>
        <v/>
      </c>
      <c r="C180" s="36"/>
      <c r="D180" s="36"/>
      <c r="E180" s="36"/>
      <c r="F180" s="37"/>
      <c r="G180" s="37"/>
      <c r="H180" s="37"/>
      <c r="I180" s="37"/>
      <c r="J180" s="37"/>
      <c r="K180" s="37"/>
      <c r="L180" s="37"/>
      <c r="M180" s="37"/>
      <c r="N180" s="5" t="str">
        <f t="array" ref="N180">IF(SUM(--NOT(ISERROR(FIND(TEXT(UPPER(电话簿!$G$4),0),UPPER(基本信息输入!A180:M180),1))))&gt;0,ROW(),"")</f>
        <v/>
      </c>
    </row>
    <row r="181" spans="1:14" s="34" customFormat="1" x14ac:dyDescent="0.35">
      <c r="A181" s="74" t="str">
        <f>IFERROR(IF(C181=0,"",IF(LEN(C181)=1,VLOOKUP(LEFT(C181,1),拼音数据库!$B:$C,2,),IF(LEN(C181)=2,VLOOKUP(LEFT(C181,1),拼音数据库!$B:$C,2,)&amp;VLOOKUP(MID(C181,2,1),拼音数据库!$B:$C,2,),IF(LEN(C181)=3,VLOOKUP(LEFT(C181,1),拼音数据库!$B:$C,2,)&amp;VLOOKUP(MID(C181,2,1),拼音数据库!$B:$C,2,)&amp;VLOOKUP(MID(C181,3,1),拼音数据库!$B:$C,2,),VLOOKUP(LEFT(C181,1),拼音数据库!$B:$C,2,)&amp;VLOOKUP(MID(C181,2,1),拼音数据库!$B:$C,2,)&amp;VLOOKUP(MID(C181,3,1),拼音数据库!$B:$C,2,)&amp;VLOOKUP(MID(C181,4,1),拼音数据库!$B:$C,2,))))),"")</f>
        <v/>
      </c>
      <c r="B181" s="75" t="str">
        <f>IFERROR(IF(C181=0,"",IF(LEN(C181)=1,LEFT(VLOOKUP(LEFT(C181,1),拼音数据库!$B:$C,2,),1),IF(LEN(C181)=2,LEFT(VLOOKUP(LEFT(C181,1),拼音数据库!$B:$C,2,),1)&amp;LEFT(VLOOKUP(MID(C181,2,1),拼音数据库!$B:$C,2,),1),IF(LEN(C181)=3,LEFT(VLOOKUP(LEFT(C181,1),拼音数据库!$B:$C,2,),1)&amp;LEFT(VLOOKUP(MID(C181,2,1),拼音数据库!$B:$C,2,),1)&amp;LEFT(VLOOKUP(MID(C181,3,1),拼音数据库!$B:$C,2,)),LEFT(VLOOKUP(LEFT(C181,1),拼音数据库!$B:$C,2,),1)&amp;LEFT(VLOOKUP(MID(C181,2,1),拼音数据库!$B:$C,2,),1)&amp;LEFT(VLOOKUP(MID(C181,3,1),拼音数据库!$B:$C,2,),1)&amp;LEFT(VLOOKUP(MID(C181,4,1),拼音数据库!$B:$C,2,),1))))),"")</f>
        <v/>
      </c>
      <c r="C181" s="36"/>
      <c r="D181" s="36"/>
      <c r="E181" s="36"/>
      <c r="F181" s="37"/>
      <c r="G181" s="37"/>
      <c r="H181" s="37"/>
      <c r="I181" s="37"/>
      <c r="J181" s="37"/>
      <c r="K181" s="37"/>
      <c r="L181" s="37"/>
      <c r="M181" s="37"/>
      <c r="N181" s="5" t="str">
        <f t="array" ref="N181">IF(SUM(--NOT(ISERROR(FIND(TEXT(UPPER(电话簿!$G$4),0),UPPER(基本信息输入!A181:M181),1))))&gt;0,ROW(),"")</f>
        <v/>
      </c>
    </row>
    <row r="182" spans="1:14" s="34" customFormat="1" x14ac:dyDescent="0.35">
      <c r="A182" s="74" t="str">
        <f>IFERROR(IF(C182=0,"",IF(LEN(C182)=1,VLOOKUP(LEFT(C182,1),拼音数据库!$B:$C,2,),IF(LEN(C182)=2,VLOOKUP(LEFT(C182,1),拼音数据库!$B:$C,2,)&amp;VLOOKUP(MID(C182,2,1),拼音数据库!$B:$C,2,),IF(LEN(C182)=3,VLOOKUP(LEFT(C182,1),拼音数据库!$B:$C,2,)&amp;VLOOKUP(MID(C182,2,1),拼音数据库!$B:$C,2,)&amp;VLOOKUP(MID(C182,3,1),拼音数据库!$B:$C,2,),VLOOKUP(LEFT(C182,1),拼音数据库!$B:$C,2,)&amp;VLOOKUP(MID(C182,2,1),拼音数据库!$B:$C,2,)&amp;VLOOKUP(MID(C182,3,1),拼音数据库!$B:$C,2,)&amp;VLOOKUP(MID(C182,4,1),拼音数据库!$B:$C,2,))))),"")</f>
        <v/>
      </c>
      <c r="B182" s="75" t="str">
        <f>IFERROR(IF(C182=0,"",IF(LEN(C182)=1,LEFT(VLOOKUP(LEFT(C182,1),拼音数据库!$B:$C,2,),1),IF(LEN(C182)=2,LEFT(VLOOKUP(LEFT(C182,1),拼音数据库!$B:$C,2,),1)&amp;LEFT(VLOOKUP(MID(C182,2,1),拼音数据库!$B:$C,2,),1),IF(LEN(C182)=3,LEFT(VLOOKUP(LEFT(C182,1),拼音数据库!$B:$C,2,),1)&amp;LEFT(VLOOKUP(MID(C182,2,1),拼音数据库!$B:$C,2,),1)&amp;LEFT(VLOOKUP(MID(C182,3,1),拼音数据库!$B:$C,2,)),LEFT(VLOOKUP(LEFT(C182,1),拼音数据库!$B:$C,2,),1)&amp;LEFT(VLOOKUP(MID(C182,2,1),拼音数据库!$B:$C,2,),1)&amp;LEFT(VLOOKUP(MID(C182,3,1),拼音数据库!$B:$C,2,),1)&amp;LEFT(VLOOKUP(MID(C182,4,1),拼音数据库!$B:$C,2,),1))))),"")</f>
        <v/>
      </c>
      <c r="C182" s="36"/>
      <c r="D182" s="36"/>
      <c r="E182" s="36"/>
      <c r="F182" s="37"/>
      <c r="G182" s="37"/>
      <c r="H182" s="37"/>
      <c r="I182" s="37"/>
      <c r="J182" s="37"/>
      <c r="K182" s="37"/>
      <c r="L182" s="37"/>
      <c r="M182" s="37"/>
      <c r="N182" s="5" t="str">
        <f t="array" ref="N182">IF(SUM(--NOT(ISERROR(FIND(TEXT(UPPER(电话簿!$G$4),0),UPPER(基本信息输入!A182:M182),1))))&gt;0,ROW(),"")</f>
        <v/>
      </c>
    </row>
    <row r="183" spans="1:14" s="34" customFormat="1" x14ac:dyDescent="0.35">
      <c r="A183" s="74" t="str">
        <f>IFERROR(IF(C183=0,"",IF(LEN(C183)=1,VLOOKUP(LEFT(C183,1),拼音数据库!$B:$C,2,),IF(LEN(C183)=2,VLOOKUP(LEFT(C183,1),拼音数据库!$B:$C,2,)&amp;VLOOKUP(MID(C183,2,1),拼音数据库!$B:$C,2,),IF(LEN(C183)=3,VLOOKUP(LEFT(C183,1),拼音数据库!$B:$C,2,)&amp;VLOOKUP(MID(C183,2,1),拼音数据库!$B:$C,2,)&amp;VLOOKUP(MID(C183,3,1),拼音数据库!$B:$C,2,),VLOOKUP(LEFT(C183,1),拼音数据库!$B:$C,2,)&amp;VLOOKUP(MID(C183,2,1),拼音数据库!$B:$C,2,)&amp;VLOOKUP(MID(C183,3,1),拼音数据库!$B:$C,2,)&amp;VLOOKUP(MID(C183,4,1),拼音数据库!$B:$C,2,))))),"")</f>
        <v/>
      </c>
      <c r="B183" s="75" t="str">
        <f>IFERROR(IF(C183=0,"",IF(LEN(C183)=1,LEFT(VLOOKUP(LEFT(C183,1),拼音数据库!$B:$C,2,),1),IF(LEN(C183)=2,LEFT(VLOOKUP(LEFT(C183,1),拼音数据库!$B:$C,2,),1)&amp;LEFT(VLOOKUP(MID(C183,2,1),拼音数据库!$B:$C,2,),1),IF(LEN(C183)=3,LEFT(VLOOKUP(LEFT(C183,1),拼音数据库!$B:$C,2,),1)&amp;LEFT(VLOOKUP(MID(C183,2,1),拼音数据库!$B:$C,2,),1)&amp;LEFT(VLOOKUP(MID(C183,3,1),拼音数据库!$B:$C,2,)),LEFT(VLOOKUP(LEFT(C183,1),拼音数据库!$B:$C,2,),1)&amp;LEFT(VLOOKUP(MID(C183,2,1),拼音数据库!$B:$C,2,),1)&amp;LEFT(VLOOKUP(MID(C183,3,1),拼音数据库!$B:$C,2,),1)&amp;LEFT(VLOOKUP(MID(C183,4,1),拼音数据库!$B:$C,2,),1))))),"")</f>
        <v/>
      </c>
      <c r="C183" s="36"/>
      <c r="D183" s="36"/>
      <c r="E183" s="36"/>
      <c r="F183" s="37"/>
      <c r="G183" s="37"/>
      <c r="H183" s="37"/>
      <c r="I183" s="37"/>
      <c r="J183" s="37"/>
      <c r="K183" s="37"/>
      <c r="L183" s="37"/>
      <c r="M183" s="37"/>
      <c r="N183" s="5" t="str">
        <f t="array" ref="N183">IF(SUM(--NOT(ISERROR(FIND(TEXT(UPPER(电话簿!$G$4),0),UPPER(基本信息输入!A183:M183),1))))&gt;0,ROW(),"")</f>
        <v/>
      </c>
    </row>
    <row r="184" spans="1:14" s="34" customFormat="1" x14ac:dyDescent="0.35">
      <c r="A184" s="74" t="str">
        <f>IFERROR(IF(C184=0,"",IF(LEN(C184)=1,VLOOKUP(LEFT(C184,1),拼音数据库!$B:$C,2,),IF(LEN(C184)=2,VLOOKUP(LEFT(C184,1),拼音数据库!$B:$C,2,)&amp;VLOOKUP(MID(C184,2,1),拼音数据库!$B:$C,2,),IF(LEN(C184)=3,VLOOKUP(LEFT(C184,1),拼音数据库!$B:$C,2,)&amp;VLOOKUP(MID(C184,2,1),拼音数据库!$B:$C,2,)&amp;VLOOKUP(MID(C184,3,1),拼音数据库!$B:$C,2,),VLOOKUP(LEFT(C184,1),拼音数据库!$B:$C,2,)&amp;VLOOKUP(MID(C184,2,1),拼音数据库!$B:$C,2,)&amp;VLOOKUP(MID(C184,3,1),拼音数据库!$B:$C,2,)&amp;VLOOKUP(MID(C184,4,1),拼音数据库!$B:$C,2,))))),"")</f>
        <v/>
      </c>
      <c r="B184" s="75" t="str">
        <f>IFERROR(IF(C184=0,"",IF(LEN(C184)=1,LEFT(VLOOKUP(LEFT(C184,1),拼音数据库!$B:$C,2,),1),IF(LEN(C184)=2,LEFT(VLOOKUP(LEFT(C184,1),拼音数据库!$B:$C,2,),1)&amp;LEFT(VLOOKUP(MID(C184,2,1),拼音数据库!$B:$C,2,),1),IF(LEN(C184)=3,LEFT(VLOOKUP(LEFT(C184,1),拼音数据库!$B:$C,2,),1)&amp;LEFT(VLOOKUP(MID(C184,2,1),拼音数据库!$B:$C,2,),1)&amp;LEFT(VLOOKUP(MID(C184,3,1),拼音数据库!$B:$C,2,)),LEFT(VLOOKUP(LEFT(C184,1),拼音数据库!$B:$C,2,),1)&amp;LEFT(VLOOKUP(MID(C184,2,1),拼音数据库!$B:$C,2,),1)&amp;LEFT(VLOOKUP(MID(C184,3,1),拼音数据库!$B:$C,2,),1)&amp;LEFT(VLOOKUP(MID(C184,4,1),拼音数据库!$B:$C,2,),1))))),"")</f>
        <v/>
      </c>
      <c r="C184" s="36"/>
      <c r="D184" s="36"/>
      <c r="E184" s="36"/>
      <c r="F184" s="37"/>
      <c r="G184" s="37"/>
      <c r="H184" s="37"/>
      <c r="I184" s="37"/>
      <c r="J184" s="37"/>
      <c r="K184" s="37"/>
      <c r="L184" s="37"/>
      <c r="M184" s="37"/>
      <c r="N184" s="5" t="str">
        <f t="array" ref="N184">IF(SUM(--NOT(ISERROR(FIND(TEXT(UPPER(电话簿!$G$4),0),UPPER(基本信息输入!A184:M184),1))))&gt;0,ROW(),"")</f>
        <v/>
      </c>
    </row>
    <row r="185" spans="1:14" s="34" customFormat="1" x14ac:dyDescent="0.35">
      <c r="A185" s="74" t="str">
        <f>IFERROR(IF(C185=0,"",IF(LEN(C185)=1,VLOOKUP(LEFT(C185,1),拼音数据库!$B:$C,2,),IF(LEN(C185)=2,VLOOKUP(LEFT(C185,1),拼音数据库!$B:$C,2,)&amp;VLOOKUP(MID(C185,2,1),拼音数据库!$B:$C,2,),IF(LEN(C185)=3,VLOOKUP(LEFT(C185,1),拼音数据库!$B:$C,2,)&amp;VLOOKUP(MID(C185,2,1),拼音数据库!$B:$C,2,)&amp;VLOOKUP(MID(C185,3,1),拼音数据库!$B:$C,2,),VLOOKUP(LEFT(C185,1),拼音数据库!$B:$C,2,)&amp;VLOOKUP(MID(C185,2,1),拼音数据库!$B:$C,2,)&amp;VLOOKUP(MID(C185,3,1),拼音数据库!$B:$C,2,)&amp;VLOOKUP(MID(C185,4,1),拼音数据库!$B:$C,2,))))),"")</f>
        <v/>
      </c>
      <c r="B185" s="75" t="str">
        <f>IFERROR(IF(C185=0,"",IF(LEN(C185)=1,LEFT(VLOOKUP(LEFT(C185,1),拼音数据库!$B:$C,2,),1),IF(LEN(C185)=2,LEFT(VLOOKUP(LEFT(C185,1),拼音数据库!$B:$C,2,),1)&amp;LEFT(VLOOKUP(MID(C185,2,1),拼音数据库!$B:$C,2,),1),IF(LEN(C185)=3,LEFT(VLOOKUP(LEFT(C185,1),拼音数据库!$B:$C,2,),1)&amp;LEFT(VLOOKUP(MID(C185,2,1),拼音数据库!$B:$C,2,),1)&amp;LEFT(VLOOKUP(MID(C185,3,1),拼音数据库!$B:$C,2,)),LEFT(VLOOKUP(LEFT(C185,1),拼音数据库!$B:$C,2,),1)&amp;LEFT(VLOOKUP(MID(C185,2,1),拼音数据库!$B:$C,2,),1)&amp;LEFT(VLOOKUP(MID(C185,3,1),拼音数据库!$B:$C,2,),1)&amp;LEFT(VLOOKUP(MID(C185,4,1),拼音数据库!$B:$C,2,),1))))),"")</f>
        <v/>
      </c>
      <c r="C185" s="36"/>
      <c r="D185" s="36"/>
      <c r="E185" s="36"/>
      <c r="F185" s="37"/>
      <c r="G185" s="37"/>
      <c r="H185" s="37"/>
      <c r="I185" s="37"/>
      <c r="J185" s="37"/>
      <c r="K185" s="37"/>
      <c r="L185" s="37"/>
      <c r="M185" s="37"/>
      <c r="N185" s="5" t="str">
        <f t="array" ref="N185">IF(SUM(--NOT(ISERROR(FIND(TEXT(UPPER(电话簿!$G$4),0),UPPER(基本信息输入!A185:M185),1))))&gt;0,ROW(),"")</f>
        <v/>
      </c>
    </row>
    <row r="186" spans="1:14" s="34" customFormat="1" x14ac:dyDescent="0.35">
      <c r="A186" s="74" t="str">
        <f>IFERROR(IF(C186=0,"",IF(LEN(C186)=1,VLOOKUP(LEFT(C186,1),拼音数据库!$B:$C,2,),IF(LEN(C186)=2,VLOOKUP(LEFT(C186,1),拼音数据库!$B:$C,2,)&amp;VLOOKUP(MID(C186,2,1),拼音数据库!$B:$C,2,),IF(LEN(C186)=3,VLOOKUP(LEFT(C186,1),拼音数据库!$B:$C,2,)&amp;VLOOKUP(MID(C186,2,1),拼音数据库!$B:$C,2,)&amp;VLOOKUP(MID(C186,3,1),拼音数据库!$B:$C,2,),VLOOKUP(LEFT(C186,1),拼音数据库!$B:$C,2,)&amp;VLOOKUP(MID(C186,2,1),拼音数据库!$B:$C,2,)&amp;VLOOKUP(MID(C186,3,1),拼音数据库!$B:$C,2,)&amp;VLOOKUP(MID(C186,4,1),拼音数据库!$B:$C,2,))))),"")</f>
        <v/>
      </c>
      <c r="B186" s="75" t="str">
        <f>IFERROR(IF(C186=0,"",IF(LEN(C186)=1,LEFT(VLOOKUP(LEFT(C186,1),拼音数据库!$B:$C,2,),1),IF(LEN(C186)=2,LEFT(VLOOKUP(LEFT(C186,1),拼音数据库!$B:$C,2,),1)&amp;LEFT(VLOOKUP(MID(C186,2,1),拼音数据库!$B:$C,2,),1),IF(LEN(C186)=3,LEFT(VLOOKUP(LEFT(C186,1),拼音数据库!$B:$C,2,),1)&amp;LEFT(VLOOKUP(MID(C186,2,1),拼音数据库!$B:$C,2,),1)&amp;LEFT(VLOOKUP(MID(C186,3,1),拼音数据库!$B:$C,2,)),LEFT(VLOOKUP(LEFT(C186,1),拼音数据库!$B:$C,2,),1)&amp;LEFT(VLOOKUP(MID(C186,2,1),拼音数据库!$B:$C,2,),1)&amp;LEFT(VLOOKUP(MID(C186,3,1),拼音数据库!$B:$C,2,),1)&amp;LEFT(VLOOKUP(MID(C186,4,1),拼音数据库!$B:$C,2,),1))))),"")</f>
        <v/>
      </c>
      <c r="C186" s="36"/>
      <c r="D186" s="36"/>
      <c r="E186" s="36"/>
      <c r="F186" s="37"/>
      <c r="G186" s="37"/>
      <c r="H186" s="37"/>
      <c r="I186" s="37"/>
      <c r="J186" s="37"/>
      <c r="K186" s="37"/>
      <c r="L186" s="37"/>
      <c r="M186" s="37"/>
      <c r="N186" s="5" t="str">
        <f t="array" ref="N186">IF(SUM(--NOT(ISERROR(FIND(TEXT(UPPER(电话簿!$G$4),0),UPPER(基本信息输入!A186:M186),1))))&gt;0,ROW(),"")</f>
        <v/>
      </c>
    </row>
    <row r="187" spans="1:14" s="34" customFormat="1" x14ac:dyDescent="0.35">
      <c r="A187" s="74" t="str">
        <f>IFERROR(IF(C187=0,"",IF(LEN(C187)=1,VLOOKUP(LEFT(C187,1),拼音数据库!$B:$C,2,),IF(LEN(C187)=2,VLOOKUP(LEFT(C187,1),拼音数据库!$B:$C,2,)&amp;VLOOKUP(MID(C187,2,1),拼音数据库!$B:$C,2,),IF(LEN(C187)=3,VLOOKUP(LEFT(C187,1),拼音数据库!$B:$C,2,)&amp;VLOOKUP(MID(C187,2,1),拼音数据库!$B:$C,2,)&amp;VLOOKUP(MID(C187,3,1),拼音数据库!$B:$C,2,),VLOOKUP(LEFT(C187,1),拼音数据库!$B:$C,2,)&amp;VLOOKUP(MID(C187,2,1),拼音数据库!$B:$C,2,)&amp;VLOOKUP(MID(C187,3,1),拼音数据库!$B:$C,2,)&amp;VLOOKUP(MID(C187,4,1),拼音数据库!$B:$C,2,))))),"")</f>
        <v/>
      </c>
      <c r="B187" s="75" t="str">
        <f>IFERROR(IF(C187=0,"",IF(LEN(C187)=1,LEFT(VLOOKUP(LEFT(C187,1),拼音数据库!$B:$C,2,),1),IF(LEN(C187)=2,LEFT(VLOOKUP(LEFT(C187,1),拼音数据库!$B:$C,2,),1)&amp;LEFT(VLOOKUP(MID(C187,2,1),拼音数据库!$B:$C,2,),1),IF(LEN(C187)=3,LEFT(VLOOKUP(LEFT(C187,1),拼音数据库!$B:$C,2,),1)&amp;LEFT(VLOOKUP(MID(C187,2,1),拼音数据库!$B:$C,2,),1)&amp;LEFT(VLOOKUP(MID(C187,3,1),拼音数据库!$B:$C,2,)),LEFT(VLOOKUP(LEFT(C187,1),拼音数据库!$B:$C,2,),1)&amp;LEFT(VLOOKUP(MID(C187,2,1),拼音数据库!$B:$C,2,),1)&amp;LEFT(VLOOKUP(MID(C187,3,1),拼音数据库!$B:$C,2,),1)&amp;LEFT(VLOOKUP(MID(C187,4,1),拼音数据库!$B:$C,2,),1))))),"")</f>
        <v/>
      </c>
      <c r="C187" s="36"/>
      <c r="D187" s="36"/>
      <c r="E187" s="36"/>
      <c r="F187" s="37"/>
      <c r="G187" s="37"/>
      <c r="H187" s="37"/>
      <c r="I187" s="37"/>
      <c r="J187" s="37"/>
      <c r="K187" s="37"/>
      <c r="L187" s="37"/>
      <c r="M187" s="37"/>
      <c r="N187" s="5" t="str">
        <f t="array" ref="N187">IF(SUM(--NOT(ISERROR(FIND(TEXT(UPPER(电话簿!$G$4),0),UPPER(基本信息输入!A187:M187),1))))&gt;0,ROW(),"")</f>
        <v/>
      </c>
    </row>
    <row r="188" spans="1:14" s="34" customFormat="1" x14ac:dyDescent="0.35">
      <c r="A188" s="74" t="str">
        <f>IFERROR(IF(C188=0,"",IF(LEN(C188)=1,VLOOKUP(LEFT(C188,1),拼音数据库!$B:$C,2,),IF(LEN(C188)=2,VLOOKUP(LEFT(C188,1),拼音数据库!$B:$C,2,)&amp;VLOOKUP(MID(C188,2,1),拼音数据库!$B:$C,2,),IF(LEN(C188)=3,VLOOKUP(LEFT(C188,1),拼音数据库!$B:$C,2,)&amp;VLOOKUP(MID(C188,2,1),拼音数据库!$B:$C,2,)&amp;VLOOKUP(MID(C188,3,1),拼音数据库!$B:$C,2,),VLOOKUP(LEFT(C188,1),拼音数据库!$B:$C,2,)&amp;VLOOKUP(MID(C188,2,1),拼音数据库!$B:$C,2,)&amp;VLOOKUP(MID(C188,3,1),拼音数据库!$B:$C,2,)&amp;VLOOKUP(MID(C188,4,1),拼音数据库!$B:$C,2,))))),"")</f>
        <v/>
      </c>
      <c r="B188" s="75" t="str">
        <f>IFERROR(IF(C188=0,"",IF(LEN(C188)=1,LEFT(VLOOKUP(LEFT(C188,1),拼音数据库!$B:$C,2,),1),IF(LEN(C188)=2,LEFT(VLOOKUP(LEFT(C188,1),拼音数据库!$B:$C,2,),1)&amp;LEFT(VLOOKUP(MID(C188,2,1),拼音数据库!$B:$C,2,),1),IF(LEN(C188)=3,LEFT(VLOOKUP(LEFT(C188,1),拼音数据库!$B:$C,2,),1)&amp;LEFT(VLOOKUP(MID(C188,2,1),拼音数据库!$B:$C,2,),1)&amp;LEFT(VLOOKUP(MID(C188,3,1),拼音数据库!$B:$C,2,)),LEFT(VLOOKUP(LEFT(C188,1),拼音数据库!$B:$C,2,),1)&amp;LEFT(VLOOKUP(MID(C188,2,1),拼音数据库!$B:$C,2,),1)&amp;LEFT(VLOOKUP(MID(C188,3,1),拼音数据库!$B:$C,2,),1)&amp;LEFT(VLOOKUP(MID(C188,4,1),拼音数据库!$B:$C,2,),1))))),"")</f>
        <v/>
      </c>
      <c r="C188" s="36"/>
      <c r="D188" s="36"/>
      <c r="E188" s="36"/>
      <c r="F188" s="37"/>
      <c r="G188" s="37"/>
      <c r="H188" s="37"/>
      <c r="I188" s="37"/>
      <c r="J188" s="37"/>
      <c r="K188" s="37"/>
      <c r="L188" s="37"/>
      <c r="M188" s="37"/>
      <c r="N188" s="5" t="str">
        <f t="array" ref="N188">IF(SUM(--NOT(ISERROR(FIND(TEXT(UPPER(电话簿!$G$4),0),UPPER(基本信息输入!A188:M188),1))))&gt;0,ROW(),"")</f>
        <v/>
      </c>
    </row>
    <row r="189" spans="1:14" s="34" customFormat="1" x14ac:dyDescent="0.35">
      <c r="A189" s="74" t="str">
        <f>IFERROR(IF(C189=0,"",IF(LEN(C189)=1,VLOOKUP(LEFT(C189,1),拼音数据库!$B:$C,2,),IF(LEN(C189)=2,VLOOKUP(LEFT(C189,1),拼音数据库!$B:$C,2,)&amp;VLOOKUP(MID(C189,2,1),拼音数据库!$B:$C,2,),IF(LEN(C189)=3,VLOOKUP(LEFT(C189,1),拼音数据库!$B:$C,2,)&amp;VLOOKUP(MID(C189,2,1),拼音数据库!$B:$C,2,)&amp;VLOOKUP(MID(C189,3,1),拼音数据库!$B:$C,2,),VLOOKUP(LEFT(C189,1),拼音数据库!$B:$C,2,)&amp;VLOOKUP(MID(C189,2,1),拼音数据库!$B:$C,2,)&amp;VLOOKUP(MID(C189,3,1),拼音数据库!$B:$C,2,)&amp;VLOOKUP(MID(C189,4,1),拼音数据库!$B:$C,2,))))),"")</f>
        <v/>
      </c>
      <c r="B189" s="75" t="str">
        <f>IFERROR(IF(C189=0,"",IF(LEN(C189)=1,LEFT(VLOOKUP(LEFT(C189,1),拼音数据库!$B:$C,2,),1),IF(LEN(C189)=2,LEFT(VLOOKUP(LEFT(C189,1),拼音数据库!$B:$C,2,),1)&amp;LEFT(VLOOKUP(MID(C189,2,1),拼音数据库!$B:$C,2,),1),IF(LEN(C189)=3,LEFT(VLOOKUP(LEFT(C189,1),拼音数据库!$B:$C,2,),1)&amp;LEFT(VLOOKUP(MID(C189,2,1),拼音数据库!$B:$C,2,),1)&amp;LEFT(VLOOKUP(MID(C189,3,1),拼音数据库!$B:$C,2,)),LEFT(VLOOKUP(LEFT(C189,1),拼音数据库!$B:$C,2,),1)&amp;LEFT(VLOOKUP(MID(C189,2,1),拼音数据库!$B:$C,2,),1)&amp;LEFT(VLOOKUP(MID(C189,3,1),拼音数据库!$B:$C,2,),1)&amp;LEFT(VLOOKUP(MID(C189,4,1),拼音数据库!$B:$C,2,),1))))),"")</f>
        <v/>
      </c>
      <c r="C189" s="36"/>
      <c r="D189" s="36"/>
      <c r="E189" s="36"/>
      <c r="F189" s="37"/>
      <c r="G189" s="37"/>
      <c r="H189" s="37"/>
      <c r="I189" s="37"/>
      <c r="J189" s="37"/>
      <c r="K189" s="37"/>
      <c r="L189" s="37"/>
      <c r="M189" s="37"/>
      <c r="N189" s="5" t="str">
        <f t="array" ref="N189">IF(SUM(--NOT(ISERROR(FIND(TEXT(UPPER(电话簿!$G$4),0),UPPER(基本信息输入!A189:M189),1))))&gt;0,ROW(),"")</f>
        <v/>
      </c>
    </row>
    <row r="190" spans="1:14" s="34" customFormat="1" x14ac:dyDescent="0.35">
      <c r="A190" s="74" t="str">
        <f>IFERROR(IF(C190=0,"",IF(LEN(C190)=1,VLOOKUP(LEFT(C190,1),拼音数据库!$B:$C,2,),IF(LEN(C190)=2,VLOOKUP(LEFT(C190,1),拼音数据库!$B:$C,2,)&amp;VLOOKUP(MID(C190,2,1),拼音数据库!$B:$C,2,),IF(LEN(C190)=3,VLOOKUP(LEFT(C190,1),拼音数据库!$B:$C,2,)&amp;VLOOKUP(MID(C190,2,1),拼音数据库!$B:$C,2,)&amp;VLOOKUP(MID(C190,3,1),拼音数据库!$B:$C,2,),VLOOKUP(LEFT(C190,1),拼音数据库!$B:$C,2,)&amp;VLOOKUP(MID(C190,2,1),拼音数据库!$B:$C,2,)&amp;VLOOKUP(MID(C190,3,1),拼音数据库!$B:$C,2,)&amp;VLOOKUP(MID(C190,4,1),拼音数据库!$B:$C,2,))))),"")</f>
        <v/>
      </c>
      <c r="B190" s="75" t="str">
        <f>IFERROR(IF(C190=0,"",IF(LEN(C190)=1,LEFT(VLOOKUP(LEFT(C190,1),拼音数据库!$B:$C,2,),1),IF(LEN(C190)=2,LEFT(VLOOKUP(LEFT(C190,1),拼音数据库!$B:$C,2,),1)&amp;LEFT(VLOOKUP(MID(C190,2,1),拼音数据库!$B:$C,2,),1),IF(LEN(C190)=3,LEFT(VLOOKUP(LEFT(C190,1),拼音数据库!$B:$C,2,),1)&amp;LEFT(VLOOKUP(MID(C190,2,1),拼音数据库!$B:$C,2,),1)&amp;LEFT(VLOOKUP(MID(C190,3,1),拼音数据库!$B:$C,2,)),LEFT(VLOOKUP(LEFT(C190,1),拼音数据库!$B:$C,2,),1)&amp;LEFT(VLOOKUP(MID(C190,2,1),拼音数据库!$B:$C,2,),1)&amp;LEFT(VLOOKUP(MID(C190,3,1),拼音数据库!$B:$C,2,),1)&amp;LEFT(VLOOKUP(MID(C190,4,1),拼音数据库!$B:$C,2,),1))))),"")</f>
        <v/>
      </c>
      <c r="C190" s="36"/>
      <c r="D190" s="36"/>
      <c r="E190" s="36"/>
      <c r="F190" s="37"/>
      <c r="G190" s="37"/>
      <c r="H190" s="37"/>
      <c r="I190" s="37"/>
      <c r="J190" s="37"/>
      <c r="K190" s="37"/>
      <c r="L190" s="37"/>
      <c r="M190" s="37"/>
      <c r="N190" s="5" t="str">
        <f t="array" ref="N190">IF(SUM(--NOT(ISERROR(FIND(TEXT(UPPER(电话簿!$G$4),0),UPPER(基本信息输入!A190:M190),1))))&gt;0,ROW(),"")</f>
        <v/>
      </c>
    </row>
    <row r="191" spans="1:14" s="34" customFormat="1" x14ac:dyDescent="0.35">
      <c r="A191" s="74" t="str">
        <f>IFERROR(IF(C191=0,"",IF(LEN(C191)=1,VLOOKUP(LEFT(C191,1),拼音数据库!$B:$C,2,),IF(LEN(C191)=2,VLOOKUP(LEFT(C191,1),拼音数据库!$B:$C,2,)&amp;VLOOKUP(MID(C191,2,1),拼音数据库!$B:$C,2,),IF(LEN(C191)=3,VLOOKUP(LEFT(C191,1),拼音数据库!$B:$C,2,)&amp;VLOOKUP(MID(C191,2,1),拼音数据库!$B:$C,2,)&amp;VLOOKUP(MID(C191,3,1),拼音数据库!$B:$C,2,),VLOOKUP(LEFT(C191,1),拼音数据库!$B:$C,2,)&amp;VLOOKUP(MID(C191,2,1),拼音数据库!$B:$C,2,)&amp;VLOOKUP(MID(C191,3,1),拼音数据库!$B:$C,2,)&amp;VLOOKUP(MID(C191,4,1),拼音数据库!$B:$C,2,))))),"")</f>
        <v/>
      </c>
      <c r="B191" s="75" t="str">
        <f>IFERROR(IF(C191=0,"",IF(LEN(C191)=1,LEFT(VLOOKUP(LEFT(C191,1),拼音数据库!$B:$C,2,),1),IF(LEN(C191)=2,LEFT(VLOOKUP(LEFT(C191,1),拼音数据库!$B:$C,2,),1)&amp;LEFT(VLOOKUP(MID(C191,2,1),拼音数据库!$B:$C,2,),1),IF(LEN(C191)=3,LEFT(VLOOKUP(LEFT(C191,1),拼音数据库!$B:$C,2,),1)&amp;LEFT(VLOOKUP(MID(C191,2,1),拼音数据库!$B:$C,2,),1)&amp;LEFT(VLOOKUP(MID(C191,3,1),拼音数据库!$B:$C,2,)),LEFT(VLOOKUP(LEFT(C191,1),拼音数据库!$B:$C,2,),1)&amp;LEFT(VLOOKUP(MID(C191,2,1),拼音数据库!$B:$C,2,),1)&amp;LEFT(VLOOKUP(MID(C191,3,1),拼音数据库!$B:$C,2,),1)&amp;LEFT(VLOOKUP(MID(C191,4,1),拼音数据库!$B:$C,2,),1))))),"")</f>
        <v/>
      </c>
      <c r="C191" s="36"/>
      <c r="D191" s="36"/>
      <c r="E191" s="36"/>
      <c r="F191" s="37"/>
      <c r="G191" s="37"/>
      <c r="H191" s="37"/>
      <c r="I191" s="37"/>
      <c r="J191" s="37"/>
      <c r="K191" s="37"/>
      <c r="L191" s="37"/>
      <c r="M191" s="37"/>
      <c r="N191" s="5" t="str">
        <f t="array" ref="N191">IF(SUM(--NOT(ISERROR(FIND(TEXT(UPPER(电话簿!$G$4),0),UPPER(基本信息输入!A191:M191),1))))&gt;0,ROW(),"")</f>
        <v/>
      </c>
    </row>
    <row r="192" spans="1:14" s="34" customFormat="1" x14ac:dyDescent="0.35">
      <c r="A192" s="74" t="str">
        <f>IFERROR(IF(C192=0,"",IF(LEN(C192)=1,VLOOKUP(LEFT(C192,1),拼音数据库!$B:$C,2,),IF(LEN(C192)=2,VLOOKUP(LEFT(C192,1),拼音数据库!$B:$C,2,)&amp;VLOOKUP(MID(C192,2,1),拼音数据库!$B:$C,2,),IF(LEN(C192)=3,VLOOKUP(LEFT(C192,1),拼音数据库!$B:$C,2,)&amp;VLOOKUP(MID(C192,2,1),拼音数据库!$B:$C,2,)&amp;VLOOKUP(MID(C192,3,1),拼音数据库!$B:$C,2,),VLOOKUP(LEFT(C192,1),拼音数据库!$B:$C,2,)&amp;VLOOKUP(MID(C192,2,1),拼音数据库!$B:$C,2,)&amp;VLOOKUP(MID(C192,3,1),拼音数据库!$B:$C,2,)&amp;VLOOKUP(MID(C192,4,1),拼音数据库!$B:$C,2,))))),"")</f>
        <v/>
      </c>
      <c r="B192" s="75" t="str">
        <f>IFERROR(IF(C192=0,"",IF(LEN(C192)=1,LEFT(VLOOKUP(LEFT(C192,1),拼音数据库!$B:$C,2,),1),IF(LEN(C192)=2,LEFT(VLOOKUP(LEFT(C192,1),拼音数据库!$B:$C,2,),1)&amp;LEFT(VLOOKUP(MID(C192,2,1),拼音数据库!$B:$C,2,),1),IF(LEN(C192)=3,LEFT(VLOOKUP(LEFT(C192,1),拼音数据库!$B:$C,2,),1)&amp;LEFT(VLOOKUP(MID(C192,2,1),拼音数据库!$B:$C,2,),1)&amp;LEFT(VLOOKUP(MID(C192,3,1),拼音数据库!$B:$C,2,)),LEFT(VLOOKUP(LEFT(C192,1),拼音数据库!$B:$C,2,),1)&amp;LEFT(VLOOKUP(MID(C192,2,1),拼音数据库!$B:$C,2,),1)&amp;LEFT(VLOOKUP(MID(C192,3,1),拼音数据库!$B:$C,2,),1)&amp;LEFT(VLOOKUP(MID(C192,4,1),拼音数据库!$B:$C,2,),1))))),"")</f>
        <v/>
      </c>
      <c r="C192" s="36"/>
      <c r="D192" s="36"/>
      <c r="E192" s="36"/>
      <c r="F192" s="37"/>
      <c r="G192" s="37"/>
      <c r="H192" s="37"/>
      <c r="I192" s="37"/>
      <c r="J192" s="37"/>
      <c r="K192" s="37"/>
      <c r="L192" s="37"/>
      <c r="M192" s="37"/>
      <c r="N192" s="5" t="str">
        <f t="array" ref="N192">IF(SUM(--NOT(ISERROR(FIND(TEXT(UPPER(电话簿!$G$4),0),UPPER(基本信息输入!A192:M192),1))))&gt;0,ROW(),"")</f>
        <v/>
      </c>
    </row>
    <row r="193" spans="1:14" s="34" customFormat="1" x14ac:dyDescent="0.35">
      <c r="A193" s="74" t="str">
        <f>IFERROR(IF(C193=0,"",IF(LEN(C193)=1,VLOOKUP(LEFT(C193,1),拼音数据库!$B:$C,2,),IF(LEN(C193)=2,VLOOKUP(LEFT(C193,1),拼音数据库!$B:$C,2,)&amp;VLOOKUP(MID(C193,2,1),拼音数据库!$B:$C,2,),IF(LEN(C193)=3,VLOOKUP(LEFT(C193,1),拼音数据库!$B:$C,2,)&amp;VLOOKUP(MID(C193,2,1),拼音数据库!$B:$C,2,)&amp;VLOOKUP(MID(C193,3,1),拼音数据库!$B:$C,2,),VLOOKUP(LEFT(C193,1),拼音数据库!$B:$C,2,)&amp;VLOOKUP(MID(C193,2,1),拼音数据库!$B:$C,2,)&amp;VLOOKUP(MID(C193,3,1),拼音数据库!$B:$C,2,)&amp;VLOOKUP(MID(C193,4,1),拼音数据库!$B:$C,2,))))),"")</f>
        <v/>
      </c>
      <c r="B193" s="75" t="str">
        <f>IFERROR(IF(C193=0,"",IF(LEN(C193)=1,LEFT(VLOOKUP(LEFT(C193,1),拼音数据库!$B:$C,2,),1),IF(LEN(C193)=2,LEFT(VLOOKUP(LEFT(C193,1),拼音数据库!$B:$C,2,),1)&amp;LEFT(VLOOKUP(MID(C193,2,1),拼音数据库!$B:$C,2,),1),IF(LEN(C193)=3,LEFT(VLOOKUP(LEFT(C193,1),拼音数据库!$B:$C,2,),1)&amp;LEFT(VLOOKUP(MID(C193,2,1),拼音数据库!$B:$C,2,),1)&amp;LEFT(VLOOKUP(MID(C193,3,1),拼音数据库!$B:$C,2,)),LEFT(VLOOKUP(LEFT(C193,1),拼音数据库!$B:$C,2,),1)&amp;LEFT(VLOOKUP(MID(C193,2,1),拼音数据库!$B:$C,2,),1)&amp;LEFT(VLOOKUP(MID(C193,3,1),拼音数据库!$B:$C,2,),1)&amp;LEFT(VLOOKUP(MID(C193,4,1),拼音数据库!$B:$C,2,),1))))),"")</f>
        <v/>
      </c>
      <c r="C193" s="36"/>
      <c r="D193" s="36"/>
      <c r="E193" s="36"/>
      <c r="F193" s="37"/>
      <c r="G193" s="37"/>
      <c r="H193" s="37"/>
      <c r="I193" s="37"/>
      <c r="J193" s="37"/>
      <c r="K193" s="37"/>
      <c r="L193" s="37"/>
      <c r="M193" s="37"/>
      <c r="N193" s="5" t="str">
        <f t="array" ref="N193">IF(SUM(--NOT(ISERROR(FIND(TEXT(UPPER(电话簿!$G$4),0),UPPER(基本信息输入!A193:M193),1))))&gt;0,ROW(),"")</f>
        <v/>
      </c>
    </row>
    <row r="194" spans="1:14" s="34" customFormat="1" x14ac:dyDescent="0.35">
      <c r="A194" s="74" t="str">
        <f>IFERROR(IF(C194=0,"",IF(LEN(C194)=1,VLOOKUP(LEFT(C194,1),拼音数据库!$B:$C,2,),IF(LEN(C194)=2,VLOOKUP(LEFT(C194,1),拼音数据库!$B:$C,2,)&amp;VLOOKUP(MID(C194,2,1),拼音数据库!$B:$C,2,),IF(LEN(C194)=3,VLOOKUP(LEFT(C194,1),拼音数据库!$B:$C,2,)&amp;VLOOKUP(MID(C194,2,1),拼音数据库!$B:$C,2,)&amp;VLOOKUP(MID(C194,3,1),拼音数据库!$B:$C,2,),VLOOKUP(LEFT(C194,1),拼音数据库!$B:$C,2,)&amp;VLOOKUP(MID(C194,2,1),拼音数据库!$B:$C,2,)&amp;VLOOKUP(MID(C194,3,1),拼音数据库!$B:$C,2,)&amp;VLOOKUP(MID(C194,4,1),拼音数据库!$B:$C,2,))))),"")</f>
        <v/>
      </c>
      <c r="B194" s="75" t="str">
        <f>IFERROR(IF(C194=0,"",IF(LEN(C194)=1,LEFT(VLOOKUP(LEFT(C194,1),拼音数据库!$B:$C,2,),1),IF(LEN(C194)=2,LEFT(VLOOKUP(LEFT(C194,1),拼音数据库!$B:$C,2,),1)&amp;LEFT(VLOOKUP(MID(C194,2,1),拼音数据库!$B:$C,2,),1),IF(LEN(C194)=3,LEFT(VLOOKUP(LEFT(C194,1),拼音数据库!$B:$C,2,),1)&amp;LEFT(VLOOKUP(MID(C194,2,1),拼音数据库!$B:$C,2,),1)&amp;LEFT(VLOOKUP(MID(C194,3,1),拼音数据库!$B:$C,2,)),LEFT(VLOOKUP(LEFT(C194,1),拼音数据库!$B:$C,2,),1)&amp;LEFT(VLOOKUP(MID(C194,2,1),拼音数据库!$B:$C,2,),1)&amp;LEFT(VLOOKUP(MID(C194,3,1),拼音数据库!$B:$C,2,),1)&amp;LEFT(VLOOKUP(MID(C194,4,1),拼音数据库!$B:$C,2,),1))))),"")</f>
        <v/>
      </c>
      <c r="C194" s="36"/>
      <c r="D194" s="36"/>
      <c r="E194" s="36"/>
      <c r="F194" s="37"/>
      <c r="G194" s="37"/>
      <c r="H194" s="37"/>
      <c r="I194" s="37"/>
      <c r="J194" s="37"/>
      <c r="K194" s="37"/>
      <c r="L194" s="37"/>
      <c r="M194" s="37"/>
      <c r="N194" s="5" t="str">
        <f t="array" ref="N194">IF(SUM(--NOT(ISERROR(FIND(TEXT(UPPER(电话簿!$G$4),0),UPPER(基本信息输入!A194:M194),1))))&gt;0,ROW(),"")</f>
        <v/>
      </c>
    </row>
    <row r="195" spans="1:14" s="34" customFormat="1" x14ac:dyDescent="0.35">
      <c r="A195" s="74" t="str">
        <f>IFERROR(IF(C195=0,"",IF(LEN(C195)=1,VLOOKUP(LEFT(C195,1),拼音数据库!$B:$C,2,),IF(LEN(C195)=2,VLOOKUP(LEFT(C195,1),拼音数据库!$B:$C,2,)&amp;VLOOKUP(MID(C195,2,1),拼音数据库!$B:$C,2,),IF(LEN(C195)=3,VLOOKUP(LEFT(C195,1),拼音数据库!$B:$C,2,)&amp;VLOOKUP(MID(C195,2,1),拼音数据库!$B:$C,2,)&amp;VLOOKUP(MID(C195,3,1),拼音数据库!$B:$C,2,),VLOOKUP(LEFT(C195,1),拼音数据库!$B:$C,2,)&amp;VLOOKUP(MID(C195,2,1),拼音数据库!$B:$C,2,)&amp;VLOOKUP(MID(C195,3,1),拼音数据库!$B:$C,2,)&amp;VLOOKUP(MID(C195,4,1),拼音数据库!$B:$C,2,))))),"")</f>
        <v/>
      </c>
      <c r="B195" s="75" t="str">
        <f>IFERROR(IF(C195=0,"",IF(LEN(C195)=1,LEFT(VLOOKUP(LEFT(C195,1),拼音数据库!$B:$C,2,),1),IF(LEN(C195)=2,LEFT(VLOOKUP(LEFT(C195,1),拼音数据库!$B:$C,2,),1)&amp;LEFT(VLOOKUP(MID(C195,2,1),拼音数据库!$B:$C,2,),1),IF(LEN(C195)=3,LEFT(VLOOKUP(LEFT(C195,1),拼音数据库!$B:$C,2,),1)&amp;LEFT(VLOOKUP(MID(C195,2,1),拼音数据库!$B:$C,2,),1)&amp;LEFT(VLOOKUP(MID(C195,3,1),拼音数据库!$B:$C,2,)),LEFT(VLOOKUP(LEFT(C195,1),拼音数据库!$B:$C,2,),1)&amp;LEFT(VLOOKUP(MID(C195,2,1),拼音数据库!$B:$C,2,),1)&amp;LEFT(VLOOKUP(MID(C195,3,1),拼音数据库!$B:$C,2,),1)&amp;LEFT(VLOOKUP(MID(C195,4,1),拼音数据库!$B:$C,2,),1))))),"")</f>
        <v/>
      </c>
      <c r="C195" s="36"/>
      <c r="D195" s="36"/>
      <c r="E195" s="36"/>
      <c r="F195" s="37"/>
      <c r="G195" s="37"/>
      <c r="H195" s="37"/>
      <c r="I195" s="37"/>
      <c r="J195" s="37"/>
      <c r="K195" s="37"/>
      <c r="L195" s="37"/>
      <c r="M195" s="37"/>
      <c r="N195" s="5" t="str">
        <f t="array" ref="N195">IF(SUM(--NOT(ISERROR(FIND(TEXT(UPPER(电话簿!$G$4),0),UPPER(基本信息输入!A195:M195),1))))&gt;0,ROW(),"")</f>
        <v/>
      </c>
    </row>
    <row r="196" spans="1:14" s="34" customFormat="1" x14ac:dyDescent="0.35">
      <c r="A196" s="74" t="str">
        <f>IFERROR(IF(C196=0,"",IF(LEN(C196)=1,VLOOKUP(LEFT(C196,1),拼音数据库!$B:$C,2,),IF(LEN(C196)=2,VLOOKUP(LEFT(C196,1),拼音数据库!$B:$C,2,)&amp;VLOOKUP(MID(C196,2,1),拼音数据库!$B:$C,2,),IF(LEN(C196)=3,VLOOKUP(LEFT(C196,1),拼音数据库!$B:$C,2,)&amp;VLOOKUP(MID(C196,2,1),拼音数据库!$B:$C,2,)&amp;VLOOKUP(MID(C196,3,1),拼音数据库!$B:$C,2,),VLOOKUP(LEFT(C196,1),拼音数据库!$B:$C,2,)&amp;VLOOKUP(MID(C196,2,1),拼音数据库!$B:$C,2,)&amp;VLOOKUP(MID(C196,3,1),拼音数据库!$B:$C,2,)&amp;VLOOKUP(MID(C196,4,1),拼音数据库!$B:$C,2,))))),"")</f>
        <v/>
      </c>
      <c r="B196" s="75" t="str">
        <f>IFERROR(IF(C196=0,"",IF(LEN(C196)=1,LEFT(VLOOKUP(LEFT(C196,1),拼音数据库!$B:$C,2,),1),IF(LEN(C196)=2,LEFT(VLOOKUP(LEFT(C196,1),拼音数据库!$B:$C,2,),1)&amp;LEFT(VLOOKUP(MID(C196,2,1),拼音数据库!$B:$C,2,),1),IF(LEN(C196)=3,LEFT(VLOOKUP(LEFT(C196,1),拼音数据库!$B:$C,2,),1)&amp;LEFT(VLOOKUP(MID(C196,2,1),拼音数据库!$B:$C,2,),1)&amp;LEFT(VLOOKUP(MID(C196,3,1),拼音数据库!$B:$C,2,)),LEFT(VLOOKUP(LEFT(C196,1),拼音数据库!$B:$C,2,),1)&amp;LEFT(VLOOKUP(MID(C196,2,1),拼音数据库!$B:$C,2,),1)&amp;LEFT(VLOOKUP(MID(C196,3,1),拼音数据库!$B:$C,2,),1)&amp;LEFT(VLOOKUP(MID(C196,4,1),拼音数据库!$B:$C,2,),1))))),"")</f>
        <v/>
      </c>
      <c r="C196" s="36"/>
      <c r="D196" s="36"/>
      <c r="E196" s="36"/>
      <c r="F196" s="37"/>
      <c r="G196" s="37"/>
      <c r="H196" s="37"/>
      <c r="I196" s="37"/>
      <c r="J196" s="37"/>
      <c r="K196" s="37"/>
      <c r="L196" s="37"/>
      <c r="M196" s="37"/>
      <c r="N196" s="5" t="str">
        <f t="array" ref="N196">IF(SUM(--NOT(ISERROR(FIND(TEXT(UPPER(电话簿!$G$4),0),UPPER(基本信息输入!A196:M196),1))))&gt;0,ROW(),"")</f>
        <v/>
      </c>
    </row>
    <row r="197" spans="1:14" s="34" customFormat="1" x14ac:dyDescent="0.35">
      <c r="A197" s="74" t="str">
        <f>IFERROR(IF(C197=0,"",IF(LEN(C197)=1,VLOOKUP(LEFT(C197,1),拼音数据库!$B:$C,2,),IF(LEN(C197)=2,VLOOKUP(LEFT(C197,1),拼音数据库!$B:$C,2,)&amp;VLOOKUP(MID(C197,2,1),拼音数据库!$B:$C,2,),IF(LEN(C197)=3,VLOOKUP(LEFT(C197,1),拼音数据库!$B:$C,2,)&amp;VLOOKUP(MID(C197,2,1),拼音数据库!$B:$C,2,)&amp;VLOOKUP(MID(C197,3,1),拼音数据库!$B:$C,2,),VLOOKUP(LEFT(C197,1),拼音数据库!$B:$C,2,)&amp;VLOOKUP(MID(C197,2,1),拼音数据库!$B:$C,2,)&amp;VLOOKUP(MID(C197,3,1),拼音数据库!$B:$C,2,)&amp;VLOOKUP(MID(C197,4,1),拼音数据库!$B:$C,2,))))),"")</f>
        <v/>
      </c>
      <c r="B197" s="75" t="str">
        <f>IFERROR(IF(C197=0,"",IF(LEN(C197)=1,LEFT(VLOOKUP(LEFT(C197,1),拼音数据库!$B:$C,2,),1),IF(LEN(C197)=2,LEFT(VLOOKUP(LEFT(C197,1),拼音数据库!$B:$C,2,),1)&amp;LEFT(VLOOKUP(MID(C197,2,1),拼音数据库!$B:$C,2,),1),IF(LEN(C197)=3,LEFT(VLOOKUP(LEFT(C197,1),拼音数据库!$B:$C,2,),1)&amp;LEFT(VLOOKUP(MID(C197,2,1),拼音数据库!$B:$C,2,),1)&amp;LEFT(VLOOKUP(MID(C197,3,1),拼音数据库!$B:$C,2,)),LEFT(VLOOKUP(LEFT(C197,1),拼音数据库!$B:$C,2,),1)&amp;LEFT(VLOOKUP(MID(C197,2,1),拼音数据库!$B:$C,2,),1)&amp;LEFT(VLOOKUP(MID(C197,3,1),拼音数据库!$B:$C,2,),1)&amp;LEFT(VLOOKUP(MID(C197,4,1),拼音数据库!$B:$C,2,),1))))),"")</f>
        <v/>
      </c>
      <c r="C197" s="36"/>
      <c r="D197" s="36"/>
      <c r="E197" s="36"/>
      <c r="F197" s="37"/>
      <c r="G197" s="37"/>
      <c r="H197" s="37"/>
      <c r="I197" s="37"/>
      <c r="J197" s="37"/>
      <c r="K197" s="37"/>
      <c r="L197" s="37"/>
      <c r="M197" s="37"/>
      <c r="N197" s="5" t="str">
        <f t="array" ref="N197">IF(SUM(--NOT(ISERROR(FIND(TEXT(UPPER(电话簿!$G$4),0),UPPER(基本信息输入!A197:M197),1))))&gt;0,ROW(),"")</f>
        <v/>
      </c>
    </row>
    <row r="198" spans="1:14" s="34" customFormat="1" x14ac:dyDescent="0.35">
      <c r="A198" s="74" t="str">
        <f>IFERROR(IF(C198=0,"",IF(LEN(C198)=1,VLOOKUP(LEFT(C198,1),拼音数据库!$B:$C,2,),IF(LEN(C198)=2,VLOOKUP(LEFT(C198,1),拼音数据库!$B:$C,2,)&amp;VLOOKUP(MID(C198,2,1),拼音数据库!$B:$C,2,),IF(LEN(C198)=3,VLOOKUP(LEFT(C198,1),拼音数据库!$B:$C,2,)&amp;VLOOKUP(MID(C198,2,1),拼音数据库!$B:$C,2,)&amp;VLOOKUP(MID(C198,3,1),拼音数据库!$B:$C,2,),VLOOKUP(LEFT(C198,1),拼音数据库!$B:$C,2,)&amp;VLOOKUP(MID(C198,2,1),拼音数据库!$B:$C,2,)&amp;VLOOKUP(MID(C198,3,1),拼音数据库!$B:$C,2,)&amp;VLOOKUP(MID(C198,4,1),拼音数据库!$B:$C,2,))))),"")</f>
        <v/>
      </c>
      <c r="B198" s="75" t="str">
        <f>IFERROR(IF(C198=0,"",IF(LEN(C198)=1,LEFT(VLOOKUP(LEFT(C198,1),拼音数据库!$B:$C,2,),1),IF(LEN(C198)=2,LEFT(VLOOKUP(LEFT(C198,1),拼音数据库!$B:$C,2,),1)&amp;LEFT(VLOOKUP(MID(C198,2,1),拼音数据库!$B:$C,2,),1),IF(LEN(C198)=3,LEFT(VLOOKUP(LEFT(C198,1),拼音数据库!$B:$C,2,),1)&amp;LEFT(VLOOKUP(MID(C198,2,1),拼音数据库!$B:$C,2,),1)&amp;LEFT(VLOOKUP(MID(C198,3,1),拼音数据库!$B:$C,2,)),LEFT(VLOOKUP(LEFT(C198,1),拼音数据库!$B:$C,2,),1)&amp;LEFT(VLOOKUP(MID(C198,2,1),拼音数据库!$B:$C,2,),1)&amp;LEFT(VLOOKUP(MID(C198,3,1),拼音数据库!$B:$C,2,),1)&amp;LEFT(VLOOKUP(MID(C198,4,1),拼音数据库!$B:$C,2,),1))))),"")</f>
        <v/>
      </c>
      <c r="C198" s="36"/>
      <c r="D198" s="36"/>
      <c r="E198" s="36"/>
      <c r="F198" s="37"/>
      <c r="G198" s="37"/>
      <c r="H198" s="37"/>
      <c r="I198" s="37"/>
      <c r="J198" s="37"/>
      <c r="K198" s="37"/>
      <c r="L198" s="37"/>
      <c r="M198" s="37"/>
      <c r="N198" s="5" t="str">
        <f t="array" ref="N198">IF(SUM(--NOT(ISERROR(FIND(TEXT(UPPER(电话簿!$G$4),0),UPPER(基本信息输入!A198:M198),1))))&gt;0,ROW(),"")</f>
        <v/>
      </c>
    </row>
    <row r="199" spans="1:14" s="34" customFormat="1" x14ac:dyDescent="0.35">
      <c r="A199" s="74" t="str">
        <f>IFERROR(IF(C199=0,"",IF(LEN(C199)=1,VLOOKUP(LEFT(C199,1),拼音数据库!$B:$C,2,),IF(LEN(C199)=2,VLOOKUP(LEFT(C199,1),拼音数据库!$B:$C,2,)&amp;VLOOKUP(MID(C199,2,1),拼音数据库!$B:$C,2,),IF(LEN(C199)=3,VLOOKUP(LEFT(C199,1),拼音数据库!$B:$C,2,)&amp;VLOOKUP(MID(C199,2,1),拼音数据库!$B:$C,2,)&amp;VLOOKUP(MID(C199,3,1),拼音数据库!$B:$C,2,),VLOOKUP(LEFT(C199,1),拼音数据库!$B:$C,2,)&amp;VLOOKUP(MID(C199,2,1),拼音数据库!$B:$C,2,)&amp;VLOOKUP(MID(C199,3,1),拼音数据库!$B:$C,2,)&amp;VLOOKUP(MID(C199,4,1),拼音数据库!$B:$C,2,))))),"")</f>
        <v/>
      </c>
      <c r="B199" s="75" t="str">
        <f>IFERROR(IF(C199=0,"",IF(LEN(C199)=1,LEFT(VLOOKUP(LEFT(C199,1),拼音数据库!$B:$C,2,),1),IF(LEN(C199)=2,LEFT(VLOOKUP(LEFT(C199,1),拼音数据库!$B:$C,2,),1)&amp;LEFT(VLOOKUP(MID(C199,2,1),拼音数据库!$B:$C,2,),1),IF(LEN(C199)=3,LEFT(VLOOKUP(LEFT(C199,1),拼音数据库!$B:$C,2,),1)&amp;LEFT(VLOOKUP(MID(C199,2,1),拼音数据库!$B:$C,2,),1)&amp;LEFT(VLOOKUP(MID(C199,3,1),拼音数据库!$B:$C,2,)),LEFT(VLOOKUP(LEFT(C199,1),拼音数据库!$B:$C,2,),1)&amp;LEFT(VLOOKUP(MID(C199,2,1),拼音数据库!$B:$C,2,),1)&amp;LEFT(VLOOKUP(MID(C199,3,1),拼音数据库!$B:$C,2,),1)&amp;LEFT(VLOOKUP(MID(C199,4,1),拼音数据库!$B:$C,2,),1))))),"")</f>
        <v/>
      </c>
      <c r="C199" s="36"/>
      <c r="D199" s="36"/>
      <c r="E199" s="36"/>
      <c r="F199" s="37"/>
      <c r="G199" s="37"/>
      <c r="H199" s="37"/>
      <c r="I199" s="37"/>
      <c r="J199" s="37"/>
      <c r="K199" s="37"/>
      <c r="L199" s="37"/>
      <c r="M199" s="37"/>
      <c r="N199" s="5" t="str">
        <f t="array" ref="N199">IF(SUM(--NOT(ISERROR(FIND(TEXT(UPPER(电话簿!$G$4),0),UPPER(基本信息输入!A199:M199),1))))&gt;0,ROW(),"")</f>
        <v/>
      </c>
    </row>
    <row r="200" spans="1:14" s="34" customFormat="1" x14ac:dyDescent="0.35">
      <c r="A200" s="74" t="str">
        <f>IFERROR(IF(C200=0,"",IF(LEN(C200)=1,VLOOKUP(LEFT(C200,1),拼音数据库!$B:$C,2,),IF(LEN(C200)=2,VLOOKUP(LEFT(C200,1),拼音数据库!$B:$C,2,)&amp;VLOOKUP(MID(C200,2,1),拼音数据库!$B:$C,2,),IF(LEN(C200)=3,VLOOKUP(LEFT(C200,1),拼音数据库!$B:$C,2,)&amp;VLOOKUP(MID(C200,2,1),拼音数据库!$B:$C,2,)&amp;VLOOKUP(MID(C200,3,1),拼音数据库!$B:$C,2,),VLOOKUP(LEFT(C200,1),拼音数据库!$B:$C,2,)&amp;VLOOKUP(MID(C200,2,1),拼音数据库!$B:$C,2,)&amp;VLOOKUP(MID(C200,3,1),拼音数据库!$B:$C,2,)&amp;VLOOKUP(MID(C200,4,1),拼音数据库!$B:$C,2,))))),"")</f>
        <v/>
      </c>
      <c r="B200" s="75" t="str">
        <f>IFERROR(IF(C200=0,"",IF(LEN(C200)=1,LEFT(VLOOKUP(LEFT(C200,1),拼音数据库!$B:$C,2,),1),IF(LEN(C200)=2,LEFT(VLOOKUP(LEFT(C200,1),拼音数据库!$B:$C,2,),1)&amp;LEFT(VLOOKUP(MID(C200,2,1),拼音数据库!$B:$C,2,),1),IF(LEN(C200)=3,LEFT(VLOOKUP(LEFT(C200,1),拼音数据库!$B:$C,2,),1)&amp;LEFT(VLOOKUP(MID(C200,2,1),拼音数据库!$B:$C,2,),1)&amp;LEFT(VLOOKUP(MID(C200,3,1),拼音数据库!$B:$C,2,)),LEFT(VLOOKUP(LEFT(C200,1),拼音数据库!$B:$C,2,),1)&amp;LEFT(VLOOKUP(MID(C200,2,1),拼音数据库!$B:$C,2,),1)&amp;LEFT(VLOOKUP(MID(C200,3,1),拼音数据库!$B:$C,2,),1)&amp;LEFT(VLOOKUP(MID(C200,4,1),拼音数据库!$B:$C,2,),1))))),"")</f>
        <v/>
      </c>
      <c r="C200" s="36"/>
      <c r="D200" s="36"/>
      <c r="E200" s="36"/>
      <c r="F200" s="37"/>
      <c r="G200" s="37"/>
      <c r="H200" s="37"/>
      <c r="I200" s="37"/>
      <c r="J200" s="37"/>
      <c r="K200" s="37"/>
      <c r="L200" s="37"/>
      <c r="M200" s="37"/>
      <c r="N200" s="5" t="str">
        <f t="array" ref="N200">IF(SUM(--NOT(ISERROR(FIND(TEXT(UPPER(电话簿!$G$4),0),UPPER(基本信息输入!A200:M200),1))))&gt;0,ROW(),"")</f>
        <v/>
      </c>
    </row>
    <row r="201" spans="1:14" s="34" customFormat="1" x14ac:dyDescent="0.35">
      <c r="A201" s="74" t="str">
        <f>IFERROR(IF(C201=0,"",IF(LEN(C201)=1,VLOOKUP(LEFT(C201,1),拼音数据库!$B:$C,2,),IF(LEN(C201)=2,VLOOKUP(LEFT(C201,1),拼音数据库!$B:$C,2,)&amp;VLOOKUP(MID(C201,2,1),拼音数据库!$B:$C,2,),IF(LEN(C201)=3,VLOOKUP(LEFT(C201,1),拼音数据库!$B:$C,2,)&amp;VLOOKUP(MID(C201,2,1),拼音数据库!$B:$C,2,)&amp;VLOOKUP(MID(C201,3,1),拼音数据库!$B:$C,2,),VLOOKUP(LEFT(C201,1),拼音数据库!$B:$C,2,)&amp;VLOOKUP(MID(C201,2,1),拼音数据库!$B:$C,2,)&amp;VLOOKUP(MID(C201,3,1),拼音数据库!$B:$C,2,)&amp;VLOOKUP(MID(C201,4,1),拼音数据库!$B:$C,2,))))),"")</f>
        <v/>
      </c>
      <c r="B201" s="75" t="str">
        <f>IFERROR(IF(C201=0,"",IF(LEN(C201)=1,LEFT(VLOOKUP(LEFT(C201,1),拼音数据库!$B:$C,2,),1),IF(LEN(C201)=2,LEFT(VLOOKUP(LEFT(C201,1),拼音数据库!$B:$C,2,),1)&amp;LEFT(VLOOKUP(MID(C201,2,1),拼音数据库!$B:$C,2,),1),IF(LEN(C201)=3,LEFT(VLOOKUP(LEFT(C201,1),拼音数据库!$B:$C,2,),1)&amp;LEFT(VLOOKUP(MID(C201,2,1),拼音数据库!$B:$C,2,),1)&amp;LEFT(VLOOKUP(MID(C201,3,1),拼音数据库!$B:$C,2,)),LEFT(VLOOKUP(LEFT(C201,1),拼音数据库!$B:$C,2,),1)&amp;LEFT(VLOOKUP(MID(C201,2,1),拼音数据库!$B:$C,2,),1)&amp;LEFT(VLOOKUP(MID(C201,3,1),拼音数据库!$B:$C,2,),1)&amp;LEFT(VLOOKUP(MID(C201,4,1),拼音数据库!$B:$C,2,),1))))),"")</f>
        <v/>
      </c>
      <c r="C201" s="36"/>
      <c r="D201" s="36"/>
      <c r="E201" s="36"/>
      <c r="F201" s="37"/>
      <c r="G201" s="37"/>
      <c r="H201" s="37"/>
      <c r="I201" s="37"/>
      <c r="J201" s="37"/>
      <c r="K201" s="37"/>
      <c r="L201" s="37"/>
      <c r="M201" s="37"/>
      <c r="N201" s="5" t="str">
        <f t="array" ref="N201">IF(SUM(--NOT(ISERROR(FIND(TEXT(UPPER(电话簿!$G$4),0),UPPER(基本信息输入!A201:M201),1))))&gt;0,ROW(),"")</f>
        <v/>
      </c>
    </row>
    <row r="202" spans="1:14" s="34" customFormat="1" x14ac:dyDescent="0.35">
      <c r="A202" s="74" t="str">
        <f>IFERROR(IF(C202=0,"",IF(LEN(C202)=1,VLOOKUP(LEFT(C202,1),拼音数据库!$B:$C,2,),IF(LEN(C202)=2,VLOOKUP(LEFT(C202,1),拼音数据库!$B:$C,2,)&amp;VLOOKUP(MID(C202,2,1),拼音数据库!$B:$C,2,),IF(LEN(C202)=3,VLOOKUP(LEFT(C202,1),拼音数据库!$B:$C,2,)&amp;VLOOKUP(MID(C202,2,1),拼音数据库!$B:$C,2,)&amp;VLOOKUP(MID(C202,3,1),拼音数据库!$B:$C,2,),VLOOKUP(LEFT(C202,1),拼音数据库!$B:$C,2,)&amp;VLOOKUP(MID(C202,2,1),拼音数据库!$B:$C,2,)&amp;VLOOKUP(MID(C202,3,1),拼音数据库!$B:$C,2,)&amp;VLOOKUP(MID(C202,4,1),拼音数据库!$B:$C,2,))))),"")</f>
        <v/>
      </c>
      <c r="B202" s="75" t="str">
        <f>IFERROR(IF(C202=0,"",IF(LEN(C202)=1,LEFT(VLOOKUP(LEFT(C202,1),拼音数据库!$B:$C,2,),1),IF(LEN(C202)=2,LEFT(VLOOKUP(LEFT(C202,1),拼音数据库!$B:$C,2,),1)&amp;LEFT(VLOOKUP(MID(C202,2,1),拼音数据库!$B:$C,2,),1),IF(LEN(C202)=3,LEFT(VLOOKUP(LEFT(C202,1),拼音数据库!$B:$C,2,),1)&amp;LEFT(VLOOKUP(MID(C202,2,1),拼音数据库!$B:$C,2,),1)&amp;LEFT(VLOOKUP(MID(C202,3,1),拼音数据库!$B:$C,2,)),LEFT(VLOOKUP(LEFT(C202,1),拼音数据库!$B:$C,2,),1)&amp;LEFT(VLOOKUP(MID(C202,2,1),拼音数据库!$B:$C,2,),1)&amp;LEFT(VLOOKUP(MID(C202,3,1),拼音数据库!$B:$C,2,),1)&amp;LEFT(VLOOKUP(MID(C202,4,1),拼音数据库!$B:$C,2,),1))))),"")</f>
        <v/>
      </c>
      <c r="C202" s="36"/>
      <c r="D202" s="36"/>
      <c r="E202" s="36"/>
      <c r="F202" s="37"/>
      <c r="G202" s="37"/>
      <c r="H202" s="37"/>
      <c r="I202" s="37"/>
      <c r="J202" s="37"/>
      <c r="K202" s="37"/>
      <c r="L202" s="37"/>
      <c r="M202" s="37"/>
      <c r="N202" s="5" t="str">
        <f t="array" ref="N202">IF(SUM(--NOT(ISERROR(FIND(TEXT(UPPER(电话簿!$G$4),0),UPPER(基本信息输入!A202:M202),1))))&gt;0,ROW(),"")</f>
        <v/>
      </c>
    </row>
    <row r="203" spans="1:14" s="34" customFormat="1" x14ac:dyDescent="0.35">
      <c r="A203" s="74" t="str">
        <f>IFERROR(IF(C203=0,"",IF(LEN(C203)=1,VLOOKUP(LEFT(C203,1),拼音数据库!$B:$C,2,),IF(LEN(C203)=2,VLOOKUP(LEFT(C203,1),拼音数据库!$B:$C,2,)&amp;VLOOKUP(MID(C203,2,1),拼音数据库!$B:$C,2,),IF(LEN(C203)=3,VLOOKUP(LEFT(C203,1),拼音数据库!$B:$C,2,)&amp;VLOOKUP(MID(C203,2,1),拼音数据库!$B:$C,2,)&amp;VLOOKUP(MID(C203,3,1),拼音数据库!$B:$C,2,),VLOOKUP(LEFT(C203,1),拼音数据库!$B:$C,2,)&amp;VLOOKUP(MID(C203,2,1),拼音数据库!$B:$C,2,)&amp;VLOOKUP(MID(C203,3,1),拼音数据库!$B:$C,2,)&amp;VLOOKUP(MID(C203,4,1),拼音数据库!$B:$C,2,))))),"")</f>
        <v/>
      </c>
      <c r="B203" s="75" t="str">
        <f>IFERROR(IF(C203=0,"",IF(LEN(C203)=1,LEFT(VLOOKUP(LEFT(C203,1),拼音数据库!$B:$C,2,),1),IF(LEN(C203)=2,LEFT(VLOOKUP(LEFT(C203,1),拼音数据库!$B:$C,2,),1)&amp;LEFT(VLOOKUP(MID(C203,2,1),拼音数据库!$B:$C,2,),1),IF(LEN(C203)=3,LEFT(VLOOKUP(LEFT(C203,1),拼音数据库!$B:$C,2,),1)&amp;LEFT(VLOOKUP(MID(C203,2,1),拼音数据库!$B:$C,2,),1)&amp;LEFT(VLOOKUP(MID(C203,3,1),拼音数据库!$B:$C,2,)),LEFT(VLOOKUP(LEFT(C203,1),拼音数据库!$B:$C,2,),1)&amp;LEFT(VLOOKUP(MID(C203,2,1),拼音数据库!$B:$C,2,),1)&amp;LEFT(VLOOKUP(MID(C203,3,1),拼音数据库!$B:$C,2,),1)&amp;LEFT(VLOOKUP(MID(C203,4,1),拼音数据库!$B:$C,2,),1))))),"")</f>
        <v/>
      </c>
      <c r="C203" s="36"/>
      <c r="D203" s="36"/>
      <c r="E203" s="36"/>
      <c r="F203" s="37"/>
      <c r="G203" s="37"/>
      <c r="H203" s="37"/>
      <c r="I203" s="37"/>
      <c r="J203" s="37"/>
      <c r="K203" s="37"/>
      <c r="L203" s="37"/>
      <c r="M203" s="37"/>
      <c r="N203" s="5" t="str">
        <f t="array" ref="N203">IF(SUM(--NOT(ISERROR(FIND(TEXT(UPPER(电话簿!$G$4),0),UPPER(基本信息输入!A203:M203),1))))&gt;0,ROW(),"")</f>
        <v/>
      </c>
    </row>
    <row r="204" spans="1:14" s="34" customFormat="1" x14ac:dyDescent="0.35">
      <c r="A204" s="74" t="str">
        <f>IFERROR(IF(C204=0,"",IF(LEN(C204)=1,VLOOKUP(LEFT(C204,1),拼音数据库!$B:$C,2,),IF(LEN(C204)=2,VLOOKUP(LEFT(C204,1),拼音数据库!$B:$C,2,)&amp;VLOOKUP(MID(C204,2,1),拼音数据库!$B:$C,2,),IF(LEN(C204)=3,VLOOKUP(LEFT(C204,1),拼音数据库!$B:$C,2,)&amp;VLOOKUP(MID(C204,2,1),拼音数据库!$B:$C,2,)&amp;VLOOKUP(MID(C204,3,1),拼音数据库!$B:$C,2,),VLOOKUP(LEFT(C204,1),拼音数据库!$B:$C,2,)&amp;VLOOKUP(MID(C204,2,1),拼音数据库!$B:$C,2,)&amp;VLOOKUP(MID(C204,3,1),拼音数据库!$B:$C,2,)&amp;VLOOKUP(MID(C204,4,1),拼音数据库!$B:$C,2,))))),"")</f>
        <v/>
      </c>
      <c r="B204" s="75" t="str">
        <f>IFERROR(IF(C204=0,"",IF(LEN(C204)=1,LEFT(VLOOKUP(LEFT(C204,1),拼音数据库!$B:$C,2,),1),IF(LEN(C204)=2,LEFT(VLOOKUP(LEFT(C204,1),拼音数据库!$B:$C,2,),1)&amp;LEFT(VLOOKUP(MID(C204,2,1),拼音数据库!$B:$C,2,),1),IF(LEN(C204)=3,LEFT(VLOOKUP(LEFT(C204,1),拼音数据库!$B:$C,2,),1)&amp;LEFT(VLOOKUP(MID(C204,2,1),拼音数据库!$B:$C,2,),1)&amp;LEFT(VLOOKUP(MID(C204,3,1),拼音数据库!$B:$C,2,)),LEFT(VLOOKUP(LEFT(C204,1),拼音数据库!$B:$C,2,),1)&amp;LEFT(VLOOKUP(MID(C204,2,1),拼音数据库!$B:$C,2,),1)&amp;LEFT(VLOOKUP(MID(C204,3,1),拼音数据库!$B:$C,2,),1)&amp;LEFT(VLOOKUP(MID(C204,4,1),拼音数据库!$B:$C,2,),1))))),"")</f>
        <v/>
      </c>
      <c r="C204" s="36"/>
      <c r="D204" s="36"/>
      <c r="E204" s="36"/>
      <c r="F204" s="37"/>
      <c r="G204" s="37"/>
      <c r="H204" s="37"/>
      <c r="I204" s="37"/>
      <c r="J204" s="37"/>
      <c r="K204" s="37"/>
      <c r="L204" s="37"/>
      <c r="M204" s="37"/>
      <c r="N204" s="5" t="str">
        <f t="array" ref="N204">IF(SUM(--NOT(ISERROR(FIND(TEXT(UPPER(电话簿!$G$4),0),UPPER(基本信息输入!A204:M204),1))))&gt;0,ROW(),"")</f>
        <v/>
      </c>
    </row>
    <row r="205" spans="1:14" s="34" customFormat="1" x14ac:dyDescent="0.35">
      <c r="A205" s="74" t="str">
        <f>IFERROR(IF(C205=0,"",IF(LEN(C205)=1,VLOOKUP(LEFT(C205,1),拼音数据库!$B:$C,2,),IF(LEN(C205)=2,VLOOKUP(LEFT(C205,1),拼音数据库!$B:$C,2,)&amp;VLOOKUP(MID(C205,2,1),拼音数据库!$B:$C,2,),IF(LEN(C205)=3,VLOOKUP(LEFT(C205,1),拼音数据库!$B:$C,2,)&amp;VLOOKUP(MID(C205,2,1),拼音数据库!$B:$C,2,)&amp;VLOOKUP(MID(C205,3,1),拼音数据库!$B:$C,2,),VLOOKUP(LEFT(C205,1),拼音数据库!$B:$C,2,)&amp;VLOOKUP(MID(C205,2,1),拼音数据库!$B:$C,2,)&amp;VLOOKUP(MID(C205,3,1),拼音数据库!$B:$C,2,)&amp;VLOOKUP(MID(C205,4,1),拼音数据库!$B:$C,2,))))),"")</f>
        <v/>
      </c>
      <c r="B205" s="75" t="str">
        <f>IFERROR(IF(C205=0,"",IF(LEN(C205)=1,LEFT(VLOOKUP(LEFT(C205,1),拼音数据库!$B:$C,2,),1),IF(LEN(C205)=2,LEFT(VLOOKUP(LEFT(C205,1),拼音数据库!$B:$C,2,),1)&amp;LEFT(VLOOKUP(MID(C205,2,1),拼音数据库!$B:$C,2,),1),IF(LEN(C205)=3,LEFT(VLOOKUP(LEFT(C205,1),拼音数据库!$B:$C,2,),1)&amp;LEFT(VLOOKUP(MID(C205,2,1),拼音数据库!$B:$C,2,),1)&amp;LEFT(VLOOKUP(MID(C205,3,1),拼音数据库!$B:$C,2,)),LEFT(VLOOKUP(LEFT(C205,1),拼音数据库!$B:$C,2,),1)&amp;LEFT(VLOOKUP(MID(C205,2,1),拼音数据库!$B:$C,2,),1)&amp;LEFT(VLOOKUP(MID(C205,3,1),拼音数据库!$B:$C,2,),1)&amp;LEFT(VLOOKUP(MID(C205,4,1),拼音数据库!$B:$C,2,),1))))),"")</f>
        <v/>
      </c>
      <c r="C205" s="36"/>
      <c r="D205" s="36"/>
      <c r="E205" s="36"/>
      <c r="F205" s="37"/>
      <c r="G205" s="37"/>
      <c r="H205" s="37"/>
      <c r="I205" s="37"/>
      <c r="J205" s="37"/>
      <c r="K205" s="37"/>
      <c r="L205" s="37"/>
      <c r="M205" s="37"/>
      <c r="N205" s="5" t="str">
        <f t="array" ref="N205">IF(SUM(--NOT(ISERROR(FIND(TEXT(UPPER(电话簿!$G$4),0),UPPER(基本信息输入!A205:M205),1))))&gt;0,ROW(),"")</f>
        <v/>
      </c>
    </row>
    <row r="206" spans="1:14" s="34" customFormat="1" x14ac:dyDescent="0.35">
      <c r="A206" s="74" t="str">
        <f>IFERROR(IF(C206=0,"",IF(LEN(C206)=1,VLOOKUP(LEFT(C206,1),拼音数据库!$B:$C,2,),IF(LEN(C206)=2,VLOOKUP(LEFT(C206,1),拼音数据库!$B:$C,2,)&amp;VLOOKUP(MID(C206,2,1),拼音数据库!$B:$C,2,),IF(LEN(C206)=3,VLOOKUP(LEFT(C206,1),拼音数据库!$B:$C,2,)&amp;VLOOKUP(MID(C206,2,1),拼音数据库!$B:$C,2,)&amp;VLOOKUP(MID(C206,3,1),拼音数据库!$B:$C,2,),VLOOKUP(LEFT(C206,1),拼音数据库!$B:$C,2,)&amp;VLOOKUP(MID(C206,2,1),拼音数据库!$B:$C,2,)&amp;VLOOKUP(MID(C206,3,1),拼音数据库!$B:$C,2,)&amp;VLOOKUP(MID(C206,4,1),拼音数据库!$B:$C,2,))))),"")</f>
        <v/>
      </c>
      <c r="B206" s="75" t="str">
        <f>IFERROR(IF(C206=0,"",IF(LEN(C206)=1,LEFT(VLOOKUP(LEFT(C206,1),拼音数据库!$B:$C,2,),1),IF(LEN(C206)=2,LEFT(VLOOKUP(LEFT(C206,1),拼音数据库!$B:$C,2,),1)&amp;LEFT(VLOOKUP(MID(C206,2,1),拼音数据库!$B:$C,2,),1),IF(LEN(C206)=3,LEFT(VLOOKUP(LEFT(C206,1),拼音数据库!$B:$C,2,),1)&amp;LEFT(VLOOKUP(MID(C206,2,1),拼音数据库!$B:$C,2,),1)&amp;LEFT(VLOOKUP(MID(C206,3,1),拼音数据库!$B:$C,2,)),LEFT(VLOOKUP(LEFT(C206,1),拼音数据库!$B:$C,2,),1)&amp;LEFT(VLOOKUP(MID(C206,2,1),拼音数据库!$B:$C,2,),1)&amp;LEFT(VLOOKUP(MID(C206,3,1),拼音数据库!$B:$C,2,),1)&amp;LEFT(VLOOKUP(MID(C206,4,1),拼音数据库!$B:$C,2,),1))))),"")</f>
        <v/>
      </c>
      <c r="C206" s="36"/>
      <c r="D206" s="36"/>
      <c r="E206" s="36"/>
      <c r="F206" s="37"/>
      <c r="G206" s="37"/>
      <c r="H206" s="37"/>
      <c r="I206" s="37"/>
      <c r="J206" s="37"/>
      <c r="K206" s="37"/>
      <c r="L206" s="37"/>
      <c r="M206" s="37"/>
      <c r="N206" s="5" t="str">
        <f t="array" ref="N206">IF(SUM(--NOT(ISERROR(FIND(TEXT(UPPER(电话簿!$G$4),0),UPPER(基本信息输入!A206:M206),1))))&gt;0,ROW(),"")</f>
        <v/>
      </c>
    </row>
    <row r="207" spans="1:14" s="34" customFormat="1" x14ac:dyDescent="0.35">
      <c r="A207" s="74" t="str">
        <f>IFERROR(IF(C207=0,"",IF(LEN(C207)=1,VLOOKUP(LEFT(C207,1),拼音数据库!$B:$C,2,),IF(LEN(C207)=2,VLOOKUP(LEFT(C207,1),拼音数据库!$B:$C,2,)&amp;VLOOKUP(MID(C207,2,1),拼音数据库!$B:$C,2,),IF(LEN(C207)=3,VLOOKUP(LEFT(C207,1),拼音数据库!$B:$C,2,)&amp;VLOOKUP(MID(C207,2,1),拼音数据库!$B:$C,2,)&amp;VLOOKUP(MID(C207,3,1),拼音数据库!$B:$C,2,),VLOOKUP(LEFT(C207,1),拼音数据库!$B:$C,2,)&amp;VLOOKUP(MID(C207,2,1),拼音数据库!$B:$C,2,)&amp;VLOOKUP(MID(C207,3,1),拼音数据库!$B:$C,2,)&amp;VLOOKUP(MID(C207,4,1),拼音数据库!$B:$C,2,))))),"")</f>
        <v/>
      </c>
      <c r="B207" s="75" t="str">
        <f>IFERROR(IF(C207=0,"",IF(LEN(C207)=1,LEFT(VLOOKUP(LEFT(C207,1),拼音数据库!$B:$C,2,),1),IF(LEN(C207)=2,LEFT(VLOOKUP(LEFT(C207,1),拼音数据库!$B:$C,2,),1)&amp;LEFT(VLOOKUP(MID(C207,2,1),拼音数据库!$B:$C,2,),1),IF(LEN(C207)=3,LEFT(VLOOKUP(LEFT(C207,1),拼音数据库!$B:$C,2,),1)&amp;LEFT(VLOOKUP(MID(C207,2,1),拼音数据库!$B:$C,2,),1)&amp;LEFT(VLOOKUP(MID(C207,3,1),拼音数据库!$B:$C,2,)),LEFT(VLOOKUP(LEFT(C207,1),拼音数据库!$B:$C,2,),1)&amp;LEFT(VLOOKUP(MID(C207,2,1),拼音数据库!$B:$C,2,),1)&amp;LEFT(VLOOKUP(MID(C207,3,1),拼音数据库!$B:$C,2,),1)&amp;LEFT(VLOOKUP(MID(C207,4,1),拼音数据库!$B:$C,2,),1))))),"")</f>
        <v/>
      </c>
      <c r="C207" s="36"/>
      <c r="D207" s="36"/>
      <c r="E207" s="36"/>
      <c r="F207" s="37"/>
      <c r="G207" s="37"/>
      <c r="H207" s="37"/>
      <c r="I207" s="37"/>
      <c r="J207" s="37"/>
      <c r="K207" s="37"/>
      <c r="L207" s="37"/>
      <c r="M207" s="37"/>
      <c r="N207" s="5" t="str">
        <f t="array" ref="N207">IF(SUM(--NOT(ISERROR(FIND(TEXT(UPPER(电话簿!$G$4),0),UPPER(基本信息输入!A207:M207),1))))&gt;0,ROW(),"")</f>
        <v/>
      </c>
    </row>
    <row r="208" spans="1:14" s="34" customFormat="1" x14ac:dyDescent="0.35">
      <c r="A208" s="74" t="str">
        <f>IFERROR(IF(C208=0,"",IF(LEN(C208)=1,VLOOKUP(LEFT(C208,1),拼音数据库!$B:$C,2,),IF(LEN(C208)=2,VLOOKUP(LEFT(C208,1),拼音数据库!$B:$C,2,)&amp;VLOOKUP(MID(C208,2,1),拼音数据库!$B:$C,2,),IF(LEN(C208)=3,VLOOKUP(LEFT(C208,1),拼音数据库!$B:$C,2,)&amp;VLOOKUP(MID(C208,2,1),拼音数据库!$B:$C,2,)&amp;VLOOKUP(MID(C208,3,1),拼音数据库!$B:$C,2,),VLOOKUP(LEFT(C208,1),拼音数据库!$B:$C,2,)&amp;VLOOKUP(MID(C208,2,1),拼音数据库!$B:$C,2,)&amp;VLOOKUP(MID(C208,3,1),拼音数据库!$B:$C,2,)&amp;VLOOKUP(MID(C208,4,1),拼音数据库!$B:$C,2,))))),"")</f>
        <v/>
      </c>
      <c r="B208" s="75" t="str">
        <f>IFERROR(IF(C208=0,"",IF(LEN(C208)=1,LEFT(VLOOKUP(LEFT(C208,1),拼音数据库!$B:$C,2,),1),IF(LEN(C208)=2,LEFT(VLOOKUP(LEFT(C208,1),拼音数据库!$B:$C,2,),1)&amp;LEFT(VLOOKUP(MID(C208,2,1),拼音数据库!$B:$C,2,),1),IF(LEN(C208)=3,LEFT(VLOOKUP(LEFT(C208,1),拼音数据库!$B:$C,2,),1)&amp;LEFT(VLOOKUP(MID(C208,2,1),拼音数据库!$B:$C,2,),1)&amp;LEFT(VLOOKUP(MID(C208,3,1),拼音数据库!$B:$C,2,)),LEFT(VLOOKUP(LEFT(C208,1),拼音数据库!$B:$C,2,),1)&amp;LEFT(VLOOKUP(MID(C208,2,1),拼音数据库!$B:$C,2,),1)&amp;LEFT(VLOOKUP(MID(C208,3,1),拼音数据库!$B:$C,2,),1)&amp;LEFT(VLOOKUP(MID(C208,4,1),拼音数据库!$B:$C,2,),1))))),"")</f>
        <v/>
      </c>
      <c r="C208" s="36"/>
      <c r="D208" s="36"/>
      <c r="E208" s="36"/>
      <c r="F208" s="37"/>
      <c r="G208" s="37"/>
      <c r="H208" s="37"/>
      <c r="I208" s="37"/>
      <c r="J208" s="37"/>
      <c r="K208" s="37"/>
      <c r="L208" s="37"/>
      <c r="M208" s="37"/>
      <c r="N208" s="5" t="str">
        <f t="array" ref="N208">IF(SUM(--NOT(ISERROR(FIND(TEXT(UPPER(电话簿!$G$4),0),UPPER(基本信息输入!A208:M208),1))))&gt;0,ROW(),"")</f>
        <v/>
      </c>
    </row>
    <row r="209" spans="1:14" s="34" customFormat="1" x14ac:dyDescent="0.35">
      <c r="A209" s="74" t="str">
        <f>IFERROR(IF(C209=0,"",IF(LEN(C209)=1,VLOOKUP(LEFT(C209,1),拼音数据库!$B:$C,2,),IF(LEN(C209)=2,VLOOKUP(LEFT(C209,1),拼音数据库!$B:$C,2,)&amp;VLOOKUP(MID(C209,2,1),拼音数据库!$B:$C,2,),IF(LEN(C209)=3,VLOOKUP(LEFT(C209,1),拼音数据库!$B:$C,2,)&amp;VLOOKUP(MID(C209,2,1),拼音数据库!$B:$C,2,)&amp;VLOOKUP(MID(C209,3,1),拼音数据库!$B:$C,2,),VLOOKUP(LEFT(C209,1),拼音数据库!$B:$C,2,)&amp;VLOOKUP(MID(C209,2,1),拼音数据库!$B:$C,2,)&amp;VLOOKUP(MID(C209,3,1),拼音数据库!$B:$C,2,)&amp;VLOOKUP(MID(C209,4,1),拼音数据库!$B:$C,2,))))),"")</f>
        <v/>
      </c>
      <c r="B209" s="75" t="str">
        <f>IFERROR(IF(C209=0,"",IF(LEN(C209)=1,LEFT(VLOOKUP(LEFT(C209,1),拼音数据库!$B:$C,2,),1),IF(LEN(C209)=2,LEFT(VLOOKUP(LEFT(C209,1),拼音数据库!$B:$C,2,),1)&amp;LEFT(VLOOKUP(MID(C209,2,1),拼音数据库!$B:$C,2,),1),IF(LEN(C209)=3,LEFT(VLOOKUP(LEFT(C209,1),拼音数据库!$B:$C,2,),1)&amp;LEFT(VLOOKUP(MID(C209,2,1),拼音数据库!$B:$C,2,),1)&amp;LEFT(VLOOKUP(MID(C209,3,1),拼音数据库!$B:$C,2,)),LEFT(VLOOKUP(LEFT(C209,1),拼音数据库!$B:$C,2,),1)&amp;LEFT(VLOOKUP(MID(C209,2,1),拼音数据库!$B:$C,2,),1)&amp;LEFT(VLOOKUP(MID(C209,3,1),拼音数据库!$B:$C,2,),1)&amp;LEFT(VLOOKUP(MID(C209,4,1),拼音数据库!$B:$C,2,),1))))),"")</f>
        <v/>
      </c>
      <c r="C209" s="36"/>
      <c r="D209" s="36"/>
      <c r="E209" s="36"/>
      <c r="F209" s="37"/>
      <c r="G209" s="37"/>
      <c r="H209" s="37"/>
      <c r="I209" s="37"/>
      <c r="J209" s="37"/>
      <c r="K209" s="37"/>
      <c r="L209" s="37"/>
      <c r="M209" s="37"/>
      <c r="N209" s="5" t="str">
        <f t="array" ref="N209">IF(SUM(--NOT(ISERROR(FIND(TEXT(UPPER(电话簿!$G$4),0),UPPER(基本信息输入!A209:M209),1))))&gt;0,ROW(),"")</f>
        <v/>
      </c>
    </row>
    <row r="210" spans="1:14" s="34" customFormat="1" x14ac:dyDescent="0.35">
      <c r="A210" s="74" t="str">
        <f>IFERROR(IF(C210=0,"",IF(LEN(C210)=1,VLOOKUP(LEFT(C210,1),拼音数据库!$B:$C,2,),IF(LEN(C210)=2,VLOOKUP(LEFT(C210,1),拼音数据库!$B:$C,2,)&amp;VLOOKUP(MID(C210,2,1),拼音数据库!$B:$C,2,),IF(LEN(C210)=3,VLOOKUP(LEFT(C210,1),拼音数据库!$B:$C,2,)&amp;VLOOKUP(MID(C210,2,1),拼音数据库!$B:$C,2,)&amp;VLOOKUP(MID(C210,3,1),拼音数据库!$B:$C,2,),VLOOKUP(LEFT(C210,1),拼音数据库!$B:$C,2,)&amp;VLOOKUP(MID(C210,2,1),拼音数据库!$B:$C,2,)&amp;VLOOKUP(MID(C210,3,1),拼音数据库!$B:$C,2,)&amp;VLOOKUP(MID(C210,4,1),拼音数据库!$B:$C,2,))))),"")</f>
        <v/>
      </c>
      <c r="B210" s="75" t="str">
        <f>IFERROR(IF(C210=0,"",IF(LEN(C210)=1,LEFT(VLOOKUP(LEFT(C210,1),拼音数据库!$B:$C,2,),1),IF(LEN(C210)=2,LEFT(VLOOKUP(LEFT(C210,1),拼音数据库!$B:$C,2,),1)&amp;LEFT(VLOOKUP(MID(C210,2,1),拼音数据库!$B:$C,2,),1),IF(LEN(C210)=3,LEFT(VLOOKUP(LEFT(C210,1),拼音数据库!$B:$C,2,),1)&amp;LEFT(VLOOKUP(MID(C210,2,1),拼音数据库!$B:$C,2,),1)&amp;LEFT(VLOOKUP(MID(C210,3,1),拼音数据库!$B:$C,2,)),LEFT(VLOOKUP(LEFT(C210,1),拼音数据库!$B:$C,2,),1)&amp;LEFT(VLOOKUP(MID(C210,2,1),拼音数据库!$B:$C,2,),1)&amp;LEFT(VLOOKUP(MID(C210,3,1),拼音数据库!$B:$C,2,),1)&amp;LEFT(VLOOKUP(MID(C210,4,1),拼音数据库!$B:$C,2,),1))))),"")</f>
        <v/>
      </c>
      <c r="C210" s="36"/>
      <c r="D210" s="36"/>
      <c r="E210" s="36"/>
      <c r="F210" s="37"/>
      <c r="G210" s="37"/>
      <c r="H210" s="37"/>
      <c r="I210" s="37"/>
      <c r="J210" s="37"/>
      <c r="K210" s="37"/>
      <c r="L210" s="37"/>
      <c r="M210" s="37"/>
      <c r="N210" s="5" t="str">
        <f t="array" ref="N210">IF(SUM(--NOT(ISERROR(FIND(TEXT(UPPER(电话簿!$G$4),0),UPPER(基本信息输入!A210:M210),1))))&gt;0,ROW(),"")</f>
        <v/>
      </c>
    </row>
    <row r="211" spans="1:14" s="34" customFormat="1" x14ac:dyDescent="0.35">
      <c r="A211" s="74" t="str">
        <f>IFERROR(IF(C211=0,"",IF(LEN(C211)=1,VLOOKUP(LEFT(C211,1),拼音数据库!$B:$C,2,),IF(LEN(C211)=2,VLOOKUP(LEFT(C211,1),拼音数据库!$B:$C,2,)&amp;VLOOKUP(MID(C211,2,1),拼音数据库!$B:$C,2,),IF(LEN(C211)=3,VLOOKUP(LEFT(C211,1),拼音数据库!$B:$C,2,)&amp;VLOOKUP(MID(C211,2,1),拼音数据库!$B:$C,2,)&amp;VLOOKUP(MID(C211,3,1),拼音数据库!$B:$C,2,),VLOOKUP(LEFT(C211,1),拼音数据库!$B:$C,2,)&amp;VLOOKUP(MID(C211,2,1),拼音数据库!$B:$C,2,)&amp;VLOOKUP(MID(C211,3,1),拼音数据库!$B:$C,2,)&amp;VLOOKUP(MID(C211,4,1),拼音数据库!$B:$C,2,))))),"")</f>
        <v/>
      </c>
      <c r="B211" s="75" t="str">
        <f>IFERROR(IF(C211=0,"",IF(LEN(C211)=1,LEFT(VLOOKUP(LEFT(C211,1),拼音数据库!$B:$C,2,),1),IF(LEN(C211)=2,LEFT(VLOOKUP(LEFT(C211,1),拼音数据库!$B:$C,2,),1)&amp;LEFT(VLOOKUP(MID(C211,2,1),拼音数据库!$B:$C,2,),1),IF(LEN(C211)=3,LEFT(VLOOKUP(LEFT(C211,1),拼音数据库!$B:$C,2,),1)&amp;LEFT(VLOOKUP(MID(C211,2,1),拼音数据库!$B:$C,2,),1)&amp;LEFT(VLOOKUP(MID(C211,3,1),拼音数据库!$B:$C,2,)),LEFT(VLOOKUP(LEFT(C211,1),拼音数据库!$B:$C,2,),1)&amp;LEFT(VLOOKUP(MID(C211,2,1),拼音数据库!$B:$C,2,),1)&amp;LEFT(VLOOKUP(MID(C211,3,1),拼音数据库!$B:$C,2,),1)&amp;LEFT(VLOOKUP(MID(C211,4,1),拼音数据库!$B:$C,2,),1))))),"")</f>
        <v/>
      </c>
      <c r="C211" s="36"/>
      <c r="D211" s="36"/>
      <c r="E211" s="36"/>
      <c r="F211" s="37"/>
      <c r="G211" s="37"/>
      <c r="H211" s="37"/>
      <c r="I211" s="37"/>
      <c r="J211" s="37"/>
      <c r="K211" s="37"/>
      <c r="L211" s="37"/>
      <c r="M211" s="37"/>
      <c r="N211" s="5" t="str">
        <f t="array" ref="N211">IF(SUM(--NOT(ISERROR(FIND(TEXT(UPPER(电话簿!$G$4),0),UPPER(基本信息输入!A211:M211),1))))&gt;0,ROW(),"")</f>
        <v/>
      </c>
    </row>
    <row r="212" spans="1:14" s="34" customFormat="1" x14ac:dyDescent="0.35">
      <c r="A212" s="74" t="str">
        <f>IFERROR(IF(C212=0,"",IF(LEN(C212)=1,VLOOKUP(LEFT(C212,1),拼音数据库!$B:$C,2,),IF(LEN(C212)=2,VLOOKUP(LEFT(C212,1),拼音数据库!$B:$C,2,)&amp;VLOOKUP(MID(C212,2,1),拼音数据库!$B:$C,2,),IF(LEN(C212)=3,VLOOKUP(LEFT(C212,1),拼音数据库!$B:$C,2,)&amp;VLOOKUP(MID(C212,2,1),拼音数据库!$B:$C,2,)&amp;VLOOKUP(MID(C212,3,1),拼音数据库!$B:$C,2,),VLOOKUP(LEFT(C212,1),拼音数据库!$B:$C,2,)&amp;VLOOKUP(MID(C212,2,1),拼音数据库!$B:$C,2,)&amp;VLOOKUP(MID(C212,3,1),拼音数据库!$B:$C,2,)&amp;VLOOKUP(MID(C212,4,1),拼音数据库!$B:$C,2,))))),"")</f>
        <v/>
      </c>
      <c r="B212" s="75" t="str">
        <f>IFERROR(IF(C212=0,"",IF(LEN(C212)=1,LEFT(VLOOKUP(LEFT(C212,1),拼音数据库!$B:$C,2,),1),IF(LEN(C212)=2,LEFT(VLOOKUP(LEFT(C212,1),拼音数据库!$B:$C,2,),1)&amp;LEFT(VLOOKUP(MID(C212,2,1),拼音数据库!$B:$C,2,),1),IF(LEN(C212)=3,LEFT(VLOOKUP(LEFT(C212,1),拼音数据库!$B:$C,2,),1)&amp;LEFT(VLOOKUP(MID(C212,2,1),拼音数据库!$B:$C,2,),1)&amp;LEFT(VLOOKUP(MID(C212,3,1),拼音数据库!$B:$C,2,)),LEFT(VLOOKUP(LEFT(C212,1),拼音数据库!$B:$C,2,),1)&amp;LEFT(VLOOKUP(MID(C212,2,1),拼音数据库!$B:$C,2,),1)&amp;LEFT(VLOOKUP(MID(C212,3,1),拼音数据库!$B:$C,2,),1)&amp;LEFT(VLOOKUP(MID(C212,4,1),拼音数据库!$B:$C,2,),1))))),"")</f>
        <v/>
      </c>
      <c r="C212" s="36"/>
      <c r="D212" s="36"/>
      <c r="E212" s="36"/>
      <c r="F212" s="37"/>
      <c r="G212" s="37"/>
      <c r="H212" s="37"/>
      <c r="I212" s="37"/>
      <c r="J212" s="37"/>
      <c r="K212" s="37"/>
      <c r="L212" s="37"/>
      <c r="M212" s="37"/>
      <c r="N212" s="5" t="str">
        <f t="array" ref="N212">IF(SUM(--NOT(ISERROR(FIND(TEXT(UPPER(电话簿!$G$4),0),UPPER(基本信息输入!A212:M212),1))))&gt;0,ROW(),"")</f>
        <v/>
      </c>
    </row>
    <row r="213" spans="1:14" s="34" customFormat="1" x14ac:dyDescent="0.35">
      <c r="A213" s="74" t="str">
        <f>IFERROR(IF(C213=0,"",IF(LEN(C213)=1,VLOOKUP(LEFT(C213,1),拼音数据库!$B:$C,2,),IF(LEN(C213)=2,VLOOKUP(LEFT(C213,1),拼音数据库!$B:$C,2,)&amp;VLOOKUP(MID(C213,2,1),拼音数据库!$B:$C,2,),IF(LEN(C213)=3,VLOOKUP(LEFT(C213,1),拼音数据库!$B:$C,2,)&amp;VLOOKUP(MID(C213,2,1),拼音数据库!$B:$C,2,)&amp;VLOOKUP(MID(C213,3,1),拼音数据库!$B:$C,2,),VLOOKUP(LEFT(C213,1),拼音数据库!$B:$C,2,)&amp;VLOOKUP(MID(C213,2,1),拼音数据库!$B:$C,2,)&amp;VLOOKUP(MID(C213,3,1),拼音数据库!$B:$C,2,)&amp;VLOOKUP(MID(C213,4,1),拼音数据库!$B:$C,2,))))),"")</f>
        <v/>
      </c>
      <c r="B213" s="75" t="str">
        <f>IFERROR(IF(C213=0,"",IF(LEN(C213)=1,LEFT(VLOOKUP(LEFT(C213,1),拼音数据库!$B:$C,2,),1),IF(LEN(C213)=2,LEFT(VLOOKUP(LEFT(C213,1),拼音数据库!$B:$C,2,),1)&amp;LEFT(VLOOKUP(MID(C213,2,1),拼音数据库!$B:$C,2,),1),IF(LEN(C213)=3,LEFT(VLOOKUP(LEFT(C213,1),拼音数据库!$B:$C,2,),1)&amp;LEFT(VLOOKUP(MID(C213,2,1),拼音数据库!$B:$C,2,),1)&amp;LEFT(VLOOKUP(MID(C213,3,1),拼音数据库!$B:$C,2,)),LEFT(VLOOKUP(LEFT(C213,1),拼音数据库!$B:$C,2,),1)&amp;LEFT(VLOOKUP(MID(C213,2,1),拼音数据库!$B:$C,2,),1)&amp;LEFT(VLOOKUP(MID(C213,3,1),拼音数据库!$B:$C,2,),1)&amp;LEFT(VLOOKUP(MID(C213,4,1),拼音数据库!$B:$C,2,),1))))),"")</f>
        <v/>
      </c>
      <c r="C213" s="36"/>
      <c r="D213" s="36"/>
      <c r="E213" s="36"/>
      <c r="F213" s="37"/>
      <c r="G213" s="37"/>
      <c r="H213" s="37"/>
      <c r="I213" s="37"/>
      <c r="J213" s="37"/>
      <c r="K213" s="37"/>
      <c r="L213" s="37"/>
      <c r="M213" s="37"/>
      <c r="N213" s="5" t="str">
        <f t="array" ref="N213">IF(SUM(--NOT(ISERROR(FIND(TEXT(UPPER(电话簿!$G$4),0),UPPER(基本信息输入!A213:M213),1))))&gt;0,ROW(),"")</f>
        <v/>
      </c>
    </row>
    <row r="214" spans="1:14" s="34" customFormat="1" x14ac:dyDescent="0.35">
      <c r="A214" s="74" t="str">
        <f>IFERROR(IF(C214=0,"",IF(LEN(C214)=1,VLOOKUP(LEFT(C214,1),拼音数据库!$B:$C,2,),IF(LEN(C214)=2,VLOOKUP(LEFT(C214,1),拼音数据库!$B:$C,2,)&amp;VLOOKUP(MID(C214,2,1),拼音数据库!$B:$C,2,),IF(LEN(C214)=3,VLOOKUP(LEFT(C214,1),拼音数据库!$B:$C,2,)&amp;VLOOKUP(MID(C214,2,1),拼音数据库!$B:$C,2,)&amp;VLOOKUP(MID(C214,3,1),拼音数据库!$B:$C,2,),VLOOKUP(LEFT(C214,1),拼音数据库!$B:$C,2,)&amp;VLOOKUP(MID(C214,2,1),拼音数据库!$B:$C,2,)&amp;VLOOKUP(MID(C214,3,1),拼音数据库!$B:$C,2,)&amp;VLOOKUP(MID(C214,4,1),拼音数据库!$B:$C,2,))))),"")</f>
        <v/>
      </c>
      <c r="B214" s="75" t="str">
        <f>IFERROR(IF(C214=0,"",IF(LEN(C214)=1,LEFT(VLOOKUP(LEFT(C214,1),拼音数据库!$B:$C,2,),1),IF(LEN(C214)=2,LEFT(VLOOKUP(LEFT(C214,1),拼音数据库!$B:$C,2,),1)&amp;LEFT(VLOOKUP(MID(C214,2,1),拼音数据库!$B:$C,2,),1),IF(LEN(C214)=3,LEFT(VLOOKUP(LEFT(C214,1),拼音数据库!$B:$C,2,),1)&amp;LEFT(VLOOKUP(MID(C214,2,1),拼音数据库!$B:$C,2,),1)&amp;LEFT(VLOOKUP(MID(C214,3,1),拼音数据库!$B:$C,2,)),LEFT(VLOOKUP(LEFT(C214,1),拼音数据库!$B:$C,2,),1)&amp;LEFT(VLOOKUP(MID(C214,2,1),拼音数据库!$B:$C,2,),1)&amp;LEFT(VLOOKUP(MID(C214,3,1),拼音数据库!$B:$C,2,),1)&amp;LEFT(VLOOKUP(MID(C214,4,1),拼音数据库!$B:$C,2,),1))))),"")</f>
        <v/>
      </c>
      <c r="C214" s="36"/>
      <c r="D214" s="36"/>
      <c r="E214" s="36"/>
      <c r="F214" s="37"/>
      <c r="G214" s="37"/>
      <c r="H214" s="37"/>
      <c r="I214" s="37"/>
      <c r="J214" s="37"/>
      <c r="K214" s="37"/>
      <c r="L214" s="37"/>
      <c r="M214" s="37"/>
      <c r="N214" s="5" t="str">
        <f t="array" ref="N214">IF(SUM(--NOT(ISERROR(FIND(TEXT(UPPER(电话簿!$G$4),0),UPPER(基本信息输入!A214:M214),1))))&gt;0,ROW(),"")</f>
        <v/>
      </c>
    </row>
    <row r="215" spans="1:14" s="34" customFormat="1" x14ac:dyDescent="0.35">
      <c r="A215" s="74" t="str">
        <f>IFERROR(IF(C215=0,"",IF(LEN(C215)=1,VLOOKUP(LEFT(C215,1),拼音数据库!$B:$C,2,),IF(LEN(C215)=2,VLOOKUP(LEFT(C215,1),拼音数据库!$B:$C,2,)&amp;VLOOKUP(MID(C215,2,1),拼音数据库!$B:$C,2,),IF(LEN(C215)=3,VLOOKUP(LEFT(C215,1),拼音数据库!$B:$C,2,)&amp;VLOOKUP(MID(C215,2,1),拼音数据库!$B:$C,2,)&amp;VLOOKUP(MID(C215,3,1),拼音数据库!$B:$C,2,),VLOOKUP(LEFT(C215,1),拼音数据库!$B:$C,2,)&amp;VLOOKUP(MID(C215,2,1),拼音数据库!$B:$C,2,)&amp;VLOOKUP(MID(C215,3,1),拼音数据库!$B:$C,2,)&amp;VLOOKUP(MID(C215,4,1),拼音数据库!$B:$C,2,))))),"")</f>
        <v/>
      </c>
      <c r="B215" s="75" t="str">
        <f>IFERROR(IF(C215=0,"",IF(LEN(C215)=1,LEFT(VLOOKUP(LEFT(C215,1),拼音数据库!$B:$C,2,),1),IF(LEN(C215)=2,LEFT(VLOOKUP(LEFT(C215,1),拼音数据库!$B:$C,2,),1)&amp;LEFT(VLOOKUP(MID(C215,2,1),拼音数据库!$B:$C,2,),1),IF(LEN(C215)=3,LEFT(VLOOKUP(LEFT(C215,1),拼音数据库!$B:$C,2,),1)&amp;LEFT(VLOOKUP(MID(C215,2,1),拼音数据库!$B:$C,2,),1)&amp;LEFT(VLOOKUP(MID(C215,3,1),拼音数据库!$B:$C,2,)),LEFT(VLOOKUP(LEFT(C215,1),拼音数据库!$B:$C,2,),1)&amp;LEFT(VLOOKUP(MID(C215,2,1),拼音数据库!$B:$C,2,),1)&amp;LEFT(VLOOKUP(MID(C215,3,1),拼音数据库!$B:$C,2,),1)&amp;LEFT(VLOOKUP(MID(C215,4,1),拼音数据库!$B:$C,2,),1))))),"")</f>
        <v/>
      </c>
      <c r="C215" s="36"/>
      <c r="D215" s="36"/>
      <c r="E215" s="36"/>
      <c r="F215" s="37"/>
      <c r="G215" s="37"/>
      <c r="H215" s="37"/>
      <c r="I215" s="37"/>
      <c r="J215" s="37"/>
      <c r="K215" s="37"/>
      <c r="L215" s="37"/>
      <c r="M215" s="37"/>
      <c r="N215" s="5" t="str">
        <f t="array" ref="N215">IF(SUM(--NOT(ISERROR(FIND(TEXT(UPPER(电话簿!$G$4),0),UPPER(基本信息输入!A215:M215),1))))&gt;0,ROW(),"")</f>
        <v/>
      </c>
    </row>
    <row r="216" spans="1:14" s="34" customFormat="1" x14ac:dyDescent="0.35">
      <c r="A216" s="74" t="str">
        <f>IFERROR(IF(C216=0,"",IF(LEN(C216)=1,VLOOKUP(LEFT(C216,1),拼音数据库!$B:$C,2,),IF(LEN(C216)=2,VLOOKUP(LEFT(C216,1),拼音数据库!$B:$C,2,)&amp;VLOOKUP(MID(C216,2,1),拼音数据库!$B:$C,2,),IF(LEN(C216)=3,VLOOKUP(LEFT(C216,1),拼音数据库!$B:$C,2,)&amp;VLOOKUP(MID(C216,2,1),拼音数据库!$B:$C,2,)&amp;VLOOKUP(MID(C216,3,1),拼音数据库!$B:$C,2,),VLOOKUP(LEFT(C216,1),拼音数据库!$B:$C,2,)&amp;VLOOKUP(MID(C216,2,1),拼音数据库!$B:$C,2,)&amp;VLOOKUP(MID(C216,3,1),拼音数据库!$B:$C,2,)&amp;VLOOKUP(MID(C216,4,1),拼音数据库!$B:$C,2,))))),"")</f>
        <v/>
      </c>
      <c r="B216" s="75" t="str">
        <f>IFERROR(IF(C216=0,"",IF(LEN(C216)=1,LEFT(VLOOKUP(LEFT(C216,1),拼音数据库!$B:$C,2,),1),IF(LEN(C216)=2,LEFT(VLOOKUP(LEFT(C216,1),拼音数据库!$B:$C,2,),1)&amp;LEFT(VLOOKUP(MID(C216,2,1),拼音数据库!$B:$C,2,),1),IF(LEN(C216)=3,LEFT(VLOOKUP(LEFT(C216,1),拼音数据库!$B:$C,2,),1)&amp;LEFT(VLOOKUP(MID(C216,2,1),拼音数据库!$B:$C,2,),1)&amp;LEFT(VLOOKUP(MID(C216,3,1),拼音数据库!$B:$C,2,)),LEFT(VLOOKUP(LEFT(C216,1),拼音数据库!$B:$C,2,),1)&amp;LEFT(VLOOKUP(MID(C216,2,1),拼音数据库!$B:$C,2,),1)&amp;LEFT(VLOOKUP(MID(C216,3,1),拼音数据库!$B:$C,2,),1)&amp;LEFT(VLOOKUP(MID(C216,4,1),拼音数据库!$B:$C,2,),1))))),"")</f>
        <v/>
      </c>
      <c r="C216" s="36"/>
      <c r="D216" s="36"/>
      <c r="E216" s="36"/>
      <c r="F216" s="37"/>
      <c r="G216" s="37"/>
      <c r="H216" s="37"/>
      <c r="I216" s="37"/>
      <c r="J216" s="37"/>
      <c r="K216" s="37"/>
      <c r="L216" s="37"/>
      <c r="M216" s="37"/>
      <c r="N216" s="5" t="str">
        <f t="array" ref="N216">IF(SUM(--NOT(ISERROR(FIND(TEXT(UPPER(电话簿!$G$4),0),UPPER(基本信息输入!A216:M216),1))))&gt;0,ROW(),"")</f>
        <v/>
      </c>
    </row>
    <row r="217" spans="1:14" s="34" customFormat="1" x14ac:dyDescent="0.35">
      <c r="A217" s="74" t="str">
        <f>IFERROR(IF(C217=0,"",IF(LEN(C217)=1,VLOOKUP(LEFT(C217,1),拼音数据库!$B:$C,2,),IF(LEN(C217)=2,VLOOKUP(LEFT(C217,1),拼音数据库!$B:$C,2,)&amp;VLOOKUP(MID(C217,2,1),拼音数据库!$B:$C,2,),IF(LEN(C217)=3,VLOOKUP(LEFT(C217,1),拼音数据库!$B:$C,2,)&amp;VLOOKUP(MID(C217,2,1),拼音数据库!$B:$C,2,)&amp;VLOOKUP(MID(C217,3,1),拼音数据库!$B:$C,2,),VLOOKUP(LEFT(C217,1),拼音数据库!$B:$C,2,)&amp;VLOOKUP(MID(C217,2,1),拼音数据库!$B:$C,2,)&amp;VLOOKUP(MID(C217,3,1),拼音数据库!$B:$C,2,)&amp;VLOOKUP(MID(C217,4,1),拼音数据库!$B:$C,2,))))),"")</f>
        <v/>
      </c>
      <c r="B217" s="75" t="str">
        <f>IFERROR(IF(C217=0,"",IF(LEN(C217)=1,LEFT(VLOOKUP(LEFT(C217,1),拼音数据库!$B:$C,2,),1),IF(LEN(C217)=2,LEFT(VLOOKUP(LEFT(C217,1),拼音数据库!$B:$C,2,),1)&amp;LEFT(VLOOKUP(MID(C217,2,1),拼音数据库!$B:$C,2,),1),IF(LEN(C217)=3,LEFT(VLOOKUP(LEFT(C217,1),拼音数据库!$B:$C,2,),1)&amp;LEFT(VLOOKUP(MID(C217,2,1),拼音数据库!$B:$C,2,),1)&amp;LEFT(VLOOKUP(MID(C217,3,1),拼音数据库!$B:$C,2,)),LEFT(VLOOKUP(LEFT(C217,1),拼音数据库!$B:$C,2,),1)&amp;LEFT(VLOOKUP(MID(C217,2,1),拼音数据库!$B:$C,2,),1)&amp;LEFT(VLOOKUP(MID(C217,3,1),拼音数据库!$B:$C,2,),1)&amp;LEFT(VLOOKUP(MID(C217,4,1),拼音数据库!$B:$C,2,),1))))),"")</f>
        <v/>
      </c>
      <c r="C217" s="36"/>
      <c r="D217" s="36"/>
      <c r="E217" s="36"/>
      <c r="F217" s="37"/>
      <c r="G217" s="37"/>
      <c r="H217" s="37"/>
      <c r="I217" s="37"/>
      <c r="J217" s="37"/>
      <c r="K217" s="37"/>
      <c r="L217" s="37"/>
      <c r="M217" s="37"/>
      <c r="N217" s="5" t="str">
        <f t="array" ref="N217">IF(SUM(--NOT(ISERROR(FIND(TEXT(UPPER(电话簿!$G$4),0),UPPER(基本信息输入!A217:M217),1))))&gt;0,ROW(),"")</f>
        <v/>
      </c>
    </row>
    <row r="218" spans="1:14" s="34" customFormat="1" x14ac:dyDescent="0.35">
      <c r="A218" s="74" t="str">
        <f>IFERROR(IF(C218=0,"",IF(LEN(C218)=1,VLOOKUP(LEFT(C218,1),拼音数据库!$B:$C,2,),IF(LEN(C218)=2,VLOOKUP(LEFT(C218,1),拼音数据库!$B:$C,2,)&amp;VLOOKUP(MID(C218,2,1),拼音数据库!$B:$C,2,),IF(LEN(C218)=3,VLOOKUP(LEFT(C218,1),拼音数据库!$B:$C,2,)&amp;VLOOKUP(MID(C218,2,1),拼音数据库!$B:$C,2,)&amp;VLOOKUP(MID(C218,3,1),拼音数据库!$B:$C,2,),VLOOKUP(LEFT(C218,1),拼音数据库!$B:$C,2,)&amp;VLOOKUP(MID(C218,2,1),拼音数据库!$B:$C,2,)&amp;VLOOKUP(MID(C218,3,1),拼音数据库!$B:$C,2,)&amp;VLOOKUP(MID(C218,4,1),拼音数据库!$B:$C,2,))))),"")</f>
        <v/>
      </c>
      <c r="B218" s="75" t="str">
        <f>IFERROR(IF(C218=0,"",IF(LEN(C218)=1,LEFT(VLOOKUP(LEFT(C218,1),拼音数据库!$B:$C,2,),1),IF(LEN(C218)=2,LEFT(VLOOKUP(LEFT(C218,1),拼音数据库!$B:$C,2,),1)&amp;LEFT(VLOOKUP(MID(C218,2,1),拼音数据库!$B:$C,2,),1),IF(LEN(C218)=3,LEFT(VLOOKUP(LEFT(C218,1),拼音数据库!$B:$C,2,),1)&amp;LEFT(VLOOKUP(MID(C218,2,1),拼音数据库!$B:$C,2,),1)&amp;LEFT(VLOOKUP(MID(C218,3,1),拼音数据库!$B:$C,2,)),LEFT(VLOOKUP(LEFT(C218,1),拼音数据库!$B:$C,2,),1)&amp;LEFT(VLOOKUP(MID(C218,2,1),拼音数据库!$B:$C,2,),1)&amp;LEFT(VLOOKUP(MID(C218,3,1),拼音数据库!$B:$C,2,),1)&amp;LEFT(VLOOKUP(MID(C218,4,1),拼音数据库!$B:$C,2,),1))))),"")</f>
        <v/>
      </c>
      <c r="C218" s="36"/>
      <c r="D218" s="36"/>
      <c r="E218" s="36"/>
      <c r="F218" s="37"/>
      <c r="G218" s="37"/>
      <c r="H218" s="37"/>
      <c r="I218" s="37"/>
      <c r="J218" s="37"/>
      <c r="K218" s="37"/>
      <c r="L218" s="37"/>
      <c r="M218" s="37"/>
      <c r="N218" s="5" t="str">
        <f t="array" ref="N218">IF(SUM(--NOT(ISERROR(FIND(TEXT(UPPER(电话簿!$G$4),0),UPPER(基本信息输入!A218:M218),1))))&gt;0,ROW(),"")</f>
        <v/>
      </c>
    </row>
    <row r="219" spans="1:14" s="34" customFormat="1" x14ac:dyDescent="0.35">
      <c r="A219" s="74" t="str">
        <f>IFERROR(IF(C219=0,"",IF(LEN(C219)=1,VLOOKUP(LEFT(C219,1),拼音数据库!$B:$C,2,),IF(LEN(C219)=2,VLOOKUP(LEFT(C219,1),拼音数据库!$B:$C,2,)&amp;VLOOKUP(MID(C219,2,1),拼音数据库!$B:$C,2,),IF(LEN(C219)=3,VLOOKUP(LEFT(C219,1),拼音数据库!$B:$C,2,)&amp;VLOOKUP(MID(C219,2,1),拼音数据库!$B:$C,2,)&amp;VLOOKUP(MID(C219,3,1),拼音数据库!$B:$C,2,),VLOOKUP(LEFT(C219,1),拼音数据库!$B:$C,2,)&amp;VLOOKUP(MID(C219,2,1),拼音数据库!$B:$C,2,)&amp;VLOOKUP(MID(C219,3,1),拼音数据库!$B:$C,2,)&amp;VLOOKUP(MID(C219,4,1),拼音数据库!$B:$C,2,))))),"")</f>
        <v/>
      </c>
      <c r="B219" s="75" t="str">
        <f>IFERROR(IF(C219=0,"",IF(LEN(C219)=1,LEFT(VLOOKUP(LEFT(C219,1),拼音数据库!$B:$C,2,),1),IF(LEN(C219)=2,LEFT(VLOOKUP(LEFT(C219,1),拼音数据库!$B:$C,2,),1)&amp;LEFT(VLOOKUP(MID(C219,2,1),拼音数据库!$B:$C,2,),1),IF(LEN(C219)=3,LEFT(VLOOKUP(LEFT(C219,1),拼音数据库!$B:$C,2,),1)&amp;LEFT(VLOOKUP(MID(C219,2,1),拼音数据库!$B:$C,2,),1)&amp;LEFT(VLOOKUP(MID(C219,3,1),拼音数据库!$B:$C,2,)),LEFT(VLOOKUP(LEFT(C219,1),拼音数据库!$B:$C,2,),1)&amp;LEFT(VLOOKUP(MID(C219,2,1),拼音数据库!$B:$C,2,),1)&amp;LEFT(VLOOKUP(MID(C219,3,1),拼音数据库!$B:$C,2,),1)&amp;LEFT(VLOOKUP(MID(C219,4,1),拼音数据库!$B:$C,2,),1))))),"")</f>
        <v/>
      </c>
      <c r="C219" s="36"/>
      <c r="D219" s="36"/>
      <c r="E219" s="36"/>
      <c r="F219" s="37"/>
      <c r="G219" s="37"/>
      <c r="H219" s="37"/>
      <c r="I219" s="37"/>
      <c r="J219" s="37"/>
      <c r="K219" s="37"/>
      <c r="L219" s="37"/>
      <c r="M219" s="37"/>
      <c r="N219" s="5" t="str">
        <f t="array" ref="N219">IF(SUM(--NOT(ISERROR(FIND(TEXT(UPPER(电话簿!$G$4),0),UPPER(基本信息输入!A219:M219),1))))&gt;0,ROW(),"")</f>
        <v/>
      </c>
    </row>
    <row r="220" spans="1:14" s="34" customFormat="1" x14ac:dyDescent="0.35">
      <c r="A220" s="74" t="str">
        <f>IFERROR(IF(C220=0,"",IF(LEN(C220)=1,VLOOKUP(LEFT(C220,1),拼音数据库!$B:$C,2,),IF(LEN(C220)=2,VLOOKUP(LEFT(C220,1),拼音数据库!$B:$C,2,)&amp;VLOOKUP(MID(C220,2,1),拼音数据库!$B:$C,2,),IF(LEN(C220)=3,VLOOKUP(LEFT(C220,1),拼音数据库!$B:$C,2,)&amp;VLOOKUP(MID(C220,2,1),拼音数据库!$B:$C,2,)&amp;VLOOKUP(MID(C220,3,1),拼音数据库!$B:$C,2,),VLOOKUP(LEFT(C220,1),拼音数据库!$B:$C,2,)&amp;VLOOKUP(MID(C220,2,1),拼音数据库!$B:$C,2,)&amp;VLOOKUP(MID(C220,3,1),拼音数据库!$B:$C,2,)&amp;VLOOKUP(MID(C220,4,1),拼音数据库!$B:$C,2,))))),"")</f>
        <v/>
      </c>
      <c r="B220" s="75" t="str">
        <f>IFERROR(IF(C220=0,"",IF(LEN(C220)=1,LEFT(VLOOKUP(LEFT(C220,1),拼音数据库!$B:$C,2,),1),IF(LEN(C220)=2,LEFT(VLOOKUP(LEFT(C220,1),拼音数据库!$B:$C,2,),1)&amp;LEFT(VLOOKUP(MID(C220,2,1),拼音数据库!$B:$C,2,),1),IF(LEN(C220)=3,LEFT(VLOOKUP(LEFT(C220,1),拼音数据库!$B:$C,2,),1)&amp;LEFT(VLOOKUP(MID(C220,2,1),拼音数据库!$B:$C,2,),1)&amp;LEFT(VLOOKUP(MID(C220,3,1),拼音数据库!$B:$C,2,)),LEFT(VLOOKUP(LEFT(C220,1),拼音数据库!$B:$C,2,),1)&amp;LEFT(VLOOKUP(MID(C220,2,1),拼音数据库!$B:$C,2,),1)&amp;LEFT(VLOOKUP(MID(C220,3,1),拼音数据库!$B:$C,2,),1)&amp;LEFT(VLOOKUP(MID(C220,4,1),拼音数据库!$B:$C,2,),1))))),"")</f>
        <v/>
      </c>
      <c r="C220" s="36"/>
      <c r="D220" s="36"/>
      <c r="E220" s="36"/>
      <c r="F220" s="37"/>
      <c r="G220" s="37"/>
      <c r="H220" s="37"/>
      <c r="I220" s="37"/>
      <c r="J220" s="37"/>
      <c r="K220" s="37"/>
      <c r="L220" s="37"/>
      <c r="M220" s="37"/>
      <c r="N220" s="5" t="str">
        <f t="array" ref="N220">IF(SUM(--NOT(ISERROR(FIND(TEXT(UPPER(电话簿!$G$4),0),UPPER(基本信息输入!A220:M220),1))))&gt;0,ROW(),"")</f>
        <v/>
      </c>
    </row>
    <row r="221" spans="1:14" s="34" customFormat="1" x14ac:dyDescent="0.35">
      <c r="A221" s="74" t="str">
        <f>IFERROR(IF(C221=0,"",IF(LEN(C221)=1,VLOOKUP(LEFT(C221,1),拼音数据库!$B:$C,2,),IF(LEN(C221)=2,VLOOKUP(LEFT(C221,1),拼音数据库!$B:$C,2,)&amp;VLOOKUP(MID(C221,2,1),拼音数据库!$B:$C,2,),IF(LEN(C221)=3,VLOOKUP(LEFT(C221,1),拼音数据库!$B:$C,2,)&amp;VLOOKUP(MID(C221,2,1),拼音数据库!$B:$C,2,)&amp;VLOOKUP(MID(C221,3,1),拼音数据库!$B:$C,2,),VLOOKUP(LEFT(C221,1),拼音数据库!$B:$C,2,)&amp;VLOOKUP(MID(C221,2,1),拼音数据库!$B:$C,2,)&amp;VLOOKUP(MID(C221,3,1),拼音数据库!$B:$C,2,)&amp;VLOOKUP(MID(C221,4,1),拼音数据库!$B:$C,2,))))),"")</f>
        <v/>
      </c>
      <c r="B221" s="75" t="str">
        <f>IFERROR(IF(C221=0,"",IF(LEN(C221)=1,LEFT(VLOOKUP(LEFT(C221,1),拼音数据库!$B:$C,2,),1),IF(LEN(C221)=2,LEFT(VLOOKUP(LEFT(C221,1),拼音数据库!$B:$C,2,),1)&amp;LEFT(VLOOKUP(MID(C221,2,1),拼音数据库!$B:$C,2,),1),IF(LEN(C221)=3,LEFT(VLOOKUP(LEFT(C221,1),拼音数据库!$B:$C,2,),1)&amp;LEFT(VLOOKUP(MID(C221,2,1),拼音数据库!$B:$C,2,),1)&amp;LEFT(VLOOKUP(MID(C221,3,1),拼音数据库!$B:$C,2,)),LEFT(VLOOKUP(LEFT(C221,1),拼音数据库!$B:$C,2,),1)&amp;LEFT(VLOOKUP(MID(C221,2,1),拼音数据库!$B:$C,2,),1)&amp;LEFT(VLOOKUP(MID(C221,3,1),拼音数据库!$B:$C,2,),1)&amp;LEFT(VLOOKUP(MID(C221,4,1),拼音数据库!$B:$C,2,),1))))),"")</f>
        <v/>
      </c>
      <c r="C221" s="36"/>
      <c r="D221" s="36"/>
      <c r="E221" s="36"/>
      <c r="F221" s="37"/>
      <c r="G221" s="37"/>
      <c r="H221" s="37"/>
      <c r="I221" s="37"/>
      <c r="J221" s="37"/>
      <c r="K221" s="37"/>
      <c r="L221" s="37"/>
      <c r="M221" s="37"/>
      <c r="N221" s="5" t="str">
        <f t="array" ref="N221">IF(SUM(--NOT(ISERROR(FIND(TEXT(UPPER(电话簿!$G$4),0),UPPER(基本信息输入!A221:M221),1))))&gt;0,ROW(),"")</f>
        <v/>
      </c>
    </row>
    <row r="222" spans="1:14" s="34" customFormat="1" x14ac:dyDescent="0.35">
      <c r="A222" s="74" t="str">
        <f>IFERROR(IF(C222=0,"",IF(LEN(C222)=1,VLOOKUP(LEFT(C222,1),拼音数据库!$B:$C,2,),IF(LEN(C222)=2,VLOOKUP(LEFT(C222,1),拼音数据库!$B:$C,2,)&amp;VLOOKUP(MID(C222,2,1),拼音数据库!$B:$C,2,),IF(LEN(C222)=3,VLOOKUP(LEFT(C222,1),拼音数据库!$B:$C,2,)&amp;VLOOKUP(MID(C222,2,1),拼音数据库!$B:$C,2,)&amp;VLOOKUP(MID(C222,3,1),拼音数据库!$B:$C,2,),VLOOKUP(LEFT(C222,1),拼音数据库!$B:$C,2,)&amp;VLOOKUP(MID(C222,2,1),拼音数据库!$B:$C,2,)&amp;VLOOKUP(MID(C222,3,1),拼音数据库!$B:$C,2,)&amp;VLOOKUP(MID(C222,4,1),拼音数据库!$B:$C,2,))))),"")</f>
        <v/>
      </c>
      <c r="B222" s="75" t="str">
        <f>IFERROR(IF(C222=0,"",IF(LEN(C222)=1,LEFT(VLOOKUP(LEFT(C222,1),拼音数据库!$B:$C,2,),1),IF(LEN(C222)=2,LEFT(VLOOKUP(LEFT(C222,1),拼音数据库!$B:$C,2,),1)&amp;LEFT(VLOOKUP(MID(C222,2,1),拼音数据库!$B:$C,2,),1),IF(LEN(C222)=3,LEFT(VLOOKUP(LEFT(C222,1),拼音数据库!$B:$C,2,),1)&amp;LEFT(VLOOKUP(MID(C222,2,1),拼音数据库!$B:$C,2,),1)&amp;LEFT(VLOOKUP(MID(C222,3,1),拼音数据库!$B:$C,2,)),LEFT(VLOOKUP(LEFT(C222,1),拼音数据库!$B:$C,2,),1)&amp;LEFT(VLOOKUP(MID(C222,2,1),拼音数据库!$B:$C,2,),1)&amp;LEFT(VLOOKUP(MID(C222,3,1),拼音数据库!$B:$C,2,),1)&amp;LEFT(VLOOKUP(MID(C222,4,1),拼音数据库!$B:$C,2,),1))))),"")</f>
        <v/>
      </c>
      <c r="C222" s="36"/>
      <c r="D222" s="36"/>
      <c r="E222" s="36"/>
      <c r="F222" s="37"/>
      <c r="G222" s="37"/>
      <c r="H222" s="37"/>
      <c r="I222" s="37"/>
      <c r="J222" s="37"/>
      <c r="K222" s="37"/>
      <c r="L222" s="37"/>
      <c r="M222" s="37"/>
      <c r="N222" s="5" t="str">
        <f t="array" ref="N222">IF(SUM(--NOT(ISERROR(FIND(TEXT(UPPER(电话簿!$G$4),0),UPPER(基本信息输入!A222:M222),1))))&gt;0,ROW(),"")</f>
        <v/>
      </c>
    </row>
    <row r="223" spans="1:14" s="34" customFormat="1" x14ac:dyDescent="0.35">
      <c r="A223" s="74" t="str">
        <f>IFERROR(IF(C223=0,"",IF(LEN(C223)=1,VLOOKUP(LEFT(C223,1),拼音数据库!$B:$C,2,),IF(LEN(C223)=2,VLOOKUP(LEFT(C223,1),拼音数据库!$B:$C,2,)&amp;VLOOKUP(MID(C223,2,1),拼音数据库!$B:$C,2,),IF(LEN(C223)=3,VLOOKUP(LEFT(C223,1),拼音数据库!$B:$C,2,)&amp;VLOOKUP(MID(C223,2,1),拼音数据库!$B:$C,2,)&amp;VLOOKUP(MID(C223,3,1),拼音数据库!$B:$C,2,),VLOOKUP(LEFT(C223,1),拼音数据库!$B:$C,2,)&amp;VLOOKUP(MID(C223,2,1),拼音数据库!$B:$C,2,)&amp;VLOOKUP(MID(C223,3,1),拼音数据库!$B:$C,2,)&amp;VLOOKUP(MID(C223,4,1),拼音数据库!$B:$C,2,))))),"")</f>
        <v/>
      </c>
      <c r="B223" s="75" t="str">
        <f>IFERROR(IF(C223=0,"",IF(LEN(C223)=1,LEFT(VLOOKUP(LEFT(C223,1),拼音数据库!$B:$C,2,),1),IF(LEN(C223)=2,LEFT(VLOOKUP(LEFT(C223,1),拼音数据库!$B:$C,2,),1)&amp;LEFT(VLOOKUP(MID(C223,2,1),拼音数据库!$B:$C,2,),1),IF(LEN(C223)=3,LEFT(VLOOKUP(LEFT(C223,1),拼音数据库!$B:$C,2,),1)&amp;LEFT(VLOOKUP(MID(C223,2,1),拼音数据库!$B:$C,2,),1)&amp;LEFT(VLOOKUP(MID(C223,3,1),拼音数据库!$B:$C,2,)),LEFT(VLOOKUP(LEFT(C223,1),拼音数据库!$B:$C,2,),1)&amp;LEFT(VLOOKUP(MID(C223,2,1),拼音数据库!$B:$C,2,),1)&amp;LEFT(VLOOKUP(MID(C223,3,1),拼音数据库!$B:$C,2,),1)&amp;LEFT(VLOOKUP(MID(C223,4,1),拼音数据库!$B:$C,2,),1))))),"")</f>
        <v/>
      </c>
      <c r="C223" s="36"/>
      <c r="D223" s="36"/>
      <c r="E223" s="36"/>
      <c r="F223" s="37"/>
      <c r="G223" s="37"/>
      <c r="H223" s="37"/>
      <c r="I223" s="37"/>
      <c r="J223" s="37"/>
      <c r="K223" s="37"/>
      <c r="L223" s="37"/>
      <c r="M223" s="37"/>
      <c r="N223" s="5" t="str">
        <f t="array" ref="N223">IF(SUM(--NOT(ISERROR(FIND(TEXT(UPPER(电话簿!$G$4),0),UPPER(基本信息输入!A223:M223),1))))&gt;0,ROW(),"")</f>
        <v/>
      </c>
    </row>
    <row r="224" spans="1:14" s="34" customFormat="1" x14ac:dyDescent="0.35">
      <c r="A224" s="74" t="str">
        <f>IFERROR(IF(C224=0,"",IF(LEN(C224)=1,VLOOKUP(LEFT(C224,1),拼音数据库!$B:$C,2,),IF(LEN(C224)=2,VLOOKUP(LEFT(C224,1),拼音数据库!$B:$C,2,)&amp;VLOOKUP(MID(C224,2,1),拼音数据库!$B:$C,2,),IF(LEN(C224)=3,VLOOKUP(LEFT(C224,1),拼音数据库!$B:$C,2,)&amp;VLOOKUP(MID(C224,2,1),拼音数据库!$B:$C,2,)&amp;VLOOKUP(MID(C224,3,1),拼音数据库!$B:$C,2,),VLOOKUP(LEFT(C224,1),拼音数据库!$B:$C,2,)&amp;VLOOKUP(MID(C224,2,1),拼音数据库!$B:$C,2,)&amp;VLOOKUP(MID(C224,3,1),拼音数据库!$B:$C,2,)&amp;VLOOKUP(MID(C224,4,1),拼音数据库!$B:$C,2,))))),"")</f>
        <v/>
      </c>
      <c r="B224" s="75" t="str">
        <f>IFERROR(IF(C224=0,"",IF(LEN(C224)=1,LEFT(VLOOKUP(LEFT(C224,1),拼音数据库!$B:$C,2,),1),IF(LEN(C224)=2,LEFT(VLOOKUP(LEFT(C224,1),拼音数据库!$B:$C,2,),1)&amp;LEFT(VLOOKUP(MID(C224,2,1),拼音数据库!$B:$C,2,),1),IF(LEN(C224)=3,LEFT(VLOOKUP(LEFT(C224,1),拼音数据库!$B:$C,2,),1)&amp;LEFT(VLOOKUP(MID(C224,2,1),拼音数据库!$B:$C,2,),1)&amp;LEFT(VLOOKUP(MID(C224,3,1),拼音数据库!$B:$C,2,)),LEFT(VLOOKUP(LEFT(C224,1),拼音数据库!$B:$C,2,),1)&amp;LEFT(VLOOKUP(MID(C224,2,1),拼音数据库!$B:$C,2,),1)&amp;LEFT(VLOOKUP(MID(C224,3,1),拼音数据库!$B:$C,2,),1)&amp;LEFT(VLOOKUP(MID(C224,4,1),拼音数据库!$B:$C,2,),1))))),"")</f>
        <v/>
      </c>
      <c r="C224" s="36"/>
      <c r="D224" s="36"/>
      <c r="E224" s="36"/>
      <c r="F224" s="37"/>
      <c r="G224" s="37"/>
      <c r="H224" s="37"/>
      <c r="I224" s="37"/>
      <c r="J224" s="37"/>
      <c r="K224" s="37"/>
      <c r="L224" s="37"/>
      <c r="M224" s="37"/>
      <c r="N224" s="5" t="str">
        <f t="array" ref="N224">IF(SUM(--NOT(ISERROR(FIND(TEXT(UPPER(电话簿!$G$4),0),UPPER(基本信息输入!A224:M224),1))))&gt;0,ROW(),"")</f>
        <v/>
      </c>
    </row>
    <row r="225" spans="1:14" s="34" customFormat="1" x14ac:dyDescent="0.35">
      <c r="A225" s="74" t="str">
        <f>IFERROR(IF(C225=0,"",IF(LEN(C225)=1,VLOOKUP(LEFT(C225,1),拼音数据库!$B:$C,2,),IF(LEN(C225)=2,VLOOKUP(LEFT(C225,1),拼音数据库!$B:$C,2,)&amp;VLOOKUP(MID(C225,2,1),拼音数据库!$B:$C,2,),IF(LEN(C225)=3,VLOOKUP(LEFT(C225,1),拼音数据库!$B:$C,2,)&amp;VLOOKUP(MID(C225,2,1),拼音数据库!$B:$C,2,)&amp;VLOOKUP(MID(C225,3,1),拼音数据库!$B:$C,2,),VLOOKUP(LEFT(C225,1),拼音数据库!$B:$C,2,)&amp;VLOOKUP(MID(C225,2,1),拼音数据库!$B:$C,2,)&amp;VLOOKUP(MID(C225,3,1),拼音数据库!$B:$C,2,)&amp;VLOOKUP(MID(C225,4,1),拼音数据库!$B:$C,2,))))),"")</f>
        <v/>
      </c>
      <c r="B225" s="75" t="str">
        <f>IFERROR(IF(C225=0,"",IF(LEN(C225)=1,LEFT(VLOOKUP(LEFT(C225,1),拼音数据库!$B:$C,2,),1),IF(LEN(C225)=2,LEFT(VLOOKUP(LEFT(C225,1),拼音数据库!$B:$C,2,),1)&amp;LEFT(VLOOKUP(MID(C225,2,1),拼音数据库!$B:$C,2,),1),IF(LEN(C225)=3,LEFT(VLOOKUP(LEFT(C225,1),拼音数据库!$B:$C,2,),1)&amp;LEFT(VLOOKUP(MID(C225,2,1),拼音数据库!$B:$C,2,),1)&amp;LEFT(VLOOKUP(MID(C225,3,1),拼音数据库!$B:$C,2,)),LEFT(VLOOKUP(LEFT(C225,1),拼音数据库!$B:$C,2,),1)&amp;LEFT(VLOOKUP(MID(C225,2,1),拼音数据库!$B:$C,2,),1)&amp;LEFT(VLOOKUP(MID(C225,3,1),拼音数据库!$B:$C,2,),1)&amp;LEFT(VLOOKUP(MID(C225,4,1),拼音数据库!$B:$C,2,),1))))),"")</f>
        <v/>
      </c>
      <c r="C225" s="36"/>
      <c r="D225" s="36"/>
      <c r="E225" s="36"/>
      <c r="F225" s="37"/>
      <c r="G225" s="37"/>
      <c r="H225" s="37"/>
      <c r="I225" s="37"/>
      <c r="J225" s="37"/>
      <c r="K225" s="37"/>
      <c r="L225" s="37"/>
      <c r="M225" s="37"/>
      <c r="N225" s="5" t="str">
        <f t="array" ref="N225">IF(SUM(--NOT(ISERROR(FIND(TEXT(UPPER(电话簿!$G$4),0),UPPER(基本信息输入!A225:M225),1))))&gt;0,ROW(),"")</f>
        <v/>
      </c>
    </row>
    <row r="226" spans="1:14" s="34" customFormat="1" x14ac:dyDescent="0.35">
      <c r="A226" s="74" t="str">
        <f>IFERROR(IF(C226=0,"",IF(LEN(C226)=1,VLOOKUP(LEFT(C226,1),拼音数据库!$B:$C,2,),IF(LEN(C226)=2,VLOOKUP(LEFT(C226,1),拼音数据库!$B:$C,2,)&amp;VLOOKUP(MID(C226,2,1),拼音数据库!$B:$C,2,),IF(LEN(C226)=3,VLOOKUP(LEFT(C226,1),拼音数据库!$B:$C,2,)&amp;VLOOKUP(MID(C226,2,1),拼音数据库!$B:$C,2,)&amp;VLOOKUP(MID(C226,3,1),拼音数据库!$B:$C,2,),VLOOKUP(LEFT(C226,1),拼音数据库!$B:$C,2,)&amp;VLOOKUP(MID(C226,2,1),拼音数据库!$B:$C,2,)&amp;VLOOKUP(MID(C226,3,1),拼音数据库!$B:$C,2,)&amp;VLOOKUP(MID(C226,4,1),拼音数据库!$B:$C,2,))))),"")</f>
        <v/>
      </c>
      <c r="B226" s="75" t="str">
        <f>IFERROR(IF(C226=0,"",IF(LEN(C226)=1,LEFT(VLOOKUP(LEFT(C226,1),拼音数据库!$B:$C,2,),1),IF(LEN(C226)=2,LEFT(VLOOKUP(LEFT(C226,1),拼音数据库!$B:$C,2,),1)&amp;LEFT(VLOOKUP(MID(C226,2,1),拼音数据库!$B:$C,2,),1),IF(LEN(C226)=3,LEFT(VLOOKUP(LEFT(C226,1),拼音数据库!$B:$C,2,),1)&amp;LEFT(VLOOKUP(MID(C226,2,1),拼音数据库!$B:$C,2,),1)&amp;LEFT(VLOOKUP(MID(C226,3,1),拼音数据库!$B:$C,2,)),LEFT(VLOOKUP(LEFT(C226,1),拼音数据库!$B:$C,2,),1)&amp;LEFT(VLOOKUP(MID(C226,2,1),拼音数据库!$B:$C,2,),1)&amp;LEFT(VLOOKUP(MID(C226,3,1),拼音数据库!$B:$C,2,),1)&amp;LEFT(VLOOKUP(MID(C226,4,1),拼音数据库!$B:$C,2,),1))))),"")</f>
        <v/>
      </c>
      <c r="C226" s="36"/>
      <c r="D226" s="36"/>
      <c r="E226" s="36"/>
      <c r="F226" s="37"/>
      <c r="G226" s="37"/>
      <c r="H226" s="37"/>
      <c r="I226" s="37"/>
      <c r="J226" s="37"/>
      <c r="K226" s="37"/>
      <c r="L226" s="37"/>
      <c r="M226" s="52"/>
      <c r="N226" s="5" t="str">
        <f t="array" ref="N226">IF(SUM(--NOT(ISERROR(FIND(TEXT(UPPER(电话簿!$G$4),0),UPPER(基本信息输入!A226:M226),1))))&gt;0,ROW(),"")</f>
        <v/>
      </c>
    </row>
    <row r="227" spans="1:14" s="34" customFormat="1" x14ac:dyDescent="0.35">
      <c r="A227" s="74" t="str">
        <f>IFERROR(IF(C227=0,"",IF(LEN(C227)=1,VLOOKUP(LEFT(C227,1),拼音数据库!$B:$C,2,),IF(LEN(C227)=2,VLOOKUP(LEFT(C227,1),拼音数据库!$B:$C,2,)&amp;VLOOKUP(MID(C227,2,1),拼音数据库!$B:$C,2,),IF(LEN(C227)=3,VLOOKUP(LEFT(C227,1),拼音数据库!$B:$C,2,)&amp;VLOOKUP(MID(C227,2,1),拼音数据库!$B:$C,2,)&amp;VLOOKUP(MID(C227,3,1),拼音数据库!$B:$C,2,),VLOOKUP(LEFT(C227,1),拼音数据库!$B:$C,2,)&amp;VLOOKUP(MID(C227,2,1),拼音数据库!$B:$C,2,)&amp;VLOOKUP(MID(C227,3,1),拼音数据库!$B:$C,2,)&amp;VLOOKUP(MID(C227,4,1),拼音数据库!$B:$C,2,))))),"")</f>
        <v/>
      </c>
      <c r="B227" s="75" t="str">
        <f>IFERROR(IF(C227=0,"",IF(LEN(C227)=1,LEFT(VLOOKUP(LEFT(C227,1),拼音数据库!$B:$C,2,),1),IF(LEN(C227)=2,LEFT(VLOOKUP(LEFT(C227,1),拼音数据库!$B:$C,2,),1)&amp;LEFT(VLOOKUP(MID(C227,2,1),拼音数据库!$B:$C,2,),1),IF(LEN(C227)=3,LEFT(VLOOKUP(LEFT(C227,1),拼音数据库!$B:$C,2,),1)&amp;LEFT(VLOOKUP(MID(C227,2,1),拼音数据库!$B:$C,2,),1)&amp;LEFT(VLOOKUP(MID(C227,3,1),拼音数据库!$B:$C,2,)),LEFT(VLOOKUP(LEFT(C227,1),拼音数据库!$B:$C,2,),1)&amp;LEFT(VLOOKUP(MID(C227,2,1),拼音数据库!$B:$C,2,),1)&amp;LEFT(VLOOKUP(MID(C227,3,1),拼音数据库!$B:$C,2,),1)&amp;LEFT(VLOOKUP(MID(C227,4,1),拼音数据库!$B:$C,2,),1))))),"")</f>
        <v/>
      </c>
      <c r="C227" s="36"/>
      <c r="D227" s="36"/>
      <c r="E227" s="36"/>
      <c r="F227" s="37"/>
      <c r="G227" s="37"/>
      <c r="H227" s="37"/>
      <c r="I227" s="37"/>
      <c r="J227" s="37"/>
      <c r="K227" s="37"/>
      <c r="L227" s="37"/>
      <c r="M227" s="37"/>
      <c r="N227" s="5" t="str">
        <f t="array" ref="N227">IF(SUM(--NOT(ISERROR(FIND(TEXT(UPPER(电话簿!$G$4),0),UPPER(基本信息输入!A227:M227),1))))&gt;0,ROW(),"")</f>
        <v/>
      </c>
    </row>
    <row r="228" spans="1:14" s="34" customFormat="1" x14ac:dyDescent="0.35">
      <c r="A228" s="74" t="str">
        <f>IFERROR(IF(C228=0,"",IF(LEN(C228)=1,VLOOKUP(LEFT(C228,1),拼音数据库!$B:$C,2,),IF(LEN(C228)=2,VLOOKUP(LEFT(C228,1),拼音数据库!$B:$C,2,)&amp;VLOOKUP(MID(C228,2,1),拼音数据库!$B:$C,2,),IF(LEN(C228)=3,VLOOKUP(LEFT(C228,1),拼音数据库!$B:$C,2,)&amp;VLOOKUP(MID(C228,2,1),拼音数据库!$B:$C,2,)&amp;VLOOKUP(MID(C228,3,1),拼音数据库!$B:$C,2,),VLOOKUP(LEFT(C228,1),拼音数据库!$B:$C,2,)&amp;VLOOKUP(MID(C228,2,1),拼音数据库!$B:$C,2,)&amp;VLOOKUP(MID(C228,3,1),拼音数据库!$B:$C,2,)&amp;VLOOKUP(MID(C228,4,1),拼音数据库!$B:$C,2,))))),"")</f>
        <v/>
      </c>
      <c r="B228" s="75" t="str">
        <f>IFERROR(IF(C228=0,"",IF(LEN(C228)=1,LEFT(VLOOKUP(LEFT(C228,1),拼音数据库!$B:$C,2,),1),IF(LEN(C228)=2,LEFT(VLOOKUP(LEFT(C228,1),拼音数据库!$B:$C,2,),1)&amp;LEFT(VLOOKUP(MID(C228,2,1),拼音数据库!$B:$C,2,),1),IF(LEN(C228)=3,LEFT(VLOOKUP(LEFT(C228,1),拼音数据库!$B:$C,2,),1)&amp;LEFT(VLOOKUP(MID(C228,2,1),拼音数据库!$B:$C,2,),1)&amp;LEFT(VLOOKUP(MID(C228,3,1),拼音数据库!$B:$C,2,)),LEFT(VLOOKUP(LEFT(C228,1),拼音数据库!$B:$C,2,),1)&amp;LEFT(VLOOKUP(MID(C228,2,1),拼音数据库!$B:$C,2,),1)&amp;LEFT(VLOOKUP(MID(C228,3,1),拼音数据库!$B:$C,2,),1)&amp;LEFT(VLOOKUP(MID(C228,4,1),拼音数据库!$B:$C,2,),1))))),"")</f>
        <v/>
      </c>
      <c r="C228" s="36"/>
      <c r="D228" s="36"/>
      <c r="E228" s="36"/>
      <c r="F228" s="37"/>
      <c r="G228" s="37"/>
      <c r="H228" s="37"/>
      <c r="I228" s="37"/>
      <c r="J228" s="37"/>
      <c r="K228" s="37"/>
      <c r="L228" s="37"/>
      <c r="M228" s="37"/>
      <c r="N228" s="5" t="str">
        <f t="array" ref="N228">IF(SUM(--NOT(ISERROR(FIND(TEXT(UPPER(电话簿!$G$4),0),UPPER(基本信息输入!A228:M228),1))))&gt;0,ROW(),"")</f>
        <v/>
      </c>
    </row>
    <row r="229" spans="1:14" s="34" customFormat="1" x14ac:dyDescent="0.35">
      <c r="A229" s="74" t="str">
        <f>IFERROR(IF(C229=0,"",IF(LEN(C229)=1,VLOOKUP(LEFT(C229,1),拼音数据库!$B:$C,2,),IF(LEN(C229)=2,VLOOKUP(LEFT(C229,1),拼音数据库!$B:$C,2,)&amp;VLOOKUP(MID(C229,2,1),拼音数据库!$B:$C,2,),IF(LEN(C229)=3,VLOOKUP(LEFT(C229,1),拼音数据库!$B:$C,2,)&amp;VLOOKUP(MID(C229,2,1),拼音数据库!$B:$C,2,)&amp;VLOOKUP(MID(C229,3,1),拼音数据库!$B:$C,2,),VLOOKUP(LEFT(C229,1),拼音数据库!$B:$C,2,)&amp;VLOOKUP(MID(C229,2,1),拼音数据库!$B:$C,2,)&amp;VLOOKUP(MID(C229,3,1),拼音数据库!$B:$C,2,)&amp;VLOOKUP(MID(C229,4,1),拼音数据库!$B:$C,2,))))),"")</f>
        <v/>
      </c>
      <c r="B229" s="75" t="str">
        <f>IFERROR(IF(C229=0,"",IF(LEN(C229)=1,LEFT(VLOOKUP(LEFT(C229,1),拼音数据库!$B:$C,2,),1),IF(LEN(C229)=2,LEFT(VLOOKUP(LEFT(C229,1),拼音数据库!$B:$C,2,),1)&amp;LEFT(VLOOKUP(MID(C229,2,1),拼音数据库!$B:$C,2,),1),IF(LEN(C229)=3,LEFT(VLOOKUP(LEFT(C229,1),拼音数据库!$B:$C,2,),1)&amp;LEFT(VLOOKUP(MID(C229,2,1),拼音数据库!$B:$C,2,),1)&amp;LEFT(VLOOKUP(MID(C229,3,1),拼音数据库!$B:$C,2,)),LEFT(VLOOKUP(LEFT(C229,1),拼音数据库!$B:$C,2,),1)&amp;LEFT(VLOOKUP(MID(C229,2,1),拼音数据库!$B:$C,2,),1)&amp;LEFT(VLOOKUP(MID(C229,3,1),拼音数据库!$B:$C,2,),1)&amp;LEFT(VLOOKUP(MID(C229,4,1),拼音数据库!$B:$C,2,),1))))),"")</f>
        <v/>
      </c>
      <c r="C229" s="36"/>
      <c r="D229" s="36"/>
      <c r="E229" s="36"/>
      <c r="F229" s="37"/>
      <c r="G229" s="37"/>
      <c r="H229" s="37"/>
      <c r="I229" s="37"/>
      <c r="J229" s="37"/>
      <c r="K229" s="37"/>
      <c r="L229" s="37"/>
      <c r="M229" s="37"/>
      <c r="N229" s="5" t="str">
        <f t="array" ref="N229">IF(SUM(--NOT(ISERROR(FIND(TEXT(UPPER(电话簿!$G$4),0),UPPER(基本信息输入!A229:M229),1))))&gt;0,ROW(),"")</f>
        <v/>
      </c>
    </row>
    <row r="230" spans="1:14" s="34" customFormat="1" x14ac:dyDescent="0.35">
      <c r="A230" s="74" t="str">
        <f>IFERROR(IF(C230=0,"",IF(LEN(C230)=1,VLOOKUP(LEFT(C230,1),拼音数据库!$B:$C,2,),IF(LEN(C230)=2,VLOOKUP(LEFT(C230,1),拼音数据库!$B:$C,2,)&amp;VLOOKUP(MID(C230,2,1),拼音数据库!$B:$C,2,),IF(LEN(C230)=3,VLOOKUP(LEFT(C230,1),拼音数据库!$B:$C,2,)&amp;VLOOKUP(MID(C230,2,1),拼音数据库!$B:$C,2,)&amp;VLOOKUP(MID(C230,3,1),拼音数据库!$B:$C,2,),VLOOKUP(LEFT(C230,1),拼音数据库!$B:$C,2,)&amp;VLOOKUP(MID(C230,2,1),拼音数据库!$B:$C,2,)&amp;VLOOKUP(MID(C230,3,1),拼音数据库!$B:$C,2,)&amp;VLOOKUP(MID(C230,4,1),拼音数据库!$B:$C,2,))))),"")</f>
        <v/>
      </c>
      <c r="B230" s="75" t="str">
        <f>IFERROR(IF(C230=0,"",IF(LEN(C230)=1,LEFT(VLOOKUP(LEFT(C230,1),拼音数据库!$B:$C,2,),1),IF(LEN(C230)=2,LEFT(VLOOKUP(LEFT(C230,1),拼音数据库!$B:$C,2,),1)&amp;LEFT(VLOOKUP(MID(C230,2,1),拼音数据库!$B:$C,2,),1),IF(LEN(C230)=3,LEFT(VLOOKUP(LEFT(C230,1),拼音数据库!$B:$C,2,),1)&amp;LEFT(VLOOKUP(MID(C230,2,1),拼音数据库!$B:$C,2,),1)&amp;LEFT(VLOOKUP(MID(C230,3,1),拼音数据库!$B:$C,2,)),LEFT(VLOOKUP(LEFT(C230,1),拼音数据库!$B:$C,2,),1)&amp;LEFT(VLOOKUP(MID(C230,2,1),拼音数据库!$B:$C,2,),1)&amp;LEFT(VLOOKUP(MID(C230,3,1),拼音数据库!$B:$C,2,),1)&amp;LEFT(VLOOKUP(MID(C230,4,1),拼音数据库!$B:$C,2,),1))))),"")</f>
        <v/>
      </c>
      <c r="C230" s="36"/>
      <c r="D230" s="36"/>
      <c r="E230" s="36"/>
      <c r="F230" s="37"/>
      <c r="G230" s="37"/>
      <c r="H230" s="37"/>
      <c r="I230" s="37"/>
      <c r="J230" s="37"/>
      <c r="K230" s="37"/>
      <c r="L230" s="37"/>
      <c r="M230" s="37"/>
      <c r="N230" s="5" t="str">
        <f t="array" ref="N230">IF(SUM(--NOT(ISERROR(FIND(TEXT(UPPER(电话簿!$G$4),0),UPPER(基本信息输入!A230:M230),1))))&gt;0,ROW(),"")</f>
        <v/>
      </c>
    </row>
    <row r="231" spans="1:14" s="34" customFormat="1" x14ac:dyDescent="0.35">
      <c r="A231" s="74" t="str">
        <f>IFERROR(IF(C231=0,"",IF(LEN(C231)=1,VLOOKUP(LEFT(C231,1),拼音数据库!$B:$C,2,),IF(LEN(C231)=2,VLOOKUP(LEFT(C231,1),拼音数据库!$B:$C,2,)&amp;VLOOKUP(MID(C231,2,1),拼音数据库!$B:$C,2,),IF(LEN(C231)=3,VLOOKUP(LEFT(C231,1),拼音数据库!$B:$C,2,)&amp;VLOOKUP(MID(C231,2,1),拼音数据库!$B:$C,2,)&amp;VLOOKUP(MID(C231,3,1),拼音数据库!$B:$C,2,),VLOOKUP(LEFT(C231,1),拼音数据库!$B:$C,2,)&amp;VLOOKUP(MID(C231,2,1),拼音数据库!$B:$C,2,)&amp;VLOOKUP(MID(C231,3,1),拼音数据库!$B:$C,2,)&amp;VLOOKUP(MID(C231,4,1),拼音数据库!$B:$C,2,))))),"")</f>
        <v/>
      </c>
      <c r="B231" s="75" t="str">
        <f>IFERROR(IF(C231=0,"",IF(LEN(C231)=1,LEFT(VLOOKUP(LEFT(C231,1),拼音数据库!$B:$C,2,),1),IF(LEN(C231)=2,LEFT(VLOOKUP(LEFT(C231,1),拼音数据库!$B:$C,2,),1)&amp;LEFT(VLOOKUP(MID(C231,2,1),拼音数据库!$B:$C,2,),1),IF(LEN(C231)=3,LEFT(VLOOKUP(LEFT(C231,1),拼音数据库!$B:$C,2,),1)&amp;LEFT(VLOOKUP(MID(C231,2,1),拼音数据库!$B:$C,2,),1)&amp;LEFT(VLOOKUP(MID(C231,3,1),拼音数据库!$B:$C,2,)),LEFT(VLOOKUP(LEFT(C231,1),拼音数据库!$B:$C,2,),1)&amp;LEFT(VLOOKUP(MID(C231,2,1),拼音数据库!$B:$C,2,),1)&amp;LEFT(VLOOKUP(MID(C231,3,1),拼音数据库!$B:$C,2,),1)&amp;LEFT(VLOOKUP(MID(C231,4,1),拼音数据库!$B:$C,2,),1))))),"")</f>
        <v/>
      </c>
      <c r="C231" s="36"/>
      <c r="D231" s="36"/>
      <c r="E231" s="36"/>
      <c r="F231" s="37"/>
      <c r="G231" s="37"/>
      <c r="H231" s="37"/>
      <c r="I231" s="37"/>
      <c r="J231" s="37"/>
      <c r="K231" s="37"/>
      <c r="L231" s="37"/>
      <c r="M231" s="37"/>
      <c r="N231" s="5" t="str">
        <f t="array" ref="N231">IF(SUM(--NOT(ISERROR(FIND(TEXT(UPPER(电话簿!$G$4),0),UPPER(基本信息输入!A231:M231),1))))&gt;0,ROW(),"")</f>
        <v/>
      </c>
    </row>
    <row r="232" spans="1:14" s="34" customFormat="1" x14ac:dyDescent="0.35">
      <c r="A232" s="74" t="str">
        <f>IFERROR(IF(C232=0,"",IF(LEN(C232)=1,VLOOKUP(LEFT(C232,1),拼音数据库!$B:$C,2,),IF(LEN(C232)=2,VLOOKUP(LEFT(C232,1),拼音数据库!$B:$C,2,)&amp;VLOOKUP(MID(C232,2,1),拼音数据库!$B:$C,2,),IF(LEN(C232)=3,VLOOKUP(LEFT(C232,1),拼音数据库!$B:$C,2,)&amp;VLOOKUP(MID(C232,2,1),拼音数据库!$B:$C,2,)&amp;VLOOKUP(MID(C232,3,1),拼音数据库!$B:$C,2,),VLOOKUP(LEFT(C232,1),拼音数据库!$B:$C,2,)&amp;VLOOKUP(MID(C232,2,1),拼音数据库!$B:$C,2,)&amp;VLOOKUP(MID(C232,3,1),拼音数据库!$B:$C,2,)&amp;VLOOKUP(MID(C232,4,1),拼音数据库!$B:$C,2,))))),"")</f>
        <v/>
      </c>
      <c r="B232" s="75" t="str">
        <f>IFERROR(IF(C232=0,"",IF(LEN(C232)=1,LEFT(VLOOKUP(LEFT(C232,1),拼音数据库!$B:$C,2,),1),IF(LEN(C232)=2,LEFT(VLOOKUP(LEFT(C232,1),拼音数据库!$B:$C,2,),1)&amp;LEFT(VLOOKUP(MID(C232,2,1),拼音数据库!$B:$C,2,),1),IF(LEN(C232)=3,LEFT(VLOOKUP(LEFT(C232,1),拼音数据库!$B:$C,2,),1)&amp;LEFT(VLOOKUP(MID(C232,2,1),拼音数据库!$B:$C,2,),1)&amp;LEFT(VLOOKUP(MID(C232,3,1),拼音数据库!$B:$C,2,)),LEFT(VLOOKUP(LEFT(C232,1),拼音数据库!$B:$C,2,),1)&amp;LEFT(VLOOKUP(MID(C232,2,1),拼音数据库!$B:$C,2,),1)&amp;LEFT(VLOOKUP(MID(C232,3,1),拼音数据库!$B:$C,2,),1)&amp;LEFT(VLOOKUP(MID(C232,4,1),拼音数据库!$B:$C,2,),1))))),"")</f>
        <v/>
      </c>
      <c r="C232" s="36"/>
      <c r="D232" s="36"/>
      <c r="E232" s="36"/>
      <c r="F232" s="37"/>
      <c r="G232" s="37"/>
      <c r="H232" s="37"/>
      <c r="I232" s="37"/>
      <c r="J232" s="37"/>
      <c r="K232" s="37"/>
      <c r="L232" s="37"/>
      <c r="M232" s="37"/>
      <c r="N232" s="5" t="str">
        <f t="array" ref="N232">IF(SUM(--NOT(ISERROR(FIND(TEXT(UPPER(电话簿!$G$4),0),UPPER(基本信息输入!A232:M232),1))))&gt;0,ROW(),"")</f>
        <v/>
      </c>
    </row>
    <row r="233" spans="1:14" s="34" customFormat="1" x14ac:dyDescent="0.35">
      <c r="A233" s="74" t="str">
        <f>IFERROR(IF(C233=0,"",IF(LEN(C233)=1,VLOOKUP(LEFT(C233,1),拼音数据库!$B:$C,2,),IF(LEN(C233)=2,VLOOKUP(LEFT(C233,1),拼音数据库!$B:$C,2,)&amp;VLOOKUP(MID(C233,2,1),拼音数据库!$B:$C,2,),IF(LEN(C233)=3,VLOOKUP(LEFT(C233,1),拼音数据库!$B:$C,2,)&amp;VLOOKUP(MID(C233,2,1),拼音数据库!$B:$C,2,)&amp;VLOOKUP(MID(C233,3,1),拼音数据库!$B:$C,2,),VLOOKUP(LEFT(C233,1),拼音数据库!$B:$C,2,)&amp;VLOOKUP(MID(C233,2,1),拼音数据库!$B:$C,2,)&amp;VLOOKUP(MID(C233,3,1),拼音数据库!$B:$C,2,)&amp;VLOOKUP(MID(C233,4,1),拼音数据库!$B:$C,2,))))),"")</f>
        <v/>
      </c>
      <c r="B233" s="75" t="str">
        <f>IFERROR(IF(C233=0,"",IF(LEN(C233)=1,LEFT(VLOOKUP(LEFT(C233,1),拼音数据库!$B:$C,2,),1),IF(LEN(C233)=2,LEFT(VLOOKUP(LEFT(C233,1),拼音数据库!$B:$C,2,),1)&amp;LEFT(VLOOKUP(MID(C233,2,1),拼音数据库!$B:$C,2,),1),IF(LEN(C233)=3,LEFT(VLOOKUP(LEFT(C233,1),拼音数据库!$B:$C,2,),1)&amp;LEFT(VLOOKUP(MID(C233,2,1),拼音数据库!$B:$C,2,),1)&amp;LEFT(VLOOKUP(MID(C233,3,1),拼音数据库!$B:$C,2,)),LEFT(VLOOKUP(LEFT(C233,1),拼音数据库!$B:$C,2,),1)&amp;LEFT(VLOOKUP(MID(C233,2,1),拼音数据库!$B:$C,2,),1)&amp;LEFT(VLOOKUP(MID(C233,3,1),拼音数据库!$B:$C,2,),1)&amp;LEFT(VLOOKUP(MID(C233,4,1),拼音数据库!$B:$C,2,),1))))),"")</f>
        <v/>
      </c>
      <c r="C233" s="36"/>
      <c r="D233" s="36"/>
      <c r="E233" s="36"/>
      <c r="F233" s="37"/>
      <c r="G233" s="37"/>
      <c r="H233" s="37"/>
      <c r="I233" s="37"/>
      <c r="J233" s="37"/>
      <c r="K233" s="37"/>
      <c r="L233" s="37"/>
      <c r="M233" s="37"/>
      <c r="N233" s="5" t="str">
        <f t="array" ref="N233">IF(SUM(--NOT(ISERROR(FIND(TEXT(UPPER(电话簿!$G$4),0),UPPER(基本信息输入!A233:M233),1))))&gt;0,ROW(),"")</f>
        <v/>
      </c>
    </row>
    <row r="234" spans="1:14" s="34" customFormat="1" x14ac:dyDescent="0.35">
      <c r="A234" s="74" t="str">
        <f>IFERROR(IF(C234=0,"",IF(LEN(C234)=1,VLOOKUP(LEFT(C234,1),拼音数据库!$B:$C,2,),IF(LEN(C234)=2,VLOOKUP(LEFT(C234,1),拼音数据库!$B:$C,2,)&amp;VLOOKUP(MID(C234,2,1),拼音数据库!$B:$C,2,),IF(LEN(C234)=3,VLOOKUP(LEFT(C234,1),拼音数据库!$B:$C,2,)&amp;VLOOKUP(MID(C234,2,1),拼音数据库!$B:$C,2,)&amp;VLOOKUP(MID(C234,3,1),拼音数据库!$B:$C,2,),VLOOKUP(LEFT(C234,1),拼音数据库!$B:$C,2,)&amp;VLOOKUP(MID(C234,2,1),拼音数据库!$B:$C,2,)&amp;VLOOKUP(MID(C234,3,1),拼音数据库!$B:$C,2,)&amp;VLOOKUP(MID(C234,4,1),拼音数据库!$B:$C,2,))))),"")</f>
        <v/>
      </c>
      <c r="B234" s="75" t="str">
        <f>IFERROR(IF(C234=0,"",IF(LEN(C234)=1,LEFT(VLOOKUP(LEFT(C234,1),拼音数据库!$B:$C,2,),1),IF(LEN(C234)=2,LEFT(VLOOKUP(LEFT(C234,1),拼音数据库!$B:$C,2,),1)&amp;LEFT(VLOOKUP(MID(C234,2,1),拼音数据库!$B:$C,2,),1),IF(LEN(C234)=3,LEFT(VLOOKUP(LEFT(C234,1),拼音数据库!$B:$C,2,),1)&amp;LEFT(VLOOKUP(MID(C234,2,1),拼音数据库!$B:$C,2,),1)&amp;LEFT(VLOOKUP(MID(C234,3,1),拼音数据库!$B:$C,2,)),LEFT(VLOOKUP(LEFT(C234,1),拼音数据库!$B:$C,2,),1)&amp;LEFT(VLOOKUP(MID(C234,2,1),拼音数据库!$B:$C,2,),1)&amp;LEFT(VLOOKUP(MID(C234,3,1),拼音数据库!$B:$C,2,),1)&amp;LEFT(VLOOKUP(MID(C234,4,1),拼音数据库!$B:$C,2,),1))))),"")</f>
        <v/>
      </c>
      <c r="C234" s="36"/>
      <c r="D234" s="36"/>
      <c r="E234" s="36"/>
      <c r="F234" s="37"/>
      <c r="G234" s="37"/>
      <c r="H234" s="37"/>
      <c r="I234" s="37"/>
      <c r="J234" s="37"/>
      <c r="K234" s="37"/>
      <c r="L234" s="37"/>
      <c r="M234" s="37"/>
      <c r="N234" s="5" t="str">
        <f t="array" ref="N234">IF(SUM(--NOT(ISERROR(FIND(TEXT(UPPER(电话簿!$G$4),0),UPPER(基本信息输入!A234:M234),1))))&gt;0,ROW(),"")</f>
        <v/>
      </c>
    </row>
    <row r="235" spans="1:14" s="34" customFormat="1" x14ac:dyDescent="0.35">
      <c r="A235" s="74" t="str">
        <f>IFERROR(IF(C235=0,"",IF(LEN(C235)=1,VLOOKUP(LEFT(C235,1),拼音数据库!$B:$C,2,),IF(LEN(C235)=2,VLOOKUP(LEFT(C235,1),拼音数据库!$B:$C,2,)&amp;VLOOKUP(MID(C235,2,1),拼音数据库!$B:$C,2,),IF(LEN(C235)=3,VLOOKUP(LEFT(C235,1),拼音数据库!$B:$C,2,)&amp;VLOOKUP(MID(C235,2,1),拼音数据库!$B:$C,2,)&amp;VLOOKUP(MID(C235,3,1),拼音数据库!$B:$C,2,),VLOOKUP(LEFT(C235,1),拼音数据库!$B:$C,2,)&amp;VLOOKUP(MID(C235,2,1),拼音数据库!$B:$C,2,)&amp;VLOOKUP(MID(C235,3,1),拼音数据库!$B:$C,2,)&amp;VLOOKUP(MID(C235,4,1),拼音数据库!$B:$C,2,))))),"")</f>
        <v/>
      </c>
      <c r="B235" s="75" t="str">
        <f>IFERROR(IF(C235=0,"",IF(LEN(C235)=1,LEFT(VLOOKUP(LEFT(C235,1),拼音数据库!$B:$C,2,),1),IF(LEN(C235)=2,LEFT(VLOOKUP(LEFT(C235,1),拼音数据库!$B:$C,2,),1)&amp;LEFT(VLOOKUP(MID(C235,2,1),拼音数据库!$B:$C,2,),1),IF(LEN(C235)=3,LEFT(VLOOKUP(LEFT(C235,1),拼音数据库!$B:$C,2,),1)&amp;LEFT(VLOOKUP(MID(C235,2,1),拼音数据库!$B:$C,2,),1)&amp;LEFT(VLOOKUP(MID(C235,3,1),拼音数据库!$B:$C,2,)),LEFT(VLOOKUP(LEFT(C235,1),拼音数据库!$B:$C,2,),1)&amp;LEFT(VLOOKUP(MID(C235,2,1),拼音数据库!$B:$C,2,),1)&amp;LEFT(VLOOKUP(MID(C235,3,1),拼音数据库!$B:$C,2,),1)&amp;LEFT(VLOOKUP(MID(C235,4,1),拼音数据库!$B:$C,2,),1))))),"")</f>
        <v/>
      </c>
      <c r="C235" s="36"/>
      <c r="D235" s="36"/>
      <c r="E235" s="36"/>
      <c r="F235" s="37"/>
      <c r="G235" s="37"/>
      <c r="H235" s="37"/>
      <c r="I235" s="37"/>
      <c r="J235" s="37"/>
      <c r="K235" s="37"/>
      <c r="L235" s="37"/>
      <c r="M235" s="37"/>
      <c r="N235" s="5" t="str">
        <f t="array" ref="N235">IF(SUM(--NOT(ISERROR(FIND(TEXT(UPPER(电话簿!$G$4),0),UPPER(基本信息输入!A235:M235),1))))&gt;0,ROW(),"")</f>
        <v/>
      </c>
    </row>
    <row r="236" spans="1:14" s="34" customFormat="1" x14ac:dyDescent="0.35">
      <c r="A236" s="74" t="str">
        <f>IFERROR(IF(C236=0,"",IF(LEN(C236)=1,VLOOKUP(LEFT(C236,1),拼音数据库!$B:$C,2,),IF(LEN(C236)=2,VLOOKUP(LEFT(C236,1),拼音数据库!$B:$C,2,)&amp;VLOOKUP(MID(C236,2,1),拼音数据库!$B:$C,2,),IF(LEN(C236)=3,VLOOKUP(LEFT(C236,1),拼音数据库!$B:$C,2,)&amp;VLOOKUP(MID(C236,2,1),拼音数据库!$B:$C,2,)&amp;VLOOKUP(MID(C236,3,1),拼音数据库!$B:$C,2,),VLOOKUP(LEFT(C236,1),拼音数据库!$B:$C,2,)&amp;VLOOKUP(MID(C236,2,1),拼音数据库!$B:$C,2,)&amp;VLOOKUP(MID(C236,3,1),拼音数据库!$B:$C,2,)&amp;VLOOKUP(MID(C236,4,1),拼音数据库!$B:$C,2,))))),"")</f>
        <v/>
      </c>
      <c r="B236" s="75" t="str">
        <f>IFERROR(IF(C236=0,"",IF(LEN(C236)=1,LEFT(VLOOKUP(LEFT(C236,1),拼音数据库!$B:$C,2,),1),IF(LEN(C236)=2,LEFT(VLOOKUP(LEFT(C236,1),拼音数据库!$B:$C,2,),1)&amp;LEFT(VLOOKUP(MID(C236,2,1),拼音数据库!$B:$C,2,),1),IF(LEN(C236)=3,LEFT(VLOOKUP(LEFT(C236,1),拼音数据库!$B:$C,2,),1)&amp;LEFT(VLOOKUP(MID(C236,2,1),拼音数据库!$B:$C,2,),1)&amp;LEFT(VLOOKUP(MID(C236,3,1),拼音数据库!$B:$C,2,)),LEFT(VLOOKUP(LEFT(C236,1),拼音数据库!$B:$C,2,),1)&amp;LEFT(VLOOKUP(MID(C236,2,1),拼音数据库!$B:$C,2,),1)&amp;LEFT(VLOOKUP(MID(C236,3,1),拼音数据库!$B:$C,2,),1)&amp;LEFT(VLOOKUP(MID(C236,4,1),拼音数据库!$B:$C,2,),1))))),"")</f>
        <v/>
      </c>
      <c r="C236" s="36"/>
      <c r="D236" s="36"/>
      <c r="E236" s="36"/>
      <c r="F236" s="37"/>
      <c r="G236" s="37"/>
      <c r="H236" s="37"/>
      <c r="I236" s="37"/>
      <c r="J236" s="37"/>
      <c r="K236" s="37"/>
      <c r="L236" s="37"/>
      <c r="M236" s="37"/>
      <c r="N236" s="5" t="str">
        <f t="array" ref="N236">IF(SUM(--NOT(ISERROR(FIND(TEXT(UPPER(电话簿!$G$4),0),UPPER(基本信息输入!A236:M236),1))))&gt;0,ROW(),"")</f>
        <v/>
      </c>
    </row>
    <row r="237" spans="1:14" s="34" customFormat="1" x14ac:dyDescent="0.35">
      <c r="A237" s="74" t="str">
        <f>IFERROR(IF(C237=0,"",IF(LEN(C237)=1,VLOOKUP(LEFT(C237,1),拼音数据库!$B:$C,2,),IF(LEN(C237)=2,VLOOKUP(LEFT(C237,1),拼音数据库!$B:$C,2,)&amp;VLOOKUP(MID(C237,2,1),拼音数据库!$B:$C,2,),IF(LEN(C237)=3,VLOOKUP(LEFT(C237,1),拼音数据库!$B:$C,2,)&amp;VLOOKUP(MID(C237,2,1),拼音数据库!$B:$C,2,)&amp;VLOOKUP(MID(C237,3,1),拼音数据库!$B:$C,2,),VLOOKUP(LEFT(C237,1),拼音数据库!$B:$C,2,)&amp;VLOOKUP(MID(C237,2,1),拼音数据库!$B:$C,2,)&amp;VLOOKUP(MID(C237,3,1),拼音数据库!$B:$C,2,)&amp;VLOOKUP(MID(C237,4,1),拼音数据库!$B:$C,2,))))),"")</f>
        <v/>
      </c>
      <c r="B237" s="75" t="str">
        <f>IFERROR(IF(C237=0,"",IF(LEN(C237)=1,LEFT(VLOOKUP(LEFT(C237,1),拼音数据库!$B:$C,2,),1),IF(LEN(C237)=2,LEFT(VLOOKUP(LEFT(C237,1),拼音数据库!$B:$C,2,),1)&amp;LEFT(VLOOKUP(MID(C237,2,1),拼音数据库!$B:$C,2,),1),IF(LEN(C237)=3,LEFT(VLOOKUP(LEFT(C237,1),拼音数据库!$B:$C,2,),1)&amp;LEFT(VLOOKUP(MID(C237,2,1),拼音数据库!$B:$C,2,),1)&amp;LEFT(VLOOKUP(MID(C237,3,1),拼音数据库!$B:$C,2,)),LEFT(VLOOKUP(LEFT(C237,1),拼音数据库!$B:$C,2,),1)&amp;LEFT(VLOOKUP(MID(C237,2,1),拼音数据库!$B:$C,2,),1)&amp;LEFT(VLOOKUP(MID(C237,3,1),拼音数据库!$B:$C,2,),1)&amp;LEFT(VLOOKUP(MID(C237,4,1),拼音数据库!$B:$C,2,),1))))),"")</f>
        <v/>
      </c>
      <c r="C237" s="36"/>
      <c r="D237" s="36"/>
      <c r="E237" s="36"/>
      <c r="F237" s="37"/>
      <c r="G237" s="37"/>
      <c r="H237" s="37"/>
      <c r="I237" s="37"/>
      <c r="J237" s="37"/>
      <c r="K237" s="37"/>
      <c r="L237" s="37"/>
      <c r="M237" s="37"/>
      <c r="N237" s="5" t="str">
        <f t="array" ref="N237">IF(SUM(--NOT(ISERROR(FIND(TEXT(UPPER(电话簿!$G$4),0),UPPER(基本信息输入!A237:M237),1))))&gt;0,ROW(),"")</f>
        <v/>
      </c>
    </row>
    <row r="238" spans="1:14" s="34" customFormat="1" x14ac:dyDescent="0.35">
      <c r="A238" s="74" t="str">
        <f>IFERROR(IF(C238=0,"",IF(LEN(C238)=1,VLOOKUP(LEFT(C238,1),拼音数据库!$B:$C,2,),IF(LEN(C238)=2,VLOOKUP(LEFT(C238,1),拼音数据库!$B:$C,2,)&amp;VLOOKUP(MID(C238,2,1),拼音数据库!$B:$C,2,),IF(LEN(C238)=3,VLOOKUP(LEFT(C238,1),拼音数据库!$B:$C,2,)&amp;VLOOKUP(MID(C238,2,1),拼音数据库!$B:$C,2,)&amp;VLOOKUP(MID(C238,3,1),拼音数据库!$B:$C,2,),VLOOKUP(LEFT(C238,1),拼音数据库!$B:$C,2,)&amp;VLOOKUP(MID(C238,2,1),拼音数据库!$B:$C,2,)&amp;VLOOKUP(MID(C238,3,1),拼音数据库!$B:$C,2,)&amp;VLOOKUP(MID(C238,4,1),拼音数据库!$B:$C,2,))))),"")</f>
        <v/>
      </c>
      <c r="B238" s="75" t="str">
        <f>IFERROR(IF(C238=0,"",IF(LEN(C238)=1,LEFT(VLOOKUP(LEFT(C238,1),拼音数据库!$B:$C,2,),1),IF(LEN(C238)=2,LEFT(VLOOKUP(LEFT(C238,1),拼音数据库!$B:$C,2,),1)&amp;LEFT(VLOOKUP(MID(C238,2,1),拼音数据库!$B:$C,2,),1),IF(LEN(C238)=3,LEFT(VLOOKUP(LEFT(C238,1),拼音数据库!$B:$C,2,),1)&amp;LEFT(VLOOKUP(MID(C238,2,1),拼音数据库!$B:$C,2,),1)&amp;LEFT(VLOOKUP(MID(C238,3,1),拼音数据库!$B:$C,2,)),LEFT(VLOOKUP(LEFT(C238,1),拼音数据库!$B:$C,2,),1)&amp;LEFT(VLOOKUP(MID(C238,2,1),拼音数据库!$B:$C,2,),1)&amp;LEFT(VLOOKUP(MID(C238,3,1),拼音数据库!$B:$C,2,),1)&amp;LEFT(VLOOKUP(MID(C238,4,1),拼音数据库!$B:$C,2,),1))))),"")</f>
        <v/>
      </c>
      <c r="C238" s="36"/>
      <c r="D238" s="36"/>
      <c r="E238" s="36"/>
      <c r="F238" s="37"/>
      <c r="G238" s="37"/>
      <c r="H238" s="37"/>
      <c r="I238" s="37"/>
      <c r="J238" s="37"/>
      <c r="K238" s="37"/>
      <c r="L238" s="37"/>
      <c r="M238" s="37"/>
      <c r="N238" s="5" t="str">
        <f t="array" ref="N238">IF(SUM(--NOT(ISERROR(FIND(TEXT(UPPER(电话簿!$G$4),0),UPPER(基本信息输入!A238:M238),1))))&gt;0,ROW(),"")</f>
        <v/>
      </c>
    </row>
    <row r="239" spans="1:14" s="34" customFormat="1" x14ac:dyDescent="0.35">
      <c r="A239" s="74" t="str">
        <f>IFERROR(IF(C239=0,"",IF(LEN(C239)=1,VLOOKUP(LEFT(C239,1),拼音数据库!$B:$C,2,),IF(LEN(C239)=2,VLOOKUP(LEFT(C239,1),拼音数据库!$B:$C,2,)&amp;VLOOKUP(MID(C239,2,1),拼音数据库!$B:$C,2,),IF(LEN(C239)=3,VLOOKUP(LEFT(C239,1),拼音数据库!$B:$C,2,)&amp;VLOOKUP(MID(C239,2,1),拼音数据库!$B:$C,2,)&amp;VLOOKUP(MID(C239,3,1),拼音数据库!$B:$C,2,),VLOOKUP(LEFT(C239,1),拼音数据库!$B:$C,2,)&amp;VLOOKUP(MID(C239,2,1),拼音数据库!$B:$C,2,)&amp;VLOOKUP(MID(C239,3,1),拼音数据库!$B:$C,2,)&amp;VLOOKUP(MID(C239,4,1),拼音数据库!$B:$C,2,))))),"")</f>
        <v/>
      </c>
      <c r="B239" s="75" t="str">
        <f>IFERROR(IF(C239=0,"",IF(LEN(C239)=1,LEFT(VLOOKUP(LEFT(C239,1),拼音数据库!$B:$C,2,),1),IF(LEN(C239)=2,LEFT(VLOOKUP(LEFT(C239,1),拼音数据库!$B:$C,2,),1)&amp;LEFT(VLOOKUP(MID(C239,2,1),拼音数据库!$B:$C,2,),1),IF(LEN(C239)=3,LEFT(VLOOKUP(LEFT(C239,1),拼音数据库!$B:$C,2,),1)&amp;LEFT(VLOOKUP(MID(C239,2,1),拼音数据库!$B:$C,2,),1)&amp;LEFT(VLOOKUP(MID(C239,3,1),拼音数据库!$B:$C,2,)),LEFT(VLOOKUP(LEFT(C239,1),拼音数据库!$B:$C,2,),1)&amp;LEFT(VLOOKUP(MID(C239,2,1),拼音数据库!$B:$C,2,),1)&amp;LEFT(VLOOKUP(MID(C239,3,1),拼音数据库!$B:$C,2,),1)&amp;LEFT(VLOOKUP(MID(C239,4,1),拼音数据库!$B:$C,2,),1))))),"")</f>
        <v/>
      </c>
      <c r="C239" s="36"/>
      <c r="D239" s="36"/>
      <c r="E239" s="36"/>
      <c r="F239" s="37"/>
      <c r="G239" s="37"/>
      <c r="H239" s="37"/>
      <c r="I239" s="37"/>
      <c r="J239" s="37"/>
      <c r="K239" s="37"/>
      <c r="L239" s="37"/>
      <c r="M239" s="37"/>
      <c r="N239" s="5" t="str">
        <f t="array" ref="N239">IF(SUM(--NOT(ISERROR(FIND(TEXT(UPPER(电话簿!$G$4),0),UPPER(基本信息输入!A239:M239),1))))&gt;0,ROW(),"")</f>
        <v/>
      </c>
    </row>
    <row r="240" spans="1:14" s="34" customFormat="1" x14ac:dyDescent="0.35">
      <c r="A240" s="74" t="str">
        <f>IFERROR(IF(C240=0,"",IF(LEN(C240)=1,VLOOKUP(LEFT(C240,1),拼音数据库!$B:$C,2,),IF(LEN(C240)=2,VLOOKUP(LEFT(C240,1),拼音数据库!$B:$C,2,)&amp;VLOOKUP(MID(C240,2,1),拼音数据库!$B:$C,2,),IF(LEN(C240)=3,VLOOKUP(LEFT(C240,1),拼音数据库!$B:$C,2,)&amp;VLOOKUP(MID(C240,2,1),拼音数据库!$B:$C,2,)&amp;VLOOKUP(MID(C240,3,1),拼音数据库!$B:$C,2,),VLOOKUP(LEFT(C240,1),拼音数据库!$B:$C,2,)&amp;VLOOKUP(MID(C240,2,1),拼音数据库!$B:$C,2,)&amp;VLOOKUP(MID(C240,3,1),拼音数据库!$B:$C,2,)&amp;VLOOKUP(MID(C240,4,1),拼音数据库!$B:$C,2,))))),"")</f>
        <v/>
      </c>
      <c r="B240" s="75" t="str">
        <f>IFERROR(IF(C240=0,"",IF(LEN(C240)=1,LEFT(VLOOKUP(LEFT(C240,1),拼音数据库!$B:$C,2,),1),IF(LEN(C240)=2,LEFT(VLOOKUP(LEFT(C240,1),拼音数据库!$B:$C,2,),1)&amp;LEFT(VLOOKUP(MID(C240,2,1),拼音数据库!$B:$C,2,),1),IF(LEN(C240)=3,LEFT(VLOOKUP(LEFT(C240,1),拼音数据库!$B:$C,2,),1)&amp;LEFT(VLOOKUP(MID(C240,2,1),拼音数据库!$B:$C,2,),1)&amp;LEFT(VLOOKUP(MID(C240,3,1),拼音数据库!$B:$C,2,)),LEFT(VLOOKUP(LEFT(C240,1),拼音数据库!$B:$C,2,),1)&amp;LEFT(VLOOKUP(MID(C240,2,1),拼音数据库!$B:$C,2,),1)&amp;LEFT(VLOOKUP(MID(C240,3,1),拼音数据库!$B:$C,2,),1)&amp;LEFT(VLOOKUP(MID(C240,4,1),拼音数据库!$B:$C,2,),1))))),"")</f>
        <v/>
      </c>
      <c r="C240" s="36"/>
      <c r="D240" s="36"/>
      <c r="E240" s="36"/>
      <c r="F240" s="37"/>
      <c r="G240" s="37"/>
      <c r="H240" s="37"/>
      <c r="I240" s="37"/>
      <c r="J240" s="37"/>
      <c r="K240" s="37"/>
      <c r="L240" s="37"/>
      <c r="M240" s="37"/>
      <c r="N240" s="5" t="str">
        <f t="array" ref="N240">IF(SUM(--NOT(ISERROR(FIND(TEXT(UPPER(电话簿!$G$4),0),UPPER(基本信息输入!A240:M240),1))))&gt;0,ROW(),"")</f>
        <v/>
      </c>
    </row>
    <row r="241" spans="1:14" s="34" customFormat="1" x14ac:dyDescent="0.35">
      <c r="A241" s="74" t="str">
        <f>IFERROR(IF(C241=0,"",IF(LEN(C241)=1,VLOOKUP(LEFT(C241,1),拼音数据库!$B:$C,2,),IF(LEN(C241)=2,VLOOKUP(LEFT(C241,1),拼音数据库!$B:$C,2,)&amp;VLOOKUP(MID(C241,2,1),拼音数据库!$B:$C,2,),IF(LEN(C241)=3,VLOOKUP(LEFT(C241,1),拼音数据库!$B:$C,2,)&amp;VLOOKUP(MID(C241,2,1),拼音数据库!$B:$C,2,)&amp;VLOOKUP(MID(C241,3,1),拼音数据库!$B:$C,2,),VLOOKUP(LEFT(C241,1),拼音数据库!$B:$C,2,)&amp;VLOOKUP(MID(C241,2,1),拼音数据库!$B:$C,2,)&amp;VLOOKUP(MID(C241,3,1),拼音数据库!$B:$C,2,)&amp;VLOOKUP(MID(C241,4,1),拼音数据库!$B:$C,2,))))),"")</f>
        <v/>
      </c>
      <c r="B241" s="75" t="str">
        <f>IFERROR(IF(C241=0,"",IF(LEN(C241)=1,LEFT(VLOOKUP(LEFT(C241,1),拼音数据库!$B:$C,2,),1),IF(LEN(C241)=2,LEFT(VLOOKUP(LEFT(C241,1),拼音数据库!$B:$C,2,),1)&amp;LEFT(VLOOKUP(MID(C241,2,1),拼音数据库!$B:$C,2,),1),IF(LEN(C241)=3,LEFT(VLOOKUP(LEFT(C241,1),拼音数据库!$B:$C,2,),1)&amp;LEFT(VLOOKUP(MID(C241,2,1),拼音数据库!$B:$C,2,),1)&amp;LEFT(VLOOKUP(MID(C241,3,1),拼音数据库!$B:$C,2,)),LEFT(VLOOKUP(LEFT(C241,1),拼音数据库!$B:$C,2,),1)&amp;LEFT(VLOOKUP(MID(C241,2,1),拼音数据库!$B:$C,2,),1)&amp;LEFT(VLOOKUP(MID(C241,3,1),拼音数据库!$B:$C,2,),1)&amp;LEFT(VLOOKUP(MID(C241,4,1),拼音数据库!$B:$C,2,),1))))),"")</f>
        <v/>
      </c>
      <c r="C241" s="36"/>
      <c r="D241" s="36"/>
      <c r="E241" s="36"/>
      <c r="F241" s="37"/>
      <c r="G241" s="37"/>
      <c r="H241" s="37"/>
      <c r="I241" s="37"/>
      <c r="J241" s="37"/>
      <c r="K241" s="37"/>
      <c r="L241" s="37"/>
      <c r="M241" s="37"/>
      <c r="N241" s="5" t="str">
        <f t="array" ref="N241">IF(SUM(--NOT(ISERROR(FIND(TEXT(UPPER(电话簿!$G$4),0),UPPER(基本信息输入!A241:M241),1))))&gt;0,ROW(),"")</f>
        <v/>
      </c>
    </row>
    <row r="242" spans="1:14" s="34" customFormat="1" x14ac:dyDescent="0.35">
      <c r="A242" s="74" t="str">
        <f>IFERROR(IF(C242=0,"",IF(LEN(C242)=1,VLOOKUP(LEFT(C242,1),拼音数据库!$B:$C,2,),IF(LEN(C242)=2,VLOOKUP(LEFT(C242,1),拼音数据库!$B:$C,2,)&amp;VLOOKUP(MID(C242,2,1),拼音数据库!$B:$C,2,),IF(LEN(C242)=3,VLOOKUP(LEFT(C242,1),拼音数据库!$B:$C,2,)&amp;VLOOKUP(MID(C242,2,1),拼音数据库!$B:$C,2,)&amp;VLOOKUP(MID(C242,3,1),拼音数据库!$B:$C,2,),VLOOKUP(LEFT(C242,1),拼音数据库!$B:$C,2,)&amp;VLOOKUP(MID(C242,2,1),拼音数据库!$B:$C,2,)&amp;VLOOKUP(MID(C242,3,1),拼音数据库!$B:$C,2,)&amp;VLOOKUP(MID(C242,4,1),拼音数据库!$B:$C,2,))))),"")</f>
        <v/>
      </c>
      <c r="B242" s="75" t="str">
        <f>IFERROR(IF(C242=0,"",IF(LEN(C242)=1,LEFT(VLOOKUP(LEFT(C242,1),拼音数据库!$B:$C,2,),1),IF(LEN(C242)=2,LEFT(VLOOKUP(LEFT(C242,1),拼音数据库!$B:$C,2,),1)&amp;LEFT(VLOOKUP(MID(C242,2,1),拼音数据库!$B:$C,2,),1),IF(LEN(C242)=3,LEFT(VLOOKUP(LEFT(C242,1),拼音数据库!$B:$C,2,),1)&amp;LEFT(VLOOKUP(MID(C242,2,1),拼音数据库!$B:$C,2,),1)&amp;LEFT(VLOOKUP(MID(C242,3,1),拼音数据库!$B:$C,2,)),LEFT(VLOOKUP(LEFT(C242,1),拼音数据库!$B:$C,2,),1)&amp;LEFT(VLOOKUP(MID(C242,2,1),拼音数据库!$B:$C,2,),1)&amp;LEFT(VLOOKUP(MID(C242,3,1),拼音数据库!$B:$C,2,),1)&amp;LEFT(VLOOKUP(MID(C242,4,1),拼音数据库!$B:$C,2,),1))))),"")</f>
        <v/>
      </c>
      <c r="C242" s="36"/>
      <c r="D242" s="36"/>
      <c r="E242" s="36"/>
      <c r="F242" s="37"/>
      <c r="G242" s="37"/>
      <c r="H242" s="37"/>
      <c r="I242" s="37"/>
      <c r="J242" s="37"/>
      <c r="K242" s="37"/>
      <c r="L242" s="37"/>
      <c r="M242" s="37"/>
      <c r="N242" s="5" t="str">
        <f t="array" ref="N242">IF(SUM(--NOT(ISERROR(FIND(TEXT(UPPER(电话簿!$G$4),0),UPPER(基本信息输入!A242:M242),1))))&gt;0,ROW(),"")</f>
        <v/>
      </c>
    </row>
    <row r="243" spans="1:14" s="34" customFormat="1" x14ac:dyDescent="0.35">
      <c r="A243" s="74" t="str">
        <f>IFERROR(IF(C243=0,"",IF(LEN(C243)=1,VLOOKUP(LEFT(C243,1),拼音数据库!$B:$C,2,),IF(LEN(C243)=2,VLOOKUP(LEFT(C243,1),拼音数据库!$B:$C,2,)&amp;VLOOKUP(MID(C243,2,1),拼音数据库!$B:$C,2,),IF(LEN(C243)=3,VLOOKUP(LEFT(C243,1),拼音数据库!$B:$C,2,)&amp;VLOOKUP(MID(C243,2,1),拼音数据库!$B:$C,2,)&amp;VLOOKUP(MID(C243,3,1),拼音数据库!$B:$C,2,),VLOOKUP(LEFT(C243,1),拼音数据库!$B:$C,2,)&amp;VLOOKUP(MID(C243,2,1),拼音数据库!$B:$C,2,)&amp;VLOOKUP(MID(C243,3,1),拼音数据库!$B:$C,2,)&amp;VLOOKUP(MID(C243,4,1),拼音数据库!$B:$C,2,))))),"")</f>
        <v/>
      </c>
      <c r="B243" s="75" t="str">
        <f>IFERROR(IF(C243=0,"",IF(LEN(C243)=1,LEFT(VLOOKUP(LEFT(C243,1),拼音数据库!$B:$C,2,),1),IF(LEN(C243)=2,LEFT(VLOOKUP(LEFT(C243,1),拼音数据库!$B:$C,2,),1)&amp;LEFT(VLOOKUP(MID(C243,2,1),拼音数据库!$B:$C,2,),1),IF(LEN(C243)=3,LEFT(VLOOKUP(LEFT(C243,1),拼音数据库!$B:$C,2,),1)&amp;LEFT(VLOOKUP(MID(C243,2,1),拼音数据库!$B:$C,2,),1)&amp;LEFT(VLOOKUP(MID(C243,3,1),拼音数据库!$B:$C,2,)),LEFT(VLOOKUP(LEFT(C243,1),拼音数据库!$B:$C,2,),1)&amp;LEFT(VLOOKUP(MID(C243,2,1),拼音数据库!$B:$C,2,),1)&amp;LEFT(VLOOKUP(MID(C243,3,1),拼音数据库!$B:$C,2,),1)&amp;LEFT(VLOOKUP(MID(C243,4,1),拼音数据库!$B:$C,2,),1))))),"")</f>
        <v/>
      </c>
      <c r="C243" s="36"/>
      <c r="D243" s="36"/>
      <c r="E243" s="36"/>
      <c r="F243" s="37"/>
      <c r="G243" s="37"/>
      <c r="H243" s="37"/>
      <c r="I243" s="37"/>
      <c r="J243" s="37"/>
      <c r="K243" s="37"/>
      <c r="L243" s="37"/>
      <c r="M243" s="37"/>
      <c r="N243" s="5" t="str">
        <f t="array" ref="N243">IF(SUM(--NOT(ISERROR(FIND(TEXT(UPPER(电话簿!$G$4),0),UPPER(基本信息输入!A243:M243),1))))&gt;0,ROW(),"")</f>
        <v/>
      </c>
    </row>
    <row r="244" spans="1:14" s="34" customFormat="1" x14ac:dyDescent="0.35">
      <c r="A244" s="74" t="str">
        <f>IFERROR(IF(C244=0,"",IF(LEN(C244)=1,VLOOKUP(LEFT(C244,1),拼音数据库!$B:$C,2,),IF(LEN(C244)=2,VLOOKUP(LEFT(C244,1),拼音数据库!$B:$C,2,)&amp;VLOOKUP(MID(C244,2,1),拼音数据库!$B:$C,2,),IF(LEN(C244)=3,VLOOKUP(LEFT(C244,1),拼音数据库!$B:$C,2,)&amp;VLOOKUP(MID(C244,2,1),拼音数据库!$B:$C,2,)&amp;VLOOKUP(MID(C244,3,1),拼音数据库!$B:$C,2,),VLOOKUP(LEFT(C244,1),拼音数据库!$B:$C,2,)&amp;VLOOKUP(MID(C244,2,1),拼音数据库!$B:$C,2,)&amp;VLOOKUP(MID(C244,3,1),拼音数据库!$B:$C,2,)&amp;VLOOKUP(MID(C244,4,1),拼音数据库!$B:$C,2,))))),"")</f>
        <v/>
      </c>
      <c r="B244" s="75" t="str">
        <f>IFERROR(IF(C244=0,"",IF(LEN(C244)=1,LEFT(VLOOKUP(LEFT(C244,1),拼音数据库!$B:$C,2,),1),IF(LEN(C244)=2,LEFT(VLOOKUP(LEFT(C244,1),拼音数据库!$B:$C,2,),1)&amp;LEFT(VLOOKUP(MID(C244,2,1),拼音数据库!$B:$C,2,),1),IF(LEN(C244)=3,LEFT(VLOOKUP(LEFT(C244,1),拼音数据库!$B:$C,2,),1)&amp;LEFT(VLOOKUP(MID(C244,2,1),拼音数据库!$B:$C,2,),1)&amp;LEFT(VLOOKUP(MID(C244,3,1),拼音数据库!$B:$C,2,)),LEFT(VLOOKUP(LEFT(C244,1),拼音数据库!$B:$C,2,),1)&amp;LEFT(VLOOKUP(MID(C244,2,1),拼音数据库!$B:$C,2,),1)&amp;LEFT(VLOOKUP(MID(C244,3,1),拼音数据库!$B:$C,2,),1)&amp;LEFT(VLOOKUP(MID(C244,4,1),拼音数据库!$B:$C,2,),1))))),"")</f>
        <v/>
      </c>
      <c r="C244" s="36"/>
      <c r="D244" s="36"/>
      <c r="E244" s="36"/>
      <c r="F244" s="37"/>
      <c r="G244" s="37"/>
      <c r="H244" s="37"/>
      <c r="I244" s="37"/>
      <c r="J244" s="37"/>
      <c r="K244" s="37"/>
      <c r="L244" s="37"/>
      <c r="M244" s="37"/>
      <c r="N244" s="5" t="str">
        <f t="array" ref="N244">IF(SUM(--NOT(ISERROR(FIND(TEXT(UPPER(电话簿!$G$4),0),UPPER(基本信息输入!A244:M244),1))))&gt;0,ROW(),"")</f>
        <v/>
      </c>
    </row>
    <row r="245" spans="1:14" s="34" customFormat="1" x14ac:dyDescent="0.35">
      <c r="A245" s="74" t="str">
        <f>IFERROR(IF(C245=0,"",IF(LEN(C245)=1,VLOOKUP(LEFT(C245,1),拼音数据库!$B:$C,2,),IF(LEN(C245)=2,VLOOKUP(LEFT(C245,1),拼音数据库!$B:$C,2,)&amp;VLOOKUP(MID(C245,2,1),拼音数据库!$B:$C,2,),IF(LEN(C245)=3,VLOOKUP(LEFT(C245,1),拼音数据库!$B:$C,2,)&amp;VLOOKUP(MID(C245,2,1),拼音数据库!$B:$C,2,)&amp;VLOOKUP(MID(C245,3,1),拼音数据库!$B:$C,2,),VLOOKUP(LEFT(C245,1),拼音数据库!$B:$C,2,)&amp;VLOOKUP(MID(C245,2,1),拼音数据库!$B:$C,2,)&amp;VLOOKUP(MID(C245,3,1),拼音数据库!$B:$C,2,)&amp;VLOOKUP(MID(C245,4,1),拼音数据库!$B:$C,2,))))),"")</f>
        <v/>
      </c>
      <c r="B245" s="75" t="str">
        <f>IFERROR(IF(C245=0,"",IF(LEN(C245)=1,LEFT(VLOOKUP(LEFT(C245,1),拼音数据库!$B:$C,2,),1),IF(LEN(C245)=2,LEFT(VLOOKUP(LEFT(C245,1),拼音数据库!$B:$C,2,),1)&amp;LEFT(VLOOKUP(MID(C245,2,1),拼音数据库!$B:$C,2,),1),IF(LEN(C245)=3,LEFT(VLOOKUP(LEFT(C245,1),拼音数据库!$B:$C,2,),1)&amp;LEFT(VLOOKUP(MID(C245,2,1),拼音数据库!$B:$C,2,),1)&amp;LEFT(VLOOKUP(MID(C245,3,1),拼音数据库!$B:$C,2,)),LEFT(VLOOKUP(LEFT(C245,1),拼音数据库!$B:$C,2,),1)&amp;LEFT(VLOOKUP(MID(C245,2,1),拼音数据库!$B:$C,2,),1)&amp;LEFT(VLOOKUP(MID(C245,3,1),拼音数据库!$B:$C,2,),1)&amp;LEFT(VLOOKUP(MID(C245,4,1),拼音数据库!$B:$C,2,),1))))),"")</f>
        <v/>
      </c>
      <c r="C245" s="36"/>
      <c r="D245" s="36"/>
      <c r="E245" s="36"/>
      <c r="F245" s="37"/>
      <c r="G245" s="37"/>
      <c r="H245" s="37"/>
      <c r="I245" s="37"/>
      <c r="J245" s="37"/>
      <c r="K245" s="37"/>
      <c r="L245" s="37"/>
      <c r="M245" s="37"/>
      <c r="N245" s="5" t="str">
        <f t="array" ref="N245">IF(SUM(--NOT(ISERROR(FIND(TEXT(UPPER(电话簿!$G$4),0),UPPER(基本信息输入!A245:M245),1))))&gt;0,ROW(),"")</f>
        <v/>
      </c>
    </row>
    <row r="246" spans="1:14" s="34" customFormat="1" x14ac:dyDescent="0.35">
      <c r="A246" s="74" t="str">
        <f>IFERROR(IF(C246=0,"",IF(LEN(C246)=1,VLOOKUP(LEFT(C246,1),拼音数据库!$B:$C,2,),IF(LEN(C246)=2,VLOOKUP(LEFT(C246,1),拼音数据库!$B:$C,2,)&amp;VLOOKUP(MID(C246,2,1),拼音数据库!$B:$C,2,),IF(LEN(C246)=3,VLOOKUP(LEFT(C246,1),拼音数据库!$B:$C,2,)&amp;VLOOKUP(MID(C246,2,1),拼音数据库!$B:$C,2,)&amp;VLOOKUP(MID(C246,3,1),拼音数据库!$B:$C,2,),VLOOKUP(LEFT(C246,1),拼音数据库!$B:$C,2,)&amp;VLOOKUP(MID(C246,2,1),拼音数据库!$B:$C,2,)&amp;VLOOKUP(MID(C246,3,1),拼音数据库!$B:$C,2,)&amp;VLOOKUP(MID(C246,4,1),拼音数据库!$B:$C,2,))))),"")</f>
        <v/>
      </c>
      <c r="B246" s="75" t="str">
        <f>IFERROR(IF(C246=0,"",IF(LEN(C246)=1,LEFT(VLOOKUP(LEFT(C246,1),拼音数据库!$B:$C,2,),1),IF(LEN(C246)=2,LEFT(VLOOKUP(LEFT(C246,1),拼音数据库!$B:$C,2,),1)&amp;LEFT(VLOOKUP(MID(C246,2,1),拼音数据库!$B:$C,2,),1),IF(LEN(C246)=3,LEFT(VLOOKUP(LEFT(C246,1),拼音数据库!$B:$C,2,),1)&amp;LEFT(VLOOKUP(MID(C246,2,1),拼音数据库!$B:$C,2,),1)&amp;LEFT(VLOOKUP(MID(C246,3,1),拼音数据库!$B:$C,2,)),LEFT(VLOOKUP(LEFT(C246,1),拼音数据库!$B:$C,2,),1)&amp;LEFT(VLOOKUP(MID(C246,2,1),拼音数据库!$B:$C,2,),1)&amp;LEFT(VLOOKUP(MID(C246,3,1),拼音数据库!$B:$C,2,),1)&amp;LEFT(VLOOKUP(MID(C246,4,1),拼音数据库!$B:$C,2,),1))))),"")</f>
        <v/>
      </c>
      <c r="C246" s="36"/>
      <c r="D246" s="36"/>
      <c r="E246" s="36"/>
      <c r="F246" s="37"/>
      <c r="G246" s="37"/>
      <c r="H246" s="37"/>
      <c r="I246" s="37"/>
      <c r="J246" s="37"/>
      <c r="K246" s="37"/>
      <c r="L246" s="37"/>
      <c r="M246" s="37"/>
      <c r="N246" s="5" t="str">
        <f t="array" ref="N246">IF(SUM(--NOT(ISERROR(FIND(TEXT(UPPER(电话簿!$G$4),0),UPPER(基本信息输入!A246:M246),1))))&gt;0,ROW(),"")</f>
        <v/>
      </c>
    </row>
    <row r="247" spans="1:14" s="34" customFormat="1" x14ac:dyDescent="0.35">
      <c r="A247" s="74" t="str">
        <f>IFERROR(IF(C247=0,"",IF(LEN(C247)=1,VLOOKUP(LEFT(C247,1),拼音数据库!$B:$C,2,),IF(LEN(C247)=2,VLOOKUP(LEFT(C247,1),拼音数据库!$B:$C,2,)&amp;VLOOKUP(MID(C247,2,1),拼音数据库!$B:$C,2,),IF(LEN(C247)=3,VLOOKUP(LEFT(C247,1),拼音数据库!$B:$C,2,)&amp;VLOOKUP(MID(C247,2,1),拼音数据库!$B:$C,2,)&amp;VLOOKUP(MID(C247,3,1),拼音数据库!$B:$C,2,),VLOOKUP(LEFT(C247,1),拼音数据库!$B:$C,2,)&amp;VLOOKUP(MID(C247,2,1),拼音数据库!$B:$C,2,)&amp;VLOOKUP(MID(C247,3,1),拼音数据库!$B:$C,2,)&amp;VLOOKUP(MID(C247,4,1),拼音数据库!$B:$C,2,))))),"")</f>
        <v/>
      </c>
      <c r="B247" s="75" t="str">
        <f>IFERROR(IF(C247=0,"",IF(LEN(C247)=1,LEFT(VLOOKUP(LEFT(C247,1),拼音数据库!$B:$C,2,),1),IF(LEN(C247)=2,LEFT(VLOOKUP(LEFT(C247,1),拼音数据库!$B:$C,2,),1)&amp;LEFT(VLOOKUP(MID(C247,2,1),拼音数据库!$B:$C,2,),1),IF(LEN(C247)=3,LEFT(VLOOKUP(LEFT(C247,1),拼音数据库!$B:$C,2,),1)&amp;LEFT(VLOOKUP(MID(C247,2,1),拼音数据库!$B:$C,2,),1)&amp;LEFT(VLOOKUP(MID(C247,3,1),拼音数据库!$B:$C,2,)),LEFT(VLOOKUP(LEFT(C247,1),拼音数据库!$B:$C,2,),1)&amp;LEFT(VLOOKUP(MID(C247,2,1),拼音数据库!$B:$C,2,),1)&amp;LEFT(VLOOKUP(MID(C247,3,1),拼音数据库!$B:$C,2,),1)&amp;LEFT(VLOOKUP(MID(C247,4,1),拼音数据库!$B:$C,2,),1))))),"")</f>
        <v/>
      </c>
      <c r="C247" s="36"/>
      <c r="D247" s="36"/>
      <c r="E247" s="36"/>
      <c r="F247" s="37"/>
      <c r="G247" s="37"/>
      <c r="H247" s="37"/>
      <c r="I247" s="37"/>
      <c r="J247" s="37"/>
      <c r="K247" s="37"/>
      <c r="L247" s="37"/>
      <c r="M247" s="37"/>
      <c r="N247" s="5" t="str">
        <f t="array" ref="N247">IF(SUM(--NOT(ISERROR(FIND(TEXT(UPPER(电话簿!$G$4),0),UPPER(基本信息输入!A247:M247),1))))&gt;0,ROW(),"")</f>
        <v/>
      </c>
    </row>
    <row r="248" spans="1:14" s="34" customFormat="1" x14ac:dyDescent="0.35">
      <c r="A248" s="74" t="str">
        <f>IFERROR(IF(C248=0,"",IF(LEN(C248)=1,VLOOKUP(LEFT(C248,1),拼音数据库!$B:$C,2,),IF(LEN(C248)=2,VLOOKUP(LEFT(C248,1),拼音数据库!$B:$C,2,)&amp;VLOOKUP(MID(C248,2,1),拼音数据库!$B:$C,2,),IF(LEN(C248)=3,VLOOKUP(LEFT(C248,1),拼音数据库!$B:$C,2,)&amp;VLOOKUP(MID(C248,2,1),拼音数据库!$B:$C,2,)&amp;VLOOKUP(MID(C248,3,1),拼音数据库!$B:$C,2,),VLOOKUP(LEFT(C248,1),拼音数据库!$B:$C,2,)&amp;VLOOKUP(MID(C248,2,1),拼音数据库!$B:$C,2,)&amp;VLOOKUP(MID(C248,3,1),拼音数据库!$B:$C,2,)&amp;VLOOKUP(MID(C248,4,1),拼音数据库!$B:$C,2,))))),"")</f>
        <v/>
      </c>
      <c r="B248" s="75" t="str">
        <f>IFERROR(IF(C248=0,"",IF(LEN(C248)=1,LEFT(VLOOKUP(LEFT(C248,1),拼音数据库!$B:$C,2,),1),IF(LEN(C248)=2,LEFT(VLOOKUP(LEFT(C248,1),拼音数据库!$B:$C,2,),1)&amp;LEFT(VLOOKUP(MID(C248,2,1),拼音数据库!$B:$C,2,),1),IF(LEN(C248)=3,LEFT(VLOOKUP(LEFT(C248,1),拼音数据库!$B:$C,2,),1)&amp;LEFT(VLOOKUP(MID(C248,2,1),拼音数据库!$B:$C,2,),1)&amp;LEFT(VLOOKUP(MID(C248,3,1),拼音数据库!$B:$C,2,)),LEFT(VLOOKUP(LEFT(C248,1),拼音数据库!$B:$C,2,),1)&amp;LEFT(VLOOKUP(MID(C248,2,1),拼音数据库!$B:$C,2,),1)&amp;LEFT(VLOOKUP(MID(C248,3,1),拼音数据库!$B:$C,2,),1)&amp;LEFT(VLOOKUP(MID(C248,4,1),拼音数据库!$B:$C,2,),1))))),"")</f>
        <v/>
      </c>
      <c r="C248" s="36"/>
      <c r="D248" s="36"/>
      <c r="E248" s="36"/>
      <c r="F248" s="37"/>
      <c r="G248" s="37"/>
      <c r="H248" s="37"/>
      <c r="I248" s="37"/>
      <c r="J248" s="37"/>
      <c r="K248" s="37"/>
      <c r="L248" s="37"/>
      <c r="M248" s="37"/>
      <c r="N248" s="5" t="str">
        <f t="array" ref="N248">IF(SUM(--NOT(ISERROR(FIND(TEXT(UPPER(电话簿!$G$4),0),UPPER(基本信息输入!A248:M248),1))))&gt;0,ROW(),"")</f>
        <v/>
      </c>
    </row>
    <row r="249" spans="1:14" s="34" customFormat="1" x14ac:dyDescent="0.35">
      <c r="A249" s="74" t="str">
        <f>IFERROR(IF(C249=0,"",IF(LEN(C249)=1,VLOOKUP(LEFT(C249,1),拼音数据库!$B:$C,2,),IF(LEN(C249)=2,VLOOKUP(LEFT(C249,1),拼音数据库!$B:$C,2,)&amp;VLOOKUP(MID(C249,2,1),拼音数据库!$B:$C,2,),IF(LEN(C249)=3,VLOOKUP(LEFT(C249,1),拼音数据库!$B:$C,2,)&amp;VLOOKUP(MID(C249,2,1),拼音数据库!$B:$C,2,)&amp;VLOOKUP(MID(C249,3,1),拼音数据库!$B:$C,2,),VLOOKUP(LEFT(C249,1),拼音数据库!$B:$C,2,)&amp;VLOOKUP(MID(C249,2,1),拼音数据库!$B:$C,2,)&amp;VLOOKUP(MID(C249,3,1),拼音数据库!$B:$C,2,)&amp;VLOOKUP(MID(C249,4,1),拼音数据库!$B:$C,2,))))),"")</f>
        <v/>
      </c>
      <c r="B249" s="75" t="str">
        <f>IFERROR(IF(C249=0,"",IF(LEN(C249)=1,LEFT(VLOOKUP(LEFT(C249,1),拼音数据库!$B:$C,2,),1),IF(LEN(C249)=2,LEFT(VLOOKUP(LEFT(C249,1),拼音数据库!$B:$C,2,),1)&amp;LEFT(VLOOKUP(MID(C249,2,1),拼音数据库!$B:$C,2,),1),IF(LEN(C249)=3,LEFT(VLOOKUP(LEFT(C249,1),拼音数据库!$B:$C,2,),1)&amp;LEFT(VLOOKUP(MID(C249,2,1),拼音数据库!$B:$C,2,),1)&amp;LEFT(VLOOKUP(MID(C249,3,1),拼音数据库!$B:$C,2,)),LEFT(VLOOKUP(LEFT(C249,1),拼音数据库!$B:$C,2,),1)&amp;LEFT(VLOOKUP(MID(C249,2,1),拼音数据库!$B:$C,2,),1)&amp;LEFT(VLOOKUP(MID(C249,3,1),拼音数据库!$B:$C,2,),1)&amp;LEFT(VLOOKUP(MID(C249,4,1),拼音数据库!$B:$C,2,),1))))),"")</f>
        <v/>
      </c>
      <c r="C249" s="36"/>
      <c r="D249" s="36"/>
      <c r="E249" s="36"/>
      <c r="F249" s="37"/>
      <c r="G249" s="37"/>
      <c r="H249" s="37"/>
      <c r="I249" s="37"/>
      <c r="J249" s="37"/>
      <c r="K249" s="37"/>
      <c r="L249" s="37"/>
      <c r="M249" s="37"/>
      <c r="N249" s="5" t="str">
        <f t="array" ref="N249">IF(SUM(--NOT(ISERROR(FIND(TEXT(UPPER(电话簿!$G$4),0),UPPER(基本信息输入!A249:M249),1))))&gt;0,ROW(),"")</f>
        <v/>
      </c>
    </row>
    <row r="250" spans="1:14" s="34" customFormat="1" x14ac:dyDescent="0.35">
      <c r="A250" s="74" t="str">
        <f>IFERROR(IF(C250=0,"",IF(LEN(C250)=1,VLOOKUP(LEFT(C250,1),拼音数据库!$B:$C,2,),IF(LEN(C250)=2,VLOOKUP(LEFT(C250,1),拼音数据库!$B:$C,2,)&amp;VLOOKUP(MID(C250,2,1),拼音数据库!$B:$C,2,),IF(LEN(C250)=3,VLOOKUP(LEFT(C250,1),拼音数据库!$B:$C,2,)&amp;VLOOKUP(MID(C250,2,1),拼音数据库!$B:$C,2,)&amp;VLOOKUP(MID(C250,3,1),拼音数据库!$B:$C,2,),VLOOKUP(LEFT(C250,1),拼音数据库!$B:$C,2,)&amp;VLOOKUP(MID(C250,2,1),拼音数据库!$B:$C,2,)&amp;VLOOKUP(MID(C250,3,1),拼音数据库!$B:$C,2,)&amp;VLOOKUP(MID(C250,4,1),拼音数据库!$B:$C,2,))))),"")</f>
        <v/>
      </c>
      <c r="B250" s="75" t="str">
        <f>IFERROR(IF(C250=0,"",IF(LEN(C250)=1,LEFT(VLOOKUP(LEFT(C250,1),拼音数据库!$B:$C,2,),1),IF(LEN(C250)=2,LEFT(VLOOKUP(LEFT(C250,1),拼音数据库!$B:$C,2,),1)&amp;LEFT(VLOOKUP(MID(C250,2,1),拼音数据库!$B:$C,2,),1),IF(LEN(C250)=3,LEFT(VLOOKUP(LEFT(C250,1),拼音数据库!$B:$C,2,),1)&amp;LEFT(VLOOKUP(MID(C250,2,1),拼音数据库!$B:$C,2,),1)&amp;LEFT(VLOOKUP(MID(C250,3,1),拼音数据库!$B:$C,2,)),LEFT(VLOOKUP(LEFT(C250,1),拼音数据库!$B:$C,2,),1)&amp;LEFT(VLOOKUP(MID(C250,2,1),拼音数据库!$B:$C,2,),1)&amp;LEFT(VLOOKUP(MID(C250,3,1),拼音数据库!$B:$C,2,),1)&amp;LEFT(VLOOKUP(MID(C250,4,1),拼音数据库!$B:$C,2,),1))))),"")</f>
        <v/>
      </c>
      <c r="C250" s="36"/>
      <c r="D250" s="36"/>
      <c r="E250" s="36"/>
      <c r="F250" s="37"/>
      <c r="G250" s="37"/>
      <c r="H250" s="37"/>
      <c r="I250" s="37"/>
      <c r="J250" s="37"/>
      <c r="K250" s="37"/>
      <c r="L250" s="37"/>
      <c r="M250" s="37"/>
      <c r="N250" s="5" t="str">
        <f t="array" ref="N250">IF(SUM(--NOT(ISERROR(FIND(TEXT(UPPER(电话簿!$G$4),0),UPPER(基本信息输入!A250:M250),1))))&gt;0,ROW(),"")</f>
        <v/>
      </c>
    </row>
    <row r="251" spans="1:14" s="34" customFormat="1" x14ac:dyDescent="0.35">
      <c r="A251" s="74" t="str">
        <f>IFERROR(IF(C251=0,"",IF(LEN(C251)=1,VLOOKUP(LEFT(C251,1),拼音数据库!$B:$C,2,),IF(LEN(C251)=2,VLOOKUP(LEFT(C251,1),拼音数据库!$B:$C,2,)&amp;VLOOKUP(MID(C251,2,1),拼音数据库!$B:$C,2,),IF(LEN(C251)=3,VLOOKUP(LEFT(C251,1),拼音数据库!$B:$C,2,)&amp;VLOOKUP(MID(C251,2,1),拼音数据库!$B:$C,2,)&amp;VLOOKUP(MID(C251,3,1),拼音数据库!$B:$C,2,),VLOOKUP(LEFT(C251,1),拼音数据库!$B:$C,2,)&amp;VLOOKUP(MID(C251,2,1),拼音数据库!$B:$C,2,)&amp;VLOOKUP(MID(C251,3,1),拼音数据库!$B:$C,2,)&amp;VLOOKUP(MID(C251,4,1),拼音数据库!$B:$C,2,))))),"")</f>
        <v/>
      </c>
      <c r="B251" s="75" t="str">
        <f>IFERROR(IF(C251=0,"",IF(LEN(C251)=1,LEFT(VLOOKUP(LEFT(C251,1),拼音数据库!$B:$C,2,),1),IF(LEN(C251)=2,LEFT(VLOOKUP(LEFT(C251,1),拼音数据库!$B:$C,2,),1)&amp;LEFT(VLOOKUP(MID(C251,2,1),拼音数据库!$B:$C,2,),1),IF(LEN(C251)=3,LEFT(VLOOKUP(LEFT(C251,1),拼音数据库!$B:$C,2,),1)&amp;LEFT(VLOOKUP(MID(C251,2,1),拼音数据库!$B:$C,2,),1)&amp;LEFT(VLOOKUP(MID(C251,3,1),拼音数据库!$B:$C,2,)),LEFT(VLOOKUP(LEFT(C251,1),拼音数据库!$B:$C,2,),1)&amp;LEFT(VLOOKUP(MID(C251,2,1),拼音数据库!$B:$C,2,),1)&amp;LEFT(VLOOKUP(MID(C251,3,1),拼音数据库!$B:$C,2,),1)&amp;LEFT(VLOOKUP(MID(C251,4,1),拼音数据库!$B:$C,2,),1))))),"")</f>
        <v/>
      </c>
      <c r="C251" s="36"/>
      <c r="D251" s="36"/>
      <c r="E251" s="36"/>
      <c r="F251" s="37"/>
      <c r="G251" s="37"/>
      <c r="H251" s="37"/>
      <c r="I251" s="37"/>
      <c r="J251" s="37"/>
      <c r="K251" s="37"/>
      <c r="L251" s="37"/>
      <c r="M251" s="37"/>
      <c r="N251" s="5" t="str">
        <f t="array" ref="N251">IF(SUM(--NOT(ISERROR(FIND(TEXT(UPPER(电话簿!$G$4),0),UPPER(基本信息输入!A251:M251),1))))&gt;0,ROW(),"")</f>
        <v/>
      </c>
    </row>
    <row r="252" spans="1:14" s="34" customFormat="1" x14ac:dyDescent="0.35">
      <c r="A252" s="74" t="str">
        <f>IFERROR(IF(C252=0,"",IF(LEN(C252)=1,VLOOKUP(LEFT(C252,1),拼音数据库!$B:$C,2,),IF(LEN(C252)=2,VLOOKUP(LEFT(C252,1),拼音数据库!$B:$C,2,)&amp;VLOOKUP(MID(C252,2,1),拼音数据库!$B:$C,2,),IF(LEN(C252)=3,VLOOKUP(LEFT(C252,1),拼音数据库!$B:$C,2,)&amp;VLOOKUP(MID(C252,2,1),拼音数据库!$B:$C,2,)&amp;VLOOKUP(MID(C252,3,1),拼音数据库!$B:$C,2,),VLOOKUP(LEFT(C252,1),拼音数据库!$B:$C,2,)&amp;VLOOKUP(MID(C252,2,1),拼音数据库!$B:$C,2,)&amp;VLOOKUP(MID(C252,3,1),拼音数据库!$B:$C,2,)&amp;VLOOKUP(MID(C252,4,1),拼音数据库!$B:$C,2,))))),"")</f>
        <v/>
      </c>
      <c r="B252" s="75" t="str">
        <f>IFERROR(IF(C252=0,"",IF(LEN(C252)=1,LEFT(VLOOKUP(LEFT(C252,1),拼音数据库!$B:$C,2,),1),IF(LEN(C252)=2,LEFT(VLOOKUP(LEFT(C252,1),拼音数据库!$B:$C,2,),1)&amp;LEFT(VLOOKUP(MID(C252,2,1),拼音数据库!$B:$C,2,),1),IF(LEN(C252)=3,LEFT(VLOOKUP(LEFT(C252,1),拼音数据库!$B:$C,2,),1)&amp;LEFT(VLOOKUP(MID(C252,2,1),拼音数据库!$B:$C,2,),1)&amp;LEFT(VLOOKUP(MID(C252,3,1),拼音数据库!$B:$C,2,)),LEFT(VLOOKUP(LEFT(C252,1),拼音数据库!$B:$C,2,),1)&amp;LEFT(VLOOKUP(MID(C252,2,1),拼音数据库!$B:$C,2,),1)&amp;LEFT(VLOOKUP(MID(C252,3,1),拼音数据库!$B:$C,2,),1)&amp;LEFT(VLOOKUP(MID(C252,4,1),拼音数据库!$B:$C,2,),1))))),"")</f>
        <v/>
      </c>
      <c r="C252" s="36"/>
      <c r="D252" s="36"/>
      <c r="E252" s="36"/>
      <c r="F252" s="37"/>
      <c r="G252" s="37"/>
      <c r="H252" s="37"/>
      <c r="I252" s="37"/>
      <c r="J252" s="37"/>
      <c r="K252" s="37"/>
      <c r="L252" s="37"/>
      <c r="M252" s="37"/>
      <c r="N252" s="5" t="str">
        <f t="array" ref="N252">IF(SUM(--NOT(ISERROR(FIND(TEXT(UPPER(电话簿!$G$4),0),UPPER(基本信息输入!A252:M252),1))))&gt;0,ROW(),"")</f>
        <v/>
      </c>
    </row>
    <row r="253" spans="1:14" s="34" customFormat="1" x14ac:dyDescent="0.35">
      <c r="A253" s="74" t="str">
        <f>IFERROR(IF(C253=0,"",IF(LEN(C253)=1,VLOOKUP(LEFT(C253,1),拼音数据库!$B:$C,2,),IF(LEN(C253)=2,VLOOKUP(LEFT(C253,1),拼音数据库!$B:$C,2,)&amp;VLOOKUP(MID(C253,2,1),拼音数据库!$B:$C,2,),IF(LEN(C253)=3,VLOOKUP(LEFT(C253,1),拼音数据库!$B:$C,2,)&amp;VLOOKUP(MID(C253,2,1),拼音数据库!$B:$C,2,)&amp;VLOOKUP(MID(C253,3,1),拼音数据库!$B:$C,2,),VLOOKUP(LEFT(C253,1),拼音数据库!$B:$C,2,)&amp;VLOOKUP(MID(C253,2,1),拼音数据库!$B:$C,2,)&amp;VLOOKUP(MID(C253,3,1),拼音数据库!$B:$C,2,)&amp;VLOOKUP(MID(C253,4,1),拼音数据库!$B:$C,2,))))),"")</f>
        <v/>
      </c>
      <c r="B253" s="75" t="str">
        <f>IFERROR(IF(C253=0,"",IF(LEN(C253)=1,LEFT(VLOOKUP(LEFT(C253,1),拼音数据库!$B:$C,2,),1),IF(LEN(C253)=2,LEFT(VLOOKUP(LEFT(C253,1),拼音数据库!$B:$C,2,),1)&amp;LEFT(VLOOKUP(MID(C253,2,1),拼音数据库!$B:$C,2,),1),IF(LEN(C253)=3,LEFT(VLOOKUP(LEFT(C253,1),拼音数据库!$B:$C,2,),1)&amp;LEFT(VLOOKUP(MID(C253,2,1),拼音数据库!$B:$C,2,),1)&amp;LEFT(VLOOKUP(MID(C253,3,1),拼音数据库!$B:$C,2,)),LEFT(VLOOKUP(LEFT(C253,1),拼音数据库!$B:$C,2,),1)&amp;LEFT(VLOOKUP(MID(C253,2,1),拼音数据库!$B:$C,2,),1)&amp;LEFT(VLOOKUP(MID(C253,3,1),拼音数据库!$B:$C,2,),1)&amp;LEFT(VLOOKUP(MID(C253,4,1),拼音数据库!$B:$C,2,),1))))),"")</f>
        <v/>
      </c>
      <c r="C253" s="36"/>
      <c r="D253" s="36"/>
      <c r="E253" s="36"/>
      <c r="F253" s="37"/>
      <c r="G253" s="37"/>
      <c r="H253" s="37"/>
      <c r="I253" s="37"/>
      <c r="J253" s="37"/>
      <c r="K253" s="37"/>
      <c r="L253" s="37"/>
      <c r="M253" s="37"/>
      <c r="N253" s="5" t="str">
        <f t="array" ref="N253">IF(SUM(--NOT(ISERROR(FIND(TEXT(UPPER(电话簿!$G$4),0),UPPER(基本信息输入!A253:M253),1))))&gt;0,ROW(),"")</f>
        <v/>
      </c>
    </row>
    <row r="254" spans="1:14" s="34" customFormat="1" x14ac:dyDescent="0.35">
      <c r="A254" s="74" t="str">
        <f>IFERROR(IF(C254=0,"",IF(LEN(C254)=1,VLOOKUP(LEFT(C254,1),拼音数据库!$B:$C,2,),IF(LEN(C254)=2,VLOOKUP(LEFT(C254,1),拼音数据库!$B:$C,2,)&amp;VLOOKUP(MID(C254,2,1),拼音数据库!$B:$C,2,),IF(LEN(C254)=3,VLOOKUP(LEFT(C254,1),拼音数据库!$B:$C,2,)&amp;VLOOKUP(MID(C254,2,1),拼音数据库!$B:$C,2,)&amp;VLOOKUP(MID(C254,3,1),拼音数据库!$B:$C,2,),VLOOKUP(LEFT(C254,1),拼音数据库!$B:$C,2,)&amp;VLOOKUP(MID(C254,2,1),拼音数据库!$B:$C,2,)&amp;VLOOKUP(MID(C254,3,1),拼音数据库!$B:$C,2,)&amp;VLOOKUP(MID(C254,4,1),拼音数据库!$B:$C,2,))))),"")</f>
        <v/>
      </c>
      <c r="B254" s="75" t="str">
        <f>IFERROR(IF(C254=0,"",IF(LEN(C254)=1,LEFT(VLOOKUP(LEFT(C254,1),拼音数据库!$B:$C,2,),1),IF(LEN(C254)=2,LEFT(VLOOKUP(LEFT(C254,1),拼音数据库!$B:$C,2,),1)&amp;LEFT(VLOOKUP(MID(C254,2,1),拼音数据库!$B:$C,2,),1),IF(LEN(C254)=3,LEFT(VLOOKUP(LEFT(C254,1),拼音数据库!$B:$C,2,),1)&amp;LEFT(VLOOKUP(MID(C254,2,1),拼音数据库!$B:$C,2,),1)&amp;LEFT(VLOOKUP(MID(C254,3,1),拼音数据库!$B:$C,2,)),LEFT(VLOOKUP(LEFT(C254,1),拼音数据库!$B:$C,2,),1)&amp;LEFT(VLOOKUP(MID(C254,2,1),拼音数据库!$B:$C,2,),1)&amp;LEFT(VLOOKUP(MID(C254,3,1),拼音数据库!$B:$C,2,),1)&amp;LEFT(VLOOKUP(MID(C254,4,1),拼音数据库!$B:$C,2,),1))))),"")</f>
        <v/>
      </c>
      <c r="C254" s="36"/>
      <c r="D254" s="36"/>
      <c r="E254" s="36"/>
      <c r="F254" s="37"/>
      <c r="G254" s="37"/>
      <c r="H254" s="37"/>
      <c r="I254" s="37"/>
      <c r="J254" s="37"/>
      <c r="K254" s="37"/>
      <c r="L254" s="37"/>
      <c r="M254" s="37"/>
      <c r="N254" s="5" t="str">
        <f t="array" ref="N254">IF(SUM(--NOT(ISERROR(FIND(TEXT(UPPER(电话簿!$G$4),0),UPPER(基本信息输入!A254:M254),1))))&gt;0,ROW(),"")</f>
        <v/>
      </c>
    </row>
    <row r="255" spans="1:14" s="34" customFormat="1" x14ac:dyDescent="0.35">
      <c r="A255" s="74" t="str">
        <f>IFERROR(IF(C255=0,"",IF(LEN(C255)=1,VLOOKUP(LEFT(C255,1),拼音数据库!$B:$C,2,),IF(LEN(C255)=2,VLOOKUP(LEFT(C255,1),拼音数据库!$B:$C,2,)&amp;VLOOKUP(MID(C255,2,1),拼音数据库!$B:$C,2,),IF(LEN(C255)=3,VLOOKUP(LEFT(C255,1),拼音数据库!$B:$C,2,)&amp;VLOOKUP(MID(C255,2,1),拼音数据库!$B:$C,2,)&amp;VLOOKUP(MID(C255,3,1),拼音数据库!$B:$C,2,),VLOOKUP(LEFT(C255,1),拼音数据库!$B:$C,2,)&amp;VLOOKUP(MID(C255,2,1),拼音数据库!$B:$C,2,)&amp;VLOOKUP(MID(C255,3,1),拼音数据库!$B:$C,2,)&amp;VLOOKUP(MID(C255,4,1),拼音数据库!$B:$C,2,))))),"")</f>
        <v/>
      </c>
      <c r="B255" s="75" t="str">
        <f>IFERROR(IF(C255=0,"",IF(LEN(C255)=1,LEFT(VLOOKUP(LEFT(C255,1),拼音数据库!$B:$C,2,),1),IF(LEN(C255)=2,LEFT(VLOOKUP(LEFT(C255,1),拼音数据库!$B:$C,2,),1)&amp;LEFT(VLOOKUP(MID(C255,2,1),拼音数据库!$B:$C,2,),1),IF(LEN(C255)=3,LEFT(VLOOKUP(LEFT(C255,1),拼音数据库!$B:$C,2,),1)&amp;LEFT(VLOOKUP(MID(C255,2,1),拼音数据库!$B:$C,2,),1)&amp;LEFT(VLOOKUP(MID(C255,3,1),拼音数据库!$B:$C,2,)),LEFT(VLOOKUP(LEFT(C255,1),拼音数据库!$B:$C,2,),1)&amp;LEFT(VLOOKUP(MID(C255,2,1),拼音数据库!$B:$C,2,),1)&amp;LEFT(VLOOKUP(MID(C255,3,1),拼音数据库!$B:$C,2,),1)&amp;LEFT(VLOOKUP(MID(C255,4,1),拼音数据库!$B:$C,2,),1))))),"")</f>
        <v/>
      </c>
      <c r="C255" s="36"/>
      <c r="D255" s="36"/>
      <c r="E255" s="36"/>
      <c r="F255" s="37"/>
      <c r="G255" s="37"/>
      <c r="H255" s="37"/>
      <c r="I255" s="37"/>
      <c r="J255" s="37"/>
      <c r="K255" s="37"/>
      <c r="L255" s="37"/>
      <c r="M255" s="37"/>
      <c r="N255" s="5" t="str">
        <f t="array" ref="N255">IF(SUM(--NOT(ISERROR(FIND(TEXT(UPPER(电话簿!$G$4),0),UPPER(基本信息输入!A255:M255),1))))&gt;0,ROW(),"")</f>
        <v/>
      </c>
    </row>
    <row r="256" spans="1:14" s="34" customFormat="1" x14ac:dyDescent="0.35">
      <c r="A256" s="74" t="str">
        <f>IFERROR(IF(C256=0,"",IF(LEN(C256)=1,VLOOKUP(LEFT(C256,1),拼音数据库!$B:$C,2,),IF(LEN(C256)=2,VLOOKUP(LEFT(C256,1),拼音数据库!$B:$C,2,)&amp;VLOOKUP(MID(C256,2,1),拼音数据库!$B:$C,2,),IF(LEN(C256)=3,VLOOKUP(LEFT(C256,1),拼音数据库!$B:$C,2,)&amp;VLOOKUP(MID(C256,2,1),拼音数据库!$B:$C,2,)&amp;VLOOKUP(MID(C256,3,1),拼音数据库!$B:$C,2,),VLOOKUP(LEFT(C256,1),拼音数据库!$B:$C,2,)&amp;VLOOKUP(MID(C256,2,1),拼音数据库!$B:$C,2,)&amp;VLOOKUP(MID(C256,3,1),拼音数据库!$B:$C,2,)&amp;VLOOKUP(MID(C256,4,1),拼音数据库!$B:$C,2,))))),"")</f>
        <v/>
      </c>
      <c r="B256" s="75" t="str">
        <f>IFERROR(IF(C256=0,"",IF(LEN(C256)=1,LEFT(VLOOKUP(LEFT(C256,1),拼音数据库!$B:$C,2,),1),IF(LEN(C256)=2,LEFT(VLOOKUP(LEFT(C256,1),拼音数据库!$B:$C,2,),1)&amp;LEFT(VLOOKUP(MID(C256,2,1),拼音数据库!$B:$C,2,),1),IF(LEN(C256)=3,LEFT(VLOOKUP(LEFT(C256,1),拼音数据库!$B:$C,2,),1)&amp;LEFT(VLOOKUP(MID(C256,2,1),拼音数据库!$B:$C,2,),1)&amp;LEFT(VLOOKUP(MID(C256,3,1),拼音数据库!$B:$C,2,)),LEFT(VLOOKUP(LEFT(C256,1),拼音数据库!$B:$C,2,),1)&amp;LEFT(VLOOKUP(MID(C256,2,1),拼音数据库!$B:$C,2,),1)&amp;LEFT(VLOOKUP(MID(C256,3,1),拼音数据库!$B:$C,2,),1)&amp;LEFT(VLOOKUP(MID(C256,4,1),拼音数据库!$B:$C,2,),1))))),"")</f>
        <v/>
      </c>
      <c r="C256" s="36"/>
      <c r="D256" s="36"/>
      <c r="E256" s="36"/>
      <c r="F256" s="37"/>
      <c r="G256" s="37"/>
      <c r="H256" s="37"/>
      <c r="I256" s="37"/>
      <c r="J256" s="37"/>
      <c r="K256" s="37"/>
      <c r="L256" s="37"/>
      <c r="M256" s="37"/>
      <c r="N256" s="5" t="str">
        <f t="array" ref="N256">IF(SUM(--NOT(ISERROR(FIND(TEXT(UPPER(电话簿!$G$4),0),UPPER(基本信息输入!A256:M256),1))))&gt;0,ROW(),"")</f>
        <v/>
      </c>
    </row>
    <row r="257" spans="1:14" s="34" customFormat="1" x14ac:dyDescent="0.35">
      <c r="A257" s="74" t="str">
        <f>IFERROR(IF(C257=0,"",IF(LEN(C257)=1,VLOOKUP(LEFT(C257,1),拼音数据库!$B:$C,2,),IF(LEN(C257)=2,VLOOKUP(LEFT(C257,1),拼音数据库!$B:$C,2,)&amp;VLOOKUP(MID(C257,2,1),拼音数据库!$B:$C,2,),IF(LEN(C257)=3,VLOOKUP(LEFT(C257,1),拼音数据库!$B:$C,2,)&amp;VLOOKUP(MID(C257,2,1),拼音数据库!$B:$C,2,)&amp;VLOOKUP(MID(C257,3,1),拼音数据库!$B:$C,2,),VLOOKUP(LEFT(C257,1),拼音数据库!$B:$C,2,)&amp;VLOOKUP(MID(C257,2,1),拼音数据库!$B:$C,2,)&amp;VLOOKUP(MID(C257,3,1),拼音数据库!$B:$C,2,)&amp;VLOOKUP(MID(C257,4,1),拼音数据库!$B:$C,2,))))),"")</f>
        <v/>
      </c>
      <c r="B257" s="75" t="str">
        <f>IFERROR(IF(C257=0,"",IF(LEN(C257)=1,LEFT(VLOOKUP(LEFT(C257,1),拼音数据库!$B:$C,2,),1),IF(LEN(C257)=2,LEFT(VLOOKUP(LEFT(C257,1),拼音数据库!$B:$C,2,),1)&amp;LEFT(VLOOKUP(MID(C257,2,1),拼音数据库!$B:$C,2,),1),IF(LEN(C257)=3,LEFT(VLOOKUP(LEFT(C257,1),拼音数据库!$B:$C,2,),1)&amp;LEFT(VLOOKUP(MID(C257,2,1),拼音数据库!$B:$C,2,),1)&amp;LEFT(VLOOKUP(MID(C257,3,1),拼音数据库!$B:$C,2,)),LEFT(VLOOKUP(LEFT(C257,1),拼音数据库!$B:$C,2,),1)&amp;LEFT(VLOOKUP(MID(C257,2,1),拼音数据库!$B:$C,2,),1)&amp;LEFT(VLOOKUP(MID(C257,3,1),拼音数据库!$B:$C,2,),1)&amp;LEFT(VLOOKUP(MID(C257,4,1),拼音数据库!$B:$C,2,),1))))),"")</f>
        <v/>
      </c>
      <c r="C257" s="36"/>
      <c r="D257" s="36"/>
      <c r="E257" s="36"/>
      <c r="F257" s="37"/>
      <c r="G257" s="37"/>
      <c r="H257" s="37"/>
      <c r="I257" s="37"/>
      <c r="J257" s="37"/>
      <c r="K257" s="37"/>
      <c r="L257" s="37"/>
      <c r="M257" s="37"/>
      <c r="N257" s="5" t="str">
        <f t="array" ref="N257">IF(SUM(--NOT(ISERROR(FIND(TEXT(UPPER(电话簿!$G$4),0),UPPER(基本信息输入!A257:M257),1))))&gt;0,ROW(),"")</f>
        <v/>
      </c>
    </row>
    <row r="258" spans="1:14" s="34" customFormat="1" x14ac:dyDescent="0.35">
      <c r="A258" s="74" t="str">
        <f>IFERROR(IF(C258=0,"",IF(LEN(C258)=1,VLOOKUP(LEFT(C258,1),拼音数据库!$B:$C,2,),IF(LEN(C258)=2,VLOOKUP(LEFT(C258,1),拼音数据库!$B:$C,2,)&amp;VLOOKUP(MID(C258,2,1),拼音数据库!$B:$C,2,),IF(LEN(C258)=3,VLOOKUP(LEFT(C258,1),拼音数据库!$B:$C,2,)&amp;VLOOKUP(MID(C258,2,1),拼音数据库!$B:$C,2,)&amp;VLOOKUP(MID(C258,3,1),拼音数据库!$B:$C,2,),VLOOKUP(LEFT(C258,1),拼音数据库!$B:$C,2,)&amp;VLOOKUP(MID(C258,2,1),拼音数据库!$B:$C,2,)&amp;VLOOKUP(MID(C258,3,1),拼音数据库!$B:$C,2,)&amp;VLOOKUP(MID(C258,4,1),拼音数据库!$B:$C,2,))))),"")</f>
        <v/>
      </c>
      <c r="B258" s="75" t="str">
        <f>IFERROR(IF(C258=0,"",IF(LEN(C258)=1,LEFT(VLOOKUP(LEFT(C258,1),拼音数据库!$B:$C,2,),1),IF(LEN(C258)=2,LEFT(VLOOKUP(LEFT(C258,1),拼音数据库!$B:$C,2,),1)&amp;LEFT(VLOOKUP(MID(C258,2,1),拼音数据库!$B:$C,2,),1),IF(LEN(C258)=3,LEFT(VLOOKUP(LEFT(C258,1),拼音数据库!$B:$C,2,),1)&amp;LEFT(VLOOKUP(MID(C258,2,1),拼音数据库!$B:$C,2,),1)&amp;LEFT(VLOOKUP(MID(C258,3,1),拼音数据库!$B:$C,2,)),LEFT(VLOOKUP(LEFT(C258,1),拼音数据库!$B:$C,2,),1)&amp;LEFT(VLOOKUP(MID(C258,2,1),拼音数据库!$B:$C,2,),1)&amp;LEFT(VLOOKUP(MID(C258,3,1),拼音数据库!$B:$C,2,),1)&amp;LEFT(VLOOKUP(MID(C258,4,1),拼音数据库!$B:$C,2,),1))))),"")</f>
        <v/>
      </c>
      <c r="C258" s="36"/>
      <c r="D258" s="36"/>
      <c r="E258" s="36"/>
      <c r="F258" s="37"/>
      <c r="G258" s="37"/>
      <c r="H258" s="37"/>
      <c r="I258" s="37"/>
      <c r="J258" s="37"/>
      <c r="K258" s="37"/>
      <c r="L258" s="37"/>
      <c r="M258" s="37"/>
      <c r="N258" s="5" t="str">
        <f t="array" ref="N258">IF(SUM(--NOT(ISERROR(FIND(TEXT(UPPER(电话簿!$G$4),0),UPPER(基本信息输入!A258:M258),1))))&gt;0,ROW(),"")</f>
        <v/>
      </c>
    </row>
    <row r="259" spans="1:14" s="34" customFormat="1" x14ac:dyDescent="0.35">
      <c r="A259" s="74" t="str">
        <f>IFERROR(IF(C259=0,"",IF(LEN(C259)=1,VLOOKUP(LEFT(C259,1),拼音数据库!$B:$C,2,),IF(LEN(C259)=2,VLOOKUP(LEFT(C259,1),拼音数据库!$B:$C,2,)&amp;VLOOKUP(MID(C259,2,1),拼音数据库!$B:$C,2,),IF(LEN(C259)=3,VLOOKUP(LEFT(C259,1),拼音数据库!$B:$C,2,)&amp;VLOOKUP(MID(C259,2,1),拼音数据库!$B:$C,2,)&amp;VLOOKUP(MID(C259,3,1),拼音数据库!$B:$C,2,),VLOOKUP(LEFT(C259,1),拼音数据库!$B:$C,2,)&amp;VLOOKUP(MID(C259,2,1),拼音数据库!$B:$C,2,)&amp;VLOOKUP(MID(C259,3,1),拼音数据库!$B:$C,2,)&amp;VLOOKUP(MID(C259,4,1),拼音数据库!$B:$C,2,))))),"")</f>
        <v/>
      </c>
      <c r="B259" s="75" t="str">
        <f>IFERROR(IF(C259=0,"",IF(LEN(C259)=1,LEFT(VLOOKUP(LEFT(C259,1),拼音数据库!$B:$C,2,),1),IF(LEN(C259)=2,LEFT(VLOOKUP(LEFT(C259,1),拼音数据库!$B:$C,2,),1)&amp;LEFT(VLOOKUP(MID(C259,2,1),拼音数据库!$B:$C,2,),1),IF(LEN(C259)=3,LEFT(VLOOKUP(LEFT(C259,1),拼音数据库!$B:$C,2,),1)&amp;LEFT(VLOOKUP(MID(C259,2,1),拼音数据库!$B:$C,2,),1)&amp;LEFT(VLOOKUP(MID(C259,3,1),拼音数据库!$B:$C,2,)),LEFT(VLOOKUP(LEFT(C259,1),拼音数据库!$B:$C,2,),1)&amp;LEFT(VLOOKUP(MID(C259,2,1),拼音数据库!$B:$C,2,),1)&amp;LEFT(VLOOKUP(MID(C259,3,1),拼音数据库!$B:$C,2,),1)&amp;LEFT(VLOOKUP(MID(C259,4,1),拼音数据库!$B:$C,2,),1))))),"")</f>
        <v/>
      </c>
      <c r="C259" s="36"/>
      <c r="D259" s="36"/>
      <c r="E259" s="36"/>
      <c r="F259" s="37"/>
      <c r="G259" s="37"/>
      <c r="H259" s="37"/>
      <c r="I259" s="37"/>
      <c r="J259" s="37"/>
      <c r="K259" s="37"/>
      <c r="L259" s="37"/>
      <c r="M259" s="37"/>
      <c r="N259" s="5" t="str">
        <f t="array" ref="N259">IF(SUM(--NOT(ISERROR(FIND(TEXT(UPPER(电话簿!$G$4),0),UPPER(基本信息输入!A259:M259),1))))&gt;0,ROW(),"")</f>
        <v/>
      </c>
    </row>
    <row r="260" spans="1:14" s="34" customFormat="1" x14ac:dyDescent="0.35">
      <c r="A260" s="74" t="str">
        <f>IFERROR(IF(C260=0,"",IF(LEN(C260)=1,VLOOKUP(LEFT(C260,1),拼音数据库!$B:$C,2,),IF(LEN(C260)=2,VLOOKUP(LEFT(C260,1),拼音数据库!$B:$C,2,)&amp;VLOOKUP(MID(C260,2,1),拼音数据库!$B:$C,2,),IF(LEN(C260)=3,VLOOKUP(LEFT(C260,1),拼音数据库!$B:$C,2,)&amp;VLOOKUP(MID(C260,2,1),拼音数据库!$B:$C,2,)&amp;VLOOKUP(MID(C260,3,1),拼音数据库!$B:$C,2,),VLOOKUP(LEFT(C260,1),拼音数据库!$B:$C,2,)&amp;VLOOKUP(MID(C260,2,1),拼音数据库!$B:$C,2,)&amp;VLOOKUP(MID(C260,3,1),拼音数据库!$B:$C,2,)&amp;VLOOKUP(MID(C260,4,1),拼音数据库!$B:$C,2,))))),"")</f>
        <v/>
      </c>
      <c r="B260" s="75" t="str">
        <f>IFERROR(IF(C260=0,"",IF(LEN(C260)=1,LEFT(VLOOKUP(LEFT(C260,1),拼音数据库!$B:$C,2,),1),IF(LEN(C260)=2,LEFT(VLOOKUP(LEFT(C260,1),拼音数据库!$B:$C,2,),1)&amp;LEFT(VLOOKUP(MID(C260,2,1),拼音数据库!$B:$C,2,),1),IF(LEN(C260)=3,LEFT(VLOOKUP(LEFT(C260,1),拼音数据库!$B:$C,2,),1)&amp;LEFT(VLOOKUP(MID(C260,2,1),拼音数据库!$B:$C,2,),1)&amp;LEFT(VLOOKUP(MID(C260,3,1),拼音数据库!$B:$C,2,)),LEFT(VLOOKUP(LEFT(C260,1),拼音数据库!$B:$C,2,),1)&amp;LEFT(VLOOKUP(MID(C260,2,1),拼音数据库!$B:$C,2,),1)&amp;LEFT(VLOOKUP(MID(C260,3,1),拼音数据库!$B:$C,2,),1)&amp;LEFT(VLOOKUP(MID(C260,4,1),拼音数据库!$B:$C,2,),1))))),"")</f>
        <v/>
      </c>
      <c r="C260" s="36"/>
      <c r="D260" s="36"/>
      <c r="E260" s="36"/>
      <c r="F260" s="37"/>
      <c r="G260" s="37"/>
      <c r="H260" s="37"/>
      <c r="I260" s="37"/>
      <c r="J260" s="37"/>
      <c r="K260" s="37"/>
      <c r="L260" s="37"/>
      <c r="M260" s="37"/>
      <c r="N260" s="5" t="str">
        <f t="array" ref="N260">IF(SUM(--NOT(ISERROR(FIND(TEXT(UPPER(电话簿!$G$4),0),UPPER(基本信息输入!A260:M260),1))))&gt;0,ROW(),"")</f>
        <v/>
      </c>
    </row>
    <row r="261" spans="1:14" s="34" customFormat="1" x14ac:dyDescent="0.35">
      <c r="A261" s="74" t="str">
        <f>IFERROR(IF(C261=0,"",IF(LEN(C261)=1,VLOOKUP(LEFT(C261,1),拼音数据库!$B:$C,2,),IF(LEN(C261)=2,VLOOKUP(LEFT(C261,1),拼音数据库!$B:$C,2,)&amp;VLOOKUP(MID(C261,2,1),拼音数据库!$B:$C,2,),IF(LEN(C261)=3,VLOOKUP(LEFT(C261,1),拼音数据库!$B:$C,2,)&amp;VLOOKUP(MID(C261,2,1),拼音数据库!$B:$C,2,)&amp;VLOOKUP(MID(C261,3,1),拼音数据库!$B:$C,2,),VLOOKUP(LEFT(C261,1),拼音数据库!$B:$C,2,)&amp;VLOOKUP(MID(C261,2,1),拼音数据库!$B:$C,2,)&amp;VLOOKUP(MID(C261,3,1),拼音数据库!$B:$C,2,)&amp;VLOOKUP(MID(C261,4,1),拼音数据库!$B:$C,2,))))),"")</f>
        <v/>
      </c>
      <c r="B261" s="75" t="str">
        <f>IFERROR(IF(C261=0,"",IF(LEN(C261)=1,LEFT(VLOOKUP(LEFT(C261,1),拼音数据库!$B:$C,2,),1),IF(LEN(C261)=2,LEFT(VLOOKUP(LEFT(C261,1),拼音数据库!$B:$C,2,),1)&amp;LEFT(VLOOKUP(MID(C261,2,1),拼音数据库!$B:$C,2,),1),IF(LEN(C261)=3,LEFT(VLOOKUP(LEFT(C261,1),拼音数据库!$B:$C,2,),1)&amp;LEFT(VLOOKUP(MID(C261,2,1),拼音数据库!$B:$C,2,),1)&amp;LEFT(VLOOKUP(MID(C261,3,1),拼音数据库!$B:$C,2,)),LEFT(VLOOKUP(LEFT(C261,1),拼音数据库!$B:$C,2,),1)&amp;LEFT(VLOOKUP(MID(C261,2,1),拼音数据库!$B:$C,2,),1)&amp;LEFT(VLOOKUP(MID(C261,3,1),拼音数据库!$B:$C,2,),1)&amp;LEFT(VLOOKUP(MID(C261,4,1),拼音数据库!$B:$C,2,),1))))),"")</f>
        <v/>
      </c>
      <c r="C261" s="36"/>
      <c r="D261" s="36"/>
      <c r="E261" s="36"/>
      <c r="F261" s="37"/>
      <c r="G261" s="37"/>
      <c r="H261" s="37"/>
      <c r="I261" s="37"/>
      <c r="J261" s="37"/>
      <c r="K261" s="37"/>
      <c r="L261" s="37"/>
      <c r="M261" s="37"/>
      <c r="N261" s="5" t="str">
        <f t="array" ref="N261">IF(SUM(--NOT(ISERROR(FIND(TEXT(UPPER(电话簿!$G$4),0),UPPER(基本信息输入!A261:M261),1))))&gt;0,ROW(),"")</f>
        <v/>
      </c>
    </row>
    <row r="262" spans="1:14" s="34" customFormat="1" x14ac:dyDescent="0.35">
      <c r="A262" s="74" t="str">
        <f>IFERROR(IF(C262=0,"",IF(LEN(C262)=1,VLOOKUP(LEFT(C262,1),拼音数据库!$B:$C,2,),IF(LEN(C262)=2,VLOOKUP(LEFT(C262,1),拼音数据库!$B:$C,2,)&amp;VLOOKUP(MID(C262,2,1),拼音数据库!$B:$C,2,),IF(LEN(C262)=3,VLOOKUP(LEFT(C262,1),拼音数据库!$B:$C,2,)&amp;VLOOKUP(MID(C262,2,1),拼音数据库!$B:$C,2,)&amp;VLOOKUP(MID(C262,3,1),拼音数据库!$B:$C,2,),VLOOKUP(LEFT(C262,1),拼音数据库!$B:$C,2,)&amp;VLOOKUP(MID(C262,2,1),拼音数据库!$B:$C,2,)&amp;VLOOKUP(MID(C262,3,1),拼音数据库!$B:$C,2,)&amp;VLOOKUP(MID(C262,4,1),拼音数据库!$B:$C,2,))))),"")</f>
        <v/>
      </c>
      <c r="B262" s="75" t="str">
        <f>IFERROR(IF(C262=0,"",IF(LEN(C262)=1,LEFT(VLOOKUP(LEFT(C262,1),拼音数据库!$B:$C,2,),1),IF(LEN(C262)=2,LEFT(VLOOKUP(LEFT(C262,1),拼音数据库!$B:$C,2,),1)&amp;LEFT(VLOOKUP(MID(C262,2,1),拼音数据库!$B:$C,2,),1),IF(LEN(C262)=3,LEFT(VLOOKUP(LEFT(C262,1),拼音数据库!$B:$C,2,),1)&amp;LEFT(VLOOKUP(MID(C262,2,1),拼音数据库!$B:$C,2,),1)&amp;LEFT(VLOOKUP(MID(C262,3,1),拼音数据库!$B:$C,2,)),LEFT(VLOOKUP(LEFT(C262,1),拼音数据库!$B:$C,2,),1)&amp;LEFT(VLOOKUP(MID(C262,2,1),拼音数据库!$B:$C,2,),1)&amp;LEFT(VLOOKUP(MID(C262,3,1),拼音数据库!$B:$C,2,),1)&amp;LEFT(VLOOKUP(MID(C262,4,1),拼音数据库!$B:$C,2,),1))))),"")</f>
        <v/>
      </c>
      <c r="C262" s="36"/>
      <c r="D262" s="36"/>
      <c r="E262" s="36"/>
      <c r="F262" s="37"/>
      <c r="G262" s="37"/>
      <c r="H262" s="37"/>
      <c r="I262" s="37"/>
      <c r="J262" s="37"/>
      <c r="K262" s="37"/>
      <c r="L262" s="37"/>
      <c r="M262" s="37"/>
      <c r="N262" s="5" t="str">
        <f t="array" ref="N262">IF(SUM(--NOT(ISERROR(FIND(TEXT(UPPER(电话簿!$G$4),0),UPPER(基本信息输入!A262:M262),1))))&gt;0,ROW(),"")</f>
        <v/>
      </c>
    </row>
    <row r="263" spans="1:14" s="34" customFormat="1" x14ac:dyDescent="0.35">
      <c r="A263" s="74" t="str">
        <f>IFERROR(IF(C263=0,"",IF(LEN(C263)=1,VLOOKUP(LEFT(C263,1),拼音数据库!$B:$C,2,),IF(LEN(C263)=2,VLOOKUP(LEFT(C263,1),拼音数据库!$B:$C,2,)&amp;VLOOKUP(MID(C263,2,1),拼音数据库!$B:$C,2,),IF(LEN(C263)=3,VLOOKUP(LEFT(C263,1),拼音数据库!$B:$C,2,)&amp;VLOOKUP(MID(C263,2,1),拼音数据库!$B:$C,2,)&amp;VLOOKUP(MID(C263,3,1),拼音数据库!$B:$C,2,),VLOOKUP(LEFT(C263,1),拼音数据库!$B:$C,2,)&amp;VLOOKUP(MID(C263,2,1),拼音数据库!$B:$C,2,)&amp;VLOOKUP(MID(C263,3,1),拼音数据库!$B:$C,2,)&amp;VLOOKUP(MID(C263,4,1),拼音数据库!$B:$C,2,))))),"")</f>
        <v/>
      </c>
      <c r="B263" s="75" t="str">
        <f>IFERROR(IF(C263=0,"",IF(LEN(C263)=1,LEFT(VLOOKUP(LEFT(C263,1),拼音数据库!$B:$C,2,),1),IF(LEN(C263)=2,LEFT(VLOOKUP(LEFT(C263,1),拼音数据库!$B:$C,2,),1)&amp;LEFT(VLOOKUP(MID(C263,2,1),拼音数据库!$B:$C,2,),1),IF(LEN(C263)=3,LEFT(VLOOKUP(LEFT(C263,1),拼音数据库!$B:$C,2,),1)&amp;LEFT(VLOOKUP(MID(C263,2,1),拼音数据库!$B:$C,2,),1)&amp;LEFT(VLOOKUP(MID(C263,3,1),拼音数据库!$B:$C,2,)),LEFT(VLOOKUP(LEFT(C263,1),拼音数据库!$B:$C,2,),1)&amp;LEFT(VLOOKUP(MID(C263,2,1),拼音数据库!$B:$C,2,),1)&amp;LEFT(VLOOKUP(MID(C263,3,1),拼音数据库!$B:$C,2,),1)&amp;LEFT(VLOOKUP(MID(C263,4,1),拼音数据库!$B:$C,2,),1))))),"")</f>
        <v/>
      </c>
      <c r="C263" s="36"/>
      <c r="D263" s="36"/>
      <c r="E263" s="36"/>
      <c r="F263" s="37"/>
      <c r="G263" s="37"/>
      <c r="H263" s="37"/>
      <c r="I263" s="37"/>
      <c r="J263" s="37"/>
      <c r="K263" s="37"/>
      <c r="L263" s="37"/>
      <c r="M263" s="37"/>
      <c r="N263" s="5" t="str">
        <f t="array" ref="N263">IF(SUM(--NOT(ISERROR(FIND(TEXT(UPPER(电话簿!$G$4),0),UPPER(基本信息输入!A263:M263),1))))&gt;0,ROW(),"")</f>
        <v/>
      </c>
    </row>
    <row r="264" spans="1:14" s="34" customFormat="1" x14ac:dyDescent="0.35">
      <c r="A264" s="74" t="str">
        <f>IFERROR(IF(C264=0,"",IF(LEN(C264)=1,VLOOKUP(LEFT(C264,1),拼音数据库!$B:$C,2,),IF(LEN(C264)=2,VLOOKUP(LEFT(C264,1),拼音数据库!$B:$C,2,)&amp;VLOOKUP(MID(C264,2,1),拼音数据库!$B:$C,2,),IF(LEN(C264)=3,VLOOKUP(LEFT(C264,1),拼音数据库!$B:$C,2,)&amp;VLOOKUP(MID(C264,2,1),拼音数据库!$B:$C,2,)&amp;VLOOKUP(MID(C264,3,1),拼音数据库!$B:$C,2,),VLOOKUP(LEFT(C264,1),拼音数据库!$B:$C,2,)&amp;VLOOKUP(MID(C264,2,1),拼音数据库!$B:$C,2,)&amp;VLOOKUP(MID(C264,3,1),拼音数据库!$B:$C,2,)&amp;VLOOKUP(MID(C264,4,1),拼音数据库!$B:$C,2,))))),"")</f>
        <v/>
      </c>
      <c r="B264" s="75" t="str">
        <f>IFERROR(IF(C264=0,"",IF(LEN(C264)=1,LEFT(VLOOKUP(LEFT(C264,1),拼音数据库!$B:$C,2,),1),IF(LEN(C264)=2,LEFT(VLOOKUP(LEFT(C264,1),拼音数据库!$B:$C,2,),1)&amp;LEFT(VLOOKUP(MID(C264,2,1),拼音数据库!$B:$C,2,),1),IF(LEN(C264)=3,LEFT(VLOOKUP(LEFT(C264,1),拼音数据库!$B:$C,2,),1)&amp;LEFT(VLOOKUP(MID(C264,2,1),拼音数据库!$B:$C,2,),1)&amp;LEFT(VLOOKUP(MID(C264,3,1),拼音数据库!$B:$C,2,)),LEFT(VLOOKUP(LEFT(C264,1),拼音数据库!$B:$C,2,),1)&amp;LEFT(VLOOKUP(MID(C264,2,1),拼音数据库!$B:$C,2,),1)&amp;LEFT(VLOOKUP(MID(C264,3,1),拼音数据库!$B:$C,2,),1)&amp;LEFT(VLOOKUP(MID(C264,4,1),拼音数据库!$B:$C,2,),1))))),"")</f>
        <v/>
      </c>
      <c r="C264" s="36"/>
      <c r="D264" s="36"/>
      <c r="E264" s="36"/>
      <c r="F264" s="37"/>
      <c r="G264" s="37"/>
      <c r="H264" s="37"/>
      <c r="I264" s="37"/>
      <c r="J264" s="37"/>
      <c r="K264" s="37"/>
      <c r="L264" s="37"/>
      <c r="M264" s="37"/>
      <c r="N264" s="5" t="str">
        <f t="array" ref="N264">IF(SUM(--NOT(ISERROR(FIND(TEXT(UPPER(电话簿!$G$4),0),UPPER(基本信息输入!A264:M264),1))))&gt;0,ROW(),"")</f>
        <v/>
      </c>
    </row>
    <row r="265" spans="1:14" s="34" customFormat="1" x14ac:dyDescent="0.35">
      <c r="A265" s="74" t="str">
        <f>IFERROR(IF(C265=0,"",IF(LEN(C265)=1,VLOOKUP(LEFT(C265,1),拼音数据库!$B:$C,2,),IF(LEN(C265)=2,VLOOKUP(LEFT(C265,1),拼音数据库!$B:$C,2,)&amp;VLOOKUP(MID(C265,2,1),拼音数据库!$B:$C,2,),IF(LEN(C265)=3,VLOOKUP(LEFT(C265,1),拼音数据库!$B:$C,2,)&amp;VLOOKUP(MID(C265,2,1),拼音数据库!$B:$C,2,)&amp;VLOOKUP(MID(C265,3,1),拼音数据库!$B:$C,2,),VLOOKUP(LEFT(C265,1),拼音数据库!$B:$C,2,)&amp;VLOOKUP(MID(C265,2,1),拼音数据库!$B:$C,2,)&amp;VLOOKUP(MID(C265,3,1),拼音数据库!$B:$C,2,)&amp;VLOOKUP(MID(C265,4,1),拼音数据库!$B:$C,2,))))),"")</f>
        <v/>
      </c>
      <c r="B265" s="75" t="str">
        <f>IFERROR(IF(C265=0,"",IF(LEN(C265)=1,LEFT(VLOOKUP(LEFT(C265,1),拼音数据库!$B:$C,2,),1),IF(LEN(C265)=2,LEFT(VLOOKUP(LEFT(C265,1),拼音数据库!$B:$C,2,),1)&amp;LEFT(VLOOKUP(MID(C265,2,1),拼音数据库!$B:$C,2,),1),IF(LEN(C265)=3,LEFT(VLOOKUP(LEFT(C265,1),拼音数据库!$B:$C,2,),1)&amp;LEFT(VLOOKUP(MID(C265,2,1),拼音数据库!$B:$C,2,),1)&amp;LEFT(VLOOKUP(MID(C265,3,1),拼音数据库!$B:$C,2,)),LEFT(VLOOKUP(LEFT(C265,1),拼音数据库!$B:$C,2,),1)&amp;LEFT(VLOOKUP(MID(C265,2,1),拼音数据库!$B:$C,2,),1)&amp;LEFT(VLOOKUP(MID(C265,3,1),拼音数据库!$B:$C,2,),1)&amp;LEFT(VLOOKUP(MID(C265,4,1),拼音数据库!$B:$C,2,),1))))),"")</f>
        <v/>
      </c>
      <c r="C265" s="36"/>
      <c r="D265" s="36"/>
      <c r="E265" s="36"/>
      <c r="F265" s="37"/>
      <c r="G265" s="37"/>
      <c r="H265" s="37"/>
      <c r="I265" s="37"/>
      <c r="J265" s="37"/>
      <c r="K265" s="37"/>
      <c r="L265" s="37"/>
      <c r="M265" s="37"/>
      <c r="N265" s="5" t="str">
        <f t="array" ref="N265">IF(SUM(--NOT(ISERROR(FIND(TEXT(UPPER(电话簿!$G$4),0),UPPER(基本信息输入!A265:M265),1))))&gt;0,ROW(),"")</f>
        <v/>
      </c>
    </row>
    <row r="266" spans="1:14" s="34" customFormat="1" x14ac:dyDescent="0.35">
      <c r="A266" s="74" t="str">
        <f>IFERROR(IF(C266=0,"",IF(LEN(C266)=1,VLOOKUP(LEFT(C266,1),拼音数据库!$B:$C,2,),IF(LEN(C266)=2,VLOOKUP(LEFT(C266,1),拼音数据库!$B:$C,2,)&amp;VLOOKUP(MID(C266,2,1),拼音数据库!$B:$C,2,),IF(LEN(C266)=3,VLOOKUP(LEFT(C266,1),拼音数据库!$B:$C,2,)&amp;VLOOKUP(MID(C266,2,1),拼音数据库!$B:$C,2,)&amp;VLOOKUP(MID(C266,3,1),拼音数据库!$B:$C,2,),VLOOKUP(LEFT(C266,1),拼音数据库!$B:$C,2,)&amp;VLOOKUP(MID(C266,2,1),拼音数据库!$B:$C,2,)&amp;VLOOKUP(MID(C266,3,1),拼音数据库!$B:$C,2,)&amp;VLOOKUP(MID(C266,4,1),拼音数据库!$B:$C,2,))))),"")</f>
        <v/>
      </c>
      <c r="B266" s="75" t="str">
        <f>IFERROR(IF(C266=0,"",IF(LEN(C266)=1,LEFT(VLOOKUP(LEFT(C266,1),拼音数据库!$B:$C,2,),1),IF(LEN(C266)=2,LEFT(VLOOKUP(LEFT(C266,1),拼音数据库!$B:$C,2,),1)&amp;LEFT(VLOOKUP(MID(C266,2,1),拼音数据库!$B:$C,2,),1),IF(LEN(C266)=3,LEFT(VLOOKUP(LEFT(C266,1),拼音数据库!$B:$C,2,),1)&amp;LEFT(VLOOKUP(MID(C266,2,1),拼音数据库!$B:$C,2,),1)&amp;LEFT(VLOOKUP(MID(C266,3,1),拼音数据库!$B:$C,2,)),LEFT(VLOOKUP(LEFT(C266,1),拼音数据库!$B:$C,2,),1)&amp;LEFT(VLOOKUP(MID(C266,2,1),拼音数据库!$B:$C,2,),1)&amp;LEFT(VLOOKUP(MID(C266,3,1),拼音数据库!$B:$C,2,),1)&amp;LEFT(VLOOKUP(MID(C266,4,1),拼音数据库!$B:$C,2,),1))))),"")</f>
        <v/>
      </c>
      <c r="C266" s="36"/>
      <c r="D266" s="36"/>
      <c r="E266" s="36"/>
      <c r="F266" s="37"/>
      <c r="G266" s="37"/>
      <c r="H266" s="37"/>
      <c r="I266" s="37"/>
      <c r="J266" s="37"/>
      <c r="K266" s="37"/>
      <c r="L266" s="37"/>
      <c r="M266" s="37"/>
      <c r="N266" s="5" t="str">
        <f t="array" ref="N266">IF(SUM(--NOT(ISERROR(FIND(TEXT(UPPER(电话簿!$G$4),0),UPPER(基本信息输入!A266:M266),1))))&gt;0,ROW(),"")</f>
        <v/>
      </c>
    </row>
    <row r="267" spans="1:14" s="34" customFormat="1" x14ac:dyDescent="0.35">
      <c r="A267" s="74" t="str">
        <f>IFERROR(IF(C267=0,"",IF(LEN(C267)=1,VLOOKUP(LEFT(C267,1),拼音数据库!$B:$C,2,),IF(LEN(C267)=2,VLOOKUP(LEFT(C267,1),拼音数据库!$B:$C,2,)&amp;VLOOKUP(MID(C267,2,1),拼音数据库!$B:$C,2,),IF(LEN(C267)=3,VLOOKUP(LEFT(C267,1),拼音数据库!$B:$C,2,)&amp;VLOOKUP(MID(C267,2,1),拼音数据库!$B:$C,2,)&amp;VLOOKUP(MID(C267,3,1),拼音数据库!$B:$C,2,),VLOOKUP(LEFT(C267,1),拼音数据库!$B:$C,2,)&amp;VLOOKUP(MID(C267,2,1),拼音数据库!$B:$C,2,)&amp;VLOOKUP(MID(C267,3,1),拼音数据库!$B:$C,2,)&amp;VLOOKUP(MID(C267,4,1),拼音数据库!$B:$C,2,))))),"")</f>
        <v/>
      </c>
      <c r="B267" s="75" t="str">
        <f>IFERROR(IF(C267=0,"",IF(LEN(C267)=1,LEFT(VLOOKUP(LEFT(C267,1),拼音数据库!$B:$C,2,),1),IF(LEN(C267)=2,LEFT(VLOOKUP(LEFT(C267,1),拼音数据库!$B:$C,2,),1)&amp;LEFT(VLOOKUP(MID(C267,2,1),拼音数据库!$B:$C,2,),1),IF(LEN(C267)=3,LEFT(VLOOKUP(LEFT(C267,1),拼音数据库!$B:$C,2,),1)&amp;LEFT(VLOOKUP(MID(C267,2,1),拼音数据库!$B:$C,2,),1)&amp;LEFT(VLOOKUP(MID(C267,3,1),拼音数据库!$B:$C,2,)),LEFT(VLOOKUP(LEFT(C267,1),拼音数据库!$B:$C,2,),1)&amp;LEFT(VLOOKUP(MID(C267,2,1),拼音数据库!$B:$C,2,),1)&amp;LEFT(VLOOKUP(MID(C267,3,1),拼音数据库!$B:$C,2,),1)&amp;LEFT(VLOOKUP(MID(C267,4,1),拼音数据库!$B:$C,2,),1))))),"")</f>
        <v/>
      </c>
      <c r="C267" s="36"/>
      <c r="D267" s="36"/>
      <c r="E267" s="36"/>
      <c r="F267" s="37"/>
      <c r="G267" s="37"/>
      <c r="H267" s="37"/>
      <c r="I267" s="37"/>
      <c r="J267" s="37"/>
      <c r="K267" s="37"/>
      <c r="L267" s="37"/>
      <c r="M267" s="37"/>
      <c r="N267" s="5" t="str">
        <f t="array" ref="N267">IF(SUM(--NOT(ISERROR(FIND(TEXT(UPPER(电话簿!$G$4),0),UPPER(基本信息输入!A267:M267),1))))&gt;0,ROW(),"")</f>
        <v/>
      </c>
    </row>
    <row r="268" spans="1:14" s="34" customFormat="1" x14ac:dyDescent="0.35">
      <c r="A268" s="74" t="str">
        <f>IFERROR(IF(C268=0,"",IF(LEN(C268)=1,VLOOKUP(LEFT(C268,1),拼音数据库!$B:$C,2,),IF(LEN(C268)=2,VLOOKUP(LEFT(C268,1),拼音数据库!$B:$C,2,)&amp;VLOOKUP(MID(C268,2,1),拼音数据库!$B:$C,2,),IF(LEN(C268)=3,VLOOKUP(LEFT(C268,1),拼音数据库!$B:$C,2,)&amp;VLOOKUP(MID(C268,2,1),拼音数据库!$B:$C,2,)&amp;VLOOKUP(MID(C268,3,1),拼音数据库!$B:$C,2,),VLOOKUP(LEFT(C268,1),拼音数据库!$B:$C,2,)&amp;VLOOKUP(MID(C268,2,1),拼音数据库!$B:$C,2,)&amp;VLOOKUP(MID(C268,3,1),拼音数据库!$B:$C,2,)&amp;VLOOKUP(MID(C268,4,1),拼音数据库!$B:$C,2,))))),"")</f>
        <v/>
      </c>
      <c r="B268" s="75" t="str">
        <f>IFERROR(IF(C268=0,"",IF(LEN(C268)=1,LEFT(VLOOKUP(LEFT(C268,1),拼音数据库!$B:$C,2,),1),IF(LEN(C268)=2,LEFT(VLOOKUP(LEFT(C268,1),拼音数据库!$B:$C,2,),1)&amp;LEFT(VLOOKUP(MID(C268,2,1),拼音数据库!$B:$C,2,),1),IF(LEN(C268)=3,LEFT(VLOOKUP(LEFT(C268,1),拼音数据库!$B:$C,2,),1)&amp;LEFT(VLOOKUP(MID(C268,2,1),拼音数据库!$B:$C,2,),1)&amp;LEFT(VLOOKUP(MID(C268,3,1),拼音数据库!$B:$C,2,)),LEFT(VLOOKUP(LEFT(C268,1),拼音数据库!$B:$C,2,),1)&amp;LEFT(VLOOKUP(MID(C268,2,1),拼音数据库!$B:$C,2,),1)&amp;LEFT(VLOOKUP(MID(C268,3,1),拼音数据库!$B:$C,2,),1)&amp;LEFT(VLOOKUP(MID(C268,4,1),拼音数据库!$B:$C,2,),1))))),"")</f>
        <v/>
      </c>
      <c r="C268" s="36"/>
      <c r="D268" s="36"/>
      <c r="E268" s="36"/>
      <c r="F268" s="37"/>
      <c r="G268" s="37"/>
      <c r="H268" s="37"/>
      <c r="I268" s="37"/>
      <c r="J268" s="37"/>
      <c r="K268" s="37"/>
      <c r="L268" s="37"/>
      <c r="M268" s="37"/>
      <c r="N268" s="5" t="str">
        <f t="array" ref="N268">IF(SUM(--NOT(ISERROR(FIND(TEXT(UPPER(电话簿!$G$4),0),UPPER(基本信息输入!A268:M268),1))))&gt;0,ROW(),"")</f>
        <v/>
      </c>
    </row>
    <row r="269" spans="1:14" s="34" customFormat="1" x14ac:dyDescent="0.35">
      <c r="A269" s="74" t="str">
        <f>IFERROR(IF(C269=0,"",IF(LEN(C269)=1,VLOOKUP(LEFT(C269,1),拼音数据库!$B:$C,2,),IF(LEN(C269)=2,VLOOKUP(LEFT(C269,1),拼音数据库!$B:$C,2,)&amp;VLOOKUP(MID(C269,2,1),拼音数据库!$B:$C,2,),IF(LEN(C269)=3,VLOOKUP(LEFT(C269,1),拼音数据库!$B:$C,2,)&amp;VLOOKUP(MID(C269,2,1),拼音数据库!$B:$C,2,)&amp;VLOOKUP(MID(C269,3,1),拼音数据库!$B:$C,2,),VLOOKUP(LEFT(C269,1),拼音数据库!$B:$C,2,)&amp;VLOOKUP(MID(C269,2,1),拼音数据库!$B:$C,2,)&amp;VLOOKUP(MID(C269,3,1),拼音数据库!$B:$C,2,)&amp;VLOOKUP(MID(C269,4,1),拼音数据库!$B:$C,2,))))),"")</f>
        <v/>
      </c>
      <c r="B269" s="75" t="str">
        <f>IFERROR(IF(C269=0,"",IF(LEN(C269)=1,LEFT(VLOOKUP(LEFT(C269,1),拼音数据库!$B:$C,2,),1),IF(LEN(C269)=2,LEFT(VLOOKUP(LEFT(C269,1),拼音数据库!$B:$C,2,),1)&amp;LEFT(VLOOKUP(MID(C269,2,1),拼音数据库!$B:$C,2,),1),IF(LEN(C269)=3,LEFT(VLOOKUP(LEFT(C269,1),拼音数据库!$B:$C,2,),1)&amp;LEFT(VLOOKUP(MID(C269,2,1),拼音数据库!$B:$C,2,),1)&amp;LEFT(VLOOKUP(MID(C269,3,1),拼音数据库!$B:$C,2,)),LEFT(VLOOKUP(LEFT(C269,1),拼音数据库!$B:$C,2,),1)&amp;LEFT(VLOOKUP(MID(C269,2,1),拼音数据库!$B:$C,2,),1)&amp;LEFT(VLOOKUP(MID(C269,3,1),拼音数据库!$B:$C,2,),1)&amp;LEFT(VLOOKUP(MID(C269,4,1),拼音数据库!$B:$C,2,),1))))),"")</f>
        <v/>
      </c>
      <c r="C269" s="36"/>
      <c r="D269" s="36"/>
      <c r="E269" s="36"/>
      <c r="F269" s="37"/>
      <c r="G269" s="37"/>
      <c r="H269" s="37"/>
      <c r="I269" s="37"/>
      <c r="J269" s="37"/>
      <c r="K269" s="37"/>
      <c r="L269" s="37"/>
      <c r="M269" s="37"/>
      <c r="N269" s="5" t="str">
        <f t="array" ref="N269">IF(SUM(--NOT(ISERROR(FIND(TEXT(UPPER(电话簿!$G$4),0),UPPER(基本信息输入!A269:M269),1))))&gt;0,ROW(),"")</f>
        <v/>
      </c>
    </row>
    <row r="270" spans="1:14" s="34" customFormat="1" x14ac:dyDescent="0.35">
      <c r="A270" s="74" t="str">
        <f>IFERROR(IF(C270=0,"",IF(LEN(C270)=1,VLOOKUP(LEFT(C270,1),拼音数据库!$B:$C,2,),IF(LEN(C270)=2,VLOOKUP(LEFT(C270,1),拼音数据库!$B:$C,2,)&amp;VLOOKUP(MID(C270,2,1),拼音数据库!$B:$C,2,),IF(LEN(C270)=3,VLOOKUP(LEFT(C270,1),拼音数据库!$B:$C,2,)&amp;VLOOKUP(MID(C270,2,1),拼音数据库!$B:$C,2,)&amp;VLOOKUP(MID(C270,3,1),拼音数据库!$B:$C,2,),VLOOKUP(LEFT(C270,1),拼音数据库!$B:$C,2,)&amp;VLOOKUP(MID(C270,2,1),拼音数据库!$B:$C,2,)&amp;VLOOKUP(MID(C270,3,1),拼音数据库!$B:$C,2,)&amp;VLOOKUP(MID(C270,4,1),拼音数据库!$B:$C,2,))))),"")</f>
        <v/>
      </c>
      <c r="B270" s="75" t="str">
        <f>IFERROR(IF(C270=0,"",IF(LEN(C270)=1,LEFT(VLOOKUP(LEFT(C270,1),拼音数据库!$B:$C,2,),1),IF(LEN(C270)=2,LEFT(VLOOKUP(LEFT(C270,1),拼音数据库!$B:$C,2,),1)&amp;LEFT(VLOOKUP(MID(C270,2,1),拼音数据库!$B:$C,2,),1),IF(LEN(C270)=3,LEFT(VLOOKUP(LEFT(C270,1),拼音数据库!$B:$C,2,),1)&amp;LEFT(VLOOKUP(MID(C270,2,1),拼音数据库!$B:$C,2,),1)&amp;LEFT(VLOOKUP(MID(C270,3,1),拼音数据库!$B:$C,2,)),LEFT(VLOOKUP(LEFT(C270,1),拼音数据库!$B:$C,2,),1)&amp;LEFT(VLOOKUP(MID(C270,2,1),拼音数据库!$B:$C,2,),1)&amp;LEFT(VLOOKUP(MID(C270,3,1),拼音数据库!$B:$C,2,),1)&amp;LEFT(VLOOKUP(MID(C270,4,1),拼音数据库!$B:$C,2,),1))))),"")</f>
        <v/>
      </c>
      <c r="C270" s="36"/>
      <c r="D270" s="36"/>
      <c r="E270" s="36"/>
      <c r="F270" s="37"/>
      <c r="G270" s="37"/>
      <c r="H270" s="37"/>
      <c r="I270" s="37"/>
      <c r="J270" s="37"/>
      <c r="K270" s="37"/>
      <c r="L270" s="37"/>
      <c r="M270" s="37"/>
      <c r="N270" s="5" t="str">
        <f t="array" ref="N270">IF(SUM(--NOT(ISERROR(FIND(TEXT(UPPER(电话簿!$G$4),0),UPPER(基本信息输入!A270:M270),1))))&gt;0,ROW(),"")</f>
        <v/>
      </c>
    </row>
    <row r="271" spans="1:14" s="34" customFormat="1" x14ac:dyDescent="0.35">
      <c r="A271" s="74" t="str">
        <f>IFERROR(IF(C271=0,"",IF(LEN(C271)=1,VLOOKUP(LEFT(C271,1),拼音数据库!$B:$C,2,),IF(LEN(C271)=2,VLOOKUP(LEFT(C271,1),拼音数据库!$B:$C,2,)&amp;VLOOKUP(MID(C271,2,1),拼音数据库!$B:$C,2,),IF(LEN(C271)=3,VLOOKUP(LEFT(C271,1),拼音数据库!$B:$C,2,)&amp;VLOOKUP(MID(C271,2,1),拼音数据库!$B:$C,2,)&amp;VLOOKUP(MID(C271,3,1),拼音数据库!$B:$C,2,),VLOOKUP(LEFT(C271,1),拼音数据库!$B:$C,2,)&amp;VLOOKUP(MID(C271,2,1),拼音数据库!$B:$C,2,)&amp;VLOOKUP(MID(C271,3,1),拼音数据库!$B:$C,2,)&amp;VLOOKUP(MID(C271,4,1),拼音数据库!$B:$C,2,))))),"")</f>
        <v/>
      </c>
      <c r="B271" s="75" t="str">
        <f>IFERROR(IF(C271=0,"",IF(LEN(C271)=1,LEFT(VLOOKUP(LEFT(C271,1),拼音数据库!$B:$C,2,),1),IF(LEN(C271)=2,LEFT(VLOOKUP(LEFT(C271,1),拼音数据库!$B:$C,2,),1)&amp;LEFT(VLOOKUP(MID(C271,2,1),拼音数据库!$B:$C,2,),1),IF(LEN(C271)=3,LEFT(VLOOKUP(LEFT(C271,1),拼音数据库!$B:$C,2,),1)&amp;LEFT(VLOOKUP(MID(C271,2,1),拼音数据库!$B:$C,2,),1)&amp;LEFT(VLOOKUP(MID(C271,3,1),拼音数据库!$B:$C,2,)),LEFT(VLOOKUP(LEFT(C271,1),拼音数据库!$B:$C,2,),1)&amp;LEFT(VLOOKUP(MID(C271,2,1),拼音数据库!$B:$C,2,),1)&amp;LEFT(VLOOKUP(MID(C271,3,1),拼音数据库!$B:$C,2,),1)&amp;LEFT(VLOOKUP(MID(C271,4,1),拼音数据库!$B:$C,2,),1))))),"")</f>
        <v/>
      </c>
      <c r="C271" s="36"/>
      <c r="D271" s="36"/>
      <c r="E271" s="36"/>
      <c r="F271" s="37"/>
      <c r="G271" s="37"/>
      <c r="H271" s="37"/>
      <c r="I271" s="37"/>
      <c r="J271" s="37"/>
      <c r="K271" s="37"/>
      <c r="L271" s="37"/>
      <c r="M271" s="37"/>
      <c r="N271" s="5" t="str">
        <f t="array" ref="N271">IF(SUM(--NOT(ISERROR(FIND(TEXT(UPPER(电话簿!$G$4),0),UPPER(基本信息输入!A271:M271),1))))&gt;0,ROW(),"")</f>
        <v/>
      </c>
    </row>
    <row r="272" spans="1:14" s="34" customFormat="1" x14ac:dyDescent="0.35">
      <c r="A272" s="74" t="str">
        <f>IFERROR(IF(C272=0,"",IF(LEN(C272)=1,VLOOKUP(LEFT(C272,1),拼音数据库!$B:$C,2,),IF(LEN(C272)=2,VLOOKUP(LEFT(C272,1),拼音数据库!$B:$C,2,)&amp;VLOOKUP(MID(C272,2,1),拼音数据库!$B:$C,2,),IF(LEN(C272)=3,VLOOKUP(LEFT(C272,1),拼音数据库!$B:$C,2,)&amp;VLOOKUP(MID(C272,2,1),拼音数据库!$B:$C,2,)&amp;VLOOKUP(MID(C272,3,1),拼音数据库!$B:$C,2,),VLOOKUP(LEFT(C272,1),拼音数据库!$B:$C,2,)&amp;VLOOKUP(MID(C272,2,1),拼音数据库!$B:$C,2,)&amp;VLOOKUP(MID(C272,3,1),拼音数据库!$B:$C,2,)&amp;VLOOKUP(MID(C272,4,1),拼音数据库!$B:$C,2,))))),"")</f>
        <v/>
      </c>
      <c r="B272" s="75" t="str">
        <f>IFERROR(IF(C272=0,"",IF(LEN(C272)=1,LEFT(VLOOKUP(LEFT(C272,1),拼音数据库!$B:$C,2,),1),IF(LEN(C272)=2,LEFT(VLOOKUP(LEFT(C272,1),拼音数据库!$B:$C,2,),1)&amp;LEFT(VLOOKUP(MID(C272,2,1),拼音数据库!$B:$C,2,),1),IF(LEN(C272)=3,LEFT(VLOOKUP(LEFT(C272,1),拼音数据库!$B:$C,2,),1)&amp;LEFT(VLOOKUP(MID(C272,2,1),拼音数据库!$B:$C,2,),1)&amp;LEFT(VLOOKUP(MID(C272,3,1),拼音数据库!$B:$C,2,)),LEFT(VLOOKUP(LEFT(C272,1),拼音数据库!$B:$C,2,),1)&amp;LEFT(VLOOKUP(MID(C272,2,1),拼音数据库!$B:$C,2,),1)&amp;LEFT(VLOOKUP(MID(C272,3,1),拼音数据库!$B:$C,2,),1)&amp;LEFT(VLOOKUP(MID(C272,4,1),拼音数据库!$B:$C,2,),1))))),"")</f>
        <v/>
      </c>
      <c r="C272" s="36"/>
      <c r="D272" s="36"/>
      <c r="E272" s="36"/>
      <c r="F272" s="37"/>
      <c r="G272" s="37"/>
      <c r="H272" s="37"/>
      <c r="I272" s="37"/>
      <c r="J272" s="37"/>
      <c r="K272" s="37"/>
      <c r="L272" s="37"/>
      <c r="M272" s="37"/>
      <c r="N272" s="5" t="str">
        <f t="array" ref="N272">IF(SUM(--NOT(ISERROR(FIND(TEXT(UPPER(电话簿!$G$4),0),UPPER(基本信息输入!A272:M272),1))))&gt;0,ROW(),"")</f>
        <v/>
      </c>
    </row>
    <row r="273" spans="1:14" s="34" customFormat="1" x14ac:dyDescent="0.35">
      <c r="A273" s="74" t="str">
        <f>IFERROR(IF(C273=0,"",IF(LEN(C273)=1,VLOOKUP(LEFT(C273,1),拼音数据库!$B:$C,2,),IF(LEN(C273)=2,VLOOKUP(LEFT(C273,1),拼音数据库!$B:$C,2,)&amp;VLOOKUP(MID(C273,2,1),拼音数据库!$B:$C,2,),IF(LEN(C273)=3,VLOOKUP(LEFT(C273,1),拼音数据库!$B:$C,2,)&amp;VLOOKUP(MID(C273,2,1),拼音数据库!$B:$C,2,)&amp;VLOOKUP(MID(C273,3,1),拼音数据库!$B:$C,2,),VLOOKUP(LEFT(C273,1),拼音数据库!$B:$C,2,)&amp;VLOOKUP(MID(C273,2,1),拼音数据库!$B:$C,2,)&amp;VLOOKUP(MID(C273,3,1),拼音数据库!$B:$C,2,)&amp;VLOOKUP(MID(C273,4,1),拼音数据库!$B:$C,2,))))),"")</f>
        <v/>
      </c>
      <c r="B273" s="75" t="str">
        <f>IFERROR(IF(C273=0,"",IF(LEN(C273)=1,LEFT(VLOOKUP(LEFT(C273,1),拼音数据库!$B:$C,2,),1),IF(LEN(C273)=2,LEFT(VLOOKUP(LEFT(C273,1),拼音数据库!$B:$C,2,),1)&amp;LEFT(VLOOKUP(MID(C273,2,1),拼音数据库!$B:$C,2,),1),IF(LEN(C273)=3,LEFT(VLOOKUP(LEFT(C273,1),拼音数据库!$B:$C,2,),1)&amp;LEFT(VLOOKUP(MID(C273,2,1),拼音数据库!$B:$C,2,),1)&amp;LEFT(VLOOKUP(MID(C273,3,1),拼音数据库!$B:$C,2,)),LEFT(VLOOKUP(LEFT(C273,1),拼音数据库!$B:$C,2,),1)&amp;LEFT(VLOOKUP(MID(C273,2,1),拼音数据库!$B:$C,2,),1)&amp;LEFT(VLOOKUP(MID(C273,3,1),拼音数据库!$B:$C,2,),1)&amp;LEFT(VLOOKUP(MID(C273,4,1),拼音数据库!$B:$C,2,),1))))),"")</f>
        <v/>
      </c>
      <c r="C273" s="36"/>
      <c r="D273" s="36"/>
      <c r="E273" s="36"/>
      <c r="F273" s="37"/>
      <c r="G273" s="37"/>
      <c r="H273" s="37"/>
      <c r="I273" s="37"/>
      <c r="J273" s="37"/>
      <c r="K273" s="37"/>
      <c r="L273" s="37"/>
      <c r="M273" s="37"/>
      <c r="N273" s="5" t="str">
        <f t="array" ref="N273">IF(SUM(--NOT(ISERROR(FIND(TEXT(UPPER(电话簿!$G$4),0),UPPER(基本信息输入!A273:M273),1))))&gt;0,ROW(),"")</f>
        <v/>
      </c>
    </row>
    <row r="274" spans="1:14" s="34" customFormat="1" x14ac:dyDescent="0.35">
      <c r="A274" s="74" t="str">
        <f>IFERROR(IF(C274=0,"",IF(LEN(C274)=1,VLOOKUP(LEFT(C274,1),拼音数据库!$B:$C,2,),IF(LEN(C274)=2,VLOOKUP(LEFT(C274,1),拼音数据库!$B:$C,2,)&amp;VLOOKUP(MID(C274,2,1),拼音数据库!$B:$C,2,),IF(LEN(C274)=3,VLOOKUP(LEFT(C274,1),拼音数据库!$B:$C,2,)&amp;VLOOKUP(MID(C274,2,1),拼音数据库!$B:$C,2,)&amp;VLOOKUP(MID(C274,3,1),拼音数据库!$B:$C,2,),VLOOKUP(LEFT(C274,1),拼音数据库!$B:$C,2,)&amp;VLOOKUP(MID(C274,2,1),拼音数据库!$B:$C,2,)&amp;VLOOKUP(MID(C274,3,1),拼音数据库!$B:$C,2,)&amp;VLOOKUP(MID(C274,4,1),拼音数据库!$B:$C,2,))))),"")</f>
        <v/>
      </c>
      <c r="B274" s="75" t="str">
        <f>IFERROR(IF(C274=0,"",IF(LEN(C274)=1,LEFT(VLOOKUP(LEFT(C274,1),拼音数据库!$B:$C,2,),1),IF(LEN(C274)=2,LEFT(VLOOKUP(LEFT(C274,1),拼音数据库!$B:$C,2,),1)&amp;LEFT(VLOOKUP(MID(C274,2,1),拼音数据库!$B:$C,2,),1),IF(LEN(C274)=3,LEFT(VLOOKUP(LEFT(C274,1),拼音数据库!$B:$C,2,),1)&amp;LEFT(VLOOKUP(MID(C274,2,1),拼音数据库!$B:$C,2,),1)&amp;LEFT(VLOOKUP(MID(C274,3,1),拼音数据库!$B:$C,2,)),LEFT(VLOOKUP(LEFT(C274,1),拼音数据库!$B:$C,2,),1)&amp;LEFT(VLOOKUP(MID(C274,2,1),拼音数据库!$B:$C,2,),1)&amp;LEFT(VLOOKUP(MID(C274,3,1),拼音数据库!$B:$C,2,),1)&amp;LEFT(VLOOKUP(MID(C274,4,1),拼音数据库!$B:$C,2,),1))))),"")</f>
        <v/>
      </c>
      <c r="C274" s="36"/>
      <c r="D274" s="36"/>
      <c r="E274" s="36"/>
      <c r="F274" s="37"/>
      <c r="G274" s="37"/>
      <c r="H274" s="37"/>
      <c r="I274" s="37"/>
      <c r="J274" s="37"/>
      <c r="K274" s="37"/>
      <c r="L274" s="37"/>
      <c r="M274" s="37"/>
      <c r="N274" s="5" t="str">
        <f t="array" ref="N274">IF(SUM(--NOT(ISERROR(FIND(TEXT(UPPER(电话簿!$G$4),0),UPPER(基本信息输入!A274:M274),1))))&gt;0,ROW(),"")</f>
        <v/>
      </c>
    </row>
    <row r="275" spans="1:14" s="34" customFormat="1" x14ac:dyDescent="0.35">
      <c r="A275" s="74" t="str">
        <f>IFERROR(IF(C275=0,"",IF(LEN(C275)=1,VLOOKUP(LEFT(C275,1),拼音数据库!$B:$C,2,),IF(LEN(C275)=2,VLOOKUP(LEFT(C275,1),拼音数据库!$B:$C,2,)&amp;VLOOKUP(MID(C275,2,1),拼音数据库!$B:$C,2,),IF(LEN(C275)=3,VLOOKUP(LEFT(C275,1),拼音数据库!$B:$C,2,)&amp;VLOOKUP(MID(C275,2,1),拼音数据库!$B:$C,2,)&amp;VLOOKUP(MID(C275,3,1),拼音数据库!$B:$C,2,),VLOOKUP(LEFT(C275,1),拼音数据库!$B:$C,2,)&amp;VLOOKUP(MID(C275,2,1),拼音数据库!$B:$C,2,)&amp;VLOOKUP(MID(C275,3,1),拼音数据库!$B:$C,2,)&amp;VLOOKUP(MID(C275,4,1),拼音数据库!$B:$C,2,))))),"")</f>
        <v/>
      </c>
      <c r="B275" s="75" t="str">
        <f>IFERROR(IF(C275=0,"",IF(LEN(C275)=1,LEFT(VLOOKUP(LEFT(C275,1),拼音数据库!$B:$C,2,),1),IF(LEN(C275)=2,LEFT(VLOOKUP(LEFT(C275,1),拼音数据库!$B:$C,2,),1)&amp;LEFT(VLOOKUP(MID(C275,2,1),拼音数据库!$B:$C,2,),1),IF(LEN(C275)=3,LEFT(VLOOKUP(LEFT(C275,1),拼音数据库!$B:$C,2,),1)&amp;LEFT(VLOOKUP(MID(C275,2,1),拼音数据库!$B:$C,2,),1)&amp;LEFT(VLOOKUP(MID(C275,3,1),拼音数据库!$B:$C,2,)),LEFT(VLOOKUP(LEFT(C275,1),拼音数据库!$B:$C,2,),1)&amp;LEFT(VLOOKUP(MID(C275,2,1),拼音数据库!$B:$C,2,),1)&amp;LEFT(VLOOKUP(MID(C275,3,1),拼音数据库!$B:$C,2,),1)&amp;LEFT(VLOOKUP(MID(C275,4,1),拼音数据库!$B:$C,2,),1))))),"")</f>
        <v/>
      </c>
      <c r="C275" s="36"/>
      <c r="D275" s="36"/>
      <c r="E275" s="36"/>
      <c r="F275" s="37"/>
      <c r="G275" s="37"/>
      <c r="H275" s="37"/>
      <c r="I275" s="37"/>
      <c r="J275" s="37"/>
      <c r="K275" s="37"/>
      <c r="L275" s="37"/>
      <c r="M275" s="37"/>
      <c r="N275" s="5" t="str">
        <f t="array" ref="N275">IF(SUM(--NOT(ISERROR(FIND(TEXT(UPPER(电话簿!$G$4),0),UPPER(基本信息输入!A275:M275),1))))&gt;0,ROW(),"")</f>
        <v/>
      </c>
    </row>
    <row r="276" spans="1:14" s="34" customFormat="1" x14ac:dyDescent="0.35">
      <c r="A276" s="74" t="str">
        <f>IFERROR(IF(C276=0,"",IF(LEN(C276)=1,VLOOKUP(LEFT(C276,1),拼音数据库!$B:$C,2,),IF(LEN(C276)=2,VLOOKUP(LEFT(C276,1),拼音数据库!$B:$C,2,)&amp;VLOOKUP(MID(C276,2,1),拼音数据库!$B:$C,2,),IF(LEN(C276)=3,VLOOKUP(LEFT(C276,1),拼音数据库!$B:$C,2,)&amp;VLOOKUP(MID(C276,2,1),拼音数据库!$B:$C,2,)&amp;VLOOKUP(MID(C276,3,1),拼音数据库!$B:$C,2,),VLOOKUP(LEFT(C276,1),拼音数据库!$B:$C,2,)&amp;VLOOKUP(MID(C276,2,1),拼音数据库!$B:$C,2,)&amp;VLOOKUP(MID(C276,3,1),拼音数据库!$B:$C,2,)&amp;VLOOKUP(MID(C276,4,1),拼音数据库!$B:$C,2,))))),"")</f>
        <v/>
      </c>
      <c r="B276" s="75" t="str">
        <f>IFERROR(IF(C276=0,"",IF(LEN(C276)=1,LEFT(VLOOKUP(LEFT(C276,1),拼音数据库!$B:$C,2,),1),IF(LEN(C276)=2,LEFT(VLOOKUP(LEFT(C276,1),拼音数据库!$B:$C,2,),1)&amp;LEFT(VLOOKUP(MID(C276,2,1),拼音数据库!$B:$C,2,),1),IF(LEN(C276)=3,LEFT(VLOOKUP(LEFT(C276,1),拼音数据库!$B:$C,2,),1)&amp;LEFT(VLOOKUP(MID(C276,2,1),拼音数据库!$B:$C,2,),1)&amp;LEFT(VLOOKUP(MID(C276,3,1),拼音数据库!$B:$C,2,)),LEFT(VLOOKUP(LEFT(C276,1),拼音数据库!$B:$C,2,),1)&amp;LEFT(VLOOKUP(MID(C276,2,1),拼音数据库!$B:$C,2,),1)&amp;LEFT(VLOOKUP(MID(C276,3,1),拼音数据库!$B:$C,2,),1)&amp;LEFT(VLOOKUP(MID(C276,4,1),拼音数据库!$B:$C,2,),1))))),"")</f>
        <v/>
      </c>
      <c r="C276" s="36"/>
      <c r="D276" s="36"/>
      <c r="E276" s="36"/>
      <c r="F276" s="37"/>
      <c r="G276" s="37"/>
      <c r="H276" s="37"/>
      <c r="I276" s="37"/>
      <c r="J276" s="37"/>
      <c r="K276" s="37"/>
      <c r="L276" s="37"/>
      <c r="M276" s="37"/>
      <c r="N276" s="5" t="str">
        <f t="array" ref="N276">IF(SUM(--NOT(ISERROR(FIND(TEXT(UPPER(电话簿!$G$4),0),UPPER(基本信息输入!A276:M276),1))))&gt;0,ROW(),"")</f>
        <v/>
      </c>
    </row>
    <row r="277" spans="1:14" s="34" customFormat="1" x14ac:dyDescent="0.35">
      <c r="A277" s="74" t="str">
        <f>IFERROR(IF(C277=0,"",IF(LEN(C277)=1,VLOOKUP(LEFT(C277,1),拼音数据库!$B:$C,2,),IF(LEN(C277)=2,VLOOKUP(LEFT(C277,1),拼音数据库!$B:$C,2,)&amp;VLOOKUP(MID(C277,2,1),拼音数据库!$B:$C,2,),IF(LEN(C277)=3,VLOOKUP(LEFT(C277,1),拼音数据库!$B:$C,2,)&amp;VLOOKUP(MID(C277,2,1),拼音数据库!$B:$C,2,)&amp;VLOOKUP(MID(C277,3,1),拼音数据库!$B:$C,2,),VLOOKUP(LEFT(C277,1),拼音数据库!$B:$C,2,)&amp;VLOOKUP(MID(C277,2,1),拼音数据库!$B:$C,2,)&amp;VLOOKUP(MID(C277,3,1),拼音数据库!$B:$C,2,)&amp;VLOOKUP(MID(C277,4,1),拼音数据库!$B:$C,2,))))),"")</f>
        <v/>
      </c>
      <c r="B277" s="75" t="str">
        <f>IFERROR(IF(C277=0,"",IF(LEN(C277)=1,LEFT(VLOOKUP(LEFT(C277,1),拼音数据库!$B:$C,2,),1),IF(LEN(C277)=2,LEFT(VLOOKUP(LEFT(C277,1),拼音数据库!$B:$C,2,),1)&amp;LEFT(VLOOKUP(MID(C277,2,1),拼音数据库!$B:$C,2,),1),IF(LEN(C277)=3,LEFT(VLOOKUP(LEFT(C277,1),拼音数据库!$B:$C,2,),1)&amp;LEFT(VLOOKUP(MID(C277,2,1),拼音数据库!$B:$C,2,),1)&amp;LEFT(VLOOKUP(MID(C277,3,1),拼音数据库!$B:$C,2,)),LEFT(VLOOKUP(LEFT(C277,1),拼音数据库!$B:$C,2,),1)&amp;LEFT(VLOOKUP(MID(C277,2,1),拼音数据库!$B:$C,2,),1)&amp;LEFT(VLOOKUP(MID(C277,3,1),拼音数据库!$B:$C,2,),1)&amp;LEFT(VLOOKUP(MID(C277,4,1),拼音数据库!$B:$C,2,),1))))),"")</f>
        <v/>
      </c>
      <c r="C277" s="36"/>
      <c r="D277" s="36"/>
      <c r="E277" s="36"/>
      <c r="F277" s="37"/>
      <c r="G277" s="37"/>
      <c r="H277" s="37"/>
      <c r="I277" s="37"/>
      <c r="J277" s="37"/>
      <c r="K277" s="37"/>
      <c r="L277" s="37"/>
      <c r="M277" s="37"/>
      <c r="N277" s="5" t="str">
        <f t="array" ref="N277">IF(SUM(--NOT(ISERROR(FIND(TEXT(UPPER(电话簿!$G$4),0),UPPER(基本信息输入!A277:M277),1))))&gt;0,ROW(),"")</f>
        <v/>
      </c>
    </row>
    <row r="278" spans="1:14" s="34" customFormat="1" x14ac:dyDescent="0.35">
      <c r="A278" s="74" t="str">
        <f>IFERROR(IF(C278=0,"",IF(LEN(C278)=1,VLOOKUP(LEFT(C278,1),拼音数据库!$B:$C,2,),IF(LEN(C278)=2,VLOOKUP(LEFT(C278,1),拼音数据库!$B:$C,2,)&amp;VLOOKUP(MID(C278,2,1),拼音数据库!$B:$C,2,),IF(LEN(C278)=3,VLOOKUP(LEFT(C278,1),拼音数据库!$B:$C,2,)&amp;VLOOKUP(MID(C278,2,1),拼音数据库!$B:$C,2,)&amp;VLOOKUP(MID(C278,3,1),拼音数据库!$B:$C,2,),VLOOKUP(LEFT(C278,1),拼音数据库!$B:$C,2,)&amp;VLOOKUP(MID(C278,2,1),拼音数据库!$B:$C,2,)&amp;VLOOKUP(MID(C278,3,1),拼音数据库!$B:$C,2,)&amp;VLOOKUP(MID(C278,4,1),拼音数据库!$B:$C,2,))))),"")</f>
        <v/>
      </c>
      <c r="B278" s="75" t="str">
        <f>IFERROR(IF(C278=0,"",IF(LEN(C278)=1,LEFT(VLOOKUP(LEFT(C278,1),拼音数据库!$B:$C,2,),1),IF(LEN(C278)=2,LEFT(VLOOKUP(LEFT(C278,1),拼音数据库!$B:$C,2,),1)&amp;LEFT(VLOOKUP(MID(C278,2,1),拼音数据库!$B:$C,2,),1),IF(LEN(C278)=3,LEFT(VLOOKUP(LEFT(C278,1),拼音数据库!$B:$C,2,),1)&amp;LEFT(VLOOKUP(MID(C278,2,1),拼音数据库!$B:$C,2,),1)&amp;LEFT(VLOOKUP(MID(C278,3,1),拼音数据库!$B:$C,2,)),LEFT(VLOOKUP(LEFT(C278,1),拼音数据库!$B:$C,2,),1)&amp;LEFT(VLOOKUP(MID(C278,2,1),拼音数据库!$B:$C,2,),1)&amp;LEFT(VLOOKUP(MID(C278,3,1),拼音数据库!$B:$C,2,),1)&amp;LEFT(VLOOKUP(MID(C278,4,1),拼音数据库!$B:$C,2,),1))))),"")</f>
        <v/>
      </c>
      <c r="C278" s="36"/>
      <c r="D278" s="36"/>
      <c r="E278" s="36"/>
      <c r="F278" s="37"/>
      <c r="G278" s="37"/>
      <c r="H278" s="37"/>
      <c r="I278" s="37"/>
      <c r="J278" s="37"/>
      <c r="K278" s="37"/>
      <c r="L278" s="37"/>
      <c r="M278" s="37"/>
      <c r="N278" s="5" t="str">
        <f t="array" ref="N278">IF(SUM(--NOT(ISERROR(FIND(TEXT(UPPER(电话簿!$G$4),0),UPPER(基本信息输入!A278:M278),1))))&gt;0,ROW(),"")</f>
        <v/>
      </c>
    </row>
    <row r="279" spans="1:14" s="34" customFormat="1" x14ac:dyDescent="0.35">
      <c r="A279" s="74" t="str">
        <f>IFERROR(IF(C279=0,"",IF(LEN(C279)=1,VLOOKUP(LEFT(C279,1),拼音数据库!$B:$C,2,),IF(LEN(C279)=2,VLOOKUP(LEFT(C279,1),拼音数据库!$B:$C,2,)&amp;VLOOKUP(MID(C279,2,1),拼音数据库!$B:$C,2,),IF(LEN(C279)=3,VLOOKUP(LEFT(C279,1),拼音数据库!$B:$C,2,)&amp;VLOOKUP(MID(C279,2,1),拼音数据库!$B:$C,2,)&amp;VLOOKUP(MID(C279,3,1),拼音数据库!$B:$C,2,),VLOOKUP(LEFT(C279,1),拼音数据库!$B:$C,2,)&amp;VLOOKUP(MID(C279,2,1),拼音数据库!$B:$C,2,)&amp;VLOOKUP(MID(C279,3,1),拼音数据库!$B:$C,2,)&amp;VLOOKUP(MID(C279,4,1),拼音数据库!$B:$C,2,))))),"")</f>
        <v/>
      </c>
      <c r="B279" s="75" t="str">
        <f>IFERROR(IF(C279=0,"",IF(LEN(C279)=1,LEFT(VLOOKUP(LEFT(C279,1),拼音数据库!$B:$C,2,),1),IF(LEN(C279)=2,LEFT(VLOOKUP(LEFT(C279,1),拼音数据库!$B:$C,2,),1)&amp;LEFT(VLOOKUP(MID(C279,2,1),拼音数据库!$B:$C,2,),1),IF(LEN(C279)=3,LEFT(VLOOKUP(LEFT(C279,1),拼音数据库!$B:$C,2,),1)&amp;LEFT(VLOOKUP(MID(C279,2,1),拼音数据库!$B:$C,2,),1)&amp;LEFT(VLOOKUP(MID(C279,3,1),拼音数据库!$B:$C,2,)),LEFT(VLOOKUP(LEFT(C279,1),拼音数据库!$B:$C,2,),1)&amp;LEFT(VLOOKUP(MID(C279,2,1),拼音数据库!$B:$C,2,),1)&amp;LEFT(VLOOKUP(MID(C279,3,1),拼音数据库!$B:$C,2,),1)&amp;LEFT(VLOOKUP(MID(C279,4,1),拼音数据库!$B:$C,2,),1))))),"")</f>
        <v/>
      </c>
      <c r="C279" s="36"/>
      <c r="D279" s="36"/>
      <c r="E279" s="36"/>
      <c r="F279" s="37"/>
      <c r="G279" s="37"/>
      <c r="H279" s="37"/>
      <c r="I279" s="37"/>
      <c r="J279" s="37"/>
      <c r="K279" s="37"/>
      <c r="L279" s="37"/>
      <c r="M279" s="37"/>
      <c r="N279" s="5" t="str">
        <f t="array" ref="N279">IF(SUM(--NOT(ISERROR(FIND(TEXT(UPPER(电话簿!$G$4),0),UPPER(基本信息输入!A279:M279),1))))&gt;0,ROW(),"")</f>
        <v/>
      </c>
    </row>
    <row r="280" spans="1:14" s="34" customFormat="1" x14ac:dyDescent="0.35">
      <c r="A280" s="74" t="str">
        <f>IFERROR(IF(C280=0,"",IF(LEN(C280)=1,VLOOKUP(LEFT(C280,1),拼音数据库!$B:$C,2,),IF(LEN(C280)=2,VLOOKUP(LEFT(C280,1),拼音数据库!$B:$C,2,)&amp;VLOOKUP(MID(C280,2,1),拼音数据库!$B:$C,2,),IF(LEN(C280)=3,VLOOKUP(LEFT(C280,1),拼音数据库!$B:$C,2,)&amp;VLOOKUP(MID(C280,2,1),拼音数据库!$B:$C,2,)&amp;VLOOKUP(MID(C280,3,1),拼音数据库!$B:$C,2,),VLOOKUP(LEFT(C280,1),拼音数据库!$B:$C,2,)&amp;VLOOKUP(MID(C280,2,1),拼音数据库!$B:$C,2,)&amp;VLOOKUP(MID(C280,3,1),拼音数据库!$B:$C,2,)&amp;VLOOKUP(MID(C280,4,1),拼音数据库!$B:$C,2,))))),"")</f>
        <v/>
      </c>
      <c r="B280" s="75" t="str">
        <f>IFERROR(IF(C280=0,"",IF(LEN(C280)=1,LEFT(VLOOKUP(LEFT(C280,1),拼音数据库!$B:$C,2,),1),IF(LEN(C280)=2,LEFT(VLOOKUP(LEFT(C280,1),拼音数据库!$B:$C,2,),1)&amp;LEFT(VLOOKUP(MID(C280,2,1),拼音数据库!$B:$C,2,),1),IF(LEN(C280)=3,LEFT(VLOOKUP(LEFT(C280,1),拼音数据库!$B:$C,2,),1)&amp;LEFT(VLOOKUP(MID(C280,2,1),拼音数据库!$B:$C,2,),1)&amp;LEFT(VLOOKUP(MID(C280,3,1),拼音数据库!$B:$C,2,)),LEFT(VLOOKUP(LEFT(C280,1),拼音数据库!$B:$C,2,),1)&amp;LEFT(VLOOKUP(MID(C280,2,1),拼音数据库!$B:$C,2,),1)&amp;LEFT(VLOOKUP(MID(C280,3,1),拼音数据库!$B:$C,2,),1)&amp;LEFT(VLOOKUP(MID(C280,4,1),拼音数据库!$B:$C,2,),1))))),"")</f>
        <v/>
      </c>
      <c r="C280" s="36"/>
      <c r="D280" s="36"/>
      <c r="E280" s="36"/>
      <c r="F280" s="37"/>
      <c r="G280" s="37"/>
      <c r="H280" s="37"/>
      <c r="I280" s="37"/>
      <c r="J280" s="37"/>
      <c r="K280" s="37"/>
      <c r="L280" s="37"/>
      <c r="M280" s="37"/>
      <c r="N280" s="5" t="str">
        <f t="array" ref="N280">IF(SUM(--NOT(ISERROR(FIND(TEXT(UPPER(电话簿!$G$4),0),UPPER(基本信息输入!A280:M280),1))))&gt;0,ROW(),"")</f>
        <v/>
      </c>
    </row>
    <row r="281" spans="1:14" s="34" customFormat="1" x14ac:dyDescent="0.35">
      <c r="A281" s="74" t="str">
        <f>IFERROR(IF(C281=0,"",IF(LEN(C281)=1,VLOOKUP(LEFT(C281,1),拼音数据库!$B:$C,2,),IF(LEN(C281)=2,VLOOKUP(LEFT(C281,1),拼音数据库!$B:$C,2,)&amp;VLOOKUP(MID(C281,2,1),拼音数据库!$B:$C,2,),IF(LEN(C281)=3,VLOOKUP(LEFT(C281,1),拼音数据库!$B:$C,2,)&amp;VLOOKUP(MID(C281,2,1),拼音数据库!$B:$C,2,)&amp;VLOOKUP(MID(C281,3,1),拼音数据库!$B:$C,2,),VLOOKUP(LEFT(C281,1),拼音数据库!$B:$C,2,)&amp;VLOOKUP(MID(C281,2,1),拼音数据库!$B:$C,2,)&amp;VLOOKUP(MID(C281,3,1),拼音数据库!$B:$C,2,)&amp;VLOOKUP(MID(C281,4,1),拼音数据库!$B:$C,2,))))),"")</f>
        <v/>
      </c>
      <c r="B281" s="75" t="str">
        <f>IFERROR(IF(C281=0,"",IF(LEN(C281)=1,LEFT(VLOOKUP(LEFT(C281,1),拼音数据库!$B:$C,2,),1),IF(LEN(C281)=2,LEFT(VLOOKUP(LEFT(C281,1),拼音数据库!$B:$C,2,),1)&amp;LEFT(VLOOKUP(MID(C281,2,1),拼音数据库!$B:$C,2,),1),IF(LEN(C281)=3,LEFT(VLOOKUP(LEFT(C281,1),拼音数据库!$B:$C,2,),1)&amp;LEFT(VLOOKUP(MID(C281,2,1),拼音数据库!$B:$C,2,),1)&amp;LEFT(VLOOKUP(MID(C281,3,1),拼音数据库!$B:$C,2,)),LEFT(VLOOKUP(LEFT(C281,1),拼音数据库!$B:$C,2,),1)&amp;LEFT(VLOOKUP(MID(C281,2,1),拼音数据库!$B:$C,2,),1)&amp;LEFT(VLOOKUP(MID(C281,3,1),拼音数据库!$B:$C,2,),1)&amp;LEFT(VLOOKUP(MID(C281,4,1),拼音数据库!$B:$C,2,),1))))),"")</f>
        <v/>
      </c>
      <c r="C281" s="36"/>
      <c r="D281" s="36"/>
      <c r="E281" s="36"/>
      <c r="F281" s="37"/>
      <c r="G281" s="37"/>
      <c r="H281" s="37"/>
      <c r="I281" s="37"/>
      <c r="J281" s="37"/>
      <c r="K281" s="37"/>
      <c r="L281" s="37"/>
      <c r="M281" s="37"/>
      <c r="N281" s="5" t="str">
        <f t="array" ref="N281">IF(SUM(--NOT(ISERROR(FIND(TEXT(UPPER(电话簿!$G$4),0),UPPER(基本信息输入!A281:M281),1))))&gt;0,ROW(),"")</f>
        <v/>
      </c>
    </row>
    <row r="282" spans="1:14" s="34" customFormat="1" x14ac:dyDescent="0.35">
      <c r="A282" s="74" t="str">
        <f>IFERROR(IF(C282=0,"",IF(LEN(C282)=1,VLOOKUP(LEFT(C282,1),拼音数据库!$B:$C,2,),IF(LEN(C282)=2,VLOOKUP(LEFT(C282,1),拼音数据库!$B:$C,2,)&amp;VLOOKUP(MID(C282,2,1),拼音数据库!$B:$C,2,),IF(LEN(C282)=3,VLOOKUP(LEFT(C282,1),拼音数据库!$B:$C,2,)&amp;VLOOKUP(MID(C282,2,1),拼音数据库!$B:$C,2,)&amp;VLOOKUP(MID(C282,3,1),拼音数据库!$B:$C,2,),VLOOKUP(LEFT(C282,1),拼音数据库!$B:$C,2,)&amp;VLOOKUP(MID(C282,2,1),拼音数据库!$B:$C,2,)&amp;VLOOKUP(MID(C282,3,1),拼音数据库!$B:$C,2,)&amp;VLOOKUP(MID(C282,4,1),拼音数据库!$B:$C,2,))))),"")</f>
        <v/>
      </c>
      <c r="B282" s="75" t="str">
        <f>IFERROR(IF(C282=0,"",IF(LEN(C282)=1,LEFT(VLOOKUP(LEFT(C282,1),拼音数据库!$B:$C,2,),1),IF(LEN(C282)=2,LEFT(VLOOKUP(LEFT(C282,1),拼音数据库!$B:$C,2,),1)&amp;LEFT(VLOOKUP(MID(C282,2,1),拼音数据库!$B:$C,2,),1),IF(LEN(C282)=3,LEFT(VLOOKUP(LEFT(C282,1),拼音数据库!$B:$C,2,),1)&amp;LEFT(VLOOKUP(MID(C282,2,1),拼音数据库!$B:$C,2,),1)&amp;LEFT(VLOOKUP(MID(C282,3,1),拼音数据库!$B:$C,2,)),LEFT(VLOOKUP(LEFT(C282,1),拼音数据库!$B:$C,2,),1)&amp;LEFT(VLOOKUP(MID(C282,2,1),拼音数据库!$B:$C,2,),1)&amp;LEFT(VLOOKUP(MID(C282,3,1),拼音数据库!$B:$C,2,),1)&amp;LEFT(VLOOKUP(MID(C282,4,1),拼音数据库!$B:$C,2,),1))))),"")</f>
        <v/>
      </c>
      <c r="C282" s="36"/>
      <c r="D282" s="36"/>
      <c r="E282" s="36"/>
      <c r="F282" s="37"/>
      <c r="G282" s="37"/>
      <c r="H282" s="37"/>
      <c r="I282" s="37"/>
      <c r="J282" s="37"/>
      <c r="K282" s="37"/>
      <c r="L282" s="37"/>
      <c r="M282" s="37"/>
      <c r="N282" s="5" t="str">
        <f t="array" ref="N282">IF(SUM(--NOT(ISERROR(FIND(TEXT(UPPER(电话簿!$G$4),0),UPPER(基本信息输入!A282:M282),1))))&gt;0,ROW(),"")</f>
        <v/>
      </c>
    </row>
    <row r="283" spans="1:14" s="34" customFormat="1" x14ac:dyDescent="0.35">
      <c r="A283" s="74" t="str">
        <f>IFERROR(IF(C283=0,"",IF(LEN(C283)=1,VLOOKUP(LEFT(C283,1),拼音数据库!$B:$C,2,),IF(LEN(C283)=2,VLOOKUP(LEFT(C283,1),拼音数据库!$B:$C,2,)&amp;VLOOKUP(MID(C283,2,1),拼音数据库!$B:$C,2,),IF(LEN(C283)=3,VLOOKUP(LEFT(C283,1),拼音数据库!$B:$C,2,)&amp;VLOOKUP(MID(C283,2,1),拼音数据库!$B:$C,2,)&amp;VLOOKUP(MID(C283,3,1),拼音数据库!$B:$C,2,),VLOOKUP(LEFT(C283,1),拼音数据库!$B:$C,2,)&amp;VLOOKUP(MID(C283,2,1),拼音数据库!$B:$C,2,)&amp;VLOOKUP(MID(C283,3,1),拼音数据库!$B:$C,2,)&amp;VLOOKUP(MID(C283,4,1),拼音数据库!$B:$C,2,))))),"")</f>
        <v/>
      </c>
      <c r="B283" s="75" t="str">
        <f>IFERROR(IF(C283=0,"",IF(LEN(C283)=1,LEFT(VLOOKUP(LEFT(C283,1),拼音数据库!$B:$C,2,),1),IF(LEN(C283)=2,LEFT(VLOOKUP(LEFT(C283,1),拼音数据库!$B:$C,2,),1)&amp;LEFT(VLOOKUP(MID(C283,2,1),拼音数据库!$B:$C,2,),1),IF(LEN(C283)=3,LEFT(VLOOKUP(LEFT(C283,1),拼音数据库!$B:$C,2,),1)&amp;LEFT(VLOOKUP(MID(C283,2,1),拼音数据库!$B:$C,2,),1)&amp;LEFT(VLOOKUP(MID(C283,3,1),拼音数据库!$B:$C,2,)),LEFT(VLOOKUP(LEFT(C283,1),拼音数据库!$B:$C,2,),1)&amp;LEFT(VLOOKUP(MID(C283,2,1),拼音数据库!$B:$C,2,),1)&amp;LEFT(VLOOKUP(MID(C283,3,1),拼音数据库!$B:$C,2,),1)&amp;LEFT(VLOOKUP(MID(C283,4,1),拼音数据库!$B:$C,2,),1))))),"")</f>
        <v/>
      </c>
      <c r="C283" s="36"/>
      <c r="D283" s="36"/>
      <c r="E283" s="36"/>
      <c r="F283" s="37"/>
      <c r="G283" s="37"/>
      <c r="H283" s="37"/>
      <c r="I283" s="37"/>
      <c r="J283" s="37"/>
      <c r="K283" s="37"/>
      <c r="L283" s="37"/>
      <c r="M283" s="37"/>
      <c r="N283" s="5" t="str">
        <f t="array" ref="N283">IF(SUM(--NOT(ISERROR(FIND(TEXT(UPPER(电话簿!$G$4),0),UPPER(基本信息输入!A283:M283),1))))&gt;0,ROW(),"")</f>
        <v/>
      </c>
    </row>
    <row r="284" spans="1:14" s="34" customFormat="1" x14ac:dyDescent="0.35">
      <c r="A284" s="74" t="str">
        <f>IFERROR(IF(C284=0,"",IF(LEN(C284)=1,VLOOKUP(LEFT(C284,1),拼音数据库!$B:$C,2,),IF(LEN(C284)=2,VLOOKUP(LEFT(C284,1),拼音数据库!$B:$C,2,)&amp;VLOOKUP(MID(C284,2,1),拼音数据库!$B:$C,2,),IF(LEN(C284)=3,VLOOKUP(LEFT(C284,1),拼音数据库!$B:$C,2,)&amp;VLOOKUP(MID(C284,2,1),拼音数据库!$B:$C,2,)&amp;VLOOKUP(MID(C284,3,1),拼音数据库!$B:$C,2,),VLOOKUP(LEFT(C284,1),拼音数据库!$B:$C,2,)&amp;VLOOKUP(MID(C284,2,1),拼音数据库!$B:$C,2,)&amp;VLOOKUP(MID(C284,3,1),拼音数据库!$B:$C,2,)&amp;VLOOKUP(MID(C284,4,1),拼音数据库!$B:$C,2,))))),"")</f>
        <v/>
      </c>
      <c r="B284" s="75" t="str">
        <f>IFERROR(IF(C284=0,"",IF(LEN(C284)=1,LEFT(VLOOKUP(LEFT(C284,1),拼音数据库!$B:$C,2,),1),IF(LEN(C284)=2,LEFT(VLOOKUP(LEFT(C284,1),拼音数据库!$B:$C,2,),1)&amp;LEFT(VLOOKUP(MID(C284,2,1),拼音数据库!$B:$C,2,),1),IF(LEN(C284)=3,LEFT(VLOOKUP(LEFT(C284,1),拼音数据库!$B:$C,2,),1)&amp;LEFT(VLOOKUP(MID(C284,2,1),拼音数据库!$B:$C,2,),1)&amp;LEFT(VLOOKUP(MID(C284,3,1),拼音数据库!$B:$C,2,)),LEFT(VLOOKUP(LEFT(C284,1),拼音数据库!$B:$C,2,),1)&amp;LEFT(VLOOKUP(MID(C284,2,1),拼音数据库!$B:$C,2,),1)&amp;LEFT(VLOOKUP(MID(C284,3,1),拼音数据库!$B:$C,2,),1)&amp;LEFT(VLOOKUP(MID(C284,4,1),拼音数据库!$B:$C,2,),1))))),"")</f>
        <v/>
      </c>
      <c r="C284" s="36"/>
      <c r="D284" s="36"/>
      <c r="E284" s="36"/>
      <c r="F284" s="37"/>
      <c r="G284" s="37"/>
      <c r="H284" s="37"/>
      <c r="I284" s="37"/>
      <c r="J284" s="37"/>
      <c r="K284" s="37"/>
      <c r="L284" s="37"/>
      <c r="M284" s="37"/>
      <c r="N284" s="5" t="str">
        <f t="array" ref="N284">IF(SUM(--NOT(ISERROR(FIND(TEXT(UPPER(电话簿!$G$4),0),UPPER(基本信息输入!A284:M284),1))))&gt;0,ROW(),"")</f>
        <v/>
      </c>
    </row>
    <row r="285" spans="1:14" s="34" customFormat="1" x14ac:dyDescent="0.35">
      <c r="A285" s="74" t="str">
        <f>IFERROR(IF(C285=0,"",IF(LEN(C285)=1,VLOOKUP(LEFT(C285,1),拼音数据库!$B:$C,2,),IF(LEN(C285)=2,VLOOKUP(LEFT(C285,1),拼音数据库!$B:$C,2,)&amp;VLOOKUP(MID(C285,2,1),拼音数据库!$B:$C,2,),IF(LEN(C285)=3,VLOOKUP(LEFT(C285,1),拼音数据库!$B:$C,2,)&amp;VLOOKUP(MID(C285,2,1),拼音数据库!$B:$C,2,)&amp;VLOOKUP(MID(C285,3,1),拼音数据库!$B:$C,2,),VLOOKUP(LEFT(C285,1),拼音数据库!$B:$C,2,)&amp;VLOOKUP(MID(C285,2,1),拼音数据库!$B:$C,2,)&amp;VLOOKUP(MID(C285,3,1),拼音数据库!$B:$C,2,)&amp;VLOOKUP(MID(C285,4,1),拼音数据库!$B:$C,2,))))),"")</f>
        <v/>
      </c>
      <c r="B285" s="75" t="str">
        <f>IFERROR(IF(C285=0,"",IF(LEN(C285)=1,LEFT(VLOOKUP(LEFT(C285,1),拼音数据库!$B:$C,2,),1),IF(LEN(C285)=2,LEFT(VLOOKUP(LEFT(C285,1),拼音数据库!$B:$C,2,),1)&amp;LEFT(VLOOKUP(MID(C285,2,1),拼音数据库!$B:$C,2,),1),IF(LEN(C285)=3,LEFT(VLOOKUP(LEFT(C285,1),拼音数据库!$B:$C,2,),1)&amp;LEFT(VLOOKUP(MID(C285,2,1),拼音数据库!$B:$C,2,),1)&amp;LEFT(VLOOKUP(MID(C285,3,1),拼音数据库!$B:$C,2,)),LEFT(VLOOKUP(LEFT(C285,1),拼音数据库!$B:$C,2,),1)&amp;LEFT(VLOOKUP(MID(C285,2,1),拼音数据库!$B:$C,2,),1)&amp;LEFT(VLOOKUP(MID(C285,3,1),拼音数据库!$B:$C,2,),1)&amp;LEFT(VLOOKUP(MID(C285,4,1),拼音数据库!$B:$C,2,),1))))),"")</f>
        <v/>
      </c>
      <c r="C285" s="36"/>
      <c r="D285" s="36"/>
      <c r="E285" s="36"/>
      <c r="F285" s="37"/>
      <c r="G285" s="37"/>
      <c r="H285" s="37"/>
      <c r="I285" s="37"/>
      <c r="J285" s="37"/>
      <c r="K285" s="37"/>
      <c r="L285" s="37"/>
      <c r="M285" s="37"/>
      <c r="N285" s="5" t="str">
        <f t="array" ref="N285">IF(SUM(--NOT(ISERROR(FIND(TEXT(UPPER(电话簿!$G$4),0),UPPER(基本信息输入!A285:M285),1))))&gt;0,ROW(),"")</f>
        <v/>
      </c>
    </row>
    <row r="286" spans="1:14" s="34" customFormat="1" x14ac:dyDescent="0.35">
      <c r="A286" s="74" t="str">
        <f>IFERROR(IF(C286=0,"",IF(LEN(C286)=1,VLOOKUP(LEFT(C286,1),拼音数据库!$B:$C,2,),IF(LEN(C286)=2,VLOOKUP(LEFT(C286,1),拼音数据库!$B:$C,2,)&amp;VLOOKUP(MID(C286,2,1),拼音数据库!$B:$C,2,),IF(LEN(C286)=3,VLOOKUP(LEFT(C286,1),拼音数据库!$B:$C,2,)&amp;VLOOKUP(MID(C286,2,1),拼音数据库!$B:$C,2,)&amp;VLOOKUP(MID(C286,3,1),拼音数据库!$B:$C,2,),VLOOKUP(LEFT(C286,1),拼音数据库!$B:$C,2,)&amp;VLOOKUP(MID(C286,2,1),拼音数据库!$B:$C,2,)&amp;VLOOKUP(MID(C286,3,1),拼音数据库!$B:$C,2,)&amp;VLOOKUP(MID(C286,4,1),拼音数据库!$B:$C,2,))))),"")</f>
        <v/>
      </c>
      <c r="B286" s="75" t="str">
        <f>IFERROR(IF(C286=0,"",IF(LEN(C286)=1,LEFT(VLOOKUP(LEFT(C286,1),拼音数据库!$B:$C,2,),1),IF(LEN(C286)=2,LEFT(VLOOKUP(LEFT(C286,1),拼音数据库!$B:$C,2,),1)&amp;LEFT(VLOOKUP(MID(C286,2,1),拼音数据库!$B:$C,2,),1),IF(LEN(C286)=3,LEFT(VLOOKUP(LEFT(C286,1),拼音数据库!$B:$C,2,),1)&amp;LEFT(VLOOKUP(MID(C286,2,1),拼音数据库!$B:$C,2,),1)&amp;LEFT(VLOOKUP(MID(C286,3,1),拼音数据库!$B:$C,2,)),LEFT(VLOOKUP(LEFT(C286,1),拼音数据库!$B:$C,2,),1)&amp;LEFT(VLOOKUP(MID(C286,2,1),拼音数据库!$B:$C,2,),1)&amp;LEFT(VLOOKUP(MID(C286,3,1),拼音数据库!$B:$C,2,),1)&amp;LEFT(VLOOKUP(MID(C286,4,1),拼音数据库!$B:$C,2,),1))))),"")</f>
        <v/>
      </c>
      <c r="C286" s="36"/>
      <c r="D286" s="36"/>
      <c r="E286" s="36"/>
      <c r="F286" s="37"/>
      <c r="G286" s="37"/>
      <c r="H286" s="37"/>
      <c r="I286" s="37"/>
      <c r="J286" s="37"/>
      <c r="K286" s="37"/>
      <c r="L286" s="37"/>
      <c r="M286" s="37"/>
      <c r="N286" s="5" t="str">
        <f t="array" ref="N286">IF(SUM(--NOT(ISERROR(FIND(TEXT(UPPER(电话簿!$G$4),0),UPPER(基本信息输入!A286:M286),1))))&gt;0,ROW(),"")</f>
        <v/>
      </c>
    </row>
    <row r="287" spans="1:14" s="34" customFormat="1" x14ac:dyDescent="0.35">
      <c r="A287" s="74" t="str">
        <f>IFERROR(IF(C287=0,"",IF(LEN(C287)=1,VLOOKUP(LEFT(C287,1),拼音数据库!$B:$C,2,),IF(LEN(C287)=2,VLOOKUP(LEFT(C287,1),拼音数据库!$B:$C,2,)&amp;VLOOKUP(MID(C287,2,1),拼音数据库!$B:$C,2,),IF(LEN(C287)=3,VLOOKUP(LEFT(C287,1),拼音数据库!$B:$C,2,)&amp;VLOOKUP(MID(C287,2,1),拼音数据库!$B:$C,2,)&amp;VLOOKUP(MID(C287,3,1),拼音数据库!$B:$C,2,),VLOOKUP(LEFT(C287,1),拼音数据库!$B:$C,2,)&amp;VLOOKUP(MID(C287,2,1),拼音数据库!$B:$C,2,)&amp;VLOOKUP(MID(C287,3,1),拼音数据库!$B:$C,2,)&amp;VLOOKUP(MID(C287,4,1),拼音数据库!$B:$C,2,))))),"")</f>
        <v/>
      </c>
      <c r="B287" s="75" t="str">
        <f>IFERROR(IF(C287=0,"",IF(LEN(C287)=1,LEFT(VLOOKUP(LEFT(C287,1),拼音数据库!$B:$C,2,),1),IF(LEN(C287)=2,LEFT(VLOOKUP(LEFT(C287,1),拼音数据库!$B:$C,2,),1)&amp;LEFT(VLOOKUP(MID(C287,2,1),拼音数据库!$B:$C,2,),1),IF(LEN(C287)=3,LEFT(VLOOKUP(LEFT(C287,1),拼音数据库!$B:$C,2,),1)&amp;LEFT(VLOOKUP(MID(C287,2,1),拼音数据库!$B:$C,2,),1)&amp;LEFT(VLOOKUP(MID(C287,3,1),拼音数据库!$B:$C,2,)),LEFT(VLOOKUP(LEFT(C287,1),拼音数据库!$B:$C,2,),1)&amp;LEFT(VLOOKUP(MID(C287,2,1),拼音数据库!$B:$C,2,),1)&amp;LEFT(VLOOKUP(MID(C287,3,1),拼音数据库!$B:$C,2,),1)&amp;LEFT(VLOOKUP(MID(C287,4,1),拼音数据库!$B:$C,2,),1))))),"")</f>
        <v/>
      </c>
      <c r="C287" s="36"/>
      <c r="D287" s="36"/>
      <c r="E287" s="36"/>
      <c r="F287" s="37"/>
      <c r="G287" s="37"/>
      <c r="H287" s="37"/>
      <c r="I287" s="37"/>
      <c r="J287" s="37"/>
      <c r="K287" s="37"/>
      <c r="L287" s="37"/>
      <c r="M287" s="37"/>
      <c r="N287" s="5" t="str">
        <f t="array" ref="N287">IF(SUM(--NOT(ISERROR(FIND(TEXT(UPPER(电话簿!$G$4),0),UPPER(基本信息输入!A287:M287),1))))&gt;0,ROW(),"")</f>
        <v/>
      </c>
    </row>
    <row r="288" spans="1:14" s="34" customFormat="1" x14ac:dyDescent="0.35">
      <c r="A288" s="74" t="str">
        <f>IFERROR(IF(C288=0,"",IF(LEN(C288)=1,VLOOKUP(LEFT(C288,1),拼音数据库!$B:$C,2,),IF(LEN(C288)=2,VLOOKUP(LEFT(C288,1),拼音数据库!$B:$C,2,)&amp;VLOOKUP(MID(C288,2,1),拼音数据库!$B:$C,2,),IF(LEN(C288)=3,VLOOKUP(LEFT(C288,1),拼音数据库!$B:$C,2,)&amp;VLOOKUP(MID(C288,2,1),拼音数据库!$B:$C,2,)&amp;VLOOKUP(MID(C288,3,1),拼音数据库!$B:$C,2,),VLOOKUP(LEFT(C288,1),拼音数据库!$B:$C,2,)&amp;VLOOKUP(MID(C288,2,1),拼音数据库!$B:$C,2,)&amp;VLOOKUP(MID(C288,3,1),拼音数据库!$B:$C,2,)&amp;VLOOKUP(MID(C288,4,1),拼音数据库!$B:$C,2,))))),"")</f>
        <v/>
      </c>
      <c r="B288" s="75" t="str">
        <f>IFERROR(IF(C288=0,"",IF(LEN(C288)=1,LEFT(VLOOKUP(LEFT(C288,1),拼音数据库!$B:$C,2,),1),IF(LEN(C288)=2,LEFT(VLOOKUP(LEFT(C288,1),拼音数据库!$B:$C,2,),1)&amp;LEFT(VLOOKUP(MID(C288,2,1),拼音数据库!$B:$C,2,),1),IF(LEN(C288)=3,LEFT(VLOOKUP(LEFT(C288,1),拼音数据库!$B:$C,2,),1)&amp;LEFT(VLOOKUP(MID(C288,2,1),拼音数据库!$B:$C,2,),1)&amp;LEFT(VLOOKUP(MID(C288,3,1),拼音数据库!$B:$C,2,)),LEFT(VLOOKUP(LEFT(C288,1),拼音数据库!$B:$C,2,),1)&amp;LEFT(VLOOKUP(MID(C288,2,1),拼音数据库!$B:$C,2,),1)&amp;LEFT(VLOOKUP(MID(C288,3,1),拼音数据库!$B:$C,2,),1)&amp;LEFT(VLOOKUP(MID(C288,4,1),拼音数据库!$B:$C,2,),1))))),"")</f>
        <v/>
      </c>
      <c r="C288" s="36"/>
      <c r="D288" s="36"/>
      <c r="E288" s="36"/>
      <c r="F288" s="37"/>
      <c r="G288" s="37"/>
      <c r="H288" s="37"/>
      <c r="I288" s="37"/>
      <c r="J288" s="37"/>
      <c r="K288" s="37"/>
      <c r="L288" s="37"/>
      <c r="M288" s="37"/>
      <c r="N288" s="5" t="str">
        <f t="array" ref="N288">IF(SUM(--NOT(ISERROR(FIND(TEXT(UPPER(电话簿!$G$4),0),UPPER(基本信息输入!A288:M288),1))))&gt;0,ROW(),"")</f>
        <v/>
      </c>
    </row>
    <row r="289" spans="1:14" s="34" customFormat="1" x14ac:dyDescent="0.35">
      <c r="A289" s="74" t="str">
        <f>IFERROR(IF(C289=0,"",IF(LEN(C289)=1,VLOOKUP(LEFT(C289,1),拼音数据库!$B:$C,2,),IF(LEN(C289)=2,VLOOKUP(LEFT(C289,1),拼音数据库!$B:$C,2,)&amp;VLOOKUP(MID(C289,2,1),拼音数据库!$B:$C,2,),IF(LEN(C289)=3,VLOOKUP(LEFT(C289,1),拼音数据库!$B:$C,2,)&amp;VLOOKUP(MID(C289,2,1),拼音数据库!$B:$C,2,)&amp;VLOOKUP(MID(C289,3,1),拼音数据库!$B:$C,2,),VLOOKUP(LEFT(C289,1),拼音数据库!$B:$C,2,)&amp;VLOOKUP(MID(C289,2,1),拼音数据库!$B:$C,2,)&amp;VLOOKUP(MID(C289,3,1),拼音数据库!$B:$C,2,)&amp;VLOOKUP(MID(C289,4,1),拼音数据库!$B:$C,2,))))),"")</f>
        <v/>
      </c>
      <c r="B289" s="75" t="str">
        <f>IFERROR(IF(C289=0,"",IF(LEN(C289)=1,LEFT(VLOOKUP(LEFT(C289,1),拼音数据库!$B:$C,2,),1),IF(LEN(C289)=2,LEFT(VLOOKUP(LEFT(C289,1),拼音数据库!$B:$C,2,),1)&amp;LEFT(VLOOKUP(MID(C289,2,1),拼音数据库!$B:$C,2,),1),IF(LEN(C289)=3,LEFT(VLOOKUP(LEFT(C289,1),拼音数据库!$B:$C,2,),1)&amp;LEFT(VLOOKUP(MID(C289,2,1),拼音数据库!$B:$C,2,),1)&amp;LEFT(VLOOKUP(MID(C289,3,1),拼音数据库!$B:$C,2,)),LEFT(VLOOKUP(LEFT(C289,1),拼音数据库!$B:$C,2,),1)&amp;LEFT(VLOOKUP(MID(C289,2,1),拼音数据库!$B:$C,2,),1)&amp;LEFT(VLOOKUP(MID(C289,3,1),拼音数据库!$B:$C,2,),1)&amp;LEFT(VLOOKUP(MID(C289,4,1),拼音数据库!$B:$C,2,),1))))),"")</f>
        <v/>
      </c>
      <c r="C289" s="36"/>
      <c r="D289" s="36"/>
      <c r="E289" s="36"/>
      <c r="F289" s="37"/>
      <c r="G289" s="37"/>
      <c r="H289" s="37"/>
      <c r="I289" s="37"/>
      <c r="J289" s="37"/>
      <c r="K289" s="37"/>
      <c r="L289" s="37"/>
      <c r="M289" s="37"/>
      <c r="N289" s="5" t="str">
        <f t="array" ref="N289">IF(SUM(--NOT(ISERROR(FIND(TEXT(UPPER(电话簿!$G$4),0),UPPER(基本信息输入!A289:M289),1))))&gt;0,ROW(),"")</f>
        <v/>
      </c>
    </row>
    <row r="290" spans="1:14" s="34" customFormat="1" x14ac:dyDescent="0.35">
      <c r="A290" s="74" t="str">
        <f>IFERROR(IF(C290=0,"",IF(LEN(C290)=1,VLOOKUP(LEFT(C290,1),拼音数据库!$B:$C,2,),IF(LEN(C290)=2,VLOOKUP(LEFT(C290,1),拼音数据库!$B:$C,2,)&amp;VLOOKUP(MID(C290,2,1),拼音数据库!$B:$C,2,),IF(LEN(C290)=3,VLOOKUP(LEFT(C290,1),拼音数据库!$B:$C,2,)&amp;VLOOKUP(MID(C290,2,1),拼音数据库!$B:$C,2,)&amp;VLOOKUP(MID(C290,3,1),拼音数据库!$B:$C,2,),VLOOKUP(LEFT(C290,1),拼音数据库!$B:$C,2,)&amp;VLOOKUP(MID(C290,2,1),拼音数据库!$B:$C,2,)&amp;VLOOKUP(MID(C290,3,1),拼音数据库!$B:$C,2,)&amp;VLOOKUP(MID(C290,4,1),拼音数据库!$B:$C,2,))))),"")</f>
        <v/>
      </c>
      <c r="B290" s="75" t="str">
        <f>IFERROR(IF(C290=0,"",IF(LEN(C290)=1,LEFT(VLOOKUP(LEFT(C290,1),拼音数据库!$B:$C,2,),1),IF(LEN(C290)=2,LEFT(VLOOKUP(LEFT(C290,1),拼音数据库!$B:$C,2,),1)&amp;LEFT(VLOOKUP(MID(C290,2,1),拼音数据库!$B:$C,2,),1),IF(LEN(C290)=3,LEFT(VLOOKUP(LEFT(C290,1),拼音数据库!$B:$C,2,),1)&amp;LEFT(VLOOKUP(MID(C290,2,1),拼音数据库!$B:$C,2,),1)&amp;LEFT(VLOOKUP(MID(C290,3,1),拼音数据库!$B:$C,2,)),LEFT(VLOOKUP(LEFT(C290,1),拼音数据库!$B:$C,2,),1)&amp;LEFT(VLOOKUP(MID(C290,2,1),拼音数据库!$B:$C,2,),1)&amp;LEFT(VLOOKUP(MID(C290,3,1),拼音数据库!$B:$C,2,),1)&amp;LEFT(VLOOKUP(MID(C290,4,1),拼音数据库!$B:$C,2,),1))))),"")</f>
        <v/>
      </c>
      <c r="C290" s="36"/>
      <c r="D290" s="36"/>
      <c r="E290" s="36"/>
      <c r="F290" s="37"/>
      <c r="G290" s="37"/>
      <c r="H290" s="37"/>
      <c r="I290" s="37"/>
      <c r="J290" s="37"/>
      <c r="K290" s="37"/>
      <c r="L290" s="37"/>
      <c r="M290" s="37"/>
      <c r="N290" s="5" t="str">
        <f t="array" ref="N290">IF(SUM(--NOT(ISERROR(FIND(TEXT(UPPER(电话簿!$G$4),0),UPPER(基本信息输入!A290:M290),1))))&gt;0,ROW(),"")</f>
        <v/>
      </c>
    </row>
    <row r="291" spans="1:14" s="34" customFormat="1" x14ac:dyDescent="0.35">
      <c r="A291" s="74" t="str">
        <f>IFERROR(IF(C291=0,"",IF(LEN(C291)=1,VLOOKUP(LEFT(C291,1),拼音数据库!$B:$C,2,),IF(LEN(C291)=2,VLOOKUP(LEFT(C291,1),拼音数据库!$B:$C,2,)&amp;VLOOKUP(MID(C291,2,1),拼音数据库!$B:$C,2,),IF(LEN(C291)=3,VLOOKUP(LEFT(C291,1),拼音数据库!$B:$C,2,)&amp;VLOOKUP(MID(C291,2,1),拼音数据库!$B:$C,2,)&amp;VLOOKUP(MID(C291,3,1),拼音数据库!$B:$C,2,),VLOOKUP(LEFT(C291,1),拼音数据库!$B:$C,2,)&amp;VLOOKUP(MID(C291,2,1),拼音数据库!$B:$C,2,)&amp;VLOOKUP(MID(C291,3,1),拼音数据库!$B:$C,2,)&amp;VLOOKUP(MID(C291,4,1),拼音数据库!$B:$C,2,))))),"")</f>
        <v/>
      </c>
      <c r="B291" s="75" t="str">
        <f>IFERROR(IF(C291=0,"",IF(LEN(C291)=1,LEFT(VLOOKUP(LEFT(C291,1),拼音数据库!$B:$C,2,),1),IF(LEN(C291)=2,LEFT(VLOOKUP(LEFT(C291,1),拼音数据库!$B:$C,2,),1)&amp;LEFT(VLOOKUP(MID(C291,2,1),拼音数据库!$B:$C,2,),1),IF(LEN(C291)=3,LEFT(VLOOKUP(LEFT(C291,1),拼音数据库!$B:$C,2,),1)&amp;LEFT(VLOOKUP(MID(C291,2,1),拼音数据库!$B:$C,2,),1)&amp;LEFT(VLOOKUP(MID(C291,3,1),拼音数据库!$B:$C,2,)),LEFT(VLOOKUP(LEFT(C291,1),拼音数据库!$B:$C,2,),1)&amp;LEFT(VLOOKUP(MID(C291,2,1),拼音数据库!$B:$C,2,),1)&amp;LEFT(VLOOKUP(MID(C291,3,1),拼音数据库!$B:$C,2,),1)&amp;LEFT(VLOOKUP(MID(C291,4,1),拼音数据库!$B:$C,2,),1))))),"")</f>
        <v/>
      </c>
      <c r="C291" s="36"/>
      <c r="D291" s="36"/>
      <c r="E291" s="36"/>
      <c r="F291" s="37"/>
      <c r="G291" s="37"/>
      <c r="H291" s="37"/>
      <c r="I291" s="37"/>
      <c r="J291" s="37"/>
      <c r="K291" s="37"/>
      <c r="L291" s="37"/>
      <c r="M291" s="37"/>
      <c r="N291" s="5" t="str">
        <f t="array" ref="N291">IF(SUM(--NOT(ISERROR(FIND(TEXT(UPPER(电话簿!$G$4),0),UPPER(基本信息输入!A291:M291),1))))&gt;0,ROW(),"")</f>
        <v/>
      </c>
    </row>
    <row r="292" spans="1:14" s="34" customFormat="1" x14ac:dyDescent="0.35">
      <c r="A292" s="74" t="str">
        <f>IFERROR(IF(C292=0,"",IF(LEN(C292)=1,VLOOKUP(LEFT(C292,1),拼音数据库!$B:$C,2,),IF(LEN(C292)=2,VLOOKUP(LEFT(C292,1),拼音数据库!$B:$C,2,)&amp;VLOOKUP(MID(C292,2,1),拼音数据库!$B:$C,2,),IF(LEN(C292)=3,VLOOKUP(LEFT(C292,1),拼音数据库!$B:$C,2,)&amp;VLOOKUP(MID(C292,2,1),拼音数据库!$B:$C,2,)&amp;VLOOKUP(MID(C292,3,1),拼音数据库!$B:$C,2,),VLOOKUP(LEFT(C292,1),拼音数据库!$B:$C,2,)&amp;VLOOKUP(MID(C292,2,1),拼音数据库!$B:$C,2,)&amp;VLOOKUP(MID(C292,3,1),拼音数据库!$B:$C,2,)&amp;VLOOKUP(MID(C292,4,1),拼音数据库!$B:$C,2,))))),"")</f>
        <v/>
      </c>
      <c r="B292" s="75" t="str">
        <f>IFERROR(IF(C292=0,"",IF(LEN(C292)=1,LEFT(VLOOKUP(LEFT(C292,1),拼音数据库!$B:$C,2,),1),IF(LEN(C292)=2,LEFT(VLOOKUP(LEFT(C292,1),拼音数据库!$B:$C,2,),1)&amp;LEFT(VLOOKUP(MID(C292,2,1),拼音数据库!$B:$C,2,),1),IF(LEN(C292)=3,LEFT(VLOOKUP(LEFT(C292,1),拼音数据库!$B:$C,2,),1)&amp;LEFT(VLOOKUP(MID(C292,2,1),拼音数据库!$B:$C,2,),1)&amp;LEFT(VLOOKUP(MID(C292,3,1),拼音数据库!$B:$C,2,)),LEFT(VLOOKUP(LEFT(C292,1),拼音数据库!$B:$C,2,),1)&amp;LEFT(VLOOKUP(MID(C292,2,1),拼音数据库!$B:$C,2,),1)&amp;LEFT(VLOOKUP(MID(C292,3,1),拼音数据库!$B:$C,2,),1)&amp;LEFT(VLOOKUP(MID(C292,4,1),拼音数据库!$B:$C,2,),1))))),"")</f>
        <v/>
      </c>
      <c r="C292" s="36"/>
      <c r="D292" s="36"/>
      <c r="E292" s="36"/>
      <c r="F292" s="37"/>
      <c r="G292" s="37"/>
      <c r="H292" s="37"/>
      <c r="I292" s="37"/>
      <c r="J292" s="37"/>
      <c r="K292" s="37"/>
      <c r="L292" s="37"/>
      <c r="M292" s="37"/>
      <c r="N292" s="5" t="str">
        <f t="array" ref="N292">IF(SUM(--NOT(ISERROR(FIND(TEXT(UPPER(电话簿!$G$4),0),UPPER(基本信息输入!A292:M292),1))))&gt;0,ROW(),"")</f>
        <v/>
      </c>
    </row>
    <row r="293" spans="1:14" s="34" customFormat="1" x14ac:dyDescent="0.35">
      <c r="A293" s="74" t="str">
        <f>IFERROR(IF(C293=0,"",IF(LEN(C293)=1,VLOOKUP(LEFT(C293,1),拼音数据库!$B:$C,2,),IF(LEN(C293)=2,VLOOKUP(LEFT(C293,1),拼音数据库!$B:$C,2,)&amp;VLOOKUP(MID(C293,2,1),拼音数据库!$B:$C,2,),IF(LEN(C293)=3,VLOOKUP(LEFT(C293,1),拼音数据库!$B:$C,2,)&amp;VLOOKUP(MID(C293,2,1),拼音数据库!$B:$C,2,)&amp;VLOOKUP(MID(C293,3,1),拼音数据库!$B:$C,2,),VLOOKUP(LEFT(C293,1),拼音数据库!$B:$C,2,)&amp;VLOOKUP(MID(C293,2,1),拼音数据库!$B:$C,2,)&amp;VLOOKUP(MID(C293,3,1),拼音数据库!$B:$C,2,)&amp;VLOOKUP(MID(C293,4,1),拼音数据库!$B:$C,2,))))),"")</f>
        <v/>
      </c>
      <c r="B293" s="75" t="str">
        <f>IFERROR(IF(C293=0,"",IF(LEN(C293)=1,LEFT(VLOOKUP(LEFT(C293,1),拼音数据库!$B:$C,2,),1),IF(LEN(C293)=2,LEFT(VLOOKUP(LEFT(C293,1),拼音数据库!$B:$C,2,),1)&amp;LEFT(VLOOKUP(MID(C293,2,1),拼音数据库!$B:$C,2,),1),IF(LEN(C293)=3,LEFT(VLOOKUP(LEFT(C293,1),拼音数据库!$B:$C,2,),1)&amp;LEFT(VLOOKUP(MID(C293,2,1),拼音数据库!$B:$C,2,),1)&amp;LEFT(VLOOKUP(MID(C293,3,1),拼音数据库!$B:$C,2,)),LEFT(VLOOKUP(LEFT(C293,1),拼音数据库!$B:$C,2,),1)&amp;LEFT(VLOOKUP(MID(C293,2,1),拼音数据库!$B:$C,2,),1)&amp;LEFT(VLOOKUP(MID(C293,3,1),拼音数据库!$B:$C,2,),1)&amp;LEFT(VLOOKUP(MID(C293,4,1),拼音数据库!$B:$C,2,),1))))),"")</f>
        <v/>
      </c>
      <c r="C293" s="36"/>
      <c r="D293" s="36"/>
      <c r="E293" s="36"/>
      <c r="F293" s="37"/>
      <c r="G293" s="37"/>
      <c r="H293" s="37"/>
      <c r="I293" s="37"/>
      <c r="J293" s="37"/>
      <c r="K293" s="37"/>
      <c r="L293" s="37"/>
      <c r="M293" s="37"/>
      <c r="N293" s="5" t="str">
        <f t="array" ref="N293">IF(SUM(--NOT(ISERROR(FIND(TEXT(UPPER(电话簿!$G$4),0),UPPER(基本信息输入!A293:M293),1))))&gt;0,ROW(),"")</f>
        <v/>
      </c>
    </row>
    <row r="294" spans="1:14" s="34" customFormat="1" x14ac:dyDescent="0.35">
      <c r="A294" s="74" t="str">
        <f>IFERROR(IF(C294=0,"",IF(LEN(C294)=1,VLOOKUP(LEFT(C294,1),拼音数据库!$B:$C,2,),IF(LEN(C294)=2,VLOOKUP(LEFT(C294,1),拼音数据库!$B:$C,2,)&amp;VLOOKUP(MID(C294,2,1),拼音数据库!$B:$C,2,),IF(LEN(C294)=3,VLOOKUP(LEFT(C294,1),拼音数据库!$B:$C,2,)&amp;VLOOKUP(MID(C294,2,1),拼音数据库!$B:$C,2,)&amp;VLOOKUP(MID(C294,3,1),拼音数据库!$B:$C,2,),VLOOKUP(LEFT(C294,1),拼音数据库!$B:$C,2,)&amp;VLOOKUP(MID(C294,2,1),拼音数据库!$B:$C,2,)&amp;VLOOKUP(MID(C294,3,1),拼音数据库!$B:$C,2,)&amp;VLOOKUP(MID(C294,4,1),拼音数据库!$B:$C,2,))))),"")</f>
        <v/>
      </c>
      <c r="B294" s="75" t="str">
        <f>IFERROR(IF(C294=0,"",IF(LEN(C294)=1,LEFT(VLOOKUP(LEFT(C294,1),拼音数据库!$B:$C,2,),1),IF(LEN(C294)=2,LEFT(VLOOKUP(LEFT(C294,1),拼音数据库!$B:$C,2,),1)&amp;LEFT(VLOOKUP(MID(C294,2,1),拼音数据库!$B:$C,2,),1),IF(LEN(C294)=3,LEFT(VLOOKUP(LEFT(C294,1),拼音数据库!$B:$C,2,),1)&amp;LEFT(VLOOKUP(MID(C294,2,1),拼音数据库!$B:$C,2,),1)&amp;LEFT(VLOOKUP(MID(C294,3,1),拼音数据库!$B:$C,2,)),LEFT(VLOOKUP(LEFT(C294,1),拼音数据库!$B:$C,2,),1)&amp;LEFT(VLOOKUP(MID(C294,2,1),拼音数据库!$B:$C,2,),1)&amp;LEFT(VLOOKUP(MID(C294,3,1),拼音数据库!$B:$C,2,),1)&amp;LEFT(VLOOKUP(MID(C294,4,1),拼音数据库!$B:$C,2,),1))))),"")</f>
        <v/>
      </c>
      <c r="C294" s="36"/>
      <c r="D294" s="36"/>
      <c r="E294" s="36"/>
      <c r="F294" s="37"/>
      <c r="G294" s="37"/>
      <c r="H294" s="37"/>
      <c r="I294" s="37"/>
      <c r="J294" s="37"/>
      <c r="K294" s="37"/>
      <c r="L294" s="37"/>
      <c r="M294" s="37"/>
      <c r="N294" s="5" t="str">
        <f t="array" ref="N294">IF(SUM(--NOT(ISERROR(FIND(TEXT(UPPER(电话簿!$G$4),0),UPPER(基本信息输入!A294:M294),1))))&gt;0,ROW(),"")</f>
        <v/>
      </c>
    </row>
    <row r="295" spans="1:14" s="34" customFormat="1" x14ac:dyDescent="0.35">
      <c r="A295" s="74" t="str">
        <f>IFERROR(IF(C295=0,"",IF(LEN(C295)=1,VLOOKUP(LEFT(C295,1),拼音数据库!$B:$C,2,),IF(LEN(C295)=2,VLOOKUP(LEFT(C295,1),拼音数据库!$B:$C,2,)&amp;VLOOKUP(MID(C295,2,1),拼音数据库!$B:$C,2,),IF(LEN(C295)=3,VLOOKUP(LEFT(C295,1),拼音数据库!$B:$C,2,)&amp;VLOOKUP(MID(C295,2,1),拼音数据库!$B:$C,2,)&amp;VLOOKUP(MID(C295,3,1),拼音数据库!$B:$C,2,),VLOOKUP(LEFT(C295,1),拼音数据库!$B:$C,2,)&amp;VLOOKUP(MID(C295,2,1),拼音数据库!$B:$C,2,)&amp;VLOOKUP(MID(C295,3,1),拼音数据库!$B:$C,2,)&amp;VLOOKUP(MID(C295,4,1),拼音数据库!$B:$C,2,))))),"")</f>
        <v/>
      </c>
      <c r="B295" s="75" t="str">
        <f>IFERROR(IF(C295=0,"",IF(LEN(C295)=1,LEFT(VLOOKUP(LEFT(C295,1),拼音数据库!$B:$C,2,),1),IF(LEN(C295)=2,LEFT(VLOOKUP(LEFT(C295,1),拼音数据库!$B:$C,2,),1)&amp;LEFT(VLOOKUP(MID(C295,2,1),拼音数据库!$B:$C,2,),1),IF(LEN(C295)=3,LEFT(VLOOKUP(LEFT(C295,1),拼音数据库!$B:$C,2,),1)&amp;LEFT(VLOOKUP(MID(C295,2,1),拼音数据库!$B:$C,2,),1)&amp;LEFT(VLOOKUP(MID(C295,3,1),拼音数据库!$B:$C,2,)),LEFT(VLOOKUP(LEFT(C295,1),拼音数据库!$B:$C,2,),1)&amp;LEFT(VLOOKUP(MID(C295,2,1),拼音数据库!$B:$C,2,),1)&amp;LEFT(VLOOKUP(MID(C295,3,1),拼音数据库!$B:$C,2,),1)&amp;LEFT(VLOOKUP(MID(C295,4,1),拼音数据库!$B:$C,2,),1))))),"")</f>
        <v/>
      </c>
      <c r="C295" s="36"/>
      <c r="D295" s="36"/>
      <c r="E295" s="36"/>
      <c r="F295" s="37"/>
      <c r="G295" s="37"/>
      <c r="H295" s="37"/>
      <c r="I295" s="37"/>
      <c r="J295" s="37"/>
      <c r="K295" s="37"/>
      <c r="L295" s="37"/>
      <c r="M295" s="37"/>
      <c r="N295" s="5" t="str">
        <f t="array" ref="N295">IF(SUM(--NOT(ISERROR(FIND(TEXT(UPPER(电话簿!$G$4),0),UPPER(基本信息输入!A295:M295),1))))&gt;0,ROW(),"")</f>
        <v/>
      </c>
    </row>
    <row r="296" spans="1:14" s="34" customFormat="1" x14ac:dyDescent="0.35">
      <c r="A296" s="74" t="str">
        <f>IFERROR(IF(C296=0,"",IF(LEN(C296)=1,VLOOKUP(LEFT(C296,1),拼音数据库!$B:$C,2,),IF(LEN(C296)=2,VLOOKUP(LEFT(C296,1),拼音数据库!$B:$C,2,)&amp;VLOOKUP(MID(C296,2,1),拼音数据库!$B:$C,2,),IF(LEN(C296)=3,VLOOKUP(LEFT(C296,1),拼音数据库!$B:$C,2,)&amp;VLOOKUP(MID(C296,2,1),拼音数据库!$B:$C,2,)&amp;VLOOKUP(MID(C296,3,1),拼音数据库!$B:$C,2,),VLOOKUP(LEFT(C296,1),拼音数据库!$B:$C,2,)&amp;VLOOKUP(MID(C296,2,1),拼音数据库!$B:$C,2,)&amp;VLOOKUP(MID(C296,3,1),拼音数据库!$B:$C,2,)&amp;VLOOKUP(MID(C296,4,1),拼音数据库!$B:$C,2,))))),"")</f>
        <v/>
      </c>
      <c r="B296" s="75" t="str">
        <f>IFERROR(IF(C296=0,"",IF(LEN(C296)=1,LEFT(VLOOKUP(LEFT(C296,1),拼音数据库!$B:$C,2,),1),IF(LEN(C296)=2,LEFT(VLOOKUP(LEFT(C296,1),拼音数据库!$B:$C,2,),1)&amp;LEFT(VLOOKUP(MID(C296,2,1),拼音数据库!$B:$C,2,),1),IF(LEN(C296)=3,LEFT(VLOOKUP(LEFT(C296,1),拼音数据库!$B:$C,2,),1)&amp;LEFT(VLOOKUP(MID(C296,2,1),拼音数据库!$B:$C,2,),1)&amp;LEFT(VLOOKUP(MID(C296,3,1),拼音数据库!$B:$C,2,)),LEFT(VLOOKUP(LEFT(C296,1),拼音数据库!$B:$C,2,),1)&amp;LEFT(VLOOKUP(MID(C296,2,1),拼音数据库!$B:$C,2,),1)&amp;LEFT(VLOOKUP(MID(C296,3,1),拼音数据库!$B:$C,2,),1)&amp;LEFT(VLOOKUP(MID(C296,4,1),拼音数据库!$B:$C,2,),1))))),"")</f>
        <v/>
      </c>
      <c r="C296" s="36"/>
      <c r="D296" s="36"/>
      <c r="E296" s="36"/>
      <c r="F296" s="37"/>
      <c r="G296" s="37"/>
      <c r="H296" s="37"/>
      <c r="I296" s="37"/>
      <c r="J296" s="37"/>
      <c r="K296" s="37"/>
      <c r="L296" s="37"/>
      <c r="M296" s="37"/>
      <c r="N296" s="5" t="str">
        <f t="array" ref="N296">IF(SUM(--NOT(ISERROR(FIND(TEXT(UPPER(电话簿!$G$4),0),UPPER(基本信息输入!A296:M296),1))))&gt;0,ROW(),"")</f>
        <v/>
      </c>
    </row>
    <row r="297" spans="1:14" s="34" customFormat="1" x14ac:dyDescent="0.35">
      <c r="A297" s="74" t="str">
        <f>IFERROR(IF(C297=0,"",IF(LEN(C297)=1,VLOOKUP(LEFT(C297,1),拼音数据库!$B:$C,2,),IF(LEN(C297)=2,VLOOKUP(LEFT(C297,1),拼音数据库!$B:$C,2,)&amp;VLOOKUP(MID(C297,2,1),拼音数据库!$B:$C,2,),IF(LEN(C297)=3,VLOOKUP(LEFT(C297,1),拼音数据库!$B:$C,2,)&amp;VLOOKUP(MID(C297,2,1),拼音数据库!$B:$C,2,)&amp;VLOOKUP(MID(C297,3,1),拼音数据库!$B:$C,2,),VLOOKUP(LEFT(C297,1),拼音数据库!$B:$C,2,)&amp;VLOOKUP(MID(C297,2,1),拼音数据库!$B:$C,2,)&amp;VLOOKUP(MID(C297,3,1),拼音数据库!$B:$C,2,)&amp;VLOOKUP(MID(C297,4,1),拼音数据库!$B:$C,2,))))),"")</f>
        <v/>
      </c>
      <c r="B297" s="75" t="str">
        <f>IFERROR(IF(C297=0,"",IF(LEN(C297)=1,LEFT(VLOOKUP(LEFT(C297,1),拼音数据库!$B:$C,2,),1),IF(LEN(C297)=2,LEFT(VLOOKUP(LEFT(C297,1),拼音数据库!$B:$C,2,),1)&amp;LEFT(VLOOKUP(MID(C297,2,1),拼音数据库!$B:$C,2,),1),IF(LEN(C297)=3,LEFT(VLOOKUP(LEFT(C297,1),拼音数据库!$B:$C,2,),1)&amp;LEFT(VLOOKUP(MID(C297,2,1),拼音数据库!$B:$C,2,),1)&amp;LEFT(VLOOKUP(MID(C297,3,1),拼音数据库!$B:$C,2,)),LEFT(VLOOKUP(LEFT(C297,1),拼音数据库!$B:$C,2,),1)&amp;LEFT(VLOOKUP(MID(C297,2,1),拼音数据库!$B:$C,2,),1)&amp;LEFT(VLOOKUP(MID(C297,3,1),拼音数据库!$B:$C,2,),1)&amp;LEFT(VLOOKUP(MID(C297,4,1),拼音数据库!$B:$C,2,),1))))),"")</f>
        <v/>
      </c>
      <c r="C297" s="36"/>
      <c r="D297" s="36"/>
      <c r="E297" s="36"/>
      <c r="F297" s="37"/>
      <c r="G297" s="37"/>
      <c r="H297" s="37"/>
      <c r="I297" s="37"/>
      <c r="J297" s="37"/>
      <c r="K297" s="37"/>
      <c r="L297" s="37"/>
      <c r="M297" s="37"/>
      <c r="N297" s="5" t="str">
        <f t="array" ref="N297">IF(SUM(--NOT(ISERROR(FIND(TEXT(UPPER(电话簿!$G$4),0),UPPER(基本信息输入!A297:M297),1))))&gt;0,ROW(),"")</f>
        <v/>
      </c>
    </row>
    <row r="298" spans="1:14" s="34" customFormat="1" x14ac:dyDescent="0.35">
      <c r="A298" s="74" t="str">
        <f>IFERROR(IF(C298=0,"",IF(LEN(C298)=1,VLOOKUP(LEFT(C298,1),拼音数据库!$B:$C,2,),IF(LEN(C298)=2,VLOOKUP(LEFT(C298,1),拼音数据库!$B:$C,2,)&amp;VLOOKUP(MID(C298,2,1),拼音数据库!$B:$C,2,),IF(LEN(C298)=3,VLOOKUP(LEFT(C298,1),拼音数据库!$B:$C,2,)&amp;VLOOKUP(MID(C298,2,1),拼音数据库!$B:$C,2,)&amp;VLOOKUP(MID(C298,3,1),拼音数据库!$B:$C,2,),VLOOKUP(LEFT(C298,1),拼音数据库!$B:$C,2,)&amp;VLOOKUP(MID(C298,2,1),拼音数据库!$B:$C,2,)&amp;VLOOKUP(MID(C298,3,1),拼音数据库!$B:$C,2,)&amp;VLOOKUP(MID(C298,4,1),拼音数据库!$B:$C,2,))))),"")</f>
        <v/>
      </c>
      <c r="B298" s="75" t="str">
        <f>IFERROR(IF(C298=0,"",IF(LEN(C298)=1,LEFT(VLOOKUP(LEFT(C298,1),拼音数据库!$B:$C,2,),1),IF(LEN(C298)=2,LEFT(VLOOKUP(LEFT(C298,1),拼音数据库!$B:$C,2,),1)&amp;LEFT(VLOOKUP(MID(C298,2,1),拼音数据库!$B:$C,2,),1),IF(LEN(C298)=3,LEFT(VLOOKUP(LEFT(C298,1),拼音数据库!$B:$C,2,),1)&amp;LEFT(VLOOKUP(MID(C298,2,1),拼音数据库!$B:$C,2,),1)&amp;LEFT(VLOOKUP(MID(C298,3,1),拼音数据库!$B:$C,2,)),LEFT(VLOOKUP(LEFT(C298,1),拼音数据库!$B:$C,2,),1)&amp;LEFT(VLOOKUP(MID(C298,2,1),拼音数据库!$B:$C,2,),1)&amp;LEFT(VLOOKUP(MID(C298,3,1),拼音数据库!$B:$C,2,),1)&amp;LEFT(VLOOKUP(MID(C298,4,1),拼音数据库!$B:$C,2,),1))))),"")</f>
        <v/>
      </c>
      <c r="C298" s="36"/>
      <c r="D298" s="36"/>
      <c r="E298" s="36"/>
      <c r="F298" s="37"/>
      <c r="G298" s="37"/>
      <c r="H298" s="37"/>
      <c r="I298" s="37"/>
      <c r="J298" s="37"/>
      <c r="K298" s="37"/>
      <c r="L298" s="37"/>
      <c r="M298" s="37"/>
      <c r="N298" s="5" t="str">
        <f t="array" ref="N298">IF(SUM(--NOT(ISERROR(FIND(TEXT(UPPER(电话簿!$G$4),0),UPPER(基本信息输入!A298:M298),1))))&gt;0,ROW(),"")</f>
        <v/>
      </c>
    </row>
    <row r="299" spans="1:14" s="34" customFormat="1" x14ac:dyDescent="0.35">
      <c r="A299" s="74" t="str">
        <f>IFERROR(IF(C299=0,"",IF(LEN(C299)=1,VLOOKUP(LEFT(C299,1),拼音数据库!$B:$C,2,),IF(LEN(C299)=2,VLOOKUP(LEFT(C299,1),拼音数据库!$B:$C,2,)&amp;VLOOKUP(MID(C299,2,1),拼音数据库!$B:$C,2,),IF(LEN(C299)=3,VLOOKUP(LEFT(C299,1),拼音数据库!$B:$C,2,)&amp;VLOOKUP(MID(C299,2,1),拼音数据库!$B:$C,2,)&amp;VLOOKUP(MID(C299,3,1),拼音数据库!$B:$C,2,),VLOOKUP(LEFT(C299,1),拼音数据库!$B:$C,2,)&amp;VLOOKUP(MID(C299,2,1),拼音数据库!$B:$C,2,)&amp;VLOOKUP(MID(C299,3,1),拼音数据库!$B:$C,2,)&amp;VLOOKUP(MID(C299,4,1),拼音数据库!$B:$C,2,))))),"")</f>
        <v/>
      </c>
      <c r="B299" s="75" t="str">
        <f>IFERROR(IF(C299=0,"",IF(LEN(C299)=1,LEFT(VLOOKUP(LEFT(C299,1),拼音数据库!$B:$C,2,),1),IF(LEN(C299)=2,LEFT(VLOOKUP(LEFT(C299,1),拼音数据库!$B:$C,2,),1)&amp;LEFT(VLOOKUP(MID(C299,2,1),拼音数据库!$B:$C,2,),1),IF(LEN(C299)=3,LEFT(VLOOKUP(LEFT(C299,1),拼音数据库!$B:$C,2,),1)&amp;LEFT(VLOOKUP(MID(C299,2,1),拼音数据库!$B:$C,2,),1)&amp;LEFT(VLOOKUP(MID(C299,3,1),拼音数据库!$B:$C,2,)),LEFT(VLOOKUP(LEFT(C299,1),拼音数据库!$B:$C,2,),1)&amp;LEFT(VLOOKUP(MID(C299,2,1),拼音数据库!$B:$C,2,),1)&amp;LEFT(VLOOKUP(MID(C299,3,1),拼音数据库!$B:$C,2,),1)&amp;LEFT(VLOOKUP(MID(C299,4,1),拼音数据库!$B:$C,2,),1))))),"")</f>
        <v/>
      </c>
      <c r="C299" s="36"/>
      <c r="D299" s="36"/>
      <c r="E299" s="36"/>
      <c r="F299" s="37"/>
      <c r="G299" s="37"/>
      <c r="H299" s="37"/>
      <c r="I299" s="37"/>
      <c r="J299" s="37"/>
      <c r="K299" s="37"/>
      <c r="L299" s="37"/>
      <c r="M299" s="37"/>
      <c r="N299" s="5" t="str">
        <f t="array" ref="N299">IF(SUM(--NOT(ISERROR(FIND(TEXT(UPPER(电话簿!$G$4),0),UPPER(基本信息输入!A299:M299),1))))&gt;0,ROW(),"")</f>
        <v/>
      </c>
    </row>
    <row r="300" spans="1:14" s="34" customFormat="1" x14ac:dyDescent="0.35">
      <c r="A300" s="74" t="str">
        <f>IFERROR(IF(C300=0,"",IF(LEN(C300)=1,VLOOKUP(LEFT(C300,1),拼音数据库!$B:$C,2,),IF(LEN(C300)=2,VLOOKUP(LEFT(C300,1),拼音数据库!$B:$C,2,)&amp;VLOOKUP(MID(C300,2,1),拼音数据库!$B:$C,2,),IF(LEN(C300)=3,VLOOKUP(LEFT(C300,1),拼音数据库!$B:$C,2,)&amp;VLOOKUP(MID(C300,2,1),拼音数据库!$B:$C,2,)&amp;VLOOKUP(MID(C300,3,1),拼音数据库!$B:$C,2,),VLOOKUP(LEFT(C300,1),拼音数据库!$B:$C,2,)&amp;VLOOKUP(MID(C300,2,1),拼音数据库!$B:$C,2,)&amp;VLOOKUP(MID(C300,3,1),拼音数据库!$B:$C,2,)&amp;VLOOKUP(MID(C300,4,1),拼音数据库!$B:$C,2,))))),"")</f>
        <v/>
      </c>
      <c r="B300" s="75" t="str">
        <f>IFERROR(IF(C300=0,"",IF(LEN(C300)=1,LEFT(VLOOKUP(LEFT(C300,1),拼音数据库!$B:$C,2,),1),IF(LEN(C300)=2,LEFT(VLOOKUP(LEFT(C300,1),拼音数据库!$B:$C,2,),1)&amp;LEFT(VLOOKUP(MID(C300,2,1),拼音数据库!$B:$C,2,),1),IF(LEN(C300)=3,LEFT(VLOOKUP(LEFT(C300,1),拼音数据库!$B:$C,2,),1)&amp;LEFT(VLOOKUP(MID(C300,2,1),拼音数据库!$B:$C,2,),1)&amp;LEFT(VLOOKUP(MID(C300,3,1),拼音数据库!$B:$C,2,)),LEFT(VLOOKUP(LEFT(C300,1),拼音数据库!$B:$C,2,),1)&amp;LEFT(VLOOKUP(MID(C300,2,1),拼音数据库!$B:$C,2,),1)&amp;LEFT(VLOOKUP(MID(C300,3,1),拼音数据库!$B:$C,2,),1)&amp;LEFT(VLOOKUP(MID(C300,4,1),拼音数据库!$B:$C,2,),1))))),"")</f>
        <v/>
      </c>
      <c r="C300" s="36"/>
      <c r="D300" s="36"/>
      <c r="E300" s="36"/>
      <c r="F300" s="37"/>
      <c r="G300" s="37"/>
      <c r="H300" s="37"/>
      <c r="I300" s="37"/>
      <c r="J300" s="37"/>
      <c r="K300" s="37"/>
      <c r="L300" s="37"/>
      <c r="M300" s="37"/>
      <c r="N300" s="5" t="str">
        <f t="array" ref="N300">IF(SUM(--NOT(ISERROR(FIND(TEXT(UPPER(电话簿!$G$4),0),UPPER(基本信息输入!A300:M300),1))))&gt;0,ROW(),"")</f>
        <v/>
      </c>
    </row>
    <row r="301" spans="1:14" s="34" customFormat="1" x14ac:dyDescent="0.35">
      <c r="A301" s="74" t="str">
        <f>IFERROR(IF(C301=0,"",IF(LEN(C301)=1,VLOOKUP(LEFT(C301,1),拼音数据库!$B:$C,2,),IF(LEN(C301)=2,VLOOKUP(LEFT(C301,1),拼音数据库!$B:$C,2,)&amp;VLOOKUP(MID(C301,2,1),拼音数据库!$B:$C,2,),IF(LEN(C301)=3,VLOOKUP(LEFT(C301,1),拼音数据库!$B:$C,2,)&amp;VLOOKUP(MID(C301,2,1),拼音数据库!$B:$C,2,)&amp;VLOOKUP(MID(C301,3,1),拼音数据库!$B:$C,2,),VLOOKUP(LEFT(C301,1),拼音数据库!$B:$C,2,)&amp;VLOOKUP(MID(C301,2,1),拼音数据库!$B:$C,2,)&amp;VLOOKUP(MID(C301,3,1),拼音数据库!$B:$C,2,)&amp;VLOOKUP(MID(C301,4,1),拼音数据库!$B:$C,2,))))),"")</f>
        <v/>
      </c>
      <c r="B301" s="75" t="str">
        <f>IFERROR(IF(C301=0,"",IF(LEN(C301)=1,LEFT(VLOOKUP(LEFT(C301,1),拼音数据库!$B:$C,2,),1),IF(LEN(C301)=2,LEFT(VLOOKUP(LEFT(C301,1),拼音数据库!$B:$C,2,),1)&amp;LEFT(VLOOKUP(MID(C301,2,1),拼音数据库!$B:$C,2,),1),IF(LEN(C301)=3,LEFT(VLOOKUP(LEFT(C301,1),拼音数据库!$B:$C,2,),1)&amp;LEFT(VLOOKUP(MID(C301,2,1),拼音数据库!$B:$C,2,),1)&amp;LEFT(VLOOKUP(MID(C301,3,1),拼音数据库!$B:$C,2,)),LEFT(VLOOKUP(LEFT(C301,1),拼音数据库!$B:$C,2,),1)&amp;LEFT(VLOOKUP(MID(C301,2,1),拼音数据库!$B:$C,2,),1)&amp;LEFT(VLOOKUP(MID(C301,3,1),拼音数据库!$B:$C,2,),1)&amp;LEFT(VLOOKUP(MID(C301,4,1),拼音数据库!$B:$C,2,),1))))),"")</f>
        <v/>
      </c>
      <c r="C301" s="36"/>
      <c r="D301" s="36"/>
      <c r="E301" s="36"/>
      <c r="F301" s="37"/>
      <c r="G301" s="37"/>
      <c r="H301" s="37"/>
      <c r="I301" s="37"/>
      <c r="J301" s="37"/>
      <c r="K301" s="37"/>
      <c r="L301" s="37"/>
      <c r="M301" s="37"/>
      <c r="N301" s="5" t="str">
        <f t="array" ref="N301">IF(SUM(--NOT(ISERROR(FIND(TEXT(UPPER(电话簿!$G$4),0),UPPER(基本信息输入!A301:M301),1))))&gt;0,ROW(),"")</f>
        <v/>
      </c>
    </row>
    <row r="302" spans="1:14" s="34" customFormat="1" x14ac:dyDescent="0.35">
      <c r="A302" s="74" t="str">
        <f>IFERROR(IF(C302=0,"",IF(LEN(C302)=1,VLOOKUP(LEFT(C302,1),拼音数据库!$B:$C,2,),IF(LEN(C302)=2,VLOOKUP(LEFT(C302,1),拼音数据库!$B:$C,2,)&amp;VLOOKUP(MID(C302,2,1),拼音数据库!$B:$C,2,),IF(LEN(C302)=3,VLOOKUP(LEFT(C302,1),拼音数据库!$B:$C,2,)&amp;VLOOKUP(MID(C302,2,1),拼音数据库!$B:$C,2,)&amp;VLOOKUP(MID(C302,3,1),拼音数据库!$B:$C,2,),VLOOKUP(LEFT(C302,1),拼音数据库!$B:$C,2,)&amp;VLOOKUP(MID(C302,2,1),拼音数据库!$B:$C,2,)&amp;VLOOKUP(MID(C302,3,1),拼音数据库!$B:$C,2,)&amp;VLOOKUP(MID(C302,4,1),拼音数据库!$B:$C,2,))))),"")</f>
        <v/>
      </c>
      <c r="B302" s="75" t="str">
        <f>IFERROR(IF(C302=0,"",IF(LEN(C302)=1,LEFT(VLOOKUP(LEFT(C302,1),拼音数据库!$B:$C,2,),1),IF(LEN(C302)=2,LEFT(VLOOKUP(LEFT(C302,1),拼音数据库!$B:$C,2,),1)&amp;LEFT(VLOOKUP(MID(C302,2,1),拼音数据库!$B:$C,2,),1),IF(LEN(C302)=3,LEFT(VLOOKUP(LEFT(C302,1),拼音数据库!$B:$C,2,),1)&amp;LEFT(VLOOKUP(MID(C302,2,1),拼音数据库!$B:$C,2,),1)&amp;LEFT(VLOOKUP(MID(C302,3,1),拼音数据库!$B:$C,2,)),LEFT(VLOOKUP(LEFT(C302,1),拼音数据库!$B:$C,2,),1)&amp;LEFT(VLOOKUP(MID(C302,2,1),拼音数据库!$B:$C,2,),1)&amp;LEFT(VLOOKUP(MID(C302,3,1),拼音数据库!$B:$C,2,),1)&amp;LEFT(VLOOKUP(MID(C302,4,1),拼音数据库!$B:$C,2,),1))))),"")</f>
        <v/>
      </c>
      <c r="C302" s="36"/>
      <c r="D302" s="36"/>
      <c r="E302" s="36"/>
      <c r="F302" s="37"/>
      <c r="G302" s="37"/>
      <c r="H302" s="37"/>
      <c r="I302" s="37"/>
      <c r="J302" s="37"/>
      <c r="K302" s="37"/>
      <c r="L302" s="37"/>
      <c r="M302" s="37"/>
      <c r="N302" s="5" t="str">
        <f t="array" ref="N302">IF(SUM(--NOT(ISERROR(FIND(TEXT(UPPER(电话簿!$G$4),0),UPPER(基本信息输入!A302:M302),1))))&gt;0,ROW(),"")</f>
        <v/>
      </c>
    </row>
    <row r="303" spans="1:14" s="34" customFormat="1" x14ac:dyDescent="0.35">
      <c r="A303" s="74" t="str">
        <f>IFERROR(IF(C303=0,"",IF(LEN(C303)=1,VLOOKUP(LEFT(C303,1),拼音数据库!$B:$C,2,),IF(LEN(C303)=2,VLOOKUP(LEFT(C303,1),拼音数据库!$B:$C,2,)&amp;VLOOKUP(MID(C303,2,1),拼音数据库!$B:$C,2,),IF(LEN(C303)=3,VLOOKUP(LEFT(C303,1),拼音数据库!$B:$C,2,)&amp;VLOOKUP(MID(C303,2,1),拼音数据库!$B:$C,2,)&amp;VLOOKUP(MID(C303,3,1),拼音数据库!$B:$C,2,),VLOOKUP(LEFT(C303,1),拼音数据库!$B:$C,2,)&amp;VLOOKUP(MID(C303,2,1),拼音数据库!$B:$C,2,)&amp;VLOOKUP(MID(C303,3,1),拼音数据库!$B:$C,2,)&amp;VLOOKUP(MID(C303,4,1),拼音数据库!$B:$C,2,))))),"")</f>
        <v/>
      </c>
      <c r="B303" s="75" t="str">
        <f>IFERROR(IF(C303=0,"",IF(LEN(C303)=1,LEFT(VLOOKUP(LEFT(C303,1),拼音数据库!$B:$C,2,),1),IF(LEN(C303)=2,LEFT(VLOOKUP(LEFT(C303,1),拼音数据库!$B:$C,2,),1)&amp;LEFT(VLOOKUP(MID(C303,2,1),拼音数据库!$B:$C,2,),1),IF(LEN(C303)=3,LEFT(VLOOKUP(LEFT(C303,1),拼音数据库!$B:$C,2,),1)&amp;LEFT(VLOOKUP(MID(C303,2,1),拼音数据库!$B:$C,2,),1)&amp;LEFT(VLOOKUP(MID(C303,3,1),拼音数据库!$B:$C,2,)),LEFT(VLOOKUP(LEFT(C303,1),拼音数据库!$B:$C,2,),1)&amp;LEFT(VLOOKUP(MID(C303,2,1),拼音数据库!$B:$C,2,),1)&amp;LEFT(VLOOKUP(MID(C303,3,1),拼音数据库!$B:$C,2,),1)&amp;LEFT(VLOOKUP(MID(C303,4,1),拼音数据库!$B:$C,2,),1))))),"")</f>
        <v/>
      </c>
      <c r="C303" s="36"/>
      <c r="D303" s="36"/>
      <c r="E303" s="36"/>
      <c r="F303" s="37"/>
      <c r="G303" s="37"/>
      <c r="H303" s="37"/>
      <c r="I303" s="37"/>
      <c r="J303" s="37"/>
      <c r="K303" s="37"/>
      <c r="L303" s="37"/>
      <c r="M303" s="37"/>
      <c r="N303" s="5" t="str">
        <f t="array" ref="N303">IF(SUM(--NOT(ISERROR(FIND(TEXT(UPPER(电话簿!$G$4),0),UPPER(基本信息输入!A303:M303),1))))&gt;0,ROW(),"")</f>
        <v/>
      </c>
    </row>
    <row r="304" spans="1:14" s="34" customFormat="1" x14ac:dyDescent="0.35">
      <c r="A304" s="74" t="str">
        <f>IFERROR(IF(C304=0,"",IF(LEN(C304)=1,VLOOKUP(LEFT(C304,1),拼音数据库!$B:$C,2,),IF(LEN(C304)=2,VLOOKUP(LEFT(C304,1),拼音数据库!$B:$C,2,)&amp;VLOOKUP(MID(C304,2,1),拼音数据库!$B:$C,2,),IF(LEN(C304)=3,VLOOKUP(LEFT(C304,1),拼音数据库!$B:$C,2,)&amp;VLOOKUP(MID(C304,2,1),拼音数据库!$B:$C,2,)&amp;VLOOKUP(MID(C304,3,1),拼音数据库!$B:$C,2,),VLOOKUP(LEFT(C304,1),拼音数据库!$B:$C,2,)&amp;VLOOKUP(MID(C304,2,1),拼音数据库!$B:$C,2,)&amp;VLOOKUP(MID(C304,3,1),拼音数据库!$B:$C,2,)&amp;VLOOKUP(MID(C304,4,1),拼音数据库!$B:$C,2,))))),"")</f>
        <v/>
      </c>
      <c r="B304" s="75" t="str">
        <f>IFERROR(IF(C304=0,"",IF(LEN(C304)=1,LEFT(VLOOKUP(LEFT(C304,1),拼音数据库!$B:$C,2,),1),IF(LEN(C304)=2,LEFT(VLOOKUP(LEFT(C304,1),拼音数据库!$B:$C,2,),1)&amp;LEFT(VLOOKUP(MID(C304,2,1),拼音数据库!$B:$C,2,),1),IF(LEN(C304)=3,LEFT(VLOOKUP(LEFT(C304,1),拼音数据库!$B:$C,2,),1)&amp;LEFT(VLOOKUP(MID(C304,2,1),拼音数据库!$B:$C,2,),1)&amp;LEFT(VLOOKUP(MID(C304,3,1),拼音数据库!$B:$C,2,)),LEFT(VLOOKUP(LEFT(C304,1),拼音数据库!$B:$C,2,),1)&amp;LEFT(VLOOKUP(MID(C304,2,1),拼音数据库!$B:$C,2,),1)&amp;LEFT(VLOOKUP(MID(C304,3,1),拼音数据库!$B:$C,2,),1)&amp;LEFT(VLOOKUP(MID(C304,4,1),拼音数据库!$B:$C,2,),1))))),"")</f>
        <v/>
      </c>
      <c r="C304" s="36"/>
      <c r="D304" s="36"/>
      <c r="E304" s="36"/>
      <c r="F304" s="37"/>
      <c r="G304" s="37"/>
      <c r="H304" s="37"/>
      <c r="I304" s="37"/>
      <c r="J304" s="37"/>
      <c r="K304" s="37"/>
      <c r="L304" s="37"/>
      <c r="M304" s="37"/>
      <c r="N304" s="5" t="str">
        <f t="array" ref="N304">IF(SUM(--NOT(ISERROR(FIND(TEXT(UPPER(电话簿!$G$4),0),UPPER(基本信息输入!A304:M304),1))))&gt;0,ROW(),"")</f>
        <v/>
      </c>
    </row>
    <row r="305" spans="1:14" s="34" customFormat="1" x14ac:dyDescent="0.35">
      <c r="A305" s="74" t="str">
        <f>IFERROR(IF(C305=0,"",IF(LEN(C305)=1,VLOOKUP(LEFT(C305,1),拼音数据库!$B:$C,2,),IF(LEN(C305)=2,VLOOKUP(LEFT(C305,1),拼音数据库!$B:$C,2,)&amp;VLOOKUP(MID(C305,2,1),拼音数据库!$B:$C,2,),IF(LEN(C305)=3,VLOOKUP(LEFT(C305,1),拼音数据库!$B:$C,2,)&amp;VLOOKUP(MID(C305,2,1),拼音数据库!$B:$C,2,)&amp;VLOOKUP(MID(C305,3,1),拼音数据库!$B:$C,2,),VLOOKUP(LEFT(C305,1),拼音数据库!$B:$C,2,)&amp;VLOOKUP(MID(C305,2,1),拼音数据库!$B:$C,2,)&amp;VLOOKUP(MID(C305,3,1),拼音数据库!$B:$C,2,)&amp;VLOOKUP(MID(C305,4,1),拼音数据库!$B:$C,2,))))),"")</f>
        <v/>
      </c>
      <c r="B305" s="75" t="str">
        <f>IFERROR(IF(C305=0,"",IF(LEN(C305)=1,LEFT(VLOOKUP(LEFT(C305,1),拼音数据库!$B:$C,2,),1),IF(LEN(C305)=2,LEFT(VLOOKUP(LEFT(C305,1),拼音数据库!$B:$C,2,),1)&amp;LEFT(VLOOKUP(MID(C305,2,1),拼音数据库!$B:$C,2,),1),IF(LEN(C305)=3,LEFT(VLOOKUP(LEFT(C305,1),拼音数据库!$B:$C,2,),1)&amp;LEFT(VLOOKUP(MID(C305,2,1),拼音数据库!$B:$C,2,),1)&amp;LEFT(VLOOKUP(MID(C305,3,1),拼音数据库!$B:$C,2,)),LEFT(VLOOKUP(LEFT(C305,1),拼音数据库!$B:$C,2,),1)&amp;LEFT(VLOOKUP(MID(C305,2,1),拼音数据库!$B:$C,2,),1)&amp;LEFT(VLOOKUP(MID(C305,3,1),拼音数据库!$B:$C,2,),1)&amp;LEFT(VLOOKUP(MID(C305,4,1),拼音数据库!$B:$C,2,),1))))),"")</f>
        <v/>
      </c>
      <c r="C305" s="36"/>
      <c r="D305" s="36"/>
      <c r="E305" s="36"/>
      <c r="F305" s="37"/>
      <c r="G305" s="37"/>
      <c r="H305" s="37"/>
      <c r="I305" s="37"/>
      <c r="J305" s="37"/>
      <c r="K305" s="37"/>
      <c r="L305" s="37"/>
      <c r="M305" s="37"/>
      <c r="N305" s="5" t="str">
        <f t="array" ref="N305">IF(SUM(--NOT(ISERROR(FIND(TEXT(UPPER(电话簿!$G$4),0),UPPER(基本信息输入!A305:M305),1))))&gt;0,ROW(),"")</f>
        <v/>
      </c>
    </row>
    <row r="306" spans="1:14" s="34" customFormat="1" x14ac:dyDescent="0.35">
      <c r="A306" s="74" t="str">
        <f>IFERROR(IF(C306=0,"",IF(LEN(C306)=1,VLOOKUP(LEFT(C306,1),拼音数据库!$B:$C,2,),IF(LEN(C306)=2,VLOOKUP(LEFT(C306,1),拼音数据库!$B:$C,2,)&amp;VLOOKUP(MID(C306,2,1),拼音数据库!$B:$C,2,),IF(LEN(C306)=3,VLOOKUP(LEFT(C306,1),拼音数据库!$B:$C,2,)&amp;VLOOKUP(MID(C306,2,1),拼音数据库!$B:$C,2,)&amp;VLOOKUP(MID(C306,3,1),拼音数据库!$B:$C,2,),VLOOKUP(LEFT(C306,1),拼音数据库!$B:$C,2,)&amp;VLOOKUP(MID(C306,2,1),拼音数据库!$B:$C,2,)&amp;VLOOKUP(MID(C306,3,1),拼音数据库!$B:$C,2,)&amp;VLOOKUP(MID(C306,4,1),拼音数据库!$B:$C,2,))))),"")</f>
        <v/>
      </c>
      <c r="B306" s="75" t="str">
        <f>IFERROR(IF(C306=0,"",IF(LEN(C306)=1,LEFT(VLOOKUP(LEFT(C306,1),拼音数据库!$B:$C,2,),1),IF(LEN(C306)=2,LEFT(VLOOKUP(LEFT(C306,1),拼音数据库!$B:$C,2,),1)&amp;LEFT(VLOOKUP(MID(C306,2,1),拼音数据库!$B:$C,2,),1),IF(LEN(C306)=3,LEFT(VLOOKUP(LEFT(C306,1),拼音数据库!$B:$C,2,),1)&amp;LEFT(VLOOKUP(MID(C306,2,1),拼音数据库!$B:$C,2,),1)&amp;LEFT(VLOOKUP(MID(C306,3,1),拼音数据库!$B:$C,2,)),LEFT(VLOOKUP(LEFT(C306,1),拼音数据库!$B:$C,2,),1)&amp;LEFT(VLOOKUP(MID(C306,2,1),拼音数据库!$B:$C,2,),1)&amp;LEFT(VLOOKUP(MID(C306,3,1),拼音数据库!$B:$C,2,),1)&amp;LEFT(VLOOKUP(MID(C306,4,1),拼音数据库!$B:$C,2,),1))))),"")</f>
        <v/>
      </c>
      <c r="C306" s="36"/>
      <c r="D306" s="36"/>
      <c r="E306" s="36"/>
      <c r="F306" s="37"/>
      <c r="G306" s="37"/>
      <c r="H306" s="37"/>
      <c r="I306" s="37"/>
      <c r="J306" s="37"/>
      <c r="K306" s="37"/>
      <c r="L306" s="37"/>
      <c r="M306" s="37"/>
      <c r="N306" s="5" t="str">
        <f t="array" ref="N306">IF(SUM(--NOT(ISERROR(FIND(TEXT(UPPER(电话簿!$G$4),0),UPPER(基本信息输入!A306:M306),1))))&gt;0,ROW(),"")</f>
        <v/>
      </c>
    </row>
    <row r="307" spans="1:14" s="34" customFormat="1" x14ac:dyDescent="0.35">
      <c r="A307" s="74" t="str">
        <f>IFERROR(IF(C307=0,"",IF(LEN(C307)=1,VLOOKUP(LEFT(C307,1),拼音数据库!$B:$C,2,),IF(LEN(C307)=2,VLOOKUP(LEFT(C307,1),拼音数据库!$B:$C,2,)&amp;VLOOKUP(MID(C307,2,1),拼音数据库!$B:$C,2,),IF(LEN(C307)=3,VLOOKUP(LEFT(C307,1),拼音数据库!$B:$C,2,)&amp;VLOOKUP(MID(C307,2,1),拼音数据库!$B:$C,2,)&amp;VLOOKUP(MID(C307,3,1),拼音数据库!$B:$C,2,),VLOOKUP(LEFT(C307,1),拼音数据库!$B:$C,2,)&amp;VLOOKUP(MID(C307,2,1),拼音数据库!$B:$C,2,)&amp;VLOOKUP(MID(C307,3,1),拼音数据库!$B:$C,2,)&amp;VLOOKUP(MID(C307,4,1),拼音数据库!$B:$C,2,))))),"")</f>
        <v/>
      </c>
      <c r="B307" s="75" t="str">
        <f>IFERROR(IF(C307=0,"",IF(LEN(C307)=1,LEFT(VLOOKUP(LEFT(C307,1),拼音数据库!$B:$C,2,),1),IF(LEN(C307)=2,LEFT(VLOOKUP(LEFT(C307,1),拼音数据库!$B:$C,2,),1)&amp;LEFT(VLOOKUP(MID(C307,2,1),拼音数据库!$B:$C,2,),1),IF(LEN(C307)=3,LEFT(VLOOKUP(LEFT(C307,1),拼音数据库!$B:$C,2,),1)&amp;LEFT(VLOOKUP(MID(C307,2,1),拼音数据库!$B:$C,2,),1)&amp;LEFT(VLOOKUP(MID(C307,3,1),拼音数据库!$B:$C,2,)),LEFT(VLOOKUP(LEFT(C307,1),拼音数据库!$B:$C,2,),1)&amp;LEFT(VLOOKUP(MID(C307,2,1),拼音数据库!$B:$C,2,),1)&amp;LEFT(VLOOKUP(MID(C307,3,1),拼音数据库!$B:$C,2,),1)&amp;LEFT(VLOOKUP(MID(C307,4,1),拼音数据库!$B:$C,2,),1))))),"")</f>
        <v/>
      </c>
      <c r="C307" s="36"/>
      <c r="D307" s="36"/>
      <c r="E307" s="36"/>
      <c r="F307" s="37"/>
      <c r="G307" s="37"/>
      <c r="H307" s="37"/>
      <c r="I307" s="37"/>
      <c r="J307" s="37"/>
      <c r="K307" s="37"/>
      <c r="L307" s="37"/>
      <c r="M307" s="37"/>
      <c r="N307" s="5" t="str">
        <f t="array" ref="N307">IF(SUM(--NOT(ISERROR(FIND(TEXT(UPPER(电话簿!$G$4),0),UPPER(基本信息输入!A307:M307),1))))&gt;0,ROW(),"")</f>
        <v/>
      </c>
    </row>
    <row r="308" spans="1:14" s="34" customFormat="1" x14ac:dyDescent="0.35">
      <c r="A308" s="74" t="str">
        <f>IFERROR(IF(C308=0,"",IF(LEN(C308)=1,VLOOKUP(LEFT(C308,1),拼音数据库!$B:$C,2,),IF(LEN(C308)=2,VLOOKUP(LEFT(C308,1),拼音数据库!$B:$C,2,)&amp;VLOOKUP(MID(C308,2,1),拼音数据库!$B:$C,2,),IF(LEN(C308)=3,VLOOKUP(LEFT(C308,1),拼音数据库!$B:$C,2,)&amp;VLOOKUP(MID(C308,2,1),拼音数据库!$B:$C,2,)&amp;VLOOKUP(MID(C308,3,1),拼音数据库!$B:$C,2,),VLOOKUP(LEFT(C308,1),拼音数据库!$B:$C,2,)&amp;VLOOKUP(MID(C308,2,1),拼音数据库!$B:$C,2,)&amp;VLOOKUP(MID(C308,3,1),拼音数据库!$B:$C,2,)&amp;VLOOKUP(MID(C308,4,1),拼音数据库!$B:$C,2,))))),"")</f>
        <v/>
      </c>
      <c r="B308" s="75" t="str">
        <f>IFERROR(IF(C308=0,"",IF(LEN(C308)=1,LEFT(VLOOKUP(LEFT(C308,1),拼音数据库!$B:$C,2,),1),IF(LEN(C308)=2,LEFT(VLOOKUP(LEFT(C308,1),拼音数据库!$B:$C,2,),1)&amp;LEFT(VLOOKUP(MID(C308,2,1),拼音数据库!$B:$C,2,),1),IF(LEN(C308)=3,LEFT(VLOOKUP(LEFT(C308,1),拼音数据库!$B:$C,2,),1)&amp;LEFT(VLOOKUP(MID(C308,2,1),拼音数据库!$B:$C,2,),1)&amp;LEFT(VLOOKUP(MID(C308,3,1),拼音数据库!$B:$C,2,)),LEFT(VLOOKUP(LEFT(C308,1),拼音数据库!$B:$C,2,),1)&amp;LEFT(VLOOKUP(MID(C308,2,1),拼音数据库!$B:$C,2,),1)&amp;LEFT(VLOOKUP(MID(C308,3,1),拼音数据库!$B:$C,2,),1)&amp;LEFT(VLOOKUP(MID(C308,4,1),拼音数据库!$B:$C,2,),1))))),"")</f>
        <v/>
      </c>
      <c r="C308" s="36"/>
      <c r="D308" s="36"/>
      <c r="E308" s="36"/>
      <c r="F308" s="37"/>
      <c r="G308" s="37"/>
      <c r="H308" s="37"/>
      <c r="I308" s="37"/>
      <c r="J308" s="37"/>
      <c r="K308" s="37"/>
      <c r="L308" s="37"/>
      <c r="M308" s="37"/>
      <c r="N308" s="5" t="str">
        <f t="array" ref="N308">IF(SUM(--NOT(ISERROR(FIND(TEXT(UPPER(电话簿!$G$4),0),UPPER(基本信息输入!A308:M308),1))))&gt;0,ROW(),"")</f>
        <v/>
      </c>
    </row>
    <row r="309" spans="1:14" s="34" customFormat="1" x14ac:dyDescent="0.35">
      <c r="A309" s="74" t="str">
        <f>IFERROR(IF(C309=0,"",IF(LEN(C309)=1,VLOOKUP(LEFT(C309,1),拼音数据库!$B:$C,2,),IF(LEN(C309)=2,VLOOKUP(LEFT(C309,1),拼音数据库!$B:$C,2,)&amp;VLOOKUP(MID(C309,2,1),拼音数据库!$B:$C,2,),IF(LEN(C309)=3,VLOOKUP(LEFT(C309,1),拼音数据库!$B:$C,2,)&amp;VLOOKUP(MID(C309,2,1),拼音数据库!$B:$C,2,)&amp;VLOOKUP(MID(C309,3,1),拼音数据库!$B:$C,2,),VLOOKUP(LEFT(C309,1),拼音数据库!$B:$C,2,)&amp;VLOOKUP(MID(C309,2,1),拼音数据库!$B:$C,2,)&amp;VLOOKUP(MID(C309,3,1),拼音数据库!$B:$C,2,)&amp;VLOOKUP(MID(C309,4,1),拼音数据库!$B:$C,2,))))),"")</f>
        <v/>
      </c>
      <c r="B309" s="75" t="str">
        <f>IFERROR(IF(C309=0,"",IF(LEN(C309)=1,LEFT(VLOOKUP(LEFT(C309,1),拼音数据库!$B:$C,2,),1),IF(LEN(C309)=2,LEFT(VLOOKUP(LEFT(C309,1),拼音数据库!$B:$C,2,),1)&amp;LEFT(VLOOKUP(MID(C309,2,1),拼音数据库!$B:$C,2,),1),IF(LEN(C309)=3,LEFT(VLOOKUP(LEFT(C309,1),拼音数据库!$B:$C,2,),1)&amp;LEFT(VLOOKUP(MID(C309,2,1),拼音数据库!$B:$C,2,),1)&amp;LEFT(VLOOKUP(MID(C309,3,1),拼音数据库!$B:$C,2,)),LEFT(VLOOKUP(LEFT(C309,1),拼音数据库!$B:$C,2,),1)&amp;LEFT(VLOOKUP(MID(C309,2,1),拼音数据库!$B:$C,2,),1)&amp;LEFT(VLOOKUP(MID(C309,3,1),拼音数据库!$B:$C,2,),1)&amp;LEFT(VLOOKUP(MID(C309,4,1),拼音数据库!$B:$C,2,),1))))),"")</f>
        <v/>
      </c>
      <c r="C309" s="36"/>
      <c r="D309" s="36"/>
      <c r="E309" s="36"/>
      <c r="F309" s="37"/>
      <c r="G309" s="37"/>
      <c r="H309" s="37"/>
      <c r="I309" s="37"/>
      <c r="J309" s="37"/>
      <c r="K309" s="37"/>
      <c r="L309" s="37"/>
      <c r="M309" s="37"/>
      <c r="N309" s="5" t="str">
        <f t="array" ref="N309">IF(SUM(--NOT(ISERROR(FIND(TEXT(UPPER(电话簿!$G$4),0),UPPER(基本信息输入!A309:M309),1))))&gt;0,ROW(),"")</f>
        <v/>
      </c>
    </row>
    <row r="310" spans="1:14" s="34" customFormat="1" x14ac:dyDescent="0.35">
      <c r="A310" s="74" t="str">
        <f>IFERROR(IF(C310=0,"",IF(LEN(C310)=1,VLOOKUP(LEFT(C310,1),拼音数据库!$B:$C,2,),IF(LEN(C310)=2,VLOOKUP(LEFT(C310,1),拼音数据库!$B:$C,2,)&amp;VLOOKUP(MID(C310,2,1),拼音数据库!$B:$C,2,),IF(LEN(C310)=3,VLOOKUP(LEFT(C310,1),拼音数据库!$B:$C,2,)&amp;VLOOKUP(MID(C310,2,1),拼音数据库!$B:$C,2,)&amp;VLOOKUP(MID(C310,3,1),拼音数据库!$B:$C,2,),VLOOKUP(LEFT(C310,1),拼音数据库!$B:$C,2,)&amp;VLOOKUP(MID(C310,2,1),拼音数据库!$B:$C,2,)&amp;VLOOKUP(MID(C310,3,1),拼音数据库!$B:$C,2,)&amp;VLOOKUP(MID(C310,4,1),拼音数据库!$B:$C,2,))))),"")</f>
        <v/>
      </c>
      <c r="B310" s="75" t="str">
        <f>IFERROR(IF(C310=0,"",IF(LEN(C310)=1,LEFT(VLOOKUP(LEFT(C310,1),拼音数据库!$B:$C,2,),1),IF(LEN(C310)=2,LEFT(VLOOKUP(LEFT(C310,1),拼音数据库!$B:$C,2,),1)&amp;LEFT(VLOOKUP(MID(C310,2,1),拼音数据库!$B:$C,2,),1),IF(LEN(C310)=3,LEFT(VLOOKUP(LEFT(C310,1),拼音数据库!$B:$C,2,),1)&amp;LEFT(VLOOKUP(MID(C310,2,1),拼音数据库!$B:$C,2,),1)&amp;LEFT(VLOOKUP(MID(C310,3,1),拼音数据库!$B:$C,2,)),LEFT(VLOOKUP(LEFT(C310,1),拼音数据库!$B:$C,2,),1)&amp;LEFT(VLOOKUP(MID(C310,2,1),拼音数据库!$B:$C,2,),1)&amp;LEFT(VLOOKUP(MID(C310,3,1),拼音数据库!$B:$C,2,),1)&amp;LEFT(VLOOKUP(MID(C310,4,1),拼音数据库!$B:$C,2,),1))))),"")</f>
        <v/>
      </c>
      <c r="C310" s="36"/>
      <c r="D310" s="36"/>
      <c r="E310" s="36"/>
      <c r="F310" s="37"/>
      <c r="G310" s="37"/>
      <c r="H310" s="37"/>
      <c r="I310" s="37"/>
      <c r="J310" s="37"/>
      <c r="K310" s="37"/>
      <c r="L310" s="37"/>
      <c r="M310" s="37"/>
      <c r="N310" s="5" t="str">
        <f t="array" ref="N310">IF(SUM(--NOT(ISERROR(FIND(TEXT(UPPER(电话簿!$G$4),0),UPPER(基本信息输入!A310:M310),1))))&gt;0,ROW(),"")</f>
        <v/>
      </c>
    </row>
    <row r="311" spans="1:14" s="34" customFormat="1" x14ac:dyDescent="0.35">
      <c r="A311" s="74" t="str">
        <f>IFERROR(IF(C311=0,"",IF(LEN(C311)=1,VLOOKUP(LEFT(C311,1),拼音数据库!$B:$C,2,),IF(LEN(C311)=2,VLOOKUP(LEFT(C311,1),拼音数据库!$B:$C,2,)&amp;VLOOKUP(MID(C311,2,1),拼音数据库!$B:$C,2,),IF(LEN(C311)=3,VLOOKUP(LEFT(C311,1),拼音数据库!$B:$C,2,)&amp;VLOOKUP(MID(C311,2,1),拼音数据库!$B:$C,2,)&amp;VLOOKUP(MID(C311,3,1),拼音数据库!$B:$C,2,),VLOOKUP(LEFT(C311,1),拼音数据库!$B:$C,2,)&amp;VLOOKUP(MID(C311,2,1),拼音数据库!$B:$C,2,)&amp;VLOOKUP(MID(C311,3,1),拼音数据库!$B:$C,2,)&amp;VLOOKUP(MID(C311,4,1),拼音数据库!$B:$C,2,))))),"")</f>
        <v/>
      </c>
      <c r="B311" s="75" t="str">
        <f>IFERROR(IF(C311=0,"",IF(LEN(C311)=1,LEFT(VLOOKUP(LEFT(C311,1),拼音数据库!$B:$C,2,),1),IF(LEN(C311)=2,LEFT(VLOOKUP(LEFT(C311,1),拼音数据库!$B:$C,2,),1)&amp;LEFT(VLOOKUP(MID(C311,2,1),拼音数据库!$B:$C,2,),1),IF(LEN(C311)=3,LEFT(VLOOKUP(LEFT(C311,1),拼音数据库!$B:$C,2,),1)&amp;LEFT(VLOOKUP(MID(C311,2,1),拼音数据库!$B:$C,2,),1)&amp;LEFT(VLOOKUP(MID(C311,3,1),拼音数据库!$B:$C,2,)),LEFT(VLOOKUP(LEFT(C311,1),拼音数据库!$B:$C,2,),1)&amp;LEFT(VLOOKUP(MID(C311,2,1),拼音数据库!$B:$C,2,),1)&amp;LEFT(VLOOKUP(MID(C311,3,1),拼音数据库!$B:$C,2,),1)&amp;LEFT(VLOOKUP(MID(C311,4,1),拼音数据库!$B:$C,2,),1))))),"")</f>
        <v/>
      </c>
      <c r="C311" s="36"/>
      <c r="D311" s="36"/>
      <c r="E311" s="36"/>
      <c r="F311" s="37"/>
      <c r="G311" s="37"/>
      <c r="H311" s="37"/>
      <c r="I311" s="37"/>
      <c r="J311" s="37"/>
      <c r="K311" s="37"/>
      <c r="L311" s="37"/>
      <c r="M311" s="37"/>
      <c r="N311" s="5" t="str">
        <f t="array" ref="N311">IF(SUM(--NOT(ISERROR(FIND(TEXT(UPPER(电话簿!$G$4),0),UPPER(基本信息输入!A311:M311),1))))&gt;0,ROW(),"")</f>
        <v/>
      </c>
    </row>
    <row r="312" spans="1:14" s="34" customFormat="1" x14ac:dyDescent="0.35">
      <c r="A312" s="74" t="str">
        <f>IFERROR(IF(C312=0,"",IF(LEN(C312)=1,VLOOKUP(LEFT(C312,1),拼音数据库!$B:$C,2,),IF(LEN(C312)=2,VLOOKUP(LEFT(C312,1),拼音数据库!$B:$C,2,)&amp;VLOOKUP(MID(C312,2,1),拼音数据库!$B:$C,2,),IF(LEN(C312)=3,VLOOKUP(LEFT(C312,1),拼音数据库!$B:$C,2,)&amp;VLOOKUP(MID(C312,2,1),拼音数据库!$B:$C,2,)&amp;VLOOKUP(MID(C312,3,1),拼音数据库!$B:$C,2,),VLOOKUP(LEFT(C312,1),拼音数据库!$B:$C,2,)&amp;VLOOKUP(MID(C312,2,1),拼音数据库!$B:$C,2,)&amp;VLOOKUP(MID(C312,3,1),拼音数据库!$B:$C,2,)&amp;VLOOKUP(MID(C312,4,1),拼音数据库!$B:$C,2,))))),"")</f>
        <v/>
      </c>
      <c r="B312" s="75" t="str">
        <f>IFERROR(IF(C312=0,"",IF(LEN(C312)=1,LEFT(VLOOKUP(LEFT(C312,1),拼音数据库!$B:$C,2,),1),IF(LEN(C312)=2,LEFT(VLOOKUP(LEFT(C312,1),拼音数据库!$B:$C,2,),1)&amp;LEFT(VLOOKUP(MID(C312,2,1),拼音数据库!$B:$C,2,),1),IF(LEN(C312)=3,LEFT(VLOOKUP(LEFT(C312,1),拼音数据库!$B:$C,2,),1)&amp;LEFT(VLOOKUP(MID(C312,2,1),拼音数据库!$B:$C,2,),1)&amp;LEFT(VLOOKUP(MID(C312,3,1),拼音数据库!$B:$C,2,)),LEFT(VLOOKUP(LEFT(C312,1),拼音数据库!$B:$C,2,),1)&amp;LEFT(VLOOKUP(MID(C312,2,1),拼音数据库!$B:$C,2,),1)&amp;LEFT(VLOOKUP(MID(C312,3,1),拼音数据库!$B:$C,2,),1)&amp;LEFT(VLOOKUP(MID(C312,4,1),拼音数据库!$B:$C,2,),1))))),"")</f>
        <v/>
      </c>
      <c r="C312" s="36"/>
      <c r="D312" s="36"/>
      <c r="E312" s="36"/>
      <c r="F312" s="37"/>
      <c r="G312" s="37"/>
      <c r="H312" s="37"/>
      <c r="I312" s="37"/>
      <c r="J312" s="37"/>
      <c r="K312" s="37"/>
      <c r="L312" s="37"/>
      <c r="M312" s="37"/>
      <c r="N312" s="5" t="str">
        <f t="array" ref="N312">IF(SUM(--NOT(ISERROR(FIND(TEXT(UPPER(电话簿!$G$4),0),UPPER(基本信息输入!A312:M312),1))))&gt;0,ROW(),"")</f>
        <v/>
      </c>
    </row>
    <row r="313" spans="1:14" s="34" customFormat="1" x14ac:dyDescent="0.35">
      <c r="A313" s="74" t="str">
        <f>IFERROR(IF(C313=0,"",IF(LEN(C313)=1,VLOOKUP(LEFT(C313,1),拼音数据库!$B:$C,2,),IF(LEN(C313)=2,VLOOKUP(LEFT(C313,1),拼音数据库!$B:$C,2,)&amp;VLOOKUP(MID(C313,2,1),拼音数据库!$B:$C,2,),IF(LEN(C313)=3,VLOOKUP(LEFT(C313,1),拼音数据库!$B:$C,2,)&amp;VLOOKUP(MID(C313,2,1),拼音数据库!$B:$C,2,)&amp;VLOOKUP(MID(C313,3,1),拼音数据库!$B:$C,2,),VLOOKUP(LEFT(C313,1),拼音数据库!$B:$C,2,)&amp;VLOOKUP(MID(C313,2,1),拼音数据库!$B:$C,2,)&amp;VLOOKUP(MID(C313,3,1),拼音数据库!$B:$C,2,)&amp;VLOOKUP(MID(C313,4,1),拼音数据库!$B:$C,2,))))),"")</f>
        <v/>
      </c>
      <c r="B313" s="75" t="str">
        <f>IFERROR(IF(C313=0,"",IF(LEN(C313)=1,LEFT(VLOOKUP(LEFT(C313,1),拼音数据库!$B:$C,2,),1),IF(LEN(C313)=2,LEFT(VLOOKUP(LEFT(C313,1),拼音数据库!$B:$C,2,),1)&amp;LEFT(VLOOKUP(MID(C313,2,1),拼音数据库!$B:$C,2,),1),IF(LEN(C313)=3,LEFT(VLOOKUP(LEFT(C313,1),拼音数据库!$B:$C,2,),1)&amp;LEFT(VLOOKUP(MID(C313,2,1),拼音数据库!$B:$C,2,),1)&amp;LEFT(VLOOKUP(MID(C313,3,1),拼音数据库!$B:$C,2,)),LEFT(VLOOKUP(LEFT(C313,1),拼音数据库!$B:$C,2,),1)&amp;LEFT(VLOOKUP(MID(C313,2,1),拼音数据库!$B:$C,2,),1)&amp;LEFT(VLOOKUP(MID(C313,3,1),拼音数据库!$B:$C,2,),1)&amp;LEFT(VLOOKUP(MID(C313,4,1),拼音数据库!$B:$C,2,),1))))),"")</f>
        <v/>
      </c>
      <c r="C313" s="36"/>
      <c r="D313" s="36"/>
      <c r="E313" s="36"/>
      <c r="F313" s="37"/>
      <c r="G313" s="37"/>
      <c r="H313" s="37"/>
      <c r="I313" s="37"/>
      <c r="J313" s="37"/>
      <c r="K313" s="37"/>
      <c r="L313" s="37"/>
      <c r="M313" s="37"/>
      <c r="N313" s="5" t="str">
        <f t="array" ref="N313">IF(SUM(--NOT(ISERROR(FIND(TEXT(UPPER(电话簿!$G$4),0),UPPER(基本信息输入!A313:M313),1))))&gt;0,ROW(),"")</f>
        <v/>
      </c>
    </row>
    <row r="314" spans="1:14" s="34" customFormat="1" x14ac:dyDescent="0.35">
      <c r="A314" s="74" t="str">
        <f>IFERROR(IF(C314=0,"",IF(LEN(C314)=1,VLOOKUP(LEFT(C314,1),拼音数据库!$B:$C,2,),IF(LEN(C314)=2,VLOOKUP(LEFT(C314,1),拼音数据库!$B:$C,2,)&amp;VLOOKUP(MID(C314,2,1),拼音数据库!$B:$C,2,),IF(LEN(C314)=3,VLOOKUP(LEFT(C314,1),拼音数据库!$B:$C,2,)&amp;VLOOKUP(MID(C314,2,1),拼音数据库!$B:$C,2,)&amp;VLOOKUP(MID(C314,3,1),拼音数据库!$B:$C,2,),VLOOKUP(LEFT(C314,1),拼音数据库!$B:$C,2,)&amp;VLOOKUP(MID(C314,2,1),拼音数据库!$B:$C,2,)&amp;VLOOKUP(MID(C314,3,1),拼音数据库!$B:$C,2,)&amp;VLOOKUP(MID(C314,4,1),拼音数据库!$B:$C,2,))))),"")</f>
        <v/>
      </c>
      <c r="B314" s="75" t="str">
        <f>IFERROR(IF(C314=0,"",IF(LEN(C314)=1,LEFT(VLOOKUP(LEFT(C314,1),拼音数据库!$B:$C,2,),1),IF(LEN(C314)=2,LEFT(VLOOKUP(LEFT(C314,1),拼音数据库!$B:$C,2,),1)&amp;LEFT(VLOOKUP(MID(C314,2,1),拼音数据库!$B:$C,2,),1),IF(LEN(C314)=3,LEFT(VLOOKUP(LEFT(C314,1),拼音数据库!$B:$C,2,),1)&amp;LEFT(VLOOKUP(MID(C314,2,1),拼音数据库!$B:$C,2,),1)&amp;LEFT(VLOOKUP(MID(C314,3,1),拼音数据库!$B:$C,2,)),LEFT(VLOOKUP(LEFT(C314,1),拼音数据库!$B:$C,2,),1)&amp;LEFT(VLOOKUP(MID(C314,2,1),拼音数据库!$B:$C,2,),1)&amp;LEFT(VLOOKUP(MID(C314,3,1),拼音数据库!$B:$C,2,),1)&amp;LEFT(VLOOKUP(MID(C314,4,1),拼音数据库!$B:$C,2,),1))))),"")</f>
        <v/>
      </c>
      <c r="C314" s="36"/>
      <c r="D314" s="36"/>
      <c r="E314" s="36"/>
      <c r="F314" s="37"/>
      <c r="G314" s="37"/>
      <c r="H314" s="37"/>
      <c r="I314" s="37"/>
      <c r="J314" s="37"/>
      <c r="K314" s="37"/>
      <c r="L314" s="37"/>
      <c r="M314" s="37"/>
      <c r="N314" s="5" t="str">
        <f t="array" ref="N314">IF(SUM(--NOT(ISERROR(FIND(TEXT(UPPER(电话簿!$G$4),0),UPPER(基本信息输入!A314:M314),1))))&gt;0,ROW(),"")</f>
        <v/>
      </c>
    </row>
    <row r="315" spans="1:14" s="34" customFormat="1" x14ac:dyDescent="0.35">
      <c r="A315" s="74" t="str">
        <f>IFERROR(IF(C315=0,"",IF(LEN(C315)=1,VLOOKUP(LEFT(C315,1),拼音数据库!$B:$C,2,),IF(LEN(C315)=2,VLOOKUP(LEFT(C315,1),拼音数据库!$B:$C,2,)&amp;VLOOKUP(MID(C315,2,1),拼音数据库!$B:$C,2,),IF(LEN(C315)=3,VLOOKUP(LEFT(C315,1),拼音数据库!$B:$C,2,)&amp;VLOOKUP(MID(C315,2,1),拼音数据库!$B:$C,2,)&amp;VLOOKUP(MID(C315,3,1),拼音数据库!$B:$C,2,),VLOOKUP(LEFT(C315,1),拼音数据库!$B:$C,2,)&amp;VLOOKUP(MID(C315,2,1),拼音数据库!$B:$C,2,)&amp;VLOOKUP(MID(C315,3,1),拼音数据库!$B:$C,2,)&amp;VLOOKUP(MID(C315,4,1),拼音数据库!$B:$C,2,))))),"")</f>
        <v/>
      </c>
      <c r="B315" s="75" t="str">
        <f>IFERROR(IF(C315=0,"",IF(LEN(C315)=1,LEFT(VLOOKUP(LEFT(C315,1),拼音数据库!$B:$C,2,),1),IF(LEN(C315)=2,LEFT(VLOOKUP(LEFT(C315,1),拼音数据库!$B:$C,2,),1)&amp;LEFT(VLOOKUP(MID(C315,2,1),拼音数据库!$B:$C,2,),1),IF(LEN(C315)=3,LEFT(VLOOKUP(LEFT(C315,1),拼音数据库!$B:$C,2,),1)&amp;LEFT(VLOOKUP(MID(C315,2,1),拼音数据库!$B:$C,2,),1)&amp;LEFT(VLOOKUP(MID(C315,3,1),拼音数据库!$B:$C,2,)),LEFT(VLOOKUP(LEFT(C315,1),拼音数据库!$B:$C,2,),1)&amp;LEFT(VLOOKUP(MID(C315,2,1),拼音数据库!$B:$C,2,),1)&amp;LEFT(VLOOKUP(MID(C315,3,1),拼音数据库!$B:$C,2,),1)&amp;LEFT(VLOOKUP(MID(C315,4,1),拼音数据库!$B:$C,2,),1))))),"")</f>
        <v/>
      </c>
      <c r="C315" s="36"/>
      <c r="D315" s="36"/>
      <c r="E315" s="36"/>
      <c r="F315" s="37"/>
      <c r="G315" s="37"/>
      <c r="H315" s="37"/>
      <c r="I315" s="37"/>
      <c r="J315" s="37"/>
      <c r="K315" s="37"/>
      <c r="L315" s="37"/>
      <c r="M315" s="37"/>
      <c r="N315" s="5" t="str">
        <f t="array" ref="N315">IF(SUM(--NOT(ISERROR(FIND(TEXT(UPPER(电话簿!$G$4),0),UPPER(基本信息输入!A315:M315),1))))&gt;0,ROW(),"")</f>
        <v/>
      </c>
    </row>
    <row r="316" spans="1:14" s="34" customFormat="1" x14ac:dyDescent="0.35">
      <c r="A316" s="74" t="str">
        <f>IFERROR(IF(C316=0,"",IF(LEN(C316)=1,VLOOKUP(LEFT(C316,1),拼音数据库!$B:$C,2,),IF(LEN(C316)=2,VLOOKUP(LEFT(C316,1),拼音数据库!$B:$C,2,)&amp;VLOOKUP(MID(C316,2,1),拼音数据库!$B:$C,2,),IF(LEN(C316)=3,VLOOKUP(LEFT(C316,1),拼音数据库!$B:$C,2,)&amp;VLOOKUP(MID(C316,2,1),拼音数据库!$B:$C,2,)&amp;VLOOKUP(MID(C316,3,1),拼音数据库!$B:$C,2,),VLOOKUP(LEFT(C316,1),拼音数据库!$B:$C,2,)&amp;VLOOKUP(MID(C316,2,1),拼音数据库!$B:$C,2,)&amp;VLOOKUP(MID(C316,3,1),拼音数据库!$B:$C,2,)&amp;VLOOKUP(MID(C316,4,1),拼音数据库!$B:$C,2,))))),"")</f>
        <v/>
      </c>
      <c r="B316" s="75" t="str">
        <f>IFERROR(IF(C316=0,"",IF(LEN(C316)=1,LEFT(VLOOKUP(LEFT(C316,1),拼音数据库!$B:$C,2,),1),IF(LEN(C316)=2,LEFT(VLOOKUP(LEFT(C316,1),拼音数据库!$B:$C,2,),1)&amp;LEFT(VLOOKUP(MID(C316,2,1),拼音数据库!$B:$C,2,),1),IF(LEN(C316)=3,LEFT(VLOOKUP(LEFT(C316,1),拼音数据库!$B:$C,2,),1)&amp;LEFT(VLOOKUP(MID(C316,2,1),拼音数据库!$B:$C,2,),1)&amp;LEFT(VLOOKUP(MID(C316,3,1),拼音数据库!$B:$C,2,)),LEFT(VLOOKUP(LEFT(C316,1),拼音数据库!$B:$C,2,),1)&amp;LEFT(VLOOKUP(MID(C316,2,1),拼音数据库!$B:$C,2,),1)&amp;LEFT(VLOOKUP(MID(C316,3,1),拼音数据库!$B:$C,2,),1)&amp;LEFT(VLOOKUP(MID(C316,4,1),拼音数据库!$B:$C,2,),1))))),"")</f>
        <v/>
      </c>
      <c r="C316" s="36"/>
      <c r="D316" s="36"/>
      <c r="E316" s="36"/>
      <c r="F316" s="37"/>
      <c r="G316" s="37"/>
      <c r="H316" s="37"/>
      <c r="I316" s="37"/>
      <c r="J316" s="37"/>
      <c r="K316" s="37"/>
      <c r="L316" s="37"/>
      <c r="M316" s="37"/>
      <c r="N316" s="5" t="str">
        <f t="array" ref="N316">IF(SUM(--NOT(ISERROR(FIND(TEXT(UPPER(电话簿!$G$4),0),UPPER(基本信息输入!A316:M316),1))))&gt;0,ROW(),"")</f>
        <v/>
      </c>
    </row>
    <row r="317" spans="1:14" s="34" customFormat="1" x14ac:dyDescent="0.35">
      <c r="A317" s="74" t="str">
        <f>IFERROR(IF(C317=0,"",IF(LEN(C317)=1,VLOOKUP(LEFT(C317,1),拼音数据库!$B:$C,2,),IF(LEN(C317)=2,VLOOKUP(LEFT(C317,1),拼音数据库!$B:$C,2,)&amp;VLOOKUP(MID(C317,2,1),拼音数据库!$B:$C,2,),IF(LEN(C317)=3,VLOOKUP(LEFT(C317,1),拼音数据库!$B:$C,2,)&amp;VLOOKUP(MID(C317,2,1),拼音数据库!$B:$C,2,)&amp;VLOOKUP(MID(C317,3,1),拼音数据库!$B:$C,2,),VLOOKUP(LEFT(C317,1),拼音数据库!$B:$C,2,)&amp;VLOOKUP(MID(C317,2,1),拼音数据库!$B:$C,2,)&amp;VLOOKUP(MID(C317,3,1),拼音数据库!$B:$C,2,)&amp;VLOOKUP(MID(C317,4,1),拼音数据库!$B:$C,2,))))),"")</f>
        <v/>
      </c>
      <c r="B317" s="75" t="str">
        <f>IFERROR(IF(C317=0,"",IF(LEN(C317)=1,LEFT(VLOOKUP(LEFT(C317,1),拼音数据库!$B:$C,2,),1),IF(LEN(C317)=2,LEFT(VLOOKUP(LEFT(C317,1),拼音数据库!$B:$C,2,),1)&amp;LEFT(VLOOKUP(MID(C317,2,1),拼音数据库!$B:$C,2,),1),IF(LEN(C317)=3,LEFT(VLOOKUP(LEFT(C317,1),拼音数据库!$B:$C,2,),1)&amp;LEFT(VLOOKUP(MID(C317,2,1),拼音数据库!$B:$C,2,),1)&amp;LEFT(VLOOKUP(MID(C317,3,1),拼音数据库!$B:$C,2,)),LEFT(VLOOKUP(LEFT(C317,1),拼音数据库!$B:$C,2,),1)&amp;LEFT(VLOOKUP(MID(C317,2,1),拼音数据库!$B:$C,2,),1)&amp;LEFT(VLOOKUP(MID(C317,3,1),拼音数据库!$B:$C,2,),1)&amp;LEFT(VLOOKUP(MID(C317,4,1),拼音数据库!$B:$C,2,),1))))),"")</f>
        <v/>
      </c>
      <c r="C317" s="36"/>
      <c r="D317" s="36"/>
      <c r="E317" s="36"/>
      <c r="F317" s="37"/>
      <c r="G317" s="37"/>
      <c r="H317" s="37"/>
      <c r="I317" s="37"/>
      <c r="J317" s="37"/>
      <c r="K317" s="37"/>
      <c r="L317" s="37"/>
      <c r="M317" s="37"/>
      <c r="N317" s="5" t="str">
        <f t="array" ref="N317">IF(SUM(--NOT(ISERROR(FIND(TEXT(UPPER(电话簿!$G$4),0),UPPER(基本信息输入!A317:M317),1))))&gt;0,ROW(),"")</f>
        <v/>
      </c>
    </row>
    <row r="318" spans="1:14" s="34" customFormat="1" x14ac:dyDescent="0.35">
      <c r="A318" s="74" t="str">
        <f>IFERROR(IF(C318=0,"",IF(LEN(C318)=1,VLOOKUP(LEFT(C318,1),拼音数据库!$B:$C,2,),IF(LEN(C318)=2,VLOOKUP(LEFT(C318,1),拼音数据库!$B:$C,2,)&amp;VLOOKUP(MID(C318,2,1),拼音数据库!$B:$C,2,),IF(LEN(C318)=3,VLOOKUP(LEFT(C318,1),拼音数据库!$B:$C,2,)&amp;VLOOKUP(MID(C318,2,1),拼音数据库!$B:$C,2,)&amp;VLOOKUP(MID(C318,3,1),拼音数据库!$B:$C,2,),VLOOKUP(LEFT(C318,1),拼音数据库!$B:$C,2,)&amp;VLOOKUP(MID(C318,2,1),拼音数据库!$B:$C,2,)&amp;VLOOKUP(MID(C318,3,1),拼音数据库!$B:$C,2,)&amp;VLOOKUP(MID(C318,4,1),拼音数据库!$B:$C,2,))))),"")</f>
        <v/>
      </c>
      <c r="B318" s="75" t="str">
        <f>IFERROR(IF(C318=0,"",IF(LEN(C318)=1,LEFT(VLOOKUP(LEFT(C318,1),拼音数据库!$B:$C,2,),1),IF(LEN(C318)=2,LEFT(VLOOKUP(LEFT(C318,1),拼音数据库!$B:$C,2,),1)&amp;LEFT(VLOOKUP(MID(C318,2,1),拼音数据库!$B:$C,2,),1),IF(LEN(C318)=3,LEFT(VLOOKUP(LEFT(C318,1),拼音数据库!$B:$C,2,),1)&amp;LEFT(VLOOKUP(MID(C318,2,1),拼音数据库!$B:$C,2,),1)&amp;LEFT(VLOOKUP(MID(C318,3,1),拼音数据库!$B:$C,2,)),LEFT(VLOOKUP(LEFT(C318,1),拼音数据库!$B:$C,2,),1)&amp;LEFT(VLOOKUP(MID(C318,2,1),拼音数据库!$B:$C,2,),1)&amp;LEFT(VLOOKUP(MID(C318,3,1),拼音数据库!$B:$C,2,),1)&amp;LEFT(VLOOKUP(MID(C318,4,1),拼音数据库!$B:$C,2,),1))))),"")</f>
        <v/>
      </c>
      <c r="C318" s="36"/>
      <c r="D318" s="36"/>
      <c r="E318" s="36"/>
      <c r="F318" s="37"/>
      <c r="G318" s="37"/>
      <c r="H318" s="37"/>
      <c r="I318" s="37"/>
      <c r="J318" s="37"/>
      <c r="K318" s="37"/>
      <c r="L318" s="37"/>
      <c r="M318" s="37"/>
      <c r="N318" s="5" t="str">
        <f t="array" ref="N318">IF(SUM(--NOT(ISERROR(FIND(TEXT(UPPER(电话簿!$G$4),0),UPPER(基本信息输入!A318:M318),1))))&gt;0,ROW(),"")</f>
        <v/>
      </c>
    </row>
    <row r="319" spans="1:14" s="34" customFormat="1" x14ac:dyDescent="0.35">
      <c r="A319" s="74" t="str">
        <f>IFERROR(IF(C319=0,"",IF(LEN(C319)=1,VLOOKUP(LEFT(C319,1),拼音数据库!$B:$C,2,),IF(LEN(C319)=2,VLOOKUP(LEFT(C319,1),拼音数据库!$B:$C,2,)&amp;VLOOKUP(MID(C319,2,1),拼音数据库!$B:$C,2,),IF(LEN(C319)=3,VLOOKUP(LEFT(C319,1),拼音数据库!$B:$C,2,)&amp;VLOOKUP(MID(C319,2,1),拼音数据库!$B:$C,2,)&amp;VLOOKUP(MID(C319,3,1),拼音数据库!$B:$C,2,),VLOOKUP(LEFT(C319,1),拼音数据库!$B:$C,2,)&amp;VLOOKUP(MID(C319,2,1),拼音数据库!$B:$C,2,)&amp;VLOOKUP(MID(C319,3,1),拼音数据库!$B:$C,2,)&amp;VLOOKUP(MID(C319,4,1),拼音数据库!$B:$C,2,))))),"")</f>
        <v/>
      </c>
      <c r="B319" s="75" t="str">
        <f>IFERROR(IF(C319=0,"",IF(LEN(C319)=1,LEFT(VLOOKUP(LEFT(C319,1),拼音数据库!$B:$C,2,),1),IF(LEN(C319)=2,LEFT(VLOOKUP(LEFT(C319,1),拼音数据库!$B:$C,2,),1)&amp;LEFT(VLOOKUP(MID(C319,2,1),拼音数据库!$B:$C,2,),1),IF(LEN(C319)=3,LEFT(VLOOKUP(LEFT(C319,1),拼音数据库!$B:$C,2,),1)&amp;LEFT(VLOOKUP(MID(C319,2,1),拼音数据库!$B:$C,2,),1)&amp;LEFT(VLOOKUP(MID(C319,3,1),拼音数据库!$B:$C,2,)),LEFT(VLOOKUP(LEFT(C319,1),拼音数据库!$B:$C,2,),1)&amp;LEFT(VLOOKUP(MID(C319,2,1),拼音数据库!$B:$C,2,),1)&amp;LEFT(VLOOKUP(MID(C319,3,1),拼音数据库!$B:$C,2,),1)&amp;LEFT(VLOOKUP(MID(C319,4,1),拼音数据库!$B:$C,2,),1))))),"")</f>
        <v/>
      </c>
      <c r="C319" s="36"/>
      <c r="D319" s="36"/>
      <c r="E319" s="36"/>
      <c r="F319" s="37"/>
      <c r="G319" s="37"/>
      <c r="H319" s="37"/>
      <c r="I319" s="37"/>
      <c r="J319" s="37"/>
      <c r="K319" s="37"/>
      <c r="L319" s="37"/>
      <c r="M319" s="37"/>
      <c r="N319" s="5" t="str">
        <f t="array" ref="N319">IF(SUM(--NOT(ISERROR(FIND(TEXT(UPPER(电话簿!$G$4),0),UPPER(基本信息输入!A319:M319),1))))&gt;0,ROW(),"")</f>
        <v/>
      </c>
    </row>
    <row r="320" spans="1:14" s="34" customFormat="1" x14ac:dyDescent="0.35">
      <c r="A320" s="74" t="str">
        <f>IFERROR(IF(C320=0,"",IF(LEN(C320)=1,VLOOKUP(LEFT(C320,1),拼音数据库!$B:$C,2,),IF(LEN(C320)=2,VLOOKUP(LEFT(C320,1),拼音数据库!$B:$C,2,)&amp;VLOOKUP(MID(C320,2,1),拼音数据库!$B:$C,2,),IF(LEN(C320)=3,VLOOKUP(LEFT(C320,1),拼音数据库!$B:$C,2,)&amp;VLOOKUP(MID(C320,2,1),拼音数据库!$B:$C,2,)&amp;VLOOKUP(MID(C320,3,1),拼音数据库!$B:$C,2,),VLOOKUP(LEFT(C320,1),拼音数据库!$B:$C,2,)&amp;VLOOKUP(MID(C320,2,1),拼音数据库!$B:$C,2,)&amp;VLOOKUP(MID(C320,3,1),拼音数据库!$B:$C,2,)&amp;VLOOKUP(MID(C320,4,1),拼音数据库!$B:$C,2,))))),"")</f>
        <v/>
      </c>
      <c r="B320" s="75" t="str">
        <f>IFERROR(IF(C320=0,"",IF(LEN(C320)=1,LEFT(VLOOKUP(LEFT(C320,1),拼音数据库!$B:$C,2,),1),IF(LEN(C320)=2,LEFT(VLOOKUP(LEFT(C320,1),拼音数据库!$B:$C,2,),1)&amp;LEFT(VLOOKUP(MID(C320,2,1),拼音数据库!$B:$C,2,),1),IF(LEN(C320)=3,LEFT(VLOOKUP(LEFT(C320,1),拼音数据库!$B:$C,2,),1)&amp;LEFT(VLOOKUP(MID(C320,2,1),拼音数据库!$B:$C,2,),1)&amp;LEFT(VLOOKUP(MID(C320,3,1),拼音数据库!$B:$C,2,)),LEFT(VLOOKUP(LEFT(C320,1),拼音数据库!$B:$C,2,),1)&amp;LEFT(VLOOKUP(MID(C320,2,1),拼音数据库!$B:$C,2,),1)&amp;LEFT(VLOOKUP(MID(C320,3,1),拼音数据库!$B:$C,2,),1)&amp;LEFT(VLOOKUP(MID(C320,4,1),拼音数据库!$B:$C,2,),1))))),"")</f>
        <v/>
      </c>
      <c r="C320" s="36"/>
      <c r="D320" s="36"/>
      <c r="E320" s="36"/>
      <c r="F320" s="37"/>
      <c r="G320" s="37"/>
      <c r="H320" s="37"/>
      <c r="I320" s="37"/>
      <c r="J320" s="37"/>
      <c r="K320" s="37"/>
      <c r="L320" s="37"/>
      <c r="M320" s="37"/>
      <c r="N320" s="5" t="str">
        <f t="array" ref="N320">IF(SUM(--NOT(ISERROR(FIND(TEXT(UPPER(电话簿!$G$4),0),UPPER(基本信息输入!A320:M320),1))))&gt;0,ROW(),"")</f>
        <v/>
      </c>
    </row>
    <row r="321" spans="1:14" s="34" customFormat="1" x14ac:dyDescent="0.35">
      <c r="A321" s="74" t="str">
        <f>IFERROR(IF(C321=0,"",IF(LEN(C321)=1,VLOOKUP(LEFT(C321,1),拼音数据库!$B:$C,2,),IF(LEN(C321)=2,VLOOKUP(LEFT(C321,1),拼音数据库!$B:$C,2,)&amp;VLOOKUP(MID(C321,2,1),拼音数据库!$B:$C,2,),IF(LEN(C321)=3,VLOOKUP(LEFT(C321,1),拼音数据库!$B:$C,2,)&amp;VLOOKUP(MID(C321,2,1),拼音数据库!$B:$C,2,)&amp;VLOOKUP(MID(C321,3,1),拼音数据库!$B:$C,2,),VLOOKUP(LEFT(C321,1),拼音数据库!$B:$C,2,)&amp;VLOOKUP(MID(C321,2,1),拼音数据库!$B:$C,2,)&amp;VLOOKUP(MID(C321,3,1),拼音数据库!$B:$C,2,)&amp;VLOOKUP(MID(C321,4,1),拼音数据库!$B:$C,2,))))),"")</f>
        <v/>
      </c>
      <c r="B321" s="75" t="str">
        <f>IFERROR(IF(C321=0,"",IF(LEN(C321)=1,LEFT(VLOOKUP(LEFT(C321,1),拼音数据库!$B:$C,2,),1),IF(LEN(C321)=2,LEFT(VLOOKUP(LEFT(C321,1),拼音数据库!$B:$C,2,),1)&amp;LEFT(VLOOKUP(MID(C321,2,1),拼音数据库!$B:$C,2,),1),IF(LEN(C321)=3,LEFT(VLOOKUP(LEFT(C321,1),拼音数据库!$B:$C,2,),1)&amp;LEFT(VLOOKUP(MID(C321,2,1),拼音数据库!$B:$C,2,),1)&amp;LEFT(VLOOKUP(MID(C321,3,1),拼音数据库!$B:$C,2,)),LEFT(VLOOKUP(LEFT(C321,1),拼音数据库!$B:$C,2,),1)&amp;LEFT(VLOOKUP(MID(C321,2,1),拼音数据库!$B:$C,2,),1)&amp;LEFT(VLOOKUP(MID(C321,3,1),拼音数据库!$B:$C,2,),1)&amp;LEFT(VLOOKUP(MID(C321,4,1),拼音数据库!$B:$C,2,),1))))),"")</f>
        <v/>
      </c>
      <c r="C321" s="36"/>
      <c r="D321" s="36"/>
      <c r="E321" s="36"/>
      <c r="F321" s="37"/>
      <c r="G321" s="37"/>
      <c r="H321" s="37"/>
      <c r="I321" s="37"/>
      <c r="J321" s="37"/>
      <c r="K321" s="37"/>
      <c r="L321" s="37"/>
      <c r="M321" s="37"/>
      <c r="N321" s="5" t="str">
        <f t="array" ref="N321">IF(SUM(--NOT(ISERROR(FIND(TEXT(UPPER(电话簿!$G$4),0),UPPER(基本信息输入!A321:M321),1))))&gt;0,ROW(),"")</f>
        <v/>
      </c>
    </row>
    <row r="322" spans="1:14" s="34" customFormat="1" x14ac:dyDescent="0.35">
      <c r="A322" s="74" t="str">
        <f>IFERROR(IF(C322=0,"",IF(LEN(C322)=1,VLOOKUP(LEFT(C322,1),拼音数据库!$B:$C,2,),IF(LEN(C322)=2,VLOOKUP(LEFT(C322,1),拼音数据库!$B:$C,2,)&amp;VLOOKUP(MID(C322,2,1),拼音数据库!$B:$C,2,),IF(LEN(C322)=3,VLOOKUP(LEFT(C322,1),拼音数据库!$B:$C,2,)&amp;VLOOKUP(MID(C322,2,1),拼音数据库!$B:$C,2,)&amp;VLOOKUP(MID(C322,3,1),拼音数据库!$B:$C,2,),VLOOKUP(LEFT(C322,1),拼音数据库!$B:$C,2,)&amp;VLOOKUP(MID(C322,2,1),拼音数据库!$B:$C,2,)&amp;VLOOKUP(MID(C322,3,1),拼音数据库!$B:$C,2,)&amp;VLOOKUP(MID(C322,4,1),拼音数据库!$B:$C,2,))))),"")</f>
        <v/>
      </c>
      <c r="B322" s="75" t="str">
        <f>IFERROR(IF(C322=0,"",IF(LEN(C322)=1,LEFT(VLOOKUP(LEFT(C322,1),拼音数据库!$B:$C,2,),1),IF(LEN(C322)=2,LEFT(VLOOKUP(LEFT(C322,1),拼音数据库!$B:$C,2,),1)&amp;LEFT(VLOOKUP(MID(C322,2,1),拼音数据库!$B:$C,2,),1),IF(LEN(C322)=3,LEFT(VLOOKUP(LEFT(C322,1),拼音数据库!$B:$C,2,),1)&amp;LEFT(VLOOKUP(MID(C322,2,1),拼音数据库!$B:$C,2,),1)&amp;LEFT(VLOOKUP(MID(C322,3,1),拼音数据库!$B:$C,2,)),LEFT(VLOOKUP(LEFT(C322,1),拼音数据库!$B:$C,2,),1)&amp;LEFT(VLOOKUP(MID(C322,2,1),拼音数据库!$B:$C,2,),1)&amp;LEFT(VLOOKUP(MID(C322,3,1),拼音数据库!$B:$C,2,),1)&amp;LEFT(VLOOKUP(MID(C322,4,1),拼音数据库!$B:$C,2,),1))))),"")</f>
        <v/>
      </c>
      <c r="C322" s="36"/>
      <c r="D322" s="36"/>
      <c r="E322" s="36"/>
      <c r="F322" s="37"/>
      <c r="G322" s="37"/>
      <c r="H322" s="37"/>
      <c r="I322" s="37"/>
      <c r="J322" s="37"/>
      <c r="K322" s="37"/>
      <c r="L322" s="37"/>
      <c r="M322" s="37"/>
      <c r="N322" s="5" t="str">
        <f t="array" ref="N322">IF(SUM(--NOT(ISERROR(FIND(TEXT(UPPER(电话簿!$G$4),0),UPPER(基本信息输入!A322:M322),1))))&gt;0,ROW(),"")</f>
        <v/>
      </c>
    </row>
    <row r="323" spans="1:14" s="34" customFormat="1" x14ac:dyDescent="0.35">
      <c r="A323" s="74" t="str">
        <f>IFERROR(IF(C323=0,"",IF(LEN(C323)=1,VLOOKUP(LEFT(C323,1),拼音数据库!$B:$C,2,),IF(LEN(C323)=2,VLOOKUP(LEFT(C323,1),拼音数据库!$B:$C,2,)&amp;VLOOKUP(MID(C323,2,1),拼音数据库!$B:$C,2,),IF(LEN(C323)=3,VLOOKUP(LEFT(C323,1),拼音数据库!$B:$C,2,)&amp;VLOOKUP(MID(C323,2,1),拼音数据库!$B:$C,2,)&amp;VLOOKUP(MID(C323,3,1),拼音数据库!$B:$C,2,),VLOOKUP(LEFT(C323,1),拼音数据库!$B:$C,2,)&amp;VLOOKUP(MID(C323,2,1),拼音数据库!$B:$C,2,)&amp;VLOOKUP(MID(C323,3,1),拼音数据库!$B:$C,2,)&amp;VLOOKUP(MID(C323,4,1),拼音数据库!$B:$C,2,))))),"")</f>
        <v/>
      </c>
      <c r="B323" s="75" t="str">
        <f>IFERROR(IF(C323=0,"",IF(LEN(C323)=1,LEFT(VLOOKUP(LEFT(C323,1),拼音数据库!$B:$C,2,),1),IF(LEN(C323)=2,LEFT(VLOOKUP(LEFT(C323,1),拼音数据库!$B:$C,2,),1)&amp;LEFT(VLOOKUP(MID(C323,2,1),拼音数据库!$B:$C,2,),1),IF(LEN(C323)=3,LEFT(VLOOKUP(LEFT(C323,1),拼音数据库!$B:$C,2,),1)&amp;LEFT(VLOOKUP(MID(C323,2,1),拼音数据库!$B:$C,2,),1)&amp;LEFT(VLOOKUP(MID(C323,3,1),拼音数据库!$B:$C,2,)),LEFT(VLOOKUP(LEFT(C323,1),拼音数据库!$B:$C,2,),1)&amp;LEFT(VLOOKUP(MID(C323,2,1),拼音数据库!$B:$C,2,),1)&amp;LEFT(VLOOKUP(MID(C323,3,1),拼音数据库!$B:$C,2,),1)&amp;LEFT(VLOOKUP(MID(C323,4,1),拼音数据库!$B:$C,2,),1))))),"")</f>
        <v/>
      </c>
      <c r="C323" s="36"/>
      <c r="D323" s="36"/>
      <c r="E323" s="36"/>
      <c r="F323" s="37"/>
      <c r="G323" s="37"/>
      <c r="H323" s="37"/>
      <c r="I323" s="37"/>
      <c r="J323" s="37"/>
      <c r="K323" s="37"/>
      <c r="L323" s="37"/>
      <c r="M323" s="37"/>
      <c r="N323" s="5" t="str">
        <f t="array" ref="N323">IF(SUM(--NOT(ISERROR(FIND(TEXT(UPPER(电话簿!$G$4),0),UPPER(基本信息输入!A323:M323),1))))&gt;0,ROW(),"")</f>
        <v/>
      </c>
    </row>
    <row r="324" spans="1:14" s="34" customFormat="1" x14ac:dyDescent="0.35">
      <c r="A324" s="74" t="str">
        <f>IFERROR(IF(C324=0,"",IF(LEN(C324)=1,VLOOKUP(LEFT(C324,1),拼音数据库!$B:$C,2,),IF(LEN(C324)=2,VLOOKUP(LEFT(C324,1),拼音数据库!$B:$C,2,)&amp;VLOOKUP(MID(C324,2,1),拼音数据库!$B:$C,2,),IF(LEN(C324)=3,VLOOKUP(LEFT(C324,1),拼音数据库!$B:$C,2,)&amp;VLOOKUP(MID(C324,2,1),拼音数据库!$B:$C,2,)&amp;VLOOKUP(MID(C324,3,1),拼音数据库!$B:$C,2,),VLOOKUP(LEFT(C324,1),拼音数据库!$B:$C,2,)&amp;VLOOKUP(MID(C324,2,1),拼音数据库!$B:$C,2,)&amp;VLOOKUP(MID(C324,3,1),拼音数据库!$B:$C,2,)&amp;VLOOKUP(MID(C324,4,1),拼音数据库!$B:$C,2,))))),"")</f>
        <v/>
      </c>
      <c r="B324" s="75" t="str">
        <f>IFERROR(IF(C324=0,"",IF(LEN(C324)=1,LEFT(VLOOKUP(LEFT(C324,1),拼音数据库!$B:$C,2,),1),IF(LEN(C324)=2,LEFT(VLOOKUP(LEFT(C324,1),拼音数据库!$B:$C,2,),1)&amp;LEFT(VLOOKUP(MID(C324,2,1),拼音数据库!$B:$C,2,),1),IF(LEN(C324)=3,LEFT(VLOOKUP(LEFT(C324,1),拼音数据库!$B:$C,2,),1)&amp;LEFT(VLOOKUP(MID(C324,2,1),拼音数据库!$B:$C,2,),1)&amp;LEFT(VLOOKUP(MID(C324,3,1),拼音数据库!$B:$C,2,)),LEFT(VLOOKUP(LEFT(C324,1),拼音数据库!$B:$C,2,),1)&amp;LEFT(VLOOKUP(MID(C324,2,1),拼音数据库!$B:$C,2,),1)&amp;LEFT(VLOOKUP(MID(C324,3,1),拼音数据库!$B:$C,2,),1)&amp;LEFT(VLOOKUP(MID(C324,4,1),拼音数据库!$B:$C,2,),1))))),"")</f>
        <v/>
      </c>
      <c r="C324" s="36"/>
      <c r="D324" s="36"/>
      <c r="E324" s="36"/>
      <c r="F324" s="37"/>
      <c r="G324" s="37"/>
      <c r="H324" s="37"/>
      <c r="I324" s="37"/>
      <c r="J324" s="37"/>
      <c r="K324" s="37"/>
      <c r="L324" s="37"/>
      <c r="M324" s="37"/>
      <c r="N324" s="5" t="str">
        <f t="array" ref="N324">IF(SUM(--NOT(ISERROR(FIND(TEXT(UPPER(电话簿!$G$4),0),UPPER(基本信息输入!A324:M324),1))))&gt;0,ROW(),"")</f>
        <v/>
      </c>
    </row>
    <row r="325" spans="1:14" s="34" customFormat="1" x14ac:dyDescent="0.35">
      <c r="A325" s="74" t="str">
        <f>IFERROR(IF(C325=0,"",IF(LEN(C325)=1,VLOOKUP(LEFT(C325,1),拼音数据库!$B:$C,2,),IF(LEN(C325)=2,VLOOKUP(LEFT(C325,1),拼音数据库!$B:$C,2,)&amp;VLOOKUP(MID(C325,2,1),拼音数据库!$B:$C,2,),IF(LEN(C325)=3,VLOOKUP(LEFT(C325,1),拼音数据库!$B:$C,2,)&amp;VLOOKUP(MID(C325,2,1),拼音数据库!$B:$C,2,)&amp;VLOOKUP(MID(C325,3,1),拼音数据库!$B:$C,2,),VLOOKUP(LEFT(C325,1),拼音数据库!$B:$C,2,)&amp;VLOOKUP(MID(C325,2,1),拼音数据库!$B:$C,2,)&amp;VLOOKUP(MID(C325,3,1),拼音数据库!$B:$C,2,)&amp;VLOOKUP(MID(C325,4,1),拼音数据库!$B:$C,2,))))),"")</f>
        <v/>
      </c>
      <c r="B325" s="75" t="str">
        <f>IFERROR(IF(C325=0,"",IF(LEN(C325)=1,LEFT(VLOOKUP(LEFT(C325,1),拼音数据库!$B:$C,2,),1),IF(LEN(C325)=2,LEFT(VLOOKUP(LEFT(C325,1),拼音数据库!$B:$C,2,),1)&amp;LEFT(VLOOKUP(MID(C325,2,1),拼音数据库!$B:$C,2,),1),IF(LEN(C325)=3,LEFT(VLOOKUP(LEFT(C325,1),拼音数据库!$B:$C,2,),1)&amp;LEFT(VLOOKUP(MID(C325,2,1),拼音数据库!$B:$C,2,),1)&amp;LEFT(VLOOKUP(MID(C325,3,1),拼音数据库!$B:$C,2,)),LEFT(VLOOKUP(LEFT(C325,1),拼音数据库!$B:$C,2,),1)&amp;LEFT(VLOOKUP(MID(C325,2,1),拼音数据库!$B:$C,2,),1)&amp;LEFT(VLOOKUP(MID(C325,3,1),拼音数据库!$B:$C,2,),1)&amp;LEFT(VLOOKUP(MID(C325,4,1),拼音数据库!$B:$C,2,),1))))),"")</f>
        <v/>
      </c>
      <c r="C325" s="36"/>
      <c r="D325" s="36"/>
      <c r="E325" s="36"/>
      <c r="F325" s="37"/>
      <c r="G325" s="37"/>
      <c r="H325" s="37"/>
      <c r="I325" s="37"/>
      <c r="J325" s="37"/>
      <c r="K325" s="37"/>
      <c r="L325" s="37"/>
      <c r="M325" s="37"/>
      <c r="N325" s="5" t="str">
        <f t="array" ref="N325">IF(SUM(--NOT(ISERROR(FIND(TEXT(UPPER(电话簿!$G$4),0),UPPER(基本信息输入!A325:M325),1))))&gt;0,ROW(),"")</f>
        <v/>
      </c>
    </row>
    <row r="326" spans="1:14" s="34" customFormat="1" x14ac:dyDescent="0.35">
      <c r="A326" s="74" t="str">
        <f>IFERROR(IF(C326=0,"",IF(LEN(C326)=1,VLOOKUP(LEFT(C326,1),拼音数据库!$B:$C,2,),IF(LEN(C326)=2,VLOOKUP(LEFT(C326,1),拼音数据库!$B:$C,2,)&amp;VLOOKUP(MID(C326,2,1),拼音数据库!$B:$C,2,),IF(LEN(C326)=3,VLOOKUP(LEFT(C326,1),拼音数据库!$B:$C,2,)&amp;VLOOKUP(MID(C326,2,1),拼音数据库!$B:$C,2,)&amp;VLOOKUP(MID(C326,3,1),拼音数据库!$B:$C,2,),VLOOKUP(LEFT(C326,1),拼音数据库!$B:$C,2,)&amp;VLOOKUP(MID(C326,2,1),拼音数据库!$B:$C,2,)&amp;VLOOKUP(MID(C326,3,1),拼音数据库!$B:$C,2,)&amp;VLOOKUP(MID(C326,4,1),拼音数据库!$B:$C,2,))))),"")</f>
        <v/>
      </c>
      <c r="B326" s="75" t="str">
        <f>IFERROR(IF(C326=0,"",IF(LEN(C326)=1,LEFT(VLOOKUP(LEFT(C326,1),拼音数据库!$B:$C,2,),1),IF(LEN(C326)=2,LEFT(VLOOKUP(LEFT(C326,1),拼音数据库!$B:$C,2,),1)&amp;LEFT(VLOOKUP(MID(C326,2,1),拼音数据库!$B:$C,2,),1),IF(LEN(C326)=3,LEFT(VLOOKUP(LEFT(C326,1),拼音数据库!$B:$C,2,),1)&amp;LEFT(VLOOKUP(MID(C326,2,1),拼音数据库!$B:$C,2,),1)&amp;LEFT(VLOOKUP(MID(C326,3,1),拼音数据库!$B:$C,2,)),LEFT(VLOOKUP(LEFT(C326,1),拼音数据库!$B:$C,2,),1)&amp;LEFT(VLOOKUP(MID(C326,2,1),拼音数据库!$B:$C,2,),1)&amp;LEFT(VLOOKUP(MID(C326,3,1),拼音数据库!$B:$C,2,),1)&amp;LEFT(VLOOKUP(MID(C326,4,1),拼音数据库!$B:$C,2,),1))))),"")</f>
        <v/>
      </c>
      <c r="C326" s="36"/>
      <c r="D326" s="36"/>
      <c r="E326" s="36"/>
      <c r="F326" s="37"/>
      <c r="G326" s="37"/>
      <c r="H326" s="37"/>
      <c r="I326" s="37"/>
      <c r="J326" s="37"/>
      <c r="K326" s="37"/>
      <c r="L326" s="37"/>
      <c r="M326" s="37"/>
      <c r="N326" s="5" t="str">
        <f t="array" ref="N326">IF(SUM(--NOT(ISERROR(FIND(TEXT(UPPER(电话簿!$G$4),0),UPPER(基本信息输入!A326:M326),1))))&gt;0,ROW(),"")</f>
        <v/>
      </c>
    </row>
    <row r="327" spans="1:14" s="34" customFormat="1" x14ac:dyDescent="0.35">
      <c r="A327" s="74" t="str">
        <f>IFERROR(IF(C327=0,"",IF(LEN(C327)=1,VLOOKUP(LEFT(C327,1),拼音数据库!$B:$C,2,),IF(LEN(C327)=2,VLOOKUP(LEFT(C327,1),拼音数据库!$B:$C,2,)&amp;VLOOKUP(MID(C327,2,1),拼音数据库!$B:$C,2,),IF(LEN(C327)=3,VLOOKUP(LEFT(C327,1),拼音数据库!$B:$C,2,)&amp;VLOOKUP(MID(C327,2,1),拼音数据库!$B:$C,2,)&amp;VLOOKUP(MID(C327,3,1),拼音数据库!$B:$C,2,),VLOOKUP(LEFT(C327,1),拼音数据库!$B:$C,2,)&amp;VLOOKUP(MID(C327,2,1),拼音数据库!$B:$C,2,)&amp;VLOOKUP(MID(C327,3,1),拼音数据库!$B:$C,2,)&amp;VLOOKUP(MID(C327,4,1),拼音数据库!$B:$C,2,))))),"")</f>
        <v/>
      </c>
      <c r="B327" s="75" t="str">
        <f>IFERROR(IF(C327=0,"",IF(LEN(C327)=1,LEFT(VLOOKUP(LEFT(C327,1),拼音数据库!$B:$C,2,),1),IF(LEN(C327)=2,LEFT(VLOOKUP(LEFT(C327,1),拼音数据库!$B:$C,2,),1)&amp;LEFT(VLOOKUP(MID(C327,2,1),拼音数据库!$B:$C,2,),1),IF(LEN(C327)=3,LEFT(VLOOKUP(LEFT(C327,1),拼音数据库!$B:$C,2,),1)&amp;LEFT(VLOOKUP(MID(C327,2,1),拼音数据库!$B:$C,2,),1)&amp;LEFT(VLOOKUP(MID(C327,3,1),拼音数据库!$B:$C,2,)),LEFT(VLOOKUP(LEFT(C327,1),拼音数据库!$B:$C,2,),1)&amp;LEFT(VLOOKUP(MID(C327,2,1),拼音数据库!$B:$C,2,),1)&amp;LEFT(VLOOKUP(MID(C327,3,1),拼音数据库!$B:$C,2,),1)&amp;LEFT(VLOOKUP(MID(C327,4,1),拼音数据库!$B:$C,2,),1))))),"")</f>
        <v/>
      </c>
      <c r="C327" s="36"/>
      <c r="D327" s="36"/>
      <c r="E327" s="36"/>
      <c r="F327" s="37"/>
      <c r="G327" s="37"/>
      <c r="H327" s="37"/>
      <c r="I327" s="37"/>
      <c r="J327" s="37"/>
      <c r="K327" s="37"/>
      <c r="L327" s="37"/>
      <c r="M327" s="37"/>
      <c r="N327" s="5" t="str">
        <f t="array" ref="N327">IF(SUM(--NOT(ISERROR(FIND(TEXT(UPPER(电话簿!$G$4),0),UPPER(基本信息输入!A327:M327),1))))&gt;0,ROW(),"")</f>
        <v/>
      </c>
    </row>
    <row r="328" spans="1:14" s="34" customFormat="1" x14ac:dyDescent="0.35">
      <c r="A328" s="74" t="str">
        <f>IFERROR(IF(C328=0,"",IF(LEN(C328)=1,VLOOKUP(LEFT(C328,1),拼音数据库!$B:$C,2,),IF(LEN(C328)=2,VLOOKUP(LEFT(C328,1),拼音数据库!$B:$C,2,)&amp;VLOOKUP(MID(C328,2,1),拼音数据库!$B:$C,2,),IF(LEN(C328)=3,VLOOKUP(LEFT(C328,1),拼音数据库!$B:$C,2,)&amp;VLOOKUP(MID(C328,2,1),拼音数据库!$B:$C,2,)&amp;VLOOKUP(MID(C328,3,1),拼音数据库!$B:$C,2,),VLOOKUP(LEFT(C328,1),拼音数据库!$B:$C,2,)&amp;VLOOKUP(MID(C328,2,1),拼音数据库!$B:$C,2,)&amp;VLOOKUP(MID(C328,3,1),拼音数据库!$B:$C,2,)&amp;VLOOKUP(MID(C328,4,1),拼音数据库!$B:$C,2,))))),"")</f>
        <v/>
      </c>
      <c r="B328" s="75" t="str">
        <f>IFERROR(IF(C328=0,"",IF(LEN(C328)=1,LEFT(VLOOKUP(LEFT(C328,1),拼音数据库!$B:$C,2,),1),IF(LEN(C328)=2,LEFT(VLOOKUP(LEFT(C328,1),拼音数据库!$B:$C,2,),1)&amp;LEFT(VLOOKUP(MID(C328,2,1),拼音数据库!$B:$C,2,),1),IF(LEN(C328)=3,LEFT(VLOOKUP(LEFT(C328,1),拼音数据库!$B:$C,2,),1)&amp;LEFT(VLOOKUP(MID(C328,2,1),拼音数据库!$B:$C,2,),1)&amp;LEFT(VLOOKUP(MID(C328,3,1),拼音数据库!$B:$C,2,)),LEFT(VLOOKUP(LEFT(C328,1),拼音数据库!$B:$C,2,),1)&amp;LEFT(VLOOKUP(MID(C328,2,1),拼音数据库!$B:$C,2,),1)&amp;LEFT(VLOOKUP(MID(C328,3,1),拼音数据库!$B:$C,2,),1)&amp;LEFT(VLOOKUP(MID(C328,4,1),拼音数据库!$B:$C,2,),1))))),"")</f>
        <v/>
      </c>
      <c r="C328" s="36"/>
      <c r="D328" s="36"/>
      <c r="E328" s="36"/>
      <c r="F328" s="37"/>
      <c r="G328" s="37"/>
      <c r="H328" s="37"/>
      <c r="I328" s="37"/>
      <c r="J328" s="37"/>
      <c r="K328" s="37"/>
      <c r="L328" s="37"/>
      <c r="M328" s="37"/>
      <c r="N328" s="5" t="str">
        <f t="array" ref="N328">IF(SUM(--NOT(ISERROR(FIND(TEXT(UPPER(电话簿!$G$4),0),UPPER(基本信息输入!A328:M328),1))))&gt;0,ROW(),"")</f>
        <v/>
      </c>
    </row>
    <row r="329" spans="1:14" s="34" customFormat="1" x14ac:dyDescent="0.35">
      <c r="A329" s="74" t="str">
        <f>IFERROR(IF(C329=0,"",IF(LEN(C329)=1,VLOOKUP(LEFT(C329,1),拼音数据库!$B:$C,2,),IF(LEN(C329)=2,VLOOKUP(LEFT(C329,1),拼音数据库!$B:$C,2,)&amp;VLOOKUP(MID(C329,2,1),拼音数据库!$B:$C,2,),IF(LEN(C329)=3,VLOOKUP(LEFT(C329,1),拼音数据库!$B:$C,2,)&amp;VLOOKUP(MID(C329,2,1),拼音数据库!$B:$C,2,)&amp;VLOOKUP(MID(C329,3,1),拼音数据库!$B:$C,2,),VLOOKUP(LEFT(C329,1),拼音数据库!$B:$C,2,)&amp;VLOOKUP(MID(C329,2,1),拼音数据库!$B:$C,2,)&amp;VLOOKUP(MID(C329,3,1),拼音数据库!$B:$C,2,)&amp;VLOOKUP(MID(C329,4,1),拼音数据库!$B:$C,2,))))),"")</f>
        <v/>
      </c>
      <c r="B329" s="75" t="str">
        <f>IFERROR(IF(C329=0,"",IF(LEN(C329)=1,LEFT(VLOOKUP(LEFT(C329,1),拼音数据库!$B:$C,2,),1),IF(LEN(C329)=2,LEFT(VLOOKUP(LEFT(C329,1),拼音数据库!$B:$C,2,),1)&amp;LEFT(VLOOKUP(MID(C329,2,1),拼音数据库!$B:$C,2,),1),IF(LEN(C329)=3,LEFT(VLOOKUP(LEFT(C329,1),拼音数据库!$B:$C,2,),1)&amp;LEFT(VLOOKUP(MID(C329,2,1),拼音数据库!$B:$C,2,),1)&amp;LEFT(VLOOKUP(MID(C329,3,1),拼音数据库!$B:$C,2,)),LEFT(VLOOKUP(LEFT(C329,1),拼音数据库!$B:$C,2,),1)&amp;LEFT(VLOOKUP(MID(C329,2,1),拼音数据库!$B:$C,2,),1)&amp;LEFT(VLOOKUP(MID(C329,3,1),拼音数据库!$B:$C,2,),1)&amp;LEFT(VLOOKUP(MID(C329,4,1),拼音数据库!$B:$C,2,),1))))),"")</f>
        <v/>
      </c>
      <c r="C329" s="36"/>
      <c r="D329" s="36"/>
      <c r="E329" s="36"/>
      <c r="F329" s="37"/>
      <c r="G329" s="37"/>
      <c r="H329" s="37"/>
      <c r="I329" s="37"/>
      <c r="J329" s="37"/>
      <c r="K329" s="37"/>
      <c r="L329" s="37"/>
      <c r="M329" s="37"/>
      <c r="N329" s="5" t="str">
        <f t="array" ref="N329">IF(SUM(--NOT(ISERROR(FIND(TEXT(UPPER(电话簿!$G$4),0),UPPER(基本信息输入!A329:M329),1))))&gt;0,ROW(),"")</f>
        <v/>
      </c>
    </row>
    <row r="330" spans="1:14" s="34" customFormat="1" x14ac:dyDescent="0.35">
      <c r="A330" s="74" t="str">
        <f>IFERROR(IF(C330=0,"",IF(LEN(C330)=1,VLOOKUP(LEFT(C330,1),拼音数据库!$B:$C,2,),IF(LEN(C330)=2,VLOOKUP(LEFT(C330,1),拼音数据库!$B:$C,2,)&amp;VLOOKUP(MID(C330,2,1),拼音数据库!$B:$C,2,),IF(LEN(C330)=3,VLOOKUP(LEFT(C330,1),拼音数据库!$B:$C,2,)&amp;VLOOKUP(MID(C330,2,1),拼音数据库!$B:$C,2,)&amp;VLOOKUP(MID(C330,3,1),拼音数据库!$B:$C,2,),VLOOKUP(LEFT(C330,1),拼音数据库!$B:$C,2,)&amp;VLOOKUP(MID(C330,2,1),拼音数据库!$B:$C,2,)&amp;VLOOKUP(MID(C330,3,1),拼音数据库!$B:$C,2,)&amp;VLOOKUP(MID(C330,4,1),拼音数据库!$B:$C,2,))))),"")</f>
        <v/>
      </c>
      <c r="B330" s="75" t="str">
        <f>IFERROR(IF(C330=0,"",IF(LEN(C330)=1,LEFT(VLOOKUP(LEFT(C330,1),拼音数据库!$B:$C,2,),1),IF(LEN(C330)=2,LEFT(VLOOKUP(LEFT(C330,1),拼音数据库!$B:$C,2,),1)&amp;LEFT(VLOOKUP(MID(C330,2,1),拼音数据库!$B:$C,2,),1),IF(LEN(C330)=3,LEFT(VLOOKUP(LEFT(C330,1),拼音数据库!$B:$C,2,),1)&amp;LEFT(VLOOKUP(MID(C330,2,1),拼音数据库!$B:$C,2,),1)&amp;LEFT(VLOOKUP(MID(C330,3,1),拼音数据库!$B:$C,2,)),LEFT(VLOOKUP(LEFT(C330,1),拼音数据库!$B:$C,2,),1)&amp;LEFT(VLOOKUP(MID(C330,2,1),拼音数据库!$B:$C,2,),1)&amp;LEFT(VLOOKUP(MID(C330,3,1),拼音数据库!$B:$C,2,),1)&amp;LEFT(VLOOKUP(MID(C330,4,1),拼音数据库!$B:$C,2,),1))))),"")</f>
        <v/>
      </c>
      <c r="C330" s="36"/>
      <c r="D330" s="36"/>
      <c r="E330" s="36"/>
      <c r="F330" s="37"/>
      <c r="G330" s="37"/>
      <c r="H330" s="37"/>
      <c r="I330" s="37"/>
      <c r="J330" s="37"/>
      <c r="K330" s="37"/>
      <c r="L330" s="37"/>
      <c r="M330" s="37"/>
      <c r="N330" s="5" t="str">
        <f t="array" ref="N330">IF(SUM(--NOT(ISERROR(FIND(TEXT(UPPER(电话簿!$G$4),0),UPPER(基本信息输入!A330:M330),1))))&gt;0,ROW(),"")</f>
        <v/>
      </c>
    </row>
    <row r="331" spans="1:14" s="34" customFormat="1" x14ac:dyDescent="0.35">
      <c r="A331" s="74" t="str">
        <f>IFERROR(IF(C331=0,"",IF(LEN(C331)=1,VLOOKUP(LEFT(C331,1),拼音数据库!$B:$C,2,),IF(LEN(C331)=2,VLOOKUP(LEFT(C331,1),拼音数据库!$B:$C,2,)&amp;VLOOKUP(MID(C331,2,1),拼音数据库!$B:$C,2,),IF(LEN(C331)=3,VLOOKUP(LEFT(C331,1),拼音数据库!$B:$C,2,)&amp;VLOOKUP(MID(C331,2,1),拼音数据库!$B:$C,2,)&amp;VLOOKUP(MID(C331,3,1),拼音数据库!$B:$C,2,),VLOOKUP(LEFT(C331,1),拼音数据库!$B:$C,2,)&amp;VLOOKUP(MID(C331,2,1),拼音数据库!$B:$C,2,)&amp;VLOOKUP(MID(C331,3,1),拼音数据库!$B:$C,2,)&amp;VLOOKUP(MID(C331,4,1),拼音数据库!$B:$C,2,))))),"")</f>
        <v/>
      </c>
      <c r="B331" s="75" t="str">
        <f>IFERROR(IF(C331=0,"",IF(LEN(C331)=1,LEFT(VLOOKUP(LEFT(C331,1),拼音数据库!$B:$C,2,),1),IF(LEN(C331)=2,LEFT(VLOOKUP(LEFT(C331,1),拼音数据库!$B:$C,2,),1)&amp;LEFT(VLOOKUP(MID(C331,2,1),拼音数据库!$B:$C,2,),1),IF(LEN(C331)=3,LEFT(VLOOKUP(LEFT(C331,1),拼音数据库!$B:$C,2,),1)&amp;LEFT(VLOOKUP(MID(C331,2,1),拼音数据库!$B:$C,2,),1)&amp;LEFT(VLOOKUP(MID(C331,3,1),拼音数据库!$B:$C,2,)),LEFT(VLOOKUP(LEFT(C331,1),拼音数据库!$B:$C,2,),1)&amp;LEFT(VLOOKUP(MID(C331,2,1),拼音数据库!$B:$C,2,),1)&amp;LEFT(VLOOKUP(MID(C331,3,1),拼音数据库!$B:$C,2,),1)&amp;LEFT(VLOOKUP(MID(C331,4,1),拼音数据库!$B:$C,2,),1))))),"")</f>
        <v/>
      </c>
      <c r="C331" s="36"/>
      <c r="D331" s="36"/>
      <c r="E331" s="36"/>
      <c r="F331" s="37"/>
      <c r="G331" s="37"/>
      <c r="H331" s="37"/>
      <c r="I331" s="37"/>
      <c r="J331" s="37"/>
      <c r="K331" s="37"/>
      <c r="L331" s="37"/>
      <c r="M331" s="37"/>
      <c r="N331" s="5" t="str">
        <f t="array" ref="N331">IF(SUM(--NOT(ISERROR(FIND(TEXT(UPPER(电话簿!$G$4),0),UPPER(基本信息输入!A331:M331),1))))&gt;0,ROW(),"")</f>
        <v/>
      </c>
    </row>
    <row r="332" spans="1:14" s="34" customFormat="1" x14ac:dyDescent="0.35">
      <c r="A332" s="74" t="str">
        <f>IFERROR(IF(C332=0,"",IF(LEN(C332)=1,VLOOKUP(LEFT(C332,1),拼音数据库!$B:$C,2,),IF(LEN(C332)=2,VLOOKUP(LEFT(C332,1),拼音数据库!$B:$C,2,)&amp;VLOOKUP(MID(C332,2,1),拼音数据库!$B:$C,2,),IF(LEN(C332)=3,VLOOKUP(LEFT(C332,1),拼音数据库!$B:$C,2,)&amp;VLOOKUP(MID(C332,2,1),拼音数据库!$B:$C,2,)&amp;VLOOKUP(MID(C332,3,1),拼音数据库!$B:$C,2,),VLOOKUP(LEFT(C332,1),拼音数据库!$B:$C,2,)&amp;VLOOKUP(MID(C332,2,1),拼音数据库!$B:$C,2,)&amp;VLOOKUP(MID(C332,3,1),拼音数据库!$B:$C,2,)&amp;VLOOKUP(MID(C332,4,1),拼音数据库!$B:$C,2,))))),"")</f>
        <v/>
      </c>
      <c r="B332" s="75" t="str">
        <f>IFERROR(IF(C332=0,"",IF(LEN(C332)=1,LEFT(VLOOKUP(LEFT(C332,1),拼音数据库!$B:$C,2,),1),IF(LEN(C332)=2,LEFT(VLOOKUP(LEFT(C332,1),拼音数据库!$B:$C,2,),1)&amp;LEFT(VLOOKUP(MID(C332,2,1),拼音数据库!$B:$C,2,),1),IF(LEN(C332)=3,LEFT(VLOOKUP(LEFT(C332,1),拼音数据库!$B:$C,2,),1)&amp;LEFT(VLOOKUP(MID(C332,2,1),拼音数据库!$B:$C,2,),1)&amp;LEFT(VLOOKUP(MID(C332,3,1),拼音数据库!$B:$C,2,)),LEFT(VLOOKUP(LEFT(C332,1),拼音数据库!$B:$C,2,),1)&amp;LEFT(VLOOKUP(MID(C332,2,1),拼音数据库!$B:$C,2,),1)&amp;LEFT(VLOOKUP(MID(C332,3,1),拼音数据库!$B:$C,2,),1)&amp;LEFT(VLOOKUP(MID(C332,4,1),拼音数据库!$B:$C,2,),1))))),"")</f>
        <v/>
      </c>
      <c r="C332" s="36"/>
      <c r="D332" s="36"/>
      <c r="E332" s="36"/>
      <c r="F332" s="37"/>
      <c r="G332" s="37"/>
      <c r="H332" s="37"/>
      <c r="I332" s="37"/>
      <c r="J332" s="37"/>
      <c r="K332" s="37"/>
      <c r="L332" s="37"/>
      <c r="M332" s="37"/>
      <c r="N332" s="5" t="str">
        <f t="array" ref="N332">IF(SUM(--NOT(ISERROR(FIND(TEXT(UPPER(电话簿!$G$4),0),UPPER(基本信息输入!A332:M332),1))))&gt;0,ROW(),"")</f>
        <v/>
      </c>
    </row>
    <row r="333" spans="1:14" s="34" customFormat="1" x14ac:dyDescent="0.35">
      <c r="A333" s="74" t="str">
        <f>IFERROR(IF(C333=0,"",IF(LEN(C333)=1,VLOOKUP(LEFT(C333,1),拼音数据库!$B:$C,2,),IF(LEN(C333)=2,VLOOKUP(LEFT(C333,1),拼音数据库!$B:$C,2,)&amp;VLOOKUP(MID(C333,2,1),拼音数据库!$B:$C,2,),IF(LEN(C333)=3,VLOOKUP(LEFT(C333,1),拼音数据库!$B:$C,2,)&amp;VLOOKUP(MID(C333,2,1),拼音数据库!$B:$C,2,)&amp;VLOOKUP(MID(C333,3,1),拼音数据库!$B:$C,2,),VLOOKUP(LEFT(C333,1),拼音数据库!$B:$C,2,)&amp;VLOOKUP(MID(C333,2,1),拼音数据库!$B:$C,2,)&amp;VLOOKUP(MID(C333,3,1),拼音数据库!$B:$C,2,)&amp;VLOOKUP(MID(C333,4,1),拼音数据库!$B:$C,2,))))),"")</f>
        <v/>
      </c>
      <c r="B333" s="75" t="str">
        <f>IFERROR(IF(C333=0,"",IF(LEN(C333)=1,LEFT(VLOOKUP(LEFT(C333,1),拼音数据库!$B:$C,2,),1),IF(LEN(C333)=2,LEFT(VLOOKUP(LEFT(C333,1),拼音数据库!$B:$C,2,),1)&amp;LEFT(VLOOKUP(MID(C333,2,1),拼音数据库!$B:$C,2,),1),IF(LEN(C333)=3,LEFT(VLOOKUP(LEFT(C333,1),拼音数据库!$B:$C,2,),1)&amp;LEFT(VLOOKUP(MID(C333,2,1),拼音数据库!$B:$C,2,),1)&amp;LEFT(VLOOKUP(MID(C333,3,1),拼音数据库!$B:$C,2,)),LEFT(VLOOKUP(LEFT(C333,1),拼音数据库!$B:$C,2,),1)&amp;LEFT(VLOOKUP(MID(C333,2,1),拼音数据库!$B:$C,2,),1)&amp;LEFT(VLOOKUP(MID(C333,3,1),拼音数据库!$B:$C,2,),1)&amp;LEFT(VLOOKUP(MID(C333,4,1),拼音数据库!$B:$C,2,),1))))),"")</f>
        <v/>
      </c>
      <c r="C333" s="36"/>
      <c r="D333" s="36"/>
      <c r="E333" s="36"/>
      <c r="F333" s="37"/>
      <c r="G333" s="37"/>
      <c r="H333" s="37"/>
      <c r="I333" s="37"/>
      <c r="J333" s="37"/>
      <c r="K333" s="37"/>
      <c r="L333" s="37"/>
      <c r="M333" s="37"/>
      <c r="N333" s="5" t="str">
        <f t="array" ref="N333">IF(SUM(--NOT(ISERROR(FIND(TEXT(UPPER(电话簿!$G$4),0),UPPER(基本信息输入!A333:M333),1))))&gt;0,ROW(),"")</f>
        <v/>
      </c>
    </row>
    <row r="334" spans="1:14" s="34" customFormat="1" x14ac:dyDescent="0.35">
      <c r="A334" s="74" t="str">
        <f>IFERROR(IF(C334=0,"",IF(LEN(C334)=1,VLOOKUP(LEFT(C334,1),拼音数据库!$B:$C,2,),IF(LEN(C334)=2,VLOOKUP(LEFT(C334,1),拼音数据库!$B:$C,2,)&amp;VLOOKUP(MID(C334,2,1),拼音数据库!$B:$C,2,),IF(LEN(C334)=3,VLOOKUP(LEFT(C334,1),拼音数据库!$B:$C,2,)&amp;VLOOKUP(MID(C334,2,1),拼音数据库!$B:$C,2,)&amp;VLOOKUP(MID(C334,3,1),拼音数据库!$B:$C,2,),VLOOKUP(LEFT(C334,1),拼音数据库!$B:$C,2,)&amp;VLOOKUP(MID(C334,2,1),拼音数据库!$B:$C,2,)&amp;VLOOKUP(MID(C334,3,1),拼音数据库!$B:$C,2,)&amp;VLOOKUP(MID(C334,4,1),拼音数据库!$B:$C,2,))))),"")</f>
        <v/>
      </c>
      <c r="B334" s="75" t="str">
        <f>IFERROR(IF(C334=0,"",IF(LEN(C334)=1,LEFT(VLOOKUP(LEFT(C334,1),拼音数据库!$B:$C,2,),1),IF(LEN(C334)=2,LEFT(VLOOKUP(LEFT(C334,1),拼音数据库!$B:$C,2,),1)&amp;LEFT(VLOOKUP(MID(C334,2,1),拼音数据库!$B:$C,2,),1),IF(LEN(C334)=3,LEFT(VLOOKUP(LEFT(C334,1),拼音数据库!$B:$C,2,),1)&amp;LEFT(VLOOKUP(MID(C334,2,1),拼音数据库!$B:$C,2,),1)&amp;LEFT(VLOOKUP(MID(C334,3,1),拼音数据库!$B:$C,2,)),LEFT(VLOOKUP(LEFT(C334,1),拼音数据库!$B:$C,2,),1)&amp;LEFT(VLOOKUP(MID(C334,2,1),拼音数据库!$B:$C,2,),1)&amp;LEFT(VLOOKUP(MID(C334,3,1),拼音数据库!$B:$C,2,),1)&amp;LEFT(VLOOKUP(MID(C334,4,1),拼音数据库!$B:$C,2,),1))))),"")</f>
        <v/>
      </c>
      <c r="C334" s="36"/>
      <c r="D334" s="36"/>
      <c r="E334" s="36"/>
      <c r="F334" s="37"/>
      <c r="G334" s="37"/>
      <c r="H334" s="37"/>
      <c r="I334" s="37"/>
      <c r="J334" s="37"/>
      <c r="K334" s="37"/>
      <c r="L334" s="37"/>
      <c r="M334" s="37"/>
      <c r="N334" s="5" t="str">
        <f t="array" ref="N334">IF(SUM(--NOT(ISERROR(FIND(TEXT(UPPER(电话簿!$G$4),0),UPPER(基本信息输入!A334:M334),1))))&gt;0,ROW(),"")</f>
        <v/>
      </c>
    </row>
    <row r="335" spans="1:14" s="34" customFormat="1" x14ac:dyDescent="0.35">
      <c r="A335" s="74" t="str">
        <f>IFERROR(IF(C335=0,"",IF(LEN(C335)=1,VLOOKUP(LEFT(C335,1),拼音数据库!$B:$C,2,),IF(LEN(C335)=2,VLOOKUP(LEFT(C335,1),拼音数据库!$B:$C,2,)&amp;VLOOKUP(MID(C335,2,1),拼音数据库!$B:$C,2,),IF(LEN(C335)=3,VLOOKUP(LEFT(C335,1),拼音数据库!$B:$C,2,)&amp;VLOOKUP(MID(C335,2,1),拼音数据库!$B:$C,2,)&amp;VLOOKUP(MID(C335,3,1),拼音数据库!$B:$C,2,),VLOOKUP(LEFT(C335,1),拼音数据库!$B:$C,2,)&amp;VLOOKUP(MID(C335,2,1),拼音数据库!$B:$C,2,)&amp;VLOOKUP(MID(C335,3,1),拼音数据库!$B:$C,2,)&amp;VLOOKUP(MID(C335,4,1),拼音数据库!$B:$C,2,))))),"")</f>
        <v/>
      </c>
      <c r="B335" s="75" t="str">
        <f>IFERROR(IF(C335=0,"",IF(LEN(C335)=1,LEFT(VLOOKUP(LEFT(C335,1),拼音数据库!$B:$C,2,),1),IF(LEN(C335)=2,LEFT(VLOOKUP(LEFT(C335,1),拼音数据库!$B:$C,2,),1)&amp;LEFT(VLOOKUP(MID(C335,2,1),拼音数据库!$B:$C,2,),1),IF(LEN(C335)=3,LEFT(VLOOKUP(LEFT(C335,1),拼音数据库!$B:$C,2,),1)&amp;LEFT(VLOOKUP(MID(C335,2,1),拼音数据库!$B:$C,2,),1)&amp;LEFT(VLOOKUP(MID(C335,3,1),拼音数据库!$B:$C,2,)),LEFT(VLOOKUP(LEFT(C335,1),拼音数据库!$B:$C,2,),1)&amp;LEFT(VLOOKUP(MID(C335,2,1),拼音数据库!$B:$C,2,),1)&amp;LEFT(VLOOKUP(MID(C335,3,1),拼音数据库!$B:$C,2,),1)&amp;LEFT(VLOOKUP(MID(C335,4,1),拼音数据库!$B:$C,2,),1))))),"")</f>
        <v/>
      </c>
      <c r="C335" s="36"/>
      <c r="D335" s="36"/>
      <c r="E335" s="36"/>
      <c r="F335" s="37"/>
      <c r="G335" s="37"/>
      <c r="H335" s="37"/>
      <c r="I335" s="37"/>
      <c r="J335" s="37"/>
      <c r="K335" s="37"/>
      <c r="L335" s="37"/>
      <c r="M335" s="37"/>
      <c r="N335" s="5" t="str">
        <f t="array" ref="N335">IF(SUM(--NOT(ISERROR(FIND(TEXT(UPPER(电话簿!$G$4),0),UPPER(基本信息输入!A335:M335),1))))&gt;0,ROW(),"")</f>
        <v/>
      </c>
    </row>
    <row r="336" spans="1:14" s="34" customFormat="1" x14ac:dyDescent="0.35">
      <c r="A336" s="74" t="str">
        <f>IFERROR(IF(C336=0,"",IF(LEN(C336)=1,VLOOKUP(LEFT(C336,1),拼音数据库!$B:$C,2,),IF(LEN(C336)=2,VLOOKUP(LEFT(C336,1),拼音数据库!$B:$C,2,)&amp;VLOOKUP(MID(C336,2,1),拼音数据库!$B:$C,2,),IF(LEN(C336)=3,VLOOKUP(LEFT(C336,1),拼音数据库!$B:$C,2,)&amp;VLOOKUP(MID(C336,2,1),拼音数据库!$B:$C,2,)&amp;VLOOKUP(MID(C336,3,1),拼音数据库!$B:$C,2,),VLOOKUP(LEFT(C336,1),拼音数据库!$B:$C,2,)&amp;VLOOKUP(MID(C336,2,1),拼音数据库!$B:$C,2,)&amp;VLOOKUP(MID(C336,3,1),拼音数据库!$B:$C,2,)&amp;VLOOKUP(MID(C336,4,1),拼音数据库!$B:$C,2,))))),"")</f>
        <v/>
      </c>
      <c r="B336" s="75" t="str">
        <f>IFERROR(IF(C336=0,"",IF(LEN(C336)=1,LEFT(VLOOKUP(LEFT(C336,1),拼音数据库!$B:$C,2,),1),IF(LEN(C336)=2,LEFT(VLOOKUP(LEFT(C336,1),拼音数据库!$B:$C,2,),1)&amp;LEFT(VLOOKUP(MID(C336,2,1),拼音数据库!$B:$C,2,),1),IF(LEN(C336)=3,LEFT(VLOOKUP(LEFT(C336,1),拼音数据库!$B:$C,2,),1)&amp;LEFT(VLOOKUP(MID(C336,2,1),拼音数据库!$B:$C,2,),1)&amp;LEFT(VLOOKUP(MID(C336,3,1),拼音数据库!$B:$C,2,)),LEFT(VLOOKUP(LEFT(C336,1),拼音数据库!$B:$C,2,),1)&amp;LEFT(VLOOKUP(MID(C336,2,1),拼音数据库!$B:$C,2,),1)&amp;LEFT(VLOOKUP(MID(C336,3,1),拼音数据库!$B:$C,2,),1)&amp;LEFT(VLOOKUP(MID(C336,4,1),拼音数据库!$B:$C,2,),1))))),"")</f>
        <v/>
      </c>
      <c r="C336" s="36"/>
      <c r="D336" s="36"/>
      <c r="E336" s="36"/>
      <c r="F336" s="37"/>
      <c r="G336" s="37"/>
      <c r="H336" s="37"/>
      <c r="I336" s="37"/>
      <c r="J336" s="37"/>
      <c r="K336" s="37"/>
      <c r="L336" s="37"/>
      <c r="M336" s="37"/>
      <c r="N336" s="5" t="str">
        <f t="array" ref="N336">IF(SUM(--NOT(ISERROR(FIND(TEXT(UPPER(电话簿!$G$4),0),UPPER(基本信息输入!A336:M336),1))))&gt;0,ROW(),"")</f>
        <v/>
      </c>
    </row>
    <row r="337" spans="1:14" s="34" customFormat="1" x14ac:dyDescent="0.35">
      <c r="A337" s="74" t="str">
        <f>IFERROR(IF(C337=0,"",IF(LEN(C337)=1,VLOOKUP(LEFT(C337,1),拼音数据库!$B:$C,2,),IF(LEN(C337)=2,VLOOKUP(LEFT(C337,1),拼音数据库!$B:$C,2,)&amp;VLOOKUP(MID(C337,2,1),拼音数据库!$B:$C,2,),IF(LEN(C337)=3,VLOOKUP(LEFT(C337,1),拼音数据库!$B:$C,2,)&amp;VLOOKUP(MID(C337,2,1),拼音数据库!$B:$C,2,)&amp;VLOOKUP(MID(C337,3,1),拼音数据库!$B:$C,2,),VLOOKUP(LEFT(C337,1),拼音数据库!$B:$C,2,)&amp;VLOOKUP(MID(C337,2,1),拼音数据库!$B:$C,2,)&amp;VLOOKUP(MID(C337,3,1),拼音数据库!$B:$C,2,)&amp;VLOOKUP(MID(C337,4,1),拼音数据库!$B:$C,2,))))),"")</f>
        <v/>
      </c>
      <c r="B337" s="75" t="str">
        <f>IFERROR(IF(C337=0,"",IF(LEN(C337)=1,LEFT(VLOOKUP(LEFT(C337,1),拼音数据库!$B:$C,2,),1),IF(LEN(C337)=2,LEFT(VLOOKUP(LEFT(C337,1),拼音数据库!$B:$C,2,),1)&amp;LEFT(VLOOKUP(MID(C337,2,1),拼音数据库!$B:$C,2,),1),IF(LEN(C337)=3,LEFT(VLOOKUP(LEFT(C337,1),拼音数据库!$B:$C,2,),1)&amp;LEFT(VLOOKUP(MID(C337,2,1),拼音数据库!$B:$C,2,),1)&amp;LEFT(VLOOKUP(MID(C337,3,1),拼音数据库!$B:$C,2,)),LEFT(VLOOKUP(LEFT(C337,1),拼音数据库!$B:$C,2,),1)&amp;LEFT(VLOOKUP(MID(C337,2,1),拼音数据库!$B:$C,2,),1)&amp;LEFT(VLOOKUP(MID(C337,3,1),拼音数据库!$B:$C,2,),1)&amp;LEFT(VLOOKUP(MID(C337,4,1),拼音数据库!$B:$C,2,),1))))),"")</f>
        <v/>
      </c>
      <c r="C337" s="36"/>
      <c r="D337" s="36"/>
      <c r="E337" s="36"/>
      <c r="F337" s="37"/>
      <c r="G337" s="37"/>
      <c r="H337" s="37"/>
      <c r="I337" s="37"/>
      <c r="J337" s="37"/>
      <c r="K337" s="37"/>
      <c r="L337" s="37"/>
      <c r="M337" s="37"/>
      <c r="N337" s="5" t="str">
        <f t="array" ref="N337">IF(SUM(--NOT(ISERROR(FIND(TEXT(UPPER(电话簿!$G$4),0),UPPER(基本信息输入!A337:M337),1))))&gt;0,ROW(),"")</f>
        <v/>
      </c>
    </row>
    <row r="338" spans="1:14" s="34" customFormat="1" x14ac:dyDescent="0.35">
      <c r="A338" s="74" t="str">
        <f>IFERROR(IF(C338=0,"",IF(LEN(C338)=1,VLOOKUP(LEFT(C338,1),拼音数据库!$B:$C,2,),IF(LEN(C338)=2,VLOOKUP(LEFT(C338,1),拼音数据库!$B:$C,2,)&amp;VLOOKUP(MID(C338,2,1),拼音数据库!$B:$C,2,),IF(LEN(C338)=3,VLOOKUP(LEFT(C338,1),拼音数据库!$B:$C,2,)&amp;VLOOKUP(MID(C338,2,1),拼音数据库!$B:$C,2,)&amp;VLOOKUP(MID(C338,3,1),拼音数据库!$B:$C,2,),VLOOKUP(LEFT(C338,1),拼音数据库!$B:$C,2,)&amp;VLOOKUP(MID(C338,2,1),拼音数据库!$B:$C,2,)&amp;VLOOKUP(MID(C338,3,1),拼音数据库!$B:$C,2,)&amp;VLOOKUP(MID(C338,4,1),拼音数据库!$B:$C,2,))))),"")</f>
        <v/>
      </c>
      <c r="B338" s="75" t="str">
        <f>IFERROR(IF(C338=0,"",IF(LEN(C338)=1,LEFT(VLOOKUP(LEFT(C338,1),拼音数据库!$B:$C,2,),1),IF(LEN(C338)=2,LEFT(VLOOKUP(LEFT(C338,1),拼音数据库!$B:$C,2,),1)&amp;LEFT(VLOOKUP(MID(C338,2,1),拼音数据库!$B:$C,2,),1),IF(LEN(C338)=3,LEFT(VLOOKUP(LEFT(C338,1),拼音数据库!$B:$C,2,),1)&amp;LEFT(VLOOKUP(MID(C338,2,1),拼音数据库!$B:$C,2,),1)&amp;LEFT(VLOOKUP(MID(C338,3,1),拼音数据库!$B:$C,2,)),LEFT(VLOOKUP(LEFT(C338,1),拼音数据库!$B:$C,2,),1)&amp;LEFT(VLOOKUP(MID(C338,2,1),拼音数据库!$B:$C,2,),1)&amp;LEFT(VLOOKUP(MID(C338,3,1),拼音数据库!$B:$C,2,),1)&amp;LEFT(VLOOKUP(MID(C338,4,1),拼音数据库!$B:$C,2,),1))))),"")</f>
        <v/>
      </c>
      <c r="C338" s="36"/>
      <c r="D338" s="36"/>
      <c r="E338" s="37"/>
      <c r="F338" s="37"/>
      <c r="G338" s="37"/>
      <c r="H338" s="37"/>
      <c r="I338" s="37"/>
      <c r="J338" s="37"/>
      <c r="K338" s="37"/>
      <c r="L338" s="37"/>
      <c r="M338" s="37"/>
      <c r="N338" s="5" t="str">
        <f t="array" ref="N338">IF(SUM(--NOT(ISERROR(FIND(TEXT(UPPER(电话簿!$G$4),0),UPPER(基本信息输入!A338:M338),1))))&gt;0,ROW(),"")</f>
        <v/>
      </c>
    </row>
    <row r="339" spans="1:14" s="34" customFormat="1" x14ac:dyDescent="0.35">
      <c r="A339" s="74" t="str">
        <f>IFERROR(IF(C339=0,"",IF(LEN(C339)=1,VLOOKUP(LEFT(C339,1),拼音数据库!$B:$C,2,),IF(LEN(C339)=2,VLOOKUP(LEFT(C339,1),拼音数据库!$B:$C,2,)&amp;VLOOKUP(MID(C339,2,1),拼音数据库!$B:$C,2,),IF(LEN(C339)=3,VLOOKUP(LEFT(C339,1),拼音数据库!$B:$C,2,)&amp;VLOOKUP(MID(C339,2,1),拼音数据库!$B:$C,2,)&amp;VLOOKUP(MID(C339,3,1),拼音数据库!$B:$C,2,),VLOOKUP(LEFT(C339,1),拼音数据库!$B:$C,2,)&amp;VLOOKUP(MID(C339,2,1),拼音数据库!$B:$C,2,)&amp;VLOOKUP(MID(C339,3,1),拼音数据库!$B:$C,2,)&amp;VLOOKUP(MID(C339,4,1),拼音数据库!$B:$C,2,))))),"")</f>
        <v/>
      </c>
      <c r="B339" s="75" t="str">
        <f>IFERROR(IF(C339=0,"",IF(LEN(C339)=1,LEFT(VLOOKUP(LEFT(C339,1),拼音数据库!$B:$C,2,),1),IF(LEN(C339)=2,LEFT(VLOOKUP(LEFT(C339,1),拼音数据库!$B:$C,2,),1)&amp;LEFT(VLOOKUP(MID(C339,2,1),拼音数据库!$B:$C,2,),1),IF(LEN(C339)=3,LEFT(VLOOKUP(LEFT(C339,1),拼音数据库!$B:$C,2,),1)&amp;LEFT(VLOOKUP(MID(C339,2,1),拼音数据库!$B:$C,2,),1)&amp;LEFT(VLOOKUP(MID(C339,3,1),拼音数据库!$B:$C,2,)),LEFT(VLOOKUP(LEFT(C339,1),拼音数据库!$B:$C,2,),1)&amp;LEFT(VLOOKUP(MID(C339,2,1),拼音数据库!$B:$C,2,),1)&amp;LEFT(VLOOKUP(MID(C339,3,1),拼音数据库!$B:$C,2,),1)&amp;LEFT(VLOOKUP(MID(C339,4,1),拼音数据库!$B:$C,2,),1))))),"")</f>
        <v/>
      </c>
      <c r="C339" s="36"/>
      <c r="D339" s="36"/>
      <c r="E339" s="36"/>
      <c r="F339" s="37"/>
      <c r="G339" s="37"/>
      <c r="H339" s="37"/>
      <c r="I339" s="37"/>
      <c r="J339" s="37"/>
      <c r="K339" s="37"/>
      <c r="L339" s="37"/>
      <c r="M339" s="37"/>
      <c r="N339" s="5" t="str">
        <f t="array" ref="N339">IF(SUM(--NOT(ISERROR(FIND(TEXT(UPPER(电话簿!$G$4),0),UPPER(基本信息输入!A339:M339),1))))&gt;0,ROW(),"")</f>
        <v/>
      </c>
    </row>
    <row r="340" spans="1:14" s="34" customFormat="1" x14ac:dyDescent="0.35">
      <c r="A340" s="74" t="str">
        <f>IFERROR(IF(C340=0,"",IF(LEN(C340)=1,VLOOKUP(LEFT(C340,1),拼音数据库!$B:$C,2,),IF(LEN(C340)=2,VLOOKUP(LEFT(C340,1),拼音数据库!$B:$C,2,)&amp;VLOOKUP(MID(C340,2,1),拼音数据库!$B:$C,2,),IF(LEN(C340)=3,VLOOKUP(LEFT(C340,1),拼音数据库!$B:$C,2,)&amp;VLOOKUP(MID(C340,2,1),拼音数据库!$B:$C,2,)&amp;VLOOKUP(MID(C340,3,1),拼音数据库!$B:$C,2,),VLOOKUP(LEFT(C340,1),拼音数据库!$B:$C,2,)&amp;VLOOKUP(MID(C340,2,1),拼音数据库!$B:$C,2,)&amp;VLOOKUP(MID(C340,3,1),拼音数据库!$B:$C,2,)&amp;VLOOKUP(MID(C340,4,1),拼音数据库!$B:$C,2,))))),"")</f>
        <v/>
      </c>
      <c r="B340" s="75" t="str">
        <f>IFERROR(IF(C340=0,"",IF(LEN(C340)=1,LEFT(VLOOKUP(LEFT(C340,1),拼音数据库!$B:$C,2,),1),IF(LEN(C340)=2,LEFT(VLOOKUP(LEFT(C340,1),拼音数据库!$B:$C,2,),1)&amp;LEFT(VLOOKUP(MID(C340,2,1),拼音数据库!$B:$C,2,),1),IF(LEN(C340)=3,LEFT(VLOOKUP(LEFT(C340,1),拼音数据库!$B:$C,2,),1)&amp;LEFT(VLOOKUP(MID(C340,2,1),拼音数据库!$B:$C,2,),1)&amp;LEFT(VLOOKUP(MID(C340,3,1),拼音数据库!$B:$C,2,)),LEFT(VLOOKUP(LEFT(C340,1),拼音数据库!$B:$C,2,),1)&amp;LEFT(VLOOKUP(MID(C340,2,1),拼音数据库!$B:$C,2,),1)&amp;LEFT(VLOOKUP(MID(C340,3,1),拼音数据库!$B:$C,2,),1)&amp;LEFT(VLOOKUP(MID(C340,4,1),拼音数据库!$B:$C,2,),1))))),"")</f>
        <v/>
      </c>
      <c r="C340" s="36"/>
      <c r="D340" s="36"/>
      <c r="E340" s="36"/>
      <c r="F340" s="37"/>
      <c r="G340" s="37"/>
      <c r="H340" s="37"/>
      <c r="I340" s="37"/>
      <c r="J340" s="37"/>
      <c r="K340" s="37"/>
      <c r="L340" s="37"/>
      <c r="M340" s="37"/>
      <c r="N340" s="5" t="str">
        <f t="array" ref="N340">IF(SUM(--NOT(ISERROR(FIND(TEXT(UPPER(电话簿!$G$4),0),UPPER(基本信息输入!A340:M340),1))))&gt;0,ROW(),"")</f>
        <v/>
      </c>
    </row>
    <row r="341" spans="1:14" s="34" customFormat="1" x14ac:dyDescent="0.35">
      <c r="A341" s="74" t="str">
        <f>IFERROR(IF(C341=0,"",IF(LEN(C341)=1,VLOOKUP(LEFT(C341,1),拼音数据库!$B:$C,2,),IF(LEN(C341)=2,VLOOKUP(LEFT(C341,1),拼音数据库!$B:$C,2,)&amp;VLOOKUP(MID(C341,2,1),拼音数据库!$B:$C,2,),IF(LEN(C341)=3,VLOOKUP(LEFT(C341,1),拼音数据库!$B:$C,2,)&amp;VLOOKUP(MID(C341,2,1),拼音数据库!$B:$C,2,)&amp;VLOOKUP(MID(C341,3,1),拼音数据库!$B:$C,2,),VLOOKUP(LEFT(C341,1),拼音数据库!$B:$C,2,)&amp;VLOOKUP(MID(C341,2,1),拼音数据库!$B:$C,2,)&amp;VLOOKUP(MID(C341,3,1),拼音数据库!$B:$C,2,)&amp;VLOOKUP(MID(C341,4,1),拼音数据库!$B:$C,2,))))),"")</f>
        <v/>
      </c>
      <c r="B341" s="75" t="str">
        <f>IFERROR(IF(C341=0,"",IF(LEN(C341)=1,LEFT(VLOOKUP(LEFT(C341,1),拼音数据库!$B:$C,2,),1),IF(LEN(C341)=2,LEFT(VLOOKUP(LEFT(C341,1),拼音数据库!$B:$C,2,),1)&amp;LEFT(VLOOKUP(MID(C341,2,1),拼音数据库!$B:$C,2,),1),IF(LEN(C341)=3,LEFT(VLOOKUP(LEFT(C341,1),拼音数据库!$B:$C,2,),1)&amp;LEFT(VLOOKUP(MID(C341,2,1),拼音数据库!$B:$C,2,),1)&amp;LEFT(VLOOKUP(MID(C341,3,1),拼音数据库!$B:$C,2,)),LEFT(VLOOKUP(LEFT(C341,1),拼音数据库!$B:$C,2,),1)&amp;LEFT(VLOOKUP(MID(C341,2,1),拼音数据库!$B:$C,2,),1)&amp;LEFT(VLOOKUP(MID(C341,3,1),拼音数据库!$B:$C,2,),1)&amp;LEFT(VLOOKUP(MID(C341,4,1),拼音数据库!$B:$C,2,),1))))),"")</f>
        <v/>
      </c>
      <c r="C341" s="36"/>
      <c r="D341" s="36"/>
      <c r="E341" s="36"/>
      <c r="F341" s="37"/>
      <c r="G341" s="37"/>
      <c r="H341" s="37"/>
      <c r="I341" s="37"/>
      <c r="J341" s="37"/>
      <c r="K341" s="37"/>
      <c r="L341" s="37"/>
      <c r="M341" s="37"/>
      <c r="N341" s="5" t="str">
        <f t="array" ref="N341">IF(SUM(--NOT(ISERROR(FIND(TEXT(UPPER(电话簿!$G$4),0),UPPER(基本信息输入!A341:M341),1))))&gt;0,ROW(),"")</f>
        <v/>
      </c>
    </row>
    <row r="342" spans="1:14" s="34" customFormat="1" x14ac:dyDescent="0.35">
      <c r="A342" s="74" t="str">
        <f>IFERROR(IF(C342=0,"",IF(LEN(C342)=1,VLOOKUP(LEFT(C342,1),拼音数据库!$B:$C,2,),IF(LEN(C342)=2,VLOOKUP(LEFT(C342,1),拼音数据库!$B:$C,2,)&amp;VLOOKUP(MID(C342,2,1),拼音数据库!$B:$C,2,),IF(LEN(C342)=3,VLOOKUP(LEFT(C342,1),拼音数据库!$B:$C,2,)&amp;VLOOKUP(MID(C342,2,1),拼音数据库!$B:$C,2,)&amp;VLOOKUP(MID(C342,3,1),拼音数据库!$B:$C,2,),VLOOKUP(LEFT(C342,1),拼音数据库!$B:$C,2,)&amp;VLOOKUP(MID(C342,2,1),拼音数据库!$B:$C,2,)&amp;VLOOKUP(MID(C342,3,1),拼音数据库!$B:$C,2,)&amp;VLOOKUP(MID(C342,4,1),拼音数据库!$B:$C,2,))))),"")</f>
        <v/>
      </c>
      <c r="B342" s="75" t="str">
        <f>IFERROR(IF(C342=0,"",IF(LEN(C342)=1,LEFT(VLOOKUP(LEFT(C342,1),拼音数据库!$B:$C,2,),1),IF(LEN(C342)=2,LEFT(VLOOKUP(LEFT(C342,1),拼音数据库!$B:$C,2,),1)&amp;LEFT(VLOOKUP(MID(C342,2,1),拼音数据库!$B:$C,2,),1),IF(LEN(C342)=3,LEFT(VLOOKUP(LEFT(C342,1),拼音数据库!$B:$C,2,),1)&amp;LEFT(VLOOKUP(MID(C342,2,1),拼音数据库!$B:$C,2,),1)&amp;LEFT(VLOOKUP(MID(C342,3,1),拼音数据库!$B:$C,2,)),LEFT(VLOOKUP(LEFT(C342,1),拼音数据库!$B:$C,2,),1)&amp;LEFT(VLOOKUP(MID(C342,2,1),拼音数据库!$B:$C,2,),1)&amp;LEFT(VLOOKUP(MID(C342,3,1),拼音数据库!$B:$C,2,),1)&amp;LEFT(VLOOKUP(MID(C342,4,1),拼音数据库!$B:$C,2,),1))))),"")</f>
        <v/>
      </c>
      <c r="C342" s="36"/>
      <c r="D342" s="36"/>
      <c r="E342" s="36"/>
      <c r="F342" s="37"/>
      <c r="G342" s="37"/>
      <c r="H342" s="37"/>
      <c r="I342" s="37"/>
      <c r="J342" s="37"/>
      <c r="K342" s="37"/>
      <c r="L342" s="37"/>
      <c r="M342" s="37"/>
      <c r="N342" s="5" t="str">
        <f t="array" ref="N342">IF(SUM(--NOT(ISERROR(FIND(TEXT(UPPER(电话簿!$G$4),0),UPPER(基本信息输入!A342:M342),1))))&gt;0,ROW(),"")</f>
        <v/>
      </c>
    </row>
    <row r="343" spans="1:14" s="34" customFormat="1" x14ac:dyDescent="0.35">
      <c r="A343" s="74" t="str">
        <f>IFERROR(IF(C343=0,"",IF(LEN(C343)=1,VLOOKUP(LEFT(C343,1),拼音数据库!$B:$C,2,),IF(LEN(C343)=2,VLOOKUP(LEFT(C343,1),拼音数据库!$B:$C,2,)&amp;VLOOKUP(MID(C343,2,1),拼音数据库!$B:$C,2,),IF(LEN(C343)=3,VLOOKUP(LEFT(C343,1),拼音数据库!$B:$C,2,)&amp;VLOOKUP(MID(C343,2,1),拼音数据库!$B:$C,2,)&amp;VLOOKUP(MID(C343,3,1),拼音数据库!$B:$C,2,),VLOOKUP(LEFT(C343,1),拼音数据库!$B:$C,2,)&amp;VLOOKUP(MID(C343,2,1),拼音数据库!$B:$C,2,)&amp;VLOOKUP(MID(C343,3,1),拼音数据库!$B:$C,2,)&amp;VLOOKUP(MID(C343,4,1),拼音数据库!$B:$C,2,))))),"")</f>
        <v/>
      </c>
      <c r="B343" s="75" t="str">
        <f>IFERROR(IF(C343=0,"",IF(LEN(C343)=1,LEFT(VLOOKUP(LEFT(C343,1),拼音数据库!$B:$C,2,),1),IF(LEN(C343)=2,LEFT(VLOOKUP(LEFT(C343,1),拼音数据库!$B:$C,2,),1)&amp;LEFT(VLOOKUP(MID(C343,2,1),拼音数据库!$B:$C,2,),1),IF(LEN(C343)=3,LEFT(VLOOKUP(LEFT(C343,1),拼音数据库!$B:$C,2,),1)&amp;LEFT(VLOOKUP(MID(C343,2,1),拼音数据库!$B:$C,2,),1)&amp;LEFT(VLOOKUP(MID(C343,3,1),拼音数据库!$B:$C,2,)),LEFT(VLOOKUP(LEFT(C343,1),拼音数据库!$B:$C,2,),1)&amp;LEFT(VLOOKUP(MID(C343,2,1),拼音数据库!$B:$C,2,),1)&amp;LEFT(VLOOKUP(MID(C343,3,1),拼音数据库!$B:$C,2,),1)&amp;LEFT(VLOOKUP(MID(C343,4,1),拼音数据库!$B:$C,2,),1))))),"")</f>
        <v/>
      </c>
      <c r="C343" s="36"/>
      <c r="D343" s="36"/>
      <c r="E343" s="36"/>
      <c r="F343" s="37"/>
      <c r="G343" s="37"/>
      <c r="H343" s="37"/>
      <c r="I343" s="37"/>
      <c r="J343" s="37"/>
      <c r="K343" s="37"/>
      <c r="L343" s="37"/>
      <c r="M343" s="37"/>
      <c r="N343" s="5" t="str">
        <f t="array" ref="N343">IF(SUM(--NOT(ISERROR(FIND(TEXT(UPPER(电话簿!$G$4),0),UPPER(基本信息输入!A343:M343),1))))&gt;0,ROW(),"")</f>
        <v/>
      </c>
    </row>
    <row r="344" spans="1:14" s="34" customFormat="1" x14ac:dyDescent="0.35">
      <c r="A344" s="74" t="str">
        <f>IFERROR(IF(C344=0,"",IF(LEN(C344)=1,VLOOKUP(LEFT(C344,1),拼音数据库!$B:$C,2,),IF(LEN(C344)=2,VLOOKUP(LEFT(C344,1),拼音数据库!$B:$C,2,)&amp;VLOOKUP(MID(C344,2,1),拼音数据库!$B:$C,2,),IF(LEN(C344)=3,VLOOKUP(LEFT(C344,1),拼音数据库!$B:$C,2,)&amp;VLOOKUP(MID(C344,2,1),拼音数据库!$B:$C,2,)&amp;VLOOKUP(MID(C344,3,1),拼音数据库!$B:$C,2,),VLOOKUP(LEFT(C344,1),拼音数据库!$B:$C,2,)&amp;VLOOKUP(MID(C344,2,1),拼音数据库!$B:$C,2,)&amp;VLOOKUP(MID(C344,3,1),拼音数据库!$B:$C,2,)&amp;VLOOKUP(MID(C344,4,1),拼音数据库!$B:$C,2,))))),"")</f>
        <v/>
      </c>
      <c r="B344" s="75" t="str">
        <f>IFERROR(IF(C344=0,"",IF(LEN(C344)=1,LEFT(VLOOKUP(LEFT(C344,1),拼音数据库!$B:$C,2,),1),IF(LEN(C344)=2,LEFT(VLOOKUP(LEFT(C344,1),拼音数据库!$B:$C,2,),1)&amp;LEFT(VLOOKUP(MID(C344,2,1),拼音数据库!$B:$C,2,),1),IF(LEN(C344)=3,LEFT(VLOOKUP(LEFT(C344,1),拼音数据库!$B:$C,2,),1)&amp;LEFT(VLOOKUP(MID(C344,2,1),拼音数据库!$B:$C,2,),1)&amp;LEFT(VLOOKUP(MID(C344,3,1),拼音数据库!$B:$C,2,)),LEFT(VLOOKUP(LEFT(C344,1),拼音数据库!$B:$C,2,),1)&amp;LEFT(VLOOKUP(MID(C344,2,1),拼音数据库!$B:$C,2,),1)&amp;LEFT(VLOOKUP(MID(C344,3,1),拼音数据库!$B:$C,2,),1)&amp;LEFT(VLOOKUP(MID(C344,4,1),拼音数据库!$B:$C,2,),1))))),"")</f>
        <v/>
      </c>
      <c r="C344" s="36"/>
      <c r="D344" s="36"/>
      <c r="E344" s="36"/>
      <c r="F344" s="37"/>
      <c r="G344" s="37"/>
      <c r="H344" s="37"/>
      <c r="I344" s="37"/>
      <c r="J344" s="37"/>
      <c r="K344" s="37"/>
      <c r="L344" s="37"/>
      <c r="M344" s="37"/>
      <c r="N344" s="5" t="str">
        <f t="array" ref="N344">IF(SUM(--NOT(ISERROR(FIND(TEXT(UPPER(电话簿!$G$4),0),UPPER(基本信息输入!A344:M344),1))))&gt;0,ROW(),"")</f>
        <v/>
      </c>
    </row>
    <row r="345" spans="1:14" s="34" customFormat="1" x14ac:dyDescent="0.35">
      <c r="A345" s="74" t="str">
        <f>IFERROR(IF(C345=0,"",IF(LEN(C345)=1,VLOOKUP(LEFT(C345,1),拼音数据库!$B:$C,2,),IF(LEN(C345)=2,VLOOKUP(LEFT(C345,1),拼音数据库!$B:$C,2,)&amp;VLOOKUP(MID(C345,2,1),拼音数据库!$B:$C,2,),IF(LEN(C345)=3,VLOOKUP(LEFT(C345,1),拼音数据库!$B:$C,2,)&amp;VLOOKUP(MID(C345,2,1),拼音数据库!$B:$C,2,)&amp;VLOOKUP(MID(C345,3,1),拼音数据库!$B:$C,2,),VLOOKUP(LEFT(C345,1),拼音数据库!$B:$C,2,)&amp;VLOOKUP(MID(C345,2,1),拼音数据库!$B:$C,2,)&amp;VLOOKUP(MID(C345,3,1),拼音数据库!$B:$C,2,)&amp;VLOOKUP(MID(C345,4,1),拼音数据库!$B:$C,2,))))),"")</f>
        <v/>
      </c>
      <c r="B345" s="75" t="str">
        <f>IFERROR(IF(C345=0,"",IF(LEN(C345)=1,LEFT(VLOOKUP(LEFT(C345,1),拼音数据库!$B:$C,2,),1),IF(LEN(C345)=2,LEFT(VLOOKUP(LEFT(C345,1),拼音数据库!$B:$C,2,),1)&amp;LEFT(VLOOKUP(MID(C345,2,1),拼音数据库!$B:$C,2,),1),IF(LEN(C345)=3,LEFT(VLOOKUP(LEFT(C345,1),拼音数据库!$B:$C,2,),1)&amp;LEFT(VLOOKUP(MID(C345,2,1),拼音数据库!$B:$C,2,),1)&amp;LEFT(VLOOKUP(MID(C345,3,1),拼音数据库!$B:$C,2,)),LEFT(VLOOKUP(LEFT(C345,1),拼音数据库!$B:$C,2,),1)&amp;LEFT(VLOOKUP(MID(C345,2,1),拼音数据库!$B:$C,2,),1)&amp;LEFT(VLOOKUP(MID(C345,3,1),拼音数据库!$B:$C,2,),1)&amp;LEFT(VLOOKUP(MID(C345,4,1),拼音数据库!$B:$C,2,),1))))),"")</f>
        <v/>
      </c>
      <c r="C345" s="36"/>
      <c r="D345" s="36"/>
      <c r="E345" s="36"/>
      <c r="F345" s="37"/>
      <c r="G345" s="37"/>
      <c r="H345" s="37"/>
      <c r="I345" s="37"/>
      <c r="J345" s="37"/>
      <c r="K345" s="37"/>
      <c r="L345" s="37"/>
      <c r="M345" s="37"/>
      <c r="N345" s="5" t="str">
        <f t="array" ref="N345">IF(SUM(--NOT(ISERROR(FIND(TEXT(UPPER(电话簿!$G$4),0),UPPER(基本信息输入!A345:M345),1))))&gt;0,ROW(),"")</f>
        <v/>
      </c>
    </row>
    <row r="346" spans="1:14" s="34" customFormat="1" x14ac:dyDescent="0.35">
      <c r="A346" s="74" t="str">
        <f>IFERROR(IF(C346=0,"",IF(LEN(C346)=1,VLOOKUP(LEFT(C346,1),拼音数据库!$B:$C,2,),IF(LEN(C346)=2,VLOOKUP(LEFT(C346,1),拼音数据库!$B:$C,2,)&amp;VLOOKUP(MID(C346,2,1),拼音数据库!$B:$C,2,),IF(LEN(C346)=3,VLOOKUP(LEFT(C346,1),拼音数据库!$B:$C,2,)&amp;VLOOKUP(MID(C346,2,1),拼音数据库!$B:$C,2,)&amp;VLOOKUP(MID(C346,3,1),拼音数据库!$B:$C,2,),VLOOKUP(LEFT(C346,1),拼音数据库!$B:$C,2,)&amp;VLOOKUP(MID(C346,2,1),拼音数据库!$B:$C,2,)&amp;VLOOKUP(MID(C346,3,1),拼音数据库!$B:$C,2,)&amp;VLOOKUP(MID(C346,4,1),拼音数据库!$B:$C,2,))))),"")</f>
        <v/>
      </c>
      <c r="B346" s="75" t="str">
        <f>IFERROR(IF(C346=0,"",IF(LEN(C346)=1,LEFT(VLOOKUP(LEFT(C346,1),拼音数据库!$B:$C,2,),1),IF(LEN(C346)=2,LEFT(VLOOKUP(LEFT(C346,1),拼音数据库!$B:$C,2,),1)&amp;LEFT(VLOOKUP(MID(C346,2,1),拼音数据库!$B:$C,2,),1),IF(LEN(C346)=3,LEFT(VLOOKUP(LEFT(C346,1),拼音数据库!$B:$C,2,),1)&amp;LEFT(VLOOKUP(MID(C346,2,1),拼音数据库!$B:$C,2,),1)&amp;LEFT(VLOOKUP(MID(C346,3,1),拼音数据库!$B:$C,2,)),LEFT(VLOOKUP(LEFT(C346,1),拼音数据库!$B:$C,2,),1)&amp;LEFT(VLOOKUP(MID(C346,2,1),拼音数据库!$B:$C,2,),1)&amp;LEFT(VLOOKUP(MID(C346,3,1),拼音数据库!$B:$C,2,),1)&amp;LEFT(VLOOKUP(MID(C346,4,1),拼音数据库!$B:$C,2,),1))))),"")</f>
        <v/>
      </c>
      <c r="C346" s="36"/>
      <c r="D346" s="36"/>
      <c r="E346" s="36"/>
      <c r="F346" s="37"/>
      <c r="G346" s="37"/>
      <c r="H346" s="37"/>
      <c r="I346" s="37"/>
      <c r="J346" s="37"/>
      <c r="K346" s="37"/>
      <c r="L346" s="37"/>
      <c r="M346" s="37"/>
      <c r="N346" s="5" t="str">
        <f t="array" ref="N346">IF(SUM(--NOT(ISERROR(FIND(TEXT(UPPER(电话簿!$G$4),0),UPPER(基本信息输入!A346:M346),1))))&gt;0,ROW(),"")</f>
        <v/>
      </c>
    </row>
    <row r="347" spans="1:14" s="34" customFormat="1" x14ac:dyDescent="0.35">
      <c r="A347" s="74" t="str">
        <f>IFERROR(IF(C347=0,"",IF(LEN(C347)=1,VLOOKUP(LEFT(C347,1),拼音数据库!$B:$C,2,),IF(LEN(C347)=2,VLOOKUP(LEFT(C347,1),拼音数据库!$B:$C,2,)&amp;VLOOKUP(MID(C347,2,1),拼音数据库!$B:$C,2,),IF(LEN(C347)=3,VLOOKUP(LEFT(C347,1),拼音数据库!$B:$C,2,)&amp;VLOOKUP(MID(C347,2,1),拼音数据库!$B:$C,2,)&amp;VLOOKUP(MID(C347,3,1),拼音数据库!$B:$C,2,),VLOOKUP(LEFT(C347,1),拼音数据库!$B:$C,2,)&amp;VLOOKUP(MID(C347,2,1),拼音数据库!$B:$C,2,)&amp;VLOOKUP(MID(C347,3,1),拼音数据库!$B:$C,2,)&amp;VLOOKUP(MID(C347,4,1),拼音数据库!$B:$C,2,))))),"")</f>
        <v/>
      </c>
      <c r="B347" s="75" t="str">
        <f>IFERROR(IF(C347=0,"",IF(LEN(C347)=1,LEFT(VLOOKUP(LEFT(C347,1),拼音数据库!$B:$C,2,),1),IF(LEN(C347)=2,LEFT(VLOOKUP(LEFT(C347,1),拼音数据库!$B:$C,2,),1)&amp;LEFT(VLOOKUP(MID(C347,2,1),拼音数据库!$B:$C,2,),1),IF(LEN(C347)=3,LEFT(VLOOKUP(LEFT(C347,1),拼音数据库!$B:$C,2,),1)&amp;LEFT(VLOOKUP(MID(C347,2,1),拼音数据库!$B:$C,2,),1)&amp;LEFT(VLOOKUP(MID(C347,3,1),拼音数据库!$B:$C,2,)),LEFT(VLOOKUP(LEFT(C347,1),拼音数据库!$B:$C,2,),1)&amp;LEFT(VLOOKUP(MID(C347,2,1),拼音数据库!$B:$C,2,),1)&amp;LEFT(VLOOKUP(MID(C347,3,1),拼音数据库!$B:$C,2,),1)&amp;LEFT(VLOOKUP(MID(C347,4,1),拼音数据库!$B:$C,2,),1))))),"")</f>
        <v/>
      </c>
      <c r="C347" s="36"/>
      <c r="D347" s="36"/>
      <c r="E347" s="36"/>
      <c r="F347" s="37"/>
      <c r="G347" s="37"/>
      <c r="H347" s="37"/>
      <c r="I347" s="37"/>
      <c r="J347" s="37"/>
      <c r="K347" s="37"/>
      <c r="L347" s="37"/>
      <c r="M347" s="37"/>
      <c r="N347" s="5" t="str">
        <f t="array" ref="N347">IF(SUM(--NOT(ISERROR(FIND(TEXT(UPPER(电话簿!$G$4),0),UPPER(基本信息输入!A347:M347),1))))&gt;0,ROW(),"")</f>
        <v/>
      </c>
    </row>
    <row r="348" spans="1:14" s="34" customFormat="1" x14ac:dyDescent="0.35">
      <c r="A348" s="74" t="str">
        <f>IFERROR(IF(C348=0,"",IF(LEN(C348)=1,VLOOKUP(LEFT(C348,1),拼音数据库!$B:$C,2,),IF(LEN(C348)=2,VLOOKUP(LEFT(C348,1),拼音数据库!$B:$C,2,)&amp;VLOOKUP(MID(C348,2,1),拼音数据库!$B:$C,2,),IF(LEN(C348)=3,VLOOKUP(LEFT(C348,1),拼音数据库!$B:$C,2,)&amp;VLOOKUP(MID(C348,2,1),拼音数据库!$B:$C,2,)&amp;VLOOKUP(MID(C348,3,1),拼音数据库!$B:$C,2,),VLOOKUP(LEFT(C348,1),拼音数据库!$B:$C,2,)&amp;VLOOKUP(MID(C348,2,1),拼音数据库!$B:$C,2,)&amp;VLOOKUP(MID(C348,3,1),拼音数据库!$B:$C,2,)&amp;VLOOKUP(MID(C348,4,1),拼音数据库!$B:$C,2,))))),"")</f>
        <v/>
      </c>
      <c r="B348" s="75" t="str">
        <f>IFERROR(IF(C348=0,"",IF(LEN(C348)=1,LEFT(VLOOKUP(LEFT(C348,1),拼音数据库!$B:$C,2,),1),IF(LEN(C348)=2,LEFT(VLOOKUP(LEFT(C348,1),拼音数据库!$B:$C,2,),1)&amp;LEFT(VLOOKUP(MID(C348,2,1),拼音数据库!$B:$C,2,),1),IF(LEN(C348)=3,LEFT(VLOOKUP(LEFT(C348,1),拼音数据库!$B:$C,2,),1)&amp;LEFT(VLOOKUP(MID(C348,2,1),拼音数据库!$B:$C,2,),1)&amp;LEFT(VLOOKUP(MID(C348,3,1),拼音数据库!$B:$C,2,)),LEFT(VLOOKUP(LEFT(C348,1),拼音数据库!$B:$C,2,),1)&amp;LEFT(VLOOKUP(MID(C348,2,1),拼音数据库!$B:$C,2,),1)&amp;LEFT(VLOOKUP(MID(C348,3,1),拼音数据库!$B:$C,2,),1)&amp;LEFT(VLOOKUP(MID(C348,4,1),拼音数据库!$B:$C,2,),1))))),"")</f>
        <v/>
      </c>
      <c r="C348" s="36"/>
      <c r="D348" s="36"/>
      <c r="E348" s="36"/>
      <c r="F348" s="37"/>
      <c r="G348" s="37"/>
      <c r="H348" s="37"/>
      <c r="I348" s="37"/>
      <c r="J348" s="37"/>
      <c r="K348" s="37"/>
      <c r="L348" s="37"/>
      <c r="M348" s="37"/>
      <c r="N348" s="5" t="str">
        <f t="array" ref="N348">IF(SUM(--NOT(ISERROR(FIND(TEXT(UPPER(电话簿!$G$4),0),UPPER(基本信息输入!A348:M348),1))))&gt;0,ROW(),"")</f>
        <v/>
      </c>
    </row>
    <row r="349" spans="1:14" s="34" customFormat="1" x14ac:dyDescent="0.35">
      <c r="A349" s="74" t="str">
        <f>IFERROR(IF(C349=0,"",IF(LEN(C349)=1,VLOOKUP(LEFT(C349,1),拼音数据库!$B:$C,2,),IF(LEN(C349)=2,VLOOKUP(LEFT(C349,1),拼音数据库!$B:$C,2,)&amp;VLOOKUP(MID(C349,2,1),拼音数据库!$B:$C,2,),IF(LEN(C349)=3,VLOOKUP(LEFT(C349,1),拼音数据库!$B:$C,2,)&amp;VLOOKUP(MID(C349,2,1),拼音数据库!$B:$C,2,)&amp;VLOOKUP(MID(C349,3,1),拼音数据库!$B:$C,2,),VLOOKUP(LEFT(C349,1),拼音数据库!$B:$C,2,)&amp;VLOOKUP(MID(C349,2,1),拼音数据库!$B:$C,2,)&amp;VLOOKUP(MID(C349,3,1),拼音数据库!$B:$C,2,)&amp;VLOOKUP(MID(C349,4,1),拼音数据库!$B:$C,2,))))),"")</f>
        <v/>
      </c>
      <c r="B349" s="75" t="str">
        <f>IFERROR(IF(C349=0,"",IF(LEN(C349)=1,LEFT(VLOOKUP(LEFT(C349,1),拼音数据库!$B:$C,2,),1),IF(LEN(C349)=2,LEFT(VLOOKUP(LEFT(C349,1),拼音数据库!$B:$C,2,),1)&amp;LEFT(VLOOKUP(MID(C349,2,1),拼音数据库!$B:$C,2,),1),IF(LEN(C349)=3,LEFT(VLOOKUP(LEFT(C349,1),拼音数据库!$B:$C,2,),1)&amp;LEFT(VLOOKUP(MID(C349,2,1),拼音数据库!$B:$C,2,),1)&amp;LEFT(VLOOKUP(MID(C349,3,1),拼音数据库!$B:$C,2,)),LEFT(VLOOKUP(LEFT(C349,1),拼音数据库!$B:$C,2,),1)&amp;LEFT(VLOOKUP(MID(C349,2,1),拼音数据库!$B:$C,2,),1)&amp;LEFT(VLOOKUP(MID(C349,3,1),拼音数据库!$B:$C,2,),1)&amp;LEFT(VLOOKUP(MID(C349,4,1),拼音数据库!$B:$C,2,),1))))),"")</f>
        <v/>
      </c>
      <c r="C349" s="36"/>
      <c r="D349" s="36"/>
      <c r="E349" s="36"/>
      <c r="F349" s="37"/>
      <c r="G349" s="37"/>
      <c r="H349" s="37"/>
      <c r="I349" s="37"/>
      <c r="J349" s="37"/>
      <c r="K349" s="37"/>
      <c r="L349" s="37"/>
      <c r="M349" s="37"/>
      <c r="N349" s="5" t="str">
        <f t="array" ref="N349">IF(SUM(--NOT(ISERROR(FIND(TEXT(UPPER(电话簿!$G$4),0),UPPER(基本信息输入!A349:M349),1))))&gt;0,ROW(),"")</f>
        <v/>
      </c>
    </row>
    <row r="350" spans="1:14" s="34" customFormat="1" x14ac:dyDescent="0.35">
      <c r="A350" s="74" t="str">
        <f>IFERROR(IF(C350=0,"",IF(LEN(C350)=1,VLOOKUP(LEFT(C350,1),拼音数据库!$B:$C,2,),IF(LEN(C350)=2,VLOOKUP(LEFT(C350,1),拼音数据库!$B:$C,2,)&amp;VLOOKUP(MID(C350,2,1),拼音数据库!$B:$C,2,),IF(LEN(C350)=3,VLOOKUP(LEFT(C350,1),拼音数据库!$B:$C,2,)&amp;VLOOKUP(MID(C350,2,1),拼音数据库!$B:$C,2,)&amp;VLOOKUP(MID(C350,3,1),拼音数据库!$B:$C,2,),VLOOKUP(LEFT(C350,1),拼音数据库!$B:$C,2,)&amp;VLOOKUP(MID(C350,2,1),拼音数据库!$B:$C,2,)&amp;VLOOKUP(MID(C350,3,1),拼音数据库!$B:$C,2,)&amp;VLOOKUP(MID(C350,4,1),拼音数据库!$B:$C,2,))))),"")</f>
        <v/>
      </c>
      <c r="B350" s="75" t="str">
        <f>IFERROR(IF(C350=0,"",IF(LEN(C350)=1,LEFT(VLOOKUP(LEFT(C350,1),拼音数据库!$B:$C,2,),1),IF(LEN(C350)=2,LEFT(VLOOKUP(LEFT(C350,1),拼音数据库!$B:$C,2,),1)&amp;LEFT(VLOOKUP(MID(C350,2,1),拼音数据库!$B:$C,2,),1),IF(LEN(C350)=3,LEFT(VLOOKUP(LEFT(C350,1),拼音数据库!$B:$C,2,),1)&amp;LEFT(VLOOKUP(MID(C350,2,1),拼音数据库!$B:$C,2,),1)&amp;LEFT(VLOOKUP(MID(C350,3,1),拼音数据库!$B:$C,2,)),LEFT(VLOOKUP(LEFT(C350,1),拼音数据库!$B:$C,2,),1)&amp;LEFT(VLOOKUP(MID(C350,2,1),拼音数据库!$B:$C,2,),1)&amp;LEFT(VLOOKUP(MID(C350,3,1),拼音数据库!$B:$C,2,),1)&amp;LEFT(VLOOKUP(MID(C350,4,1),拼音数据库!$B:$C,2,),1))))),"")</f>
        <v/>
      </c>
      <c r="C350" s="36"/>
      <c r="D350" s="36"/>
      <c r="E350" s="36"/>
      <c r="F350" s="37"/>
      <c r="G350" s="37"/>
      <c r="H350" s="37"/>
      <c r="I350" s="37"/>
      <c r="J350" s="37"/>
      <c r="K350" s="37"/>
      <c r="L350" s="37"/>
      <c r="M350" s="37"/>
      <c r="N350" s="5" t="str">
        <f t="array" ref="N350">IF(SUM(--NOT(ISERROR(FIND(TEXT(UPPER(电话簿!$G$4),0),UPPER(基本信息输入!A350:M350),1))))&gt;0,ROW(),"")</f>
        <v/>
      </c>
    </row>
    <row r="351" spans="1:14" s="34" customFormat="1" x14ac:dyDescent="0.35">
      <c r="A351" s="74" t="str">
        <f>IFERROR(IF(C351=0,"",IF(LEN(C351)=1,VLOOKUP(LEFT(C351,1),拼音数据库!$B:$C,2,),IF(LEN(C351)=2,VLOOKUP(LEFT(C351,1),拼音数据库!$B:$C,2,)&amp;VLOOKUP(MID(C351,2,1),拼音数据库!$B:$C,2,),IF(LEN(C351)=3,VLOOKUP(LEFT(C351,1),拼音数据库!$B:$C,2,)&amp;VLOOKUP(MID(C351,2,1),拼音数据库!$B:$C,2,)&amp;VLOOKUP(MID(C351,3,1),拼音数据库!$B:$C,2,),VLOOKUP(LEFT(C351,1),拼音数据库!$B:$C,2,)&amp;VLOOKUP(MID(C351,2,1),拼音数据库!$B:$C,2,)&amp;VLOOKUP(MID(C351,3,1),拼音数据库!$B:$C,2,)&amp;VLOOKUP(MID(C351,4,1),拼音数据库!$B:$C,2,))))),"")</f>
        <v/>
      </c>
      <c r="B351" s="75" t="str">
        <f>IFERROR(IF(C351=0,"",IF(LEN(C351)=1,LEFT(VLOOKUP(LEFT(C351,1),拼音数据库!$B:$C,2,),1),IF(LEN(C351)=2,LEFT(VLOOKUP(LEFT(C351,1),拼音数据库!$B:$C,2,),1)&amp;LEFT(VLOOKUP(MID(C351,2,1),拼音数据库!$B:$C,2,),1),IF(LEN(C351)=3,LEFT(VLOOKUP(LEFT(C351,1),拼音数据库!$B:$C,2,),1)&amp;LEFT(VLOOKUP(MID(C351,2,1),拼音数据库!$B:$C,2,),1)&amp;LEFT(VLOOKUP(MID(C351,3,1),拼音数据库!$B:$C,2,)),LEFT(VLOOKUP(LEFT(C351,1),拼音数据库!$B:$C,2,),1)&amp;LEFT(VLOOKUP(MID(C351,2,1),拼音数据库!$B:$C,2,),1)&amp;LEFT(VLOOKUP(MID(C351,3,1),拼音数据库!$B:$C,2,),1)&amp;LEFT(VLOOKUP(MID(C351,4,1),拼音数据库!$B:$C,2,),1))))),"")</f>
        <v/>
      </c>
      <c r="C351" s="36"/>
      <c r="D351" s="36"/>
      <c r="E351" s="36"/>
      <c r="F351" s="37"/>
      <c r="G351" s="37"/>
      <c r="H351" s="37"/>
      <c r="I351" s="37"/>
      <c r="J351" s="37"/>
      <c r="K351" s="37"/>
      <c r="L351" s="37"/>
      <c r="M351" s="37"/>
      <c r="N351" s="5" t="str">
        <f t="array" ref="N351">IF(SUM(--NOT(ISERROR(FIND(TEXT(UPPER(电话簿!$G$4),0),UPPER(基本信息输入!A351:M351),1))))&gt;0,ROW(),"")</f>
        <v/>
      </c>
    </row>
    <row r="352" spans="1:14" s="34" customFormat="1" x14ac:dyDescent="0.35">
      <c r="A352" s="74" t="str">
        <f>IFERROR(IF(C352=0,"",IF(LEN(C352)=1,VLOOKUP(LEFT(C352,1),拼音数据库!$B:$C,2,),IF(LEN(C352)=2,VLOOKUP(LEFT(C352,1),拼音数据库!$B:$C,2,)&amp;VLOOKUP(MID(C352,2,1),拼音数据库!$B:$C,2,),IF(LEN(C352)=3,VLOOKUP(LEFT(C352,1),拼音数据库!$B:$C,2,)&amp;VLOOKUP(MID(C352,2,1),拼音数据库!$B:$C,2,)&amp;VLOOKUP(MID(C352,3,1),拼音数据库!$B:$C,2,),VLOOKUP(LEFT(C352,1),拼音数据库!$B:$C,2,)&amp;VLOOKUP(MID(C352,2,1),拼音数据库!$B:$C,2,)&amp;VLOOKUP(MID(C352,3,1),拼音数据库!$B:$C,2,)&amp;VLOOKUP(MID(C352,4,1),拼音数据库!$B:$C,2,))))),"")</f>
        <v/>
      </c>
      <c r="B352" s="75" t="str">
        <f>IFERROR(IF(C352=0,"",IF(LEN(C352)=1,LEFT(VLOOKUP(LEFT(C352,1),拼音数据库!$B:$C,2,),1),IF(LEN(C352)=2,LEFT(VLOOKUP(LEFT(C352,1),拼音数据库!$B:$C,2,),1)&amp;LEFT(VLOOKUP(MID(C352,2,1),拼音数据库!$B:$C,2,),1),IF(LEN(C352)=3,LEFT(VLOOKUP(LEFT(C352,1),拼音数据库!$B:$C,2,),1)&amp;LEFT(VLOOKUP(MID(C352,2,1),拼音数据库!$B:$C,2,),1)&amp;LEFT(VLOOKUP(MID(C352,3,1),拼音数据库!$B:$C,2,)),LEFT(VLOOKUP(LEFT(C352,1),拼音数据库!$B:$C,2,),1)&amp;LEFT(VLOOKUP(MID(C352,2,1),拼音数据库!$B:$C,2,),1)&amp;LEFT(VLOOKUP(MID(C352,3,1),拼音数据库!$B:$C,2,),1)&amp;LEFT(VLOOKUP(MID(C352,4,1),拼音数据库!$B:$C,2,),1))))),"")</f>
        <v/>
      </c>
      <c r="C352" s="36"/>
      <c r="D352" s="36"/>
      <c r="E352" s="36"/>
      <c r="F352" s="37"/>
      <c r="G352" s="37"/>
      <c r="H352" s="37"/>
      <c r="I352" s="37"/>
      <c r="J352" s="37"/>
      <c r="K352" s="37"/>
      <c r="L352" s="37"/>
      <c r="M352" s="37"/>
      <c r="N352" s="5" t="str">
        <f t="array" ref="N352">IF(SUM(--NOT(ISERROR(FIND(TEXT(UPPER(电话簿!$G$4),0),UPPER(基本信息输入!A352:M352),1))))&gt;0,ROW(),"")</f>
        <v/>
      </c>
    </row>
    <row r="353" spans="1:14" s="34" customFormat="1" x14ac:dyDescent="0.35">
      <c r="A353" s="74" t="str">
        <f>IFERROR(IF(C353=0,"",IF(LEN(C353)=1,VLOOKUP(LEFT(C353,1),拼音数据库!$B:$C,2,),IF(LEN(C353)=2,VLOOKUP(LEFT(C353,1),拼音数据库!$B:$C,2,)&amp;VLOOKUP(MID(C353,2,1),拼音数据库!$B:$C,2,),IF(LEN(C353)=3,VLOOKUP(LEFT(C353,1),拼音数据库!$B:$C,2,)&amp;VLOOKUP(MID(C353,2,1),拼音数据库!$B:$C,2,)&amp;VLOOKUP(MID(C353,3,1),拼音数据库!$B:$C,2,),VLOOKUP(LEFT(C353,1),拼音数据库!$B:$C,2,)&amp;VLOOKUP(MID(C353,2,1),拼音数据库!$B:$C,2,)&amp;VLOOKUP(MID(C353,3,1),拼音数据库!$B:$C,2,)&amp;VLOOKUP(MID(C353,4,1),拼音数据库!$B:$C,2,))))),"")</f>
        <v/>
      </c>
      <c r="B353" s="75" t="str">
        <f>IFERROR(IF(C353=0,"",IF(LEN(C353)=1,LEFT(VLOOKUP(LEFT(C353,1),拼音数据库!$B:$C,2,),1),IF(LEN(C353)=2,LEFT(VLOOKUP(LEFT(C353,1),拼音数据库!$B:$C,2,),1)&amp;LEFT(VLOOKUP(MID(C353,2,1),拼音数据库!$B:$C,2,),1),IF(LEN(C353)=3,LEFT(VLOOKUP(LEFT(C353,1),拼音数据库!$B:$C,2,),1)&amp;LEFT(VLOOKUP(MID(C353,2,1),拼音数据库!$B:$C,2,),1)&amp;LEFT(VLOOKUP(MID(C353,3,1),拼音数据库!$B:$C,2,)),LEFT(VLOOKUP(LEFT(C353,1),拼音数据库!$B:$C,2,),1)&amp;LEFT(VLOOKUP(MID(C353,2,1),拼音数据库!$B:$C,2,),1)&amp;LEFT(VLOOKUP(MID(C353,3,1),拼音数据库!$B:$C,2,),1)&amp;LEFT(VLOOKUP(MID(C353,4,1),拼音数据库!$B:$C,2,),1))))),"")</f>
        <v/>
      </c>
      <c r="C353" s="36"/>
      <c r="D353" s="36"/>
      <c r="E353" s="36"/>
      <c r="F353" s="37"/>
      <c r="G353" s="37"/>
      <c r="H353" s="37"/>
      <c r="I353" s="37"/>
      <c r="J353" s="37"/>
      <c r="K353" s="37"/>
      <c r="L353" s="37"/>
      <c r="M353" s="37"/>
      <c r="N353" s="5" t="str">
        <f t="array" ref="N353">IF(SUM(--NOT(ISERROR(FIND(TEXT(UPPER(电话簿!$G$4),0),UPPER(基本信息输入!A353:M353),1))))&gt;0,ROW(),"")</f>
        <v/>
      </c>
    </row>
    <row r="354" spans="1:14" s="34" customFormat="1" x14ac:dyDescent="0.35">
      <c r="A354" s="74" t="str">
        <f>IFERROR(IF(C354=0,"",IF(LEN(C354)=1,VLOOKUP(LEFT(C354,1),拼音数据库!$B:$C,2,),IF(LEN(C354)=2,VLOOKUP(LEFT(C354,1),拼音数据库!$B:$C,2,)&amp;VLOOKUP(MID(C354,2,1),拼音数据库!$B:$C,2,),IF(LEN(C354)=3,VLOOKUP(LEFT(C354,1),拼音数据库!$B:$C,2,)&amp;VLOOKUP(MID(C354,2,1),拼音数据库!$B:$C,2,)&amp;VLOOKUP(MID(C354,3,1),拼音数据库!$B:$C,2,),VLOOKUP(LEFT(C354,1),拼音数据库!$B:$C,2,)&amp;VLOOKUP(MID(C354,2,1),拼音数据库!$B:$C,2,)&amp;VLOOKUP(MID(C354,3,1),拼音数据库!$B:$C,2,)&amp;VLOOKUP(MID(C354,4,1),拼音数据库!$B:$C,2,))))),"")</f>
        <v/>
      </c>
      <c r="B354" s="75" t="str">
        <f>IFERROR(IF(C354=0,"",IF(LEN(C354)=1,LEFT(VLOOKUP(LEFT(C354,1),拼音数据库!$B:$C,2,),1),IF(LEN(C354)=2,LEFT(VLOOKUP(LEFT(C354,1),拼音数据库!$B:$C,2,),1)&amp;LEFT(VLOOKUP(MID(C354,2,1),拼音数据库!$B:$C,2,),1),IF(LEN(C354)=3,LEFT(VLOOKUP(LEFT(C354,1),拼音数据库!$B:$C,2,),1)&amp;LEFT(VLOOKUP(MID(C354,2,1),拼音数据库!$B:$C,2,),1)&amp;LEFT(VLOOKUP(MID(C354,3,1),拼音数据库!$B:$C,2,)),LEFT(VLOOKUP(LEFT(C354,1),拼音数据库!$B:$C,2,),1)&amp;LEFT(VLOOKUP(MID(C354,2,1),拼音数据库!$B:$C,2,),1)&amp;LEFT(VLOOKUP(MID(C354,3,1),拼音数据库!$B:$C,2,),1)&amp;LEFT(VLOOKUP(MID(C354,4,1),拼音数据库!$B:$C,2,),1))))),"")</f>
        <v/>
      </c>
      <c r="C354" s="36"/>
      <c r="D354" s="36"/>
      <c r="E354" s="36"/>
      <c r="F354" s="37"/>
      <c r="G354" s="37"/>
      <c r="H354" s="37"/>
      <c r="I354" s="37"/>
      <c r="J354" s="37"/>
      <c r="K354" s="37"/>
      <c r="L354" s="37"/>
      <c r="M354" s="37"/>
      <c r="N354" s="5" t="str">
        <f t="array" ref="N354">IF(SUM(--NOT(ISERROR(FIND(TEXT(UPPER(电话簿!$G$4),0),UPPER(基本信息输入!A354:M354),1))))&gt;0,ROW(),"")</f>
        <v/>
      </c>
    </row>
    <row r="355" spans="1:14" s="34" customFormat="1" x14ac:dyDescent="0.35">
      <c r="A355" s="74" t="str">
        <f>IFERROR(IF(C355=0,"",IF(LEN(C355)=1,VLOOKUP(LEFT(C355,1),拼音数据库!$B:$C,2,),IF(LEN(C355)=2,VLOOKUP(LEFT(C355,1),拼音数据库!$B:$C,2,)&amp;VLOOKUP(MID(C355,2,1),拼音数据库!$B:$C,2,),IF(LEN(C355)=3,VLOOKUP(LEFT(C355,1),拼音数据库!$B:$C,2,)&amp;VLOOKUP(MID(C355,2,1),拼音数据库!$B:$C,2,)&amp;VLOOKUP(MID(C355,3,1),拼音数据库!$B:$C,2,),VLOOKUP(LEFT(C355,1),拼音数据库!$B:$C,2,)&amp;VLOOKUP(MID(C355,2,1),拼音数据库!$B:$C,2,)&amp;VLOOKUP(MID(C355,3,1),拼音数据库!$B:$C,2,)&amp;VLOOKUP(MID(C355,4,1),拼音数据库!$B:$C,2,))))),"")</f>
        <v/>
      </c>
      <c r="B355" s="75" t="str">
        <f>IFERROR(IF(C355=0,"",IF(LEN(C355)=1,LEFT(VLOOKUP(LEFT(C355,1),拼音数据库!$B:$C,2,),1),IF(LEN(C355)=2,LEFT(VLOOKUP(LEFT(C355,1),拼音数据库!$B:$C,2,),1)&amp;LEFT(VLOOKUP(MID(C355,2,1),拼音数据库!$B:$C,2,),1),IF(LEN(C355)=3,LEFT(VLOOKUP(LEFT(C355,1),拼音数据库!$B:$C,2,),1)&amp;LEFT(VLOOKUP(MID(C355,2,1),拼音数据库!$B:$C,2,),1)&amp;LEFT(VLOOKUP(MID(C355,3,1),拼音数据库!$B:$C,2,)),LEFT(VLOOKUP(LEFT(C355,1),拼音数据库!$B:$C,2,),1)&amp;LEFT(VLOOKUP(MID(C355,2,1),拼音数据库!$B:$C,2,),1)&amp;LEFT(VLOOKUP(MID(C355,3,1),拼音数据库!$B:$C,2,),1)&amp;LEFT(VLOOKUP(MID(C355,4,1),拼音数据库!$B:$C,2,),1))))),"")</f>
        <v/>
      </c>
      <c r="C355" s="36"/>
      <c r="D355" s="36"/>
      <c r="E355" s="36"/>
      <c r="F355" s="37"/>
      <c r="G355" s="37"/>
      <c r="H355" s="37"/>
      <c r="I355" s="37"/>
      <c r="J355" s="37"/>
      <c r="K355" s="37"/>
      <c r="L355" s="37"/>
      <c r="M355" s="37"/>
      <c r="N355" s="5" t="str">
        <f t="array" ref="N355">IF(SUM(--NOT(ISERROR(FIND(TEXT(UPPER(电话簿!$G$4),0),UPPER(基本信息输入!A355:M355),1))))&gt;0,ROW(),"")</f>
        <v/>
      </c>
    </row>
    <row r="356" spans="1:14" s="34" customFormat="1" x14ac:dyDescent="0.35">
      <c r="A356" s="74" t="str">
        <f>IFERROR(IF(C356=0,"",IF(LEN(C356)=1,VLOOKUP(LEFT(C356,1),拼音数据库!$B:$C,2,),IF(LEN(C356)=2,VLOOKUP(LEFT(C356,1),拼音数据库!$B:$C,2,)&amp;VLOOKUP(MID(C356,2,1),拼音数据库!$B:$C,2,),IF(LEN(C356)=3,VLOOKUP(LEFT(C356,1),拼音数据库!$B:$C,2,)&amp;VLOOKUP(MID(C356,2,1),拼音数据库!$B:$C,2,)&amp;VLOOKUP(MID(C356,3,1),拼音数据库!$B:$C,2,),VLOOKUP(LEFT(C356,1),拼音数据库!$B:$C,2,)&amp;VLOOKUP(MID(C356,2,1),拼音数据库!$B:$C,2,)&amp;VLOOKUP(MID(C356,3,1),拼音数据库!$B:$C,2,)&amp;VLOOKUP(MID(C356,4,1),拼音数据库!$B:$C,2,))))),"")</f>
        <v/>
      </c>
      <c r="B356" s="75" t="str">
        <f>IFERROR(IF(C356=0,"",IF(LEN(C356)=1,LEFT(VLOOKUP(LEFT(C356,1),拼音数据库!$B:$C,2,),1),IF(LEN(C356)=2,LEFT(VLOOKUP(LEFT(C356,1),拼音数据库!$B:$C,2,),1)&amp;LEFT(VLOOKUP(MID(C356,2,1),拼音数据库!$B:$C,2,),1),IF(LEN(C356)=3,LEFT(VLOOKUP(LEFT(C356,1),拼音数据库!$B:$C,2,),1)&amp;LEFT(VLOOKUP(MID(C356,2,1),拼音数据库!$B:$C,2,),1)&amp;LEFT(VLOOKUP(MID(C356,3,1),拼音数据库!$B:$C,2,)),LEFT(VLOOKUP(LEFT(C356,1),拼音数据库!$B:$C,2,),1)&amp;LEFT(VLOOKUP(MID(C356,2,1),拼音数据库!$B:$C,2,),1)&amp;LEFT(VLOOKUP(MID(C356,3,1),拼音数据库!$B:$C,2,),1)&amp;LEFT(VLOOKUP(MID(C356,4,1),拼音数据库!$B:$C,2,),1))))),"")</f>
        <v/>
      </c>
      <c r="C356" s="36"/>
      <c r="D356" s="36"/>
      <c r="E356" s="36"/>
      <c r="F356" s="37"/>
      <c r="G356" s="37"/>
      <c r="H356" s="37"/>
      <c r="I356" s="37"/>
      <c r="J356" s="37"/>
      <c r="K356" s="37"/>
      <c r="L356" s="37"/>
      <c r="M356" s="37"/>
      <c r="N356" s="5" t="str">
        <f t="array" ref="N356">IF(SUM(--NOT(ISERROR(FIND(TEXT(UPPER(电话簿!$G$4),0),UPPER(基本信息输入!A356:M356),1))))&gt;0,ROW(),"")</f>
        <v/>
      </c>
    </row>
    <row r="357" spans="1:14" s="34" customFormat="1" x14ac:dyDescent="0.35">
      <c r="A357" s="74" t="str">
        <f>IFERROR(IF(C357=0,"",IF(LEN(C357)=1,VLOOKUP(LEFT(C357,1),拼音数据库!$B:$C,2,),IF(LEN(C357)=2,VLOOKUP(LEFT(C357,1),拼音数据库!$B:$C,2,)&amp;VLOOKUP(MID(C357,2,1),拼音数据库!$B:$C,2,),IF(LEN(C357)=3,VLOOKUP(LEFT(C357,1),拼音数据库!$B:$C,2,)&amp;VLOOKUP(MID(C357,2,1),拼音数据库!$B:$C,2,)&amp;VLOOKUP(MID(C357,3,1),拼音数据库!$B:$C,2,),VLOOKUP(LEFT(C357,1),拼音数据库!$B:$C,2,)&amp;VLOOKUP(MID(C357,2,1),拼音数据库!$B:$C,2,)&amp;VLOOKUP(MID(C357,3,1),拼音数据库!$B:$C,2,)&amp;VLOOKUP(MID(C357,4,1),拼音数据库!$B:$C,2,))))),"")</f>
        <v/>
      </c>
      <c r="B357" s="75" t="str">
        <f>IFERROR(IF(C357=0,"",IF(LEN(C357)=1,LEFT(VLOOKUP(LEFT(C357,1),拼音数据库!$B:$C,2,),1),IF(LEN(C357)=2,LEFT(VLOOKUP(LEFT(C357,1),拼音数据库!$B:$C,2,),1)&amp;LEFT(VLOOKUP(MID(C357,2,1),拼音数据库!$B:$C,2,),1),IF(LEN(C357)=3,LEFT(VLOOKUP(LEFT(C357,1),拼音数据库!$B:$C,2,),1)&amp;LEFT(VLOOKUP(MID(C357,2,1),拼音数据库!$B:$C,2,),1)&amp;LEFT(VLOOKUP(MID(C357,3,1),拼音数据库!$B:$C,2,)),LEFT(VLOOKUP(LEFT(C357,1),拼音数据库!$B:$C,2,),1)&amp;LEFT(VLOOKUP(MID(C357,2,1),拼音数据库!$B:$C,2,),1)&amp;LEFT(VLOOKUP(MID(C357,3,1),拼音数据库!$B:$C,2,),1)&amp;LEFT(VLOOKUP(MID(C357,4,1),拼音数据库!$B:$C,2,),1))))),"")</f>
        <v/>
      </c>
      <c r="C357" s="36"/>
      <c r="D357" s="36"/>
      <c r="E357" s="36"/>
      <c r="F357" s="37"/>
      <c r="G357" s="37"/>
      <c r="H357" s="37"/>
      <c r="I357" s="37"/>
      <c r="J357" s="37"/>
      <c r="K357" s="37"/>
      <c r="L357" s="37"/>
      <c r="M357" s="37"/>
      <c r="N357" s="5" t="str">
        <f t="array" ref="N357">IF(SUM(--NOT(ISERROR(FIND(TEXT(UPPER(电话簿!$G$4),0),UPPER(基本信息输入!A357:M357),1))))&gt;0,ROW(),"")</f>
        <v/>
      </c>
    </row>
    <row r="358" spans="1:14" s="34" customFormat="1" x14ac:dyDescent="0.35">
      <c r="A358" s="74" t="str">
        <f>IFERROR(IF(C358=0,"",IF(LEN(C358)=1,VLOOKUP(LEFT(C358,1),拼音数据库!$B:$C,2,),IF(LEN(C358)=2,VLOOKUP(LEFT(C358,1),拼音数据库!$B:$C,2,)&amp;VLOOKUP(MID(C358,2,1),拼音数据库!$B:$C,2,),IF(LEN(C358)=3,VLOOKUP(LEFT(C358,1),拼音数据库!$B:$C,2,)&amp;VLOOKUP(MID(C358,2,1),拼音数据库!$B:$C,2,)&amp;VLOOKUP(MID(C358,3,1),拼音数据库!$B:$C,2,),VLOOKUP(LEFT(C358,1),拼音数据库!$B:$C,2,)&amp;VLOOKUP(MID(C358,2,1),拼音数据库!$B:$C,2,)&amp;VLOOKUP(MID(C358,3,1),拼音数据库!$B:$C,2,)&amp;VLOOKUP(MID(C358,4,1),拼音数据库!$B:$C,2,))))),"")</f>
        <v/>
      </c>
      <c r="B358" s="75" t="str">
        <f>IFERROR(IF(C358=0,"",IF(LEN(C358)=1,LEFT(VLOOKUP(LEFT(C358,1),拼音数据库!$B:$C,2,),1),IF(LEN(C358)=2,LEFT(VLOOKUP(LEFT(C358,1),拼音数据库!$B:$C,2,),1)&amp;LEFT(VLOOKUP(MID(C358,2,1),拼音数据库!$B:$C,2,),1),IF(LEN(C358)=3,LEFT(VLOOKUP(LEFT(C358,1),拼音数据库!$B:$C,2,),1)&amp;LEFT(VLOOKUP(MID(C358,2,1),拼音数据库!$B:$C,2,),1)&amp;LEFT(VLOOKUP(MID(C358,3,1),拼音数据库!$B:$C,2,)),LEFT(VLOOKUP(LEFT(C358,1),拼音数据库!$B:$C,2,),1)&amp;LEFT(VLOOKUP(MID(C358,2,1),拼音数据库!$B:$C,2,),1)&amp;LEFT(VLOOKUP(MID(C358,3,1),拼音数据库!$B:$C,2,),1)&amp;LEFT(VLOOKUP(MID(C358,4,1),拼音数据库!$B:$C,2,),1))))),"")</f>
        <v/>
      </c>
      <c r="C358" s="36"/>
      <c r="D358" s="36"/>
      <c r="E358" s="36"/>
      <c r="F358" s="37"/>
      <c r="G358" s="37"/>
      <c r="H358" s="37"/>
      <c r="I358" s="37"/>
      <c r="J358" s="40"/>
      <c r="K358" s="37"/>
      <c r="L358" s="37"/>
      <c r="M358" s="37"/>
      <c r="N358" s="5" t="str">
        <f t="array" ref="N358">IF(SUM(--NOT(ISERROR(FIND(TEXT(UPPER(电话簿!$G$4),0),UPPER(基本信息输入!A358:M358),1))))&gt;0,ROW(),"")</f>
        <v/>
      </c>
    </row>
    <row r="359" spans="1:14" s="34" customFormat="1" x14ac:dyDescent="0.35">
      <c r="A359" s="74" t="str">
        <f>IFERROR(IF(C359=0,"",IF(LEN(C359)=1,VLOOKUP(LEFT(C359,1),拼音数据库!$B:$C,2,),IF(LEN(C359)=2,VLOOKUP(LEFT(C359,1),拼音数据库!$B:$C,2,)&amp;VLOOKUP(MID(C359,2,1),拼音数据库!$B:$C,2,),IF(LEN(C359)=3,VLOOKUP(LEFT(C359,1),拼音数据库!$B:$C,2,)&amp;VLOOKUP(MID(C359,2,1),拼音数据库!$B:$C,2,)&amp;VLOOKUP(MID(C359,3,1),拼音数据库!$B:$C,2,),VLOOKUP(LEFT(C359,1),拼音数据库!$B:$C,2,)&amp;VLOOKUP(MID(C359,2,1),拼音数据库!$B:$C,2,)&amp;VLOOKUP(MID(C359,3,1),拼音数据库!$B:$C,2,)&amp;VLOOKUP(MID(C359,4,1),拼音数据库!$B:$C,2,))))),"")</f>
        <v/>
      </c>
      <c r="B359" s="75" t="str">
        <f>IFERROR(IF(C359=0,"",IF(LEN(C359)=1,LEFT(VLOOKUP(LEFT(C359,1),拼音数据库!$B:$C,2,),1),IF(LEN(C359)=2,LEFT(VLOOKUP(LEFT(C359,1),拼音数据库!$B:$C,2,),1)&amp;LEFT(VLOOKUP(MID(C359,2,1),拼音数据库!$B:$C,2,),1),IF(LEN(C359)=3,LEFT(VLOOKUP(LEFT(C359,1),拼音数据库!$B:$C,2,),1)&amp;LEFT(VLOOKUP(MID(C359,2,1),拼音数据库!$B:$C,2,),1)&amp;LEFT(VLOOKUP(MID(C359,3,1),拼音数据库!$B:$C,2,)),LEFT(VLOOKUP(LEFT(C359,1),拼音数据库!$B:$C,2,),1)&amp;LEFT(VLOOKUP(MID(C359,2,1),拼音数据库!$B:$C,2,),1)&amp;LEFT(VLOOKUP(MID(C359,3,1),拼音数据库!$B:$C,2,),1)&amp;LEFT(VLOOKUP(MID(C359,4,1),拼音数据库!$B:$C,2,),1))))),"")</f>
        <v/>
      </c>
      <c r="C359" s="36"/>
      <c r="D359" s="36"/>
      <c r="E359" s="36"/>
      <c r="F359" s="37"/>
      <c r="G359" s="37"/>
      <c r="H359" s="37"/>
      <c r="I359" s="37"/>
      <c r="J359" s="37"/>
      <c r="K359" s="37"/>
      <c r="L359" s="37"/>
      <c r="M359" s="37"/>
      <c r="N359" s="5" t="str">
        <f t="array" ref="N359">IF(SUM(--NOT(ISERROR(FIND(TEXT(UPPER(电话簿!$G$4),0),UPPER(基本信息输入!A359:M359),1))))&gt;0,ROW(),"")</f>
        <v/>
      </c>
    </row>
    <row r="360" spans="1:14" s="34" customFormat="1" x14ac:dyDescent="0.35">
      <c r="A360" s="74" t="str">
        <f>IFERROR(IF(C360=0,"",IF(LEN(C360)=1,VLOOKUP(LEFT(C360,1),拼音数据库!$B:$C,2,),IF(LEN(C360)=2,VLOOKUP(LEFT(C360,1),拼音数据库!$B:$C,2,)&amp;VLOOKUP(MID(C360,2,1),拼音数据库!$B:$C,2,),IF(LEN(C360)=3,VLOOKUP(LEFT(C360,1),拼音数据库!$B:$C,2,)&amp;VLOOKUP(MID(C360,2,1),拼音数据库!$B:$C,2,)&amp;VLOOKUP(MID(C360,3,1),拼音数据库!$B:$C,2,),VLOOKUP(LEFT(C360,1),拼音数据库!$B:$C,2,)&amp;VLOOKUP(MID(C360,2,1),拼音数据库!$B:$C,2,)&amp;VLOOKUP(MID(C360,3,1),拼音数据库!$B:$C,2,)&amp;VLOOKUP(MID(C360,4,1),拼音数据库!$B:$C,2,))))),"")</f>
        <v/>
      </c>
      <c r="B360" s="75" t="str">
        <f>IFERROR(IF(C360=0,"",IF(LEN(C360)=1,LEFT(VLOOKUP(LEFT(C360,1),拼音数据库!$B:$C,2,),1),IF(LEN(C360)=2,LEFT(VLOOKUP(LEFT(C360,1),拼音数据库!$B:$C,2,),1)&amp;LEFT(VLOOKUP(MID(C360,2,1),拼音数据库!$B:$C,2,),1),IF(LEN(C360)=3,LEFT(VLOOKUP(LEFT(C360,1),拼音数据库!$B:$C,2,),1)&amp;LEFT(VLOOKUP(MID(C360,2,1),拼音数据库!$B:$C,2,),1)&amp;LEFT(VLOOKUP(MID(C360,3,1),拼音数据库!$B:$C,2,)),LEFT(VLOOKUP(LEFT(C360,1),拼音数据库!$B:$C,2,),1)&amp;LEFT(VLOOKUP(MID(C360,2,1),拼音数据库!$B:$C,2,),1)&amp;LEFT(VLOOKUP(MID(C360,3,1),拼音数据库!$B:$C,2,),1)&amp;LEFT(VLOOKUP(MID(C360,4,1),拼音数据库!$B:$C,2,),1))))),"")</f>
        <v/>
      </c>
      <c r="C360" s="36"/>
      <c r="D360" s="36"/>
      <c r="E360" s="36"/>
      <c r="F360" s="37"/>
      <c r="G360" s="37"/>
      <c r="H360" s="37"/>
      <c r="I360" s="37"/>
      <c r="J360" s="37"/>
      <c r="K360" s="37"/>
      <c r="L360" s="37"/>
      <c r="M360" s="37"/>
      <c r="N360" s="5" t="str">
        <f t="array" ref="N360">IF(SUM(--NOT(ISERROR(FIND(TEXT(UPPER(电话簿!$G$4),0),UPPER(基本信息输入!A360:M360),1))))&gt;0,ROW(),"")</f>
        <v/>
      </c>
    </row>
    <row r="361" spans="1:14" s="34" customFormat="1" x14ac:dyDescent="0.35">
      <c r="A361" s="74" t="str">
        <f>IFERROR(IF(C361=0,"",IF(LEN(C361)=1,VLOOKUP(LEFT(C361,1),拼音数据库!$B:$C,2,),IF(LEN(C361)=2,VLOOKUP(LEFT(C361,1),拼音数据库!$B:$C,2,)&amp;VLOOKUP(MID(C361,2,1),拼音数据库!$B:$C,2,),IF(LEN(C361)=3,VLOOKUP(LEFT(C361,1),拼音数据库!$B:$C,2,)&amp;VLOOKUP(MID(C361,2,1),拼音数据库!$B:$C,2,)&amp;VLOOKUP(MID(C361,3,1),拼音数据库!$B:$C,2,),VLOOKUP(LEFT(C361,1),拼音数据库!$B:$C,2,)&amp;VLOOKUP(MID(C361,2,1),拼音数据库!$B:$C,2,)&amp;VLOOKUP(MID(C361,3,1),拼音数据库!$B:$C,2,)&amp;VLOOKUP(MID(C361,4,1),拼音数据库!$B:$C,2,))))),"")</f>
        <v/>
      </c>
      <c r="B361" s="75" t="str">
        <f>IFERROR(IF(C361=0,"",IF(LEN(C361)=1,LEFT(VLOOKUP(LEFT(C361,1),拼音数据库!$B:$C,2,),1),IF(LEN(C361)=2,LEFT(VLOOKUP(LEFT(C361,1),拼音数据库!$B:$C,2,),1)&amp;LEFT(VLOOKUP(MID(C361,2,1),拼音数据库!$B:$C,2,),1),IF(LEN(C361)=3,LEFT(VLOOKUP(LEFT(C361,1),拼音数据库!$B:$C,2,),1)&amp;LEFT(VLOOKUP(MID(C361,2,1),拼音数据库!$B:$C,2,),1)&amp;LEFT(VLOOKUP(MID(C361,3,1),拼音数据库!$B:$C,2,)),LEFT(VLOOKUP(LEFT(C361,1),拼音数据库!$B:$C,2,),1)&amp;LEFT(VLOOKUP(MID(C361,2,1),拼音数据库!$B:$C,2,),1)&amp;LEFT(VLOOKUP(MID(C361,3,1),拼音数据库!$B:$C,2,),1)&amp;LEFT(VLOOKUP(MID(C361,4,1),拼音数据库!$B:$C,2,),1))))),"")</f>
        <v/>
      </c>
      <c r="C361" s="36"/>
      <c r="D361" s="36"/>
      <c r="E361" s="36"/>
      <c r="F361" s="37"/>
      <c r="G361" s="37"/>
      <c r="H361" s="37"/>
      <c r="I361" s="37"/>
      <c r="J361" s="37"/>
      <c r="K361" s="37"/>
      <c r="L361" s="37"/>
      <c r="M361" s="37"/>
      <c r="N361" s="5" t="str">
        <f t="array" ref="N361">IF(SUM(--NOT(ISERROR(FIND(TEXT(UPPER(电话簿!$G$4),0),UPPER(基本信息输入!A361:M361),1))))&gt;0,ROW(),"")</f>
        <v/>
      </c>
    </row>
    <row r="362" spans="1:14" s="34" customFormat="1" x14ac:dyDescent="0.35">
      <c r="A362" s="74" t="str">
        <f>IFERROR(IF(C362=0,"",IF(LEN(C362)=1,VLOOKUP(LEFT(C362,1),拼音数据库!$B:$C,2,),IF(LEN(C362)=2,VLOOKUP(LEFT(C362,1),拼音数据库!$B:$C,2,)&amp;VLOOKUP(MID(C362,2,1),拼音数据库!$B:$C,2,),IF(LEN(C362)=3,VLOOKUP(LEFT(C362,1),拼音数据库!$B:$C,2,)&amp;VLOOKUP(MID(C362,2,1),拼音数据库!$B:$C,2,)&amp;VLOOKUP(MID(C362,3,1),拼音数据库!$B:$C,2,),VLOOKUP(LEFT(C362,1),拼音数据库!$B:$C,2,)&amp;VLOOKUP(MID(C362,2,1),拼音数据库!$B:$C,2,)&amp;VLOOKUP(MID(C362,3,1),拼音数据库!$B:$C,2,)&amp;VLOOKUP(MID(C362,4,1),拼音数据库!$B:$C,2,))))),"")</f>
        <v/>
      </c>
      <c r="B362" s="75" t="str">
        <f>IFERROR(IF(C362=0,"",IF(LEN(C362)=1,LEFT(VLOOKUP(LEFT(C362,1),拼音数据库!$B:$C,2,),1),IF(LEN(C362)=2,LEFT(VLOOKUP(LEFT(C362,1),拼音数据库!$B:$C,2,),1)&amp;LEFT(VLOOKUP(MID(C362,2,1),拼音数据库!$B:$C,2,),1),IF(LEN(C362)=3,LEFT(VLOOKUP(LEFT(C362,1),拼音数据库!$B:$C,2,),1)&amp;LEFT(VLOOKUP(MID(C362,2,1),拼音数据库!$B:$C,2,),1)&amp;LEFT(VLOOKUP(MID(C362,3,1),拼音数据库!$B:$C,2,)),LEFT(VLOOKUP(LEFT(C362,1),拼音数据库!$B:$C,2,),1)&amp;LEFT(VLOOKUP(MID(C362,2,1),拼音数据库!$B:$C,2,),1)&amp;LEFT(VLOOKUP(MID(C362,3,1),拼音数据库!$B:$C,2,),1)&amp;LEFT(VLOOKUP(MID(C362,4,1),拼音数据库!$B:$C,2,),1))))),"")</f>
        <v/>
      </c>
      <c r="C362" s="36"/>
      <c r="D362" s="36"/>
      <c r="E362" s="36"/>
      <c r="F362" s="37"/>
      <c r="G362" s="37"/>
      <c r="H362" s="37"/>
      <c r="I362" s="37"/>
      <c r="J362" s="37"/>
      <c r="K362" s="37"/>
      <c r="L362" s="37"/>
      <c r="M362" s="37"/>
      <c r="N362" s="5" t="str">
        <f t="array" ref="N362">IF(SUM(--NOT(ISERROR(FIND(TEXT(UPPER(电话簿!$G$4),0),UPPER(基本信息输入!A362:M362),1))))&gt;0,ROW(),"")</f>
        <v/>
      </c>
    </row>
    <row r="363" spans="1:14" s="34" customFormat="1" x14ac:dyDescent="0.35">
      <c r="A363" s="74" t="str">
        <f>IFERROR(IF(C363=0,"",IF(LEN(C363)=1,VLOOKUP(LEFT(C363,1),拼音数据库!$B:$C,2,),IF(LEN(C363)=2,VLOOKUP(LEFT(C363,1),拼音数据库!$B:$C,2,)&amp;VLOOKUP(MID(C363,2,1),拼音数据库!$B:$C,2,),IF(LEN(C363)=3,VLOOKUP(LEFT(C363,1),拼音数据库!$B:$C,2,)&amp;VLOOKUP(MID(C363,2,1),拼音数据库!$B:$C,2,)&amp;VLOOKUP(MID(C363,3,1),拼音数据库!$B:$C,2,),VLOOKUP(LEFT(C363,1),拼音数据库!$B:$C,2,)&amp;VLOOKUP(MID(C363,2,1),拼音数据库!$B:$C,2,)&amp;VLOOKUP(MID(C363,3,1),拼音数据库!$B:$C,2,)&amp;VLOOKUP(MID(C363,4,1),拼音数据库!$B:$C,2,))))),"")</f>
        <v/>
      </c>
      <c r="B363" s="75" t="str">
        <f>IFERROR(IF(C363=0,"",IF(LEN(C363)=1,LEFT(VLOOKUP(LEFT(C363,1),拼音数据库!$B:$C,2,),1),IF(LEN(C363)=2,LEFT(VLOOKUP(LEFT(C363,1),拼音数据库!$B:$C,2,),1)&amp;LEFT(VLOOKUP(MID(C363,2,1),拼音数据库!$B:$C,2,),1),IF(LEN(C363)=3,LEFT(VLOOKUP(LEFT(C363,1),拼音数据库!$B:$C,2,),1)&amp;LEFT(VLOOKUP(MID(C363,2,1),拼音数据库!$B:$C,2,),1)&amp;LEFT(VLOOKUP(MID(C363,3,1),拼音数据库!$B:$C,2,)),LEFT(VLOOKUP(LEFT(C363,1),拼音数据库!$B:$C,2,),1)&amp;LEFT(VLOOKUP(MID(C363,2,1),拼音数据库!$B:$C,2,),1)&amp;LEFT(VLOOKUP(MID(C363,3,1),拼音数据库!$B:$C,2,),1)&amp;LEFT(VLOOKUP(MID(C363,4,1),拼音数据库!$B:$C,2,),1))))),"")</f>
        <v/>
      </c>
      <c r="C363" s="36"/>
      <c r="D363" s="36"/>
      <c r="E363" s="36"/>
      <c r="F363" s="37"/>
      <c r="G363" s="37"/>
      <c r="H363" s="37"/>
      <c r="I363" s="37"/>
      <c r="J363" s="37"/>
      <c r="K363" s="37"/>
      <c r="L363" s="37"/>
      <c r="M363" s="37"/>
      <c r="N363" s="5" t="str">
        <f t="array" ref="N363">IF(SUM(--NOT(ISERROR(FIND(TEXT(UPPER(电话簿!$G$4),0),UPPER(基本信息输入!A363:M363),1))))&gt;0,ROW(),"")</f>
        <v/>
      </c>
    </row>
    <row r="364" spans="1:14" s="34" customFormat="1" x14ac:dyDescent="0.35">
      <c r="A364" s="74" t="str">
        <f>IFERROR(IF(C364=0,"",IF(LEN(C364)=1,VLOOKUP(LEFT(C364,1),拼音数据库!$B:$C,2,),IF(LEN(C364)=2,VLOOKUP(LEFT(C364,1),拼音数据库!$B:$C,2,)&amp;VLOOKUP(MID(C364,2,1),拼音数据库!$B:$C,2,),IF(LEN(C364)=3,VLOOKUP(LEFT(C364,1),拼音数据库!$B:$C,2,)&amp;VLOOKUP(MID(C364,2,1),拼音数据库!$B:$C,2,)&amp;VLOOKUP(MID(C364,3,1),拼音数据库!$B:$C,2,),VLOOKUP(LEFT(C364,1),拼音数据库!$B:$C,2,)&amp;VLOOKUP(MID(C364,2,1),拼音数据库!$B:$C,2,)&amp;VLOOKUP(MID(C364,3,1),拼音数据库!$B:$C,2,)&amp;VLOOKUP(MID(C364,4,1),拼音数据库!$B:$C,2,))))),"")</f>
        <v/>
      </c>
      <c r="B364" s="75" t="str">
        <f>IFERROR(IF(C364=0,"",IF(LEN(C364)=1,LEFT(VLOOKUP(LEFT(C364,1),拼音数据库!$B:$C,2,),1),IF(LEN(C364)=2,LEFT(VLOOKUP(LEFT(C364,1),拼音数据库!$B:$C,2,),1)&amp;LEFT(VLOOKUP(MID(C364,2,1),拼音数据库!$B:$C,2,),1),IF(LEN(C364)=3,LEFT(VLOOKUP(LEFT(C364,1),拼音数据库!$B:$C,2,),1)&amp;LEFT(VLOOKUP(MID(C364,2,1),拼音数据库!$B:$C,2,),1)&amp;LEFT(VLOOKUP(MID(C364,3,1),拼音数据库!$B:$C,2,)),LEFT(VLOOKUP(LEFT(C364,1),拼音数据库!$B:$C,2,),1)&amp;LEFT(VLOOKUP(MID(C364,2,1),拼音数据库!$B:$C,2,),1)&amp;LEFT(VLOOKUP(MID(C364,3,1),拼音数据库!$B:$C,2,),1)&amp;LEFT(VLOOKUP(MID(C364,4,1),拼音数据库!$B:$C,2,),1))))),"")</f>
        <v/>
      </c>
      <c r="C364" s="36"/>
      <c r="D364" s="36"/>
      <c r="E364" s="36"/>
      <c r="F364" s="37"/>
      <c r="G364" s="37"/>
      <c r="H364" s="37"/>
      <c r="I364" s="37"/>
      <c r="J364" s="37"/>
      <c r="K364" s="37"/>
      <c r="L364" s="37"/>
      <c r="M364" s="37"/>
      <c r="N364" s="5" t="str">
        <f t="array" ref="N364">IF(SUM(--NOT(ISERROR(FIND(TEXT(UPPER(电话簿!$G$4),0),UPPER(基本信息输入!A364:M364),1))))&gt;0,ROW(),"")</f>
        <v/>
      </c>
    </row>
    <row r="365" spans="1:14" s="34" customFormat="1" x14ac:dyDescent="0.35">
      <c r="A365" s="74" t="str">
        <f>IFERROR(IF(C365=0,"",IF(LEN(C365)=1,VLOOKUP(LEFT(C365,1),拼音数据库!$B:$C,2,),IF(LEN(C365)=2,VLOOKUP(LEFT(C365,1),拼音数据库!$B:$C,2,)&amp;VLOOKUP(MID(C365,2,1),拼音数据库!$B:$C,2,),IF(LEN(C365)=3,VLOOKUP(LEFT(C365,1),拼音数据库!$B:$C,2,)&amp;VLOOKUP(MID(C365,2,1),拼音数据库!$B:$C,2,)&amp;VLOOKUP(MID(C365,3,1),拼音数据库!$B:$C,2,),VLOOKUP(LEFT(C365,1),拼音数据库!$B:$C,2,)&amp;VLOOKUP(MID(C365,2,1),拼音数据库!$B:$C,2,)&amp;VLOOKUP(MID(C365,3,1),拼音数据库!$B:$C,2,)&amp;VLOOKUP(MID(C365,4,1),拼音数据库!$B:$C,2,))))),"")</f>
        <v/>
      </c>
      <c r="B365" s="75" t="str">
        <f>IFERROR(IF(C365=0,"",IF(LEN(C365)=1,LEFT(VLOOKUP(LEFT(C365,1),拼音数据库!$B:$C,2,),1),IF(LEN(C365)=2,LEFT(VLOOKUP(LEFT(C365,1),拼音数据库!$B:$C,2,),1)&amp;LEFT(VLOOKUP(MID(C365,2,1),拼音数据库!$B:$C,2,),1),IF(LEN(C365)=3,LEFT(VLOOKUP(LEFT(C365,1),拼音数据库!$B:$C,2,),1)&amp;LEFT(VLOOKUP(MID(C365,2,1),拼音数据库!$B:$C,2,),1)&amp;LEFT(VLOOKUP(MID(C365,3,1),拼音数据库!$B:$C,2,)),LEFT(VLOOKUP(LEFT(C365,1),拼音数据库!$B:$C,2,),1)&amp;LEFT(VLOOKUP(MID(C365,2,1),拼音数据库!$B:$C,2,),1)&amp;LEFT(VLOOKUP(MID(C365,3,1),拼音数据库!$B:$C,2,),1)&amp;LEFT(VLOOKUP(MID(C365,4,1),拼音数据库!$B:$C,2,),1))))),"")</f>
        <v/>
      </c>
      <c r="C365" s="36"/>
      <c r="D365" s="36"/>
      <c r="E365" s="36"/>
      <c r="F365" s="37"/>
      <c r="G365" s="37"/>
      <c r="H365" s="37"/>
      <c r="I365" s="37"/>
      <c r="J365" s="37"/>
      <c r="K365" s="37"/>
      <c r="L365" s="37"/>
      <c r="M365" s="37"/>
      <c r="N365" s="5" t="str">
        <f t="array" ref="N365">IF(SUM(--NOT(ISERROR(FIND(TEXT(UPPER(电话簿!$G$4),0),UPPER(基本信息输入!A365:M365),1))))&gt;0,ROW(),"")</f>
        <v/>
      </c>
    </row>
    <row r="366" spans="1:14" s="34" customFormat="1" x14ac:dyDescent="0.35">
      <c r="A366" s="74" t="str">
        <f>IFERROR(IF(C366=0,"",IF(LEN(C366)=1,VLOOKUP(LEFT(C366,1),拼音数据库!$B:$C,2,),IF(LEN(C366)=2,VLOOKUP(LEFT(C366,1),拼音数据库!$B:$C,2,)&amp;VLOOKUP(MID(C366,2,1),拼音数据库!$B:$C,2,),IF(LEN(C366)=3,VLOOKUP(LEFT(C366,1),拼音数据库!$B:$C,2,)&amp;VLOOKUP(MID(C366,2,1),拼音数据库!$B:$C,2,)&amp;VLOOKUP(MID(C366,3,1),拼音数据库!$B:$C,2,),VLOOKUP(LEFT(C366,1),拼音数据库!$B:$C,2,)&amp;VLOOKUP(MID(C366,2,1),拼音数据库!$B:$C,2,)&amp;VLOOKUP(MID(C366,3,1),拼音数据库!$B:$C,2,)&amp;VLOOKUP(MID(C366,4,1),拼音数据库!$B:$C,2,))))),"")</f>
        <v/>
      </c>
      <c r="B366" s="75" t="str">
        <f>IFERROR(IF(C366=0,"",IF(LEN(C366)=1,LEFT(VLOOKUP(LEFT(C366,1),拼音数据库!$B:$C,2,),1),IF(LEN(C366)=2,LEFT(VLOOKUP(LEFT(C366,1),拼音数据库!$B:$C,2,),1)&amp;LEFT(VLOOKUP(MID(C366,2,1),拼音数据库!$B:$C,2,),1),IF(LEN(C366)=3,LEFT(VLOOKUP(LEFT(C366,1),拼音数据库!$B:$C,2,),1)&amp;LEFT(VLOOKUP(MID(C366,2,1),拼音数据库!$B:$C,2,),1)&amp;LEFT(VLOOKUP(MID(C366,3,1),拼音数据库!$B:$C,2,)),LEFT(VLOOKUP(LEFT(C366,1),拼音数据库!$B:$C,2,),1)&amp;LEFT(VLOOKUP(MID(C366,2,1),拼音数据库!$B:$C,2,),1)&amp;LEFT(VLOOKUP(MID(C366,3,1),拼音数据库!$B:$C,2,),1)&amp;LEFT(VLOOKUP(MID(C366,4,1),拼音数据库!$B:$C,2,),1))))),"")</f>
        <v/>
      </c>
      <c r="C366" s="36"/>
      <c r="D366" s="36"/>
      <c r="E366" s="36"/>
      <c r="F366" s="37"/>
      <c r="G366" s="37"/>
      <c r="H366" s="37"/>
      <c r="I366" s="37"/>
      <c r="J366" s="37"/>
      <c r="K366" s="37"/>
      <c r="L366" s="37"/>
      <c r="M366" s="37"/>
      <c r="N366" s="5" t="str">
        <f t="array" ref="N366">IF(SUM(--NOT(ISERROR(FIND(TEXT(UPPER(电话簿!$G$4),0),UPPER(基本信息输入!A366:M366),1))))&gt;0,ROW(),"")</f>
        <v/>
      </c>
    </row>
    <row r="367" spans="1:14" s="34" customFormat="1" x14ac:dyDescent="0.35">
      <c r="A367" s="74" t="str">
        <f>IFERROR(IF(C367=0,"",IF(LEN(C367)=1,VLOOKUP(LEFT(C367,1),拼音数据库!$B:$C,2,),IF(LEN(C367)=2,VLOOKUP(LEFT(C367,1),拼音数据库!$B:$C,2,)&amp;VLOOKUP(MID(C367,2,1),拼音数据库!$B:$C,2,),IF(LEN(C367)=3,VLOOKUP(LEFT(C367,1),拼音数据库!$B:$C,2,)&amp;VLOOKUP(MID(C367,2,1),拼音数据库!$B:$C,2,)&amp;VLOOKUP(MID(C367,3,1),拼音数据库!$B:$C,2,),VLOOKUP(LEFT(C367,1),拼音数据库!$B:$C,2,)&amp;VLOOKUP(MID(C367,2,1),拼音数据库!$B:$C,2,)&amp;VLOOKUP(MID(C367,3,1),拼音数据库!$B:$C,2,)&amp;VLOOKUP(MID(C367,4,1),拼音数据库!$B:$C,2,))))),"")</f>
        <v/>
      </c>
      <c r="B367" s="75" t="str">
        <f>IFERROR(IF(C367=0,"",IF(LEN(C367)=1,LEFT(VLOOKUP(LEFT(C367,1),拼音数据库!$B:$C,2,),1),IF(LEN(C367)=2,LEFT(VLOOKUP(LEFT(C367,1),拼音数据库!$B:$C,2,),1)&amp;LEFT(VLOOKUP(MID(C367,2,1),拼音数据库!$B:$C,2,),1),IF(LEN(C367)=3,LEFT(VLOOKUP(LEFT(C367,1),拼音数据库!$B:$C,2,),1)&amp;LEFT(VLOOKUP(MID(C367,2,1),拼音数据库!$B:$C,2,),1)&amp;LEFT(VLOOKUP(MID(C367,3,1),拼音数据库!$B:$C,2,)),LEFT(VLOOKUP(LEFT(C367,1),拼音数据库!$B:$C,2,),1)&amp;LEFT(VLOOKUP(MID(C367,2,1),拼音数据库!$B:$C,2,),1)&amp;LEFT(VLOOKUP(MID(C367,3,1),拼音数据库!$B:$C,2,),1)&amp;LEFT(VLOOKUP(MID(C367,4,1),拼音数据库!$B:$C,2,),1))))),"")</f>
        <v/>
      </c>
      <c r="C367" s="36"/>
      <c r="D367" s="36"/>
      <c r="E367" s="36"/>
      <c r="F367" s="37"/>
      <c r="G367" s="37"/>
      <c r="H367" s="37"/>
      <c r="I367" s="37"/>
      <c r="J367" s="37"/>
      <c r="K367" s="37"/>
      <c r="L367" s="37"/>
      <c r="M367" s="37"/>
      <c r="N367" s="5" t="str">
        <f t="array" ref="N367">IF(SUM(--NOT(ISERROR(FIND(TEXT(UPPER(电话簿!$G$4),0),UPPER(基本信息输入!A367:M367),1))))&gt;0,ROW(),"")</f>
        <v/>
      </c>
    </row>
    <row r="368" spans="1:14" s="34" customFormat="1" x14ac:dyDescent="0.35">
      <c r="A368" s="74" t="str">
        <f>IFERROR(IF(C368=0,"",IF(LEN(C368)=1,VLOOKUP(LEFT(C368,1),拼音数据库!$B:$C,2,),IF(LEN(C368)=2,VLOOKUP(LEFT(C368,1),拼音数据库!$B:$C,2,)&amp;VLOOKUP(MID(C368,2,1),拼音数据库!$B:$C,2,),IF(LEN(C368)=3,VLOOKUP(LEFT(C368,1),拼音数据库!$B:$C,2,)&amp;VLOOKUP(MID(C368,2,1),拼音数据库!$B:$C,2,)&amp;VLOOKUP(MID(C368,3,1),拼音数据库!$B:$C,2,),VLOOKUP(LEFT(C368,1),拼音数据库!$B:$C,2,)&amp;VLOOKUP(MID(C368,2,1),拼音数据库!$B:$C,2,)&amp;VLOOKUP(MID(C368,3,1),拼音数据库!$B:$C,2,)&amp;VLOOKUP(MID(C368,4,1),拼音数据库!$B:$C,2,))))),"")</f>
        <v/>
      </c>
      <c r="B368" s="75" t="str">
        <f>IFERROR(IF(C368=0,"",IF(LEN(C368)=1,LEFT(VLOOKUP(LEFT(C368,1),拼音数据库!$B:$C,2,),1),IF(LEN(C368)=2,LEFT(VLOOKUP(LEFT(C368,1),拼音数据库!$B:$C,2,),1)&amp;LEFT(VLOOKUP(MID(C368,2,1),拼音数据库!$B:$C,2,),1),IF(LEN(C368)=3,LEFT(VLOOKUP(LEFT(C368,1),拼音数据库!$B:$C,2,),1)&amp;LEFT(VLOOKUP(MID(C368,2,1),拼音数据库!$B:$C,2,),1)&amp;LEFT(VLOOKUP(MID(C368,3,1),拼音数据库!$B:$C,2,)),LEFT(VLOOKUP(LEFT(C368,1),拼音数据库!$B:$C,2,),1)&amp;LEFT(VLOOKUP(MID(C368,2,1),拼音数据库!$B:$C,2,),1)&amp;LEFT(VLOOKUP(MID(C368,3,1),拼音数据库!$B:$C,2,),1)&amp;LEFT(VLOOKUP(MID(C368,4,1),拼音数据库!$B:$C,2,),1))))),"")</f>
        <v/>
      </c>
      <c r="C368" s="36"/>
      <c r="D368" s="36"/>
      <c r="E368" s="36"/>
      <c r="F368" s="37"/>
      <c r="G368" s="37"/>
      <c r="H368" s="37"/>
      <c r="I368" s="37"/>
      <c r="J368" s="37"/>
      <c r="K368" s="37"/>
      <c r="L368" s="37"/>
      <c r="M368" s="37"/>
      <c r="N368" s="5" t="str">
        <f t="array" ref="N368">IF(SUM(--NOT(ISERROR(FIND(TEXT(UPPER(电话簿!$G$4),0),UPPER(基本信息输入!A368:M368),1))))&gt;0,ROW(),"")</f>
        <v/>
      </c>
    </row>
    <row r="369" spans="1:14" s="34" customFormat="1" x14ac:dyDescent="0.35">
      <c r="A369" s="74" t="str">
        <f>IFERROR(IF(C369=0,"",IF(LEN(C369)=1,VLOOKUP(LEFT(C369,1),拼音数据库!$B:$C,2,),IF(LEN(C369)=2,VLOOKUP(LEFT(C369,1),拼音数据库!$B:$C,2,)&amp;VLOOKUP(MID(C369,2,1),拼音数据库!$B:$C,2,),IF(LEN(C369)=3,VLOOKUP(LEFT(C369,1),拼音数据库!$B:$C,2,)&amp;VLOOKUP(MID(C369,2,1),拼音数据库!$B:$C,2,)&amp;VLOOKUP(MID(C369,3,1),拼音数据库!$B:$C,2,),VLOOKUP(LEFT(C369,1),拼音数据库!$B:$C,2,)&amp;VLOOKUP(MID(C369,2,1),拼音数据库!$B:$C,2,)&amp;VLOOKUP(MID(C369,3,1),拼音数据库!$B:$C,2,)&amp;VLOOKUP(MID(C369,4,1),拼音数据库!$B:$C,2,))))),"")</f>
        <v/>
      </c>
      <c r="B369" s="75" t="str">
        <f>IFERROR(IF(C369=0,"",IF(LEN(C369)=1,LEFT(VLOOKUP(LEFT(C369,1),拼音数据库!$B:$C,2,),1),IF(LEN(C369)=2,LEFT(VLOOKUP(LEFT(C369,1),拼音数据库!$B:$C,2,),1)&amp;LEFT(VLOOKUP(MID(C369,2,1),拼音数据库!$B:$C,2,),1),IF(LEN(C369)=3,LEFT(VLOOKUP(LEFT(C369,1),拼音数据库!$B:$C,2,),1)&amp;LEFT(VLOOKUP(MID(C369,2,1),拼音数据库!$B:$C,2,),1)&amp;LEFT(VLOOKUP(MID(C369,3,1),拼音数据库!$B:$C,2,)),LEFT(VLOOKUP(LEFT(C369,1),拼音数据库!$B:$C,2,),1)&amp;LEFT(VLOOKUP(MID(C369,2,1),拼音数据库!$B:$C,2,),1)&amp;LEFT(VLOOKUP(MID(C369,3,1),拼音数据库!$B:$C,2,),1)&amp;LEFT(VLOOKUP(MID(C369,4,1),拼音数据库!$B:$C,2,),1))))),"")</f>
        <v/>
      </c>
      <c r="C369" s="36"/>
      <c r="D369" s="36"/>
      <c r="E369" s="36"/>
      <c r="F369" s="37"/>
      <c r="G369" s="37"/>
      <c r="H369" s="37"/>
      <c r="I369" s="37"/>
      <c r="J369" s="37"/>
      <c r="K369" s="37"/>
      <c r="L369" s="37"/>
      <c r="M369" s="37"/>
      <c r="N369" s="5" t="str">
        <f t="array" ref="N369">IF(SUM(--NOT(ISERROR(FIND(TEXT(UPPER(电话簿!$G$4),0),UPPER(基本信息输入!A369:M369),1))))&gt;0,ROW(),"")</f>
        <v/>
      </c>
    </row>
    <row r="370" spans="1:14" s="34" customFormat="1" x14ac:dyDescent="0.35">
      <c r="A370" s="74" t="str">
        <f>IFERROR(IF(C370=0,"",IF(LEN(C370)=1,VLOOKUP(LEFT(C370,1),拼音数据库!$B:$C,2,),IF(LEN(C370)=2,VLOOKUP(LEFT(C370,1),拼音数据库!$B:$C,2,)&amp;VLOOKUP(MID(C370,2,1),拼音数据库!$B:$C,2,),IF(LEN(C370)=3,VLOOKUP(LEFT(C370,1),拼音数据库!$B:$C,2,)&amp;VLOOKUP(MID(C370,2,1),拼音数据库!$B:$C,2,)&amp;VLOOKUP(MID(C370,3,1),拼音数据库!$B:$C,2,),VLOOKUP(LEFT(C370,1),拼音数据库!$B:$C,2,)&amp;VLOOKUP(MID(C370,2,1),拼音数据库!$B:$C,2,)&amp;VLOOKUP(MID(C370,3,1),拼音数据库!$B:$C,2,)&amp;VLOOKUP(MID(C370,4,1),拼音数据库!$B:$C,2,))))),"")</f>
        <v/>
      </c>
      <c r="B370" s="75" t="str">
        <f>IFERROR(IF(C370=0,"",IF(LEN(C370)=1,LEFT(VLOOKUP(LEFT(C370,1),拼音数据库!$B:$C,2,),1),IF(LEN(C370)=2,LEFT(VLOOKUP(LEFT(C370,1),拼音数据库!$B:$C,2,),1)&amp;LEFT(VLOOKUP(MID(C370,2,1),拼音数据库!$B:$C,2,),1),IF(LEN(C370)=3,LEFT(VLOOKUP(LEFT(C370,1),拼音数据库!$B:$C,2,),1)&amp;LEFT(VLOOKUP(MID(C370,2,1),拼音数据库!$B:$C,2,),1)&amp;LEFT(VLOOKUP(MID(C370,3,1),拼音数据库!$B:$C,2,)),LEFT(VLOOKUP(LEFT(C370,1),拼音数据库!$B:$C,2,),1)&amp;LEFT(VLOOKUP(MID(C370,2,1),拼音数据库!$B:$C,2,),1)&amp;LEFT(VLOOKUP(MID(C370,3,1),拼音数据库!$B:$C,2,),1)&amp;LEFT(VLOOKUP(MID(C370,4,1),拼音数据库!$B:$C,2,),1))))),"")</f>
        <v/>
      </c>
      <c r="C370" s="36"/>
      <c r="D370" s="36"/>
      <c r="E370" s="36"/>
      <c r="F370" s="37"/>
      <c r="G370" s="37"/>
      <c r="H370" s="37"/>
      <c r="I370" s="37"/>
      <c r="J370" s="37"/>
      <c r="K370" s="37"/>
      <c r="L370" s="37"/>
      <c r="M370" s="37"/>
      <c r="N370" s="5" t="str">
        <f t="array" ref="N370">IF(SUM(--NOT(ISERROR(FIND(TEXT(UPPER(电话簿!$G$4),0),UPPER(基本信息输入!A370:M370),1))))&gt;0,ROW(),"")</f>
        <v/>
      </c>
    </row>
    <row r="371" spans="1:14" s="34" customFormat="1" x14ac:dyDescent="0.35">
      <c r="A371" s="74" t="str">
        <f>IFERROR(IF(C371=0,"",IF(LEN(C371)=1,VLOOKUP(LEFT(C371,1),拼音数据库!$B:$C,2,),IF(LEN(C371)=2,VLOOKUP(LEFT(C371,1),拼音数据库!$B:$C,2,)&amp;VLOOKUP(MID(C371,2,1),拼音数据库!$B:$C,2,),IF(LEN(C371)=3,VLOOKUP(LEFT(C371,1),拼音数据库!$B:$C,2,)&amp;VLOOKUP(MID(C371,2,1),拼音数据库!$B:$C,2,)&amp;VLOOKUP(MID(C371,3,1),拼音数据库!$B:$C,2,),VLOOKUP(LEFT(C371,1),拼音数据库!$B:$C,2,)&amp;VLOOKUP(MID(C371,2,1),拼音数据库!$B:$C,2,)&amp;VLOOKUP(MID(C371,3,1),拼音数据库!$B:$C,2,)&amp;VLOOKUP(MID(C371,4,1),拼音数据库!$B:$C,2,))))),"")</f>
        <v/>
      </c>
      <c r="B371" s="75" t="str">
        <f>IFERROR(IF(C371=0,"",IF(LEN(C371)=1,LEFT(VLOOKUP(LEFT(C371,1),拼音数据库!$B:$C,2,),1),IF(LEN(C371)=2,LEFT(VLOOKUP(LEFT(C371,1),拼音数据库!$B:$C,2,),1)&amp;LEFT(VLOOKUP(MID(C371,2,1),拼音数据库!$B:$C,2,),1),IF(LEN(C371)=3,LEFT(VLOOKUP(LEFT(C371,1),拼音数据库!$B:$C,2,),1)&amp;LEFT(VLOOKUP(MID(C371,2,1),拼音数据库!$B:$C,2,),1)&amp;LEFT(VLOOKUP(MID(C371,3,1),拼音数据库!$B:$C,2,)),LEFT(VLOOKUP(LEFT(C371,1),拼音数据库!$B:$C,2,),1)&amp;LEFT(VLOOKUP(MID(C371,2,1),拼音数据库!$B:$C,2,),1)&amp;LEFT(VLOOKUP(MID(C371,3,1),拼音数据库!$B:$C,2,),1)&amp;LEFT(VLOOKUP(MID(C371,4,1),拼音数据库!$B:$C,2,),1))))),"")</f>
        <v/>
      </c>
      <c r="C371" s="36"/>
      <c r="D371" s="36"/>
      <c r="E371" s="36"/>
      <c r="F371" s="37"/>
      <c r="G371" s="37"/>
      <c r="H371" s="37"/>
      <c r="I371" s="37"/>
      <c r="J371" s="37"/>
      <c r="K371" s="37"/>
      <c r="L371" s="37"/>
      <c r="M371" s="37"/>
      <c r="N371" s="5" t="str">
        <f t="array" ref="N371">IF(SUM(--NOT(ISERROR(FIND(TEXT(UPPER(电话簿!$G$4),0),UPPER(基本信息输入!A371:M371),1))))&gt;0,ROW(),"")</f>
        <v/>
      </c>
    </row>
    <row r="372" spans="1:14" s="34" customFormat="1" x14ac:dyDescent="0.35">
      <c r="A372" s="74" t="str">
        <f>IFERROR(IF(C372=0,"",IF(LEN(C372)=1,VLOOKUP(LEFT(C372,1),拼音数据库!$B:$C,2,),IF(LEN(C372)=2,VLOOKUP(LEFT(C372,1),拼音数据库!$B:$C,2,)&amp;VLOOKUP(MID(C372,2,1),拼音数据库!$B:$C,2,),IF(LEN(C372)=3,VLOOKUP(LEFT(C372,1),拼音数据库!$B:$C,2,)&amp;VLOOKUP(MID(C372,2,1),拼音数据库!$B:$C,2,)&amp;VLOOKUP(MID(C372,3,1),拼音数据库!$B:$C,2,),VLOOKUP(LEFT(C372,1),拼音数据库!$B:$C,2,)&amp;VLOOKUP(MID(C372,2,1),拼音数据库!$B:$C,2,)&amp;VLOOKUP(MID(C372,3,1),拼音数据库!$B:$C,2,)&amp;VLOOKUP(MID(C372,4,1),拼音数据库!$B:$C,2,))))),"")</f>
        <v/>
      </c>
      <c r="B372" s="75" t="str">
        <f>IFERROR(IF(C372=0,"",IF(LEN(C372)=1,LEFT(VLOOKUP(LEFT(C372,1),拼音数据库!$B:$C,2,),1),IF(LEN(C372)=2,LEFT(VLOOKUP(LEFT(C372,1),拼音数据库!$B:$C,2,),1)&amp;LEFT(VLOOKUP(MID(C372,2,1),拼音数据库!$B:$C,2,),1),IF(LEN(C372)=3,LEFT(VLOOKUP(LEFT(C372,1),拼音数据库!$B:$C,2,),1)&amp;LEFT(VLOOKUP(MID(C372,2,1),拼音数据库!$B:$C,2,),1)&amp;LEFT(VLOOKUP(MID(C372,3,1),拼音数据库!$B:$C,2,)),LEFT(VLOOKUP(LEFT(C372,1),拼音数据库!$B:$C,2,),1)&amp;LEFT(VLOOKUP(MID(C372,2,1),拼音数据库!$B:$C,2,),1)&amp;LEFT(VLOOKUP(MID(C372,3,1),拼音数据库!$B:$C,2,),1)&amp;LEFT(VLOOKUP(MID(C372,4,1),拼音数据库!$B:$C,2,),1))))),"")</f>
        <v/>
      </c>
      <c r="C372" s="36"/>
      <c r="D372" s="36"/>
      <c r="E372" s="36"/>
      <c r="F372" s="37"/>
      <c r="G372" s="37"/>
      <c r="H372" s="37"/>
      <c r="I372" s="37"/>
      <c r="J372" s="37"/>
      <c r="K372" s="37"/>
      <c r="L372" s="37"/>
      <c r="M372" s="37"/>
      <c r="N372" s="5" t="str">
        <f t="array" ref="N372">IF(SUM(--NOT(ISERROR(FIND(TEXT(UPPER(电话簿!$G$4),0),UPPER(基本信息输入!A372:M372),1))))&gt;0,ROW(),"")</f>
        <v/>
      </c>
    </row>
    <row r="373" spans="1:14" s="34" customFormat="1" x14ac:dyDescent="0.35">
      <c r="A373" s="74" t="str">
        <f>IFERROR(IF(C373=0,"",IF(LEN(C373)=1,VLOOKUP(LEFT(C373,1),拼音数据库!$B:$C,2,),IF(LEN(C373)=2,VLOOKUP(LEFT(C373,1),拼音数据库!$B:$C,2,)&amp;VLOOKUP(MID(C373,2,1),拼音数据库!$B:$C,2,),IF(LEN(C373)=3,VLOOKUP(LEFT(C373,1),拼音数据库!$B:$C,2,)&amp;VLOOKUP(MID(C373,2,1),拼音数据库!$B:$C,2,)&amp;VLOOKUP(MID(C373,3,1),拼音数据库!$B:$C,2,),VLOOKUP(LEFT(C373,1),拼音数据库!$B:$C,2,)&amp;VLOOKUP(MID(C373,2,1),拼音数据库!$B:$C,2,)&amp;VLOOKUP(MID(C373,3,1),拼音数据库!$B:$C,2,)&amp;VLOOKUP(MID(C373,4,1),拼音数据库!$B:$C,2,))))),"")</f>
        <v/>
      </c>
      <c r="B373" s="75" t="str">
        <f>IFERROR(IF(C373=0,"",IF(LEN(C373)=1,LEFT(VLOOKUP(LEFT(C373,1),拼音数据库!$B:$C,2,),1),IF(LEN(C373)=2,LEFT(VLOOKUP(LEFT(C373,1),拼音数据库!$B:$C,2,),1)&amp;LEFT(VLOOKUP(MID(C373,2,1),拼音数据库!$B:$C,2,),1),IF(LEN(C373)=3,LEFT(VLOOKUP(LEFT(C373,1),拼音数据库!$B:$C,2,),1)&amp;LEFT(VLOOKUP(MID(C373,2,1),拼音数据库!$B:$C,2,),1)&amp;LEFT(VLOOKUP(MID(C373,3,1),拼音数据库!$B:$C,2,)),LEFT(VLOOKUP(LEFT(C373,1),拼音数据库!$B:$C,2,),1)&amp;LEFT(VLOOKUP(MID(C373,2,1),拼音数据库!$B:$C,2,),1)&amp;LEFT(VLOOKUP(MID(C373,3,1),拼音数据库!$B:$C,2,),1)&amp;LEFT(VLOOKUP(MID(C373,4,1),拼音数据库!$B:$C,2,),1))))),"")</f>
        <v/>
      </c>
      <c r="C373" s="36"/>
      <c r="D373" s="36"/>
      <c r="E373" s="36"/>
      <c r="F373" s="37"/>
      <c r="G373" s="37"/>
      <c r="H373" s="37"/>
      <c r="I373" s="37"/>
      <c r="J373" s="37"/>
      <c r="K373" s="37"/>
      <c r="L373" s="37"/>
      <c r="M373" s="37"/>
      <c r="N373" s="5" t="str">
        <f t="array" ref="N373">IF(SUM(--NOT(ISERROR(FIND(TEXT(UPPER(电话簿!$G$4),0),UPPER(基本信息输入!A373:M373),1))))&gt;0,ROW(),"")</f>
        <v/>
      </c>
    </row>
    <row r="374" spans="1:14" s="34" customFormat="1" x14ac:dyDescent="0.35">
      <c r="A374" s="74" t="str">
        <f>IFERROR(IF(C374=0,"",IF(LEN(C374)=1,VLOOKUP(LEFT(C374,1),拼音数据库!$B:$C,2,),IF(LEN(C374)=2,VLOOKUP(LEFT(C374,1),拼音数据库!$B:$C,2,)&amp;VLOOKUP(MID(C374,2,1),拼音数据库!$B:$C,2,),IF(LEN(C374)=3,VLOOKUP(LEFT(C374,1),拼音数据库!$B:$C,2,)&amp;VLOOKUP(MID(C374,2,1),拼音数据库!$B:$C,2,)&amp;VLOOKUP(MID(C374,3,1),拼音数据库!$B:$C,2,),VLOOKUP(LEFT(C374,1),拼音数据库!$B:$C,2,)&amp;VLOOKUP(MID(C374,2,1),拼音数据库!$B:$C,2,)&amp;VLOOKUP(MID(C374,3,1),拼音数据库!$B:$C,2,)&amp;VLOOKUP(MID(C374,4,1),拼音数据库!$B:$C,2,))))),"")</f>
        <v/>
      </c>
      <c r="B374" s="75" t="str">
        <f>IFERROR(IF(C374=0,"",IF(LEN(C374)=1,LEFT(VLOOKUP(LEFT(C374,1),拼音数据库!$B:$C,2,),1),IF(LEN(C374)=2,LEFT(VLOOKUP(LEFT(C374,1),拼音数据库!$B:$C,2,),1)&amp;LEFT(VLOOKUP(MID(C374,2,1),拼音数据库!$B:$C,2,),1),IF(LEN(C374)=3,LEFT(VLOOKUP(LEFT(C374,1),拼音数据库!$B:$C,2,),1)&amp;LEFT(VLOOKUP(MID(C374,2,1),拼音数据库!$B:$C,2,),1)&amp;LEFT(VLOOKUP(MID(C374,3,1),拼音数据库!$B:$C,2,)),LEFT(VLOOKUP(LEFT(C374,1),拼音数据库!$B:$C,2,),1)&amp;LEFT(VLOOKUP(MID(C374,2,1),拼音数据库!$B:$C,2,),1)&amp;LEFT(VLOOKUP(MID(C374,3,1),拼音数据库!$B:$C,2,),1)&amp;LEFT(VLOOKUP(MID(C374,4,1),拼音数据库!$B:$C,2,),1))))),"")</f>
        <v/>
      </c>
      <c r="C374" s="36"/>
      <c r="D374" s="36"/>
      <c r="E374" s="36"/>
      <c r="F374" s="37"/>
      <c r="G374" s="37"/>
      <c r="H374" s="37"/>
      <c r="I374" s="37"/>
      <c r="J374" s="37"/>
      <c r="K374" s="37"/>
      <c r="L374" s="37"/>
      <c r="M374" s="37"/>
      <c r="N374" s="5" t="str">
        <f t="array" ref="N374">IF(SUM(--NOT(ISERROR(FIND(TEXT(UPPER(电话簿!$G$4),0),UPPER(基本信息输入!A374:M374),1))))&gt;0,ROW(),"")</f>
        <v/>
      </c>
    </row>
    <row r="375" spans="1:14" s="34" customFormat="1" x14ac:dyDescent="0.35">
      <c r="A375" s="74" t="str">
        <f>IFERROR(IF(C375=0,"",IF(LEN(C375)=1,VLOOKUP(LEFT(C375,1),拼音数据库!$B:$C,2,),IF(LEN(C375)=2,VLOOKUP(LEFT(C375,1),拼音数据库!$B:$C,2,)&amp;VLOOKUP(MID(C375,2,1),拼音数据库!$B:$C,2,),IF(LEN(C375)=3,VLOOKUP(LEFT(C375,1),拼音数据库!$B:$C,2,)&amp;VLOOKUP(MID(C375,2,1),拼音数据库!$B:$C,2,)&amp;VLOOKUP(MID(C375,3,1),拼音数据库!$B:$C,2,),VLOOKUP(LEFT(C375,1),拼音数据库!$B:$C,2,)&amp;VLOOKUP(MID(C375,2,1),拼音数据库!$B:$C,2,)&amp;VLOOKUP(MID(C375,3,1),拼音数据库!$B:$C,2,)&amp;VLOOKUP(MID(C375,4,1),拼音数据库!$B:$C,2,))))),"")</f>
        <v/>
      </c>
      <c r="B375" s="75" t="str">
        <f>IFERROR(IF(C375=0,"",IF(LEN(C375)=1,LEFT(VLOOKUP(LEFT(C375,1),拼音数据库!$B:$C,2,),1),IF(LEN(C375)=2,LEFT(VLOOKUP(LEFT(C375,1),拼音数据库!$B:$C,2,),1)&amp;LEFT(VLOOKUP(MID(C375,2,1),拼音数据库!$B:$C,2,),1),IF(LEN(C375)=3,LEFT(VLOOKUP(LEFT(C375,1),拼音数据库!$B:$C,2,),1)&amp;LEFT(VLOOKUP(MID(C375,2,1),拼音数据库!$B:$C,2,),1)&amp;LEFT(VLOOKUP(MID(C375,3,1),拼音数据库!$B:$C,2,)),LEFT(VLOOKUP(LEFT(C375,1),拼音数据库!$B:$C,2,),1)&amp;LEFT(VLOOKUP(MID(C375,2,1),拼音数据库!$B:$C,2,),1)&amp;LEFT(VLOOKUP(MID(C375,3,1),拼音数据库!$B:$C,2,),1)&amp;LEFT(VLOOKUP(MID(C375,4,1),拼音数据库!$B:$C,2,),1))))),"")</f>
        <v/>
      </c>
      <c r="C375" s="36"/>
      <c r="D375" s="36"/>
      <c r="E375" s="36"/>
      <c r="F375" s="37"/>
      <c r="G375" s="37"/>
      <c r="H375" s="37"/>
      <c r="I375" s="37"/>
      <c r="J375" s="37"/>
      <c r="K375" s="37"/>
      <c r="L375" s="37"/>
      <c r="M375" s="37"/>
      <c r="N375" s="5" t="str">
        <f t="array" ref="N375">IF(SUM(--NOT(ISERROR(FIND(TEXT(UPPER(电话簿!$G$4),0),UPPER(基本信息输入!A375:M375),1))))&gt;0,ROW(),"")</f>
        <v/>
      </c>
    </row>
    <row r="376" spans="1:14" s="34" customFormat="1" x14ac:dyDescent="0.35">
      <c r="A376" s="74" t="str">
        <f>IFERROR(IF(C376=0,"",IF(LEN(C376)=1,VLOOKUP(LEFT(C376,1),拼音数据库!$B:$C,2,),IF(LEN(C376)=2,VLOOKUP(LEFT(C376,1),拼音数据库!$B:$C,2,)&amp;VLOOKUP(MID(C376,2,1),拼音数据库!$B:$C,2,),IF(LEN(C376)=3,VLOOKUP(LEFT(C376,1),拼音数据库!$B:$C,2,)&amp;VLOOKUP(MID(C376,2,1),拼音数据库!$B:$C,2,)&amp;VLOOKUP(MID(C376,3,1),拼音数据库!$B:$C,2,),VLOOKUP(LEFT(C376,1),拼音数据库!$B:$C,2,)&amp;VLOOKUP(MID(C376,2,1),拼音数据库!$B:$C,2,)&amp;VLOOKUP(MID(C376,3,1),拼音数据库!$B:$C,2,)&amp;VLOOKUP(MID(C376,4,1),拼音数据库!$B:$C,2,))))),"")</f>
        <v/>
      </c>
      <c r="B376" s="75" t="str">
        <f>IFERROR(IF(C376=0,"",IF(LEN(C376)=1,LEFT(VLOOKUP(LEFT(C376,1),拼音数据库!$B:$C,2,),1),IF(LEN(C376)=2,LEFT(VLOOKUP(LEFT(C376,1),拼音数据库!$B:$C,2,),1)&amp;LEFT(VLOOKUP(MID(C376,2,1),拼音数据库!$B:$C,2,),1),IF(LEN(C376)=3,LEFT(VLOOKUP(LEFT(C376,1),拼音数据库!$B:$C,2,),1)&amp;LEFT(VLOOKUP(MID(C376,2,1),拼音数据库!$B:$C,2,),1)&amp;LEFT(VLOOKUP(MID(C376,3,1),拼音数据库!$B:$C,2,)),LEFT(VLOOKUP(LEFT(C376,1),拼音数据库!$B:$C,2,),1)&amp;LEFT(VLOOKUP(MID(C376,2,1),拼音数据库!$B:$C,2,),1)&amp;LEFT(VLOOKUP(MID(C376,3,1),拼音数据库!$B:$C,2,),1)&amp;LEFT(VLOOKUP(MID(C376,4,1),拼音数据库!$B:$C,2,),1))))),"")</f>
        <v/>
      </c>
      <c r="C376" s="36"/>
      <c r="D376" s="36"/>
      <c r="E376" s="36"/>
      <c r="F376" s="37"/>
      <c r="G376" s="37"/>
      <c r="H376" s="37"/>
      <c r="I376" s="37"/>
      <c r="J376" s="37"/>
      <c r="K376" s="37"/>
      <c r="L376" s="37"/>
      <c r="M376" s="37"/>
      <c r="N376" s="5" t="str">
        <f t="array" ref="N376">IF(SUM(--NOT(ISERROR(FIND(TEXT(UPPER(电话簿!$G$4),0),UPPER(基本信息输入!A376:M376),1))))&gt;0,ROW(),"")</f>
        <v/>
      </c>
    </row>
    <row r="377" spans="1:14" s="34" customFormat="1" x14ac:dyDescent="0.35">
      <c r="A377" s="74" t="str">
        <f>IFERROR(IF(C377=0,"",IF(LEN(C377)=1,VLOOKUP(LEFT(C377,1),拼音数据库!$B:$C,2,),IF(LEN(C377)=2,VLOOKUP(LEFT(C377,1),拼音数据库!$B:$C,2,)&amp;VLOOKUP(MID(C377,2,1),拼音数据库!$B:$C,2,),IF(LEN(C377)=3,VLOOKUP(LEFT(C377,1),拼音数据库!$B:$C,2,)&amp;VLOOKUP(MID(C377,2,1),拼音数据库!$B:$C,2,)&amp;VLOOKUP(MID(C377,3,1),拼音数据库!$B:$C,2,),VLOOKUP(LEFT(C377,1),拼音数据库!$B:$C,2,)&amp;VLOOKUP(MID(C377,2,1),拼音数据库!$B:$C,2,)&amp;VLOOKUP(MID(C377,3,1),拼音数据库!$B:$C,2,)&amp;VLOOKUP(MID(C377,4,1),拼音数据库!$B:$C,2,))))),"")</f>
        <v/>
      </c>
      <c r="B377" s="75" t="str">
        <f>IFERROR(IF(C377=0,"",IF(LEN(C377)=1,LEFT(VLOOKUP(LEFT(C377,1),拼音数据库!$B:$C,2,),1),IF(LEN(C377)=2,LEFT(VLOOKUP(LEFT(C377,1),拼音数据库!$B:$C,2,),1)&amp;LEFT(VLOOKUP(MID(C377,2,1),拼音数据库!$B:$C,2,),1),IF(LEN(C377)=3,LEFT(VLOOKUP(LEFT(C377,1),拼音数据库!$B:$C,2,),1)&amp;LEFT(VLOOKUP(MID(C377,2,1),拼音数据库!$B:$C,2,),1)&amp;LEFT(VLOOKUP(MID(C377,3,1),拼音数据库!$B:$C,2,)),LEFT(VLOOKUP(LEFT(C377,1),拼音数据库!$B:$C,2,),1)&amp;LEFT(VLOOKUP(MID(C377,2,1),拼音数据库!$B:$C,2,),1)&amp;LEFT(VLOOKUP(MID(C377,3,1),拼音数据库!$B:$C,2,),1)&amp;LEFT(VLOOKUP(MID(C377,4,1),拼音数据库!$B:$C,2,),1))))),"")</f>
        <v/>
      </c>
      <c r="C377" s="36"/>
      <c r="D377" s="36"/>
      <c r="E377" s="36"/>
      <c r="F377" s="37"/>
      <c r="G377" s="37"/>
      <c r="H377" s="37"/>
      <c r="I377" s="37"/>
      <c r="J377" s="37"/>
      <c r="K377" s="37"/>
      <c r="L377" s="37"/>
      <c r="M377" s="37"/>
      <c r="N377" s="5" t="str">
        <f t="array" ref="N377">IF(SUM(--NOT(ISERROR(FIND(TEXT(UPPER(电话簿!$G$4),0),UPPER(基本信息输入!A377:M377),1))))&gt;0,ROW(),"")</f>
        <v/>
      </c>
    </row>
    <row r="378" spans="1:14" s="34" customFormat="1" x14ac:dyDescent="0.35">
      <c r="A378" s="74" t="str">
        <f>IFERROR(IF(C378=0,"",IF(LEN(C378)=1,VLOOKUP(LEFT(C378,1),拼音数据库!$B:$C,2,),IF(LEN(C378)=2,VLOOKUP(LEFT(C378,1),拼音数据库!$B:$C,2,)&amp;VLOOKUP(MID(C378,2,1),拼音数据库!$B:$C,2,),IF(LEN(C378)=3,VLOOKUP(LEFT(C378,1),拼音数据库!$B:$C,2,)&amp;VLOOKUP(MID(C378,2,1),拼音数据库!$B:$C,2,)&amp;VLOOKUP(MID(C378,3,1),拼音数据库!$B:$C,2,),VLOOKUP(LEFT(C378,1),拼音数据库!$B:$C,2,)&amp;VLOOKUP(MID(C378,2,1),拼音数据库!$B:$C,2,)&amp;VLOOKUP(MID(C378,3,1),拼音数据库!$B:$C,2,)&amp;VLOOKUP(MID(C378,4,1),拼音数据库!$B:$C,2,))))),"")</f>
        <v/>
      </c>
      <c r="B378" s="75" t="str">
        <f>IFERROR(IF(C378=0,"",IF(LEN(C378)=1,LEFT(VLOOKUP(LEFT(C378,1),拼音数据库!$B:$C,2,),1),IF(LEN(C378)=2,LEFT(VLOOKUP(LEFT(C378,1),拼音数据库!$B:$C,2,),1)&amp;LEFT(VLOOKUP(MID(C378,2,1),拼音数据库!$B:$C,2,),1),IF(LEN(C378)=3,LEFT(VLOOKUP(LEFT(C378,1),拼音数据库!$B:$C,2,),1)&amp;LEFT(VLOOKUP(MID(C378,2,1),拼音数据库!$B:$C,2,),1)&amp;LEFT(VLOOKUP(MID(C378,3,1),拼音数据库!$B:$C,2,)),LEFT(VLOOKUP(LEFT(C378,1),拼音数据库!$B:$C,2,),1)&amp;LEFT(VLOOKUP(MID(C378,2,1),拼音数据库!$B:$C,2,),1)&amp;LEFT(VLOOKUP(MID(C378,3,1),拼音数据库!$B:$C,2,),1)&amp;LEFT(VLOOKUP(MID(C378,4,1),拼音数据库!$B:$C,2,),1))))),"")</f>
        <v/>
      </c>
      <c r="C378" s="36"/>
      <c r="D378" s="36"/>
      <c r="E378" s="36"/>
      <c r="F378" s="37"/>
      <c r="G378" s="37"/>
      <c r="H378" s="37"/>
      <c r="I378" s="37"/>
      <c r="J378" s="37"/>
      <c r="K378" s="37"/>
      <c r="L378" s="37"/>
      <c r="M378" s="37"/>
      <c r="N378" s="5" t="str">
        <f t="array" ref="N378">IF(SUM(--NOT(ISERROR(FIND(TEXT(UPPER(电话簿!$G$4),0),UPPER(基本信息输入!A378:M378),1))))&gt;0,ROW(),"")</f>
        <v/>
      </c>
    </row>
    <row r="379" spans="1:14" s="34" customFormat="1" x14ac:dyDescent="0.35">
      <c r="A379" s="74" t="str">
        <f>IFERROR(IF(C379=0,"",IF(LEN(C379)=1,VLOOKUP(LEFT(C379,1),拼音数据库!$B:$C,2,),IF(LEN(C379)=2,VLOOKUP(LEFT(C379,1),拼音数据库!$B:$C,2,)&amp;VLOOKUP(MID(C379,2,1),拼音数据库!$B:$C,2,),IF(LEN(C379)=3,VLOOKUP(LEFT(C379,1),拼音数据库!$B:$C,2,)&amp;VLOOKUP(MID(C379,2,1),拼音数据库!$B:$C,2,)&amp;VLOOKUP(MID(C379,3,1),拼音数据库!$B:$C,2,),VLOOKUP(LEFT(C379,1),拼音数据库!$B:$C,2,)&amp;VLOOKUP(MID(C379,2,1),拼音数据库!$B:$C,2,)&amp;VLOOKUP(MID(C379,3,1),拼音数据库!$B:$C,2,)&amp;VLOOKUP(MID(C379,4,1),拼音数据库!$B:$C,2,))))),"")</f>
        <v/>
      </c>
      <c r="B379" s="75" t="str">
        <f>IFERROR(IF(C379=0,"",IF(LEN(C379)=1,LEFT(VLOOKUP(LEFT(C379,1),拼音数据库!$B:$C,2,),1),IF(LEN(C379)=2,LEFT(VLOOKUP(LEFT(C379,1),拼音数据库!$B:$C,2,),1)&amp;LEFT(VLOOKUP(MID(C379,2,1),拼音数据库!$B:$C,2,),1),IF(LEN(C379)=3,LEFT(VLOOKUP(LEFT(C379,1),拼音数据库!$B:$C,2,),1)&amp;LEFT(VLOOKUP(MID(C379,2,1),拼音数据库!$B:$C,2,),1)&amp;LEFT(VLOOKUP(MID(C379,3,1),拼音数据库!$B:$C,2,)),LEFT(VLOOKUP(LEFT(C379,1),拼音数据库!$B:$C,2,),1)&amp;LEFT(VLOOKUP(MID(C379,2,1),拼音数据库!$B:$C,2,),1)&amp;LEFT(VLOOKUP(MID(C379,3,1),拼音数据库!$B:$C,2,),1)&amp;LEFT(VLOOKUP(MID(C379,4,1),拼音数据库!$B:$C,2,),1))))),"")</f>
        <v/>
      </c>
      <c r="C379" s="36"/>
      <c r="D379" s="36"/>
      <c r="E379" s="36"/>
      <c r="F379" s="37"/>
      <c r="G379" s="37"/>
      <c r="H379" s="37"/>
      <c r="I379" s="37"/>
      <c r="J379" s="37"/>
      <c r="K379" s="37"/>
      <c r="L379" s="37"/>
      <c r="M379" s="37"/>
      <c r="N379" s="5" t="str">
        <f t="array" ref="N379">IF(SUM(--NOT(ISERROR(FIND(TEXT(UPPER(电话簿!$G$4),0),UPPER(基本信息输入!A379:M379),1))))&gt;0,ROW(),"")</f>
        <v/>
      </c>
    </row>
    <row r="380" spans="1:14" s="34" customFormat="1" x14ac:dyDescent="0.35">
      <c r="A380" s="74" t="str">
        <f>IFERROR(IF(C380=0,"",IF(LEN(C380)=1,VLOOKUP(LEFT(C380,1),拼音数据库!$B:$C,2,),IF(LEN(C380)=2,VLOOKUP(LEFT(C380,1),拼音数据库!$B:$C,2,)&amp;VLOOKUP(MID(C380,2,1),拼音数据库!$B:$C,2,),IF(LEN(C380)=3,VLOOKUP(LEFT(C380,1),拼音数据库!$B:$C,2,)&amp;VLOOKUP(MID(C380,2,1),拼音数据库!$B:$C,2,)&amp;VLOOKUP(MID(C380,3,1),拼音数据库!$B:$C,2,),VLOOKUP(LEFT(C380,1),拼音数据库!$B:$C,2,)&amp;VLOOKUP(MID(C380,2,1),拼音数据库!$B:$C,2,)&amp;VLOOKUP(MID(C380,3,1),拼音数据库!$B:$C,2,)&amp;VLOOKUP(MID(C380,4,1),拼音数据库!$B:$C,2,))))),"")</f>
        <v/>
      </c>
      <c r="B380" s="75" t="str">
        <f>IFERROR(IF(C380=0,"",IF(LEN(C380)=1,LEFT(VLOOKUP(LEFT(C380,1),拼音数据库!$B:$C,2,),1),IF(LEN(C380)=2,LEFT(VLOOKUP(LEFT(C380,1),拼音数据库!$B:$C,2,),1)&amp;LEFT(VLOOKUP(MID(C380,2,1),拼音数据库!$B:$C,2,),1),IF(LEN(C380)=3,LEFT(VLOOKUP(LEFT(C380,1),拼音数据库!$B:$C,2,),1)&amp;LEFT(VLOOKUP(MID(C380,2,1),拼音数据库!$B:$C,2,),1)&amp;LEFT(VLOOKUP(MID(C380,3,1),拼音数据库!$B:$C,2,)),LEFT(VLOOKUP(LEFT(C380,1),拼音数据库!$B:$C,2,),1)&amp;LEFT(VLOOKUP(MID(C380,2,1),拼音数据库!$B:$C,2,),1)&amp;LEFT(VLOOKUP(MID(C380,3,1),拼音数据库!$B:$C,2,),1)&amp;LEFT(VLOOKUP(MID(C380,4,1),拼音数据库!$B:$C,2,),1))))),"")</f>
        <v/>
      </c>
      <c r="C380" s="36"/>
      <c r="D380" s="36"/>
      <c r="E380" s="36"/>
      <c r="F380" s="37"/>
      <c r="G380" s="37"/>
      <c r="H380" s="37"/>
      <c r="I380" s="37"/>
      <c r="J380" s="37"/>
      <c r="K380" s="37"/>
      <c r="L380" s="37"/>
      <c r="M380" s="37"/>
      <c r="N380" s="5" t="str">
        <f t="array" ref="N380">IF(SUM(--NOT(ISERROR(FIND(TEXT(UPPER(电话簿!$G$4),0),UPPER(基本信息输入!A380:M380),1))))&gt;0,ROW(),"")</f>
        <v/>
      </c>
    </row>
    <row r="381" spans="1:14" s="34" customFormat="1" x14ac:dyDescent="0.35">
      <c r="A381" s="74" t="str">
        <f>IFERROR(IF(C381=0,"",IF(LEN(C381)=1,VLOOKUP(LEFT(C381,1),拼音数据库!$B:$C,2,),IF(LEN(C381)=2,VLOOKUP(LEFT(C381,1),拼音数据库!$B:$C,2,)&amp;VLOOKUP(MID(C381,2,1),拼音数据库!$B:$C,2,),IF(LEN(C381)=3,VLOOKUP(LEFT(C381,1),拼音数据库!$B:$C,2,)&amp;VLOOKUP(MID(C381,2,1),拼音数据库!$B:$C,2,)&amp;VLOOKUP(MID(C381,3,1),拼音数据库!$B:$C,2,),VLOOKUP(LEFT(C381,1),拼音数据库!$B:$C,2,)&amp;VLOOKUP(MID(C381,2,1),拼音数据库!$B:$C,2,)&amp;VLOOKUP(MID(C381,3,1),拼音数据库!$B:$C,2,)&amp;VLOOKUP(MID(C381,4,1),拼音数据库!$B:$C,2,))))),"")</f>
        <v/>
      </c>
      <c r="B381" s="75" t="str">
        <f>IFERROR(IF(C381=0,"",IF(LEN(C381)=1,LEFT(VLOOKUP(LEFT(C381,1),拼音数据库!$B:$C,2,),1),IF(LEN(C381)=2,LEFT(VLOOKUP(LEFT(C381,1),拼音数据库!$B:$C,2,),1)&amp;LEFT(VLOOKUP(MID(C381,2,1),拼音数据库!$B:$C,2,),1),IF(LEN(C381)=3,LEFT(VLOOKUP(LEFT(C381,1),拼音数据库!$B:$C,2,),1)&amp;LEFT(VLOOKUP(MID(C381,2,1),拼音数据库!$B:$C,2,),1)&amp;LEFT(VLOOKUP(MID(C381,3,1),拼音数据库!$B:$C,2,)),LEFT(VLOOKUP(LEFT(C381,1),拼音数据库!$B:$C,2,),1)&amp;LEFT(VLOOKUP(MID(C381,2,1),拼音数据库!$B:$C,2,),1)&amp;LEFT(VLOOKUP(MID(C381,3,1),拼音数据库!$B:$C,2,),1)&amp;LEFT(VLOOKUP(MID(C381,4,1),拼音数据库!$B:$C,2,),1))))),"")</f>
        <v/>
      </c>
      <c r="C381" s="36"/>
      <c r="D381" s="36"/>
      <c r="E381" s="36"/>
      <c r="F381" s="37"/>
      <c r="G381" s="37"/>
      <c r="H381" s="37"/>
      <c r="I381" s="37"/>
      <c r="J381" s="37"/>
      <c r="K381" s="37"/>
      <c r="L381" s="37"/>
      <c r="M381" s="37"/>
      <c r="N381" s="5" t="str">
        <f t="array" ref="N381">IF(SUM(--NOT(ISERROR(FIND(TEXT(UPPER(电话簿!$G$4),0),UPPER(基本信息输入!A381:M381),1))))&gt;0,ROW(),"")</f>
        <v/>
      </c>
    </row>
    <row r="382" spans="1:14" s="34" customFormat="1" x14ac:dyDescent="0.35">
      <c r="A382" s="74" t="str">
        <f>IFERROR(IF(C382=0,"",IF(LEN(C382)=1,VLOOKUP(LEFT(C382,1),拼音数据库!$B:$C,2,),IF(LEN(C382)=2,VLOOKUP(LEFT(C382,1),拼音数据库!$B:$C,2,)&amp;VLOOKUP(MID(C382,2,1),拼音数据库!$B:$C,2,),IF(LEN(C382)=3,VLOOKUP(LEFT(C382,1),拼音数据库!$B:$C,2,)&amp;VLOOKUP(MID(C382,2,1),拼音数据库!$B:$C,2,)&amp;VLOOKUP(MID(C382,3,1),拼音数据库!$B:$C,2,),VLOOKUP(LEFT(C382,1),拼音数据库!$B:$C,2,)&amp;VLOOKUP(MID(C382,2,1),拼音数据库!$B:$C,2,)&amp;VLOOKUP(MID(C382,3,1),拼音数据库!$B:$C,2,)&amp;VLOOKUP(MID(C382,4,1),拼音数据库!$B:$C,2,))))),"")</f>
        <v/>
      </c>
      <c r="B382" s="75" t="str">
        <f>IFERROR(IF(C382=0,"",IF(LEN(C382)=1,LEFT(VLOOKUP(LEFT(C382,1),拼音数据库!$B:$C,2,),1),IF(LEN(C382)=2,LEFT(VLOOKUP(LEFT(C382,1),拼音数据库!$B:$C,2,),1)&amp;LEFT(VLOOKUP(MID(C382,2,1),拼音数据库!$B:$C,2,),1),IF(LEN(C382)=3,LEFT(VLOOKUP(LEFT(C382,1),拼音数据库!$B:$C,2,),1)&amp;LEFT(VLOOKUP(MID(C382,2,1),拼音数据库!$B:$C,2,),1)&amp;LEFT(VLOOKUP(MID(C382,3,1),拼音数据库!$B:$C,2,)),LEFT(VLOOKUP(LEFT(C382,1),拼音数据库!$B:$C,2,),1)&amp;LEFT(VLOOKUP(MID(C382,2,1),拼音数据库!$B:$C,2,),1)&amp;LEFT(VLOOKUP(MID(C382,3,1),拼音数据库!$B:$C,2,),1)&amp;LEFT(VLOOKUP(MID(C382,4,1),拼音数据库!$B:$C,2,),1))))),"")</f>
        <v/>
      </c>
      <c r="C382" s="36"/>
      <c r="D382" s="36"/>
      <c r="E382" s="36"/>
      <c r="F382" s="37"/>
      <c r="G382" s="37"/>
      <c r="H382" s="37"/>
      <c r="I382" s="37"/>
      <c r="J382" s="37"/>
      <c r="K382" s="37"/>
      <c r="L382" s="37"/>
      <c r="M382" s="37"/>
      <c r="N382" s="5" t="str">
        <f t="array" ref="N382">IF(SUM(--NOT(ISERROR(FIND(TEXT(UPPER(电话簿!$G$4),0),UPPER(基本信息输入!A382:M382),1))))&gt;0,ROW(),"")</f>
        <v/>
      </c>
    </row>
    <row r="383" spans="1:14" s="34" customFormat="1" x14ac:dyDescent="0.35">
      <c r="A383" s="74" t="str">
        <f>IFERROR(IF(C383=0,"",IF(LEN(C383)=1,VLOOKUP(LEFT(C383,1),拼音数据库!$B:$C,2,),IF(LEN(C383)=2,VLOOKUP(LEFT(C383,1),拼音数据库!$B:$C,2,)&amp;VLOOKUP(MID(C383,2,1),拼音数据库!$B:$C,2,),IF(LEN(C383)=3,VLOOKUP(LEFT(C383,1),拼音数据库!$B:$C,2,)&amp;VLOOKUP(MID(C383,2,1),拼音数据库!$B:$C,2,)&amp;VLOOKUP(MID(C383,3,1),拼音数据库!$B:$C,2,),VLOOKUP(LEFT(C383,1),拼音数据库!$B:$C,2,)&amp;VLOOKUP(MID(C383,2,1),拼音数据库!$B:$C,2,)&amp;VLOOKUP(MID(C383,3,1),拼音数据库!$B:$C,2,)&amp;VLOOKUP(MID(C383,4,1),拼音数据库!$B:$C,2,))))),"")</f>
        <v/>
      </c>
      <c r="B383" s="75" t="str">
        <f>IFERROR(IF(C383=0,"",IF(LEN(C383)=1,LEFT(VLOOKUP(LEFT(C383,1),拼音数据库!$B:$C,2,),1),IF(LEN(C383)=2,LEFT(VLOOKUP(LEFT(C383,1),拼音数据库!$B:$C,2,),1)&amp;LEFT(VLOOKUP(MID(C383,2,1),拼音数据库!$B:$C,2,),1),IF(LEN(C383)=3,LEFT(VLOOKUP(LEFT(C383,1),拼音数据库!$B:$C,2,),1)&amp;LEFT(VLOOKUP(MID(C383,2,1),拼音数据库!$B:$C,2,),1)&amp;LEFT(VLOOKUP(MID(C383,3,1),拼音数据库!$B:$C,2,)),LEFT(VLOOKUP(LEFT(C383,1),拼音数据库!$B:$C,2,),1)&amp;LEFT(VLOOKUP(MID(C383,2,1),拼音数据库!$B:$C,2,),1)&amp;LEFT(VLOOKUP(MID(C383,3,1),拼音数据库!$B:$C,2,),1)&amp;LEFT(VLOOKUP(MID(C383,4,1),拼音数据库!$B:$C,2,),1))))),"")</f>
        <v/>
      </c>
      <c r="C383" s="36"/>
      <c r="D383" s="36"/>
      <c r="E383" s="36"/>
      <c r="F383" s="37"/>
      <c r="G383" s="37"/>
      <c r="H383" s="37"/>
      <c r="I383" s="37"/>
      <c r="J383" s="37"/>
      <c r="K383" s="37"/>
      <c r="L383" s="37"/>
      <c r="M383" s="37"/>
      <c r="N383" s="5" t="str">
        <f t="array" ref="N383">IF(SUM(--NOT(ISERROR(FIND(TEXT(UPPER(电话簿!$G$4),0),UPPER(基本信息输入!A383:M383),1))))&gt;0,ROW(),"")</f>
        <v/>
      </c>
    </row>
    <row r="384" spans="1:14" s="34" customFormat="1" x14ac:dyDescent="0.35">
      <c r="A384" s="74" t="str">
        <f>IFERROR(IF(C384=0,"",IF(LEN(C384)=1,VLOOKUP(LEFT(C384,1),拼音数据库!$B:$C,2,),IF(LEN(C384)=2,VLOOKUP(LEFT(C384,1),拼音数据库!$B:$C,2,)&amp;VLOOKUP(MID(C384,2,1),拼音数据库!$B:$C,2,),IF(LEN(C384)=3,VLOOKUP(LEFT(C384,1),拼音数据库!$B:$C,2,)&amp;VLOOKUP(MID(C384,2,1),拼音数据库!$B:$C,2,)&amp;VLOOKUP(MID(C384,3,1),拼音数据库!$B:$C,2,),VLOOKUP(LEFT(C384,1),拼音数据库!$B:$C,2,)&amp;VLOOKUP(MID(C384,2,1),拼音数据库!$B:$C,2,)&amp;VLOOKUP(MID(C384,3,1),拼音数据库!$B:$C,2,)&amp;VLOOKUP(MID(C384,4,1),拼音数据库!$B:$C,2,))))),"")</f>
        <v/>
      </c>
      <c r="B384" s="75" t="str">
        <f>IFERROR(IF(C384=0,"",IF(LEN(C384)=1,LEFT(VLOOKUP(LEFT(C384,1),拼音数据库!$B:$C,2,),1),IF(LEN(C384)=2,LEFT(VLOOKUP(LEFT(C384,1),拼音数据库!$B:$C,2,),1)&amp;LEFT(VLOOKUP(MID(C384,2,1),拼音数据库!$B:$C,2,),1),IF(LEN(C384)=3,LEFT(VLOOKUP(LEFT(C384,1),拼音数据库!$B:$C,2,),1)&amp;LEFT(VLOOKUP(MID(C384,2,1),拼音数据库!$B:$C,2,),1)&amp;LEFT(VLOOKUP(MID(C384,3,1),拼音数据库!$B:$C,2,)),LEFT(VLOOKUP(LEFT(C384,1),拼音数据库!$B:$C,2,),1)&amp;LEFT(VLOOKUP(MID(C384,2,1),拼音数据库!$B:$C,2,),1)&amp;LEFT(VLOOKUP(MID(C384,3,1),拼音数据库!$B:$C,2,),1)&amp;LEFT(VLOOKUP(MID(C384,4,1),拼音数据库!$B:$C,2,),1))))),"")</f>
        <v/>
      </c>
      <c r="C384" s="36"/>
      <c r="D384" s="36"/>
      <c r="E384" s="36"/>
      <c r="F384" s="37"/>
      <c r="G384" s="37"/>
      <c r="H384" s="37"/>
      <c r="I384" s="37"/>
      <c r="J384" s="37"/>
      <c r="K384" s="37"/>
      <c r="L384" s="37"/>
      <c r="M384" s="37"/>
      <c r="N384" s="5" t="str">
        <f t="array" ref="N384">IF(SUM(--NOT(ISERROR(FIND(TEXT(UPPER(电话簿!$G$4),0),UPPER(基本信息输入!A384:M384),1))))&gt;0,ROW(),"")</f>
        <v/>
      </c>
    </row>
    <row r="385" spans="1:14" s="34" customFormat="1" x14ac:dyDescent="0.35">
      <c r="A385" s="74" t="str">
        <f>IFERROR(IF(C385=0,"",IF(LEN(C385)=1,VLOOKUP(LEFT(C385,1),拼音数据库!$B:$C,2,),IF(LEN(C385)=2,VLOOKUP(LEFT(C385,1),拼音数据库!$B:$C,2,)&amp;VLOOKUP(MID(C385,2,1),拼音数据库!$B:$C,2,),IF(LEN(C385)=3,VLOOKUP(LEFT(C385,1),拼音数据库!$B:$C,2,)&amp;VLOOKUP(MID(C385,2,1),拼音数据库!$B:$C,2,)&amp;VLOOKUP(MID(C385,3,1),拼音数据库!$B:$C,2,),VLOOKUP(LEFT(C385,1),拼音数据库!$B:$C,2,)&amp;VLOOKUP(MID(C385,2,1),拼音数据库!$B:$C,2,)&amp;VLOOKUP(MID(C385,3,1),拼音数据库!$B:$C,2,)&amp;VLOOKUP(MID(C385,4,1),拼音数据库!$B:$C,2,))))),"")</f>
        <v/>
      </c>
      <c r="B385" s="75" t="str">
        <f>IFERROR(IF(C385=0,"",IF(LEN(C385)=1,LEFT(VLOOKUP(LEFT(C385,1),拼音数据库!$B:$C,2,),1),IF(LEN(C385)=2,LEFT(VLOOKUP(LEFT(C385,1),拼音数据库!$B:$C,2,),1)&amp;LEFT(VLOOKUP(MID(C385,2,1),拼音数据库!$B:$C,2,),1),IF(LEN(C385)=3,LEFT(VLOOKUP(LEFT(C385,1),拼音数据库!$B:$C,2,),1)&amp;LEFT(VLOOKUP(MID(C385,2,1),拼音数据库!$B:$C,2,),1)&amp;LEFT(VLOOKUP(MID(C385,3,1),拼音数据库!$B:$C,2,)),LEFT(VLOOKUP(LEFT(C385,1),拼音数据库!$B:$C,2,),1)&amp;LEFT(VLOOKUP(MID(C385,2,1),拼音数据库!$B:$C,2,),1)&amp;LEFT(VLOOKUP(MID(C385,3,1),拼音数据库!$B:$C,2,),1)&amp;LEFT(VLOOKUP(MID(C385,4,1),拼音数据库!$B:$C,2,),1))))),"")</f>
        <v/>
      </c>
      <c r="C385" s="36"/>
      <c r="D385" s="36"/>
      <c r="E385" s="36"/>
      <c r="F385" s="37"/>
      <c r="G385" s="37"/>
      <c r="H385" s="37"/>
      <c r="I385" s="37"/>
      <c r="J385" s="37"/>
      <c r="K385" s="37"/>
      <c r="L385" s="37"/>
      <c r="M385" s="37"/>
      <c r="N385" s="5" t="str">
        <f t="array" ref="N385">IF(SUM(--NOT(ISERROR(FIND(TEXT(UPPER(电话簿!$G$4),0),UPPER(基本信息输入!A385:M385),1))))&gt;0,ROW(),"")</f>
        <v/>
      </c>
    </row>
    <row r="386" spans="1:14" s="34" customFormat="1" x14ac:dyDescent="0.35">
      <c r="A386" s="74" t="str">
        <f>IFERROR(IF(C386=0,"",IF(LEN(C386)=1,VLOOKUP(LEFT(C386,1),拼音数据库!$B:$C,2,),IF(LEN(C386)=2,VLOOKUP(LEFT(C386,1),拼音数据库!$B:$C,2,)&amp;VLOOKUP(MID(C386,2,1),拼音数据库!$B:$C,2,),IF(LEN(C386)=3,VLOOKUP(LEFT(C386,1),拼音数据库!$B:$C,2,)&amp;VLOOKUP(MID(C386,2,1),拼音数据库!$B:$C,2,)&amp;VLOOKUP(MID(C386,3,1),拼音数据库!$B:$C,2,),VLOOKUP(LEFT(C386,1),拼音数据库!$B:$C,2,)&amp;VLOOKUP(MID(C386,2,1),拼音数据库!$B:$C,2,)&amp;VLOOKUP(MID(C386,3,1),拼音数据库!$B:$C,2,)&amp;VLOOKUP(MID(C386,4,1),拼音数据库!$B:$C,2,))))),"")</f>
        <v/>
      </c>
      <c r="B386" s="75" t="str">
        <f>IFERROR(IF(C386=0,"",IF(LEN(C386)=1,LEFT(VLOOKUP(LEFT(C386,1),拼音数据库!$B:$C,2,),1),IF(LEN(C386)=2,LEFT(VLOOKUP(LEFT(C386,1),拼音数据库!$B:$C,2,),1)&amp;LEFT(VLOOKUP(MID(C386,2,1),拼音数据库!$B:$C,2,),1),IF(LEN(C386)=3,LEFT(VLOOKUP(LEFT(C386,1),拼音数据库!$B:$C,2,),1)&amp;LEFT(VLOOKUP(MID(C386,2,1),拼音数据库!$B:$C,2,),1)&amp;LEFT(VLOOKUP(MID(C386,3,1),拼音数据库!$B:$C,2,)),LEFT(VLOOKUP(LEFT(C386,1),拼音数据库!$B:$C,2,),1)&amp;LEFT(VLOOKUP(MID(C386,2,1),拼音数据库!$B:$C,2,),1)&amp;LEFT(VLOOKUP(MID(C386,3,1),拼音数据库!$B:$C,2,),1)&amp;LEFT(VLOOKUP(MID(C386,4,1),拼音数据库!$B:$C,2,),1))))),"")</f>
        <v/>
      </c>
      <c r="C386" s="36"/>
      <c r="D386" s="36"/>
      <c r="E386" s="36"/>
      <c r="F386" s="37"/>
      <c r="G386" s="37"/>
      <c r="H386" s="37"/>
      <c r="I386" s="37"/>
      <c r="J386" s="37"/>
      <c r="K386" s="37"/>
      <c r="L386" s="37"/>
      <c r="M386" s="37"/>
      <c r="N386" s="5" t="str">
        <f t="array" ref="N386">IF(SUM(--NOT(ISERROR(FIND(TEXT(UPPER(电话簿!$G$4),0),UPPER(基本信息输入!A386:M386),1))))&gt;0,ROW(),"")</f>
        <v/>
      </c>
    </row>
    <row r="387" spans="1:14" s="34" customFormat="1" x14ac:dyDescent="0.35">
      <c r="A387" s="74" t="str">
        <f>IFERROR(IF(C387=0,"",IF(LEN(C387)=1,VLOOKUP(LEFT(C387,1),拼音数据库!$B:$C,2,),IF(LEN(C387)=2,VLOOKUP(LEFT(C387,1),拼音数据库!$B:$C,2,)&amp;VLOOKUP(MID(C387,2,1),拼音数据库!$B:$C,2,),IF(LEN(C387)=3,VLOOKUP(LEFT(C387,1),拼音数据库!$B:$C,2,)&amp;VLOOKUP(MID(C387,2,1),拼音数据库!$B:$C,2,)&amp;VLOOKUP(MID(C387,3,1),拼音数据库!$B:$C,2,),VLOOKUP(LEFT(C387,1),拼音数据库!$B:$C,2,)&amp;VLOOKUP(MID(C387,2,1),拼音数据库!$B:$C,2,)&amp;VLOOKUP(MID(C387,3,1),拼音数据库!$B:$C,2,)&amp;VLOOKUP(MID(C387,4,1),拼音数据库!$B:$C,2,))))),"")</f>
        <v/>
      </c>
      <c r="B387" s="75" t="str">
        <f>IFERROR(IF(C387=0,"",IF(LEN(C387)=1,LEFT(VLOOKUP(LEFT(C387,1),拼音数据库!$B:$C,2,),1),IF(LEN(C387)=2,LEFT(VLOOKUP(LEFT(C387,1),拼音数据库!$B:$C,2,),1)&amp;LEFT(VLOOKUP(MID(C387,2,1),拼音数据库!$B:$C,2,),1),IF(LEN(C387)=3,LEFT(VLOOKUP(LEFT(C387,1),拼音数据库!$B:$C,2,),1)&amp;LEFT(VLOOKUP(MID(C387,2,1),拼音数据库!$B:$C,2,),1)&amp;LEFT(VLOOKUP(MID(C387,3,1),拼音数据库!$B:$C,2,)),LEFT(VLOOKUP(LEFT(C387,1),拼音数据库!$B:$C,2,),1)&amp;LEFT(VLOOKUP(MID(C387,2,1),拼音数据库!$B:$C,2,),1)&amp;LEFT(VLOOKUP(MID(C387,3,1),拼音数据库!$B:$C,2,),1)&amp;LEFT(VLOOKUP(MID(C387,4,1),拼音数据库!$B:$C,2,),1))))),"")</f>
        <v/>
      </c>
      <c r="C387" s="36"/>
      <c r="D387" s="36"/>
      <c r="E387" s="36"/>
      <c r="F387" s="37"/>
      <c r="G387" s="37"/>
      <c r="H387" s="37"/>
      <c r="I387" s="37"/>
      <c r="J387" s="37"/>
      <c r="K387" s="37"/>
      <c r="L387" s="37"/>
      <c r="M387" s="37"/>
      <c r="N387" s="5" t="str">
        <f t="array" ref="N387">IF(SUM(--NOT(ISERROR(FIND(TEXT(UPPER(电话簿!$G$4),0),UPPER(基本信息输入!A387:M387),1))))&gt;0,ROW(),"")</f>
        <v/>
      </c>
    </row>
    <row r="388" spans="1:14" s="34" customFormat="1" x14ac:dyDescent="0.35">
      <c r="A388" s="74" t="str">
        <f>IFERROR(IF(C388=0,"",IF(LEN(C388)=1,VLOOKUP(LEFT(C388,1),拼音数据库!$B:$C,2,),IF(LEN(C388)=2,VLOOKUP(LEFT(C388,1),拼音数据库!$B:$C,2,)&amp;VLOOKUP(MID(C388,2,1),拼音数据库!$B:$C,2,),IF(LEN(C388)=3,VLOOKUP(LEFT(C388,1),拼音数据库!$B:$C,2,)&amp;VLOOKUP(MID(C388,2,1),拼音数据库!$B:$C,2,)&amp;VLOOKUP(MID(C388,3,1),拼音数据库!$B:$C,2,),VLOOKUP(LEFT(C388,1),拼音数据库!$B:$C,2,)&amp;VLOOKUP(MID(C388,2,1),拼音数据库!$B:$C,2,)&amp;VLOOKUP(MID(C388,3,1),拼音数据库!$B:$C,2,)&amp;VLOOKUP(MID(C388,4,1),拼音数据库!$B:$C,2,))))),"")</f>
        <v/>
      </c>
      <c r="B388" s="75" t="str">
        <f>IFERROR(IF(C388=0,"",IF(LEN(C388)=1,LEFT(VLOOKUP(LEFT(C388,1),拼音数据库!$B:$C,2,),1),IF(LEN(C388)=2,LEFT(VLOOKUP(LEFT(C388,1),拼音数据库!$B:$C,2,),1)&amp;LEFT(VLOOKUP(MID(C388,2,1),拼音数据库!$B:$C,2,),1),IF(LEN(C388)=3,LEFT(VLOOKUP(LEFT(C388,1),拼音数据库!$B:$C,2,),1)&amp;LEFT(VLOOKUP(MID(C388,2,1),拼音数据库!$B:$C,2,),1)&amp;LEFT(VLOOKUP(MID(C388,3,1),拼音数据库!$B:$C,2,)),LEFT(VLOOKUP(LEFT(C388,1),拼音数据库!$B:$C,2,),1)&amp;LEFT(VLOOKUP(MID(C388,2,1),拼音数据库!$B:$C,2,),1)&amp;LEFT(VLOOKUP(MID(C388,3,1),拼音数据库!$B:$C,2,),1)&amp;LEFT(VLOOKUP(MID(C388,4,1),拼音数据库!$B:$C,2,),1))))),"")</f>
        <v/>
      </c>
      <c r="C388" s="36"/>
      <c r="D388" s="36"/>
      <c r="E388" s="36"/>
      <c r="F388" s="37"/>
      <c r="G388" s="37"/>
      <c r="H388" s="37"/>
      <c r="I388" s="37"/>
      <c r="J388" s="37"/>
      <c r="K388" s="37"/>
      <c r="L388" s="37"/>
      <c r="M388" s="37"/>
      <c r="N388" s="5" t="str">
        <f t="array" ref="N388">IF(SUM(--NOT(ISERROR(FIND(TEXT(UPPER(电话簿!$G$4),0),UPPER(基本信息输入!A388:M388),1))))&gt;0,ROW(),"")</f>
        <v/>
      </c>
    </row>
    <row r="389" spans="1:14" s="34" customFormat="1" x14ac:dyDescent="0.35">
      <c r="A389" s="74" t="str">
        <f>IFERROR(IF(C389=0,"",IF(LEN(C389)=1,VLOOKUP(LEFT(C389,1),拼音数据库!$B:$C,2,),IF(LEN(C389)=2,VLOOKUP(LEFT(C389,1),拼音数据库!$B:$C,2,)&amp;VLOOKUP(MID(C389,2,1),拼音数据库!$B:$C,2,),IF(LEN(C389)=3,VLOOKUP(LEFT(C389,1),拼音数据库!$B:$C,2,)&amp;VLOOKUP(MID(C389,2,1),拼音数据库!$B:$C,2,)&amp;VLOOKUP(MID(C389,3,1),拼音数据库!$B:$C,2,),VLOOKUP(LEFT(C389,1),拼音数据库!$B:$C,2,)&amp;VLOOKUP(MID(C389,2,1),拼音数据库!$B:$C,2,)&amp;VLOOKUP(MID(C389,3,1),拼音数据库!$B:$C,2,)&amp;VLOOKUP(MID(C389,4,1),拼音数据库!$B:$C,2,))))),"")</f>
        <v/>
      </c>
      <c r="B389" s="75" t="str">
        <f>IFERROR(IF(C389=0,"",IF(LEN(C389)=1,LEFT(VLOOKUP(LEFT(C389,1),拼音数据库!$B:$C,2,),1),IF(LEN(C389)=2,LEFT(VLOOKUP(LEFT(C389,1),拼音数据库!$B:$C,2,),1)&amp;LEFT(VLOOKUP(MID(C389,2,1),拼音数据库!$B:$C,2,),1),IF(LEN(C389)=3,LEFT(VLOOKUP(LEFT(C389,1),拼音数据库!$B:$C,2,),1)&amp;LEFT(VLOOKUP(MID(C389,2,1),拼音数据库!$B:$C,2,),1)&amp;LEFT(VLOOKUP(MID(C389,3,1),拼音数据库!$B:$C,2,)),LEFT(VLOOKUP(LEFT(C389,1),拼音数据库!$B:$C,2,),1)&amp;LEFT(VLOOKUP(MID(C389,2,1),拼音数据库!$B:$C,2,),1)&amp;LEFT(VLOOKUP(MID(C389,3,1),拼音数据库!$B:$C,2,),1)&amp;LEFT(VLOOKUP(MID(C389,4,1),拼音数据库!$B:$C,2,),1))))),"")</f>
        <v/>
      </c>
      <c r="C389" s="36"/>
      <c r="D389" s="36"/>
      <c r="E389" s="36"/>
      <c r="F389" s="37"/>
      <c r="G389" s="37"/>
      <c r="H389" s="37"/>
      <c r="I389" s="37"/>
      <c r="J389" s="37"/>
      <c r="K389" s="37"/>
      <c r="L389" s="37"/>
      <c r="M389" s="37"/>
      <c r="N389" s="5" t="str">
        <f t="array" ref="N389">IF(SUM(--NOT(ISERROR(FIND(TEXT(UPPER(电话簿!$G$4),0),UPPER(基本信息输入!A389:M389),1))))&gt;0,ROW(),"")</f>
        <v/>
      </c>
    </row>
    <row r="390" spans="1:14" s="34" customFormat="1" x14ac:dyDescent="0.35">
      <c r="A390" s="74" t="str">
        <f>IFERROR(IF(C390=0,"",IF(LEN(C390)=1,VLOOKUP(LEFT(C390,1),拼音数据库!$B:$C,2,),IF(LEN(C390)=2,VLOOKUP(LEFT(C390,1),拼音数据库!$B:$C,2,)&amp;VLOOKUP(MID(C390,2,1),拼音数据库!$B:$C,2,),IF(LEN(C390)=3,VLOOKUP(LEFT(C390,1),拼音数据库!$B:$C,2,)&amp;VLOOKUP(MID(C390,2,1),拼音数据库!$B:$C,2,)&amp;VLOOKUP(MID(C390,3,1),拼音数据库!$B:$C,2,),VLOOKUP(LEFT(C390,1),拼音数据库!$B:$C,2,)&amp;VLOOKUP(MID(C390,2,1),拼音数据库!$B:$C,2,)&amp;VLOOKUP(MID(C390,3,1),拼音数据库!$B:$C,2,)&amp;VLOOKUP(MID(C390,4,1),拼音数据库!$B:$C,2,))))),"")</f>
        <v/>
      </c>
      <c r="B390" s="75" t="str">
        <f>IFERROR(IF(C390=0,"",IF(LEN(C390)=1,LEFT(VLOOKUP(LEFT(C390,1),拼音数据库!$B:$C,2,),1),IF(LEN(C390)=2,LEFT(VLOOKUP(LEFT(C390,1),拼音数据库!$B:$C,2,),1)&amp;LEFT(VLOOKUP(MID(C390,2,1),拼音数据库!$B:$C,2,),1),IF(LEN(C390)=3,LEFT(VLOOKUP(LEFT(C390,1),拼音数据库!$B:$C,2,),1)&amp;LEFT(VLOOKUP(MID(C390,2,1),拼音数据库!$B:$C,2,),1)&amp;LEFT(VLOOKUP(MID(C390,3,1),拼音数据库!$B:$C,2,)),LEFT(VLOOKUP(LEFT(C390,1),拼音数据库!$B:$C,2,),1)&amp;LEFT(VLOOKUP(MID(C390,2,1),拼音数据库!$B:$C,2,),1)&amp;LEFT(VLOOKUP(MID(C390,3,1),拼音数据库!$B:$C,2,),1)&amp;LEFT(VLOOKUP(MID(C390,4,1),拼音数据库!$B:$C,2,),1))))),"")</f>
        <v/>
      </c>
      <c r="C390" s="36"/>
      <c r="D390" s="36"/>
      <c r="E390" s="36"/>
      <c r="F390" s="37"/>
      <c r="G390" s="37"/>
      <c r="H390" s="37"/>
      <c r="I390" s="37"/>
      <c r="J390" s="37"/>
      <c r="K390" s="37"/>
      <c r="L390" s="37"/>
      <c r="M390" s="37"/>
      <c r="N390" s="5" t="str">
        <f t="array" ref="N390">IF(SUM(--NOT(ISERROR(FIND(TEXT(UPPER(电话簿!$G$4),0),UPPER(基本信息输入!A390:M390),1))))&gt;0,ROW(),"")</f>
        <v/>
      </c>
    </row>
    <row r="391" spans="1:14" s="34" customFormat="1" x14ac:dyDescent="0.35">
      <c r="A391" s="74" t="str">
        <f>IFERROR(IF(C391=0,"",IF(LEN(C391)=1,VLOOKUP(LEFT(C391,1),拼音数据库!$B:$C,2,),IF(LEN(C391)=2,VLOOKUP(LEFT(C391,1),拼音数据库!$B:$C,2,)&amp;VLOOKUP(MID(C391,2,1),拼音数据库!$B:$C,2,),IF(LEN(C391)=3,VLOOKUP(LEFT(C391,1),拼音数据库!$B:$C,2,)&amp;VLOOKUP(MID(C391,2,1),拼音数据库!$B:$C,2,)&amp;VLOOKUP(MID(C391,3,1),拼音数据库!$B:$C,2,),VLOOKUP(LEFT(C391,1),拼音数据库!$B:$C,2,)&amp;VLOOKUP(MID(C391,2,1),拼音数据库!$B:$C,2,)&amp;VLOOKUP(MID(C391,3,1),拼音数据库!$B:$C,2,)&amp;VLOOKUP(MID(C391,4,1),拼音数据库!$B:$C,2,))))),"")</f>
        <v/>
      </c>
      <c r="B391" s="75" t="str">
        <f>IFERROR(IF(C391=0,"",IF(LEN(C391)=1,LEFT(VLOOKUP(LEFT(C391,1),拼音数据库!$B:$C,2,),1),IF(LEN(C391)=2,LEFT(VLOOKUP(LEFT(C391,1),拼音数据库!$B:$C,2,),1)&amp;LEFT(VLOOKUP(MID(C391,2,1),拼音数据库!$B:$C,2,),1),IF(LEN(C391)=3,LEFT(VLOOKUP(LEFT(C391,1),拼音数据库!$B:$C,2,),1)&amp;LEFT(VLOOKUP(MID(C391,2,1),拼音数据库!$B:$C,2,),1)&amp;LEFT(VLOOKUP(MID(C391,3,1),拼音数据库!$B:$C,2,)),LEFT(VLOOKUP(LEFT(C391,1),拼音数据库!$B:$C,2,),1)&amp;LEFT(VLOOKUP(MID(C391,2,1),拼音数据库!$B:$C,2,),1)&amp;LEFT(VLOOKUP(MID(C391,3,1),拼音数据库!$B:$C,2,),1)&amp;LEFT(VLOOKUP(MID(C391,4,1),拼音数据库!$B:$C,2,),1))))),"")</f>
        <v/>
      </c>
      <c r="C391" s="36"/>
      <c r="D391" s="36"/>
      <c r="E391" s="36"/>
      <c r="F391" s="37"/>
      <c r="G391" s="37"/>
      <c r="H391" s="37"/>
      <c r="I391" s="37"/>
      <c r="J391" s="37"/>
      <c r="K391" s="37"/>
      <c r="L391" s="37"/>
      <c r="M391" s="37"/>
      <c r="N391" s="5" t="str">
        <f t="array" ref="N391">IF(SUM(--NOT(ISERROR(FIND(TEXT(UPPER(电话簿!$G$4),0),UPPER(基本信息输入!A391:M391),1))))&gt;0,ROW(),"")</f>
        <v/>
      </c>
    </row>
    <row r="392" spans="1:14" s="34" customFormat="1" x14ac:dyDescent="0.35">
      <c r="A392" s="74" t="str">
        <f>IFERROR(IF(C392=0,"",IF(LEN(C392)=1,VLOOKUP(LEFT(C392,1),拼音数据库!$B:$C,2,),IF(LEN(C392)=2,VLOOKUP(LEFT(C392,1),拼音数据库!$B:$C,2,)&amp;VLOOKUP(MID(C392,2,1),拼音数据库!$B:$C,2,),IF(LEN(C392)=3,VLOOKUP(LEFT(C392,1),拼音数据库!$B:$C,2,)&amp;VLOOKUP(MID(C392,2,1),拼音数据库!$B:$C,2,)&amp;VLOOKUP(MID(C392,3,1),拼音数据库!$B:$C,2,),VLOOKUP(LEFT(C392,1),拼音数据库!$B:$C,2,)&amp;VLOOKUP(MID(C392,2,1),拼音数据库!$B:$C,2,)&amp;VLOOKUP(MID(C392,3,1),拼音数据库!$B:$C,2,)&amp;VLOOKUP(MID(C392,4,1),拼音数据库!$B:$C,2,))))),"")</f>
        <v/>
      </c>
      <c r="B392" s="75" t="str">
        <f>IFERROR(IF(C392=0,"",IF(LEN(C392)=1,LEFT(VLOOKUP(LEFT(C392,1),拼音数据库!$B:$C,2,),1),IF(LEN(C392)=2,LEFT(VLOOKUP(LEFT(C392,1),拼音数据库!$B:$C,2,),1)&amp;LEFT(VLOOKUP(MID(C392,2,1),拼音数据库!$B:$C,2,),1),IF(LEN(C392)=3,LEFT(VLOOKUP(LEFT(C392,1),拼音数据库!$B:$C,2,),1)&amp;LEFT(VLOOKUP(MID(C392,2,1),拼音数据库!$B:$C,2,),1)&amp;LEFT(VLOOKUP(MID(C392,3,1),拼音数据库!$B:$C,2,)),LEFT(VLOOKUP(LEFT(C392,1),拼音数据库!$B:$C,2,),1)&amp;LEFT(VLOOKUP(MID(C392,2,1),拼音数据库!$B:$C,2,),1)&amp;LEFT(VLOOKUP(MID(C392,3,1),拼音数据库!$B:$C,2,),1)&amp;LEFT(VLOOKUP(MID(C392,4,1),拼音数据库!$B:$C,2,),1))))),"")</f>
        <v/>
      </c>
      <c r="C392" s="36"/>
      <c r="D392" s="36"/>
      <c r="E392" s="36"/>
      <c r="F392" s="37"/>
      <c r="G392" s="37"/>
      <c r="H392" s="37"/>
      <c r="I392" s="37"/>
      <c r="J392" s="37"/>
      <c r="K392" s="37"/>
      <c r="L392" s="37"/>
      <c r="M392" s="37"/>
      <c r="N392" s="5" t="str">
        <f t="array" ref="N392">IF(SUM(--NOT(ISERROR(FIND(TEXT(UPPER(电话簿!$G$4),0),UPPER(基本信息输入!A392:M392),1))))&gt;0,ROW(),"")</f>
        <v/>
      </c>
    </row>
    <row r="393" spans="1:14" s="34" customFormat="1" x14ac:dyDescent="0.35">
      <c r="A393" s="74" t="str">
        <f>IFERROR(IF(C393=0,"",IF(LEN(C393)=1,VLOOKUP(LEFT(C393,1),拼音数据库!$B:$C,2,),IF(LEN(C393)=2,VLOOKUP(LEFT(C393,1),拼音数据库!$B:$C,2,)&amp;VLOOKUP(MID(C393,2,1),拼音数据库!$B:$C,2,),IF(LEN(C393)=3,VLOOKUP(LEFT(C393,1),拼音数据库!$B:$C,2,)&amp;VLOOKUP(MID(C393,2,1),拼音数据库!$B:$C,2,)&amp;VLOOKUP(MID(C393,3,1),拼音数据库!$B:$C,2,),VLOOKUP(LEFT(C393,1),拼音数据库!$B:$C,2,)&amp;VLOOKUP(MID(C393,2,1),拼音数据库!$B:$C,2,)&amp;VLOOKUP(MID(C393,3,1),拼音数据库!$B:$C,2,)&amp;VLOOKUP(MID(C393,4,1),拼音数据库!$B:$C,2,))))),"")</f>
        <v/>
      </c>
      <c r="B393" s="75" t="str">
        <f>IFERROR(IF(C393=0,"",IF(LEN(C393)=1,LEFT(VLOOKUP(LEFT(C393,1),拼音数据库!$B:$C,2,),1),IF(LEN(C393)=2,LEFT(VLOOKUP(LEFT(C393,1),拼音数据库!$B:$C,2,),1)&amp;LEFT(VLOOKUP(MID(C393,2,1),拼音数据库!$B:$C,2,),1),IF(LEN(C393)=3,LEFT(VLOOKUP(LEFT(C393,1),拼音数据库!$B:$C,2,),1)&amp;LEFT(VLOOKUP(MID(C393,2,1),拼音数据库!$B:$C,2,),1)&amp;LEFT(VLOOKUP(MID(C393,3,1),拼音数据库!$B:$C,2,)),LEFT(VLOOKUP(LEFT(C393,1),拼音数据库!$B:$C,2,),1)&amp;LEFT(VLOOKUP(MID(C393,2,1),拼音数据库!$B:$C,2,),1)&amp;LEFT(VLOOKUP(MID(C393,3,1),拼音数据库!$B:$C,2,),1)&amp;LEFT(VLOOKUP(MID(C393,4,1),拼音数据库!$B:$C,2,),1))))),"")</f>
        <v/>
      </c>
      <c r="C393" s="36"/>
      <c r="D393" s="36"/>
      <c r="E393" s="36"/>
      <c r="F393" s="37"/>
      <c r="G393" s="37"/>
      <c r="H393" s="37"/>
      <c r="I393" s="37"/>
      <c r="J393" s="37"/>
      <c r="K393" s="37"/>
      <c r="L393" s="37"/>
      <c r="M393" s="37"/>
      <c r="N393" s="5" t="str">
        <f t="array" ref="N393">IF(SUM(--NOT(ISERROR(FIND(TEXT(UPPER(电话簿!$G$4),0),UPPER(基本信息输入!A393:M393),1))))&gt;0,ROW(),"")</f>
        <v/>
      </c>
    </row>
    <row r="394" spans="1:14" s="34" customFormat="1" x14ac:dyDescent="0.35">
      <c r="A394" s="74" t="str">
        <f>IFERROR(IF(C394=0,"",IF(LEN(C394)=1,VLOOKUP(LEFT(C394,1),拼音数据库!$B:$C,2,),IF(LEN(C394)=2,VLOOKUP(LEFT(C394,1),拼音数据库!$B:$C,2,)&amp;VLOOKUP(MID(C394,2,1),拼音数据库!$B:$C,2,),IF(LEN(C394)=3,VLOOKUP(LEFT(C394,1),拼音数据库!$B:$C,2,)&amp;VLOOKUP(MID(C394,2,1),拼音数据库!$B:$C,2,)&amp;VLOOKUP(MID(C394,3,1),拼音数据库!$B:$C,2,),VLOOKUP(LEFT(C394,1),拼音数据库!$B:$C,2,)&amp;VLOOKUP(MID(C394,2,1),拼音数据库!$B:$C,2,)&amp;VLOOKUP(MID(C394,3,1),拼音数据库!$B:$C,2,)&amp;VLOOKUP(MID(C394,4,1),拼音数据库!$B:$C,2,))))),"")</f>
        <v/>
      </c>
      <c r="B394" s="75" t="str">
        <f>IFERROR(IF(C394=0,"",IF(LEN(C394)=1,LEFT(VLOOKUP(LEFT(C394,1),拼音数据库!$B:$C,2,),1),IF(LEN(C394)=2,LEFT(VLOOKUP(LEFT(C394,1),拼音数据库!$B:$C,2,),1)&amp;LEFT(VLOOKUP(MID(C394,2,1),拼音数据库!$B:$C,2,),1),IF(LEN(C394)=3,LEFT(VLOOKUP(LEFT(C394,1),拼音数据库!$B:$C,2,),1)&amp;LEFT(VLOOKUP(MID(C394,2,1),拼音数据库!$B:$C,2,),1)&amp;LEFT(VLOOKUP(MID(C394,3,1),拼音数据库!$B:$C,2,)),LEFT(VLOOKUP(LEFT(C394,1),拼音数据库!$B:$C,2,),1)&amp;LEFT(VLOOKUP(MID(C394,2,1),拼音数据库!$B:$C,2,),1)&amp;LEFT(VLOOKUP(MID(C394,3,1),拼音数据库!$B:$C,2,),1)&amp;LEFT(VLOOKUP(MID(C394,4,1),拼音数据库!$B:$C,2,),1))))),"")</f>
        <v/>
      </c>
      <c r="C394" s="36"/>
      <c r="D394" s="36"/>
      <c r="E394" s="36"/>
      <c r="F394" s="37"/>
      <c r="G394" s="37"/>
      <c r="H394" s="37"/>
      <c r="I394" s="37"/>
      <c r="J394" s="37"/>
      <c r="K394" s="37"/>
      <c r="L394" s="37"/>
      <c r="M394" s="37"/>
      <c r="N394" s="5" t="str">
        <f t="array" ref="N394">IF(SUM(--NOT(ISERROR(FIND(TEXT(UPPER(电话簿!$G$4),0),UPPER(基本信息输入!A394:M394),1))))&gt;0,ROW(),"")</f>
        <v/>
      </c>
    </row>
    <row r="395" spans="1:14" s="34" customFormat="1" x14ac:dyDescent="0.35">
      <c r="A395" s="74" t="str">
        <f>IFERROR(IF(C395=0,"",IF(LEN(C395)=1,VLOOKUP(LEFT(C395,1),拼音数据库!$B:$C,2,),IF(LEN(C395)=2,VLOOKUP(LEFT(C395,1),拼音数据库!$B:$C,2,)&amp;VLOOKUP(MID(C395,2,1),拼音数据库!$B:$C,2,),IF(LEN(C395)=3,VLOOKUP(LEFT(C395,1),拼音数据库!$B:$C,2,)&amp;VLOOKUP(MID(C395,2,1),拼音数据库!$B:$C,2,)&amp;VLOOKUP(MID(C395,3,1),拼音数据库!$B:$C,2,),VLOOKUP(LEFT(C395,1),拼音数据库!$B:$C,2,)&amp;VLOOKUP(MID(C395,2,1),拼音数据库!$B:$C,2,)&amp;VLOOKUP(MID(C395,3,1),拼音数据库!$B:$C,2,)&amp;VLOOKUP(MID(C395,4,1),拼音数据库!$B:$C,2,))))),"")</f>
        <v/>
      </c>
      <c r="B395" s="75" t="str">
        <f>IFERROR(IF(C395=0,"",IF(LEN(C395)=1,LEFT(VLOOKUP(LEFT(C395,1),拼音数据库!$B:$C,2,),1),IF(LEN(C395)=2,LEFT(VLOOKUP(LEFT(C395,1),拼音数据库!$B:$C,2,),1)&amp;LEFT(VLOOKUP(MID(C395,2,1),拼音数据库!$B:$C,2,),1),IF(LEN(C395)=3,LEFT(VLOOKUP(LEFT(C395,1),拼音数据库!$B:$C,2,),1)&amp;LEFT(VLOOKUP(MID(C395,2,1),拼音数据库!$B:$C,2,),1)&amp;LEFT(VLOOKUP(MID(C395,3,1),拼音数据库!$B:$C,2,)),LEFT(VLOOKUP(LEFT(C395,1),拼音数据库!$B:$C,2,),1)&amp;LEFT(VLOOKUP(MID(C395,2,1),拼音数据库!$B:$C,2,),1)&amp;LEFT(VLOOKUP(MID(C395,3,1),拼音数据库!$B:$C,2,),1)&amp;LEFT(VLOOKUP(MID(C395,4,1),拼音数据库!$B:$C,2,),1))))),"")</f>
        <v/>
      </c>
      <c r="C395" s="36"/>
      <c r="D395" s="36"/>
      <c r="E395" s="36"/>
      <c r="F395" s="37"/>
      <c r="G395" s="37"/>
      <c r="H395" s="37"/>
      <c r="I395" s="37"/>
      <c r="J395" s="37"/>
      <c r="K395" s="37"/>
      <c r="L395" s="37"/>
      <c r="M395" s="37"/>
      <c r="N395" s="5" t="str">
        <f t="array" ref="N395">IF(SUM(--NOT(ISERROR(FIND(TEXT(UPPER(电话簿!$G$4),0),UPPER(基本信息输入!A395:M395),1))))&gt;0,ROW(),"")</f>
        <v/>
      </c>
    </row>
    <row r="396" spans="1:14" s="34" customFormat="1" x14ac:dyDescent="0.35">
      <c r="A396" s="74" t="str">
        <f>IFERROR(IF(C396=0,"",IF(LEN(C396)=1,VLOOKUP(LEFT(C396,1),拼音数据库!$B:$C,2,),IF(LEN(C396)=2,VLOOKUP(LEFT(C396,1),拼音数据库!$B:$C,2,)&amp;VLOOKUP(MID(C396,2,1),拼音数据库!$B:$C,2,),IF(LEN(C396)=3,VLOOKUP(LEFT(C396,1),拼音数据库!$B:$C,2,)&amp;VLOOKUP(MID(C396,2,1),拼音数据库!$B:$C,2,)&amp;VLOOKUP(MID(C396,3,1),拼音数据库!$B:$C,2,),VLOOKUP(LEFT(C396,1),拼音数据库!$B:$C,2,)&amp;VLOOKUP(MID(C396,2,1),拼音数据库!$B:$C,2,)&amp;VLOOKUP(MID(C396,3,1),拼音数据库!$B:$C,2,)&amp;VLOOKUP(MID(C396,4,1),拼音数据库!$B:$C,2,))))),"")</f>
        <v/>
      </c>
      <c r="B396" s="75" t="str">
        <f>IFERROR(IF(C396=0,"",IF(LEN(C396)=1,LEFT(VLOOKUP(LEFT(C396,1),拼音数据库!$B:$C,2,),1),IF(LEN(C396)=2,LEFT(VLOOKUP(LEFT(C396,1),拼音数据库!$B:$C,2,),1)&amp;LEFT(VLOOKUP(MID(C396,2,1),拼音数据库!$B:$C,2,),1),IF(LEN(C396)=3,LEFT(VLOOKUP(LEFT(C396,1),拼音数据库!$B:$C,2,),1)&amp;LEFT(VLOOKUP(MID(C396,2,1),拼音数据库!$B:$C,2,),1)&amp;LEFT(VLOOKUP(MID(C396,3,1),拼音数据库!$B:$C,2,)),LEFT(VLOOKUP(LEFT(C396,1),拼音数据库!$B:$C,2,),1)&amp;LEFT(VLOOKUP(MID(C396,2,1),拼音数据库!$B:$C,2,),1)&amp;LEFT(VLOOKUP(MID(C396,3,1),拼音数据库!$B:$C,2,),1)&amp;LEFT(VLOOKUP(MID(C396,4,1),拼音数据库!$B:$C,2,),1))))),"")</f>
        <v/>
      </c>
      <c r="C396" s="36"/>
      <c r="D396" s="36"/>
      <c r="E396" s="36"/>
      <c r="F396" s="37"/>
      <c r="G396" s="37"/>
      <c r="H396" s="37"/>
      <c r="I396" s="37"/>
      <c r="J396" s="37"/>
      <c r="K396" s="37"/>
      <c r="L396" s="37"/>
      <c r="M396" s="37"/>
      <c r="N396" s="5" t="str">
        <f t="array" ref="N396">IF(SUM(--NOT(ISERROR(FIND(TEXT(UPPER(电话簿!$G$4),0),UPPER(基本信息输入!A396:M396),1))))&gt;0,ROW(),"")</f>
        <v/>
      </c>
    </row>
    <row r="397" spans="1:14" s="34" customFormat="1" x14ac:dyDescent="0.35">
      <c r="A397" s="74" t="str">
        <f>IFERROR(IF(C397=0,"",IF(LEN(C397)=1,VLOOKUP(LEFT(C397,1),拼音数据库!$B:$C,2,),IF(LEN(C397)=2,VLOOKUP(LEFT(C397,1),拼音数据库!$B:$C,2,)&amp;VLOOKUP(MID(C397,2,1),拼音数据库!$B:$C,2,),IF(LEN(C397)=3,VLOOKUP(LEFT(C397,1),拼音数据库!$B:$C,2,)&amp;VLOOKUP(MID(C397,2,1),拼音数据库!$B:$C,2,)&amp;VLOOKUP(MID(C397,3,1),拼音数据库!$B:$C,2,),VLOOKUP(LEFT(C397,1),拼音数据库!$B:$C,2,)&amp;VLOOKUP(MID(C397,2,1),拼音数据库!$B:$C,2,)&amp;VLOOKUP(MID(C397,3,1),拼音数据库!$B:$C,2,)&amp;VLOOKUP(MID(C397,4,1),拼音数据库!$B:$C,2,))))),"")</f>
        <v/>
      </c>
      <c r="B397" s="75" t="str">
        <f>IFERROR(IF(C397=0,"",IF(LEN(C397)=1,LEFT(VLOOKUP(LEFT(C397,1),拼音数据库!$B:$C,2,),1),IF(LEN(C397)=2,LEFT(VLOOKUP(LEFT(C397,1),拼音数据库!$B:$C,2,),1)&amp;LEFT(VLOOKUP(MID(C397,2,1),拼音数据库!$B:$C,2,),1),IF(LEN(C397)=3,LEFT(VLOOKUP(LEFT(C397,1),拼音数据库!$B:$C,2,),1)&amp;LEFT(VLOOKUP(MID(C397,2,1),拼音数据库!$B:$C,2,),1)&amp;LEFT(VLOOKUP(MID(C397,3,1),拼音数据库!$B:$C,2,)),LEFT(VLOOKUP(LEFT(C397,1),拼音数据库!$B:$C,2,),1)&amp;LEFT(VLOOKUP(MID(C397,2,1),拼音数据库!$B:$C,2,),1)&amp;LEFT(VLOOKUP(MID(C397,3,1),拼音数据库!$B:$C,2,),1)&amp;LEFT(VLOOKUP(MID(C397,4,1),拼音数据库!$B:$C,2,),1))))),"")</f>
        <v/>
      </c>
      <c r="C397" s="36"/>
      <c r="D397" s="36"/>
      <c r="E397" s="36"/>
      <c r="F397" s="37"/>
      <c r="G397" s="37"/>
      <c r="H397" s="37"/>
      <c r="I397" s="37"/>
      <c r="J397" s="37"/>
      <c r="K397" s="37"/>
      <c r="L397" s="37"/>
      <c r="M397" s="37"/>
      <c r="N397" s="5" t="str">
        <f t="array" ref="N397">IF(SUM(--NOT(ISERROR(FIND(TEXT(UPPER(电话簿!$G$4),0),UPPER(基本信息输入!A397:M397),1))))&gt;0,ROW(),"")</f>
        <v/>
      </c>
    </row>
    <row r="398" spans="1:14" s="34" customFormat="1" x14ac:dyDescent="0.35">
      <c r="A398" s="74" t="str">
        <f>IFERROR(IF(C398=0,"",IF(LEN(C398)=1,VLOOKUP(LEFT(C398,1),拼音数据库!$B:$C,2,),IF(LEN(C398)=2,VLOOKUP(LEFT(C398,1),拼音数据库!$B:$C,2,)&amp;VLOOKUP(MID(C398,2,1),拼音数据库!$B:$C,2,),IF(LEN(C398)=3,VLOOKUP(LEFT(C398,1),拼音数据库!$B:$C,2,)&amp;VLOOKUP(MID(C398,2,1),拼音数据库!$B:$C,2,)&amp;VLOOKUP(MID(C398,3,1),拼音数据库!$B:$C,2,),VLOOKUP(LEFT(C398,1),拼音数据库!$B:$C,2,)&amp;VLOOKUP(MID(C398,2,1),拼音数据库!$B:$C,2,)&amp;VLOOKUP(MID(C398,3,1),拼音数据库!$B:$C,2,)&amp;VLOOKUP(MID(C398,4,1),拼音数据库!$B:$C,2,))))),"")</f>
        <v/>
      </c>
      <c r="B398" s="75" t="str">
        <f>IFERROR(IF(C398=0,"",IF(LEN(C398)=1,LEFT(VLOOKUP(LEFT(C398,1),拼音数据库!$B:$C,2,),1),IF(LEN(C398)=2,LEFT(VLOOKUP(LEFT(C398,1),拼音数据库!$B:$C,2,),1)&amp;LEFT(VLOOKUP(MID(C398,2,1),拼音数据库!$B:$C,2,),1),IF(LEN(C398)=3,LEFT(VLOOKUP(LEFT(C398,1),拼音数据库!$B:$C,2,),1)&amp;LEFT(VLOOKUP(MID(C398,2,1),拼音数据库!$B:$C,2,),1)&amp;LEFT(VLOOKUP(MID(C398,3,1),拼音数据库!$B:$C,2,)),LEFT(VLOOKUP(LEFT(C398,1),拼音数据库!$B:$C,2,),1)&amp;LEFT(VLOOKUP(MID(C398,2,1),拼音数据库!$B:$C,2,),1)&amp;LEFT(VLOOKUP(MID(C398,3,1),拼音数据库!$B:$C,2,),1)&amp;LEFT(VLOOKUP(MID(C398,4,1),拼音数据库!$B:$C,2,),1))))),"")</f>
        <v/>
      </c>
      <c r="C398" s="36"/>
      <c r="D398" s="36"/>
      <c r="E398" s="36"/>
      <c r="F398" s="37"/>
      <c r="G398" s="37"/>
      <c r="H398" s="37"/>
      <c r="I398" s="37"/>
      <c r="J398" s="37"/>
      <c r="K398" s="37"/>
      <c r="L398" s="37"/>
      <c r="M398" s="37"/>
      <c r="N398" s="5" t="str">
        <f t="array" ref="N398">IF(SUM(--NOT(ISERROR(FIND(TEXT(UPPER(电话簿!$G$4),0),UPPER(基本信息输入!A398:M398),1))))&gt;0,ROW(),"")</f>
        <v/>
      </c>
    </row>
    <row r="399" spans="1:14" s="34" customFormat="1" x14ac:dyDescent="0.35">
      <c r="A399" s="74" t="str">
        <f>IFERROR(IF(C399=0,"",IF(LEN(C399)=1,VLOOKUP(LEFT(C399,1),拼音数据库!$B:$C,2,),IF(LEN(C399)=2,VLOOKUP(LEFT(C399,1),拼音数据库!$B:$C,2,)&amp;VLOOKUP(MID(C399,2,1),拼音数据库!$B:$C,2,),IF(LEN(C399)=3,VLOOKUP(LEFT(C399,1),拼音数据库!$B:$C,2,)&amp;VLOOKUP(MID(C399,2,1),拼音数据库!$B:$C,2,)&amp;VLOOKUP(MID(C399,3,1),拼音数据库!$B:$C,2,),VLOOKUP(LEFT(C399,1),拼音数据库!$B:$C,2,)&amp;VLOOKUP(MID(C399,2,1),拼音数据库!$B:$C,2,)&amp;VLOOKUP(MID(C399,3,1),拼音数据库!$B:$C,2,)&amp;VLOOKUP(MID(C399,4,1),拼音数据库!$B:$C,2,))))),"")</f>
        <v/>
      </c>
      <c r="B399" s="75" t="str">
        <f>IFERROR(IF(C399=0,"",IF(LEN(C399)=1,LEFT(VLOOKUP(LEFT(C399,1),拼音数据库!$B:$C,2,),1),IF(LEN(C399)=2,LEFT(VLOOKUP(LEFT(C399,1),拼音数据库!$B:$C,2,),1)&amp;LEFT(VLOOKUP(MID(C399,2,1),拼音数据库!$B:$C,2,),1),IF(LEN(C399)=3,LEFT(VLOOKUP(LEFT(C399,1),拼音数据库!$B:$C,2,),1)&amp;LEFT(VLOOKUP(MID(C399,2,1),拼音数据库!$B:$C,2,),1)&amp;LEFT(VLOOKUP(MID(C399,3,1),拼音数据库!$B:$C,2,)),LEFT(VLOOKUP(LEFT(C399,1),拼音数据库!$B:$C,2,),1)&amp;LEFT(VLOOKUP(MID(C399,2,1),拼音数据库!$B:$C,2,),1)&amp;LEFT(VLOOKUP(MID(C399,3,1),拼音数据库!$B:$C,2,),1)&amp;LEFT(VLOOKUP(MID(C399,4,1),拼音数据库!$B:$C,2,),1))))),"")</f>
        <v/>
      </c>
      <c r="C399" s="36"/>
      <c r="D399" s="36"/>
      <c r="E399" s="36"/>
      <c r="F399" s="37"/>
      <c r="G399" s="37"/>
      <c r="H399" s="37"/>
      <c r="I399" s="37"/>
      <c r="J399" s="37"/>
      <c r="K399" s="37"/>
      <c r="L399" s="37"/>
      <c r="M399" s="37"/>
      <c r="N399" s="5" t="str">
        <f t="array" ref="N399">IF(SUM(--NOT(ISERROR(FIND(TEXT(UPPER(电话簿!$G$4),0),UPPER(基本信息输入!A399:M399),1))))&gt;0,ROW(),"")</f>
        <v/>
      </c>
    </row>
    <row r="400" spans="1:14" s="34" customFormat="1" x14ac:dyDescent="0.35">
      <c r="A400" s="74" t="str">
        <f>IFERROR(IF(C400=0,"",IF(LEN(C400)=1,VLOOKUP(LEFT(C400,1),拼音数据库!$B:$C,2,),IF(LEN(C400)=2,VLOOKUP(LEFT(C400,1),拼音数据库!$B:$C,2,)&amp;VLOOKUP(MID(C400,2,1),拼音数据库!$B:$C,2,),IF(LEN(C400)=3,VLOOKUP(LEFT(C400,1),拼音数据库!$B:$C,2,)&amp;VLOOKUP(MID(C400,2,1),拼音数据库!$B:$C,2,)&amp;VLOOKUP(MID(C400,3,1),拼音数据库!$B:$C,2,),VLOOKUP(LEFT(C400,1),拼音数据库!$B:$C,2,)&amp;VLOOKUP(MID(C400,2,1),拼音数据库!$B:$C,2,)&amp;VLOOKUP(MID(C400,3,1),拼音数据库!$B:$C,2,)&amp;VLOOKUP(MID(C400,4,1),拼音数据库!$B:$C,2,))))),"")</f>
        <v/>
      </c>
      <c r="B400" s="75" t="str">
        <f>IFERROR(IF(C400=0,"",IF(LEN(C400)=1,LEFT(VLOOKUP(LEFT(C400,1),拼音数据库!$B:$C,2,),1),IF(LEN(C400)=2,LEFT(VLOOKUP(LEFT(C400,1),拼音数据库!$B:$C,2,),1)&amp;LEFT(VLOOKUP(MID(C400,2,1),拼音数据库!$B:$C,2,),1),IF(LEN(C400)=3,LEFT(VLOOKUP(LEFT(C400,1),拼音数据库!$B:$C,2,),1)&amp;LEFT(VLOOKUP(MID(C400,2,1),拼音数据库!$B:$C,2,),1)&amp;LEFT(VLOOKUP(MID(C400,3,1),拼音数据库!$B:$C,2,)),LEFT(VLOOKUP(LEFT(C400,1),拼音数据库!$B:$C,2,),1)&amp;LEFT(VLOOKUP(MID(C400,2,1),拼音数据库!$B:$C,2,),1)&amp;LEFT(VLOOKUP(MID(C400,3,1),拼音数据库!$B:$C,2,),1)&amp;LEFT(VLOOKUP(MID(C400,4,1),拼音数据库!$B:$C,2,),1))))),"")</f>
        <v/>
      </c>
      <c r="C400" s="36"/>
      <c r="D400" s="36"/>
      <c r="E400" s="36"/>
      <c r="F400" s="37"/>
      <c r="G400" s="37"/>
      <c r="H400" s="37"/>
      <c r="I400" s="37"/>
      <c r="J400" s="37"/>
      <c r="K400" s="37"/>
      <c r="L400" s="37"/>
      <c r="M400" s="37"/>
      <c r="N400" s="5" t="str">
        <f t="array" ref="N400">IF(SUM(--NOT(ISERROR(FIND(TEXT(UPPER(电话簿!$G$4),0),UPPER(基本信息输入!A400:M400),1))))&gt;0,ROW(),"")</f>
        <v/>
      </c>
    </row>
    <row r="401" spans="1:14" s="34" customFormat="1" x14ac:dyDescent="0.35">
      <c r="A401" s="74" t="str">
        <f>IFERROR(IF(C401=0,"",IF(LEN(C401)=1,VLOOKUP(LEFT(C401,1),拼音数据库!$B:$C,2,),IF(LEN(C401)=2,VLOOKUP(LEFT(C401,1),拼音数据库!$B:$C,2,)&amp;VLOOKUP(MID(C401,2,1),拼音数据库!$B:$C,2,),IF(LEN(C401)=3,VLOOKUP(LEFT(C401,1),拼音数据库!$B:$C,2,)&amp;VLOOKUP(MID(C401,2,1),拼音数据库!$B:$C,2,)&amp;VLOOKUP(MID(C401,3,1),拼音数据库!$B:$C,2,),VLOOKUP(LEFT(C401,1),拼音数据库!$B:$C,2,)&amp;VLOOKUP(MID(C401,2,1),拼音数据库!$B:$C,2,)&amp;VLOOKUP(MID(C401,3,1),拼音数据库!$B:$C,2,)&amp;VLOOKUP(MID(C401,4,1),拼音数据库!$B:$C,2,))))),"")</f>
        <v/>
      </c>
      <c r="B401" s="75" t="str">
        <f>IFERROR(IF(C401=0,"",IF(LEN(C401)=1,LEFT(VLOOKUP(LEFT(C401,1),拼音数据库!$B:$C,2,),1),IF(LEN(C401)=2,LEFT(VLOOKUP(LEFT(C401,1),拼音数据库!$B:$C,2,),1)&amp;LEFT(VLOOKUP(MID(C401,2,1),拼音数据库!$B:$C,2,),1),IF(LEN(C401)=3,LEFT(VLOOKUP(LEFT(C401,1),拼音数据库!$B:$C,2,),1)&amp;LEFT(VLOOKUP(MID(C401,2,1),拼音数据库!$B:$C,2,),1)&amp;LEFT(VLOOKUP(MID(C401,3,1),拼音数据库!$B:$C,2,)),LEFT(VLOOKUP(LEFT(C401,1),拼音数据库!$B:$C,2,),1)&amp;LEFT(VLOOKUP(MID(C401,2,1),拼音数据库!$B:$C,2,),1)&amp;LEFT(VLOOKUP(MID(C401,3,1),拼音数据库!$B:$C,2,),1)&amp;LEFT(VLOOKUP(MID(C401,4,1),拼音数据库!$B:$C,2,),1))))),"")</f>
        <v/>
      </c>
      <c r="C401" s="36"/>
      <c r="D401" s="36"/>
      <c r="E401" s="36"/>
      <c r="F401" s="37"/>
      <c r="G401" s="37"/>
      <c r="H401" s="37"/>
      <c r="I401" s="37"/>
      <c r="J401" s="37"/>
      <c r="K401" s="37"/>
      <c r="L401" s="37"/>
      <c r="M401" s="37"/>
      <c r="N401" s="5" t="str">
        <f t="array" ref="N401">IF(SUM(--NOT(ISERROR(FIND(TEXT(UPPER(电话簿!$G$4),0),UPPER(基本信息输入!A401:M401),1))))&gt;0,ROW(),"")</f>
        <v/>
      </c>
    </row>
    <row r="402" spans="1:14" s="34" customFormat="1" x14ac:dyDescent="0.35">
      <c r="A402" s="74" t="str">
        <f>IFERROR(IF(C402=0,"",IF(LEN(C402)=1,VLOOKUP(LEFT(C402,1),拼音数据库!$B:$C,2,),IF(LEN(C402)=2,VLOOKUP(LEFT(C402,1),拼音数据库!$B:$C,2,)&amp;VLOOKUP(MID(C402,2,1),拼音数据库!$B:$C,2,),IF(LEN(C402)=3,VLOOKUP(LEFT(C402,1),拼音数据库!$B:$C,2,)&amp;VLOOKUP(MID(C402,2,1),拼音数据库!$B:$C,2,)&amp;VLOOKUP(MID(C402,3,1),拼音数据库!$B:$C,2,),VLOOKUP(LEFT(C402,1),拼音数据库!$B:$C,2,)&amp;VLOOKUP(MID(C402,2,1),拼音数据库!$B:$C,2,)&amp;VLOOKUP(MID(C402,3,1),拼音数据库!$B:$C,2,)&amp;VLOOKUP(MID(C402,4,1),拼音数据库!$B:$C,2,))))),"")</f>
        <v/>
      </c>
      <c r="B402" s="75" t="str">
        <f>IFERROR(IF(C402=0,"",IF(LEN(C402)=1,LEFT(VLOOKUP(LEFT(C402,1),拼音数据库!$B:$C,2,),1),IF(LEN(C402)=2,LEFT(VLOOKUP(LEFT(C402,1),拼音数据库!$B:$C,2,),1)&amp;LEFT(VLOOKUP(MID(C402,2,1),拼音数据库!$B:$C,2,),1),IF(LEN(C402)=3,LEFT(VLOOKUP(LEFT(C402,1),拼音数据库!$B:$C,2,),1)&amp;LEFT(VLOOKUP(MID(C402,2,1),拼音数据库!$B:$C,2,),1)&amp;LEFT(VLOOKUP(MID(C402,3,1),拼音数据库!$B:$C,2,)),LEFT(VLOOKUP(LEFT(C402,1),拼音数据库!$B:$C,2,),1)&amp;LEFT(VLOOKUP(MID(C402,2,1),拼音数据库!$B:$C,2,),1)&amp;LEFT(VLOOKUP(MID(C402,3,1),拼音数据库!$B:$C,2,),1)&amp;LEFT(VLOOKUP(MID(C402,4,1),拼音数据库!$B:$C,2,),1))))),"")</f>
        <v/>
      </c>
      <c r="C402" s="36"/>
      <c r="D402" s="36"/>
      <c r="E402" s="36"/>
      <c r="F402" s="37"/>
      <c r="G402" s="37"/>
      <c r="H402" s="37"/>
      <c r="I402" s="37"/>
      <c r="J402" s="37"/>
      <c r="K402" s="37"/>
      <c r="L402" s="37"/>
      <c r="M402" s="37"/>
      <c r="N402" s="5" t="str">
        <f t="array" ref="N402">IF(SUM(--NOT(ISERROR(FIND(TEXT(UPPER(电话簿!$G$4),0),UPPER(基本信息输入!A402:M402),1))))&gt;0,ROW(),"")</f>
        <v/>
      </c>
    </row>
    <row r="403" spans="1:14" s="34" customFormat="1" x14ac:dyDescent="0.35">
      <c r="A403" s="74" t="str">
        <f>IFERROR(IF(C403=0,"",IF(LEN(C403)=1,VLOOKUP(LEFT(C403,1),拼音数据库!$B:$C,2,),IF(LEN(C403)=2,VLOOKUP(LEFT(C403,1),拼音数据库!$B:$C,2,)&amp;VLOOKUP(MID(C403,2,1),拼音数据库!$B:$C,2,),IF(LEN(C403)=3,VLOOKUP(LEFT(C403,1),拼音数据库!$B:$C,2,)&amp;VLOOKUP(MID(C403,2,1),拼音数据库!$B:$C,2,)&amp;VLOOKUP(MID(C403,3,1),拼音数据库!$B:$C,2,),VLOOKUP(LEFT(C403,1),拼音数据库!$B:$C,2,)&amp;VLOOKUP(MID(C403,2,1),拼音数据库!$B:$C,2,)&amp;VLOOKUP(MID(C403,3,1),拼音数据库!$B:$C,2,)&amp;VLOOKUP(MID(C403,4,1),拼音数据库!$B:$C,2,))))),"")</f>
        <v/>
      </c>
      <c r="B403" s="75" t="str">
        <f>IFERROR(IF(C403=0,"",IF(LEN(C403)=1,LEFT(VLOOKUP(LEFT(C403,1),拼音数据库!$B:$C,2,),1),IF(LEN(C403)=2,LEFT(VLOOKUP(LEFT(C403,1),拼音数据库!$B:$C,2,),1)&amp;LEFT(VLOOKUP(MID(C403,2,1),拼音数据库!$B:$C,2,),1),IF(LEN(C403)=3,LEFT(VLOOKUP(LEFT(C403,1),拼音数据库!$B:$C,2,),1)&amp;LEFT(VLOOKUP(MID(C403,2,1),拼音数据库!$B:$C,2,),1)&amp;LEFT(VLOOKUP(MID(C403,3,1),拼音数据库!$B:$C,2,)),LEFT(VLOOKUP(LEFT(C403,1),拼音数据库!$B:$C,2,),1)&amp;LEFT(VLOOKUP(MID(C403,2,1),拼音数据库!$B:$C,2,),1)&amp;LEFT(VLOOKUP(MID(C403,3,1),拼音数据库!$B:$C,2,),1)&amp;LEFT(VLOOKUP(MID(C403,4,1),拼音数据库!$B:$C,2,),1))))),"")</f>
        <v/>
      </c>
      <c r="C403" s="36"/>
      <c r="D403" s="36"/>
      <c r="E403" s="36"/>
      <c r="F403" s="37"/>
      <c r="G403" s="37"/>
      <c r="H403" s="37"/>
      <c r="I403" s="37"/>
      <c r="J403" s="37"/>
      <c r="K403" s="37"/>
      <c r="L403" s="37"/>
      <c r="M403" s="37"/>
      <c r="N403" s="5" t="str">
        <f t="array" ref="N403">IF(SUM(--NOT(ISERROR(FIND(TEXT(UPPER(电话簿!$G$4),0),UPPER(基本信息输入!A403:M403),1))))&gt;0,ROW(),"")</f>
        <v/>
      </c>
    </row>
    <row r="404" spans="1:14" s="34" customFormat="1" x14ac:dyDescent="0.35">
      <c r="A404" s="74" t="str">
        <f>IFERROR(IF(C404=0,"",IF(LEN(C404)=1,VLOOKUP(LEFT(C404,1),拼音数据库!$B:$C,2,),IF(LEN(C404)=2,VLOOKUP(LEFT(C404,1),拼音数据库!$B:$C,2,)&amp;VLOOKUP(MID(C404,2,1),拼音数据库!$B:$C,2,),IF(LEN(C404)=3,VLOOKUP(LEFT(C404,1),拼音数据库!$B:$C,2,)&amp;VLOOKUP(MID(C404,2,1),拼音数据库!$B:$C,2,)&amp;VLOOKUP(MID(C404,3,1),拼音数据库!$B:$C,2,),VLOOKUP(LEFT(C404,1),拼音数据库!$B:$C,2,)&amp;VLOOKUP(MID(C404,2,1),拼音数据库!$B:$C,2,)&amp;VLOOKUP(MID(C404,3,1),拼音数据库!$B:$C,2,)&amp;VLOOKUP(MID(C404,4,1),拼音数据库!$B:$C,2,))))),"")</f>
        <v/>
      </c>
      <c r="B404" s="75" t="str">
        <f>IFERROR(IF(C404=0,"",IF(LEN(C404)=1,LEFT(VLOOKUP(LEFT(C404,1),拼音数据库!$B:$C,2,),1),IF(LEN(C404)=2,LEFT(VLOOKUP(LEFT(C404,1),拼音数据库!$B:$C,2,),1)&amp;LEFT(VLOOKUP(MID(C404,2,1),拼音数据库!$B:$C,2,),1),IF(LEN(C404)=3,LEFT(VLOOKUP(LEFT(C404,1),拼音数据库!$B:$C,2,),1)&amp;LEFT(VLOOKUP(MID(C404,2,1),拼音数据库!$B:$C,2,),1)&amp;LEFT(VLOOKUP(MID(C404,3,1),拼音数据库!$B:$C,2,)),LEFT(VLOOKUP(LEFT(C404,1),拼音数据库!$B:$C,2,),1)&amp;LEFT(VLOOKUP(MID(C404,2,1),拼音数据库!$B:$C,2,),1)&amp;LEFT(VLOOKUP(MID(C404,3,1),拼音数据库!$B:$C,2,),1)&amp;LEFT(VLOOKUP(MID(C404,4,1),拼音数据库!$B:$C,2,),1))))),"")</f>
        <v/>
      </c>
      <c r="C404" s="36"/>
      <c r="D404" s="36"/>
      <c r="E404" s="36"/>
      <c r="F404" s="37"/>
      <c r="G404" s="37"/>
      <c r="H404" s="37"/>
      <c r="I404" s="37"/>
      <c r="J404" s="37"/>
      <c r="K404" s="37"/>
      <c r="L404" s="37"/>
      <c r="M404" s="37"/>
      <c r="N404" s="5" t="str">
        <f t="array" ref="N404">IF(SUM(--NOT(ISERROR(FIND(TEXT(UPPER(电话簿!$G$4),0),UPPER(基本信息输入!A404:M404),1))))&gt;0,ROW(),"")</f>
        <v/>
      </c>
    </row>
    <row r="405" spans="1:14" s="34" customFormat="1" x14ac:dyDescent="0.35">
      <c r="A405" s="74" t="str">
        <f>IFERROR(IF(C405=0,"",IF(LEN(C405)=1,VLOOKUP(LEFT(C405,1),拼音数据库!$B:$C,2,),IF(LEN(C405)=2,VLOOKUP(LEFT(C405,1),拼音数据库!$B:$C,2,)&amp;VLOOKUP(MID(C405,2,1),拼音数据库!$B:$C,2,),IF(LEN(C405)=3,VLOOKUP(LEFT(C405,1),拼音数据库!$B:$C,2,)&amp;VLOOKUP(MID(C405,2,1),拼音数据库!$B:$C,2,)&amp;VLOOKUP(MID(C405,3,1),拼音数据库!$B:$C,2,),VLOOKUP(LEFT(C405,1),拼音数据库!$B:$C,2,)&amp;VLOOKUP(MID(C405,2,1),拼音数据库!$B:$C,2,)&amp;VLOOKUP(MID(C405,3,1),拼音数据库!$B:$C,2,)&amp;VLOOKUP(MID(C405,4,1),拼音数据库!$B:$C,2,))))),"")</f>
        <v/>
      </c>
      <c r="B405" s="75" t="str">
        <f>IFERROR(IF(C405=0,"",IF(LEN(C405)=1,LEFT(VLOOKUP(LEFT(C405,1),拼音数据库!$B:$C,2,),1),IF(LEN(C405)=2,LEFT(VLOOKUP(LEFT(C405,1),拼音数据库!$B:$C,2,),1)&amp;LEFT(VLOOKUP(MID(C405,2,1),拼音数据库!$B:$C,2,),1),IF(LEN(C405)=3,LEFT(VLOOKUP(LEFT(C405,1),拼音数据库!$B:$C,2,),1)&amp;LEFT(VLOOKUP(MID(C405,2,1),拼音数据库!$B:$C,2,),1)&amp;LEFT(VLOOKUP(MID(C405,3,1),拼音数据库!$B:$C,2,)),LEFT(VLOOKUP(LEFT(C405,1),拼音数据库!$B:$C,2,),1)&amp;LEFT(VLOOKUP(MID(C405,2,1),拼音数据库!$B:$C,2,),1)&amp;LEFT(VLOOKUP(MID(C405,3,1),拼音数据库!$B:$C,2,),1)&amp;LEFT(VLOOKUP(MID(C405,4,1),拼音数据库!$B:$C,2,),1))))),"")</f>
        <v/>
      </c>
      <c r="C405" s="36"/>
      <c r="D405" s="36"/>
      <c r="E405" s="36"/>
      <c r="F405" s="37"/>
      <c r="G405" s="37"/>
      <c r="H405" s="37"/>
      <c r="I405" s="37"/>
      <c r="J405" s="37"/>
      <c r="K405" s="37"/>
      <c r="L405" s="37"/>
      <c r="M405" s="37"/>
      <c r="N405" s="5" t="str">
        <f t="array" ref="N405">IF(SUM(--NOT(ISERROR(FIND(TEXT(UPPER(电话簿!$G$4),0),UPPER(基本信息输入!A405:M405),1))))&gt;0,ROW(),"")</f>
        <v/>
      </c>
    </row>
    <row r="406" spans="1:14" s="34" customFormat="1" x14ac:dyDescent="0.35">
      <c r="A406" s="74" t="str">
        <f>IFERROR(IF(C406=0,"",IF(LEN(C406)=1,VLOOKUP(LEFT(C406,1),拼音数据库!$B:$C,2,),IF(LEN(C406)=2,VLOOKUP(LEFT(C406,1),拼音数据库!$B:$C,2,)&amp;VLOOKUP(MID(C406,2,1),拼音数据库!$B:$C,2,),IF(LEN(C406)=3,VLOOKUP(LEFT(C406,1),拼音数据库!$B:$C,2,)&amp;VLOOKUP(MID(C406,2,1),拼音数据库!$B:$C,2,)&amp;VLOOKUP(MID(C406,3,1),拼音数据库!$B:$C,2,),VLOOKUP(LEFT(C406,1),拼音数据库!$B:$C,2,)&amp;VLOOKUP(MID(C406,2,1),拼音数据库!$B:$C,2,)&amp;VLOOKUP(MID(C406,3,1),拼音数据库!$B:$C,2,)&amp;VLOOKUP(MID(C406,4,1),拼音数据库!$B:$C,2,))))),"")</f>
        <v/>
      </c>
      <c r="B406" s="75" t="str">
        <f>IFERROR(IF(C406=0,"",IF(LEN(C406)=1,LEFT(VLOOKUP(LEFT(C406,1),拼音数据库!$B:$C,2,),1),IF(LEN(C406)=2,LEFT(VLOOKUP(LEFT(C406,1),拼音数据库!$B:$C,2,),1)&amp;LEFT(VLOOKUP(MID(C406,2,1),拼音数据库!$B:$C,2,),1),IF(LEN(C406)=3,LEFT(VLOOKUP(LEFT(C406,1),拼音数据库!$B:$C,2,),1)&amp;LEFT(VLOOKUP(MID(C406,2,1),拼音数据库!$B:$C,2,),1)&amp;LEFT(VLOOKUP(MID(C406,3,1),拼音数据库!$B:$C,2,)),LEFT(VLOOKUP(LEFT(C406,1),拼音数据库!$B:$C,2,),1)&amp;LEFT(VLOOKUP(MID(C406,2,1),拼音数据库!$B:$C,2,),1)&amp;LEFT(VLOOKUP(MID(C406,3,1),拼音数据库!$B:$C,2,),1)&amp;LEFT(VLOOKUP(MID(C406,4,1),拼音数据库!$B:$C,2,),1))))),"")</f>
        <v/>
      </c>
      <c r="C406" s="36"/>
      <c r="D406" s="36"/>
      <c r="E406" s="36"/>
      <c r="F406" s="37"/>
      <c r="G406" s="37"/>
      <c r="H406" s="37"/>
      <c r="I406" s="37"/>
      <c r="J406" s="37"/>
      <c r="K406" s="37"/>
      <c r="L406" s="37"/>
      <c r="M406" s="37"/>
      <c r="N406" s="5" t="str">
        <f t="array" ref="N406">IF(SUM(--NOT(ISERROR(FIND(TEXT(UPPER(电话簿!$G$4),0),UPPER(基本信息输入!A406:M406),1))))&gt;0,ROW(),"")</f>
        <v/>
      </c>
    </row>
    <row r="407" spans="1:14" s="34" customFormat="1" x14ac:dyDescent="0.35">
      <c r="A407" s="74" t="str">
        <f>IFERROR(IF(C407=0,"",IF(LEN(C407)=1,VLOOKUP(LEFT(C407,1),拼音数据库!$B:$C,2,),IF(LEN(C407)=2,VLOOKUP(LEFT(C407,1),拼音数据库!$B:$C,2,)&amp;VLOOKUP(MID(C407,2,1),拼音数据库!$B:$C,2,),IF(LEN(C407)=3,VLOOKUP(LEFT(C407,1),拼音数据库!$B:$C,2,)&amp;VLOOKUP(MID(C407,2,1),拼音数据库!$B:$C,2,)&amp;VLOOKUP(MID(C407,3,1),拼音数据库!$B:$C,2,),VLOOKUP(LEFT(C407,1),拼音数据库!$B:$C,2,)&amp;VLOOKUP(MID(C407,2,1),拼音数据库!$B:$C,2,)&amp;VLOOKUP(MID(C407,3,1),拼音数据库!$B:$C,2,)&amp;VLOOKUP(MID(C407,4,1),拼音数据库!$B:$C,2,))))),"")</f>
        <v/>
      </c>
      <c r="B407" s="75" t="str">
        <f>IFERROR(IF(C407=0,"",IF(LEN(C407)=1,LEFT(VLOOKUP(LEFT(C407,1),拼音数据库!$B:$C,2,),1),IF(LEN(C407)=2,LEFT(VLOOKUP(LEFT(C407,1),拼音数据库!$B:$C,2,),1)&amp;LEFT(VLOOKUP(MID(C407,2,1),拼音数据库!$B:$C,2,),1),IF(LEN(C407)=3,LEFT(VLOOKUP(LEFT(C407,1),拼音数据库!$B:$C,2,),1)&amp;LEFT(VLOOKUP(MID(C407,2,1),拼音数据库!$B:$C,2,),1)&amp;LEFT(VLOOKUP(MID(C407,3,1),拼音数据库!$B:$C,2,)),LEFT(VLOOKUP(LEFT(C407,1),拼音数据库!$B:$C,2,),1)&amp;LEFT(VLOOKUP(MID(C407,2,1),拼音数据库!$B:$C,2,),1)&amp;LEFT(VLOOKUP(MID(C407,3,1),拼音数据库!$B:$C,2,),1)&amp;LEFT(VLOOKUP(MID(C407,4,1),拼音数据库!$B:$C,2,),1))))),"")</f>
        <v/>
      </c>
      <c r="C407" s="36"/>
      <c r="D407" s="36"/>
      <c r="E407" s="36"/>
      <c r="F407" s="37"/>
      <c r="G407" s="37"/>
      <c r="H407" s="37"/>
      <c r="I407" s="37"/>
      <c r="J407" s="37"/>
      <c r="K407" s="37"/>
      <c r="L407" s="37"/>
      <c r="M407" s="37"/>
      <c r="N407" s="5" t="str">
        <f t="array" ref="N407">IF(SUM(--NOT(ISERROR(FIND(TEXT(UPPER(电话簿!$G$4),0),UPPER(基本信息输入!A407:M407),1))))&gt;0,ROW(),"")</f>
        <v/>
      </c>
    </row>
    <row r="408" spans="1:14" s="34" customFormat="1" x14ac:dyDescent="0.35">
      <c r="A408" s="74" t="str">
        <f>IFERROR(IF(C408=0,"",IF(LEN(C408)=1,VLOOKUP(LEFT(C408,1),拼音数据库!$B:$C,2,),IF(LEN(C408)=2,VLOOKUP(LEFT(C408,1),拼音数据库!$B:$C,2,)&amp;VLOOKUP(MID(C408,2,1),拼音数据库!$B:$C,2,),IF(LEN(C408)=3,VLOOKUP(LEFT(C408,1),拼音数据库!$B:$C,2,)&amp;VLOOKUP(MID(C408,2,1),拼音数据库!$B:$C,2,)&amp;VLOOKUP(MID(C408,3,1),拼音数据库!$B:$C,2,),VLOOKUP(LEFT(C408,1),拼音数据库!$B:$C,2,)&amp;VLOOKUP(MID(C408,2,1),拼音数据库!$B:$C,2,)&amp;VLOOKUP(MID(C408,3,1),拼音数据库!$B:$C,2,)&amp;VLOOKUP(MID(C408,4,1),拼音数据库!$B:$C,2,))))),"")</f>
        <v/>
      </c>
      <c r="B408" s="75" t="str">
        <f>IFERROR(IF(C408=0,"",IF(LEN(C408)=1,LEFT(VLOOKUP(LEFT(C408,1),拼音数据库!$B:$C,2,),1),IF(LEN(C408)=2,LEFT(VLOOKUP(LEFT(C408,1),拼音数据库!$B:$C,2,),1)&amp;LEFT(VLOOKUP(MID(C408,2,1),拼音数据库!$B:$C,2,),1),IF(LEN(C408)=3,LEFT(VLOOKUP(LEFT(C408,1),拼音数据库!$B:$C,2,),1)&amp;LEFT(VLOOKUP(MID(C408,2,1),拼音数据库!$B:$C,2,),1)&amp;LEFT(VLOOKUP(MID(C408,3,1),拼音数据库!$B:$C,2,)),LEFT(VLOOKUP(LEFT(C408,1),拼音数据库!$B:$C,2,),1)&amp;LEFT(VLOOKUP(MID(C408,2,1),拼音数据库!$B:$C,2,),1)&amp;LEFT(VLOOKUP(MID(C408,3,1),拼音数据库!$B:$C,2,),1)&amp;LEFT(VLOOKUP(MID(C408,4,1),拼音数据库!$B:$C,2,),1))))),"")</f>
        <v/>
      </c>
      <c r="C408" s="36"/>
      <c r="D408" s="36"/>
      <c r="E408" s="36"/>
      <c r="F408" s="37"/>
      <c r="G408" s="37"/>
      <c r="H408" s="37"/>
      <c r="I408" s="37"/>
      <c r="J408" s="37"/>
      <c r="K408" s="37"/>
      <c r="L408" s="37"/>
      <c r="M408" s="37"/>
      <c r="N408" s="5" t="str">
        <f t="array" ref="N408">IF(SUM(--NOT(ISERROR(FIND(TEXT(UPPER(电话簿!$G$4),0),UPPER(基本信息输入!A408:M408),1))))&gt;0,ROW(),"")</f>
        <v/>
      </c>
    </row>
    <row r="409" spans="1:14" s="34" customFormat="1" x14ac:dyDescent="0.35">
      <c r="A409" s="74" t="str">
        <f>IFERROR(IF(C409=0,"",IF(LEN(C409)=1,VLOOKUP(LEFT(C409,1),拼音数据库!$B:$C,2,),IF(LEN(C409)=2,VLOOKUP(LEFT(C409,1),拼音数据库!$B:$C,2,)&amp;VLOOKUP(MID(C409,2,1),拼音数据库!$B:$C,2,),IF(LEN(C409)=3,VLOOKUP(LEFT(C409,1),拼音数据库!$B:$C,2,)&amp;VLOOKUP(MID(C409,2,1),拼音数据库!$B:$C,2,)&amp;VLOOKUP(MID(C409,3,1),拼音数据库!$B:$C,2,),VLOOKUP(LEFT(C409,1),拼音数据库!$B:$C,2,)&amp;VLOOKUP(MID(C409,2,1),拼音数据库!$B:$C,2,)&amp;VLOOKUP(MID(C409,3,1),拼音数据库!$B:$C,2,)&amp;VLOOKUP(MID(C409,4,1),拼音数据库!$B:$C,2,))))),"")</f>
        <v/>
      </c>
      <c r="B409" s="75" t="str">
        <f>IFERROR(IF(C409=0,"",IF(LEN(C409)=1,LEFT(VLOOKUP(LEFT(C409,1),拼音数据库!$B:$C,2,),1),IF(LEN(C409)=2,LEFT(VLOOKUP(LEFT(C409,1),拼音数据库!$B:$C,2,),1)&amp;LEFT(VLOOKUP(MID(C409,2,1),拼音数据库!$B:$C,2,),1),IF(LEN(C409)=3,LEFT(VLOOKUP(LEFT(C409,1),拼音数据库!$B:$C,2,),1)&amp;LEFT(VLOOKUP(MID(C409,2,1),拼音数据库!$B:$C,2,),1)&amp;LEFT(VLOOKUP(MID(C409,3,1),拼音数据库!$B:$C,2,)),LEFT(VLOOKUP(LEFT(C409,1),拼音数据库!$B:$C,2,),1)&amp;LEFT(VLOOKUP(MID(C409,2,1),拼音数据库!$B:$C,2,),1)&amp;LEFT(VLOOKUP(MID(C409,3,1),拼音数据库!$B:$C,2,),1)&amp;LEFT(VLOOKUP(MID(C409,4,1),拼音数据库!$B:$C,2,),1))))),"")</f>
        <v/>
      </c>
      <c r="C409" s="36"/>
      <c r="D409" s="36"/>
      <c r="E409" s="36"/>
      <c r="F409" s="37"/>
      <c r="G409" s="37"/>
      <c r="H409" s="37"/>
      <c r="I409" s="37"/>
      <c r="J409" s="37"/>
      <c r="K409" s="37"/>
      <c r="L409" s="37"/>
      <c r="M409" s="37"/>
      <c r="N409" s="5" t="str">
        <f t="array" ref="N409">IF(SUM(--NOT(ISERROR(FIND(TEXT(UPPER(电话簿!$G$4),0),UPPER(基本信息输入!A409:M409),1))))&gt;0,ROW(),"")</f>
        <v/>
      </c>
    </row>
    <row r="410" spans="1:14" s="34" customFormat="1" x14ac:dyDescent="0.35">
      <c r="A410" s="74" t="str">
        <f>IFERROR(IF(C410=0,"",IF(LEN(C410)=1,VLOOKUP(LEFT(C410,1),拼音数据库!$B:$C,2,),IF(LEN(C410)=2,VLOOKUP(LEFT(C410,1),拼音数据库!$B:$C,2,)&amp;VLOOKUP(MID(C410,2,1),拼音数据库!$B:$C,2,),IF(LEN(C410)=3,VLOOKUP(LEFT(C410,1),拼音数据库!$B:$C,2,)&amp;VLOOKUP(MID(C410,2,1),拼音数据库!$B:$C,2,)&amp;VLOOKUP(MID(C410,3,1),拼音数据库!$B:$C,2,),VLOOKUP(LEFT(C410,1),拼音数据库!$B:$C,2,)&amp;VLOOKUP(MID(C410,2,1),拼音数据库!$B:$C,2,)&amp;VLOOKUP(MID(C410,3,1),拼音数据库!$B:$C,2,)&amp;VLOOKUP(MID(C410,4,1),拼音数据库!$B:$C,2,))))),"")</f>
        <v/>
      </c>
      <c r="B410" s="75" t="str">
        <f>IFERROR(IF(C410=0,"",IF(LEN(C410)=1,LEFT(VLOOKUP(LEFT(C410,1),拼音数据库!$B:$C,2,),1),IF(LEN(C410)=2,LEFT(VLOOKUP(LEFT(C410,1),拼音数据库!$B:$C,2,),1)&amp;LEFT(VLOOKUP(MID(C410,2,1),拼音数据库!$B:$C,2,),1),IF(LEN(C410)=3,LEFT(VLOOKUP(LEFT(C410,1),拼音数据库!$B:$C,2,),1)&amp;LEFT(VLOOKUP(MID(C410,2,1),拼音数据库!$B:$C,2,),1)&amp;LEFT(VLOOKUP(MID(C410,3,1),拼音数据库!$B:$C,2,)),LEFT(VLOOKUP(LEFT(C410,1),拼音数据库!$B:$C,2,),1)&amp;LEFT(VLOOKUP(MID(C410,2,1),拼音数据库!$B:$C,2,),1)&amp;LEFT(VLOOKUP(MID(C410,3,1),拼音数据库!$B:$C,2,),1)&amp;LEFT(VLOOKUP(MID(C410,4,1),拼音数据库!$B:$C,2,),1))))),"")</f>
        <v/>
      </c>
      <c r="C410" s="36"/>
      <c r="D410" s="36"/>
      <c r="E410" s="36"/>
      <c r="F410" s="37"/>
      <c r="G410" s="37"/>
      <c r="H410" s="37"/>
      <c r="I410" s="37"/>
      <c r="J410" s="37"/>
      <c r="K410" s="37"/>
      <c r="L410" s="37"/>
      <c r="M410" s="37"/>
      <c r="N410" s="5" t="str">
        <f t="array" ref="N410">IF(SUM(--NOT(ISERROR(FIND(TEXT(UPPER(电话簿!$G$4),0),UPPER(基本信息输入!A410:M410),1))))&gt;0,ROW(),"")</f>
        <v/>
      </c>
    </row>
    <row r="411" spans="1:14" s="34" customFormat="1" x14ac:dyDescent="0.35">
      <c r="A411" s="74" t="str">
        <f>IFERROR(IF(C411=0,"",IF(LEN(C411)=1,VLOOKUP(LEFT(C411,1),拼音数据库!$B:$C,2,),IF(LEN(C411)=2,VLOOKUP(LEFT(C411,1),拼音数据库!$B:$C,2,)&amp;VLOOKUP(MID(C411,2,1),拼音数据库!$B:$C,2,),IF(LEN(C411)=3,VLOOKUP(LEFT(C411,1),拼音数据库!$B:$C,2,)&amp;VLOOKUP(MID(C411,2,1),拼音数据库!$B:$C,2,)&amp;VLOOKUP(MID(C411,3,1),拼音数据库!$B:$C,2,),VLOOKUP(LEFT(C411,1),拼音数据库!$B:$C,2,)&amp;VLOOKUP(MID(C411,2,1),拼音数据库!$B:$C,2,)&amp;VLOOKUP(MID(C411,3,1),拼音数据库!$B:$C,2,)&amp;VLOOKUP(MID(C411,4,1),拼音数据库!$B:$C,2,))))),"")</f>
        <v/>
      </c>
      <c r="B411" s="75" t="str">
        <f>IFERROR(IF(C411=0,"",IF(LEN(C411)=1,LEFT(VLOOKUP(LEFT(C411,1),拼音数据库!$B:$C,2,),1),IF(LEN(C411)=2,LEFT(VLOOKUP(LEFT(C411,1),拼音数据库!$B:$C,2,),1)&amp;LEFT(VLOOKUP(MID(C411,2,1),拼音数据库!$B:$C,2,),1),IF(LEN(C411)=3,LEFT(VLOOKUP(LEFT(C411,1),拼音数据库!$B:$C,2,),1)&amp;LEFT(VLOOKUP(MID(C411,2,1),拼音数据库!$B:$C,2,),1)&amp;LEFT(VLOOKUP(MID(C411,3,1),拼音数据库!$B:$C,2,)),LEFT(VLOOKUP(LEFT(C411,1),拼音数据库!$B:$C,2,),1)&amp;LEFT(VLOOKUP(MID(C411,2,1),拼音数据库!$B:$C,2,),1)&amp;LEFT(VLOOKUP(MID(C411,3,1),拼音数据库!$B:$C,2,),1)&amp;LEFT(VLOOKUP(MID(C411,4,1),拼音数据库!$B:$C,2,),1))))),"")</f>
        <v/>
      </c>
      <c r="C411" s="36"/>
      <c r="D411" s="36"/>
      <c r="E411" s="36"/>
      <c r="F411" s="37"/>
      <c r="G411" s="37"/>
      <c r="H411" s="37"/>
      <c r="I411" s="37"/>
      <c r="J411" s="37"/>
      <c r="K411" s="37"/>
      <c r="L411" s="37"/>
      <c r="M411" s="37"/>
      <c r="N411" s="5" t="str">
        <f t="array" ref="N411">IF(SUM(--NOT(ISERROR(FIND(TEXT(UPPER(电话簿!$G$4),0),UPPER(基本信息输入!A411:M411),1))))&gt;0,ROW(),"")</f>
        <v/>
      </c>
    </row>
    <row r="412" spans="1:14" s="34" customFormat="1" x14ac:dyDescent="0.35">
      <c r="A412" s="74" t="str">
        <f>IFERROR(IF(C412=0,"",IF(LEN(C412)=1,VLOOKUP(LEFT(C412,1),拼音数据库!$B:$C,2,),IF(LEN(C412)=2,VLOOKUP(LEFT(C412,1),拼音数据库!$B:$C,2,)&amp;VLOOKUP(MID(C412,2,1),拼音数据库!$B:$C,2,),IF(LEN(C412)=3,VLOOKUP(LEFT(C412,1),拼音数据库!$B:$C,2,)&amp;VLOOKUP(MID(C412,2,1),拼音数据库!$B:$C,2,)&amp;VLOOKUP(MID(C412,3,1),拼音数据库!$B:$C,2,),VLOOKUP(LEFT(C412,1),拼音数据库!$B:$C,2,)&amp;VLOOKUP(MID(C412,2,1),拼音数据库!$B:$C,2,)&amp;VLOOKUP(MID(C412,3,1),拼音数据库!$B:$C,2,)&amp;VLOOKUP(MID(C412,4,1),拼音数据库!$B:$C,2,))))),"")</f>
        <v/>
      </c>
      <c r="B412" s="75" t="str">
        <f>IFERROR(IF(C412=0,"",IF(LEN(C412)=1,LEFT(VLOOKUP(LEFT(C412,1),拼音数据库!$B:$C,2,),1),IF(LEN(C412)=2,LEFT(VLOOKUP(LEFT(C412,1),拼音数据库!$B:$C,2,),1)&amp;LEFT(VLOOKUP(MID(C412,2,1),拼音数据库!$B:$C,2,),1),IF(LEN(C412)=3,LEFT(VLOOKUP(LEFT(C412,1),拼音数据库!$B:$C,2,),1)&amp;LEFT(VLOOKUP(MID(C412,2,1),拼音数据库!$B:$C,2,),1)&amp;LEFT(VLOOKUP(MID(C412,3,1),拼音数据库!$B:$C,2,)),LEFT(VLOOKUP(LEFT(C412,1),拼音数据库!$B:$C,2,),1)&amp;LEFT(VLOOKUP(MID(C412,2,1),拼音数据库!$B:$C,2,),1)&amp;LEFT(VLOOKUP(MID(C412,3,1),拼音数据库!$B:$C,2,),1)&amp;LEFT(VLOOKUP(MID(C412,4,1),拼音数据库!$B:$C,2,),1))))),"")</f>
        <v/>
      </c>
      <c r="C412" s="36"/>
      <c r="D412" s="36"/>
      <c r="E412" s="36"/>
      <c r="F412" s="37"/>
      <c r="G412" s="37"/>
      <c r="H412" s="37"/>
      <c r="I412" s="37"/>
      <c r="J412" s="37"/>
      <c r="K412" s="37"/>
      <c r="L412" s="37"/>
      <c r="M412" s="37"/>
      <c r="N412" s="5" t="str">
        <f t="array" ref="N412">IF(SUM(--NOT(ISERROR(FIND(TEXT(UPPER(电话簿!$G$4),0),UPPER(基本信息输入!A412:M412),1))))&gt;0,ROW(),"")</f>
        <v/>
      </c>
    </row>
    <row r="413" spans="1:14" s="34" customFormat="1" x14ac:dyDescent="0.35">
      <c r="A413" s="74" t="str">
        <f>IFERROR(IF(C413=0,"",IF(LEN(C413)=1,VLOOKUP(LEFT(C413,1),拼音数据库!$B:$C,2,),IF(LEN(C413)=2,VLOOKUP(LEFT(C413,1),拼音数据库!$B:$C,2,)&amp;VLOOKUP(MID(C413,2,1),拼音数据库!$B:$C,2,),IF(LEN(C413)=3,VLOOKUP(LEFT(C413,1),拼音数据库!$B:$C,2,)&amp;VLOOKUP(MID(C413,2,1),拼音数据库!$B:$C,2,)&amp;VLOOKUP(MID(C413,3,1),拼音数据库!$B:$C,2,),VLOOKUP(LEFT(C413,1),拼音数据库!$B:$C,2,)&amp;VLOOKUP(MID(C413,2,1),拼音数据库!$B:$C,2,)&amp;VLOOKUP(MID(C413,3,1),拼音数据库!$B:$C,2,)&amp;VLOOKUP(MID(C413,4,1),拼音数据库!$B:$C,2,))))),"")</f>
        <v/>
      </c>
      <c r="B413" s="75" t="str">
        <f>IFERROR(IF(C413=0,"",IF(LEN(C413)=1,LEFT(VLOOKUP(LEFT(C413,1),拼音数据库!$B:$C,2,),1),IF(LEN(C413)=2,LEFT(VLOOKUP(LEFT(C413,1),拼音数据库!$B:$C,2,),1)&amp;LEFT(VLOOKUP(MID(C413,2,1),拼音数据库!$B:$C,2,),1),IF(LEN(C413)=3,LEFT(VLOOKUP(LEFT(C413,1),拼音数据库!$B:$C,2,),1)&amp;LEFT(VLOOKUP(MID(C413,2,1),拼音数据库!$B:$C,2,),1)&amp;LEFT(VLOOKUP(MID(C413,3,1),拼音数据库!$B:$C,2,)),LEFT(VLOOKUP(LEFT(C413,1),拼音数据库!$B:$C,2,),1)&amp;LEFT(VLOOKUP(MID(C413,2,1),拼音数据库!$B:$C,2,),1)&amp;LEFT(VLOOKUP(MID(C413,3,1),拼音数据库!$B:$C,2,),1)&amp;LEFT(VLOOKUP(MID(C413,4,1),拼音数据库!$B:$C,2,),1))))),"")</f>
        <v/>
      </c>
      <c r="C413" s="36"/>
      <c r="D413" s="36"/>
      <c r="E413" s="36"/>
      <c r="F413" s="37"/>
      <c r="G413" s="37"/>
      <c r="H413" s="37"/>
      <c r="I413" s="37"/>
      <c r="J413" s="37"/>
      <c r="K413" s="37"/>
      <c r="L413" s="37"/>
      <c r="M413" s="37"/>
      <c r="N413" s="5" t="str">
        <f t="array" ref="N413">IF(SUM(--NOT(ISERROR(FIND(TEXT(UPPER(电话簿!$G$4),0),UPPER(基本信息输入!A413:M413),1))))&gt;0,ROW(),"")</f>
        <v/>
      </c>
    </row>
    <row r="414" spans="1:14" s="34" customFormat="1" x14ac:dyDescent="0.35">
      <c r="A414" s="74" t="str">
        <f>IFERROR(IF(C414=0,"",IF(LEN(C414)=1,VLOOKUP(LEFT(C414,1),拼音数据库!$B:$C,2,),IF(LEN(C414)=2,VLOOKUP(LEFT(C414,1),拼音数据库!$B:$C,2,)&amp;VLOOKUP(MID(C414,2,1),拼音数据库!$B:$C,2,),IF(LEN(C414)=3,VLOOKUP(LEFT(C414,1),拼音数据库!$B:$C,2,)&amp;VLOOKUP(MID(C414,2,1),拼音数据库!$B:$C,2,)&amp;VLOOKUP(MID(C414,3,1),拼音数据库!$B:$C,2,),VLOOKUP(LEFT(C414,1),拼音数据库!$B:$C,2,)&amp;VLOOKUP(MID(C414,2,1),拼音数据库!$B:$C,2,)&amp;VLOOKUP(MID(C414,3,1),拼音数据库!$B:$C,2,)&amp;VLOOKUP(MID(C414,4,1),拼音数据库!$B:$C,2,))))),"")</f>
        <v/>
      </c>
      <c r="B414" s="75" t="str">
        <f>IFERROR(IF(C414=0,"",IF(LEN(C414)=1,LEFT(VLOOKUP(LEFT(C414,1),拼音数据库!$B:$C,2,),1),IF(LEN(C414)=2,LEFT(VLOOKUP(LEFT(C414,1),拼音数据库!$B:$C,2,),1)&amp;LEFT(VLOOKUP(MID(C414,2,1),拼音数据库!$B:$C,2,),1),IF(LEN(C414)=3,LEFT(VLOOKUP(LEFT(C414,1),拼音数据库!$B:$C,2,),1)&amp;LEFT(VLOOKUP(MID(C414,2,1),拼音数据库!$B:$C,2,),1)&amp;LEFT(VLOOKUP(MID(C414,3,1),拼音数据库!$B:$C,2,)),LEFT(VLOOKUP(LEFT(C414,1),拼音数据库!$B:$C,2,),1)&amp;LEFT(VLOOKUP(MID(C414,2,1),拼音数据库!$B:$C,2,),1)&amp;LEFT(VLOOKUP(MID(C414,3,1),拼音数据库!$B:$C,2,),1)&amp;LEFT(VLOOKUP(MID(C414,4,1),拼音数据库!$B:$C,2,),1))))),"")</f>
        <v/>
      </c>
      <c r="C414" s="36"/>
      <c r="D414" s="36"/>
      <c r="E414" s="36"/>
      <c r="F414" s="37"/>
      <c r="G414" s="37"/>
      <c r="H414" s="37"/>
      <c r="I414" s="37"/>
      <c r="J414" s="37"/>
      <c r="K414" s="37"/>
      <c r="L414" s="37"/>
      <c r="M414" s="37"/>
      <c r="N414" s="5" t="str">
        <f t="array" ref="N414">IF(SUM(--NOT(ISERROR(FIND(TEXT(UPPER(电话簿!$G$4),0),UPPER(基本信息输入!A414:M414),1))))&gt;0,ROW(),"")</f>
        <v/>
      </c>
    </row>
    <row r="415" spans="1:14" s="34" customFormat="1" x14ac:dyDescent="0.35">
      <c r="A415" s="74" t="str">
        <f>IFERROR(IF(C415=0,"",IF(LEN(C415)=1,VLOOKUP(LEFT(C415,1),拼音数据库!$B:$C,2,),IF(LEN(C415)=2,VLOOKUP(LEFT(C415,1),拼音数据库!$B:$C,2,)&amp;VLOOKUP(MID(C415,2,1),拼音数据库!$B:$C,2,),IF(LEN(C415)=3,VLOOKUP(LEFT(C415,1),拼音数据库!$B:$C,2,)&amp;VLOOKUP(MID(C415,2,1),拼音数据库!$B:$C,2,)&amp;VLOOKUP(MID(C415,3,1),拼音数据库!$B:$C,2,),VLOOKUP(LEFT(C415,1),拼音数据库!$B:$C,2,)&amp;VLOOKUP(MID(C415,2,1),拼音数据库!$B:$C,2,)&amp;VLOOKUP(MID(C415,3,1),拼音数据库!$B:$C,2,)&amp;VLOOKUP(MID(C415,4,1),拼音数据库!$B:$C,2,))))),"")</f>
        <v/>
      </c>
      <c r="B415" s="75" t="str">
        <f>IFERROR(IF(C415=0,"",IF(LEN(C415)=1,LEFT(VLOOKUP(LEFT(C415,1),拼音数据库!$B:$C,2,),1),IF(LEN(C415)=2,LEFT(VLOOKUP(LEFT(C415,1),拼音数据库!$B:$C,2,),1)&amp;LEFT(VLOOKUP(MID(C415,2,1),拼音数据库!$B:$C,2,),1),IF(LEN(C415)=3,LEFT(VLOOKUP(LEFT(C415,1),拼音数据库!$B:$C,2,),1)&amp;LEFT(VLOOKUP(MID(C415,2,1),拼音数据库!$B:$C,2,),1)&amp;LEFT(VLOOKUP(MID(C415,3,1),拼音数据库!$B:$C,2,)),LEFT(VLOOKUP(LEFT(C415,1),拼音数据库!$B:$C,2,),1)&amp;LEFT(VLOOKUP(MID(C415,2,1),拼音数据库!$B:$C,2,),1)&amp;LEFT(VLOOKUP(MID(C415,3,1),拼音数据库!$B:$C,2,),1)&amp;LEFT(VLOOKUP(MID(C415,4,1),拼音数据库!$B:$C,2,),1))))),"")</f>
        <v/>
      </c>
      <c r="C415" s="36"/>
      <c r="D415" s="36"/>
      <c r="E415" s="36"/>
      <c r="F415" s="37"/>
      <c r="G415" s="37"/>
      <c r="H415" s="37"/>
      <c r="I415" s="37"/>
      <c r="J415" s="37"/>
      <c r="K415" s="37"/>
      <c r="L415" s="37"/>
      <c r="M415" s="37"/>
      <c r="N415" s="5" t="str">
        <f t="array" ref="N415">IF(SUM(--NOT(ISERROR(FIND(TEXT(UPPER(电话簿!$G$4),0),UPPER(基本信息输入!A415:M415),1))))&gt;0,ROW(),"")</f>
        <v/>
      </c>
    </row>
    <row r="416" spans="1:14" s="34" customFormat="1" x14ac:dyDescent="0.35">
      <c r="A416" s="74" t="str">
        <f>IFERROR(IF(C416=0,"",IF(LEN(C416)=1,VLOOKUP(LEFT(C416,1),拼音数据库!$B:$C,2,),IF(LEN(C416)=2,VLOOKUP(LEFT(C416,1),拼音数据库!$B:$C,2,)&amp;VLOOKUP(MID(C416,2,1),拼音数据库!$B:$C,2,),IF(LEN(C416)=3,VLOOKUP(LEFT(C416,1),拼音数据库!$B:$C,2,)&amp;VLOOKUP(MID(C416,2,1),拼音数据库!$B:$C,2,)&amp;VLOOKUP(MID(C416,3,1),拼音数据库!$B:$C,2,),VLOOKUP(LEFT(C416,1),拼音数据库!$B:$C,2,)&amp;VLOOKUP(MID(C416,2,1),拼音数据库!$B:$C,2,)&amp;VLOOKUP(MID(C416,3,1),拼音数据库!$B:$C,2,)&amp;VLOOKUP(MID(C416,4,1),拼音数据库!$B:$C,2,))))),"")</f>
        <v/>
      </c>
      <c r="B416" s="75" t="str">
        <f>IFERROR(IF(C416=0,"",IF(LEN(C416)=1,LEFT(VLOOKUP(LEFT(C416,1),拼音数据库!$B:$C,2,),1),IF(LEN(C416)=2,LEFT(VLOOKUP(LEFT(C416,1),拼音数据库!$B:$C,2,),1)&amp;LEFT(VLOOKUP(MID(C416,2,1),拼音数据库!$B:$C,2,),1),IF(LEN(C416)=3,LEFT(VLOOKUP(LEFT(C416,1),拼音数据库!$B:$C,2,),1)&amp;LEFT(VLOOKUP(MID(C416,2,1),拼音数据库!$B:$C,2,),1)&amp;LEFT(VLOOKUP(MID(C416,3,1),拼音数据库!$B:$C,2,)),LEFT(VLOOKUP(LEFT(C416,1),拼音数据库!$B:$C,2,),1)&amp;LEFT(VLOOKUP(MID(C416,2,1),拼音数据库!$B:$C,2,),1)&amp;LEFT(VLOOKUP(MID(C416,3,1),拼音数据库!$B:$C,2,),1)&amp;LEFT(VLOOKUP(MID(C416,4,1),拼音数据库!$B:$C,2,),1))))),"")</f>
        <v/>
      </c>
      <c r="C416" s="36"/>
      <c r="D416" s="36"/>
      <c r="E416" s="36"/>
      <c r="F416" s="37"/>
      <c r="G416" s="37"/>
      <c r="H416" s="37"/>
      <c r="I416" s="37"/>
      <c r="J416" s="37"/>
      <c r="K416" s="37"/>
      <c r="L416" s="37"/>
      <c r="M416" s="37"/>
      <c r="N416" s="5" t="str">
        <f t="array" ref="N416">IF(SUM(--NOT(ISERROR(FIND(TEXT(UPPER(电话簿!$G$4),0),UPPER(基本信息输入!A416:M416),1))))&gt;0,ROW(),"")</f>
        <v/>
      </c>
    </row>
    <row r="417" spans="1:14" s="34" customFormat="1" x14ac:dyDescent="0.35">
      <c r="A417" s="74" t="str">
        <f>IFERROR(IF(C417=0,"",IF(LEN(C417)=1,VLOOKUP(LEFT(C417,1),拼音数据库!$B:$C,2,),IF(LEN(C417)=2,VLOOKUP(LEFT(C417,1),拼音数据库!$B:$C,2,)&amp;VLOOKUP(MID(C417,2,1),拼音数据库!$B:$C,2,),IF(LEN(C417)=3,VLOOKUP(LEFT(C417,1),拼音数据库!$B:$C,2,)&amp;VLOOKUP(MID(C417,2,1),拼音数据库!$B:$C,2,)&amp;VLOOKUP(MID(C417,3,1),拼音数据库!$B:$C,2,),VLOOKUP(LEFT(C417,1),拼音数据库!$B:$C,2,)&amp;VLOOKUP(MID(C417,2,1),拼音数据库!$B:$C,2,)&amp;VLOOKUP(MID(C417,3,1),拼音数据库!$B:$C,2,)&amp;VLOOKUP(MID(C417,4,1),拼音数据库!$B:$C,2,))))),"")</f>
        <v/>
      </c>
      <c r="B417" s="75" t="str">
        <f>IFERROR(IF(C417=0,"",IF(LEN(C417)=1,LEFT(VLOOKUP(LEFT(C417,1),拼音数据库!$B:$C,2,),1),IF(LEN(C417)=2,LEFT(VLOOKUP(LEFT(C417,1),拼音数据库!$B:$C,2,),1)&amp;LEFT(VLOOKUP(MID(C417,2,1),拼音数据库!$B:$C,2,),1),IF(LEN(C417)=3,LEFT(VLOOKUP(LEFT(C417,1),拼音数据库!$B:$C,2,),1)&amp;LEFT(VLOOKUP(MID(C417,2,1),拼音数据库!$B:$C,2,),1)&amp;LEFT(VLOOKUP(MID(C417,3,1),拼音数据库!$B:$C,2,)),LEFT(VLOOKUP(LEFT(C417,1),拼音数据库!$B:$C,2,),1)&amp;LEFT(VLOOKUP(MID(C417,2,1),拼音数据库!$B:$C,2,),1)&amp;LEFT(VLOOKUP(MID(C417,3,1),拼音数据库!$B:$C,2,),1)&amp;LEFT(VLOOKUP(MID(C417,4,1),拼音数据库!$B:$C,2,),1))))),"")</f>
        <v/>
      </c>
      <c r="C417" s="36"/>
      <c r="D417" s="36"/>
      <c r="E417" s="36"/>
      <c r="F417" s="37"/>
      <c r="G417" s="37"/>
      <c r="H417" s="37"/>
      <c r="I417" s="37"/>
      <c r="J417" s="37"/>
      <c r="K417" s="37"/>
      <c r="L417" s="37"/>
      <c r="M417" s="37"/>
      <c r="N417" s="5" t="str">
        <f t="array" ref="N417">IF(SUM(--NOT(ISERROR(FIND(TEXT(UPPER(电话簿!$G$4),0),UPPER(基本信息输入!A417:M417),1))))&gt;0,ROW(),"")</f>
        <v/>
      </c>
    </row>
    <row r="418" spans="1:14" s="34" customFormat="1" x14ac:dyDescent="0.35">
      <c r="A418" s="74" t="str">
        <f>IFERROR(IF(C418=0,"",IF(LEN(C418)=1,VLOOKUP(LEFT(C418,1),拼音数据库!$B:$C,2,),IF(LEN(C418)=2,VLOOKUP(LEFT(C418,1),拼音数据库!$B:$C,2,)&amp;VLOOKUP(MID(C418,2,1),拼音数据库!$B:$C,2,),IF(LEN(C418)=3,VLOOKUP(LEFT(C418,1),拼音数据库!$B:$C,2,)&amp;VLOOKUP(MID(C418,2,1),拼音数据库!$B:$C,2,)&amp;VLOOKUP(MID(C418,3,1),拼音数据库!$B:$C,2,),VLOOKUP(LEFT(C418,1),拼音数据库!$B:$C,2,)&amp;VLOOKUP(MID(C418,2,1),拼音数据库!$B:$C,2,)&amp;VLOOKUP(MID(C418,3,1),拼音数据库!$B:$C,2,)&amp;VLOOKUP(MID(C418,4,1),拼音数据库!$B:$C,2,))))),"")</f>
        <v/>
      </c>
      <c r="B418" s="75" t="str">
        <f>IFERROR(IF(C418=0,"",IF(LEN(C418)=1,LEFT(VLOOKUP(LEFT(C418,1),拼音数据库!$B:$C,2,),1),IF(LEN(C418)=2,LEFT(VLOOKUP(LEFT(C418,1),拼音数据库!$B:$C,2,),1)&amp;LEFT(VLOOKUP(MID(C418,2,1),拼音数据库!$B:$C,2,),1),IF(LEN(C418)=3,LEFT(VLOOKUP(LEFT(C418,1),拼音数据库!$B:$C,2,),1)&amp;LEFT(VLOOKUP(MID(C418,2,1),拼音数据库!$B:$C,2,),1)&amp;LEFT(VLOOKUP(MID(C418,3,1),拼音数据库!$B:$C,2,)),LEFT(VLOOKUP(LEFT(C418,1),拼音数据库!$B:$C,2,),1)&amp;LEFT(VLOOKUP(MID(C418,2,1),拼音数据库!$B:$C,2,),1)&amp;LEFT(VLOOKUP(MID(C418,3,1),拼音数据库!$B:$C,2,),1)&amp;LEFT(VLOOKUP(MID(C418,4,1),拼音数据库!$B:$C,2,),1))))),"")</f>
        <v/>
      </c>
      <c r="C418" s="36"/>
      <c r="D418" s="36"/>
      <c r="E418" s="36"/>
      <c r="F418" s="37"/>
      <c r="G418" s="37"/>
      <c r="H418" s="37"/>
      <c r="I418" s="37"/>
      <c r="J418" s="37"/>
      <c r="K418" s="37"/>
      <c r="L418" s="37"/>
      <c r="M418" s="37"/>
      <c r="N418" s="5" t="str">
        <f t="array" ref="N418">IF(SUM(--NOT(ISERROR(FIND(TEXT(UPPER(电话簿!$G$4),0),UPPER(基本信息输入!A418:M418),1))))&gt;0,ROW(),"")</f>
        <v/>
      </c>
    </row>
    <row r="419" spans="1:14" s="34" customFormat="1" x14ac:dyDescent="0.35">
      <c r="A419" s="74" t="str">
        <f>IFERROR(IF(C419=0,"",IF(LEN(C419)=1,VLOOKUP(LEFT(C419,1),拼音数据库!$B:$C,2,),IF(LEN(C419)=2,VLOOKUP(LEFT(C419,1),拼音数据库!$B:$C,2,)&amp;VLOOKUP(MID(C419,2,1),拼音数据库!$B:$C,2,),IF(LEN(C419)=3,VLOOKUP(LEFT(C419,1),拼音数据库!$B:$C,2,)&amp;VLOOKUP(MID(C419,2,1),拼音数据库!$B:$C,2,)&amp;VLOOKUP(MID(C419,3,1),拼音数据库!$B:$C,2,),VLOOKUP(LEFT(C419,1),拼音数据库!$B:$C,2,)&amp;VLOOKUP(MID(C419,2,1),拼音数据库!$B:$C,2,)&amp;VLOOKUP(MID(C419,3,1),拼音数据库!$B:$C,2,)&amp;VLOOKUP(MID(C419,4,1),拼音数据库!$B:$C,2,))))),"")</f>
        <v/>
      </c>
      <c r="B419" s="75" t="str">
        <f>IFERROR(IF(C419=0,"",IF(LEN(C419)=1,LEFT(VLOOKUP(LEFT(C419,1),拼音数据库!$B:$C,2,),1),IF(LEN(C419)=2,LEFT(VLOOKUP(LEFT(C419,1),拼音数据库!$B:$C,2,),1)&amp;LEFT(VLOOKUP(MID(C419,2,1),拼音数据库!$B:$C,2,),1),IF(LEN(C419)=3,LEFT(VLOOKUP(LEFT(C419,1),拼音数据库!$B:$C,2,),1)&amp;LEFT(VLOOKUP(MID(C419,2,1),拼音数据库!$B:$C,2,),1)&amp;LEFT(VLOOKUP(MID(C419,3,1),拼音数据库!$B:$C,2,)),LEFT(VLOOKUP(LEFT(C419,1),拼音数据库!$B:$C,2,),1)&amp;LEFT(VLOOKUP(MID(C419,2,1),拼音数据库!$B:$C,2,),1)&amp;LEFT(VLOOKUP(MID(C419,3,1),拼音数据库!$B:$C,2,),1)&amp;LEFT(VLOOKUP(MID(C419,4,1),拼音数据库!$B:$C,2,),1))))),"")</f>
        <v/>
      </c>
      <c r="C419" s="36"/>
      <c r="D419" s="36"/>
      <c r="E419" s="36"/>
      <c r="F419" s="37"/>
      <c r="G419" s="37"/>
      <c r="H419" s="37"/>
      <c r="I419" s="37"/>
      <c r="J419" s="37"/>
      <c r="K419" s="37"/>
      <c r="L419" s="37"/>
      <c r="M419" s="37"/>
      <c r="N419" s="5" t="str">
        <f t="array" ref="N419">IF(SUM(--NOT(ISERROR(FIND(TEXT(UPPER(电话簿!$G$4),0),UPPER(基本信息输入!A419:M419),1))))&gt;0,ROW(),"")</f>
        <v/>
      </c>
    </row>
    <row r="420" spans="1:14" s="34" customFormat="1" x14ac:dyDescent="0.35">
      <c r="A420" s="74" t="str">
        <f>IFERROR(IF(C420=0,"",IF(LEN(C420)=1,VLOOKUP(LEFT(C420,1),拼音数据库!$B:$C,2,),IF(LEN(C420)=2,VLOOKUP(LEFT(C420,1),拼音数据库!$B:$C,2,)&amp;VLOOKUP(MID(C420,2,1),拼音数据库!$B:$C,2,),IF(LEN(C420)=3,VLOOKUP(LEFT(C420,1),拼音数据库!$B:$C,2,)&amp;VLOOKUP(MID(C420,2,1),拼音数据库!$B:$C,2,)&amp;VLOOKUP(MID(C420,3,1),拼音数据库!$B:$C,2,),VLOOKUP(LEFT(C420,1),拼音数据库!$B:$C,2,)&amp;VLOOKUP(MID(C420,2,1),拼音数据库!$B:$C,2,)&amp;VLOOKUP(MID(C420,3,1),拼音数据库!$B:$C,2,)&amp;VLOOKUP(MID(C420,4,1),拼音数据库!$B:$C,2,))))),"")</f>
        <v/>
      </c>
      <c r="B420" s="75" t="str">
        <f>IFERROR(IF(C420=0,"",IF(LEN(C420)=1,LEFT(VLOOKUP(LEFT(C420,1),拼音数据库!$B:$C,2,),1),IF(LEN(C420)=2,LEFT(VLOOKUP(LEFT(C420,1),拼音数据库!$B:$C,2,),1)&amp;LEFT(VLOOKUP(MID(C420,2,1),拼音数据库!$B:$C,2,),1),IF(LEN(C420)=3,LEFT(VLOOKUP(LEFT(C420,1),拼音数据库!$B:$C,2,),1)&amp;LEFT(VLOOKUP(MID(C420,2,1),拼音数据库!$B:$C,2,),1)&amp;LEFT(VLOOKUP(MID(C420,3,1),拼音数据库!$B:$C,2,)),LEFT(VLOOKUP(LEFT(C420,1),拼音数据库!$B:$C,2,),1)&amp;LEFT(VLOOKUP(MID(C420,2,1),拼音数据库!$B:$C,2,),1)&amp;LEFT(VLOOKUP(MID(C420,3,1),拼音数据库!$B:$C,2,),1)&amp;LEFT(VLOOKUP(MID(C420,4,1),拼音数据库!$B:$C,2,),1))))),"")</f>
        <v/>
      </c>
      <c r="C420" s="36"/>
      <c r="D420" s="36"/>
      <c r="E420" s="36"/>
      <c r="F420" s="37"/>
      <c r="G420" s="37"/>
      <c r="H420" s="37"/>
      <c r="I420" s="37"/>
      <c r="J420" s="37"/>
      <c r="K420" s="37"/>
      <c r="L420" s="37"/>
      <c r="M420" s="37"/>
      <c r="N420" s="5" t="str">
        <f t="array" ref="N420">IF(SUM(--NOT(ISERROR(FIND(TEXT(UPPER(电话簿!$G$4),0),UPPER(基本信息输入!A420:M420),1))))&gt;0,ROW(),"")</f>
        <v/>
      </c>
    </row>
    <row r="421" spans="1:14" s="34" customFormat="1" x14ac:dyDescent="0.35">
      <c r="A421" s="74" t="str">
        <f>IFERROR(IF(C421=0,"",IF(LEN(C421)=1,VLOOKUP(LEFT(C421,1),拼音数据库!$B:$C,2,),IF(LEN(C421)=2,VLOOKUP(LEFT(C421,1),拼音数据库!$B:$C,2,)&amp;VLOOKUP(MID(C421,2,1),拼音数据库!$B:$C,2,),IF(LEN(C421)=3,VLOOKUP(LEFT(C421,1),拼音数据库!$B:$C,2,)&amp;VLOOKUP(MID(C421,2,1),拼音数据库!$B:$C,2,)&amp;VLOOKUP(MID(C421,3,1),拼音数据库!$B:$C,2,),VLOOKUP(LEFT(C421,1),拼音数据库!$B:$C,2,)&amp;VLOOKUP(MID(C421,2,1),拼音数据库!$B:$C,2,)&amp;VLOOKUP(MID(C421,3,1),拼音数据库!$B:$C,2,)&amp;VLOOKUP(MID(C421,4,1),拼音数据库!$B:$C,2,))))),"")</f>
        <v/>
      </c>
      <c r="B421" s="75" t="str">
        <f>IFERROR(IF(C421=0,"",IF(LEN(C421)=1,LEFT(VLOOKUP(LEFT(C421,1),拼音数据库!$B:$C,2,),1),IF(LEN(C421)=2,LEFT(VLOOKUP(LEFT(C421,1),拼音数据库!$B:$C,2,),1)&amp;LEFT(VLOOKUP(MID(C421,2,1),拼音数据库!$B:$C,2,),1),IF(LEN(C421)=3,LEFT(VLOOKUP(LEFT(C421,1),拼音数据库!$B:$C,2,),1)&amp;LEFT(VLOOKUP(MID(C421,2,1),拼音数据库!$B:$C,2,),1)&amp;LEFT(VLOOKUP(MID(C421,3,1),拼音数据库!$B:$C,2,)),LEFT(VLOOKUP(LEFT(C421,1),拼音数据库!$B:$C,2,),1)&amp;LEFT(VLOOKUP(MID(C421,2,1),拼音数据库!$B:$C,2,),1)&amp;LEFT(VLOOKUP(MID(C421,3,1),拼音数据库!$B:$C,2,),1)&amp;LEFT(VLOOKUP(MID(C421,4,1),拼音数据库!$B:$C,2,),1))))),"")</f>
        <v/>
      </c>
      <c r="C421" s="36"/>
      <c r="D421" s="36"/>
      <c r="E421" s="36"/>
      <c r="F421" s="37"/>
      <c r="G421" s="37"/>
      <c r="H421" s="37"/>
      <c r="I421" s="37"/>
      <c r="J421" s="37"/>
      <c r="K421" s="37"/>
      <c r="L421" s="37"/>
      <c r="M421" s="37"/>
      <c r="N421" s="5" t="str">
        <f t="array" ref="N421">IF(SUM(--NOT(ISERROR(FIND(TEXT(UPPER(电话簿!$G$4),0),UPPER(基本信息输入!A421:M421),1))))&gt;0,ROW(),"")</f>
        <v/>
      </c>
    </row>
    <row r="422" spans="1:14" s="34" customFormat="1" x14ac:dyDescent="0.35">
      <c r="A422" s="74" t="str">
        <f>IFERROR(IF(C422=0,"",IF(LEN(C422)=1,VLOOKUP(LEFT(C422,1),拼音数据库!$B:$C,2,),IF(LEN(C422)=2,VLOOKUP(LEFT(C422,1),拼音数据库!$B:$C,2,)&amp;VLOOKUP(MID(C422,2,1),拼音数据库!$B:$C,2,),IF(LEN(C422)=3,VLOOKUP(LEFT(C422,1),拼音数据库!$B:$C,2,)&amp;VLOOKUP(MID(C422,2,1),拼音数据库!$B:$C,2,)&amp;VLOOKUP(MID(C422,3,1),拼音数据库!$B:$C,2,),VLOOKUP(LEFT(C422,1),拼音数据库!$B:$C,2,)&amp;VLOOKUP(MID(C422,2,1),拼音数据库!$B:$C,2,)&amp;VLOOKUP(MID(C422,3,1),拼音数据库!$B:$C,2,)&amp;VLOOKUP(MID(C422,4,1),拼音数据库!$B:$C,2,))))),"")</f>
        <v/>
      </c>
      <c r="B422" s="75" t="str">
        <f>IFERROR(IF(C422=0,"",IF(LEN(C422)=1,LEFT(VLOOKUP(LEFT(C422,1),拼音数据库!$B:$C,2,),1),IF(LEN(C422)=2,LEFT(VLOOKUP(LEFT(C422,1),拼音数据库!$B:$C,2,),1)&amp;LEFT(VLOOKUP(MID(C422,2,1),拼音数据库!$B:$C,2,),1),IF(LEN(C422)=3,LEFT(VLOOKUP(LEFT(C422,1),拼音数据库!$B:$C,2,),1)&amp;LEFT(VLOOKUP(MID(C422,2,1),拼音数据库!$B:$C,2,),1)&amp;LEFT(VLOOKUP(MID(C422,3,1),拼音数据库!$B:$C,2,)),LEFT(VLOOKUP(LEFT(C422,1),拼音数据库!$B:$C,2,),1)&amp;LEFT(VLOOKUP(MID(C422,2,1),拼音数据库!$B:$C,2,),1)&amp;LEFT(VLOOKUP(MID(C422,3,1),拼音数据库!$B:$C,2,),1)&amp;LEFT(VLOOKUP(MID(C422,4,1),拼音数据库!$B:$C,2,),1))))),"")</f>
        <v/>
      </c>
      <c r="C422" s="36"/>
      <c r="D422" s="36"/>
      <c r="E422" s="36"/>
      <c r="F422" s="37"/>
      <c r="G422" s="37"/>
      <c r="H422" s="37"/>
      <c r="I422" s="37"/>
      <c r="J422" s="37"/>
      <c r="K422" s="37"/>
      <c r="L422" s="37"/>
      <c r="M422" s="37"/>
      <c r="N422" s="5" t="str">
        <f t="array" ref="N422">IF(SUM(--NOT(ISERROR(FIND(TEXT(UPPER(电话簿!$G$4),0),UPPER(基本信息输入!A422:M422),1))))&gt;0,ROW(),"")</f>
        <v/>
      </c>
    </row>
    <row r="423" spans="1:14" s="34" customFormat="1" x14ac:dyDescent="0.35">
      <c r="A423" s="74" t="str">
        <f>IFERROR(IF(C423=0,"",IF(LEN(C423)=1,VLOOKUP(LEFT(C423,1),拼音数据库!$B:$C,2,),IF(LEN(C423)=2,VLOOKUP(LEFT(C423,1),拼音数据库!$B:$C,2,)&amp;VLOOKUP(MID(C423,2,1),拼音数据库!$B:$C,2,),IF(LEN(C423)=3,VLOOKUP(LEFT(C423,1),拼音数据库!$B:$C,2,)&amp;VLOOKUP(MID(C423,2,1),拼音数据库!$B:$C,2,)&amp;VLOOKUP(MID(C423,3,1),拼音数据库!$B:$C,2,),VLOOKUP(LEFT(C423,1),拼音数据库!$B:$C,2,)&amp;VLOOKUP(MID(C423,2,1),拼音数据库!$B:$C,2,)&amp;VLOOKUP(MID(C423,3,1),拼音数据库!$B:$C,2,)&amp;VLOOKUP(MID(C423,4,1),拼音数据库!$B:$C,2,))))),"")</f>
        <v/>
      </c>
      <c r="B423" s="75" t="str">
        <f>IFERROR(IF(C423=0,"",IF(LEN(C423)=1,LEFT(VLOOKUP(LEFT(C423,1),拼音数据库!$B:$C,2,),1),IF(LEN(C423)=2,LEFT(VLOOKUP(LEFT(C423,1),拼音数据库!$B:$C,2,),1)&amp;LEFT(VLOOKUP(MID(C423,2,1),拼音数据库!$B:$C,2,),1),IF(LEN(C423)=3,LEFT(VLOOKUP(LEFT(C423,1),拼音数据库!$B:$C,2,),1)&amp;LEFT(VLOOKUP(MID(C423,2,1),拼音数据库!$B:$C,2,),1)&amp;LEFT(VLOOKUP(MID(C423,3,1),拼音数据库!$B:$C,2,)),LEFT(VLOOKUP(LEFT(C423,1),拼音数据库!$B:$C,2,),1)&amp;LEFT(VLOOKUP(MID(C423,2,1),拼音数据库!$B:$C,2,),1)&amp;LEFT(VLOOKUP(MID(C423,3,1),拼音数据库!$B:$C,2,),1)&amp;LEFT(VLOOKUP(MID(C423,4,1),拼音数据库!$B:$C,2,),1))))),"")</f>
        <v/>
      </c>
      <c r="C423" s="36"/>
      <c r="D423" s="36"/>
      <c r="E423" s="36"/>
      <c r="F423" s="37"/>
      <c r="G423" s="37"/>
      <c r="H423" s="37"/>
      <c r="I423" s="37"/>
      <c r="J423" s="37"/>
      <c r="K423" s="37"/>
      <c r="L423" s="37"/>
      <c r="M423" s="37"/>
      <c r="N423" s="5" t="str">
        <f t="array" ref="N423">IF(SUM(--NOT(ISERROR(FIND(TEXT(UPPER(电话簿!$G$4),0),UPPER(基本信息输入!A423:M423),1))))&gt;0,ROW(),"")</f>
        <v/>
      </c>
    </row>
    <row r="424" spans="1:14" s="34" customFormat="1" x14ac:dyDescent="0.35">
      <c r="A424" s="74" t="str">
        <f>IFERROR(IF(C424=0,"",IF(LEN(C424)=1,VLOOKUP(LEFT(C424,1),拼音数据库!$B:$C,2,),IF(LEN(C424)=2,VLOOKUP(LEFT(C424,1),拼音数据库!$B:$C,2,)&amp;VLOOKUP(MID(C424,2,1),拼音数据库!$B:$C,2,),IF(LEN(C424)=3,VLOOKUP(LEFT(C424,1),拼音数据库!$B:$C,2,)&amp;VLOOKUP(MID(C424,2,1),拼音数据库!$B:$C,2,)&amp;VLOOKUP(MID(C424,3,1),拼音数据库!$B:$C,2,),VLOOKUP(LEFT(C424,1),拼音数据库!$B:$C,2,)&amp;VLOOKUP(MID(C424,2,1),拼音数据库!$B:$C,2,)&amp;VLOOKUP(MID(C424,3,1),拼音数据库!$B:$C,2,)&amp;VLOOKUP(MID(C424,4,1),拼音数据库!$B:$C,2,))))),"")</f>
        <v/>
      </c>
      <c r="B424" s="75" t="str">
        <f>IFERROR(IF(C424=0,"",IF(LEN(C424)=1,LEFT(VLOOKUP(LEFT(C424,1),拼音数据库!$B:$C,2,),1),IF(LEN(C424)=2,LEFT(VLOOKUP(LEFT(C424,1),拼音数据库!$B:$C,2,),1)&amp;LEFT(VLOOKUP(MID(C424,2,1),拼音数据库!$B:$C,2,),1),IF(LEN(C424)=3,LEFT(VLOOKUP(LEFT(C424,1),拼音数据库!$B:$C,2,),1)&amp;LEFT(VLOOKUP(MID(C424,2,1),拼音数据库!$B:$C,2,),1)&amp;LEFT(VLOOKUP(MID(C424,3,1),拼音数据库!$B:$C,2,)),LEFT(VLOOKUP(LEFT(C424,1),拼音数据库!$B:$C,2,),1)&amp;LEFT(VLOOKUP(MID(C424,2,1),拼音数据库!$B:$C,2,),1)&amp;LEFT(VLOOKUP(MID(C424,3,1),拼音数据库!$B:$C,2,),1)&amp;LEFT(VLOOKUP(MID(C424,4,1),拼音数据库!$B:$C,2,),1))))),"")</f>
        <v/>
      </c>
      <c r="C424" s="36"/>
      <c r="D424" s="36"/>
      <c r="E424" s="36"/>
      <c r="F424" s="37"/>
      <c r="G424" s="37"/>
      <c r="H424" s="37"/>
      <c r="I424" s="37"/>
      <c r="J424" s="37"/>
      <c r="K424" s="37"/>
      <c r="L424" s="37"/>
      <c r="M424" s="37"/>
      <c r="N424" s="5" t="str">
        <f t="array" ref="N424">IF(SUM(--NOT(ISERROR(FIND(TEXT(UPPER(电话簿!$G$4),0),UPPER(基本信息输入!A424:M424),1))))&gt;0,ROW(),"")</f>
        <v/>
      </c>
    </row>
    <row r="425" spans="1:14" s="34" customFormat="1" x14ac:dyDescent="0.35">
      <c r="A425" s="74" t="str">
        <f>IFERROR(IF(C425=0,"",IF(LEN(C425)=1,VLOOKUP(LEFT(C425,1),拼音数据库!$B:$C,2,),IF(LEN(C425)=2,VLOOKUP(LEFT(C425,1),拼音数据库!$B:$C,2,)&amp;VLOOKUP(MID(C425,2,1),拼音数据库!$B:$C,2,),IF(LEN(C425)=3,VLOOKUP(LEFT(C425,1),拼音数据库!$B:$C,2,)&amp;VLOOKUP(MID(C425,2,1),拼音数据库!$B:$C,2,)&amp;VLOOKUP(MID(C425,3,1),拼音数据库!$B:$C,2,),VLOOKUP(LEFT(C425,1),拼音数据库!$B:$C,2,)&amp;VLOOKUP(MID(C425,2,1),拼音数据库!$B:$C,2,)&amp;VLOOKUP(MID(C425,3,1),拼音数据库!$B:$C,2,)&amp;VLOOKUP(MID(C425,4,1),拼音数据库!$B:$C,2,))))),"")</f>
        <v/>
      </c>
      <c r="B425" s="75" t="str">
        <f>IFERROR(IF(C425=0,"",IF(LEN(C425)=1,LEFT(VLOOKUP(LEFT(C425,1),拼音数据库!$B:$C,2,),1),IF(LEN(C425)=2,LEFT(VLOOKUP(LEFT(C425,1),拼音数据库!$B:$C,2,),1)&amp;LEFT(VLOOKUP(MID(C425,2,1),拼音数据库!$B:$C,2,),1),IF(LEN(C425)=3,LEFT(VLOOKUP(LEFT(C425,1),拼音数据库!$B:$C,2,),1)&amp;LEFT(VLOOKUP(MID(C425,2,1),拼音数据库!$B:$C,2,),1)&amp;LEFT(VLOOKUP(MID(C425,3,1),拼音数据库!$B:$C,2,)),LEFT(VLOOKUP(LEFT(C425,1),拼音数据库!$B:$C,2,),1)&amp;LEFT(VLOOKUP(MID(C425,2,1),拼音数据库!$B:$C,2,),1)&amp;LEFT(VLOOKUP(MID(C425,3,1),拼音数据库!$B:$C,2,),1)&amp;LEFT(VLOOKUP(MID(C425,4,1),拼音数据库!$B:$C,2,),1))))),"")</f>
        <v/>
      </c>
      <c r="C425" s="36"/>
      <c r="D425" s="36"/>
      <c r="E425" s="36"/>
      <c r="F425" s="37"/>
      <c r="G425" s="37"/>
      <c r="H425" s="37"/>
      <c r="I425" s="37"/>
      <c r="J425" s="37"/>
      <c r="K425" s="37"/>
      <c r="L425" s="37"/>
      <c r="M425" s="37"/>
      <c r="N425" s="5" t="str">
        <f t="array" ref="N425">IF(SUM(--NOT(ISERROR(FIND(TEXT(UPPER(电话簿!$G$4),0),UPPER(基本信息输入!A425:M425),1))))&gt;0,ROW(),"")</f>
        <v/>
      </c>
    </row>
    <row r="426" spans="1:14" s="34" customFormat="1" x14ac:dyDescent="0.35">
      <c r="A426" s="74" t="str">
        <f>IFERROR(IF(C426=0,"",IF(LEN(C426)=1,VLOOKUP(LEFT(C426,1),拼音数据库!$B:$C,2,),IF(LEN(C426)=2,VLOOKUP(LEFT(C426,1),拼音数据库!$B:$C,2,)&amp;VLOOKUP(MID(C426,2,1),拼音数据库!$B:$C,2,),IF(LEN(C426)=3,VLOOKUP(LEFT(C426,1),拼音数据库!$B:$C,2,)&amp;VLOOKUP(MID(C426,2,1),拼音数据库!$B:$C,2,)&amp;VLOOKUP(MID(C426,3,1),拼音数据库!$B:$C,2,),VLOOKUP(LEFT(C426,1),拼音数据库!$B:$C,2,)&amp;VLOOKUP(MID(C426,2,1),拼音数据库!$B:$C,2,)&amp;VLOOKUP(MID(C426,3,1),拼音数据库!$B:$C,2,)&amp;VLOOKUP(MID(C426,4,1),拼音数据库!$B:$C,2,))))),"")</f>
        <v/>
      </c>
      <c r="B426" s="75" t="str">
        <f>IFERROR(IF(C426=0,"",IF(LEN(C426)=1,LEFT(VLOOKUP(LEFT(C426,1),拼音数据库!$B:$C,2,),1),IF(LEN(C426)=2,LEFT(VLOOKUP(LEFT(C426,1),拼音数据库!$B:$C,2,),1)&amp;LEFT(VLOOKUP(MID(C426,2,1),拼音数据库!$B:$C,2,),1),IF(LEN(C426)=3,LEFT(VLOOKUP(LEFT(C426,1),拼音数据库!$B:$C,2,),1)&amp;LEFT(VLOOKUP(MID(C426,2,1),拼音数据库!$B:$C,2,),1)&amp;LEFT(VLOOKUP(MID(C426,3,1),拼音数据库!$B:$C,2,)),LEFT(VLOOKUP(LEFT(C426,1),拼音数据库!$B:$C,2,),1)&amp;LEFT(VLOOKUP(MID(C426,2,1),拼音数据库!$B:$C,2,),1)&amp;LEFT(VLOOKUP(MID(C426,3,1),拼音数据库!$B:$C,2,),1)&amp;LEFT(VLOOKUP(MID(C426,4,1),拼音数据库!$B:$C,2,),1))))),"")</f>
        <v/>
      </c>
      <c r="C426" s="36"/>
      <c r="D426" s="36"/>
      <c r="E426" s="36"/>
      <c r="F426" s="37"/>
      <c r="G426" s="37"/>
      <c r="H426" s="37"/>
      <c r="I426" s="37"/>
      <c r="J426" s="37"/>
      <c r="K426" s="37"/>
      <c r="L426" s="37"/>
      <c r="M426" s="37"/>
      <c r="N426" s="5" t="str">
        <f t="array" ref="N426">IF(SUM(--NOT(ISERROR(FIND(TEXT(UPPER(电话簿!$G$4),0),UPPER(基本信息输入!A426:M426),1))))&gt;0,ROW(),"")</f>
        <v/>
      </c>
    </row>
    <row r="427" spans="1:14" s="34" customFormat="1" x14ac:dyDescent="0.35">
      <c r="A427" s="74" t="str">
        <f>IFERROR(IF(C427=0,"",IF(LEN(C427)=1,VLOOKUP(LEFT(C427,1),拼音数据库!$B:$C,2,),IF(LEN(C427)=2,VLOOKUP(LEFT(C427,1),拼音数据库!$B:$C,2,)&amp;VLOOKUP(MID(C427,2,1),拼音数据库!$B:$C,2,),IF(LEN(C427)=3,VLOOKUP(LEFT(C427,1),拼音数据库!$B:$C,2,)&amp;VLOOKUP(MID(C427,2,1),拼音数据库!$B:$C,2,)&amp;VLOOKUP(MID(C427,3,1),拼音数据库!$B:$C,2,),VLOOKUP(LEFT(C427,1),拼音数据库!$B:$C,2,)&amp;VLOOKUP(MID(C427,2,1),拼音数据库!$B:$C,2,)&amp;VLOOKUP(MID(C427,3,1),拼音数据库!$B:$C,2,)&amp;VLOOKUP(MID(C427,4,1),拼音数据库!$B:$C,2,))))),"")</f>
        <v/>
      </c>
      <c r="B427" s="75" t="str">
        <f>IFERROR(IF(C427=0,"",IF(LEN(C427)=1,LEFT(VLOOKUP(LEFT(C427,1),拼音数据库!$B:$C,2,),1),IF(LEN(C427)=2,LEFT(VLOOKUP(LEFT(C427,1),拼音数据库!$B:$C,2,),1)&amp;LEFT(VLOOKUP(MID(C427,2,1),拼音数据库!$B:$C,2,),1),IF(LEN(C427)=3,LEFT(VLOOKUP(LEFT(C427,1),拼音数据库!$B:$C,2,),1)&amp;LEFT(VLOOKUP(MID(C427,2,1),拼音数据库!$B:$C,2,),1)&amp;LEFT(VLOOKUP(MID(C427,3,1),拼音数据库!$B:$C,2,)),LEFT(VLOOKUP(LEFT(C427,1),拼音数据库!$B:$C,2,),1)&amp;LEFT(VLOOKUP(MID(C427,2,1),拼音数据库!$B:$C,2,),1)&amp;LEFT(VLOOKUP(MID(C427,3,1),拼音数据库!$B:$C,2,),1)&amp;LEFT(VLOOKUP(MID(C427,4,1),拼音数据库!$B:$C,2,),1))))),"")</f>
        <v/>
      </c>
      <c r="C427" s="36"/>
      <c r="D427" s="36"/>
      <c r="E427" s="36"/>
      <c r="F427" s="37"/>
      <c r="G427" s="37"/>
      <c r="H427" s="37"/>
      <c r="I427" s="37"/>
      <c r="J427" s="37"/>
      <c r="K427" s="37"/>
      <c r="L427" s="37"/>
      <c r="M427" s="37"/>
      <c r="N427" s="5" t="str">
        <f t="array" ref="N427">IF(SUM(--NOT(ISERROR(FIND(TEXT(UPPER(电话簿!$G$4),0),UPPER(基本信息输入!A427:M427),1))))&gt;0,ROW(),"")</f>
        <v/>
      </c>
    </row>
    <row r="428" spans="1:14" s="34" customFormat="1" x14ac:dyDescent="0.35">
      <c r="A428" s="74" t="str">
        <f>IFERROR(IF(C428=0,"",IF(LEN(C428)=1,VLOOKUP(LEFT(C428,1),拼音数据库!$B:$C,2,),IF(LEN(C428)=2,VLOOKUP(LEFT(C428,1),拼音数据库!$B:$C,2,)&amp;VLOOKUP(MID(C428,2,1),拼音数据库!$B:$C,2,),IF(LEN(C428)=3,VLOOKUP(LEFT(C428,1),拼音数据库!$B:$C,2,)&amp;VLOOKUP(MID(C428,2,1),拼音数据库!$B:$C,2,)&amp;VLOOKUP(MID(C428,3,1),拼音数据库!$B:$C,2,),VLOOKUP(LEFT(C428,1),拼音数据库!$B:$C,2,)&amp;VLOOKUP(MID(C428,2,1),拼音数据库!$B:$C,2,)&amp;VLOOKUP(MID(C428,3,1),拼音数据库!$B:$C,2,)&amp;VLOOKUP(MID(C428,4,1),拼音数据库!$B:$C,2,))))),"")</f>
        <v/>
      </c>
      <c r="B428" s="75" t="str">
        <f>IFERROR(IF(C428=0,"",IF(LEN(C428)=1,LEFT(VLOOKUP(LEFT(C428,1),拼音数据库!$B:$C,2,),1),IF(LEN(C428)=2,LEFT(VLOOKUP(LEFT(C428,1),拼音数据库!$B:$C,2,),1)&amp;LEFT(VLOOKUP(MID(C428,2,1),拼音数据库!$B:$C,2,),1),IF(LEN(C428)=3,LEFT(VLOOKUP(LEFT(C428,1),拼音数据库!$B:$C,2,),1)&amp;LEFT(VLOOKUP(MID(C428,2,1),拼音数据库!$B:$C,2,),1)&amp;LEFT(VLOOKUP(MID(C428,3,1),拼音数据库!$B:$C,2,)),LEFT(VLOOKUP(LEFT(C428,1),拼音数据库!$B:$C,2,),1)&amp;LEFT(VLOOKUP(MID(C428,2,1),拼音数据库!$B:$C,2,),1)&amp;LEFT(VLOOKUP(MID(C428,3,1),拼音数据库!$B:$C,2,),1)&amp;LEFT(VLOOKUP(MID(C428,4,1),拼音数据库!$B:$C,2,),1))))),"")</f>
        <v/>
      </c>
      <c r="C428" s="36"/>
      <c r="D428" s="36"/>
      <c r="E428" s="36"/>
      <c r="F428" s="37"/>
      <c r="G428" s="37"/>
      <c r="H428" s="37"/>
      <c r="I428" s="37"/>
      <c r="J428" s="37"/>
      <c r="K428" s="37"/>
      <c r="L428" s="37"/>
      <c r="M428" s="37"/>
      <c r="N428" s="5" t="str">
        <f t="array" ref="N428">IF(SUM(--NOT(ISERROR(FIND(TEXT(UPPER(电话簿!$G$4),0),UPPER(基本信息输入!A428:M428),1))))&gt;0,ROW(),"")</f>
        <v/>
      </c>
    </row>
    <row r="429" spans="1:14" s="34" customFormat="1" x14ac:dyDescent="0.35">
      <c r="A429" s="74" t="str">
        <f>IFERROR(IF(C429=0,"",IF(LEN(C429)=1,VLOOKUP(LEFT(C429,1),拼音数据库!$B:$C,2,),IF(LEN(C429)=2,VLOOKUP(LEFT(C429,1),拼音数据库!$B:$C,2,)&amp;VLOOKUP(MID(C429,2,1),拼音数据库!$B:$C,2,),IF(LEN(C429)=3,VLOOKUP(LEFT(C429,1),拼音数据库!$B:$C,2,)&amp;VLOOKUP(MID(C429,2,1),拼音数据库!$B:$C,2,)&amp;VLOOKUP(MID(C429,3,1),拼音数据库!$B:$C,2,),VLOOKUP(LEFT(C429,1),拼音数据库!$B:$C,2,)&amp;VLOOKUP(MID(C429,2,1),拼音数据库!$B:$C,2,)&amp;VLOOKUP(MID(C429,3,1),拼音数据库!$B:$C,2,)&amp;VLOOKUP(MID(C429,4,1),拼音数据库!$B:$C,2,))))),"")</f>
        <v/>
      </c>
      <c r="B429" s="75" t="str">
        <f>IFERROR(IF(C429=0,"",IF(LEN(C429)=1,LEFT(VLOOKUP(LEFT(C429,1),拼音数据库!$B:$C,2,),1),IF(LEN(C429)=2,LEFT(VLOOKUP(LEFT(C429,1),拼音数据库!$B:$C,2,),1)&amp;LEFT(VLOOKUP(MID(C429,2,1),拼音数据库!$B:$C,2,),1),IF(LEN(C429)=3,LEFT(VLOOKUP(LEFT(C429,1),拼音数据库!$B:$C,2,),1)&amp;LEFT(VLOOKUP(MID(C429,2,1),拼音数据库!$B:$C,2,),1)&amp;LEFT(VLOOKUP(MID(C429,3,1),拼音数据库!$B:$C,2,)),LEFT(VLOOKUP(LEFT(C429,1),拼音数据库!$B:$C,2,),1)&amp;LEFT(VLOOKUP(MID(C429,2,1),拼音数据库!$B:$C,2,),1)&amp;LEFT(VLOOKUP(MID(C429,3,1),拼音数据库!$B:$C,2,),1)&amp;LEFT(VLOOKUP(MID(C429,4,1),拼音数据库!$B:$C,2,),1))))),"")</f>
        <v/>
      </c>
      <c r="C429" s="36"/>
      <c r="D429" s="36"/>
      <c r="E429" s="36"/>
      <c r="F429" s="37"/>
      <c r="G429" s="37"/>
      <c r="H429" s="37"/>
      <c r="I429" s="37"/>
      <c r="J429" s="37"/>
      <c r="K429" s="37"/>
      <c r="L429" s="37"/>
      <c r="M429" s="37"/>
      <c r="N429" s="5" t="str">
        <f t="array" ref="N429">IF(SUM(--NOT(ISERROR(FIND(TEXT(UPPER(电话簿!$G$4),0),UPPER(基本信息输入!A429:M429),1))))&gt;0,ROW(),"")</f>
        <v/>
      </c>
    </row>
    <row r="430" spans="1:14" s="34" customFormat="1" x14ac:dyDescent="0.35">
      <c r="A430" s="74" t="str">
        <f>IFERROR(IF(C430=0,"",IF(LEN(C430)=1,VLOOKUP(LEFT(C430,1),拼音数据库!$B:$C,2,),IF(LEN(C430)=2,VLOOKUP(LEFT(C430,1),拼音数据库!$B:$C,2,)&amp;VLOOKUP(MID(C430,2,1),拼音数据库!$B:$C,2,),IF(LEN(C430)=3,VLOOKUP(LEFT(C430,1),拼音数据库!$B:$C,2,)&amp;VLOOKUP(MID(C430,2,1),拼音数据库!$B:$C,2,)&amp;VLOOKUP(MID(C430,3,1),拼音数据库!$B:$C,2,),VLOOKUP(LEFT(C430,1),拼音数据库!$B:$C,2,)&amp;VLOOKUP(MID(C430,2,1),拼音数据库!$B:$C,2,)&amp;VLOOKUP(MID(C430,3,1),拼音数据库!$B:$C,2,)&amp;VLOOKUP(MID(C430,4,1),拼音数据库!$B:$C,2,))))),"")</f>
        <v/>
      </c>
      <c r="B430" s="75" t="str">
        <f>IFERROR(IF(C430=0,"",IF(LEN(C430)=1,LEFT(VLOOKUP(LEFT(C430,1),拼音数据库!$B:$C,2,),1),IF(LEN(C430)=2,LEFT(VLOOKUP(LEFT(C430,1),拼音数据库!$B:$C,2,),1)&amp;LEFT(VLOOKUP(MID(C430,2,1),拼音数据库!$B:$C,2,),1),IF(LEN(C430)=3,LEFT(VLOOKUP(LEFT(C430,1),拼音数据库!$B:$C,2,),1)&amp;LEFT(VLOOKUP(MID(C430,2,1),拼音数据库!$B:$C,2,),1)&amp;LEFT(VLOOKUP(MID(C430,3,1),拼音数据库!$B:$C,2,)),LEFT(VLOOKUP(LEFT(C430,1),拼音数据库!$B:$C,2,),1)&amp;LEFT(VLOOKUP(MID(C430,2,1),拼音数据库!$B:$C,2,),1)&amp;LEFT(VLOOKUP(MID(C430,3,1),拼音数据库!$B:$C,2,),1)&amp;LEFT(VLOOKUP(MID(C430,4,1),拼音数据库!$B:$C,2,),1))))),"")</f>
        <v/>
      </c>
      <c r="C430" s="36"/>
      <c r="D430" s="36"/>
      <c r="E430" s="36"/>
      <c r="F430" s="37"/>
      <c r="G430" s="37"/>
      <c r="H430" s="37"/>
      <c r="I430" s="37"/>
      <c r="J430" s="37"/>
      <c r="K430" s="37"/>
      <c r="L430" s="37"/>
      <c r="M430" s="37"/>
      <c r="N430" s="5" t="str">
        <f t="array" ref="N430">IF(SUM(--NOT(ISERROR(FIND(TEXT(UPPER(电话簿!$G$4),0),UPPER(基本信息输入!A430:M430),1))))&gt;0,ROW(),"")</f>
        <v/>
      </c>
    </row>
    <row r="431" spans="1:14" s="34" customFormat="1" x14ac:dyDescent="0.35">
      <c r="A431" s="74" t="str">
        <f>IFERROR(IF(C431=0,"",IF(LEN(C431)=1,VLOOKUP(LEFT(C431,1),拼音数据库!$B:$C,2,),IF(LEN(C431)=2,VLOOKUP(LEFT(C431,1),拼音数据库!$B:$C,2,)&amp;VLOOKUP(MID(C431,2,1),拼音数据库!$B:$C,2,),IF(LEN(C431)=3,VLOOKUP(LEFT(C431,1),拼音数据库!$B:$C,2,)&amp;VLOOKUP(MID(C431,2,1),拼音数据库!$B:$C,2,)&amp;VLOOKUP(MID(C431,3,1),拼音数据库!$B:$C,2,),VLOOKUP(LEFT(C431,1),拼音数据库!$B:$C,2,)&amp;VLOOKUP(MID(C431,2,1),拼音数据库!$B:$C,2,)&amp;VLOOKUP(MID(C431,3,1),拼音数据库!$B:$C,2,)&amp;VLOOKUP(MID(C431,4,1),拼音数据库!$B:$C,2,))))),"")</f>
        <v/>
      </c>
      <c r="B431" s="75" t="str">
        <f>IFERROR(IF(C431=0,"",IF(LEN(C431)=1,LEFT(VLOOKUP(LEFT(C431,1),拼音数据库!$B:$C,2,),1),IF(LEN(C431)=2,LEFT(VLOOKUP(LEFT(C431,1),拼音数据库!$B:$C,2,),1)&amp;LEFT(VLOOKUP(MID(C431,2,1),拼音数据库!$B:$C,2,),1),IF(LEN(C431)=3,LEFT(VLOOKUP(LEFT(C431,1),拼音数据库!$B:$C,2,),1)&amp;LEFT(VLOOKUP(MID(C431,2,1),拼音数据库!$B:$C,2,),1)&amp;LEFT(VLOOKUP(MID(C431,3,1),拼音数据库!$B:$C,2,)),LEFT(VLOOKUP(LEFT(C431,1),拼音数据库!$B:$C,2,),1)&amp;LEFT(VLOOKUP(MID(C431,2,1),拼音数据库!$B:$C,2,),1)&amp;LEFT(VLOOKUP(MID(C431,3,1),拼音数据库!$B:$C,2,),1)&amp;LEFT(VLOOKUP(MID(C431,4,1),拼音数据库!$B:$C,2,),1))))),"")</f>
        <v/>
      </c>
      <c r="C431" s="36"/>
      <c r="D431" s="36"/>
      <c r="E431" s="36"/>
      <c r="F431" s="37"/>
      <c r="G431" s="37"/>
      <c r="H431" s="37"/>
      <c r="I431" s="37"/>
      <c r="J431" s="37"/>
      <c r="K431" s="37"/>
      <c r="L431" s="37"/>
      <c r="M431" s="37"/>
      <c r="N431" s="5" t="str">
        <f t="array" ref="N431">IF(SUM(--NOT(ISERROR(FIND(TEXT(UPPER(电话簿!$G$4),0),UPPER(基本信息输入!A431:M431),1))))&gt;0,ROW(),"")</f>
        <v/>
      </c>
    </row>
    <row r="432" spans="1:14" s="34" customFormat="1" x14ac:dyDescent="0.35">
      <c r="A432" s="74" t="str">
        <f>IFERROR(IF(C432=0,"",IF(LEN(C432)=1,VLOOKUP(LEFT(C432,1),拼音数据库!$B:$C,2,),IF(LEN(C432)=2,VLOOKUP(LEFT(C432,1),拼音数据库!$B:$C,2,)&amp;VLOOKUP(MID(C432,2,1),拼音数据库!$B:$C,2,),IF(LEN(C432)=3,VLOOKUP(LEFT(C432,1),拼音数据库!$B:$C,2,)&amp;VLOOKUP(MID(C432,2,1),拼音数据库!$B:$C,2,)&amp;VLOOKUP(MID(C432,3,1),拼音数据库!$B:$C,2,),VLOOKUP(LEFT(C432,1),拼音数据库!$B:$C,2,)&amp;VLOOKUP(MID(C432,2,1),拼音数据库!$B:$C,2,)&amp;VLOOKUP(MID(C432,3,1),拼音数据库!$B:$C,2,)&amp;VLOOKUP(MID(C432,4,1),拼音数据库!$B:$C,2,))))),"")</f>
        <v/>
      </c>
      <c r="B432" s="75" t="str">
        <f>IFERROR(IF(C432=0,"",IF(LEN(C432)=1,LEFT(VLOOKUP(LEFT(C432,1),拼音数据库!$B:$C,2,),1),IF(LEN(C432)=2,LEFT(VLOOKUP(LEFT(C432,1),拼音数据库!$B:$C,2,),1)&amp;LEFT(VLOOKUP(MID(C432,2,1),拼音数据库!$B:$C,2,),1),IF(LEN(C432)=3,LEFT(VLOOKUP(LEFT(C432,1),拼音数据库!$B:$C,2,),1)&amp;LEFT(VLOOKUP(MID(C432,2,1),拼音数据库!$B:$C,2,),1)&amp;LEFT(VLOOKUP(MID(C432,3,1),拼音数据库!$B:$C,2,)),LEFT(VLOOKUP(LEFT(C432,1),拼音数据库!$B:$C,2,),1)&amp;LEFT(VLOOKUP(MID(C432,2,1),拼音数据库!$B:$C,2,),1)&amp;LEFT(VLOOKUP(MID(C432,3,1),拼音数据库!$B:$C,2,),1)&amp;LEFT(VLOOKUP(MID(C432,4,1),拼音数据库!$B:$C,2,),1))))),"")</f>
        <v/>
      </c>
      <c r="C432" s="36"/>
      <c r="D432" s="36"/>
      <c r="E432" s="36"/>
      <c r="F432" s="37"/>
      <c r="G432" s="37"/>
      <c r="H432" s="37"/>
      <c r="I432" s="37"/>
      <c r="J432" s="37"/>
      <c r="K432" s="37"/>
      <c r="L432" s="37"/>
      <c r="M432" s="37"/>
      <c r="N432" s="5" t="str">
        <f t="array" ref="N432">IF(SUM(--NOT(ISERROR(FIND(TEXT(UPPER(电话簿!$G$4),0),UPPER(基本信息输入!A432:M432),1))))&gt;0,ROW(),"")</f>
        <v/>
      </c>
    </row>
    <row r="433" spans="1:14" s="34" customFormat="1" x14ac:dyDescent="0.35">
      <c r="A433" s="74" t="str">
        <f>IFERROR(IF(C433=0,"",IF(LEN(C433)=1,VLOOKUP(LEFT(C433,1),拼音数据库!$B:$C,2,),IF(LEN(C433)=2,VLOOKUP(LEFT(C433,1),拼音数据库!$B:$C,2,)&amp;VLOOKUP(MID(C433,2,1),拼音数据库!$B:$C,2,),IF(LEN(C433)=3,VLOOKUP(LEFT(C433,1),拼音数据库!$B:$C,2,)&amp;VLOOKUP(MID(C433,2,1),拼音数据库!$B:$C,2,)&amp;VLOOKUP(MID(C433,3,1),拼音数据库!$B:$C,2,),VLOOKUP(LEFT(C433,1),拼音数据库!$B:$C,2,)&amp;VLOOKUP(MID(C433,2,1),拼音数据库!$B:$C,2,)&amp;VLOOKUP(MID(C433,3,1),拼音数据库!$B:$C,2,)&amp;VLOOKUP(MID(C433,4,1),拼音数据库!$B:$C,2,))))),"")</f>
        <v/>
      </c>
      <c r="B433" s="75" t="str">
        <f>IFERROR(IF(C433=0,"",IF(LEN(C433)=1,LEFT(VLOOKUP(LEFT(C433,1),拼音数据库!$B:$C,2,),1),IF(LEN(C433)=2,LEFT(VLOOKUP(LEFT(C433,1),拼音数据库!$B:$C,2,),1)&amp;LEFT(VLOOKUP(MID(C433,2,1),拼音数据库!$B:$C,2,),1),IF(LEN(C433)=3,LEFT(VLOOKUP(LEFT(C433,1),拼音数据库!$B:$C,2,),1)&amp;LEFT(VLOOKUP(MID(C433,2,1),拼音数据库!$B:$C,2,),1)&amp;LEFT(VLOOKUP(MID(C433,3,1),拼音数据库!$B:$C,2,)),LEFT(VLOOKUP(LEFT(C433,1),拼音数据库!$B:$C,2,),1)&amp;LEFT(VLOOKUP(MID(C433,2,1),拼音数据库!$B:$C,2,),1)&amp;LEFT(VLOOKUP(MID(C433,3,1),拼音数据库!$B:$C,2,),1)&amp;LEFT(VLOOKUP(MID(C433,4,1),拼音数据库!$B:$C,2,),1))))),"")</f>
        <v/>
      </c>
      <c r="C433" s="36"/>
      <c r="D433" s="36"/>
      <c r="E433" s="36"/>
      <c r="F433" s="37"/>
      <c r="G433" s="37"/>
      <c r="H433" s="37"/>
      <c r="I433" s="37"/>
      <c r="J433" s="37"/>
      <c r="K433" s="37"/>
      <c r="L433" s="37"/>
      <c r="M433" s="37"/>
      <c r="N433" s="5" t="str">
        <f t="array" ref="N433">IF(SUM(--NOT(ISERROR(FIND(TEXT(UPPER(电话簿!$G$4),0),UPPER(基本信息输入!A433:M433),1))))&gt;0,ROW(),"")</f>
        <v/>
      </c>
    </row>
    <row r="434" spans="1:14" s="34" customFormat="1" x14ac:dyDescent="0.35">
      <c r="A434" s="74" t="str">
        <f>IFERROR(IF(C434=0,"",IF(LEN(C434)=1,VLOOKUP(LEFT(C434,1),拼音数据库!$B:$C,2,),IF(LEN(C434)=2,VLOOKUP(LEFT(C434,1),拼音数据库!$B:$C,2,)&amp;VLOOKUP(MID(C434,2,1),拼音数据库!$B:$C,2,),IF(LEN(C434)=3,VLOOKUP(LEFT(C434,1),拼音数据库!$B:$C,2,)&amp;VLOOKUP(MID(C434,2,1),拼音数据库!$B:$C,2,)&amp;VLOOKUP(MID(C434,3,1),拼音数据库!$B:$C,2,),VLOOKUP(LEFT(C434,1),拼音数据库!$B:$C,2,)&amp;VLOOKUP(MID(C434,2,1),拼音数据库!$B:$C,2,)&amp;VLOOKUP(MID(C434,3,1),拼音数据库!$B:$C,2,)&amp;VLOOKUP(MID(C434,4,1),拼音数据库!$B:$C,2,))))),"")</f>
        <v/>
      </c>
      <c r="B434" s="75" t="str">
        <f>IFERROR(IF(C434=0,"",IF(LEN(C434)=1,LEFT(VLOOKUP(LEFT(C434,1),拼音数据库!$B:$C,2,),1),IF(LEN(C434)=2,LEFT(VLOOKUP(LEFT(C434,1),拼音数据库!$B:$C,2,),1)&amp;LEFT(VLOOKUP(MID(C434,2,1),拼音数据库!$B:$C,2,),1),IF(LEN(C434)=3,LEFT(VLOOKUP(LEFT(C434,1),拼音数据库!$B:$C,2,),1)&amp;LEFT(VLOOKUP(MID(C434,2,1),拼音数据库!$B:$C,2,),1)&amp;LEFT(VLOOKUP(MID(C434,3,1),拼音数据库!$B:$C,2,)),LEFT(VLOOKUP(LEFT(C434,1),拼音数据库!$B:$C,2,),1)&amp;LEFT(VLOOKUP(MID(C434,2,1),拼音数据库!$B:$C,2,),1)&amp;LEFT(VLOOKUP(MID(C434,3,1),拼音数据库!$B:$C,2,),1)&amp;LEFT(VLOOKUP(MID(C434,4,1),拼音数据库!$B:$C,2,),1))))),"")</f>
        <v/>
      </c>
      <c r="C434" s="36"/>
      <c r="D434" s="36"/>
      <c r="E434" s="36"/>
      <c r="F434" s="37"/>
      <c r="G434" s="37"/>
      <c r="H434" s="37"/>
      <c r="I434" s="37"/>
      <c r="J434" s="37"/>
      <c r="K434" s="37"/>
      <c r="L434" s="37"/>
      <c r="M434" s="37"/>
      <c r="N434" s="5" t="str">
        <f t="array" ref="N434">IF(SUM(--NOT(ISERROR(FIND(TEXT(UPPER(电话簿!$G$4),0),UPPER(基本信息输入!A434:M434),1))))&gt;0,ROW(),"")</f>
        <v/>
      </c>
    </row>
    <row r="435" spans="1:14" s="34" customFormat="1" x14ac:dyDescent="0.35">
      <c r="A435" s="74" t="str">
        <f>IFERROR(IF(C435=0,"",IF(LEN(C435)=1,VLOOKUP(LEFT(C435,1),拼音数据库!$B:$C,2,),IF(LEN(C435)=2,VLOOKUP(LEFT(C435,1),拼音数据库!$B:$C,2,)&amp;VLOOKUP(MID(C435,2,1),拼音数据库!$B:$C,2,),IF(LEN(C435)=3,VLOOKUP(LEFT(C435,1),拼音数据库!$B:$C,2,)&amp;VLOOKUP(MID(C435,2,1),拼音数据库!$B:$C,2,)&amp;VLOOKUP(MID(C435,3,1),拼音数据库!$B:$C,2,),VLOOKUP(LEFT(C435,1),拼音数据库!$B:$C,2,)&amp;VLOOKUP(MID(C435,2,1),拼音数据库!$B:$C,2,)&amp;VLOOKUP(MID(C435,3,1),拼音数据库!$B:$C,2,)&amp;VLOOKUP(MID(C435,4,1),拼音数据库!$B:$C,2,))))),"")</f>
        <v/>
      </c>
      <c r="B435" s="75" t="str">
        <f>IFERROR(IF(C435=0,"",IF(LEN(C435)=1,LEFT(VLOOKUP(LEFT(C435,1),拼音数据库!$B:$C,2,),1),IF(LEN(C435)=2,LEFT(VLOOKUP(LEFT(C435,1),拼音数据库!$B:$C,2,),1)&amp;LEFT(VLOOKUP(MID(C435,2,1),拼音数据库!$B:$C,2,),1),IF(LEN(C435)=3,LEFT(VLOOKUP(LEFT(C435,1),拼音数据库!$B:$C,2,),1)&amp;LEFT(VLOOKUP(MID(C435,2,1),拼音数据库!$B:$C,2,),1)&amp;LEFT(VLOOKUP(MID(C435,3,1),拼音数据库!$B:$C,2,)),LEFT(VLOOKUP(LEFT(C435,1),拼音数据库!$B:$C,2,),1)&amp;LEFT(VLOOKUP(MID(C435,2,1),拼音数据库!$B:$C,2,),1)&amp;LEFT(VLOOKUP(MID(C435,3,1),拼音数据库!$B:$C,2,),1)&amp;LEFT(VLOOKUP(MID(C435,4,1),拼音数据库!$B:$C,2,),1))))),"")</f>
        <v/>
      </c>
      <c r="C435" s="36"/>
      <c r="D435" s="36"/>
      <c r="E435" s="36"/>
      <c r="F435" s="37"/>
      <c r="G435" s="37"/>
      <c r="H435" s="37"/>
      <c r="I435" s="37"/>
      <c r="J435" s="37"/>
      <c r="K435" s="37"/>
      <c r="L435" s="37"/>
      <c r="M435" s="37"/>
      <c r="N435" s="5" t="str">
        <f t="array" ref="N435">IF(SUM(--NOT(ISERROR(FIND(TEXT(UPPER(电话簿!$G$4),0),UPPER(基本信息输入!A435:M435),1))))&gt;0,ROW(),"")</f>
        <v/>
      </c>
    </row>
    <row r="436" spans="1:14" s="34" customFormat="1" x14ac:dyDescent="0.35">
      <c r="A436" s="74" t="str">
        <f>IFERROR(IF(C436=0,"",IF(LEN(C436)=1,VLOOKUP(LEFT(C436,1),拼音数据库!$B:$C,2,),IF(LEN(C436)=2,VLOOKUP(LEFT(C436,1),拼音数据库!$B:$C,2,)&amp;VLOOKUP(MID(C436,2,1),拼音数据库!$B:$C,2,),IF(LEN(C436)=3,VLOOKUP(LEFT(C436,1),拼音数据库!$B:$C,2,)&amp;VLOOKUP(MID(C436,2,1),拼音数据库!$B:$C,2,)&amp;VLOOKUP(MID(C436,3,1),拼音数据库!$B:$C,2,),VLOOKUP(LEFT(C436,1),拼音数据库!$B:$C,2,)&amp;VLOOKUP(MID(C436,2,1),拼音数据库!$B:$C,2,)&amp;VLOOKUP(MID(C436,3,1),拼音数据库!$B:$C,2,)&amp;VLOOKUP(MID(C436,4,1),拼音数据库!$B:$C,2,))))),"")</f>
        <v/>
      </c>
      <c r="B436" s="75" t="str">
        <f>IFERROR(IF(C436=0,"",IF(LEN(C436)=1,LEFT(VLOOKUP(LEFT(C436,1),拼音数据库!$B:$C,2,),1),IF(LEN(C436)=2,LEFT(VLOOKUP(LEFT(C436,1),拼音数据库!$B:$C,2,),1)&amp;LEFT(VLOOKUP(MID(C436,2,1),拼音数据库!$B:$C,2,),1),IF(LEN(C436)=3,LEFT(VLOOKUP(LEFT(C436,1),拼音数据库!$B:$C,2,),1)&amp;LEFT(VLOOKUP(MID(C436,2,1),拼音数据库!$B:$C,2,),1)&amp;LEFT(VLOOKUP(MID(C436,3,1),拼音数据库!$B:$C,2,)),LEFT(VLOOKUP(LEFT(C436,1),拼音数据库!$B:$C,2,),1)&amp;LEFT(VLOOKUP(MID(C436,2,1),拼音数据库!$B:$C,2,),1)&amp;LEFT(VLOOKUP(MID(C436,3,1),拼音数据库!$B:$C,2,),1)&amp;LEFT(VLOOKUP(MID(C436,4,1),拼音数据库!$B:$C,2,),1))))),"")</f>
        <v/>
      </c>
      <c r="C436" s="36"/>
      <c r="D436" s="36"/>
      <c r="E436" s="36"/>
      <c r="F436" s="37"/>
      <c r="G436" s="37"/>
      <c r="H436" s="37"/>
      <c r="I436" s="37"/>
      <c r="J436" s="37"/>
      <c r="K436" s="37"/>
      <c r="L436" s="37"/>
      <c r="M436" s="37"/>
      <c r="N436" s="5" t="str">
        <f t="array" ref="N436">IF(SUM(--NOT(ISERROR(FIND(TEXT(UPPER(电话簿!$G$4),0),UPPER(基本信息输入!A436:M436),1))))&gt;0,ROW(),"")</f>
        <v/>
      </c>
    </row>
    <row r="437" spans="1:14" s="34" customFormat="1" x14ac:dyDescent="0.35">
      <c r="A437" s="74" t="str">
        <f>IFERROR(IF(C437=0,"",IF(LEN(C437)=1,VLOOKUP(LEFT(C437,1),拼音数据库!$B:$C,2,),IF(LEN(C437)=2,VLOOKUP(LEFT(C437,1),拼音数据库!$B:$C,2,)&amp;VLOOKUP(MID(C437,2,1),拼音数据库!$B:$C,2,),IF(LEN(C437)=3,VLOOKUP(LEFT(C437,1),拼音数据库!$B:$C,2,)&amp;VLOOKUP(MID(C437,2,1),拼音数据库!$B:$C,2,)&amp;VLOOKUP(MID(C437,3,1),拼音数据库!$B:$C,2,),VLOOKUP(LEFT(C437,1),拼音数据库!$B:$C,2,)&amp;VLOOKUP(MID(C437,2,1),拼音数据库!$B:$C,2,)&amp;VLOOKUP(MID(C437,3,1),拼音数据库!$B:$C,2,)&amp;VLOOKUP(MID(C437,4,1),拼音数据库!$B:$C,2,))))),"")</f>
        <v/>
      </c>
      <c r="B437" s="75" t="str">
        <f>IFERROR(IF(C437=0,"",IF(LEN(C437)=1,LEFT(VLOOKUP(LEFT(C437,1),拼音数据库!$B:$C,2,),1),IF(LEN(C437)=2,LEFT(VLOOKUP(LEFT(C437,1),拼音数据库!$B:$C,2,),1)&amp;LEFT(VLOOKUP(MID(C437,2,1),拼音数据库!$B:$C,2,),1),IF(LEN(C437)=3,LEFT(VLOOKUP(LEFT(C437,1),拼音数据库!$B:$C,2,),1)&amp;LEFT(VLOOKUP(MID(C437,2,1),拼音数据库!$B:$C,2,),1)&amp;LEFT(VLOOKUP(MID(C437,3,1),拼音数据库!$B:$C,2,)),LEFT(VLOOKUP(LEFT(C437,1),拼音数据库!$B:$C,2,),1)&amp;LEFT(VLOOKUP(MID(C437,2,1),拼音数据库!$B:$C,2,),1)&amp;LEFT(VLOOKUP(MID(C437,3,1),拼音数据库!$B:$C,2,),1)&amp;LEFT(VLOOKUP(MID(C437,4,1),拼音数据库!$B:$C,2,),1))))),"")</f>
        <v/>
      </c>
      <c r="C437" s="36"/>
      <c r="D437" s="36"/>
      <c r="E437" s="36"/>
      <c r="F437" s="37"/>
      <c r="G437" s="37"/>
      <c r="H437" s="37"/>
      <c r="I437" s="37"/>
      <c r="J437" s="37"/>
      <c r="K437" s="37"/>
      <c r="L437" s="37"/>
      <c r="M437" s="37"/>
      <c r="N437" s="5" t="str">
        <f t="array" ref="N437">IF(SUM(--NOT(ISERROR(FIND(TEXT(UPPER(电话簿!$G$4),0),UPPER(基本信息输入!A437:M437),1))))&gt;0,ROW(),"")</f>
        <v/>
      </c>
    </row>
    <row r="438" spans="1:14" s="34" customFormat="1" x14ac:dyDescent="0.35">
      <c r="A438" s="74" t="str">
        <f>IFERROR(IF(C438=0,"",IF(LEN(C438)=1,VLOOKUP(LEFT(C438,1),拼音数据库!$B:$C,2,),IF(LEN(C438)=2,VLOOKUP(LEFT(C438,1),拼音数据库!$B:$C,2,)&amp;VLOOKUP(MID(C438,2,1),拼音数据库!$B:$C,2,),IF(LEN(C438)=3,VLOOKUP(LEFT(C438,1),拼音数据库!$B:$C,2,)&amp;VLOOKUP(MID(C438,2,1),拼音数据库!$B:$C,2,)&amp;VLOOKUP(MID(C438,3,1),拼音数据库!$B:$C,2,),VLOOKUP(LEFT(C438,1),拼音数据库!$B:$C,2,)&amp;VLOOKUP(MID(C438,2,1),拼音数据库!$B:$C,2,)&amp;VLOOKUP(MID(C438,3,1),拼音数据库!$B:$C,2,)&amp;VLOOKUP(MID(C438,4,1),拼音数据库!$B:$C,2,))))),"")</f>
        <v/>
      </c>
      <c r="B438" s="75" t="str">
        <f>IFERROR(IF(C438=0,"",IF(LEN(C438)=1,LEFT(VLOOKUP(LEFT(C438,1),拼音数据库!$B:$C,2,),1),IF(LEN(C438)=2,LEFT(VLOOKUP(LEFT(C438,1),拼音数据库!$B:$C,2,),1)&amp;LEFT(VLOOKUP(MID(C438,2,1),拼音数据库!$B:$C,2,),1),IF(LEN(C438)=3,LEFT(VLOOKUP(LEFT(C438,1),拼音数据库!$B:$C,2,),1)&amp;LEFT(VLOOKUP(MID(C438,2,1),拼音数据库!$B:$C,2,),1)&amp;LEFT(VLOOKUP(MID(C438,3,1),拼音数据库!$B:$C,2,)),LEFT(VLOOKUP(LEFT(C438,1),拼音数据库!$B:$C,2,),1)&amp;LEFT(VLOOKUP(MID(C438,2,1),拼音数据库!$B:$C,2,),1)&amp;LEFT(VLOOKUP(MID(C438,3,1),拼音数据库!$B:$C,2,),1)&amp;LEFT(VLOOKUP(MID(C438,4,1),拼音数据库!$B:$C,2,),1))))),"")</f>
        <v/>
      </c>
      <c r="C438" s="36"/>
      <c r="D438" s="36"/>
      <c r="E438" s="36"/>
      <c r="F438" s="37"/>
      <c r="G438" s="37"/>
      <c r="H438" s="37"/>
      <c r="I438" s="37"/>
      <c r="J438" s="37"/>
      <c r="K438" s="37"/>
      <c r="L438" s="37"/>
      <c r="M438" s="37"/>
      <c r="N438" s="5" t="str">
        <f t="array" ref="N438">IF(SUM(--NOT(ISERROR(FIND(TEXT(UPPER(电话簿!$G$4),0),UPPER(基本信息输入!A438:M438),1))))&gt;0,ROW(),"")</f>
        <v/>
      </c>
    </row>
    <row r="439" spans="1:14" s="34" customFormat="1" x14ac:dyDescent="0.35">
      <c r="A439" s="74" t="str">
        <f>IFERROR(IF(C439=0,"",IF(LEN(C439)=1,VLOOKUP(LEFT(C439,1),拼音数据库!$B:$C,2,),IF(LEN(C439)=2,VLOOKUP(LEFT(C439,1),拼音数据库!$B:$C,2,)&amp;VLOOKUP(MID(C439,2,1),拼音数据库!$B:$C,2,),IF(LEN(C439)=3,VLOOKUP(LEFT(C439,1),拼音数据库!$B:$C,2,)&amp;VLOOKUP(MID(C439,2,1),拼音数据库!$B:$C,2,)&amp;VLOOKUP(MID(C439,3,1),拼音数据库!$B:$C,2,),VLOOKUP(LEFT(C439,1),拼音数据库!$B:$C,2,)&amp;VLOOKUP(MID(C439,2,1),拼音数据库!$B:$C,2,)&amp;VLOOKUP(MID(C439,3,1),拼音数据库!$B:$C,2,)&amp;VLOOKUP(MID(C439,4,1),拼音数据库!$B:$C,2,))))),"")</f>
        <v/>
      </c>
      <c r="B439" s="75" t="str">
        <f>IFERROR(IF(C439=0,"",IF(LEN(C439)=1,LEFT(VLOOKUP(LEFT(C439,1),拼音数据库!$B:$C,2,),1),IF(LEN(C439)=2,LEFT(VLOOKUP(LEFT(C439,1),拼音数据库!$B:$C,2,),1)&amp;LEFT(VLOOKUP(MID(C439,2,1),拼音数据库!$B:$C,2,),1),IF(LEN(C439)=3,LEFT(VLOOKUP(LEFT(C439,1),拼音数据库!$B:$C,2,),1)&amp;LEFT(VLOOKUP(MID(C439,2,1),拼音数据库!$B:$C,2,),1)&amp;LEFT(VLOOKUP(MID(C439,3,1),拼音数据库!$B:$C,2,)),LEFT(VLOOKUP(LEFT(C439,1),拼音数据库!$B:$C,2,),1)&amp;LEFT(VLOOKUP(MID(C439,2,1),拼音数据库!$B:$C,2,),1)&amp;LEFT(VLOOKUP(MID(C439,3,1),拼音数据库!$B:$C,2,),1)&amp;LEFT(VLOOKUP(MID(C439,4,1),拼音数据库!$B:$C,2,),1))))),"")</f>
        <v/>
      </c>
      <c r="C439" s="36"/>
      <c r="D439" s="36"/>
      <c r="E439" s="36"/>
      <c r="F439" s="37"/>
      <c r="G439" s="37"/>
      <c r="H439" s="37"/>
      <c r="I439" s="37"/>
      <c r="J439" s="37"/>
      <c r="K439" s="37"/>
      <c r="L439" s="37"/>
      <c r="M439" s="37"/>
      <c r="N439" s="5" t="str">
        <f t="array" ref="N439">IF(SUM(--NOT(ISERROR(FIND(TEXT(UPPER(电话簿!$G$4),0),UPPER(基本信息输入!A439:M439),1))))&gt;0,ROW(),"")</f>
        <v/>
      </c>
    </row>
    <row r="440" spans="1:14" s="34" customFormat="1" x14ac:dyDescent="0.35">
      <c r="A440" s="74" t="str">
        <f>IFERROR(IF(C440=0,"",IF(LEN(C440)=1,VLOOKUP(LEFT(C440,1),拼音数据库!$B:$C,2,),IF(LEN(C440)=2,VLOOKUP(LEFT(C440,1),拼音数据库!$B:$C,2,)&amp;VLOOKUP(MID(C440,2,1),拼音数据库!$B:$C,2,),IF(LEN(C440)=3,VLOOKUP(LEFT(C440,1),拼音数据库!$B:$C,2,)&amp;VLOOKUP(MID(C440,2,1),拼音数据库!$B:$C,2,)&amp;VLOOKUP(MID(C440,3,1),拼音数据库!$B:$C,2,),VLOOKUP(LEFT(C440,1),拼音数据库!$B:$C,2,)&amp;VLOOKUP(MID(C440,2,1),拼音数据库!$B:$C,2,)&amp;VLOOKUP(MID(C440,3,1),拼音数据库!$B:$C,2,)&amp;VLOOKUP(MID(C440,4,1),拼音数据库!$B:$C,2,))))),"")</f>
        <v/>
      </c>
      <c r="B440" s="75" t="str">
        <f>IFERROR(IF(C440=0,"",IF(LEN(C440)=1,LEFT(VLOOKUP(LEFT(C440,1),拼音数据库!$B:$C,2,),1),IF(LEN(C440)=2,LEFT(VLOOKUP(LEFT(C440,1),拼音数据库!$B:$C,2,),1)&amp;LEFT(VLOOKUP(MID(C440,2,1),拼音数据库!$B:$C,2,),1),IF(LEN(C440)=3,LEFT(VLOOKUP(LEFT(C440,1),拼音数据库!$B:$C,2,),1)&amp;LEFT(VLOOKUP(MID(C440,2,1),拼音数据库!$B:$C,2,),1)&amp;LEFT(VLOOKUP(MID(C440,3,1),拼音数据库!$B:$C,2,)),LEFT(VLOOKUP(LEFT(C440,1),拼音数据库!$B:$C,2,),1)&amp;LEFT(VLOOKUP(MID(C440,2,1),拼音数据库!$B:$C,2,),1)&amp;LEFT(VLOOKUP(MID(C440,3,1),拼音数据库!$B:$C,2,),1)&amp;LEFT(VLOOKUP(MID(C440,4,1),拼音数据库!$B:$C,2,),1))))),"")</f>
        <v/>
      </c>
      <c r="C440" s="36"/>
      <c r="D440" s="36"/>
      <c r="E440" s="36"/>
      <c r="F440" s="37"/>
      <c r="G440" s="37"/>
      <c r="H440" s="37"/>
      <c r="I440" s="37"/>
      <c r="J440" s="37"/>
      <c r="K440" s="37"/>
      <c r="L440" s="37"/>
      <c r="M440" s="37"/>
      <c r="N440" s="5" t="str">
        <f t="array" ref="N440">IF(SUM(--NOT(ISERROR(FIND(TEXT(UPPER(电话簿!$G$4),0),UPPER(基本信息输入!A440:M440),1))))&gt;0,ROW(),"")</f>
        <v/>
      </c>
    </row>
    <row r="441" spans="1:14" s="34" customFormat="1" x14ac:dyDescent="0.35">
      <c r="A441" s="74" t="str">
        <f>IFERROR(IF(C441=0,"",IF(LEN(C441)=1,VLOOKUP(LEFT(C441,1),拼音数据库!$B:$C,2,),IF(LEN(C441)=2,VLOOKUP(LEFT(C441,1),拼音数据库!$B:$C,2,)&amp;VLOOKUP(MID(C441,2,1),拼音数据库!$B:$C,2,),IF(LEN(C441)=3,VLOOKUP(LEFT(C441,1),拼音数据库!$B:$C,2,)&amp;VLOOKUP(MID(C441,2,1),拼音数据库!$B:$C,2,)&amp;VLOOKUP(MID(C441,3,1),拼音数据库!$B:$C,2,),VLOOKUP(LEFT(C441,1),拼音数据库!$B:$C,2,)&amp;VLOOKUP(MID(C441,2,1),拼音数据库!$B:$C,2,)&amp;VLOOKUP(MID(C441,3,1),拼音数据库!$B:$C,2,)&amp;VLOOKUP(MID(C441,4,1),拼音数据库!$B:$C,2,))))),"")</f>
        <v/>
      </c>
      <c r="B441" s="75" t="str">
        <f>IFERROR(IF(C441=0,"",IF(LEN(C441)=1,LEFT(VLOOKUP(LEFT(C441,1),拼音数据库!$B:$C,2,),1),IF(LEN(C441)=2,LEFT(VLOOKUP(LEFT(C441,1),拼音数据库!$B:$C,2,),1)&amp;LEFT(VLOOKUP(MID(C441,2,1),拼音数据库!$B:$C,2,),1),IF(LEN(C441)=3,LEFT(VLOOKUP(LEFT(C441,1),拼音数据库!$B:$C,2,),1)&amp;LEFT(VLOOKUP(MID(C441,2,1),拼音数据库!$B:$C,2,),1)&amp;LEFT(VLOOKUP(MID(C441,3,1),拼音数据库!$B:$C,2,)),LEFT(VLOOKUP(LEFT(C441,1),拼音数据库!$B:$C,2,),1)&amp;LEFT(VLOOKUP(MID(C441,2,1),拼音数据库!$B:$C,2,),1)&amp;LEFT(VLOOKUP(MID(C441,3,1),拼音数据库!$B:$C,2,),1)&amp;LEFT(VLOOKUP(MID(C441,4,1),拼音数据库!$B:$C,2,),1))))),"")</f>
        <v/>
      </c>
      <c r="C441" s="36"/>
      <c r="D441" s="36"/>
      <c r="E441" s="36"/>
      <c r="F441" s="37"/>
      <c r="G441" s="37"/>
      <c r="H441" s="37"/>
      <c r="I441" s="37"/>
      <c r="J441" s="37"/>
      <c r="K441" s="37"/>
      <c r="L441" s="37"/>
      <c r="M441" s="37"/>
      <c r="N441" s="5" t="str">
        <f t="array" ref="N441">IF(SUM(--NOT(ISERROR(FIND(TEXT(UPPER(电话簿!$G$4),0),UPPER(基本信息输入!A441:M441),1))))&gt;0,ROW(),"")</f>
        <v/>
      </c>
    </row>
    <row r="442" spans="1:14" s="34" customFormat="1" x14ac:dyDescent="0.35">
      <c r="A442" s="74" t="str">
        <f>IFERROR(IF(C442=0,"",IF(LEN(C442)=1,VLOOKUP(LEFT(C442,1),拼音数据库!$B:$C,2,),IF(LEN(C442)=2,VLOOKUP(LEFT(C442,1),拼音数据库!$B:$C,2,)&amp;VLOOKUP(MID(C442,2,1),拼音数据库!$B:$C,2,),IF(LEN(C442)=3,VLOOKUP(LEFT(C442,1),拼音数据库!$B:$C,2,)&amp;VLOOKUP(MID(C442,2,1),拼音数据库!$B:$C,2,)&amp;VLOOKUP(MID(C442,3,1),拼音数据库!$B:$C,2,),VLOOKUP(LEFT(C442,1),拼音数据库!$B:$C,2,)&amp;VLOOKUP(MID(C442,2,1),拼音数据库!$B:$C,2,)&amp;VLOOKUP(MID(C442,3,1),拼音数据库!$B:$C,2,)&amp;VLOOKUP(MID(C442,4,1),拼音数据库!$B:$C,2,))))),"")</f>
        <v/>
      </c>
      <c r="B442" s="75" t="str">
        <f>IFERROR(IF(C442=0,"",IF(LEN(C442)=1,LEFT(VLOOKUP(LEFT(C442,1),拼音数据库!$B:$C,2,),1),IF(LEN(C442)=2,LEFT(VLOOKUP(LEFT(C442,1),拼音数据库!$B:$C,2,),1)&amp;LEFT(VLOOKUP(MID(C442,2,1),拼音数据库!$B:$C,2,),1),IF(LEN(C442)=3,LEFT(VLOOKUP(LEFT(C442,1),拼音数据库!$B:$C,2,),1)&amp;LEFT(VLOOKUP(MID(C442,2,1),拼音数据库!$B:$C,2,),1)&amp;LEFT(VLOOKUP(MID(C442,3,1),拼音数据库!$B:$C,2,)),LEFT(VLOOKUP(LEFT(C442,1),拼音数据库!$B:$C,2,),1)&amp;LEFT(VLOOKUP(MID(C442,2,1),拼音数据库!$B:$C,2,),1)&amp;LEFT(VLOOKUP(MID(C442,3,1),拼音数据库!$B:$C,2,),1)&amp;LEFT(VLOOKUP(MID(C442,4,1),拼音数据库!$B:$C,2,),1))))),"")</f>
        <v/>
      </c>
      <c r="C442" s="36"/>
      <c r="D442" s="36"/>
      <c r="E442" s="36"/>
      <c r="F442" s="37"/>
      <c r="G442" s="37"/>
      <c r="H442" s="37"/>
      <c r="I442" s="37"/>
      <c r="J442" s="37"/>
      <c r="K442" s="37"/>
      <c r="L442" s="37"/>
      <c r="M442" s="37"/>
      <c r="N442" s="5" t="str">
        <f t="array" ref="N442">IF(SUM(--NOT(ISERROR(FIND(TEXT(UPPER(电话簿!$G$4),0),UPPER(基本信息输入!A442:M442),1))))&gt;0,ROW(),"")</f>
        <v/>
      </c>
    </row>
    <row r="443" spans="1:14" s="34" customFormat="1" x14ac:dyDescent="0.35">
      <c r="A443" s="74" t="str">
        <f>IFERROR(IF(C443=0,"",IF(LEN(C443)=1,VLOOKUP(LEFT(C443,1),拼音数据库!$B:$C,2,),IF(LEN(C443)=2,VLOOKUP(LEFT(C443,1),拼音数据库!$B:$C,2,)&amp;VLOOKUP(MID(C443,2,1),拼音数据库!$B:$C,2,),IF(LEN(C443)=3,VLOOKUP(LEFT(C443,1),拼音数据库!$B:$C,2,)&amp;VLOOKUP(MID(C443,2,1),拼音数据库!$B:$C,2,)&amp;VLOOKUP(MID(C443,3,1),拼音数据库!$B:$C,2,),VLOOKUP(LEFT(C443,1),拼音数据库!$B:$C,2,)&amp;VLOOKUP(MID(C443,2,1),拼音数据库!$B:$C,2,)&amp;VLOOKUP(MID(C443,3,1),拼音数据库!$B:$C,2,)&amp;VLOOKUP(MID(C443,4,1),拼音数据库!$B:$C,2,))))),"")</f>
        <v/>
      </c>
      <c r="B443" s="75" t="str">
        <f>IFERROR(IF(C443=0,"",IF(LEN(C443)=1,LEFT(VLOOKUP(LEFT(C443,1),拼音数据库!$B:$C,2,),1),IF(LEN(C443)=2,LEFT(VLOOKUP(LEFT(C443,1),拼音数据库!$B:$C,2,),1)&amp;LEFT(VLOOKUP(MID(C443,2,1),拼音数据库!$B:$C,2,),1),IF(LEN(C443)=3,LEFT(VLOOKUP(LEFT(C443,1),拼音数据库!$B:$C,2,),1)&amp;LEFT(VLOOKUP(MID(C443,2,1),拼音数据库!$B:$C,2,),1)&amp;LEFT(VLOOKUP(MID(C443,3,1),拼音数据库!$B:$C,2,)),LEFT(VLOOKUP(LEFT(C443,1),拼音数据库!$B:$C,2,),1)&amp;LEFT(VLOOKUP(MID(C443,2,1),拼音数据库!$B:$C,2,),1)&amp;LEFT(VLOOKUP(MID(C443,3,1),拼音数据库!$B:$C,2,),1)&amp;LEFT(VLOOKUP(MID(C443,4,1),拼音数据库!$B:$C,2,),1))))),"")</f>
        <v/>
      </c>
      <c r="C443" s="36"/>
      <c r="D443" s="36"/>
      <c r="E443" s="36"/>
      <c r="F443" s="37"/>
      <c r="G443" s="37"/>
      <c r="H443" s="37"/>
      <c r="I443" s="37"/>
      <c r="J443" s="37"/>
      <c r="K443" s="37"/>
      <c r="L443" s="37"/>
      <c r="M443" s="37"/>
      <c r="N443" s="5" t="str">
        <f t="array" ref="N443">IF(SUM(--NOT(ISERROR(FIND(TEXT(UPPER(电话簿!$G$4),0),UPPER(基本信息输入!A443:M443),1))))&gt;0,ROW(),"")</f>
        <v/>
      </c>
    </row>
    <row r="444" spans="1:14" s="34" customFormat="1" x14ac:dyDescent="0.35">
      <c r="A444" s="74" t="str">
        <f>IFERROR(IF(C444=0,"",IF(LEN(C444)=1,VLOOKUP(LEFT(C444,1),拼音数据库!$B:$C,2,),IF(LEN(C444)=2,VLOOKUP(LEFT(C444,1),拼音数据库!$B:$C,2,)&amp;VLOOKUP(MID(C444,2,1),拼音数据库!$B:$C,2,),IF(LEN(C444)=3,VLOOKUP(LEFT(C444,1),拼音数据库!$B:$C,2,)&amp;VLOOKUP(MID(C444,2,1),拼音数据库!$B:$C,2,)&amp;VLOOKUP(MID(C444,3,1),拼音数据库!$B:$C,2,),VLOOKUP(LEFT(C444,1),拼音数据库!$B:$C,2,)&amp;VLOOKUP(MID(C444,2,1),拼音数据库!$B:$C,2,)&amp;VLOOKUP(MID(C444,3,1),拼音数据库!$B:$C,2,)&amp;VLOOKUP(MID(C444,4,1),拼音数据库!$B:$C,2,))))),"")</f>
        <v/>
      </c>
      <c r="B444" s="75" t="str">
        <f>IFERROR(IF(C444=0,"",IF(LEN(C444)=1,LEFT(VLOOKUP(LEFT(C444,1),拼音数据库!$B:$C,2,),1),IF(LEN(C444)=2,LEFT(VLOOKUP(LEFT(C444,1),拼音数据库!$B:$C,2,),1)&amp;LEFT(VLOOKUP(MID(C444,2,1),拼音数据库!$B:$C,2,),1),IF(LEN(C444)=3,LEFT(VLOOKUP(LEFT(C444,1),拼音数据库!$B:$C,2,),1)&amp;LEFT(VLOOKUP(MID(C444,2,1),拼音数据库!$B:$C,2,),1)&amp;LEFT(VLOOKUP(MID(C444,3,1),拼音数据库!$B:$C,2,)),LEFT(VLOOKUP(LEFT(C444,1),拼音数据库!$B:$C,2,),1)&amp;LEFT(VLOOKUP(MID(C444,2,1),拼音数据库!$B:$C,2,),1)&amp;LEFT(VLOOKUP(MID(C444,3,1),拼音数据库!$B:$C,2,),1)&amp;LEFT(VLOOKUP(MID(C444,4,1),拼音数据库!$B:$C,2,),1))))),"")</f>
        <v/>
      </c>
      <c r="C444" s="36"/>
      <c r="D444" s="36"/>
      <c r="E444" s="36"/>
      <c r="F444" s="37"/>
      <c r="G444" s="37"/>
      <c r="H444" s="37"/>
      <c r="I444" s="37"/>
      <c r="J444" s="37"/>
      <c r="K444" s="37"/>
      <c r="L444" s="37"/>
      <c r="M444" s="37"/>
      <c r="N444" s="5" t="str">
        <f t="array" ref="N444">IF(SUM(--NOT(ISERROR(FIND(TEXT(UPPER(电话簿!$G$4),0),UPPER(基本信息输入!A444:M444),1))))&gt;0,ROW(),"")</f>
        <v/>
      </c>
    </row>
    <row r="445" spans="1:14" s="34" customFormat="1" x14ac:dyDescent="0.35">
      <c r="A445" s="74" t="str">
        <f>IFERROR(IF(C445=0,"",IF(LEN(C445)=1,VLOOKUP(LEFT(C445,1),拼音数据库!$B:$C,2,),IF(LEN(C445)=2,VLOOKUP(LEFT(C445,1),拼音数据库!$B:$C,2,)&amp;VLOOKUP(MID(C445,2,1),拼音数据库!$B:$C,2,),IF(LEN(C445)=3,VLOOKUP(LEFT(C445,1),拼音数据库!$B:$C,2,)&amp;VLOOKUP(MID(C445,2,1),拼音数据库!$B:$C,2,)&amp;VLOOKUP(MID(C445,3,1),拼音数据库!$B:$C,2,),VLOOKUP(LEFT(C445,1),拼音数据库!$B:$C,2,)&amp;VLOOKUP(MID(C445,2,1),拼音数据库!$B:$C,2,)&amp;VLOOKUP(MID(C445,3,1),拼音数据库!$B:$C,2,)&amp;VLOOKUP(MID(C445,4,1),拼音数据库!$B:$C,2,))))),"")</f>
        <v/>
      </c>
      <c r="B445" s="75" t="str">
        <f>IFERROR(IF(C445=0,"",IF(LEN(C445)=1,LEFT(VLOOKUP(LEFT(C445,1),拼音数据库!$B:$C,2,),1),IF(LEN(C445)=2,LEFT(VLOOKUP(LEFT(C445,1),拼音数据库!$B:$C,2,),1)&amp;LEFT(VLOOKUP(MID(C445,2,1),拼音数据库!$B:$C,2,),1),IF(LEN(C445)=3,LEFT(VLOOKUP(LEFT(C445,1),拼音数据库!$B:$C,2,),1)&amp;LEFT(VLOOKUP(MID(C445,2,1),拼音数据库!$B:$C,2,),1)&amp;LEFT(VLOOKUP(MID(C445,3,1),拼音数据库!$B:$C,2,)),LEFT(VLOOKUP(LEFT(C445,1),拼音数据库!$B:$C,2,),1)&amp;LEFT(VLOOKUP(MID(C445,2,1),拼音数据库!$B:$C,2,),1)&amp;LEFT(VLOOKUP(MID(C445,3,1),拼音数据库!$B:$C,2,),1)&amp;LEFT(VLOOKUP(MID(C445,4,1),拼音数据库!$B:$C,2,),1))))),"")</f>
        <v/>
      </c>
      <c r="C445" s="36"/>
      <c r="D445" s="36"/>
      <c r="E445" s="36"/>
      <c r="F445" s="37"/>
      <c r="G445" s="37"/>
      <c r="H445" s="37"/>
      <c r="I445" s="37"/>
      <c r="J445" s="37"/>
      <c r="K445" s="37"/>
      <c r="L445" s="37"/>
      <c r="M445" s="37"/>
      <c r="N445" s="5" t="str">
        <f t="array" ref="N445">IF(SUM(--NOT(ISERROR(FIND(TEXT(UPPER(电话簿!$G$4),0),UPPER(基本信息输入!A445:M445),1))))&gt;0,ROW(),"")</f>
        <v/>
      </c>
    </row>
    <row r="446" spans="1:14" s="34" customFormat="1" x14ac:dyDescent="0.35">
      <c r="A446" s="74" t="str">
        <f>IFERROR(IF(C446=0,"",IF(LEN(C446)=1,VLOOKUP(LEFT(C446,1),拼音数据库!$B:$C,2,),IF(LEN(C446)=2,VLOOKUP(LEFT(C446,1),拼音数据库!$B:$C,2,)&amp;VLOOKUP(MID(C446,2,1),拼音数据库!$B:$C,2,),IF(LEN(C446)=3,VLOOKUP(LEFT(C446,1),拼音数据库!$B:$C,2,)&amp;VLOOKUP(MID(C446,2,1),拼音数据库!$B:$C,2,)&amp;VLOOKUP(MID(C446,3,1),拼音数据库!$B:$C,2,),VLOOKUP(LEFT(C446,1),拼音数据库!$B:$C,2,)&amp;VLOOKUP(MID(C446,2,1),拼音数据库!$B:$C,2,)&amp;VLOOKUP(MID(C446,3,1),拼音数据库!$B:$C,2,)&amp;VLOOKUP(MID(C446,4,1),拼音数据库!$B:$C,2,))))),"")</f>
        <v/>
      </c>
      <c r="B446" s="75" t="str">
        <f>IFERROR(IF(C446=0,"",IF(LEN(C446)=1,LEFT(VLOOKUP(LEFT(C446,1),拼音数据库!$B:$C,2,),1),IF(LEN(C446)=2,LEFT(VLOOKUP(LEFT(C446,1),拼音数据库!$B:$C,2,),1)&amp;LEFT(VLOOKUP(MID(C446,2,1),拼音数据库!$B:$C,2,),1),IF(LEN(C446)=3,LEFT(VLOOKUP(LEFT(C446,1),拼音数据库!$B:$C,2,),1)&amp;LEFT(VLOOKUP(MID(C446,2,1),拼音数据库!$B:$C,2,),1)&amp;LEFT(VLOOKUP(MID(C446,3,1),拼音数据库!$B:$C,2,)),LEFT(VLOOKUP(LEFT(C446,1),拼音数据库!$B:$C,2,),1)&amp;LEFT(VLOOKUP(MID(C446,2,1),拼音数据库!$B:$C,2,),1)&amp;LEFT(VLOOKUP(MID(C446,3,1),拼音数据库!$B:$C,2,),1)&amp;LEFT(VLOOKUP(MID(C446,4,1),拼音数据库!$B:$C,2,),1))))),"")</f>
        <v/>
      </c>
      <c r="C446" s="36"/>
      <c r="D446" s="36"/>
      <c r="E446" s="36"/>
      <c r="F446" s="37"/>
      <c r="G446" s="37"/>
      <c r="H446" s="37"/>
      <c r="I446" s="37"/>
      <c r="J446" s="37"/>
      <c r="K446" s="37"/>
      <c r="L446" s="37"/>
      <c r="M446" s="37"/>
      <c r="N446" s="5" t="str">
        <f t="array" ref="N446">IF(SUM(--NOT(ISERROR(FIND(TEXT(UPPER(电话簿!$G$4),0),UPPER(基本信息输入!A446:M446),1))))&gt;0,ROW(),"")</f>
        <v/>
      </c>
    </row>
    <row r="447" spans="1:14" s="34" customFormat="1" x14ac:dyDescent="0.35">
      <c r="A447" s="74" t="str">
        <f>IFERROR(IF(C447=0,"",IF(LEN(C447)=1,VLOOKUP(LEFT(C447,1),拼音数据库!$B:$C,2,),IF(LEN(C447)=2,VLOOKUP(LEFT(C447,1),拼音数据库!$B:$C,2,)&amp;VLOOKUP(MID(C447,2,1),拼音数据库!$B:$C,2,),IF(LEN(C447)=3,VLOOKUP(LEFT(C447,1),拼音数据库!$B:$C,2,)&amp;VLOOKUP(MID(C447,2,1),拼音数据库!$B:$C,2,)&amp;VLOOKUP(MID(C447,3,1),拼音数据库!$B:$C,2,),VLOOKUP(LEFT(C447,1),拼音数据库!$B:$C,2,)&amp;VLOOKUP(MID(C447,2,1),拼音数据库!$B:$C,2,)&amp;VLOOKUP(MID(C447,3,1),拼音数据库!$B:$C,2,)&amp;VLOOKUP(MID(C447,4,1),拼音数据库!$B:$C,2,))))),"")</f>
        <v/>
      </c>
      <c r="B447" s="75" t="str">
        <f>IFERROR(IF(C447=0,"",IF(LEN(C447)=1,LEFT(VLOOKUP(LEFT(C447,1),拼音数据库!$B:$C,2,),1),IF(LEN(C447)=2,LEFT(VLOOKUP(LEFT(C447,1),拼音数据库!$B:$C,2,),1)&amp;LEFT(VLOOKUP(MID(C447,2,1),拼音数据库!$B:$C,2,),1),IF(LEN(C447)=3,LEFT(VLOOKUP(LEFT(C447,1),拼音数据库!$B:$C,2,),1)&amp;LEFT(VLOOKUP(MID(C447,2,1),拼音数据库!$B:$C,2,),1)&amp;LEFT(VLOOKUP(MID(C447,3,1),拼音数据库!$B:$C,2,)),LEFT(VLOOKUP(LEFT(C447,1),拼音数据库!$B:$C,2,),1)&amp;LEFT(VLOOKUP(MID(C447,2,1),拼音数据库!$B:$C,2,),1)&amp;LEFT(VLOOKUP(MID(C447,3,1),拼音数据库!$B:$C,2,),1)&amp;LEFT(VLOOKUP(MID(C447,4,1),拼音数据库!$B:$C,2,),1))))),"")</f>
        <v/>
      </c>
      <c r="C447" s="36"/>
      <c r="D447" s="36"/>
      <c r="E447" s="36"/>
      <c r="F447" s="37"/>
      <c r="G447" s="37"/>
      <c r="H447" s="37"/>
      <c r="I447" s="37"/>
      <c r="J447" s="37"/>
      <c r="K447" s="37"/>
      <c r="L447" s="37"/>
      <c r="M447" s="37"/>
      <c r="N447" s="5" t="str">
        <f t="array" ref="N447">IF(SUM(--NOT(ISERROR(FIND(TEXT(UPPER(电话簿!$G$4),0),UPPER(基本信息输入!A447:M447),1))))&gt;0,ROW(),"")</f>
        <v/>
      </c>
    </row>
    <row r="448" spans="1:14" s="34" customFormat="1" x14ac:dyDescent="0.35">
      <c r="A448" s="74" t="str">
        <f>IFERROR(IF(C448=0,"",IF(LEN(C448)=1,VLOOKUP(LEFT(C448,1),拼音数据库!$B:$C,2,),IF(LEN(C448)=2,VLOOKUP(LEFT(C448,1),拼音数据库!$B:$C,2,)&amp;VLOOKUP(MID(C448,2,1),拼音数据库!$B:$C,2,),IF(LEN(C448)=3,VLOOKUP(LEFT(C448,1),拼音数据库!$B:$C,2,)&amp;VLOOKUP(MID(C448,2,1),拼音数据库!$B:$C,2,)&amp;VLOOKUP(MID(C448,3,1),拼音数据库!$B:$C,2,),VLOOKUP(LEFT(C448,1),拼音数据库!$B:$C,2,)&amp;VLOOKUP(MID(C448,2,1),拼音数据库!$B:$C,2,)&amp;VLOOKUP(MID(C448,3,1),拼音数据库!$B:$C,2,)&amp;VLOOKUP(MID(C448,4,1),拼音数据库!$B:$C,2,))))),"")</f>
        <v/>
      </c>
      <c r="B448" s="75" t="str">
        <f>IFERROR(IF(C448=0,"",IF(LEN(C448)=1,LEFT(VLOOKUP(LEFT(C448,1),拼音数据库!$B:$C,2,),1),IF(LEN(C448)=2,LEFT(VLOOKUP(LEFT(C448,1),拼音数据库!$B:$C,2,),1)&amp;LEFT(VLOOKUP(MID(C448,2,1),拼音数据库!$B:$C,2,),1),IF(LEN(C448)=3,LEFT(VLOOKUP(LEFT(C448,1),拼音数据库!$B:$C,2,),1)&amp;LEFT(VLOOKUP(MID(C448,2,1),拼音数据库!$B:$C,2,),1)&amp;LEFT(VLOOKUP(MID(C448,3,1),拼音数据库!$B:$C,2,)),LEFT(VLOOKUP(LEFT(C448,1),拼音数据库!$B:$C,2,),1)&amp;LEFT(VLOOKUP(MID(C448,2,1),拼音数据库!$B:$C,2,),1)&amp;LEFT(VLOOKUP(MID(C448,3,1),拼音数据库!$B:$C,2,),1)&amp;LEFT(VLOOKUP(MID(C448,4,1),拼音数据库!$B:$C,2,),1))))),"")</f>
        <v/>
      </c>
      <c r="C448" s="36"/>
      <c r="D448" s="36"/>
      <c r="E448" s="36"/>
      <c r="F448" s="37"/>
      <c r="G448" s="37"/>
      <c r="H448" s="37"/>
      <c r="I448" s="37"/>
      <c r="J448" s="37"/>
      <c r="K448" s="37"/>
      <c r="L448" s="37"/>
      <c r="M448" s="37"/>
      <c r="N448" s="5" t="str">
        <f t="array" ref="N448">IF(SUM(--NOT(ISERROR(FIND(TEXT(UPPER(电话簿!$G$4),0),UPPER(基本信息输入!A448:M448),1))))&gt;0,ROW(),"")</f>
        <v/>
      </c>
    </row>
    <row r="449" spans="1:14" s="34" customFormat="1" x14ac:dyDescent="0.35">
      <c r="A449" s="74" t="str">
        <f>IFERROR(IF(C449=0,"",IF(LEN(C449)=1,VLOOKUP(LEFT(C449,1),拼音数据库!$B:$C,2,),IF(LEN(C449)=2,VLOOKUP(LEFT(C449,1),拼音数据库!$B:$C,2,)&amp;VLOOKUP(MID(C449,2,1),拼音数据库!$B:$C,2,),IF(LEN(C449)=3,VLOOKUP(LEFT(C449,1),拼音数据库!$B:$C,2,)&amp;VLOOKUP(MID(C449,2,1),拼音数据库!$B:$C,2,)&amp;VLOOKUP(MID(C449,3,1),拼音数据库!$B:$C,2,),VLOOKUP(LEFT(C449,1),拼音数据库!$B:$C,2,)&amp;VLOOKUP(MID(C449,2,1),拼音数据库!$B:$C,2,)&amp;VLOOKUP(MID(C449,3,1),拼音数据库!$B:$C,2,)&amp;VLOOKUP(MID(C449,4,1),拼音数据库!$B:$C,2,))))),"")</f>
        <v/>
      </c>
      <c r="B449" s="75" t="str">
        <f>IFERROR(IF(C449=0,"",IF(LEN(C449)=1,LEFT(VLOOKUP(LEFT(C449,1),拼音数据库!$B:$C,2,),1),IF(LEN(C449)=2,LEFT(VLOOKUP(LEFT(C449,1),拼音数据库!$B:$C,2,),1)&amp;LEFT(VLOOKUP(MID(C449,2,1),拼音数据库!$B:$C,2,),1),IF(LEN(C449)=3,LEFT(VLOOKUP(LEFT(C449,1),拼音数据库!$B:$C,2,),1)&amp;LEFT(VLOOKUP(MID(C449,2,1),拼音数据库!$B:$C,2,),1)&amp;LEFT(VLOOKUP(MID(C449,3,1),拼音数据库!$B:$C,2,)),LEFT(VLOOKUP(LEFT(C449,1),拼音数据库!$B:$C,2,),1)&amp;LEFT(VLOOKUP(MID(C449,2,1),拼音数据库!$B:$C,2,),1)&amp;LEFT(VLOOKUP(MID(C449,3,1),拼音数据库!$B:$C,2,),1)&amp;LEFT(VLOOKUP(MID(C449,4,1),拼音数据库!$B:$C,2,),1))))),"")</f>
        <v/>
      </c>
      <c r="C449" s="36"/>
      <c r="D449" s="36"/>
      <c r="E449" s="36"/>
      <c r="F449" s="37"/>
      <c r="G449" s="37"/>
      <c r="H449" s="37"/>
      <c r="I449" s="37"/>
      <c r="J449" s="37"/>
      <c r="K449" s="37"/>
      <c r="L449" s="37"/>
      <c r="M449" s="37"/>
      <c r="N449" s="5" t="str">
        <f t="array" ref="N449">IF(SUM(--NOT(ISERROR(FIND(TEXT(UPPER(电话簿!$G$4),0),UPPER(基本信息输入!A449:M449),1))))&gt;0,ROW(),"")</f>
        <v/>
      </c>
    </row>
    <row r="450" spans="1:14" s="34" customFormat="1" x14ac:dyDescent="0.35">
      <c r="A450" s="74" t="str">
        <f>IFERROR(IF(C450=0,"",IF(LEN(C450)=1,VLOOKUP(LEFT(C450,1),拼音数据库!$B:$C,2,),IF(LEN(C450)=2,VLOOKUP(LEFT(C450,1),拼音数据库!$B:$C,2,)&amp;VLOOKUP(MID(C450,2,1),拼音数据库!$B:$C,2,),IF(LEN(C450)=3,VLOOKUP(LEFT(C450,1),拼音数据库!$B:$C,2,)&amp;VLOOKUP(MID(C450,2,1),拼音数据库!$B:$C,2,)&amp;VLOOKUP(MID(C450,3,1),拼音数据库!$B:$C,2,),VLOOKUP(LEFT(C450,1),拼音数据库!$B:$C,2,)&amp;VLOOKUP(MID(C450,2,1),拼音数据库!$B:$C,2,)&amp;VLOOKUP(MID(C450,3,1),拼音数据库!$B:$C,2,)&amp;VLOOKUP(MID(C450,4,1),拼音数据库!$B:$C,2,))))),"")</f>
        <v/>
      </c>
      <c r="B450" s="75" t="str">
        <f>IFERROR(IF(C450=0,"",IF(LEN(C450)=1,LEFT(VLOOKUP(LEFT(C450,1),拼音数据库!$B:$C,2,),1),IF(LEN(C450)=2,LEFT(VLOOKUP(LEFT(C450,1),拼音数据库!$B:$C,2,),1)&amp;LEFT(VLOOKUP(MID(C450,2,1),拼音数据库!$B:$C,2,),1),IF(LEN(C450)=3,LEFT(VLOOKUP(LEFT(C450,1),拼音数据库!$B:$C,2,),1)&amp;LEFT(VLOOKUP(MID(C450,2,1),拼音数据库!$B:$C,2,),1)&amp;LEFT(VLOOKUP(MID(C450,3,1),拼音数据库!$B:$C,2,)),LEFT(VLOOKUP(LEFT(C450,1),拼音数据库!$B:$C,2,),1)&amp;LEFT(VLOOKUP(MID(C450,2,1),拼音数据库!$B:$C,2,),1)&amp;LEFT(VLOOKUP(MID(C450,3,1),拼音数据库!$B:$C,2,),1)&amp;LEFT(VLOOKUP(MID(C450,4,1),拼音数据库!$B:$C,2,),1))))),"")</f>
        <v/>
      </c>
      <c r="C450" s="36"/>
      <c r="D450" s="36"/>
      <c r="E450" s="36"/>
      <c r="F450" s="37"/>
      <c r="G450" s="37"/>
      <c r="H450" s="37"/>
      <c r="I450" s="37"/>
      <c r="J450" s="37"/>
      <c r="K450" s="37"/>
      <c r="L450" s="37"/>
      <c r="M450" s="37"/>
      <c r="N450" s="5" t="str">
        <f t="array" ref="N450">IF(SUM(--NOT(ISERROR(FIND(TEXT(UPPER(电话簿!$G$4),0),UPPER(基本信息输入!A450:M450),1))))&gt;0,ROW(),"")</f>
        <v/>
      </c>
    </row>
    <row r="451" spans="1:14" s="34" customFormat="1" x14ac:dyDescent="0.35">
      <c r="A451" s="74" t="str">
        <f>IFERROR(IF(C451=0,"",IF(LEN(C451)=1,VLOOKUP(LEFT(C451,1),拼音数据库!$B:$C,2,),IF(LEN(C451)=2,VLOOKUP(LEFT(C451,1),拼音数据库!$B:$C,2,)&amp;VLOOKUP(MID(C451,2,1),拼音数据库!$B:$C,2,),IF(LEN(C451)=3,VLOOKUP(LEFT(C451,1),拼音数据库!$B:$C,2,)&amp;VLOOKUP(MID(C451,2,1),拼音数据库!$B:$C,2,)&amp;VLOOKUP(MID(C451,3,1),拼音数据库!$B:$C,2,),VLOOKUP(LEFT(C451,1),拼音数据库!$B:$C,2,)&amp;VLOOKUP(MID(C451,2,1),拼音数据库!$B:$C,2,)&amp;VLOOKUP(MID(C451,3,1),拼音数据库!$B:$C,2,)&amp;VLOOKUP(MID(C451,4,1),拼音数据库!$B:$C,2,))))),"")</f>
        <v/>
      </c>
      <c r="B451" s="75" t="str">
        <f>IFERROR(IF(C451=0,"",IF(LEN(C451)=1,LEFT(VLOOKUP(LEFT(C451,1),拼音数据库!$B:$C,2,),1),IF(LEN(C451)=2,LEFT(VLOOKUP(LEFT(C451,1),拼音数据库!$B:$C,2,),1)&amp;LEFT(VLOOKUP(MID(C451,2,1),拼音数据库!$B:$C,2,),1),IF(LEN(C451)=3,LEFT(VLOOKUP(LEFT(C451,1),拼音数据库!$B:$C,2,),1)&amp;LEFT(VLOOKUP(MID(C451,2,1),拼音数据库!$B:$C,2,),1)&amp;LEFT(VLOOKUP(MID(C451,3,1),拼音数据库!$B:$C,2,)),LEFT(VLOOKUP(LEFT(C451,1),拼音数据库!$B:$C,2,),1)&amp;LEFT(VLOOKUP(MID(C451,2,1),拼音数据库!$B:$C,2,),1)&amp;LEFT(VLOOKUP(MID(C451,3,1),拼音数据库!$B:$C,2,),1)&amp;LEFT(VLOOKUP(MID(C451,4,1),拼音数据库!$B:$C,2,),1))))),"")</f>
        <v/>
      </c>
      <c r="C451" s="36"/>
      <c r="D451" s="36"/>
      <c r="E451" s="36"/>
      <c r="F451" s="37"/>
      <c r="G451" s="37"/>
      <c r="H451" s="37"/>
      <c r="I451" s="37"/>
      <c r="J451" s="37"/>
      <c r="K451" s="37"/>
      <c r="L451" s="37"/>
      <c r="M451" s="37"/>
      <c r="N451" s="5" t="str">
        <f t="array" ref="N451">IF(SUM(--NOT(ISERROR(FIND(TEXT(UPPER(电话簿!$G$4),0),UPPER(基本信息输入!A451:M451),1))))&gt;0,ROW(),"")</f>
        <v/>
      </c>
    </row>
    <row r="452" spans="1:14" s="34" customFormat="1" x14ac:dyDescent="0.35">
      <c r="A452" s="74" t="str">
        <f>IFERROR(IF(C452=0,"",IF(LEN(C452)=1,VLOOKUP(LEFT(C452,1),拼音数据库!$B:$C,2,),IF(LEN(C452)=2,VLOOKUP(LEFT(C452,1),拼音数据库!$B:$C,2,)&amp;VLOOKUP(MID(C452,2,1),拼音数据库!$B:$C,2,),IF(LEN(C452)=3,VLOOKUP(LEFT(C452,1),拼音数据库!$B:$C,2,)&amp;VLOOKUP(MID(C452,2,1),拼音数据库!$B:$C,2,)&amp;VLOOKUP(MID(C452,3,1),拼音数据库!$B:$C,2,),VLOOKUP(LEFT(C452,1),拼音数据库!$B:$C,2,)&amp;VLOOKUP(MID(C452,2,1),拼音数据库!$B:$C,2,)&amp;VLOOKUP(MID(C452,3,1),拼音数据库!$B:$C,2,)&amp;VLOOKUP(MID(C452,4,1),拼音数据库!$B:$C,2,))))),"")</f>
        <v/>
      </c>
      <c r="B452" s="75" t="str">
        <f>IFERROR(IF(C452=0,"",IF(LEN(C452)=1,LEFT(VLOOKUP(LEFT(C452,1),拼音数据库!$B:$C,2,),1),IF(LEN(C452)=2,LEFT(VLOOKUP(LEFT(C452,1),拼音数据库!$B:$C,2,),1)&amp;LEFT(VLOOKUP(MID(C452,2,1),拼音数据库!$B:$C,2,),1),IF(LEN(C452)=3,LEFT(VLOOKUP(LEFT(C452,1),拼音数据库!$B:$C,2,),1)&amp;LEFT(VLOOKUP(MID(C452,2,1),拼音数据库!$B:$C,2,),1)&amp;LEFT(VLOOKUP(MID(C452,3,1),拼音数据库!$B:$C,2,)),LEFT(VLOOKUP(LEFT(C452,1),拼音数据库!$B:$C,2,),1)&amp;LEFT(VLOOKUP(MID(C452,2,1),拼音数据库!$B:$C,2,),1)&amp;LEFT(VLOOKUP(MID(C452,3,1),拼音数据库!$B:$C,2,),1)&amp;LEFT(VLOOKUP(MID(C452,4,1),拼音数据库!$B:$C,2,),1))))),"")</f>
        <v/>
      </c>
      <c r="C452" s="36"/>
      <c r="D452" s="36"/>
      <c r="E452" s="36"/>
      <c r="F452" s="37"/>
      <c r="G452" s="37"/>
      <c r="H452" s="37"/>
      <c r="I452" s="37"/>
      <c r="J452" s="37"/>
      <c r="K452" s="37"/>
      <c r="L452" s="37"/>
      <c r="M452" s="37"/>
      <c r="N452" s="5" t="str">
        <f t="array" ref="N452">IF(SUM(--NOT(ISERROR(FIND(TEXT(UPPER(电话簿!$G$4),0),UPPER(基本信息输入!A452:M452),1))))&gt;0,ROW(),"")</f>
        <v/>
      </c>
    </row>
    <row r="453" spans="1:14" s="34" customFormat="1" x14ac:dyDescent="0.35">
      <c r="A453" s="74" t="str">
        <f>IFERROR(IF(C453=0,"",IF(LEN(C453)=1,VLOOKUP(LEFT(C453,1),拼音数据库!$B:$C,2,),IF(LEN(C453)=2,VLOOKUP(LEFT(C453,1),拼音数据库!$B:$C,2,)&amp;VLOOKUP(MID(C453,2,1),拼音数据库!$B:$C,2,),IF(LEN(C453)=3,VLOOKUP(LEFT(C453,1),拼音数据库!$B:$C,2,)&amp;VLOOKUP(MID(C453,2,1),拼音数据库!$B:$C,2,)&amp;VLOOKUP(MID(C453,3,1),拼音数据库!$B:$C,2,),VLOOKUP(LEFT(C453,1),拼音数据库!$B:$C,2,)&amp;VLOOKUP(MID(C453,2,1),拼音数据库!$B:$C,2,)&amp;VLOOKUP(MID(C453,3,1),拼音数据库!$B:$C,2,)&amp;VLOOKUP(MID(C453,4,1),拼音数据库!$B:$C,2,))))),"")</f>
        <v/>
      </c>
      <c r="B453" s="75" t="str">
        <f>IFERROR(IF(C453=0,"",IF(LEN(C453)=1,LEFT(VLOOKUP(LEFT(C453,1),拼音数据库!$B:$C,2,),1),IF(LEN(C453)=2,LEFT(VLOOKUP(LEFT(C453,1),拼音数据库!$B:$C,2,),1)&amp;LEFT(VLOOKUP(MID(C453,2,1),拼音数据库!$B:$C,2,),1),IF(LEN(C453)=3,LEFT(VLOOKUP(LEFT(C453,1),拼音数据库!$B:$C,2,),1)&amp;LEFT(VLOOKUP(MID(C453,2,1),拼音数据库!$B:$C,2,),1)&amp;LEFT(VLOOKUP(MID(C453,3,1),拼音数据库!$B:$C,2,)),LEFT(VLOOKUP(LEFT(C453,1),拼音数据库!$B:$C,2,),1)&amp;LEFT(VLOOKUP(MID(C453,2,1),拼音数据库!$B:$C,2,),1)&amp;LEFT(VLOOKUP(MID(C453,3,1),拼音数据库!$B:$C,2,),1)&amp;LEFT(VLOOKUP(MID(C453,4,1),拼音数据库!$B:$C,2,),1))))),"")</f>
        <v/>
      </c>
      <c r="C453" s="36"/>
      <c r="D453" s="36"/>
      <c r="E453" s="36"/>
      <c r="F453" s="37"/>
      <c r="G453" s="37"/>
      <c r="H453" s="37"/>
      <c r="I453" s="37"/>
      <c r="J453" s="37"/>
      <c r="K453" s="37"/>
      <c r="L453" s="37"/>
      <c r="M453" s="37"/>
      <c r="N453" s="5" t="str">
        <f t="array" ref="N453">IF(SUM(--NOT(ISERROR(FIND(TEXT(UPPER(电话簿!$G$4),0),UPPER(基本信息输入!A453:M453),1))))&gt;0,ROW(),"")</f>
        <v/>
      </c>
    </row>
    <row r="454" spans="1:14" s="34" customFormat="1" x14ac:dyDescent="0.35">
      <c r="A454" s="74" t="str">
        <f>IFERROR(IF(C454=0,"",IF(LEN(C454)=1,VLOOKUP(LEFT(C454,1),拼音数据库!$B:$C,2,),IF(LEN(C454)=2,VLOOKUP(LEFT(C454,1),拼音数据库!$B:$C,2,)&amp;VLOOKUP(MID(C454,2,1),拼音数据库!$B:$C,2,),IF(LEN(C454)=3,VLOOKUP(LEFT(C454,1),拼音数据库!$B:$C,2,)&amp;VLOOKUP(MID(C454,2,1),拼音数据库!$B:$C,2,)&amp;VLOOKUP(MID(C454,3,1),拼音数据库!$B:$C,2,),VLOOKUP(LEFT(C454,1),拼音数据库!$B:$C,2,)&amp;VLOOKUP(MID(C454,2,1),拼音数据库!$B:$C,2,)&amp;VLOOKUP(MID(C454,3,1),拼音数据库!$B:$C,2,)&amp;VLOOKUP(MID(C454,4,1),拼音数据库!$B:$C,2,))))),"")</f>
        <v/>
      </c>
      <c r="B454" s="75" t="str">
        <f>IFERROR(IF(C454=0,"",IF(LEN(C454)=1,LEFT(VLOOKUP(LEFT(C454,1),拼音数据库!$B:$C,2,),1),IF(LEN(C454)=2,LEFT(VLOOKUP(LEFT(C454,1),拼音数据库!$B:$C,2,),1)&amp;LEFT(VLOOKUP(MID(C454,2,1),拼音数据库!$B:$C,2,),1),IF(LEN(C454)=3,LEFT(VLOOKUP(LEFT(C454,1),拼音数据库!$B:$C,2,),1)&amp;LEFT(VLOOKUP(MID(C454,2,1),拼音数据库!$B:$C,2,),1)&amp;LEFT(VLOOKUP(MID(C454,3,1),拼音数据库!$B:$C,2,)),LEFT(VLOOKUP(LEFT(C454,1),拼音数据库!$B:$C,2,),1)&amp;LEFT(VLOOKUP(MID(C454,2,1),拼音数据库!$B:$C,2,),1)&amp;LEFT(VLOOKUP(MID(C454,3,1),拼音数据库!$B:$C,2,),1)&amp;LEFT(VLOOKUP(MID(C454,4,1),拼音数据库!$B:$C,2,),1))))),"")</f>
        <v/>
      </c>
      <c r="C454" s="36"/>
      <c r="D454" s="36"/>
      <c r="E454" s="36"/>
      <c r="F454" s="37"/>
      <c r="G454" s="37"/>
      <c r="H454" s="37"/>
      <c r="I454" s="37"/>
      <c r="J454" s="37"/>
      <c r="K454" s="37"/>
      <c r="L454" s="37"/>
      <c r="M454" s="37"/>
      <c r="N454" s="5" t="str">
        <f t="array" ref="N454">IF(SUM(--NOT(ISERROR(FIND(TEXT(UPPER(电话簿!$G$4),0),UPPER(基本信息输入!A454:M454),1))))&gt;0,ROW(),"")</f>
        <v/>
      </c>
    </row>
    <row r="455" spans="1:14" s="34" customFormat="1" x14ac:dyDescent="0.35">
      <c r="A455" s="74" t="str">
        <f>IFERROR(IF(C455=0,"",IF(LEN(C455)=1,VLOOKUP(LEFT(C455,1),拼音数据库!$B:$C,2,),IF(LEN(C455)=2,VLOOKUP(LEFT(C455,1),拼音数据库!$B:$C,2,)&amp;VLOOKUP(MID(C455,2,1),拼音数据库!$B:$C,2,),IF(LEN(C455)=3,VLOOKUP(LEFT(C455,1),拼音数据库!$B:$C,2,)&amp;VLOOKUP(MID(C455,2,1),拼音数据库!$B:$C,2,)&amp;VLOOKUP(MID(C455,3,1),拼音数据库!$B:$C,2,),VLOOKUP(LEFT(C455,1),拼音数据库!$B:$C,2,)&amp;VLOOKUP(MID(C455,2,1),拼音数据库!$B:$C,2,)&amp;VLOOKUP(MID(C455,3,1),拼音数据库!$B:$C,2,)&amp;VLOOKUP(MID(C455,4,1),拼音数据库!$B:$C,2,))))),"")</f>
        <v/>
      </c>
      <c r="B455" s="75" t="str">
        <f>IFERROR(IF(C455=0,"",IF(LEN(C455)=1,LEFT(VLOOKUP(LEFT(C455,1),拼音数据库!$B:$C,2,),1),IF(LEN(C455)=2,LEFT(VLOOKUP(LEFT(C455,1),拼音数据库!$B:$C,2,),1)&amp;LEFT(VLOOKUP(MID(C455,2,1),拼音数据库!$B:$C,2,),1),IF(LEN(C455)=3,LEFT(VLOOKUP(LEFT(C455,1),拼音数据库!$B:$C,2,),1)&amp;LEFT(VLOOKUP(MID(C455,2,1),拼音数据库!$B:$C,2,),1)&amp;LEFT(VLOOKUP(MID(C455,3,1),拼音数据库!$B:$C,2,)),LEFT(VLOOKUP(LEFT(C455,1),拼音数据库!$B:$C,2,),1)&amp;LEFT(VLOOKUP(MID(C455,2,1),拼音数据库!$B:$C,2,),1)&amp;LEFT(VLOOKUP(MID(C455,3,1),拼音数据库!$B:$C,2,),1)&amp;LEFT(VLOOKUP(MID(C455,4,1),拼音数据库!$B:$C,2,),1))))),"")</f>
        <v/>
      </c>
      <c r="C455" s="36"/>
      <c r="D455" s="36"/>
      <c r="E455" s="36"/>
      <c r="F455" s="37"/>
      <c r="G455" s="37"/>
      <c r="H455" s="37"/>
      <c r="I455" s="37"/>
      <c r="J455" s="37"/>
      <c r="K455" s="37"/>
      <c r="L455" s="37"/>
      <c r="M455" s="37"/>
      <c r="N455" s="5" t="str">
        <f t="array" ref="N455">IF(SUM(--NOT(ISERROR(FIND(TEXT(UPPER(电话簿!$G$4),0),UPPER(基本信息输入!A455:M455),1))))&gt;0,ROW(),"")</f>
        <v/>
      </c>
    </row>
    <row r="456" spans="1:14" s="34" customFormat="1" x14ac:dyDescent="0.35">
      <c r="A456" s="74" t="str">
        <f>IFERROR(IF(C456=0,"",IF(LEN(C456)=1,VLOOKUP(LEFT(C456,1),拼音数据库!$B:$C,2,),IF(LEN(C456)=2,VLOOKUP(LEFT(C456,1),拼音数据库!$B:$C,2,)&amp;VLOOKUP(MID(C456,2,1),拼音数据库!$B:$C,2,),IF(LEN(C456)=3,VLOOKUP(LEFT(C456,1),拼音数据库!$B:$C,2,)&amp;VLOOKUP(MID(C456,2,1),拼音数据库!$B:$C,2,)&amp;VLOOKUP(MID(C456,3,1),拼音数据库!$B:$C,2,),VLOOKUP(LEFT(C456,1),拼音数据库!$B:$C,2,)&amp;VLOOKUP(MID(C456,2,1),拼音数据库!$B:$C,2,)&amp;VLOOKUP(MID(C456,3,1),拼音数据库!$B:$C,2,)&amp;VLOOKUP(MID(C456,4,1),拼音数据库!$B:$C,2,))))),"")</f>
        <v/>
      </c>
      <c r="B456" s="75" t="str">
        <f>IFERROR(IF(C456=0,"",IF(LEN(C456)=1,LEFT(VLOOKUP(LEFT(C456,1),拼音数据库!$B:$C,2,),1),IF(LEN(C456)=2,LEFT(VLOOKUP(LEFT(C456,1),拼音数据库!$B:$C,2,),1)&amp;LEFT(VLOOKUP(MID(C456,2,1),拼音数据库!$B:$C,2,),1),IF(LEN(C456)=3,LEFT(VLOOKUP(LEFT(C456,1),拼音数据库!$B:$C,2,),1)&amp;LEFT(VLOOKUP(MID(C456,2,1),拼音数据库!$B:$C,2,),1)&amp;LEFT(VLOOKUP(MID(C456,3,1),拼音数据库!$B:$C,2,)),LEFT(VLOOKUP(LEFT(C456,1),拼音数据库!$B:$C,2,),1)&amp;LEFT(VLOOKUP(MID(C456,2,1),拼音数据库!$B:$C,2,),1)&amp;LEFT(VLOOKUP(MID(C456,3,1),拼音数据库!$B:$C,2,),1)&amp;LEFT(VLOOKUP(MID(C456,4,1),拼音数据库!$B:$C,2,),1))))),"")</f>
        <v/>
      </c>
      <c r="C456" s="36"/>
      <c r="D456" s="36"/>
      <c r="E456" s="36"/>
      <c r="F456" s="37"/>
      <c r="G456" s="37"/>
      <c r="H456" s="37"/>
      <c r="I456" s="37"/>
      <c r="J456" s="37"/>
      <c r="K456" s="37"/>
      <c r="L456" s="37"/>
      <c r="M456" s="37"/>
      <c r="N456" s="5" t="str">
        <f t="array" ref="N456">IF(SUM(--NOT(ISERROR(FIND(TEXT(UPPER(电话簿!$G$4),0),UPPER(基本信息输入!A456:M456),1))))&gt;0,ROW(),"")</f>
        <v/>
      </c>
    </row>
    <row r="457" spans="1:14" s="34" customFormat="1" x14ac:dyDescent="0.35">
      <c r="A457" s="74" t="str">
        <f>IFERROR(IF(C457=0,"",IF(LEN(C457)=1,VLOOKUP(LEFT(C457,1),拼音数据库!$B:$C,2,),IF(LEN(C457)=2,VLOOKUP(LEFT(C457,1),拼音数据库!$B:$C,2,)&amp;VLOOKUP(MID(C457,2,1),拼音数据库!$B:$C,2,),IF(LEN(C457)=3,VLOOKUP(LEFT(C457,1),拼音数据库!$B:$C,2,)&amp;VLOOKUP(MID(C457,2,1),拼音数据库!$B:$C,2,)&amp;VLOOKUP(MID(C457,3,1),拼音数据库!$B:$C,2,),VLOOKUP(LEFT(C457,1),拼音数据库!$B:$C,2,)&amp;VLOOKUP(MID(C457,2,1),拼音数据库!$B:$C,2,)&amp;VLOOKUP(MID(C457,3,1),拼音数据库!$B:$C,2,)&amp;VLOOKUP(MID(C457,4,1),拼音数据库!$B:$C,2,))))),"")</f>
        <v/>
      </c>
      <c r="B457" s="75" t="str">
        <f>IFERROR(IF(C457=0,"",IF(LEN(C457)=1,LEFT(VLOOKUP(LEFT(C457,1),拼音数据库!$B:$C,2,),1),IF(LEN(C457)=2,LEFT(VLOOKUP(LEFT(C457,1),拼音数据库!$B:$C,2,),1)&amp;LEFT(VLOOKUP(MID(C457,2,1),拼音数据库!$B:$C,2,),1),IF(LEN(C457)=3,LEFT(VLOOKUP(LEFT(C457,1),拼音数据库!$B:$C,2,),1)&amp;LEFT(VLOOKUP(MID(C457,2,1),拼音数据库!$B:$C,2,),1)&amp;LEFT(VLOOKUP(MID(C457,3,1),拼音数据库!$B:$C,2,)),LEFT(VLOOKUP(LEFT(C457,1),拼音数据库!$B:$C,2,),1)&amp;LEFT(VLOOKUP(MID(C457,2,1),拼音数据库!$B:$C,2,),1)&amp;LEFT(VLOOKUP(MID(C457,3,1),拼音数据库!$B:$C,2,),1)&amp;LEFT(VLOOKUP(MID(C457,4,1),拼音数据库!$B:$C,2,),1))))),"")</f>
        <v/>
      </c>
      <c r="C457" s="36"/>
      <c r="D457" s="36"/>
      <c r="E457" s="36"/>
      <c r="F457" s="37"/>
      <c r="G457" s="37"/>
      <c r="H457" s="37"/>
      <c r="I457" s="37"/>
      <c r="J457" s="37"/>
      <c r="K457" s="37"/>
      <c r="L457" s="37"/>
      <c r="M457" s="37"/>
      <c r="N457" s="5" t="str">
        <f t="array" ref="N457">IF(SUM(--NOT(ISERROR(FIND(TEXT(UPPER(电话簿!$G$4),0),UPPER(基本信息输入!A457:M457),1))))&gt;0,ROW(),"")</f>
        <v/>
      </c>
    </row>
    <row r="458" spans="1:14" s="34" customFormat="1" x14ac:dyDescent="0.35">
      <c r="A458" s="74" t="str">
        <f>IFERROR(IF(C458=0,"",IF(LEN(C458)=1,VLOOKUP(LEFT(C458,1),拼音数据库!$B:$C,2,),IF(LEN(C458)=2,VLOOKUP(LEFT(C458,1),拼音数据库!$B:$C,2,)&amp;VLOOKUP(MID(C458,2,1),拼音数据库!$B:$C,2,),IF(LEN(C458)=3,VLOOKUP(LEFT(C458,1),拼音数据库!$B:$C,2,)&amp;VLOOKUP(MID(C458,2,1),拼音数据库!$B:$C,2,)&amp;VLOOKUP(MID(C458,3,1),拼音数据库!$B:$C,2,),VLOOKUP(LEFT(C458,1),拼音数据库!$B:$C,2,)&amp;VLOOKUP(MID(C458,2,1),拼音数据库!$B:$C,2,)&amp;VLOOKUP(MID(C458,3,1),拼音数据库!$B:$C,2,)&amp;VLOOKUP(MID(C458,4,1),拼音数据库!$B:$C,2,))))),"")</f>
        <v/>
      </c>
      <c r="B458" s="75" t="str">
        <f>IFERROR(IF(C458=0,"",IF(LEN(C458)=1,LEFT(VLOOKUP(LEFT(C458,1),拼音数据库!$B:$C,2,),1),IF(LEN(C458)=2,LEFT(VLOOKUP(LEFT(C458,1),拼音数据库!$B:$C,2,),1)&amp;LEFT(VLOOKUP(MID(C458,2,1),拼音数据库!$B:$C,2,),1),IF(LEN(C458)=3,LEFT(VLOOKUP(LEFT(C458,1),拼音数据库!$B:$C,2,),1)&amp;LEFT(VLOOKUP(MID(C458,2,1),拼音数据库!$B:$C,2,),1)&amp;LEFT(VLOOKUP(MID(C458,3,1),拼音数据库!$B:$C,2,)),LEFT(VLOOKUP(LEFT(C458,1),拼音数据库!$B:$C,2,),1)&amp;LEFT(VLOOKUP(MID(C458,2,1),拼音数据库!$B:$C,2,),1)&amp;LEFT(VLOOKUP(MID(C458,3,1),拼音数据库!$B:$C,2,),1)&amp;LEFT(VLOOKUP(MID(C458,4,1),拼音数据库!$B:$C,2,),1))))),"")</f>
        <v/>
      </c>
      <c r="C458" s="36"/>
      <c r="D458" s="36"/>
      <c r="E458" s="36"/>
      <c r="F458" s="37"/>
      <c r="G458" s="37"/>
      <c r="H458" s="37"/>
      <c r="I458" s="37"/>
      <c r="J458" s="37"/>
      <c r="K458" s="37"/>
      <c r="L458" s="37"/>
      <c r="M458" s="37"/>
      <c r="N458" s="5" t="str">
        <f t="array" ref="N458">IF(SUM(--NOT(ISERROR(FIND(TEXT(UPPER(电话簿!$G$4),0),UPPER(基本信息输入!A458:M458),1))))&gt;0,ROW(),"")</f>
        <v/>
      </c>
    </row>
    <row r="459" spans="1:14" s="34" customFormat="1" x14ac:dyDescent="0.35">
      <c r="A459" s="74" t="str">
        <f>IFERROR(IF(C459=0,"",IF(LEN(C459)=1,VLOOKUP(LEFT(C459,1),拼音数据库!$B:$C,2,),IF(LEN(C459)=2,VLOOKUP(LEFT(C459,1),拼音数据库!$B:$C,2,)&amp;VLOOKUP(MID(C459,2,1),拼音数据库!$B:$C,2,),IF(LEN(C459)=3,VLOOKUP(LEFT(C459,1),拼音数据库!$B:$C,2,)&amp;VLOOKUP(MID(C459,2,1),拼音数据库!$B:$C,2,)&amp;VLOOKUP(MID(C459,3,1),拼音数据库!$B:$C,2,),VLOOKUP(LEFT(C459,1),拼音数据库!$B:$C,2,)&amp;VLOOKUP(MID(C459,2,1),拼音数据库!$B:$C,2,)&amp;VLOOKUP(MID(C459,3,1),拼音数据库!$B:$C,2,)&amp;VLOOKUP(MID(C459,4,1),拼音数据库!$B:$C,2,))))),"")</f>
        <v/>
      </c>
      <c r="B459" s="75" t="str">
        <f>IFERROR(IF(C459=0,"",IF(LEN(C459)=1,LEFT(VLOOKUP(LEFT(C459,1),拼音数据库!$B:$C,2,),1),IF(LEN(C459)=2,LEFT(VLOOKUP(LEFT(C459,1),拼音数据库!$B:$C,2,),1)&amp;LEFT(VLOOKUP(MID(C459,2,1),拼音数据库!$B:$C,2,),1),IF(LEN(C459)=3,LEFT(VLOOKUP(LEFT(C459,1),拼音数据库!$B:$C,2,),1)&amp;LEFT(VLOOKUP(MID(C459,2,1),拼音数据库!$B:$C,2,),1)&amp;LEFT(VLOOKUP(MID(C459,3,1),拼音数据库!$B:$C,2,)),LEFT(VLOOKUP(LEFT(C459,1),拼音数据库!$B:$C,2,),1)&amp;LEFT(VLOOKUP(MID(C459,2,1),拼音数据库!$B:$C,2,),1)&amp;LEFT(VLOOKUP(MID(C459,3,1),拼音数据库!$B:$C,2,),1)&amp;LEFT(VLOOKUP(MID(C459,4,1),拼音数据库!$B:$C,2,),1))))),"")</f>
        <v/>
      </c>
      <c r="C459" s="36"/>
      <c r="D459" s="36"/>
      <c r="E459" s="36"/>
      <c r="F459" s="37"/>
      <c r="G459" s="37"/>
      <c r="H459" s="37"/>
      <c r="I459" s="37"/>
      <c r="J459" s="37"/>
      <c r="K459" s="37"/>
      <c r="L459" s="37"/>
      <c r="M459" s="37"/>
      <c r="N459" s="5" t="str">
        <f t="array" ref="N459">IF(SUM(--NOT(ISERROR(FIND(TEXT(UPPER(电话簿!$G$4),0),UPPER(基本信息输入!A459:M459),1))))&gt;0,ROW(),"")</f>
        <v/>
      </c>
    </row>
    <row r="460" spans="1:14" s="34" customFormat="1" x14ac:dyDescent="0.35">
      <c r="A460" s="74" t="str">
        <f>IFERROR(IF(C460=0,"",IF(LEN(C460)=1,VLOOKUP(LEFT(C460,1),拼音数据库!$B:$C,2,),IF(LEN(C460)=2,VLOOKUP(LEFT(C460,1),拼音数据库!$B:$C,2,)&amp;VLOOKUP(MID(C460,2,1),拼音数据库!$B:$C,2,),IF(LEN(C460)=3,VLOOKUP(LEFT(C460,1),拼音数据库!$B:$C,2,)&amp;VLOOKUP(MID(C460,2,1),拼音数据库!$B:$C,2,)&amp;VLOOKUP(MID(C460,3,1),拼音数据库!$B:$C,2,),VLOOKUP(LEFT(C460,1),拼音数据库!$B:$C,2,)&amp;VLOOKUP(MID(C460,2,1),拼音数据库!$B:$C,2,)&amp;VLOOKUP(MID(C460,3,1),拼音数据库!$B:$C,2,)&amp;VLOOKUP(MID(C460,4,1),拼音数据库!$B:$C,2,))))),"")</f>
        <v/>
      </c>
      <c r="B460" s="75" t="str">
        <f>IFERROR(IF(C460=0,"",IF(LEN(C460)=1,LEFT(VLOOKUP(LEFT(C460,1),拼音数据库!$B:$C,2,),1),IF(LEN(C460)=2,LEFT(VLOOKUP(LEFT(C460,1),拼音数据库!$B:$C,2,),1)&amp;LEFT(VLOOKUP(MID(C460,2,1),拼音数据库!$B:$C,2,),1),IF(LEN(C460)=3,LEFT(VLOOKUP(LEFT(C460,1),拼音数据库!$B:$C,2,),1)&amp;LEFT(VLOOKUP(MID(C460,2,1),拼音数据库!$B:$C,2,),1)&amp;LEFT(VLOOKUP(MID(C460,3,1),拼音数据库!$B:$C,2,)),LEFT(VLOOKUP(LEFT(C460,1),拼音数据库!$B:$C,2,),1)&amp;LEFT(VLOOKUP(MID(C460,2,1),拼音数据库!$B:$C,2,),1)&amp;LEFT(VLOOKUP(MID(C460,3,1),拼音数据库!$B:$C,2,),1)&amp;LEFT(VLOOKUP(MID(C460,4,1),拼音数据库!$B:$C,2,),1))))),"")</f>
        <v/>
      </c>
      <c r="C460" s="36"/>
      <c r="D460" s="36"/>
      <c r="E460" s="36"/>
      <c r="F460" s="37"/>
      <c r="G460" s="37"/>
      <c r="H460" s="37"/>
      <c r="I460" s="37"/>
      <c r="J460" s="37"/>
      <c r="K460" s="37"/>
      <c r="L460" s="37"/>
      <c r="M460" s="37"/>
      <c r="N460" s="5" t="str">
        <f t="array" ref="N460">IF(SUM(--NOT(ISERROR(FIND(TEXT(UPPER(电话簿!$G$4),0),UPPER(基本信息输入!A460:M460),1))))&gt;0,ROW(),"")</f>
        <v/>
      </c>
    </row>
    <row r="461" spans="1:14" s="34" customFormat="1" x14ac:dyDescent="0.35">
      <c r="A461" s="74" t="str">
        <f>IFERROR(IF(C461=0,"",IF(LEN(C461)=1,VLOOKUP(LEFT(C461,1),拼音数据库!$B:$C,2,),IF(LEN(C461)=2,VLOOKUP(LEFT(C461,1),拼音数据库!$B:$C,2,)&amp;VLOOKUP(MID(C461,2,1),拼音数据库!$B:$C,2,),IF(LEN(C461)=3,VLOOKUP(LEFT(C461,1),拼音数据库!$B:$C,2,)&amp;VLOOKUP(MID(C461,2,1),拼音数据库!$B:$C,2,)&amp;VLOOKUP(MID(C461,3,1),拼音数据库!$B:$C,2,),VLOOKUP(LEFT(C461,1),拼音数据库!$B:$C,2,)&amp;VLOOKUP(MID(C461,2,1),拼音数据库!$B:$C,2,)&amp;VLOOKUP(MID(C461,3,1),拼音数据库!$B:$C,2,)&amp;VLOOKUP(MID(C461,4,1),拼音数据库!$B:$C,2,))))),"")</f>
        <v/>
      </c>
      <c r="B461" s="75" t="str">
        <f>IFERROR(IF(C461=0,"",IF(LEN(C461)=1,LEFT(VLOOKUP(LEFT(C461,1),拼音数据库!$B:$C,2,),1),IF(LEN(C461)=2,LEFT(VLOOKUP(LEFT(C461,1),拼音数据库!$B:$C,2,),1)&amp;LEFT(VLOOKUP(MID(C461,2,1),拼音数据库!$B:$C,2,),1),IF(LEN(C461)=3,LEFT(VLOOKUP(LEFT(C461,1),拼音数据库!$B:$C,2,),1)&amp;LEFT(VLOOKUP(MID(C461,2,1),拼音数据库!$B:$C,2,),1)&amp;LEFT(VLOOKUP(MID(C461,3,1),拼音数据库!$B:$C,2,)),LEFT(VLOOKUP(LEFT(C461,1),拼音数据库!$B:$C,2,),1)&amp;LEFT(VLOOKUP(MID(C461,2,1),拼音数据库!$B:$C,2,),1)&amp;LEFT(VLOOKUP(MID(C461,3,1),拼音数据库!$B:$C,2,),1)&amp;LEFT(VLOOKUP(MID(C461,4,1),拼音数据库!$B:$C,2,),1))))),"")</f>
        <v/>
      </c>
      <c r="C461" s="36"/>
      <c r="D461" s="36"/>
      <c r="E461" s="36"/>
      <c r="F461" s="37"/>
      <c r="G461" s="37"/>
      <c r="H461" s="37"/>
      <c r="I461" s="37"/>
      <c r="J461" s="37"/>
      <c r="K461" s="37"/>
      <c r="L461" s="37"/>
      <c r="M461" s="37"/>
      <c r="N461" s="5" t="str">
        <f t="array" ref="N461">IF(SUM(--NOT(ISERROR(FIND(TEXT(UPPER(电话簿!$G$4),0),UPPER(基本信息输入!A461:M461),1))))&gt;0,ROW(),"")</f>
        <v/>
      </c>
    </row>
    <row r="462" spans="1:14" s="34" customFormat="1" x14ac:dyDescent="0.35">
      <c r="A462" s="74" t="str">
        <f>IFERROR(IF(C462=0,"",IF(LEN(C462)=1,VLOOKUP(LEFT(C462,1),拼音数据库!$B:$C,2,),IF(LEN(C462)=2,VLOOKUP(LEFT(C462,1),拼音数据库!$B:$C,2,)&amp;VLOOKUP(MID(C462,2,1),拼音数据库!$B:$C,2,),IF(LEN(C462)=3,VLOOKUP(LEFT(C462,1),拼音数据库!$B:$C,2,)&amp;VLOOKUP(MID(C462,2,1),拼音数据库!$B:$C,2,)&amp;VLOOKUP(MID(C462,3,1),拼音数据库!$B:$C,2,),VLOOKUP(LEFT(C462,1),拼音数据库!$B:$C,2,)&amp;VLOOKUP(MID(C462,2,1),拼音数据库!$B:$C,2,)&amp;VLOOKUP(MID(C462,3,1),拼音数据库!$B:$C,2,)&amp;VLOOKUP(MID(C462,4,1),拼音数据库!$B:$C,2,))))),"")</f>
        <v/>
      </c>
      <c r="B462" s="75" t="str">
        <f>IFERROR(IF(C462=0,"",IF(LEN(C462)=1,LEFT(VLOOKUP(LEFT(C462,1),拼音数据库!$B:$C,2,),1),IF(LEN(C462)=2,LEFT(VLOOKUP(LEFT(C462,1),拼音数据库!$B:$C,2,),1)&amp;LEFT(VLOOKUP(MID(C462,2,1),拼音数据库!$B:$C,2,),1),IF(LEN(C462)=3,LEFT(VLOOKUP(LEFT(C462,1),拼音数据库!$B:$C,2,),1)&amp;LEFT(VLOOKUP(MID(C462,2,1),拼音数据库!$B:$C,2,),1)&amp;LEFT(VLOOKUP(MID(C462,3,1),拼音数据库!$B:$C,2,)),LEFT(VLOOKUP(LEFT(C462,1),拼音数据库!$B:$C,2,),1)&amp;LEFT(VLOOKUP(MID(C462,2,1),拼音数据库!$B:$C,2,),1)&amp;LEFT(VLOOKUP(MID(C462,3,1),拼音数据库!$B:$C,2,),1)&amp;LEFT(VLOOKUP(MID(C462,4,1),拼音数据库!$B:$C,2,),1))))),"")</f>
        <v/>
      </c>
      <c r="C462" s="36"/>
      <c r="D462" s="36"/>
      <c r="E462" s="36"/>
      <c r="F462" s="37"/>
      <c r="G462" s="37"/>
      <c r="H462" s="37"/>
      <c r="I462" s="37"/>
      <c r="J462" s="37"/>
      <c r="K462" s="37"/>
      <c r="L462" s="37"/>
      <c r="M462" s="37"/>
      <c r="N462" s="5" t="str">
        <f t="array" ref="N462">IF(SUM(--NOT(ISERROR(FIND(TEXT(UPPER(电话簿!$G$4),0),UPPER(基本信息输入!A462:M462),1))))&gt;0,ROW(),"")</f>
        <v/>
      </c>
    </row>
    <row r="463" spans="1:14" s="34" customFormat="1" x14ac:dyDescent="0.35">
      <c r="A463" s="74" t="str">
        <f>IFERROR(IF(C463=0,"",IF(LEN(C463)=1,VLOOKUP(LEFT(C463,1),拼音数据库!$B:$C,2,),IF(LEN(C463)=2,VLOOKUP(LEFT(C463,1),拼音数据库!$B:$C,2,)&amp;VLOOKUP(MID(C463,2,1),拼音数据库!$B:$C,2,),IF(LEN(C463)=3,VLOOKUP(LEFT(C463,1),拼音数据库!$B:$C,2,)&amp;VLOOKUP(MID(C463,2,1),拼音数据库!$B:$C,2,)&amp;VLOOKUP(MID(C463,3,1),拼音数据库!$B:$C,2,),VLOOKUP(LEFT(C463,1),拼音数据库!$B:$C,2,)&amp;VLOOKUP(MID(C463,2,1),拼音数据库!$B:$C,2,)&amp;VLOOKUP(MID(C463,3,1),拼音数据库!$B:$C,2,)&amp;VLOOKUP(MID(C463,4,1),拼音数据库!$B:$C,2,))))),"")</f>
        <v/>
      </c>
      <c r="B463" s="75" t="str">
        <f>IFERROR(IF(C463=0,"",IF(LEN(C463)=1,LEFT(VLOOKUP(LEFT(C463,1),拼音数据库!$B:$C,2,),1),IF(LEN(C463)=2,LEFT(VLOOKUP(LEFT(C463,1),拼音数据库!$B:$C,2,),1)&amp;LEFT(VLOOKUP(MID(C463,2,1),拼音数据库!$B:$C,2,),1),IF(LEN(C463)=3,LEFT(VLOOKUP(LEFT(C463,1),拼音数据库!$B:$C,2,),1)&amp;LEFT(VLOOKUP(MID(C463,2,1),拼音数据库!$B:$C,2,),1)&amp;LEFT(VLOOKUP(MID(C463,3,1),拼音数据库!$B:$C,2,)),LEFT(VLOOKUP(LEFT(C463,1),拼音数据库!$B:$C,2,),1)&amp;LEFT(VLOOKUP(MID(C463,2,1),拼音数据库!$B:$C,2,),1)&amp;LEFT(VLOOKUP(MID(C463,3,1),拼音数据库!$B:$C,2,),1)&amp;LEFT(VLOOKUP(MID(C463,4,1),拼音数据库!$B:$C,2,),1))))),"")</f>
        <v/>
      </c>
      <c r="C463" s="36"/>
      <c r="D463" s="36"/>
      <c r="E463" s="36"/>
      <c r="F463" s="37"/>
      <c r="G463" s="37"/>
      <c r="H463" s="37"/>
      <c r="I463" s="37"/>
      <c r="J463" s="37"/>
      <c r="K463" s="37"/>
      <c r="L463" s="37"/>
      <c r="M463" s="37"/>
      <c r="N463" s="5" t="str">
        <f t="array" ref="N463">IF(SUM(--NOT(ISERROR(FIND(TEXT(UPPER(电话簿!$G$4),0),UPPER(基本信息输入!A463:M463),1))))&gt;0,ROW(),"")</f>
        <v/>
      </c>
    </row>
    <row r="464" spans="1:14" s="34" customFormat="1" x14ac:dyDescent="0.35">
      <c r="A464" s="74" t="str">
        <f>IFERROR(IF(C464=0,"",IF(LEN(C464)=1,VLOOKUP(LEFT(C464,1),拼音数据库!$B:$C,2,),IF(LEN(C464)=2,VLOOKUP(LEFT(C464,1),拼音数据库!$B:$C,2,)&amp;VLOOKUP(MID(C464,2,1),拼音数据库!$B:$C,2,),IF(LEN(C464)=3,VLOOKUP(LEFT(C464,1),拼音数据库!$B:$C,2,)&amp;VLOOKUP(MID(C464,2,1),拼音数据库!$B:$C,2,)&amp;VLOOKUP(MID(C464,3,1),拼音数据库!$B:$C,2,),VLOOKUP(LEFT(C464,1),拼音数据库!$B:$C,2,)&amp;VLOOKUP(MID(C464,2,1),拼音数据库!$B:$C,2,)&amp;VLOOKUP(MID(C464,3,1),拼音数据库!$B:$C,2,)&amp;VLOOKUP(MID(C464,4,1),拼音数据库!$B:$C,2,))))),"")</f>
        <v/>
      </c>
      <c r="B464" s="75" t="str">
        <f>IFERROR(IF(C464=0,"",IF(LEN(C464)=1,LEFT(VLOOKUP(LEFT(C464,1),拼音数据库!$B:$C,2,),1),IF(LEN(C464)=2,LEFT(VLOOKUP(LEFT(C464,1),拼音数据库!$B:$C,2,),1)&amp;LEFT(VLOOKUP(MID(C464,2,1),拼音数据库!$B:$C,2,),1),IF(LEN(C464)=3,LEFT(VLOOKUP(LEFT(C464,1),拼音数据库!$B:$C,2,),1)&amp;LEFT(VLOOKUP(MID(C464,2,1),拼音数据库!$B:$C,2,),1)&amp;LEFT(VLOOKUP(MID(C464,3,1),拼音数据库!$B:$C,2,)),LEFT(VLOOKUP(LEFT(C464,1),拼音数据库!$B:$C,2,),1)&amp;LEFT(VLOOKUP(MID(C464,2,1),拼音数据库!$B:$C,2,),1)&amp;LEFT(VLOOKUP(MID(C464,3,1),拼音数据库!$B:$C,2,),1)&amp;LEFT(VLOOKUP(MID(C464,4,1),拼音数据库!$B:$C,2,),1))))),"")</f>
        <v/>
      </c>
      <c r="C464" s="36"/>
      <c r="D464" s="36"/>
      <c r="E464" s="36"/>
      <c r="F464" s="37"/>
      <c r="G464" s="37"/>
      <c r="H464" s="37"/>
      <c r="I464" s="37"/>
      <c r="J464" s="37"/>
      <c r="K464" s="37"/>
      <c r="L464" s="37"/>
      <c r="M464" s="37"/>
      <c r="N464" s="5" t="str">
        <f t="array" ref="N464">IF(SUM(--NOT(ISERROR(FIND(TEXT(UPPER(电话簿!$G$4),0),UPPER(基本信息输入!A464:M464),1))))&gt;0,ROW(),"")</f>
        <v/>
      </c>
    </row>
    <row r="465" spans="1:14" s="34" customFormat="1" x14ac:dyDescent="0.35">
      <c r="A465" s="74" t="str">
        <f>IFERROR(IF(C465=0,"",IF(LEN(C465)=1,VLOOKUP(LEFT(C465,1),拼音数据库!$B:$C,2,),IF(LEN(C465)=2,VLOOKUP(LEFT(C465,1),拼音数据库!$B:$C,2,)&amp;VLOOKUP(MID(C465,2,1),拼音数据库!$B:$C,2,),IF(LEN(C465)=3,VLOOKUP(LEFT(C465,1),拼音数据库!$B:$C,2,)&amp;VLOOKUP(MID(C465,2,1),拼音数据库!$B:$C,2,)&amp;VLOOKUP(MID(C465,3,1),拼音数据库!$B:$C,2,),VLOOKUP(LEFT(C465,1),拼音数据库!$B:$C,2,)&amp;VLOOKUP(MID(C465,2,1),拼音数据库!$B:$C,2,)&amp;VLOOKUP(MID(C465,3,1),拼音数据库!$B:$C,2,)&amp;VLOOKUP(MID(C465,4,1),拼音数据库!$B:$C,2,))))),"")</f>
        <v/>
      </c>
      <c r="B465" s="75" t="str">
        <f>IFERROR(IF(C465=0,"",IF(LEN(C465)=1,LEFT(VLOOKUP(LEFT(C465,1),拼音数据库!$B:$C,2,),1),IF(LEN(C465)=2,LEFT(VLOOKUP(LEFT(C465,1),拼音数据库!$B:$C,2,),1)&amp;LEFT(VLOOKUP(MID(C465,2,1),拼音数据库!$B:$C,2,),1),IF(LEN(C465)=3,LEFT(VLOOKUP(LEFT(C465,1),拼音数据库!$B:$C,2,),1)&amp;LEFT(VLOOKUP(MID(C465,2,1),拼音数据库!$B:$C,2,),1)&amp;LEFT(VLOOKUP(MID(C465,3,1),拼音数据库!$B:$C,2,)),LEFT(VLOOKUP(LEFT(C465,1),拼音数据库!$B:$C,2,),1)&amp;LEFT(VLOOKUP(MID(C465,2,1),拼音数据库!$B:$C,2,),1)&amp;LEFT(VLOOKUP(MID(C465,3,1),拼音数据库!$B:$C,2,),1)&amp;LEFT(VLOOKUP(MID(C465,4,1),拼音数据库!$B:$C,2,),1))))),"")</f>
        <v/>
      </c>
      <c r="C465" s="36"/>
      <c r="D465" s="36"/>
      <c r="E465" s="36"/>
      <c r="F465" s="37"/>
      <c r="G465" s="37"/>
      <c r="H465" s="37"/>
      <c r="I465" s="37"/>
      <c r="J465" s="37"/>
      <c r="K465" s="37"/>
      <c r="L465" s="37"/>
      <c r="M465" s="37"/>
      <c r="N465" s="5" t="str">
        <f t="array" ref="N465">IF(SUM(--NOT(ISERROR(FIND(TEXT(UPPER(电话簿!$G$4),0),UPPER(基本信息输入!A465:M465),1))))&gt;0,ROW(),"")</f>
        <v/>
      </c>
    </row>
    <row r="466" spans="1:14" s="34" customFormat="1" x14ac:dyDescent="0.35">
      <c r="A466" s="74" t="str">
        <f>IFERROR(IF(C466=0,"",IF(LEN(C466)=1,VLOOKUP(LEFT(C466,1),拼音数据库!$B:$C,2,),IF(LEN(C466)=2,VLOOKUP(LEFT(C466,1),拼音数据库!$B:$C,2,)&amp;VLOOKUP(MID(C466,2,1),拼音数据库!$B:$C,2,),IF(LEN(C466)=3,VLOOKUP(LEFT(C466,1),拼音数据库!$B:$C,2,)&amp;VLOOKUP(MID(C466,2,1),拼音数据库!$B:$C,2,)&amp;VLOOKUP(MID(C466,3,1),拼音数据库!$B:$C,2,),VLOOKUP(LEFT(C466,1),拼音数据库!$B:$C,2,)&amp;VLOOKUP(MID(C466,2,1),拼音数据库!$B:$C,2,)&amp;VLOOKUP(MID(C466,3,1),拼音数据库!$B:$C,2,)&amp;VLOOKUP(MID(C466,4,1),拼音数据库!$B:$C,2,))))),"")</f>
        <v/>
      </c>
      <c r="B466" s="75" t="str">
        <f>IFERROR(IF(C466=0,"",IF(LEN(C466)=1,LEFT(VLOOKUP(LEFT(C466,1),拼音数据库!$B:$C,2,),1),IF(LEN(C466)=2,LEFT(VLOOKUP(LEFT(C466,1),拼音数据库!$B:$C,2,),1)&amp;LEFT(VLOOKUP(MID(C466,2,1),拼音数据库!$B:$C,2,),1),IF(LEN(C466)=3,LEFT(VLOOKUP(LEFT(C466,1),拼音数据库!$B:$C,2,),1)&amp;LEFT(VLOOKUP(MID(C466,2,1),拼音数据库!$B:$C,2,),1)&amp;LEFT(VLOOKUP(MID(C466,3,1),拼音数据库!$B:$C,2,)),LEFT(VLOOKUP(LEFT(C466,1),拼音数据库!$B:$C,2,),1)&amp;LEFT(VLOOKUP(MID(C466,2,1),拼音数据库!$B:$C,2,),1)&amp;LEFT(VLOOKUP(MID(C466,3,1),拼音数据库!$B:$C,2,),1)&amp;LEFT(VLOOKUP(MID(C466,4,1),拼音数据库!$B:$C,2,),1))))),"")</f>
        <v/>
      </c>
      <c r="C466" s="36"/>
      <c r="D466" s="36"/>
      <c r="E466" s="36"/>
      <c r="F466" s="37"/>
      <c r="G466" s="37"/>
      <c r="H466" s="37"/>
      <c r="I466" s="37"/>
      <c r="J466" s="37"/>
      <c r="K466" s="37"/>
      <c r="L466" s="37"/>
      <c r="M466" s="37"/>
      <c r="N466" s="5" t="str">
        <f t="array" ref="N466">IF(SUM(--NOT(ISERROR(FIND(TEXT(UPPER(电话簿!$G$4),0),UPPER(基本信息输入!A466:M466),1))))&gt;0,ROW(),"")</f>
        <v/>
      </c>
    </row>
    <row r="467" spans="1:14" s="34" customFormat="1" x14ac:dyDescent="0.35">
      <c r="A467" s="74" t="str">
        <f>IFERROR(IF(C467=0,"",IF(LEN(C467)=1,VLOOKUP(LEFT(C467,1),拼音数据库!$B:$C,2,),IF(LEN(C467)=2,VLOOKUP(LEFT(C467,1),拼音数据库!$B:$C,2,)&amp;VLOOKUP(MID(C467,2,1),拼音数据库!$B:$C,2,),IF(LEN(C467)=3,VLOOKUP(LEFT(C467,1),拼音数据库!$B:$C,2,)&amp;VLOOKUP(MID(C467,2,1),拼音数据库!$B:$C,2,)&amp;VLOOKUP(MID(C467,3,1),拼音数据库!$B:$C,2,),VLOOKUP(LEFT(C467,1),拼音数据库!$B:$C,2,)&amp;VLOOKUP(MID(C467,2,1),拼音数据库!$B:$C,2,)&amp;VLOOKUP(MID(C467,3,1),拼音数据库!$B:$C,2,)&amp;VLOOKUP(MID(C467,4,1),拼音数据库!$B:$C,2,))))),"")</f>
        <v/>
      </c>
      <c r="B467" s="75" t="str">
        <f>IFERROR(IF(C467=0,"",IF(LEN(C467)=1,LEFT(VLOOKUP(LEFT(C467,1),拼音数据库!$B:$C,2,),1),IF(LEN(C467)=2,LEFT(VLOOKUP(LEFT(C467,1),拼音数据库!$B:$C,2,),1)&amp;LEFT(VLOOKUP(MID(C467,2,1),拼音数据库!$B:$C,2,),1),IF(LEN(C467)=3,LEFT(VLOOKUP(LEFT(C467,1),拼音数据库!$B:$C,2,),1)&amp;LEFT(VLOOKUP(MID(C467,2,1),拼音数据库!$B:$C,2,),1)&amp;LEFT(VLOOKUP(MID(C467,3,1),拼音数据库!$B:$C,2,)),LEFT(VLOOKUP(LEFT(C467,1),拼音数据库!$B:$C,2,),1)&amp;LEFT(VLOOKUP(MID(C467,2,1),拼音数据库!$B:$C,2,),1)&amp;LEFT(VLOOKUP(MID(C467,3,1),拼音数据库!$B:$C,2,),1)&amp;LEFT(VLOOKUP(MID(C467,4,1),拼音数据库!$B:$C,2,),1))))),"")</f>
        <v/>
      </c>
      <c r="C467" s="36"/>
      <c r="D467" s="36"/>
      <c r="E467" s="36"/>
      <c r="F467" s="37"/>
      <c r="G467" s="37"/>
      <c r="H467" s="37"/>
      <c r="I467" s="37"/>
      <c r="J467" s="37"/>
      <c r="K467" s="37"/>
      <c r="L467" s="37"/>
      <c r="M467" s="37"/>
      <c r="N467" s="5" t="str">
        <f t="array" ref="N467">IF(SUM(--NOT(ISERROR(FIND(TEXT(UPPER(电话簿!$G$4),0),UPPER(基本信息输入!A467:M467),1))))&gt;0,ROW(),"")</f>
        <v/>
      </c>
    </row>
    <row r="468" spans="1:14" s="34" customFormat="1" x14ac:dyDescent="0.35">
      <c r="A468" s="74" t="str">
        <f>IFERROR(IF(C468=0,"",IF(LEN(C468)=1,VLOOKUP(LEFT(C468,1),拼音数据库!$B:$C,2,),IF(LEN(C468)=2,VLOOKUP(LEFT(C468,1),拼音数据库!$B:$C,2,)&amp;VLOOKUP(MID(C468,2,1),拼音数据库!$B:$C,2,),IF(LEN(C468)=3,VLOOKUP(LEFT(C468,1),拼音数据库!$B:$C,2,)&amp;VLOOKUP(MID(C468,2,1),拼音数据库!$B:$C,2,)&amp;VLOOKUP(MID(C468,3,1),拼音数据库!$B:$C,2,),VLOOKUP(LEFT(C468,1),拼音数据库!$B:$C,2,)&amp;VLOOKUP(MID(C468,2,1),拼音数据库!$B:$C,2,)&amp;VLOOKUP(MID(C468,3,1),拼音数据库!$B:$C,2,)&amp;VLOOKUP(MID(C468,4,1),拼音数据库!$B:$C,2,))))),"")</f>
        <v/>
      </c>
      <c r="B468" s="75" t="str">
        <f>IFERROR(IF(C468=0,"",IF(LEN(C468)=1,LEFT(VLOOKUP(LEFT(C468,1),拼音数据库!$B:$C,2,),1),IF(LEN(C468)=2,LEFT(VLOOKUP(LEFT(C468,1),拼音数据库!$B:$C,2,),1)&amp;LEFT(VLOOKUP(MID(C468,2,1),拼音数据库!$B:$C,2,),1),IF(LEN(C468)=3,LEFT(VLOOKUP(LEFT(C468,1),拼音数据库!$B:$C,2,),1)&amp;LEFT(VLOOKUP(MID(C468,2,1),拼音数据库!$B:$C,2,),1)&amp;LEFT(VLOOKUP(MID(C468,3,1),拼音数据库!$B:$C,2,)),LEFT(VLOOKUP(LEFT(C468,1),拼音数据库!$B:$C,2,),1)&amp;LEFT(VLOOKUP(MID(C468,2,1),拼音数据库!$B:$C,2,),1)&amp;LEFT(VLOOKUP(MID(C468,3,1),拼音数据库!$B:$C,2,),1)&amp;LEFT(VLOOKUP(MID(C468,4,1),拼音数据库!$B:$C,2,),1))))),"")</f>
        <v/>
      </c>
      <c r="C468" s="36"/>
      <c r="D468" s="36"/>
      <c r="E468" s="36"/>
      <c r="F468" s="37"/>
      <c r="G468" s="37"/>
      <c r="H468" s="37"/>
      <c r="I468" s="37"/>
      <c r="J468" s="37"/>
      <c r="K468" s="37"/>
      <c r="L468" s="37"/>
      <c r="M468" s="37"/>
      <c r="N468" s="5" t="str">
        <f t="array" ref="N468">IF(SUM(--NOT(ISERROR(FIND(TEXT(UPPER(电话簿!$G$4),0),UPPER(基本信息输入!A468:M468),1))))&gt;0,ROW(),"")</f>
        <v/>
      </c>
    </row>
    <row r="469" spans="1:14" s="34" customFormat="1" x14ac:dyDescent="0.35">
      <c r="A469" s="74" t="str">
        <f>IFERROR(IF(C469=0,"",IF(LEN(C469)=1,VLOOKUP(LEFT(C469,1),拼音数据库!$B:$C,2,),IF(LEN(C469)=2,VLOOKUP(LEFT(C469,1),拼音数据库!$B:$C,2,)&amp;VLOOKUP(MID(C469,2,1),拼音数据库!$B:$C,2,),IF(LEN(C469)=3,VLOOKUP(LEFT(C469,1),拼音数据库!$B:$C,2,)&amp;VLOOKUP(MID(C469,2,1),拼音数据库!$B:$C,2,)&amp;VLOOKUP(MID(C469,3,1),拼音数据库!$B:$C,2,),VLOOKUP(LEFT(C469,1),拼音数据库!$B:$C,2,)&amp;VLOOKUP(MID(C469,2,1),拼音数据库!$B:$C,2,)&amp;VLOOKUP(MID(C469,3,1),拼音数据库!$B:$C,2,)&amp;VLOOKUP(MID(C469,4,1),拼音数据库!$B:$C,2,))))),"")</f>
        <v/>
      </c>
      <c r="B469" s="75" t="str">
        <f>IFERROR(IF(C469=0,"",IF(LEN(C469)=1,LEFT(VLOOKUP(LEFT(C469,1),拼音数据库!$B:$C,2,),1),IF(LEN(C469)=2,LEFT(VLOOKUP(LEFT(C469,1),拼音数据库!$B:$C,2,),1)&amp;LEFT(VLOOKUP(MID(C469,2,1),拼音数据库!$B:$C,2,),1),IF(LEN(C469)=3,LEFT(VLOOKUP(LEFT(C469,1),拼音数据库!$B:$C,2,),1)&amp;LEFT(VLOOKUP(MID(C469,2,1),拼音数据库!$B:$C,2,),1)&amp;LEFT(VLOOKUP(MID(C469,3,1),拼音数据库!$B:$C,2,)),LEFT(VLOOKUP(LEFT(C469,1),拼音数据库!$B:$C,2,),1)&amp;LEFT(VLOOKUP(MID(C469,2,1),拼音数据库!$B:$C,2,),1)&amp;LEFT(VLOOKUP(MID(C469,3,1),拼音数据库!$B:$C,2,),1)&amp;LEFT(VLOOKUP(MID(C469,4,1),拼音数据库!$B:$C,2,),1))))),"")</f>
        <v/>
      </c>
      <c r="C469" s="36"/>
      <c r="D469" s="36"/>
      <c r="E469" s="36"/>
      <c r="F469" s="37"/>
      <c r="G469" s="37"/>
      <c r="H469" s="37"/>
      <c r="I469" s="37"/>
      <c r="J469" s="37"/>
      <c r="K469" s="37"/>
      <c r="L469" s="37"/>
      <c r="M469" s="37"/>
      <c r="N469" s="5" t="str">
        <f t="array" ref="N469">IF(SUM(--NOT(ISERROR(FIND(TEXT(UPPER(电话簿!$G$4),0),UPPER(基本信息输入!A469:M469),1))))&gt;0,ROW(),"")</f>
        <v/>
      </c>
    </row>
    <row r="470" spans="1:14" s="34" customFormat="1" x14ac:dyDescent="0.35">
      <c r="A470" s="74" t="str">
        <f>IFERROR(IF(C470=0,"",IF(LEN(C470)=1,VLOOKUP(LEFT(C470,1),拼音数据库!$B:$C,2,),IF(LEN(C470)=2,VLOOKUP(LEFT(C470,1),拼音数据库!$B:$C,2,)&amp;VLOOKUP(MID(C470,2,1),拼音数据库!$B:$C,2,),IF(LEN(C470)=3,VLOOKUP(LEFT(C470,1),拼音数据库!$B:$C,2,)&amp;VLOOKUP(MID(C470,2,1),拼音数据库!$B:$C,2,)&amp;VLOOKUP(MID(C470,3,1),拼音数据库!$B:$C,2,),VLOOKUP(LEFT(C470,1),拼音数据库!$B:$C,2,)&amp;VLOOKUP(MID(C470,2,1),拼音数据库!$B:$C,2,)&amp;VLOOKUP(MID(C470,3,1),拼音数据库!$B:$C,2,)&amp;VLOOKUP(MID(C470,4,1),拼音数据库!$B:$C,2,))))),"")</f>
        <v/>
      </c>
      <c r="B470" s="75" t="str">
        <f>IFERROR(IF(C470=0,"",IF(LEN(C470)=1,LEFT(VLOOKUP(LEFT(C470,1),拼音数据库!$B:$C,2,),1),IF(LEN(C470)=2,LEFT(VLOOKUP(LEFT(C470,1),拼音数据库!$B:$C,2,),1)&amp;LEFT(VLOOKUP(MID(C470,2,1),拼音数据库!$B:$C,2,),1),IF(LEN(C470)=3,LEFT(VLOOKUP(LEFT(C470,1),拼音数据库!$B:$C,2,),1)&amp;LEFT(VLOOKUP(MID(C470,2,1),拼音数据库!$B:$C,2,),1)&amp;LEFT(VLOOKUP(MID(C470,3,1),拼音数据库!$B:$C,2,)),LEFT(VLOOKUP(LEFT(C470,1),拼音数据库!$B:$C,2,),1)&amp;LEFT(VLOOKUP(MID(C470,2,1),拼音数据库!$B:$C,2,),1)&amp;LEFT(VLOOKUP(MID(C470,3,1),拼音数据库!$B:$C,2,),1)&amp;LEFT(VLOOKUP(MID(C470,4,1),拼音数据库!$B:$C,2,),1))))),"")</f>
        <v/>
      </c>
      <c r="C470" s="36"/>
      <c r="D470" s="36"/>
      <c r="E470" s="36"/>
      <c r="F470" s="37"/>
      <c r="G470" s="37"/>
      <c r="H470" s="37"/>
      <c r="I470" s="37"/>
      <c r="J470" s="37"/>
      <c r="K470" s="37"/>
      <c r="L470" s="37"/>
      <c r="M470" s="37"/>
      <c r="N470" s="5" t="str">
        <f t="array" ref="N470">IF(SUM(--NOT(ISERROR(FIND(TEXT(UPPER(电话簿!$G$4),0),UPPER(基本信息输入!A470:M470),1))))&gt;0,ROW(),"")</f>
        <v/>
      </c>
    </row>
    <row r="471" spans="1:14" s="34" customFormat="1" x14ac:dyDescent="0.35">
      <c r="A471" s="74" t="str">
        <f>IFERROR(IF(C471=0,"",IF(LEN(C471)=1,VLOOKUP(LEFT(C471,1),拼音数据库!$B:$C,2,),IF(LEN(C471)=2,VLOOKUP(LEFT(C471,1),拼音数据库!$B:$C,2,)&amp;VLOOKUP(MID(C471,2,1),拼音数据库!$B:$C,2,),IF(LEN(C471)=3,VLOOKUP(LEFT(C471,1),拼音数据库!$B:$C,2,)&amp;VLOOKUP(MID(C471,2,1),拼音数据库!$B:$C,2,)&amp;VLOOKUP(MID(C471,3,1),拼音数据库!$B:$C,2,),VLOOKUP(LEFT(C471,1),拼音数据库!$B:$C,2,)&amp;VLOOKUP(MID(C471,2,1),拼音数据库!$B:$C,2,)&amp;VLOOKUP(MID(C471,3,1),拼音数据库!$B:$C,2,)&amp;VLOOKUP(MID(C471,4,1),拼音数据库!$B:$C,2,))))),"")</f>
        <v/>
      </c>
      <c r="B471" s="75" t="str">
        <f>IFERROR(IF(C471=0,"",IF(LEN(C471)=1,LEFT(VLOOKUP(LEFT(C471,1),拼音数据库!$B:$C,2,),1),IF(LEN(C471)=2,LEFT(VLOOKUP(LEFT(C471,1),拼音数据库!$B:$C,2,),1)&amp;LEFT(VLOOKUP(MID(C471,2,1),拼音数据库!$B:$C,2,),1),IF(LEN(C471)=3,LEFT(VLOOKUP(LEFT(C471,1),拼音数据库!$B:$C,2,),1)&amp;LEFT(VLOOKUP(MID(C471,2,1),拼音数据库!$B:$C,2,),1)&amp;LEFT(VLOOKUP(MID(C471,3,1),拼音数据库!$B:$C,2,)),LEFT(VLOOKUP(LEFT(C471,1),拼音数据库!$B:$C,2,),1)&amp;LEFT(VLOOKUP(MID(C471,2,1),拼音数据库!$B:$C,2,),1)&amp;LEFT(VLOOKUP(MID(C471,3,1),拼音数据库!$B:$C,2,),1)&amp;LEFT(VLOOKUP(MID(C471,4,1),拼音数据库!$B:$C,2,),1))))),"")</f>
        <v/>
      </c>
      <c r="C471" s="36"/>
      <c r="D471" s="36"/>
      <c r="E471" s="36"/>
      <c r="F471" s="37"/>
      <c r="G471" s="37"/>
      <c r="H471" s="37"/>
      <c r="I471" s="37"/>
      <c r="J471" s="37"/>
      <c r="K471" s="37"/>
      <c r="L471" s="37"/>
      <c r="M471" s="37"/>
      <c r="N471" s="5" t="str">
        <f t="array" ref="N471">IF(SUM(--NOT(ISERROR(FIND(TEXT(UPPER(电话簿!$G$4),0),UPPER(基本信息输入!A471:M471),1))))&gt;0,ROW(),"")</f>
        <v/>
      </c>
    </row>
    <row r="472" spans="1:14" s="34" customFormat="1" x14ac:dyDescent="0.35">
      <c r="A472" s="74" t="str">
        <f>IFERROR(IF(C472=0,"",IF(LEN(C472)=1,VLOOKUP(LEFT(C472,1),拼音数据库!$B:$C,2,),IF(LEN(C472)=2,VLOOKUP(LEFT(C472,1),拼音数据库!$B:$C,2,)&amp;VLOOKUP(MID(C472,2,1),拼音数据库!$B:$C,2,),IF(LEN(C472)=3,VLOOKUP(LEFT(C472,1),拼音数据库!$B:$C,2,)&amp;VLOOKUP(MID(C472,2,1),拼音数据库!$B:$C,2,)&amp;VLOOKUP(MID(C472,3,1),拼音数据库!$B:$C,2,),VLOOKUP(LEFT(C472,1),拼音数据库!$B:$C,2,)&amp;VLOOKUP(MID(C472,2,1),拼音数据库!$B:$C,2,)&amp;VLOOKUP(MID(C472,3,1),拼音数据库!$B:$C,2,)&amp;VLOOKUP(MID(C472,4,1),拼音数据库!$B:$C,2,))))),"")</f>
        <v/>
      </c>
      <c r="B472" s="75" t="str">
        <f>IFERROR(IF(C472=0,"",IF(LEN(C472)=1,LEFT(VLOOKUP(LEFT(C472,1),拼音数据库!$B:$C,2,),1),IF(LEN(C472)=2,LEFT(VLOOKUP(LEFT(C472,1),拼音数据库!$B:$C,2,),1)&amp;LEFT(VLOOKUP(MID(C472,2,1),拼音数据库!$B:$C,2,),1),IF(LEN(C472)=3,LEFT(VLOOKUP(LEFT(C472,1),拼音数据库!$B:$C,2,),1)&amp;LEFT(VLOOKUP(MID(C472,2,1),拼音数据库!$B:$C,2,),1)&amp;LEFT(VLOOKUP(MID(C472,3,1),拼音数据库!$B:$C,2,)),LEFT(VLOOKUP(LEFT(C472,1),拼音数据库!$B:$C,2,),1)&amp;LEFT(VLOOKUP(MID(C472,2,1),拼音数据库!$B:$C,2,),1)&amp;LEFT(VLOOKUP(MID(C472,3,1),拼音数据库!$B:$C,2,),1)&amp;LEFT(VLOOKUP(MID(C472,4,1),拼音数据库!$B:$C,2,),1))))),"")</f>
        <v/>
      </c>
      <c r="C472" s="36"/>
      <c r="D472" s="36"/>
      <c r="E472" s="36"/>
      <c r="F472" s="37"/>
      <c r="G472" s="37"/>
      <c r="H472" s="37"/>
      <c r="I472" s="37"/>
      <c r="J472" s="37"/>
      <c r="K472" s="37"/>
      <c r="L472" s="37"/>
      <c r="M472" s="37"/>
      <c r="N472" s="5" t="str">
        <f t="array" ref="N472">IF(SUM(--NOT(ISERROR(FIND(TEXT(UPPER(电话簿!$G$4),0),UPPER(基本信息输入!A472:M472),1))))&gt;0,ROW(),"")</f>
        <v/>
      </c>
    </row>
    <row r="473" spans="1:14" s="34" customFormat="1" x14ac:dyDescent="0.35">
      <c r="A473" s="74" t="str">
        <f>IFERROR(IF(C473=0,"",IF(LEN(C473)=1,VLOOKUP(LEFT(C473,1),拼音数据库!$B:$C,2,),IF(LEN(C473)=2,VLOOKUP(LEFT(C473,1),拼音数据库!$B:$C,2,)&amp;VLOOKUP(MID(C473,2,1),拼音数据库!$B:$C,2,),IF(LEN(C473)=3,VLOOKUP(LEFT(C473,1),拼音数据库!$B:$C,2,)&amp;VLOOKUP(MID(C473,2,1),拼音数据库!$B:$C,2,)&amp;VLOOKUP(MID(C473,3,1),拼音数据库!$B:$C,2,),VLOOKUP(LEFT(C473,1),拼音数据库!$B:$C,2,)&amp;VLOOKUP(MID(C473,2,1),拼音数据库!$B:$C,2,)&amp;VLOOKUP(MID(C473,3,1),拼音数据库!$B:$C,2,)&amp;VLOOKUP(MID(C473,4,1),拼音数据库!$B:$C,2,))))),"")</f>
        <v/>
      </c>
      <c r="B473" s="75" t="str">
        <f>IFERROR(IF(C473=0,"",IF(LEN(C473)=1,LEFT(VLOOKUP(LEFT(C473,1),拼音数据库!$B:$C,2,),1),IF(LEN(C473)=2,LEFT(VLOOKUP(LEFT(C473,1),拼音数据库!$B:$C,2,),1)&amp;LEFT(VLOOKUP(MID(C473,2,1),拼音数据库!$B:$C,2,),1),IF(LEN(C473)=3,LEFT(VLOOKUP(LEFT(C473,1),拼音数据库!$B:$C,2,),1)&amp;LEFT(VLOOKUP(MID(C473,2,1),拼音数据库!$B:$C,2,),1)&amp;LEFT(VLOOKUP(MID(C473,3,1),拼音数据库!$B:$C,2,)),LEFT(VLOOKUP(LEFT(C473,1),拼音数据库!$B:$C,2,),1)&amp;LEFT(VLOOKUP(MID(C473,2,1),拼音数据库!$B:$C,2,),1)&amp;LEFT(VLOOKUP(MID(C473,3,1),拼音数据库!$B:$C,2,),1)&amp;LEFT(VLOOKUP(MID(C473,4,1),拼音数据库!$B:$C,2,),1))))),"")</f>
        <v/>
      </c>
      <c r="C473" s="36"/>
      <c r="D473" s="36"/>
      <c r="E473" s="36"/>
      <c r="F473" s="37"/>
      <c r="G473" s="37"/>
      <c r="H473" s="37"/>
      <c r="I473" s="37"/>
      <c r="J473" s="37"/>
      <c r="K473" s="37"/>
      <c r="L473" s="37"/>
      <c r="M473" s="37"/>
      <c r="N473" s="5" t="str">
        <f t="array" ref="N473">IF(SUM(--NOT(ISERROR(FIND(TEXT(UPPER(电话簿!$G$4),0),UPPER(基本信息输入!A473:M473),1))))&gt;0,ROW(),"")</f>
        <v/>
      </c>
    </row>
    <row r="474" spans="1:14" s="34" customFormat="1" x14ac:dyDescent="0.35">
      <c r="A474" s="74" t="str">
        <f>IFERROR(IF(C474=0,"",IF(LEN(C474)=1,VLOOKUP(LEFT(C474,1),拼音数据库!$B:$C,2,),IF(LEN(C474)=2,VLOOKUP(LEFT(C474,1),拼音数据库!$B:$C,2,)&amp;VLOOKUP(MID(C474,2,1),拼音数据库!$B:$C,2,),IF(LEN(C474)=3,VLOOKUP(LEFT(C474,1),拼音数据库!$B:$C,2,)&amp;VLOOKUP(MID(C474,2,1),拼音数据库!$B:$C,2,)&amp;VLOOKUP(MID(C474,3,1),拼音数据库!$B:$C,2,),VLOOKUP(LEFT(C474,1),拼音数据库!$B:$C,2,)&amp;VLOOKUP(MID(C474,2,1),拼音数据库!$B:$C,2,)&amp;VLOOKUP(MID(C474,3,1),拼音数据库!$B:$C,2,)&amp;VLOOKUP(MID(C474,4,1),拼音数据库!$B:$C,2,))))),"")</f>
        <v/>
      </c>
      <c r="B474" s="75" t="str">
        <f>IFERROR(IF(C474=0,"",IF(LEN(C474)=1,LEFT(VLOOKUP(LEFT(C474,1),拼音数据库!$B:$C,2,),1),IF(LEN(C474)=2,LEFT(VLOOKUP(LEFT(C474,1),拼音数据库!$B:$C,2,),1)&amp;LEFT(VLOOKUP(MID(C474,2,1),拼音数据库!$B:$C,2,),1),IF(LEN(C474)=3,LEFT(VLOOKUP(LEFT(C474,1),拼音数据库!$B:$C,2,),1)&amp;LEFT(VLOOKUP(MID(C474,2,1),拼音数据库!$B:$C,2,),1)&amp;LEFT(VLOOKUP(MID(C474,3,1),拼音数据库!$B:$C,2,)),LEFT(VLOOKUP(LEFT(C474,1),拼音数据库!$B:$C,2,),1)&amp;LEFT(VLOOKUP(MID(C474,2,1),拼音数据库!$B:$C,2,),1)&amp;LEFT(VLOOKUP(MID(C474,3,1),拼音数据库!$B:$C,2,),1)&amp;LEFT(VLOOKUP(MID(C474,4,1),拼音数据库!$B:$C,2,),1))))),"")</f>
        <v/>
      </c>
      <c r="C474" s="36"/>
      <c r="D474" s="36"/>
      <c r="E474" s="36"/>
      <c r="F474" s="37"/>
      <c r="G474" s="37"/>
      <c r="H474" s="37"/>
      <c r="I474" s="37"/>
      <c r="J474" s="37"/>
      <c r="K474" s="37"/>
      <c r="L474" s="37"/>
      <c r="M474" s="37"/>
      <c r="N474" s="5" t="str">
        <f t="array" ref="N474">IF(SUM(--NOT(ISERROR(FIND(TEXT(UPPER(电话簿!$G$4),0),UPPER(基本信息输入!A474:M474),1))))&gt;0,ROW(),"")</f>
        <v/>
      </c>
    </row>
    <row r="475" spans="1:14" s="34" customFormat="1" x14ac:dyDescent="0.35">
      <c r="A475" s="74" t="str">
        <f>IFERROR(IF(C475=0,"",IF(LEN(C475)=1,VLOOKUP(LEFT(C475,1),拼音数据库!$B:$C,2,),IF(LEN(C475)=2,VLOOKUP(LEFT(C475,1),拼音数据库!$B:$C,2,)&amp;VLOOKUP(MID(C475,2,1),拼音数据库!$B:$C,2,),IF(LEN(C475)=3,VLOOKUP(LEFT(C475,1),拼音数据库!$B:$C,2,)&amp;VLOOKUP(MID(C475,2,1),拼音数据库!$B:$C,2,)&amp;VLOOKUP(MID(C475,3,1),拼音数据库!$B:$C,2,),VLOOKUP(LEFT(C475,1),拼音数据库!$B:$C,2,)&amp;VLOOKUP(MID(C475,2,1),拼音数据库!$B:$C,2,)&amp;VLOOKUP(MID(C475,3,1),拼音数据库!$B:$C,2,)&amp;VLOOKUP(MID(C475,4,1),拼音数据库!$B:$C,2,))))),"")</f>
        <v/>
      </c>
      <c r="B475" s="75" t="str">
        <f>IFERROR(IF(C475=0,"",IF(LEN(C475)=1,LEFT(VLOOKUP(LEFT(C475,1),拼音数据库!$B:$C,2,),1),IF(LEN(C475)=2,LEFT(VLOOKUP(LEFT(C475,1),拼音数据库!$B:$C,2,),1)&amp;LEFT(VLOOKUP(MID(C475,2,1),拼音数据库!$B:$C,2,),1),IF(LEN(C475)=3,LEFT(VLOOKUP(LEFT(C475,1),拼音数据库!$B:$C,2,),1)&amp;LEFT(VLOOKUP(MID(C475,2,1),拼音数据库!$B:$C,2,),1)&amp;LEFT(VLOOKUP(MID(C475,3,1),拼音数据库!$B:$C,2,)),LEFT(VLOOKUP(LEFT(C475,1),拼音数据库!$B:$C,2,),1)&amp;LEFT(VLOOKUP(MID(C475,2,1),拼音数据库!$B:$C,2,),1)&amp;LEFT(VLOOKUP(MID(C475,3,1),拼音数据库!$B:$C,2,),1)&amp;LEFT(VLOOKUP(MID(C475,4,1),拼音数据库!$B:$C,2,),1))))),"")</f>
        <v/>
      </c>
      <c r="C475" s="36"/>
      <c r="D475" s="36"/>
      <c r="E475" s="36"/>
      <c r="F475" s="37"/>
      <c r="G475" s="37"/>
      <c r="H475" s="37"/>
      <c r="I475" s="37"/>
      <c r="J475" s="37"/>
      <c r="K475" s="37"/>
      <c r="L475" s="37"/>
      <c r="M475" s="37"/>
      <c r="N475" s="5" t="str">
        <f t="array" ref="N475">IF(SUM(--NOT(ISERROR(FIND(TEXT(UPPER(电话簿!$G$4),0),UPPER(基本信息输入!A475:M475),1))))&gt;0,ROW(),"")</f>
        <v/>
      </c>
    </row>
    <row r="476" spans="1:14" s="34" customFormat="1" x14ac:dyDescent="0.35">
      <c r="A476" s="74" t="str">
        <f>IFERROR(IF(C476=0,"",IF(LEN(C476)=1,VLOOKUP(LEFT(C476,1),拼音数据库!$B:$C,2,),IF(LEN(C476)=2,VLOOKUP(LEFT(C476,1),拼音数据库!$B:$C,2,)&amp;VLOOKUP(MID(C476,2,1),拼音数据库!$B:$C,2,),IF(LEN(C476)=3,VLOOKUP(LEFT(C476,1),拼音数据库!$B:$C,2,)&amp;VLOOKUP(MID(C476,2,1),拼音数据库!$B:$C,2,)&amp;VLOOKUP(MID(C476,3,1),拼音数据库!$B:$C,2,),VLOOKUP(LEFT(C476,1),拼音数据库!$B:$C,2,)&amp;VLOOKUP(MID(C476,2,1),拼音数据库!$B:$C,2,)&amp;VLOOKUP(MID(C476,3,1),拼音数据库!$B:$C,2,)&amp;VLOOKUP(MID(C476,4,1),拼音数据库!$B:$C,2,))))),"")</f>
        <v/>
      </c>
      <c r="B476" s="75" t="str">
        <f>IFERROR(IF(C476=0,"",IF(LEN(C476)=1,LEFT(VLOOKUP(LEFT(C476,1),拼音数据库!$B:$C,2,),1),IF(LEN(C476)=2,LEFT(VLOOKUP(LEFT(C476,1),拼音数据库!$B:$C,2,),1)&amp;LEFT(VLOOKUP(MID(C476,2,1),拼音数据库!$B:$C,2,),1),IF(LEN(C476)=3,LEFT(VLOOKUP(LEFT(C476,1),拼音数据库!$B:$C,2,),1)&amp;LEFT(VLOOKUP(MID(C476,2,1),拼音数据库!$B:$C,2,),1)&amp;LEFT(VLOOKUP(MID(C476,3,1),拼音数据库!$B:$C,2,)),LEFT(VLOOKUP(LEFT(C476,1),拼音数据库!$B:$C,2,),1)&amp;LEFT(VLOOKUP(MID(C476,2,1),拼音数据库!$B:$C,2,),1)&amp;LEFT(VLOOKUP(MID(C476,3,1),拼音数据库!$B:$C,2,),1)&amp;LEFT(VLOOKUP(MID(C476,4,1),拼音数据库!$B:$C,2,),1))))),"")</f>
        <v/>
      </c>
      <c r="C476" s="36"/>
      <c r="D476" s="36"/>
      <c r="E476" s="36"/>
      <c r="F476" s="37"/>
      <c r="G476" s="37"/>
      <c r="H476" s="37"/>
      <c r="I476" s="37"/>
      <c r="J476" s="37"/>
      <c r="K476" s="37"/>
      <c r="L476" s="37"/>
      <c r="M476" s="37"/>
      <c r="N476" s="5" t="str">
        <f t="array" ref="N476">IF(SUM(--NOT(ISERROR(FIND(TEXT(UPPER(电话簿!$G$4),0),UPPER(基本信息输入!A476:M476),1))))&gt;0,ROW(),"")</f>
        <v/>
      </c>
    </row>
    <row r="477" spans="1:14" s="34" customFormat="1" x14ac:dyDescent="0.35">
      <c r="A477" s="74" t="str">
        <f>IFERROR(IF(C477=0,"",IF(LEN(C477)=1,VLOOKUP(LEFT(C477,1),拼音数据库!$B:$C,2,),IF(LEN(C477)=2,VLOOKUP(LEFT(C477,1),拼音数据库!$B:$C,2,)&amp;VLOOKUP(MID(C477,2,1),拼音数据库!$B:$C,2,),IF(LEN(C477)=3,VLOOKUP(LEFT(C477,1),拼音数据库!$B:$C,2,)&amp;VLOOKUP(MID(C477,2,1),拼音数据库!$B:$C,2,)&amp;VLOOKUP(MID(C477,3,1),拼音数据库!$B:$C,2,),VLOOKUP(LEFT(C477,1),拼音数据库!$B:$C,2,)&amp;VLOOKUP(MID(C477,2,1),拼音数据库!$B:$C,2,)&amp;VLOOKUP(MID(C477,3,1),拼音数据库!$B:$C,2,)&amp;VLOOKUP(MID(C477,4,1),拼音数据库!$B:$C,2,))))),"")</f>
        <v/>
      </c>
      <c r="B477" s="75" t="str">
        <f>IFERROR(IF(C477=0,"",IF(LEN(C477)=1,LEFT(VLOOKUP(LEFT(C477,1),拼音数据库!$B:$C,2,),1),IF(LEN(C477)=2,LEFT(VLOOKUP(LEFT(C477,1),拼音数据库!$B:$C,2,),1)&amp;LEFT(VLOOKUP(MID(C477,2,1),拼音数据库!$B:$C,2,),1),IF(LEN(C477)=3,LEFT(VLOOKUP(LEFT(C477,1),拼音数据库!$B:$C,2,),1)&amp;LEFT(VLOOKUP(MID(C477,2,1),拼音数据库!$B:$C,2,),1)&amp;LEFT(VLOOKUP(MID(C477,3,1),拼音数据库!$B:$C,2,)),LEFT(VLOOKUP(LEFT(C477,1),拼音数据库!$B:$C,2,),1)&amp;LEFT(VLOOKUP(MID(C477,2,1),拼音数据库!$B:$C,2,),1)&amp;LEFT(VLOOKUP(MID(C477,3,1),拼音数据库!$B:$C,2,),1)&amp;LEFT(VLOOKUP(MID(C477,4,1),拼音数据库!$B:$C,2,),1))))),"")</f>
        <v/>
      </c>
      <c r="C477" s="36"/>
      <c r="D477" s="36"/>
      <c r="E477" s="36"/>
      <c r="F477" s="37"/>
      <c r="G477" s="37"/>
      <c r="H477" s="37"/>
      <c r="I477" s="37"/>
      <c r="J477" s="37"/>
      <c r="K477" s="37"/>
      <c r="L477" s="37"/>
      <c r="M477" s="37"/>
      <c r="N477" s="5" t="str">
        <f t="array" ref="N477">IF(SUM(--NOT(ISERROR(FIND(TEXT(UPPER(电话簿!$G$4),0),UPPER(基本信息输入!A477:M477),1))))&gt;0,ROW(),"")</f>
        <v/>
      </c>
    </row>
    <row r="478" spans="1:14" s="34" customFormat="1" x14ac:dyDescent="0.35">
      <c r="A478" s="74" t="str">
        <f>IFERROR(IF(C478=0,"",IF(LEN(C478)=1,VLOOKUP(LEFT(C478,1),拼音数据库!$B:$C,2,),IF(LEN(C478)=2,VLOOKUP(LEFT(C478,1),拼音数据库!$B:$C,2,)&amp;VLOOKUP(MID(C478,2,1),拼音数据库!$B:$C,2,),IF(LEN(C478)=3,VLOOKUP(LEFT(C478,1),拼音数据库!$B:$C,2,)&amp;VLOOKUP(MID(C478,2,1),拼音数据库!$B:$C,2,)&amp;VLOOKUP(MID(C478,3,1),拼音数据库!$B:$C,2,),VLOOKUP(LEFT(C478,1),拼音数据库!$B:$C,2,)&amp;VLOOKUP(MID(C478,2,1),拼音数据库!$B:$C,2,)&amp;VLOOKUP(MID(C478,3,1),拼音数据库!$B:$C,2,)&amp;VLOOKUP(MID(C478,4,1),拼音数据库!$B:$C,2,))))),"")</f>
        <v/>
      </c>
      <c r="B478" s="75" t="str">
        <f>IFERROR(IF(C478=0,"",IF(LEN(C478)=1,LEFT(VLOOKUP(LEFT(C478,1),拼音数据库!$B:$C,2,),1),IF(LEN(C478)=2,LEFT(VLOOKUP(LEFT(C478,1),拼音数据库!$B:$C,2,),1)&amp;LEFT(VLOOKUP(MID(C478,2,1),拼音数据库!$B:$C,2,),1),IF(LEN(C478)=3,LEFT(VLOOKUP(LEFT(C478,1),拼音数据库!$B:$C,2,),1)&amp;LEFT(VLOOKUP(MID(C478,2,1),拼音数据库!$B:$C,2,),1)&amp;LEFT(VLOOKUP(MID(C478,3,1),拼音数据库!$B:$C,2,)),LEFT(VLOOKUP(LEFT(C478,1),拼音数据库!$B:$C,2,),1)&amp;LEFT(VLOOKUP(MID(C478,2,1),拼音数据库!$B:$C,2,),1)&amp;LEFT(VLOOKUP(MID(C478,3,1),拼音数据库!$B:$C,2,),1)&amp;LEFT(VLOOKUP(MID(C478,4,1),拼音数据库!$B:$C,2,),1))))),"")</f>
        <v/>
      </c>
      <c r="C478" s="36"/>
      <c r="D478" s="36"/>
      <c r="E478" s="36"/>
      <c r="F478" s="37"/>
      <c r="G478" s="37"/>
      <c r="H478" s="37"/>
      <c r="I478" s="37"/>
      <c r="J478" s="37"/>
      <c r="K478" s="37"/>
      <c r="L478" s="37"/>
      <c r="M478" s="37"/>
      <c r="N478" s="5" t="str">
        <f t="array" ref="N478">IF(SUM(--NOT(ISERROR(FIND(TEXT(UPPER(电话簿!$G$4),0),UPPER(基本信息输入!A478:M478),1))))&gt;0,ROW(),"")</f>
        <v/>
      </c>
    </row>
    <row r="479" spans="1:14" s="34" customFormat="1" x14ac:dyDescent="0.35">
      <c r="A479" s="74" t="str">
        <f>IFERROR(IF(C479=0,"",IF(LEN(C479)=1,VLOOKUP(LEFT(C479,1),拼音数据库!$B:$C,2,),IF(LEN(C479)=2,VLOOKUP(LEFT(C479,1),拼音数据库!$B:$C,2,)&amp;VLOOKUP(MID(C479,2,1),拼音数据库!$B:$C,2,),IF(LEN(C479)=3,VLOOKUP(LEFT(C479,1),拼音数据库!$B:$C,2,)&amp;VLOOKUP(MID(C479,2,1),拼音数据库!$B:$C,2,)&amp;VLOOKUP(MID(C479,3,1),拼音数据库!$B:$C,2,),VLOOKUP(LEFT(C479,1),拼音数据库!$B:$C,2,)&amp;VLOOKUP(MID(C479,2,1),拼音数据库!$B:$C,2,)&amp;VLOOKUP(MID(C479,3,1),拼音数据库!$B:$C,2,)&amp;VLOOKUP(MID(C479,4,1),拼音数据库!$B:$C,2,))))),"")</f>
        <v/>
      </c>
      <c r="B479" s="75" t="str">
        <f>IFERROR(IF(C479=0,"",IF(LEN(C479)=1,LEFT(VLOOKUP(LEFT(C479,1),拼音数据库!$B:$C,2,),1),IF(LEN(C479)=2,LEFT(VLOOKUP(LEFT(C479,1),拼音数据库!$B:$C,2,),1)&amp;LEFT(VLOOKUP(MID(C479,2,1),拼音数据库!$B:$C,2,),1),IF(LEN(C479)=3,LEFT(VLOOKUP(LEFT(C479,1),拼音数据库!$B:$C,2,),1)&amp;LEFT(VLOOKUP(MID(C479,2,1),拼音数据库!$B:$C,2,),1)&amp;LEFT(VLOOKUP(MID(C479,3,1),拼音数据库!$B:$C,2,)),LEFT(VLOOKUP(LEFT(C479,1),拼音数据库!$B:$C,2,),1)&amp;LEFT(VLOOKUP(MID(C479,2,1),拼音数据库!$B:$C,2,),1)&amp;LEFT(VLOOKUP(MID(C479,3,1),拼音数据库!$B:$C,2,),1)&amp;LEFT(VLOOKUP(MID(C479,4,1),拼音数据库!$B:$C,2,),1))))),"")</f>
        <v/>
      </c>
      <c r="C479" s="36"/>
      <c r="D479" s="36"/>
      <c r="E479" s="36"/>
      <c r="F479" s="37"/>
      <c r="G479" s="37"/>
      <c r="H479" s="37"/>
      <c r="I479" s="37"/>
      <c r="J479" s="37"/>
      <c r="K479" s="37"/>
      <c r="L479" s="37"/>
      <c r="M479" s="37"/>
      <c r="N479" s="5" t="str">
        <f t="array" ref="N479">IF(SUM(--NOT(ISERROR(FIND(TEXT(UPPER(电话簿!$G$4),0),UPPER(基本信息输入!A479:M479),1))))&gt;0,ROW(),"")</f>
        <v/>
      </c>
    </row>
    <row r="480" spans="1:14" s="34" customFormat="1" x14ac:dyDescent="0.35">
      <c r="A480" s="74" t="str">
        <f>IFERROR(IF(C480=0,"",IF(LEN(C480)=1,VLOOKUP(LEFT(C480,1),拼音数据库!$B:$C,2,),IF(LEN(C480)=2,VLOOKUP(LEFT(C480,1),拼音数据库!$B:$C,2,)&amp;VLOOKUP(MID(C480,2,1),拼音数据库!$B:$C,2,),IF(LEN(C480)=3,VLOOKUP(LEFT(C480,1),拼音数据库!$B:$C,2,)&amp;VLOOKUP(MID(C480,2,1),拼音数据库!$B:$C,2,)&amp;VLOOKUP(MID(C480,3,1),拼音数据库!$B:$C,2,),VLOOKUP(LEFT(C480,1),拼音数据库!$B:$C,2,)&amp;VLOOKUP(MID(C480,2,1),拼音数据库!$B:$C,2,)&amp;VLOOKUP(MID(C480,3,1),拼音数据库!$B:$C,2,)&amp;VLOOKUP(MID(C480,4,1),拼音数据库!$B:$C,2,))))),"")</f>
        <v/>
      </c>
      <c r="B480" s="75" t="str">
        <f>IFERROR(IF(C480=0,"",IF(LEN(C480)=1,LEFT(VLOOKUP(LEFT(C480,1),拼音数据库!$B:$C,2,),1),IF(LEN(C480)=2,LEFT(VLOOKUP(LEFT(C480,1),拼音数据库!$B:$C,2,),1)&amp;LEFT(VLOOKUP(MID(C480,2,1),拼音数据库!$B:$C,2,),1),IF(LEN(C480)=3,LEFT(VLOOKUP(LEFT(C480,1),拼音数据库!$B:$C,2,),1)&amp;LEFT(VLOOKUP(MID(C480,2,1),拼音数据库!$B:$C,2,),1)&amp;LEFT(VLOOKUP(MID(C480,3,1),拼音数据库!$B:$C,2,)),LEFT(VLOOKUP(LEFT(C480,1),拼音数据库!$B:$C,2,),1)&amp;LEFT(VLOOKUP(MID(C480,2,1),拼音数据库!$B:$C,2,),1)&amp;LEFT(VLOOKUP(MID(C480,3,1),拼音数据库!$B:$C,2,),1)&amp;LEFT(VLOOKUP(MID(C480,4,1),拼音数据库!$B:$C,2,),1))))),"")</f>
        <v/>
      </c>
      <c r="C480" s="36"/>
      <c r="D480" s="36"/>
      <c r="E480" s="36"/>
      <c r="F480" s="37"/>
      <c r="G480" s="37"/>
      <c r="H480" s="37"/>
      <c r="I480" s="37"/>
      <c r="J480" s="37"/>
      <c r="K480" s="37"/>
      <c r="L480" s="37"/>
      <c r="M480" s="37"/>
      <c r="N480" s="5" t="str">
        <f t="array" ref="N480">IF(SUM(--NOT(ISERROR(FIND(TEXT(UPPER(电话簿!$G$4),0),UPPER(基本信息输入!A480:M480),1))))&gt;0,ROW(),"")</f>
        <v/>
      </c>
    </row>
    <row r="481" spans="1:14" s="34" customFormat="1" x14ac:dyDescent="0.35">
      <c r="A481" s="74" t="str">
        <f>IFERROR(IF(C481=0,"",IF(LEN(C481)=1,VLOOKUP(LEFT(C481,1),拼音数据库!$B:$C,2,),IF(LEN(C481)=2,VLOOKUP(LEFT(C481,1),拼音数据库!$B:$C,2,)&amp;VLOOKUP(MID(C481,2,1),拼音数据库!$B:$C,2,),IF(LEN(C481)=3,VLOOKUP(LEFT(C481,1),拼音数据库!$B:$C,2,)&amp;VLOOKUP(MID(C481,2,1),拼音数据库!$B:$C,2,)&amp;VLOOKUP(MID(C481,3,1),拼音数据库!$B:$C,2,),VLOOKUP(LEFT(C481,1),拼音数据库!$B:$C,2,)&amp;VLOOKUP(MID(C481,2,1),拼音数据库!$B:$C,2,)&amp;VLOOKUP(MID(C481,3,1),拼音数据库!$B:$C,2,)&amp;VLOOKUP(MID(C481,4,1),拼音数据库!$B:$C,2,))))),"")</f>
        <v/>
      </c>
      <c r="B481" s="75" t="str">
        <f>IFERROR(IF(C481=0,"",IF(LEN(C481)=1,LEFT(VLOOKUP(LEFT(C481,1),拼音数据库!$B:$C,2,),1),IF(LEN(C481)=2,LEFT(VLOOKUP(LEFT(C481,1),拼音数据库!$B:$C,2,),1)&amp;LEFT(VLOOKUP(MID(C481,2,1),拼音数据库!$B:$C,2,),1),IF(LEN(C481)=3,LEFT(VLOOKUP(LEFT(C481,1),拼音数据库!$B:$C,2,),1)&amp;LEFT(VLOOKUP(MID(C481,2,1),拼音数据库!$B:$C,2,),1)&amp;LEFT(VLOOKUP(MID(C481,3,1),拼音数据库!$B:$C,2,)),LEFT(VLOOKUP(LEFT(C481,1),拼音数据库!$B:$C,2,),1)&amp;LEFT(VLOOKUP(MID(C481,2,1),拼音数据库!$B:$C,2,),1)&amp;LEFT(VLOOKUP(MID(C481,3,1),拼音数据库!$B:$C,2,),1)&amp;LEFT(VLOOKUP(MID(C481,4,1),拼音数据库!$B:$C,2,),1))))),"")</f>
        <v/>
      </c>
      <c r="C481" s="36"/>
      <c r="D481" s="36"/>
      <c r="E481" s="36"/>
      <c r="F481" s="37"/>
      <c r="G481" s="37"/>
      <c r="H481" s="37"/>
      <c r="I481" s="37"/>
      <c r="J481" s="37"/>
      <c r="K481" s="37"/>
      <c r="L481" s="37"/>
      <c r="M481" s="37"/>
      <c r="N481" s="5" t="str">
        <f t="array" ref="N481">IF(SUM(--NOT(ISERROR(FIND(TEXT(UPPER(电话簿!$G$4),0),UPPER(基本信息输入!A481:M481),1))))&gt;0,ROW(),"")</f>
        <v/>
      </c>
    </row>
    <row r="482" spans="1:14" s="34" customFormat="1" x14ac:dyDescent="0.35">
      <c r="A482" s="74" t="str">
        <f>IFERROR(IF(C482=0,"",IF(LEN(C482)=1,VLOOKUP(LEFT(C482,1),拼音数据库!$B:$C,2,),IF(LEN(C482)=2,VLOOKUP(LEFT(C482,1),拼音数据库!$B:$C,2,)&amp;VLOOKUP(MID(C482,2,1),拼音数据库!$B:$C,2,),IF(LEN(C482)=3,VLOOKUP(LEFT(C482,1),拼音数据库!$B:$C,2,)&amp;VLOOKUP(MID(C482,2,1),拼音数据库!$B:$C,2,)&amp;VLOOKUP(MID(C482,3,1),拼音数据库!$B:$C,2,),VLOOKUP(LEFT(C482,1),拼音数据库!$B:$C,2,)&amp;VLOOKUP(MID(C482,2,1),拼音数据库!$B:$C,2,)&amp;VLOOKUP(MID(C482,3,1),拼音数据库!$B:$C,2,)&amp;VLOOKUP(MID(C482,4,1),拼音数据库!$B:$C,2,))))),"")</f>
        <v/>
      </c>
      <c r="B482" s="75" t="str">
        <f>IFERROR(IF(C482=0,"",IF(LEN(C482)=1,LEFT(VLOOKUP(LEFT(C482,1),拼音数据库!$B:$C,2,),1),IF(LEN(C482)=2,LEFT(VLOOKUP(LEFT(C482,1),拼音数据库!$B:$C,2,),1)&amp;LEFT(VLOOKUP(MID(C482,2,1),拼音数据库!$B:$C,2,),1),IF(LEN(C482)=3,LEFT(VLOOKUP(LEFT(C482,1),拼音数据库!$B:$C,2,),1)&amp;LEFT(VLOOKUP(MID(C482,2,1),拼音数据库!$B:$C,2,),1)&amp;LEFT(VLOOKUP(MID(C482,3,1),拼音数据库!$B:$C,2,)),LEFT(VLOOKUP(LEFT(C482,1),拼音数据库!$B:$C,2,),1)&amp;LEFT(VLOOKUP(MID(C482,2,1),拼音数据库!$B:$C,2,),1)&amp;LEFT(VLOOKUP(MID(C482,3,1),拼音数据库!$B:$C,2,),1)&amp;LEFT(VLOOKUP(MID(C482,4,1),拼音数据库!$B:$C,2,),1))))),"")</f>
        <v/>
      </c>
      <c r="C482" s="36"/>
      <c r="D482" s="36"/>
      <c r="E482" s="36"/>
      <c r="F482" s="37"/>
      <c r="G482" s="37"/>
      <c r="H482" s="37"/>
      <c r="I482" s="37"/>
      <c r="J482" s="37"/>
      <c r="K482" s="37"/>
      <c r="L482" s="37"/>
      <c r="M482" s="37"/>
      <c r="N482" s="5" t="str">
        <f t="array" ref="N482">IF(SUM(--NOT(ISERROR(FIND(TEXT(UPPER(电话簿!$G$4),0),UPPER(基本信息输入!A482:M482),1))))&gt;0,ROW(),"")</f>
        <v/>
      </c>
    </row>
    <row r="483" spans="1:14" s="34" customFormat="1" x14ac:dyDescent="0.35">
      <c r="A483" s="74" t="str">
        <f>IFERROR(IF(C483=0,"",IF(LEN(C483)=1,VLOOKUP(LEFT(C483,1),拼音数据库!$B:$C,2,),IF(LEN(C483)=2,VLOOKUP(LEFT(C483,1),拼音数据库!$B:$C,2,)&amp;VLOOKUP(MID(C483,2,1),拼音数据库!$B:$C,2,),IF(LEN(C483)=3,VLOOKUP(LEFT(C483,1),拼音数据库!$B:$C,2,)&amp;VLOOKUP(MID(C483,2,1),拼音数据库!$B:$C,2,)&amp;VLOOKUP(MID(C483,3,1),拼音数据库!$B:$C,2,),VLOOKUP(LEFT(C483,1),拼音数据库!$B:$C,2,)&amp;VLOOKUP(MID(C483,2,1),拼音数据库!$B:$C,2,)&amp;VLOOKUP(MID(C483,3,1),拼音数据库!$B:$C,2,)&amp;VLOOKUP(MID(C483,4,1),拼音数据库!$B:$C,2,))))),"")</f>
        <v/>
      </c>
      <c r="B483" s="75" t="str">
        <f>IFERROR(IF(C483=0,"",IF(LEN(C483)=1,LEFT(VLOOKUP(LEFT(C483,1),拼音数据库!$B:$C,2,),1),IF(LEN(C483)=2,LEFT(VLOOKUP(LEFT(C483,1),拼音数据库!$B:$C,2,),1)&amp;LEFT(VLOOKUP(MID(C483,2,1),拼音数据库!$B:$C,2,),1),IF(LEN(C483)=3,LEFT(VLOOKUP(LEFT(C483,1),拼音数据库!$B:$C,2,),1)&amp;LEFT(VLOOKUP(MID(C483,2,1),拼音数据库!$B:$C,2,),1)&amp;LEFT(VLOOKUP(MID(C483,3,1),拼音数据库!$B:$C,2,)),LEFT(VLOOKUP(LEFT(C483,1),拼音数据库!$B:$C,2,),1)&amp;LEFT(VLOOKUP(MID(C483,2,1),拼音数据库!$B:$C,2,),1)&amp;LEFT(VLOOKUP(MID(C483,3,1),拼音数据库!$B:$C,2,),1)&amp;LEFT(VLOOKUP(MID(C483,4,1),拼音数据库!$B:$C,2,),1))))),"")</f>
        <v/>
      </c>
      <c r="C483" s="36"/>
      <c r="D483" s="36"/>
      <c r="E483" s="36"/>
      <c r="F483" s="37"/>
      <c r="G483" s="37"/>
      <c r="H483" s="37"/>
      <c r="I483" s="37"/>
      <c r="J483" s="37"/>
      <c r="K483" s="37"/>
      <c r="L483" s="37"/>
      <c r="M483" s="37"/>
      <c r="N483" s="5" t="str">
        <f t="array" ref="N483">IF(SUM(--NOT(ISERROR(FIND(TEXT(UPPER(电话簿!$G$4),0),UPPER(基本信息输入!A483:M483),1))))&gt;0,ROW(),"")</f>
        <v/>
      </c>
    </row>
    <row r="484" spans="1:14" s="34" customFormat="1" x14ac:dyDescent="0.35">
      <c r="A484" s="74" t="str">
        <f>IFERROR(IF(C484=0,"",IF(LEN(C484)=1,VLOOKUP(LEFT(C484,1),拼音数据库!$B:$C,2,),IF(LEN(C484)=2,VLOOKUP(LEFT(C484,1),拼音数据库!$B:$C,2,)&amp;VLOOKUP(MID(C484,2,1),拼音数据库!$B:$C,2,),IF(LEN(C484)=3,VLOOKUP(LEFT(C484,1),拼音数据库!$B:$C,2,)&amp;VLOOKUP(MID(C484,2,1),拼音数据库!$B:$C,2,)&amp;VLOOKUP(MID(C484,3,1),拼音数据库!$B:$C,2,),VLOOKUP(LEFT(C484,1),拼音数据库!$B:$C,2,)&amp;VLOOKUP(MID(C484,2,1),拼音数据库!$B:$C,2,)&amp;VLOOKUP(MID(C484,3,1),拼音数据库!$B:$C,2,)&amp;VLOOKUP(MID(C484,4,1),拼音数据库!$B:$C,2,))))),"")</f>
        <v/>
      </c>
      <c r="B484" s="75" t="str">
        <f>IFERROR(IF(C484=0,"",IF(LEN(C484)=1,LEFT(VLOOKUP(LEFT(C484,1),拼音数据库!$B:$C,2,),1),IF(LEN(C484)=2,LEFT(VLOOKUP(LEFT(C484,1),拼音数据库!$B:$C,2,),1)&amp;LEFT(VLOOKUP(MID(C484,2,1),拼音数据库!$B:$C,2,),1),IF(LEN(C484)=3,LEFT(VLOOKUP(LEFT(C484,1),拼音数据库!$B:$C,2,),1)&amp;LEFT(VLOOKUP(MID(C484,2,1),拼音数据库!$B:$C,2,),1)&amp;LEFT(VLOOKUP(MID(C484,3,1),拼音数据库!$B:$C,2,)),LEFT(VLOOKUP(LEFT(C484,1),拼音数据库!$B:$C,2,),1)&amp;LEFT(VLOOKUP(MID(C484,2,1),拼音数据库!$B:$C,2,),1)&amp;LEFT(VLOOKUP(MID(C484,3,1),拼音数据库!$B:$C,2,),1)&amp;LEFT(VLOOKUP(MID(C484,4,1),拼音数据库!$B:$C,2,),1))))),"")</f>
        <v/>
      </c>
      <c r="C484" s="36"/>
      <c r="D484" s="36"/>
      <c r="E484" s="36"/>
      <c r="F484" s="37"/>
      <c r="G484" s="37"/>
      <c r="H484" s="37"/>
      <c r="I484" s="37"/>
      <c r="J484" s="37"/>
      <c r="K484" s="37"/>
      <c r="L484" s="37"/>
      <c r="M484" s="37"/>
      <c r="N484" s="5" t="str">
        <f t="array" ref="N484">IF(SUM(--NOT(ISERROR(FIND(TEXT(UPPER(电话簿!$G$4),0),UPPER(基本信息输入!A484:M484),1))))&gt;0,ROW(),"")</f>
        <v/>
      </c>
    </row>
    <row r="485" spans="1:14" s="34" customFormat="1" x14ac:dyDescent="0.35">
      <c r="A485" s="74" t="str">
        <f>IFERROR(IF(C485=0,"",IF(LEN(C485)=1,VLOOKUP(LEFT(C485,1),拼音数据库!$B:$C,2,),IF(LEN(C485)=2,VLOOKUP(LEFT(C485,1),拼音数据库!$B:$C,2,)&amp;VLOOKUP(MID(C485,2,1),拼音数据库!$B:$C,2,),IF(LEN(C485)=3,VLOOKUP(LEFT(C485,1),拼音数据库!$B:$C,2,)&amp;VLOOKUP(MID(C485,2,1),拼音数据库!$B:$C,2,)&amp;VLOOKUP(MID(C485,3,1),拼音数据库!$B:$C,2,),VLOOKUP(LEFT(C485,1),拼音数据库!$B:$C,2,)&amp;VLOOKUP(MID(C485,2,1),拼音数据库!$B:$C,2,)&amp;VLOOKUP(MID(C485,3,1),拼音数据库!$B:$C,2,)&amp;VLOOKUP(MID(C485,4,1),拼音数据库!$B:$C,2,))))),"")</f>
        <v/>
      </c>
      <c r="B485" s="75" t="str">
        <f>IFERROR(IF(C485=0,"",IF(LEN(C485)=1,LEFT(VLOOKUP(LEFT(C485,1),拼音数据库!$B:$C,2,),1),IF(LEN(C485)=2,LEFT(VLOOKUP(LEFT(C485,1),拼音数据库!$B:$C,2,),1)&amp;LEFT(VLOOKUP(MID(C485,2,1),拼音数据库!$B:$C,2,),1),IF(LEN(C485)=3,LEFT(VLOOKUP(LEFT(C485,1),拼音数据库!$B:$C,2,),1)&amp;LEFT(VLOOKUP(MID(C485,2,1),拼音数据库!$B:$C,2,),1)&amp;LEFT(VLOOKUP(MID(C485,3,1),拼音数据库!$B:$C,2,)),LEFT(VLOOKUP(LEFT(C485,1),拼音数据库!$B:$C,2,),1)&amp;LEFT(VLOOKUP(MID(C485,2,1),拼音数据库!$B:$C,2,),1)&amp;LEFT(VLOOKUP(MID(C485,3,1),拼音数据库!$B:$C,2,),1)&amp;LEFT(VLOOKUP(MID(C485,4,1),拼音数据库!$B:$C,2,),1))))),"")</f>
        <v/>
      </c>
      <c r="C485" s="36"/>
      <c r="D485" s="36"/>
      <c r="E485" s="36"/>
      <c r="F485" s="37"/>
      <c r="G485" s="37"/>
      <c r="H485" s="37"/>
      <c r="I485" s="37"/>
      <c r="J485" s="37"/>
      <c r="K485" s="37"/>
      <c r="L485" s="37"/>
      <c r="M485" s="37"/>
      <c r="N485" s="5" t="str">
        <f t="array" ref="N485">IF(SUM(--NOT(ISERROR(FIND(TEXT(UPPER(电话簿!$G$4),0),UPPER(基本信息输入!A485:M485),1))))&gt;0,ROW(),"")</f>
        <v/>
      </c>
    </row>
    <row r="486" spans="1:14" s="34" customFormat="1" x14ac:dyDescent="0.35">
      <c r="A486" s="74" t="str">
        <f>IFERROR(IF(C486=0,"",IF(LEN(C486)=1,VLOOKUP(LEFT(C486,1),拼音数据库!$B:$C,2,),IF(LEN(C486)=2,VLOOKUP(LEFT(C486,1),拼音数据库!$B:$C,2,)&amp;VLOOKUP(MID(C486,2,1),拼音数据库!$B:$C,2,),IF(LEN(C486)=3,VLOOKUP(LEFT(C486,1),拼音数据库!$B:$C,2,)&amp;VLOOKUP(MID(C486,2,1),拼音数据库!$B:$C,2,)&amp;VLOOKUP(MID(C486,3,1),拼音数据库!$B:$C,2,),VLOOKUP(LEFT(C486,1),拼音数据库!$B:$C,2,)&amp;VLOOKUP(MID(C486,2,1),拼音数据库!$B:$C,2,)&amp;VLOOKUP(MID(C486,3,1),拼音数据库!$B:$C,2,)&amp;VLOOKUP(MID(C486,4,1),拼音数据库!$B:$C,2,))))),"")</f>
        <v/>
      </c>
      <c r="B486" s="75" t="str">
        <f>IFERROR(IF(C486=0,"",IF(LEN(C486)=1,LEFT(VLOOKUP(LEFT(C486,1),拼音数据库!$B:$C,2,),1),IF(LEN(C486)=2,LEFT(VLOOKUP(LEFT(C486,1),拼音数据库!$B:$C,2,),1)&amp;LEFT(VLOOKUP(MID(C486,2,1),拼音数据库!$B:$C,2,),1),IF(LEN(C486)=3,LEFT(VLOOKUP(LEFT(C486,1),拼音数据库!$B:$C,2,),1)&amp;LEFT(VLOOKUP(MID(C486,2,1),拼音数据库!$B:$C,2,),1)&amp;LEFT(VLOOKUP(MID(C486,3,1),拼音数据库!$B:$C,2,)),LEFT(VLOOKUP(LEFT(C486,1),拼音数据库!$B:$C,2,),1)&amp;LEFT(VLOOKUP(MID(C486,2,1),拼音数据库!$B:$C,2,),1)&amp;LEFT(VLOOKUP(MID(C486,3,1),拼音数据库!$B:$C,2,),1)&amp;LEFT(VLOOKUP(MID(C486,4,1),拼音数据库!$B:$C,2,),1))))),"")</f>
        <v/>
      </c>
      <c r="C486" s="36"/>
      <c r="D486" s="36"/>
      <c r="E486" s="36"/>
      <c r="F486" s="37"/>
      <c r="G486" s="37"/>
      <c r="H486" s="37"/>
      <c r="I486" s="37"/>
      <c r="J486" s="37"/>
      <c r="K486" s="37"/>
      <c r="L486" s="37"/>
      <c r="M486" s="37"/>
      <c r="N486" s="5" t="str">
        <f t="array" ref="N486">IF(SUM(--NOT(ISERROR(FIND(TEXT(UPPER(电话簿!$G$4),0),UPPER(基本信息输入!A486:M486),1))))&gt;0,ROW(),"")</f>
        <v/>
      </c>
    </row>
    <row r="487" spans="1:14" s="34" customFormat="1" x14ac:dyDescent="0.35">
      <c r="A487" s="74" t="str">
        <f>IFERROR(IF(C487=0,"",IF(LEN(C487)=1,VLOOKUP(LEFT(C487,1),拼音数据库!$B:$C,2,),IF(LEN(C487)=2,VLOOKUP(LEFT(C487,1),拼音数据库!$B:$C,2,)&amp;VLOOKUP(MID(C487,2,1),拼音数据库!$B:$C,2,),IF(LEN(C487)=3,VLOOKUP(LEFT(C487,1),拼音数据库!$B:$C,2,)&amp;VLOOKUP(MID(C487,2,1),拼音数据库!$B:$C,2,)&amp;VLOOKUP(MID(C487,3,1),拼音数据库!$B:$C,2,),VLOOKUP(LEFT(C487,1),拼音数据库!$B:$C,2,)&amp;VLOOKUP(MID(C487,2,1),拼音数据库!$B:$C,2,)&amp;VLOOKUP(MID(C487,3,1),拼音数据库!$B:$C,2,)&amp;VLOOKUP(MID(C487,4,1),拼音数据库!$B:$C,2,))))),"")</f>
        <v/>
      </c>
      <c r="B487" s="75" t="str">
        <f>IFERROR(IF(C487=0,"",IF(LEN(C487)=1,LEFT(VLOOKUP(LEFT(C487,1),拼音数据库!$B:$C,2,),1),IF(LEN(C487)=2,LEFT(VLOOKUP(LEFT(C487,1),拼音数据库!$B:$C,2,),1)&amp;LEFT(VLOOKUP(MID(C487,2,1),拼音数据库!$B:$C,2,),1),IF(LEN(C487)=3,LEFT(VLOOKUP(LEFT(C487,1),拼音数据库!$B:$C,2,),1)&amp;LEFT(VLOOKUP(MID(C487,2,1),拼音数据库!$B:$C,2,),1)&amp;LEFT(VLOOKUP(MID(C487,3,1),拼音数据库!$B:$C,2,)),LEFT(VLOOKUP(LEFT(C487,1),拼音数据库!$B:$C,2,),1)&amp;LEFT(VLOOKUP(MID(C487,2,1),拼音数据库!$B:$C,2,),1)&amp;LEFT(VLOOKUP(MID(C487,3,1),拼音数据库!$B:$C,2,),1)&amp;LEFT(VLOOKUP(MID(C487,4,1),拼音数据库!$B:$C,2,),1))))),"")</f>
        <v/>
      </c>
      <c r="C487" s="36"/>
      <c r="D487" s="36"/>
      <c r="E487" s="36"/>
      <c r="F487" s="37"/>
      <c r="G487" s="37"/>
      <c r="H487" s="37"/>
      <c r="I487" s="37"/>
      <c r="J487" s="37"/>
      <c r="K487" s="37"/>
      <c r="L487" s="37"/>
      <c r="M487" s="37"/>
      <c r="N487" s="5" t="str">
        <f t="array" ref="N487">IF(SUM(--NOT(ISERROR(FIND(TEXT(UPPER(电话簿!$G$4),0),UPPER(基本信息输入!A487:M487),1))))&gt;0,ROW(),"")</f>
        <v/>
      </c>
    </row>
    <row r="488" spans="1:14" s="34" customFormat="1" x14ac:dyDescent="0.35">
      <c r="A488" s="74" t="str">
        <f>IFERROR(IF(C488=0,"",IF(LEN(C488)=1,VLOOKUP(LEFT(C488,1),拼音数据库!$B:$C,2,),IF(LEN(C488)=2,VLOOKUP(LEFT(C488,1),拼音数据库!$B:$C,2,)&amp;VLOOKUP(MID(C488,2,1),拼音数据库!$B:$C,2,),IF(LEN(C488)=3,VLOOKUP(LEFT(C488,1),拼音数据库!$B:$C,2,)&amp;VLOOKUP(MID(C488,2,1),拼音数据库!$B:$C,2,)&amp;VLOOKUP(MID(C488,3,1),拼音数据库!$B:$C,2,),VLOOKUP(LEFT(C488,1),拼音数据库!$B:$C,2,)&amp;VLOOKUP(MID(C488,2,1),拼音数据库!$B:$C,2,)&amp;VLOOKUP(MID(C488,3,1),拼音数据库!$B:$C,2,)&amp;VLOOKUP(MID(C488,4,1),拼音数据库!$B:$C,2,))))),"")</f>
        <v/>
      </c>
      <c r="B488" s="75" t="str">
        <f>IFERROR(IF(C488=0,"",IF(LEN(C488)=1,LEFT(VLOOKUP(LEFT(C488,1),拼音数据库!$B:$C,2,),1),IF(LEN(C488)=2,LEFT(VLOOKUP(LEFT(C488,1),拼音数据库!$B:$C,2,),1)&amp;LEFT(VLOOKUP(MID(C488,2,1),拼音数据库!$B:$C,2,),1),IF(LEN(C488)=3,LEFT(VLOOKUP(LEFT(C488,1),拼音数据库!$B:$C,2,),1)&amp;LEFT(VLOOKUP(MID(C488,2,1),拼音数据库!$B:$C,2,),1)&amp;LEFT(VLOOKUP(MID(C488,3,1),拼音数据库!$B:$C,2,)),LEFT(VLOOKUP(LEFT(C488,1),拼音数据库!$B:$C,2,),1)&amp;LEFT(VLOOKUP(MID(C488,2,1),拼音数据库!$B:$C,2,),1)&amp;LEFT(VLOOKUP(MID(C488,3,1),拼音数据库!$B:$C,2,),1)&amp;LEFT(VLOOKUP(MID(C488,4,1),拼音数据库!$B:$C,2,),1))))),"")</f>
        <v/>
      </c>
      <c r="C488" s="36"/>
      <c r="D488" s="36"/>
      <c r="E488" s="36"/>
      <c r="F488" s="37"/>
      <c r="G488" s="37"/>
      <c r="H488" s="37"/>
      <c r="I488" s="37"/>
      <c r="J488" s="37"/>
      <c r="K488" s="37"/>
      <c r="L488" s="37"/>
      <c r="M488" s="37"/>
      <c r="N488" s="5" t="str">
        <f t="array" ref="N488">IF(SUM(--NOT(ISERROR(FIND(TEXT(UPPER(电话簿!$G$4),0),UPPER(基本信息输入!A488:M488),1))))&gt;0,ROW(),"")</f>
        <v/>
      </c>
    </row>
    <row r="489" spans="1:14" s="34" customFormat="1" x14ac:dyDescent="0.35">
      <c r="A489" s="74" t="str">
        <f>IFERROR(IF(C489=0,"",IF(LEN(C489)=1,VLOOKUP(LEFT(C489,1),拼音数据库!$B:$C,2,),IF(LEN(C489)=2,VLOOKUP(LEFT(C489,1),拼音数据库!$B:$C,2,)&amp;VLOOKUP(MID(C489,2,1),拼音数据库!$B:$C,2,),IF(LEN(C489)=3,VLOOKUP(LEFT(C489,1),拼音数据库!$B:$C,2,)&amp;VLOOKUP(MID(C489,2,1),拼音数据库!$B:$C,2,)&amp;VLOOKUP(MID(C489,3,1),拼音数据库!$B:$C,2,),VLOOKUP(LEFT(C489,1),拼音数据库!$B:$C,2,)&amp;VLOOKUP(MID(C489,2,1),拼音数据库!$B:$C,2,)&amp;VLOOKUP(MID(C489,3,1),拼音数据库!$B:$C,2,)&amp;VLOOKUP(MID(C489,4,1),拼音数据库!$B:$C,2,))))),"")</f>
        <v/>
      </c>
      <c r="B489" s="75" t="str">
        <f>IFERROR(IF(C489=0,"",IF(LEN(C489)=1,LEFT(VLOOKUP(LEFT(C489,1),拼音数据库!$B:$C,2,),1),IF(LEN(C489)=2,LEFT(VLOOKUP(LEFT(C489,1),拼音数据库!$B:$C,2,),1)&amp;LEFT(VLOOKUP(MID(C489,2,1),拼音数据库!$B:$C,2,),1),IF(LEN(C489)=3,LEFT(VLOOKUP(LEFT(C489,1),拼音数据库!$B:$C,2,),1)&amp;LEFT(VLOOKUP(MID(C489,2,1),拼音数据库!$B:$C,2,),1)&amp;LEFT(VLOOKUP(MID(C489,3,1),拼音数据库!$B:$C,2,)),LEFT(VLOOKUP(LEFT(C489,1),拼音数据库!$B:$C,2,),1)&amp;LEFT(VLOOKUP(MID(C489,2,1),拼音数据库!$B:$C,2,),1)&amp;LEFT(VLOOKUP(MID(C489,3,1),拼音数据库!$B:$C,2,),1)&amp;LEFT(VLOOKUP(MID(C489,4,1),拼音数据库!$B:$C,2,),1))))),"")</f>
        <v/>
      </c>
      <c r="C489" s="36"/>
      <c r="D489" s="36"/>
      <c r="E489" s="36"/>
      <c r="F489" s="37"/>
      <c r="G489" s="37"/>
      <c r="H489" s="37"/>
      <c r="I489" s="37"/>
      <c r="J489" s="37"/>
      <c r="K489" s="37"/>
      <c r="L489" s="37"/>
      <c r="M489" s="37"/>
      <c r="N489" s="5" t="str">
        <f t="array" ref="N489">IF(SUM(--NOT(ISERROR(FIND(TEXT(UPPER(电话簿!$G$4),0),UPPER(基本信息输入!A489:M489),1))))&gt;0,ROW(),"")</f>
        <v/>
      </c>
    </row>
    <row r="490" spans="1:14" s="34" customFormat="1" x14ac:dyDescent="0.35">
      <c r="A490" s="74" t="str">
        <f>IFERROR(IF(C490=0,"",IF(LEN(C490)=1,VLOOKUP(LEFT(C490,1),拼音数据库!$B:$C,2,),IF(LEN(C490)=2,VLOOKUP(LEFT(C490,1),拼音数据库!$B:$C,2,)&amp;VLOOKUP(MID(C490,2,1),拼音数据库!$B:$C,2,),IF(LEN(C490)=3,VLOOKUP(LEFT(C490,1),拼音数据库!$B:$C,2,)&amp;VLOOKUP(MID(C490,2,1),拼音数据库!$B:$C,2,)&amp;VLOOKUP(MID(C490,3,1),拼音数据库!$B:$C,2,),VLOOKUP(LEFT(C490,1),拼音数据库!$B:$C,2,)&amp;VLOOKUP(MID(C490,2,1),拼音数据库!$B:$C,2,)&amp;VLOOKUP(MID(C490,3,1),拼音数据库!$B:$C,2,)&amp;VLOOKUP(MID(C490,4,1),拼音数据库!$B:$C,2,))))),"")</f>
        <v/>
      </c>
      <c r="B490" s="75" t="str">
        <f>IFERROR(IF(C490=0,"",IF(LEN(C490)=1,LEFT(VLOOKUP(LEFT(C490,1),拼音数据库!$B:$C,2,),1),IF(LEN(C490)=2,LEFT(VLOOKUP(LEFT(C490,1),拼音数据库!$B:$C,2,),1)&amp;LEFT(VLOOKUP(MID(C490,2,1),拼音数据库!$B:$C,2,),1),IF(LEN(C490)=3,LEFT(VLOOKUP(LEFT(C490,1),拼音数据库!$B:$C,2,),1)&amp;LEFT(VLOOKUP(MID(C490,2,1),拼音数据库!$B:$C,2,),1)&amp;LEFT(VLOOKUP(MID(C490,3,1),拼音数据库!$B:$C,2,)),LEFT(VLOOKUP(LEFT(C490,1),拼音数据库!$B:$C,2,),1)&amp;LEFT(VLOOKUP(MID(C490,2,1),拼音数据库!$B:$C,2,),1)&amp;LEFT(VLOOKUP(MID(C490,3,1),拼音数据库!$B:$C,2,),1)&amp;LEFT(VLOOKUP(MID(C490,4,1),拼音数据库!$B:$C,2,),1))))),"")</f>
        <v/>
      </c>
      <c r="C490" s="36"/>
      <c r="D490" s="36"/>
      <c r="E490" s="36"/>
      <c r="F490" s="37"/>
      <c r="G490" s="37"/>
      <c r="H490" s="37"/>
      <c r="I490" s="37"/>
      <c r="J490" s="37"/>
      <c r="K490" s="37"/>
      <c r="L490" s="37"/>
      <c r="M490" s="37"/>
      <c r="N490" s="5" t="str">
        <f t="array" ref="N490">IF(SUM(--NOT(ISERROR(FIND(TEXT(UPPER(电话簿!$G$4),0),UPPER(基本信息输入!A490:M490),1))))&gt;0,ROW(),"")</f>
        <v/>
      </c>
    </row>
    <row r="491" spans="1:14" s="34" customFormat="1" x14ac:dyDescent="0.35">
      <c r="A491" s="74" t="str">
        <f>IFERROR(IF(C491=0,"",IF(LEN(C491)=1,VLOOKUP(LEFT(C491,1),拼音数据库!$B:$C,2,),IF(LEN(C491)=2,VLOOKUP(LEFT(C491,1),拼音数据库!$B:$C,2,)&amp;VLOOKUP(MID(C491,2,1),拼音数据库!$B:$C,2,),IF(LEN(C491)=3,VLOOKUP(LEFT(C491,1),拼音数据库!$B:$C,2,)&amp;VLOOKUP(MID(C491,2,1),拼音数据库!$B:$C,2,)&amp;VLOOKUP(MID(C491,3,1),拼音数据库!$B:$C,2,),VLOOKUP(LEFT(C491,1),拼音数据库!$B:$C,2,)&amp;VLOOKUP(MID(C491,2,1),拼音数据库!$B:$C,2,)&amp;VLOOKUP(MID(C491,3,1),拼音数据库!$B:$C,2,)&amp;VLOOKUP(MID(C491,4,1),拼音数据库!$B:$C,2,))))),"")</f>
        <v/>
      </c>
      <c r="B491" s="75" t="str">
        <f>IFERROR(IF(C491=0,"",IF(LEN(C491)=1,LEFT(VLOOKUP(LEFT(C491,1),拼音数据库!$B:$C,2,),1),IF(LEN(C491)=2,LEFT(VLOOKUP(LEFT(C491,1),拼音数据库!$B:$C,2,),1)&amp;LEFT(VLOOKUP(MID(C491,2,1),拼音数据库!$B:$C,2,),1),IF(LEN(C491)=3,LEFT(VLOOKUP(LEFT(C491,1),拼音数据库!$B:$C,2,),1)&amp;LEFT(VLOOKUP(MID(C491,2,1),拼音数据库!$B:$C,2,),1)&amp;LEFT(VLOOKUP(MID(C491,3,1),拼音数据库!$B:$C,2,)),LEFT(VLOOKUP(LEFT(C491,1),拼音数据库!$B:$C,2,),1)&amp;LEFT(VLOOKUP(MID(C491,2,1),拼音数据库!$B:$C,2,),1)&amp;LEFT(VLOOKUP(MID(C491,3,1),拼音数据库!$B:$C,2,),1)&amp;LEFT(VLOOKUP(MID(C491,4,1),拼音数据库!$B:$C,2,),1))))),"")</f>
        <v/>
      </c>
      <c r="C491" s="36"/>
      <c r="D491" s="36"/>
      <c r="E491" s="36"/>
      <c r="F491" s="37"/>
      <c r="G491" s="37"/>
      <c r="H491" s="37"/>
      <c r="I491" s="37"/>
      <c r="J491" s="37"/>
      <c r="K491" s="37"/>
      <c r="L491" s="37"/>
      <c r="M491" s="37"/>
      <c r="N491" s="5" t="str">
        <f t="array" ref="N491">IF(SUM(--NOT(ISERROR(FIND(TEXT(UPPER(电话簿!$G$4),0),UPPER(基本信息输入!A491:M491),1))))&gt;0,ROW(),"")</f>
        <v/>
      </c>
    </row>
    <row r="492" spans="1:14" s="34" customFormat="1" x14ac:dyDescent="0.35">
      <c r="A492" s="74" t="str">
        <f>IFERROR(IF(C492=0,"",IF(LEN(C492)=1,VLOOKUP(LEFT(C492,1),拼音数据库!$B:$C,2,),IF(LEN(C492)=2,VLOOKUP(LEFT(C492,1),拼音数据库!$B:$C,2,)&amp;VLOOKUP(MID(C492,2,1),拼音数据库!$B:$C,2,),IF(LEN(C492)=3,VLOOKUP(LEFT(C492,1),拼音数据库!$B:$C,2,)&amp;VLOOKUP(MID(C492,2,1),拼音数据库!$B:$C,2,)&amp;VLOOKUP(MID(C492,3,1),拼音数据库!$B:$C,2,),VLOOKUP(LEFT(C492,1),拼音数据库!$B:$C,2,)&amp;VLOOKUP(MID(C492,2,1),拼音数据库!$B:$C,2,)&amp;VLOOKUP(MID(C492,3,1),拼音数据库!$B:$C,2,)&amp;VLOOKUP(MID(C492,4,1),拼音数据库!$B:$C,2,))))),"")</f>
        <v/>
      </c>
      <c r="B492" s="75" t="str">
        <f>IFERROR(IF(C492=0,"",IF(LEN(C492)=1,LEFT(VLOOKUP(LEFT(C492,1),拼音数据库!$B:$C,2,),1),IF(LEN(C492)=2,LEFT(VLOOKUP(LEFT(C492,1),拼音数据库!$B:$C,2,),1)&amp;LEFT(VLOOKUP(MID(C492,2,1),拼音数据库!$B:$C,2,),1),IF(LEN(C492)=3,LEFT(VLOOKUP(LEFT(C492,1),拼音数据库!$B:$C,2,),1)&amp;LEFT(VLOOKUP(MID(C492,2,1),拼音数据库!$B:$C,2,),1)&amp;LEFT(VLOOKUP(MID(C492,3,1),拼音数据库!$B:$C,2,)),LEFT(VLOOKUP(LEFT(C492,1),拼音数据库!$B:$C,2,),1)&amp;LEFT(VLOOKUP(MID(C492,2,1),拼音数据库!$B:$C,2,),1)&amp;LEFT(VLOOKUP(MID(C492,3,1),拼音数据库!$B:$C,2,),1)&amp;LEFT(VLOOKUP(MID(C492,4,1),拼音数据库!$B:$C,2,),1))))),"")</f>
        <v/>
      </c>
      <c r="C492" s="36"/>
      <c r="D492" s="36"/>
      <c r="E492" s="36"/>
      <c r="F492" s="37"/>
      <c r="G492" s="37"/>
      <c r="H492" s="37"/>
      <c r="I492" s="37"/>
      <c r="J492" s="37"/>
      <c r="K492" s="37"/>
      <c r="L492" s="37"/>
      <c r="M492" s="37"/>
      <c r="N492" s="5" t="str">
        <f t="array" ref="N492">IF(SUM(--NOT(ISERROR(FIND(TEXT(UPPER(电话簿!$G$4),0),UPPER(基本信息输入!A492:M492),1))))&gt;0,ROW(),"")</f>
        <v/>
      </c>
    </row>
    <row r="493" spans="1:14" s="34" customFormat="1" x14ac:dyDescent="0.35">
      <c r="A493" s="74" t="str">
        <f>IFERROR(IF(C493=0,"",IF(LEN(C493)=1,VLOOKUP(LEFT(C493,1),拼音数据库!$B:$C,2,),IF(LEN(C493)=2,VLOOKUP(LEFT(C493,1),拼音数据库!$B:$C,2,)&amp;VLOOKUP(MID(C493,2,1),拼音数据库!$B:$C,2,),IF(LEN(C493)=3,VLOOKUP(LEFT(C493,1),拼音数据库!$B:$C,2,)&amp;VLOOKUP(MID(C493,2,1),拼音数据库!$B:$C,2,)&amp;VLOOKUP(MID(C493,3,1),拼音数据库!$B:$C,2,),VLOOKUP(LEFT(C493,1),拼音数据库!$B:$C,2,)&amp;VLOOKUP(MID(C493,2,1),拼音数据库!$B:$C,2,)&amp;VLOOKUP(MID(C493,3,1),拼音数据库!$B:$C,2,)&amp;VLOOKUP(MID(C493,4,1),拼音数据库!$B:$C,2,))))),"")</f>
        <v/>
      </c>
      <c r="B493" s="75" t="str">
        <f>IFERROR(IF(C493=0,"",IF(LEN(C493)=1,LEFT(VLOOKUP(LEFT(C493,1),拼音数据库!$B:$C,2,),1),IF(LEN(C493)=2,LEFT(VLOOKUP(LEFT(C493,1),拼音数据库!$B:$C,2,),1)&amp;LEFT(VLOOKUP(MID(C493,2,1),拼音数据库!$B:$C,2,),1),IF(LEN(C493)=3,LEFT(VLOOKUP(LEFT(C493,1),拼音数据库!$B:$C,2,),1)&amp;LEFT(VLOOKUP(MID(C493,2,1),拼音数据库!$B:$C,2,),1)&amp;LEFT(VLOOKUP(MID(C493,3,1),拼音数据库!$B:$C,2,)),LEFT(VLOOKUP(LEFT(C493,1),拼音数据库!$B:$C,2,),1)&amp;LEFT(VLOOKUP(MID(C493,2,1),拼音数据库!$B:$C,2,),1)&amp;LEFT(VLOOKUP(MID(C493,3,1),拼音数据库!$B:$C,2,),1)&amp;LEFT(VLOOKUP(MID(C493,4,1),拼音数据库!$B:$C,2,),1))))),"")</f>
        <v/>
      </c>
      <c r="C493" s="36"/>
      <c r="D493" s="36"/>
      <c r="E493" s="36"/>
      <c r="F493" s="37"/>
      <c r="G493" s="37"/>
      <c r="H493" s="37"/>
      <c r="I493" s="37"/>
      <c r="J493" s="37"/>
      <c r="K493" s="37"/>
      <c r="L493" s="37"/>
      <c r="M493" s="37"/>
      <c r="N493" s="5" t="str">
        <f t="array" ref="N493">IF(SUM(--NOT(ISERROR(FIND(TEXT(UPPER(电话簿!$G$4),0),UPPER(基本信息输入!A493:M493),1))))&gt;0,ROW(),"")</f>
        <v/>
      </c>
    </row>
    <row r="494" spans="1:14" s="34" customFormat="1" x14ac:dyDescent="0.35">
      <c r="A494" s="74" t="str">
        <f>IFERROR(IF(C494=0,"",IF(LEN(C494)=1,VLOOKUP(LEFT(C494,1),拼音数据库!$B:$C,2,),IF(LEN(C494)=2,VLOOKUP(LEFT(C494,1),拼音数据库!$B:$C,2,)&amp;VLOOKUP(MID(C494,2,1),拼音数据库!$B:$C,2,),IF(LEN(C494)=3,VLOOKUP(LEFT(C494,1),拼音数据库!$B:$C,2,)&amp;VLOOKUP(MID(C494,2,1),拼音数据库!$B:$C,2,)&amp;VLOOKUP(MID(C494,3,1),拼音数据库!$B:$C,2,),VLOOKUP(LEFT(C494,1),拼音数据库!$B:$C,2,)&amp;VLOOKUP(MID(C494,2,1),拼音数据库!$B:$C,2,)&amp;VLOOKUP(MID(C494,3,1),拼音数据库!$B:$C,2,)&amp;VLOOKUP(MID(C494,4,1),拼音数据库!$B:$C,2,))))),"")</f>
        <v/>
      </c>
      <c r="B494" s="75" t="str">
        <f>IFERROR(IF(C494=0,"",IF(LEN(C494)=1,LEFT(VLOOKUP(LEFT(C494,1),拼音数据库!$B:$C,2,),1),IF(LEN(C494)=2,LEFT(VLOOKUP(LEFT(C494,1),拼音数据库!$B:$C,2,),1)&amp;LEFT(VLOOKUP(MID(C494,2,1),拼音数据库!$B:$C,2,),1),IF(LEN(C494)=3,LEFT(VLOOKUP(LEFT(C494,1),拼音数据库!$B:$C,2,),1)&amp;LEFT(VLOOKUP(MID(C494,2,1),拼音数据库!$B:$C,2,),1)&amp;LEFT(VLOOKUP(MID(C494,3,1),拼音数据库!$B:$C,2,)),LEFT(VLOOKUP(LEFT(C494,1),拼音数据库!$B:$C,2,),1)&amp;LEFT(VLOOKUP(MID(C494,2,1),拼音数据库!$B:$C,2,),1)&amp;LEFT(VLOOKUP(MID(C494,3,1),拼音数据库!$B:$C,2,),1)&amp;LEFT(VLOOKUP(MID(C494,4,1),拼音数据库!$B:$C,2,),1))))),"")</f>
        <v/>
      </c>
      <c r="C494" s="36"/>
      <c r="D494" s="36"/>
      <c r="E494" s="36"/>
      <c r="F494" s="37"/>
      <c r="G494" s="37"/>
      <c r="H494" s="37"/>
      <c r="I494" s="37"/>
      <c r="J494" s="37"/>
      <c r="K494" s="37"/>
      <c r="L494" s="37"/>
      <c r="M494" s="37"/>
      <c r="N494" s="5" t="str">
        <f t="array" ref="N494">IF(SUM(--NOT(ISERROR(FIND(TEXT(UPPER(电话簿!$G$4),0),UPPER(基本信息输入!A494:M494),1))))&gt;0,ROW(),"")</f>
        <v/>
      </c>
    </row>
    <row r="495" spans="1:14" s="34" customFormat="1" x14ac:dyDescent="0.35">
      <c r="A495" s="74" t="str">
        <f>IFERROR(IF(C495=0,"",IF(LEN(C495)=1,VLOOKUP(LEFT(C495,1),拼音数据库!$B:$C,2,),IF(LEN(C495)=2,VLOOKUP(LEFT(C495,1),拼音数据库!$B:$C,2,)&amp;VLOOKUP(MID(C495,2,1),拼音数据库!$B:$C,2,),IF(LEN(C495)=3,VLOOKUP(LEFT(C495,1),拼音数据库!$B:$C,2,)&amp;VLOOKUP(MID(C495,2,1),拼音数据库!$B:$C,2,)&amp;VLOOKUP(MID(C495,3,1),拼音数据库!$B:$C,2,),VLOOKUP(LEFT(C495,1),拼音数据库!$B:$C,2,)&amp;VLOOKUP(MID(C495,2,1),拼音数据库!$B:$C,2,)&amp;VLOOKUP(MID(C495,3,1),拼音数据库!$B:$C,2,)&amp;VLOOKUP(MID(C495,4,1),拼音数据库!$B:$C,2,))))),"")</f>
        <v/>
      </c>
      <c r="B495" s="75" t="str">
        <f>IFERROR(IF(C495=0,"",IF(LEN(C495)=1,LEFT(VLOOKUP(LEFT(C495,1),拼音数据库!$B:$C,2,),1),IF(LEN(C495)=2,LEFT(VLOOKUP(LEFT(C495,1),拼音数据库!$B:$C,2,),1)&amp;LEFT(VLOOKUP(MID(C495,2,1),拼音数据库!$B:$C,2,),1),IF(LEN(C495)=3,LEFT(VLOOKUP(LEFT(C495,1),拼音数据库!$B:$C,2,),1)&amp;LEFT(VLOOKUP(MID(C495,2,1),拼音数据库!$B:$C,2,),1)&amp;LEFT(VLOOKUP(MID(C495,3,1),拼音数据库!$B:$C,2,)),LEFT(VLOOKUP(LEFT(C495,1),拼音数据库!$B:$C,2,),1)&amp;LEFT(VLOOKUP(MID(C495,2,1),拼音数据库!$B:$C,2,),1)&amp;LEFT(VLOOKUP(MID(C495,3,1),拼音数据库!$B:$C,2,),1)&amp;LEFT(VLOOKUP(MID(C495,4,1),拼音数据库!$B:$C,2,),1))))),"")</f>
        <v/>
      </c>
      <c r="C495" s="36"/>
      <c r="D495" s="36"/>
      <c r="E495" s="36"/>
      <c r="F495" s="37"/>
      <c r="G495" s="37"/>
      <c r="H495" s="37"/>
      <c r="I495" s="37"/>
      <c r="J495" s="37"/>
      <c r="K495" s="37"/>
      <c r="L495" s="37"/>
      <c r="M495" s="37"/>
      <c r="N495" s="5" t="str">
        <f t="array" ref="N495">IF(SUM(--NOT(ISERROR(FIND(TEXT(UPPER(电话簿!$G$4),0),UPPER(基本信息输入!A495:M495),1))))&gt;0,ROW(),"")</f>
        <v/>
      </c>
    </row>
    <row r="496" spans="1:14" s="34" customFormat="1" x14ac:dyDescent="0.35">
      <c r="A496" s="74" t="str">
        <f>IFERROR(IF(C496=0,"",IF(LEN(C496)=1,VLOOKUP(LEFT(C496,1),拼音数据库!$B:$C,2,),IF(LEN(C496)=2,VLOOKUP(LEFT(C496,1),拼音数据库!$B:$C,2,)&amp;VLOOKUP(MID(C496,2,1),拼音数据库!$B:$C,2,),IF(LEN(C496)=3,VLOOKUP(LEFT(C496,1),拼音数据库!$B:$C,2,)&amp;VLOOKUP(MID(C496,2,1),拼音数据库!$B:$C,2,)&amp;VLOOKUP(MID(C496,3,1),拼音数据库!$B:$C,2,),VLOOKUP(LEFT(C496,1),拼音数据库!$B:$C,2,)&amp;VLOOKUP(MID(C496,2,1),拼音数据库!$B:$C,2,)&amp;VLOOKUP(MID(C496,3,1),拼音数据库!$B:$C,2,)&amp;VLOOKUP(MID(C496,4,1),拼音数据库!$B:$C,2,))))),"")</f>
        <v/>
      </c>
      <c r="B496" s="75" t="str">
        <f>IFERROR(IF(C496=0,"",IF(LEN(C496)=1,LEFT(VLOOKUP(LEFT(C496,1),拼音数据库!$B:$C,2,),1),IF(LEN(C496)=2,LEFT(VLOOKUP(LEFT(C496,1),拼音数据库!$B:$C,2,),1)&amp;LEFT(VLOOKUP(MID(C496,2,1),拼音数据库!$B:$C,2,),1),IF(LEN(C496)=3,LEFT(VLOOKUP(LEFT(C496,1),拼音数据库!$B:$C,2,),1)&amp;LEFT(VLOOKUP(MID(C496,2,1),拼音数据库!$B:$C,2,),1)&amp;LEFT(VLOOKUP(MID(C496,3,1),拼音数据库!$B:$C,2,)),LEFT(VLOOKUP(LEFT(C496,1),拼音数据库!$B:$C,2,),1)&amp;LEFT(VLOOKUP(MID(C496,2,1),拼音数据库!$B:$C,2,),1)&amp;LEFT(VLOOKUP(MID(C496,3,1),拼音数据库!$B:$C,2,),1)&amp;LEFT(VLOOKUP(MID(C496,4,1),拼音数据库!$B:$C,2,),1))))),"")</f>
        <v/>
      </c>
      <c r="C496" s="36"/>
      <c r="D496" s="36"/>
      <c r="E496" s="36"/>
      <c r="F496" s="37"/>
      <c r="G496" s="37"/>
      <c r="H496" s="37"/>
      <c r="I496" s="37"/>
      <c r="J496" s="37"/>
      <c r="K496" s="37"/>
      <c r="L496" s="37"/>
      <c r="M496" s="37"/>
      <c r="N496" s="5" t="str">
        <f t="array" ref="N496">IF(SUM(--NOT(ISERROR(FIND(TEXT(UPPER(电话簿!$G$4),0),UPPER(基本信息输入!A496:M496),1))))&gt;0,ROW(),"")</f>
        <v/>
      </c>
    </row>
    <row r="497" spans="1:14" s="34" customFormat="1" x14ac:dyDescent="0.35">
      <c r="A497" s="74" t="str">
        <f>IFERROR(IF(C497=0,"",IF(LEN(C497)=1,VLOOKUP(LEFT(C497,1),拼音数据库!$B:$C,2,),IF(LEN(C497)=2,VLOOKUP(LEFT(C497,1),拼音数据库!$B:$C,2,)&amp;VLOOKUP(MID(C497,2,1),拼音数据库!$B:$C,2,),IF(LEN(C497)=3,VLOOKUP(LEFT(C497,1),拼音数据库!$B:$C,2,)&amp;VLOOKUP(MID(C497,2,1),拼音数据库!$B:$C,2,)&amp;VLOOKUP(MID(C497,3,1),拼音数据库!$B:$C,2,),VLOOKUP(LEFT(C497,1),拼音数据库!$B:$C,2,)&amp;VLOOKUP(MID(C497,2,1),拼音数据库!$B:$C,2,)&amp;VLOOKUP(MID(C497,3,1),拼音数据库!$B:$C,2,)&amp;VLOOKUP(MID(C497,4,1),拼音数据库!$B:$C,2,))))),"")</f>
        <v/>
      </c>
      <c r="B497" s="75" t="str">
        <f>IFERROR(IF(C497=0,"",IF(LEN(C497)=1,LEFT(VLOOKUP(LEFT(C497,1),拼音数据库!$B:$C,2,),1),IF(LEN(C497)=2,LEFT(VLOOKUP(LEFT(C497,1),拼音数据库!$B:$C,2,),1)&amp;LEFT(VLOOKUP(MID(C497,2,1),拼音数据库!$B:$C,2,),1),IF(LEN(C497)=3,LEFT(VLOOKUP(LEFT(C497,1),拼音数据库!$B:$C,2,),1)&amp;LEFT(VLOOKUP(MID(C497,2,1),拼音数据库!$B:$C,2,),1)&amp;LEFT(VLOOKUP(MID(C497,3,1),拼音数据库!$B:$C,2,)),LEFT(VLOOKUP(LEFT(C497,1),拼音数据库!$B:$C,2,),1)&amp;LEFT(VLOOKUP(MID(C497,2,1),拼音数据库!$B:$C,2,),1)&amp;LEFT(VLOOKUP(MID(C497,3,1),拼音数据库!$B:$C,2,),1)&amp;LEFT(VLOOKUP(MID(C497,4,1),拼音数据库!$B:$C,2,),1))))),"")</f>
        <v/>
      </c>
      <c r="C497" s="36"/>
      <c r="D497" s="36"/>
      <c r="E497" s="36"/>
      <c r="F497" s="37"/>
      <c r="G497" s="37"/>
      <c r="H497" s="37"/>
      <c r="I497" s="37"/>
      <c r="J497" s="37"/>
      <c r="K497" s="37"/>
      <c r="L497" s="37"/>
      <c r="M497" s="37"/>
      <c r="N497" s="5" t="str">
        <f t="array" ref="N497">IF(SUM(--NOT(ISERROR(FIND(TEXT(UPPER(电话簿!$G$4),0),UPPER(基本信息输入!A497:M497),1))))&gt;0,ROW(),"")</f>
        <v/>
      </c>
    </row>
    <row r="498" spans="1:14" s="34" customFormat="1" x14ac:dyDescent="0.35">
      <c r="A498" s="74" t="str">
        <f>IFERROR(IF(C498=0,"",IF(LEN(C498)=1,VLOOKUP(LEFT(C498,1),拼音数据库!$B:$C,2,),IF(LEN(C498)=2,VLOOKUP(LEFT(C498,1),拼音数据库!$B:$C,2,)&amp;VLOOKUP(MID(C498,2,1),拼音数据库!$B:$C,2,),IF(LEN(C498)=3,VLOOKUP(LEFT(C498,1),拼音数据库!$B:$C,2,)&amp;VLOOKUP(MID(C498,2,1),拼音数据库!$B:$C,2,)&amp;VLOOKUP(MID(C498,3,1),拼音数据库!$B:$C,2,),VLOOKUP(LEFT(C498,1),拼音数据库!$B:$C,2,)&amp;VLOOKUP(MID(C498,2,1),拼音数据库!$B:$C,2,)&amp;VLOOKUP(MID(C498,3,1),拼音数据库!$B:$C,2,)&amp;VLOOKUP(MID(C498,4,1),拼音数据库!$B:$C,2,))))),"")</f>
        <v/>
      </c>
      <c r="B498" s="75" t="str">
        <f>IFERROR(IF(C498=0,"",IF(LEN(C498)=1,LEFT(VLOOKUP(LEFT(C498,1),拼音数据库!$B:$C,2,),1),IF(LEN(C498)=2,LEFT(VLOOKUP(LEFT(C498,1),拼音数据库!$B:$C,2,),1)&amp;LEFT(VLOOKUP(MID(C498,2,1),拼音数据库!$B:$C,2,),1),IF(LEN(C498)=3,LEFT(VLOOKUP(LEFT(C498,1),拼音数据库!$B:$C,2,),1)&amp;LEFT(VLOOKUP(MID(C498,2,1),拼音数据库!$B:$C,2,),1)&amp;LEFT(VLOOKUP(MID(C498,3,1),拼音数据库!$B:$C,2,)),LEFT(VLOOKUP(LEFT(C498,1),拼音数据库!$B:$C,2,),1)&amp;LEFT(VLOOKUP(MID(C498,2,1),拼音数据库!$B:$C,2,),1)&amp;LEFT(VLOOKUP(MID(C498,3,1),拼音数据库!$B:$C,2,),1)&amp;LEFT(VLOOKUP(MID(C498,4,1),拼音数据库!$B:$C,2,),1))))),"")</f>
        <v/>
      </c>
      <c r="C498" s="36"/>
      <c r="D498" s="36"/>
      <c r="E498" s="36"/>
      <c r="F498" s="37"/>
      <c r="G498" s="37"/>
      <c r="H498" s="37"/>
      <c r="I498" s="37"/>
      <c r="J498" s="37"/>
      <c r="K498" s="37"/>
      <c r="L498" s="37"/>
      <c r="M498" s="37"/>
      <c r="N498" s="5" t="str">
        <f t="array" ref="N498">IF(SUM(--NOT(ISERROR(FIND(TEXT(UPPER(电话簿!$G$4),0),UPPER(基本信息输入!A498:M498),1))))&gt;0,ROW(),"")</f>
        <v/>
      </c>
    </row>
    <row r="499" spans="1:14" s="34" customFormat="1" x14ac:dyDescent="0.35">
      <c r="A499" s="74" t="str">
        <f>IFERROR(IF(C499=0,"",IF(LEN(C499)=1,VLOOKUP(LEFT(C499,1),拼音数据库!$B:$C,2,),IF(LEN(C499)=2,VLOOKUP(LEFT(C499,1),拼音数据库!$B:$C,2,)&amp;VLOOKUP(MID(C499,2,1),拼音数据库!$B:$C,2,),IF(LEN(C499)=3,VLOOKUP(LEFT(C499,1),拼音数据库!$B:$C,2,)&amp;VLOOKUP(MID(C499,2,1),拼音数据库!$B:$C,2,)&amp;VLOOKUP(MID(C499,3,1),拼音数据库!$B:$C,2,),VLOOKUP(LEFT(C499,1),拼音数据库!$B:$C,2,)&amp;VLOOKUP(MID(C499,2,1),拼音数据库!$B:$C,2,)&amp;VLOOKUP(MID(C499,3,1),拼音数据库!$B:$C,2,)&amp;VLOOKUP(MID(C499,4,1),拼音数据库!$B:$C,2,))))),"")</f>
        <v/>
      </c>
      <c r="B499" s="75" t="str">
        <f>IFERROR(IF(C499=0,"",IF(LEN(C499)=1,LEFT(VLOOKUP(LEFT(C499,1),拼音数据库!$B:$C,2,),1),IF(LEN(C499)=2,LEFT(VLOOKUP(LEFT(C499,1),拼音数据库!$B:$C,2,),1)&amp;LEFT(VLOOKUP(MID(C499,2,1),拼音数据库!$B:$C,2,),1),IF(LEN(C499)=3,LEFT(VLOOKUP(LEFT(C499,1),拼音数据库!$B:$C,2,),1)&amp;LEFT(VLOOKUP(MID(C499,2,1),拼音数据库!$B:$C,2,),1)&amp;LEFT(VLOOKUP(MID(C499,3,1),拼音数据库!$B:$C,2,)),LEFT(VLOOKUP(LEFT(C499,1),拼音数据库!$B:$C,2,),1)&amp;LEFT(VLOOKUP(MID(C499,2,1),拼音数据库!$B:$C,2,),1)&amp;LEFT(VLOOKUP(MID(C499,3,1),拼音数据库!$B:$C,2,),1)&amp;LEFT(VLOOKUP(MID(C499,4,1),拼音数据库!$B:$C,2,),1))))),"")</f>
        <v/>
      </c>
      <c r="C499" s="36"/>
      <c r="D499" s="36"/>
      <c r="E499" s="36"/>
      <c r="F499" s="37"/>
      <c r="G499" s="37"/>
      <c r="H499" s="37"/>
      <c r="I499" s="37"/>
      <c r="J499" s="37"/>
      <c r="K499" s="37"/>
      <c r="L499" s="37"/>
      <c r="M499" s="37"/>
      <c r="N499" s="5" t="str">
        <f t="array" ref="N499">IF(SUM(--NOT(ISERROR(FIND(TEXT(UPPER(电话簿!$G$4),0),UPPER(基本信息输入!A499:M499),1))))&gt;0,ROW(),"")</f>
        <v/>
      </c>
    </row>
    <row r="500" spans="1:14" s="34" customFormat="1" x14ac:dyDescent="0.35">
      <c r="A500" s="74" t="str">
        <f>IFERROR(IF(C500=0,"",IF(LEN(C500)=1,VLOOKUP(LEFT(C500,1),拼音数据库!$B:$C,2,),IF(LEN(C500)=2,VLOOKUP(LEFT(C500,1),拼音数据库!$B:$C,2,)&amp;VLOOKUP(MID(C500,2,1),拼音数据库!$B:$C,2,),IF(LEN(C500)=3,VLOOKUP(LEFT(C500,1),拼音数据库!$B:$C,2,)&amp;VLOOKUP(MID(C500,2,1),拼音数据库!$B:$C,2,)&amp;VLOOKUP(MID(C500,3,1),拼音数据库!$B:$C,2,),VLOOKUP(LEFT(C500,1),拼音数据库!$B:$C,2,)&amp;VLOOKUP(MID(C500,2,1),拼音数据库!$B:$C,2,)&amp;VLOOKUP(MID(C500,3,1),拼音数据库!$B:$C,2,)&amp;VLOOKUP(MID(C500,4,1),拼音数据库!$B:$C,2,))))),"")</f>
        <v/>
      </c>
      <c r="B500" s="75" t="str">
        <f>IFERROR(IF(C500=0,"",IF(LEN(C500)=1,LEFT(VLOOKUP(LEFT(C500,1),拼音数据库!$B:$C,2,),1),IF(LEN(C500)=2,LEFT(VLOOKUP(LEFT(C500,1),拼音数据库!$B:$C,2,),1)&amp;LEFT(VLOOKUP(MID(C500,2,1),拼音数据库!$B:$C,2,),1),IF(LEN(C500)=3,LEFT(VLOOKUP(LEFT(C500,1),拼音数据库!$B:$C,2,),1)&amp;LEFT(VLOOKUP(MID(C500,2,1),拼音数据库!$B:$C,2,),1)&amp;LEFT(VLOOKUP(MID(C500,3,1),拼音数据库!$B:$C,2,)),LEFT(VLOOKUP(LEFT(C500,1),拼音数据库!$B:$C,2,),1)&amp;LEFT(VLOOKUP(MID(C500,2,1),拼音数据库!$B:$C,2,),1)&amp;LEFT(VLOOKUP(MID(C500,3,1),拼音数据库!$B:$C,2,),1)&amp;LEFT(VLOOKUP(MID(C500,4,1),拼音数据库!$B:$C,2,),1))))),"")</f>
        <v/>
      </c>
      <c r="C500" s="36"/>
      <c r="D500" s="36"/>
      <c r="E500" s="36"/>
      <c r="F500" s="37"/>
      <c r="G500" s="37"/>
      <c r="H500" s="37"/>
      <c r="I500" s="37"/>
      <c r="J500" s="37"/>
      <c r="K500" s="37"/>
      <c r="L500" s="37"/>
      <c r="M500" s="37"/>
      <c r="N500" s="5" t="str">
        <f t="array" ref="N500">IF(SUM(--NOT(ISERROR(FIND(TEXT(UPPER(电话簿!$G$4),0),UPPER(基本信息输入!A500:M500),1))))&gt;0,ROW(),"")</f>
        <v/>
      </c>
    </row>
    <row r="501" spans="1:14" s="34" customFormat="1" x14ac:dyDescent="0.35">
      <c r="A501" s="74" t="str">
        <f>IFERROR(IF(C501=0,"",IF(LEN(C501)=1,VLOOKUP(LEFT(C501,1),拼音数据库!$B:$C,2,),IF(LEN(C501)=2,VLOOKUP(LEFT(C501,1),拼音数据库!$B:$C,2,)&amp;VLOOKUP(MID(C501,2,1),拼音数据库!$B:$C,2,),IF(LEN(C501)=3,VLOOKUP(LEFT(C501,1),拼音数据库!$B:$C,2,)&amp;VLOOKUP(MID(C501,2,1),拼音数据库!$B:$C,2,)&amp;VLOOKUP(MID(C501,3,1),拼音数据库!$B:$C,2,),VLOOKUP(LEFT(C501,1),拼音数据库!$B:$C,2,)&amp;VLOOKUP(MID(C501,2,1),拼音数据库!$B:$C,2,)&amp;VLOOKUP(MID(C501,3,1),拼音数据库!$B:$C,2,)&amp;VLOOKUP(MID(C501,4,1),拼音数据库!$B:$C,2,))))),"")</f>
        <v/>
      </c>
      <c r="B501" s="75" t="str">
        <f>IFERROR(IF(C501=0,"",IF(LEN(C501)=1,LEFT(VLOOKUP(LEFT(C501,1),拼音数据库!$B:$C,2,),1),IF(LEN(C501)=2,LEFT(VLOOKUP(LEFT(C501,1),拼音数据库!$B:$C,2,),1)&amp;LEFT(VLOOKUP(MID(C501,2,1),拼音数据库!$B:$C,2,),1),IF(LEN(C501)=3,LEFT(VLOOKUP(LEFT(C501,1),拼音数据库!$B:$C,2,),1)&amp;LEFT(VLOOKUP(MID(C501,2,1),拼音数据库!$B:$C,2,),1)&amp;LEFT(VLOOKUP(MID(C501,3,1),拼音数据库!$B:$C,2,)),LEFT(VLOOKUP(LEFT(C501,1),拼音数据库!$B:$C,2,),1)&amp;LEFT(VLOOKUP(MID(C501,2,1),拼音数据库!$B:$C,2,),1)&amp;LEFT(VLOOKUP(MID(C501,3,1),拼音数据库!$B:$C,2,),1)&amp;LEFT(VLOOKUP(MID(C501,4,1),拼音数据库!$B:$C,2,),1))))),"")</f>
        <v/>
      </c>
      <c r="C501" s="36"/>
      <c r="D501" s="36"/>
      <c r="E501" s="36"/>
      <c r="F501" s="37"/>
      <c r="G501" s="37"/>
      <c r="H501" s="37"/>
      <c r="I501" s="37"/>
      <c r="J501" s="37"/>
      <c r="K501" s="37"/>
      <c r="L501" s="37"/>
      <c r="M501" s="37"/>
      <c r="N501" s="5" t="str">
        <f t="array" ref="N501">IF(SUM(--NOT(ISERROR(FIND(TEXT(UPPER(电话簿!$G$4),0),UPPER(基本信息输入!A501:M501),1))))&gt;0,ROW(),"")</f>
        <v/>
      </c>
    </row>
    <row r="502" spans="1:14" s="34" customFormat="1" x14ac:dyDescent="0.35">
      <c r="A502" s="74" t="str">
        <f>IFERROR(IF(C502=0,"",IF(LEN(C502)=1,VLOOKUP(LEFT(C502,1),拼音数据库!$B:$C,2,),IF(LEN(C502)=2,VLOOKUP(LEFT(C502,1),拼音数据库!$B:$C,2,)&amp;VLOOKUP(MID(C502,2,1),拼音数据库!$B:$C,2,),IF(LEN(C502)=3,VLOOKUP(LEFT(C502,1),拼音数据库!$B:$C,2,)&amp;VLOOKUP(MID(C502,2,1),拼音数据库!$B:$C,2,)&amp;VLOOKUP(MID(C502,3,1),拼音数据库!$B:$C,2,),VLOOKUP(LEFT(C502,1),拼音数据库!$B:$C,2,)&amp;VLOOKUP(MID(C502,2,1),拼音数据库!$B:$C,2,)&amp;VLOOKUP(MID(C502,3,1),拼音数据库!$B:$C,2,)&amp;VLOOKUP(MID(C502,4,1),拼音数据库!$B:$C,2,))))),"")</f>
        <v/>
      </c>
      <c r="B502" s="75" t="str">
        <f>IFERROR(IF(C502=0,"",IF(LEN(C502)=1,LEFT(VLOOKUP(LEFT(C502,1),拼音数据库!$B:$C,2,),1),IF(LEN(C502)=2,LEFT(VLOOKUP(LEFT(C502,1),拼音数据库!$B:$C,2,),1)&amp;LEFT(VLOOKUP(MID(C502,2,1),拼音数据库!$B:$C,2,),1),IF(LEN(C502)=3,LEFT(VLOOKUP(LEFT(C502,1),拼音数据库!$B:$C,2,),1)&amp;LEFT(VLOOKUP(MID(C502,2,1),拼音数据库!$B:$C,2,),1)&amp;LEFT(VLOOKUP(MID(C502,3,1),拼音数据库!$B:$C,2,)),LEFT(VLOOKUP(LEFT(C502,1),拼音数据库!$B:$C,2,),1)&amp;LEFT(VLOOKUP(MID(C502,2,1),拼音数据库!$B:$C,2,),1)&amp;LEFT(VLOOKUP(MID(C502,3,1),拼音数据库!$B:$C,2,),1)&amp;LEFT(VLOOKUP(MID(C502,4,1),拼音数据库!$B:$C,2,),1))))),"")</f>
        <v/>
      </c>
      <c r="C502" s="36"/>
      <c r="D502" s="36"/>
      <c r="E502" s="36"/>
      <c r="F502" s="37"/>
      <c r="G502" s="37"/>
      <c r="H502" s="37"/>
      <c r="I502" s="37"/>
      <c r="J502" s="37"/>
      <c r="K502" s="37"/>
      <c r="L502" s="37"/>
      <c r="M502" s="37"/>
      <c r="N502" s="5" t="str">
        <f t="array" ref="N502">IF(SUM(--NOT(ISERROR(FIND(TEXT(UPPER(电话簿!$G$4),0),UPPER(基本信息输入!A502:M502),1))))&gt;0,ROW(),"")</f>
        <v/>
      </c>
    </row>
    <row r="503" spans="1:14" s="34" customFormat="1" x14ac:dyDescent="0.35">
      <c r="A503" s="74" t="str">
        <f>IFERROR(IF(C503=0,"",IF(LEN(C503)=1,VLOOKUP(LEFT(C503,1),拼音数据库!$B:$C,2,),IF(LEN(C503)=2,VLOOKUP(LEFT(C503,1),拼音数据库!$B:$C,2,)&amp;VLOOKUP(MID(C503,2,1),拼音数据库!$B:$C,2,),IF(LEN(C503)=3,VLOOKUP(LEFT(C503,1),拼音数据库!$B:$C,2,)&amp;VLOOKUP(MID(C503,2,1),拼音数据库!$B:$C,2,)&amp;VLOOKUP(MID(C503,3,1),拼音数据库!$B:$C,2,),VLOOKUP(LEFT(C503,1),拼音数据库!$B:$C,2,)&amp;VLOOKUP(MID(C503,2,1),拼音数据库!$B:$C,2,)&amp;VLOOKUP(MID(C503,3,1),拼音数据库!$B:$C,2,)&amp;VLOOKUP(MID(C503,4,1),拼音数据库!$B:$C,2,))))),"")</f>
        <v/>
      </c>
      <c r="B503" s="75" t="str">
        <f>IFERROR(IF(C503=0,"",IF(LEN(C503)=1,LEFT(VLOOKUP(LEFT(C503,1),拼音数据库!$B:$C,2,),1),IF(LEN(C503)=2,LEFT(VLOOKUP(LEFT(C503,1),拼音数据库!$B:$C,2,),1)&amp;LEFT(VLOOKUP(MID(C503,2,1),拼音数据库!$B:$C,2,),1),IF(LEN(C503)=3,LEFT(VLOOKUP(LEFT(C503,1),拼音数据库!$B:$C,2,),1)&amp;LEFT(VLOOKUP(MID(C503,2,1),拼音数据库!$B:$C,2,),1)&amp;LEFT(VLOOKUP(MID(C503,3,1),拼音数据库!$B:$C,2,)),LEFT(VLOOKUP(LEFT(C503,1),拼音数据库!$B:$C,2,),1)&amp;LEFT(VLOOKUP(MID(C503,2,1),拼音数据库!$B:$C,2,),1)&amp;LEFT(VLOOKUP(MID(C503,3,1),拼音数据库!$B:$C,2,),1)&amp;LEFT(VLOOKUP(MID(C503,4,1),拼音数据库!$B:$C,2,),1))))),"")</f>
        <v/>
      </c>
      <c r="C503" s="36"/>
      <c r="D503" s="36"/>
      <c r="E503" s="36"/>
      <c r="F503" s="37"/>
      <c r="G503" s="37"/>
      <c r="H503" s="37"/>
      <c r="I503" s="37"/>
      <c r="J503" s="37"/>
      <c r="K503" s="37"/>
      <c r="L503" s="37"/>
      <c r="M503" s="37"/>
      <c r="N503" s="5" t="str">
        <f t="array" ref="N503">IF(SUM(--NOT(ISERROR(FIND(TEXT(UPPER(电话簿!$G$4),0),UPPER(基本信息输入!A503:M503),1))))&gt;0,ROW(),"")</f>
        <v/>
      </c>
    </row>
    <row r="504" spans="1:14" s="34" customFormat="1" x14ac:dyDescent="0.35">
      <c r="A504" s="74" t="str">
        <f>IFERROR(IF(C504=0,"",IF(LEN(C504)=1,VLOOKUP(LEFT(C504,1),拼音数据库!$B:$C,2,),IF(LEN(C504)=2,VLOOKUP(LEFT(C504,1),拼音数据库!$B:$C,2,)&amp;VLOOKUP(MID(C504,2,1),拼音数据库!$B:$C,2,),IF(LEN(C504)=3,VLOOKUP(LEFT(C504,1),拼音数据库!$B:$C,2,)&amp;VLOOKUP(MID(C504,2,1),拼音数据库!$B:$C,2,)&amp;VLOOKUP(MID(C504,3,1),拼音数据库!$B:$C,2,),VLOOKUP(LEFT(C504,1),拼音数据库!$B:$C,2,)&amp;VLOOKUP(MID(C504,2,1),拼音数据库!$B:$C,2,)&amp;VLOOKUP(MID(C504,3,1),拼音数据库!$B:$C,2,)&amp;VLOOKUP(MID(C504,4,1),拼音数据库!$B:$C,2,))))),"")</f>
        <v/>
      </c>
      <c r="B504" s="75" t="str">
        <f>IFERROR(IF(C504=0,"",IF(LEN(C504)=1,LEFT(VLOOKUP(LEFT(C504,1),拼音数据库!$B:$C,2,),1),IF(LEN(C504)=2,LEFT(VLOOKUP(LEFT(C504,1),拼音数据库!$B:$C,2,),1)&amp;LEFT(VLOOKUP(MID(C504,2,1),拼音数据库!$B:$C,2,),1),IF(LEN(C504)=3,LEFT(VLOOKUP(LEFT(C504,1),拼音数据库!$B:$C,2,),1)&amp;LEFT(VLOOKUP(MID(C504,2,1),拼音数据库!$B:$C,2,),1)&amp;LEFT(VLOOKUP(MID(C504,3,1),拼音数据库!$B:$C,2,)),LEFT(VLOOKUP(LEFT(C504,1),拼音数据库!$B:$C,2,),1)&amp;LEFT(VLOOKUP(MID(C504,2,1),拼音数据库!$B:$C,2,),1)&amp;LEFT(VLOOKUP(MID(C504,3,1),拼音数据库!$B:$C,2,),1)&amp;LEFT(VLOOKUP(MID(C504,4,1),拼音数据库!$B:$C,2,),1))))),"")</f>
        <v/>
      </c>
      <c r="C504" s="36"/>
      <c r="D504" s="36"/>
      <c r="E504" s="36"/>
      <c r="F504" s="37"/>
      <c r="G504" s="37"/>
      <c r="H504" s="37"/>
      <c r="I504" s="37"/>
      <c r="J504" s="37"/>
      <c r="K504" s="37"/>
      <c r="L504" s="37"/>
      <c r="M504" s="37"/>
      <c r="N504" s="5" t="str">
        <f t="array" ref="N504">IF(SUM(--NOT(ISERROR(FIND(TEXT(UPPER(电话簿!$G$4),0),UPPER(基本信息输入!A504:M504),1))))&gt;0,ROW(),"")</f>
        <v/>
      </c>
    </row>
    <row r="505" spans="1:14" s="34" customFormat="1" x14ac:dyDescent="0.35">
      <c r="A505" s="74" t="str">
        <f>IFERROR(IF(C505=0,"",IF(LEN(C505)=1,VLOOKUP(LEFT(C505,1),拼音数据库!$B:$C,2,),IF(LEN(C505)=2,VLOOKUP(LEFT(C505,1),拼音数据库!$B:$C,2,)&amp;VLOOKUP(MID(C505,2,1),拼音数据库!$B:$C,2,),IF(LEN(C505)=3,VLOOKUP(LEFT(C505,1),拼音数据库!$B:$C,2,)&amp;VLOOKUP(MID(C505,2,1),拼音数据库!$B:$C,2,)&amp;VLOOKUP(MID(C505,3,1),拼音数据库!$B:$C,2,),VLOOKUP(LEFT(C505,1),拼音数据库!$B:$C,2,)&amp;VLOOKUP(MID(C505,2,1),拼音数据库!$B:$C,2,)&amp;VLOOKUP(MID(C505,3,1),拼音数据库!$B:$C,2,)&amp;VLOOKUP(MID(C505,4,1),拼音数据库!$B:$C,2,))))),"")</f>
        <v/>
      </c>
      <c r="B505" s="75" t="str">
        <f>IFERROR(IF(C505=0,"",IF(LEN(C505)=1,LEFT(VLOOKUP(LEFT(C505,1),拼音数据库!$B:$C,2,),1),IF(LEN(C505)=2,LEFT(VLOOKUP(LEFT(C505,1),拼音数据库!$B:$C,2,),1)&amp;LEFT(VLOOKUP(MID(C505,2,1),拼音数据库!$B:$C,2,),1),IF(LEN(C505)=3,LEFT(VLOOKUP(LEFT(C505,1),拼音数据库!$B:$C,2,),1)&amp;LEFT(VLOOKUP(MID(C505,2,1),拼音数据库!$B:$C,2,),1)&amp;LEFT(VLOOKUP(MID(C505,3,1),拼音数据库!$B:$C,2,)),LEFT(VLOOKUP(LEFT(C505,1),拼音数据库!$B:$C,2,),1)&amp;LEFT(VLOOKUP(MID(C505,2,1),拼音数据库!$B:$C,2,),1)&amp;LEFT(VLOOKUP(MID(C505,3,1),拼音数据库!$B:$C,2,),1)&amp;LEFT(VLOOKUP(MID(C505,4,1),拼音数据库!$B:$C,2,),1))))),"")</f>
        <v/>
      </c>
      <c r="C505" s="36"/>
      <c r="D505" s="36"/>
      <c r="E505" s="36"/>
      <c r="F505" s="37"/>
      <c r="G505" s="37"/>
      <c r="H505" s="37"/>
      <c r="I505" s="37"/>
      <c r="J505" s="37"/>
      <c r="K505" s="37"/>
      <c r="L505" s="37"/>
      <c r="M505" s="37"/>
      <c r="N505" s="5" t="str">
        <f t="array" ref="N505">IF(SUM(--NOT(ISERROR(FIND(TEXT(UPPER(电话簿!$G$4),0),UPPER(基本信息输入!A505:M505),1))))&gt;0,ROW(),"")</f>
        <v/>
      </c>
    </row>
    <row r="506" spans="1:14" s="34" customFormat="1" x14ac:dyDescent="0.35">
      <c r="A506" s="74" t="str">
        <f>IFERROR(IF(C506=0,"",IF(LEN(C506)=1,VLOOKUP(LEFT(C506,1),拼音数据库!$B:$C,2,),IF(LEN(C506)=2,VLOOKUP(LEFT(C506,1),拼音数据库!$B:$C,2,)&amp;VLOOKUP(MID(C506,2,1),拼音数据库!$B:$C,2,),IF(LEN(C506)=3,VLOOKUP(LEFT(C506,1),拼音数据库!$B:$C,2,)&amp;VLOOKUP(MID(C506,2,1),拼音数据库!$B:$C,2,)&amp;VLOOKUP(MID(C506,3,1),拼音数据库!$B:$C,2,),VLOOKUP(LEFT(C506,1),拼音数据库!$B:$C,2,)&amp;VLOOKUP(MID(C506,2,1),拼音数据库!$B:$C,2,)&amp;VLOOKUP(MID(C506,3,1),拼音数据库!$B:$C,2,)&amp;VLOOKUP(MID(C506,4,1),拼音数据库!$B:$C,2,))))),"")</f>
        <v/>
      </c>
      <c r="B506" s="75" t="str">
        <f>IFERROR(IF(C506=0,"",IF(LEN(C506)=1,LEFT(VLOOKUP(LEFT(C506,1),拼音数据库!$B:$C,2,),1),IF(LEN(C506)=2,LEFT(VLOOKUP(LEFT(C506,1),拼音数据库!$B:$C,2,),1)&amp;LEFT(VLOOKUP(MID(C506,2,1),拼音数据库!$B:$C,2,),1),IF(LEN(C506)=3,LEFT(VLOOKUP(LEFT(C506,1),拼音数据库!$B:$C,2,),1)&amp;LEFT(VLOOKUP(MID(C506,2,1),拼音数据库!$B:$C,2,),1)&amp;LEFT(VLOOKUP(MID(C506,3,1),拼音数据库!$B:$C,2,)),LEFT(VLOOKUP(LEFT(C506,1),拼音数据库!$B:$C,2,),1)&amp;LEFT(VLOOKUP(MID(C506,2,1),拼音数据库!$B:$C,2,),1)&amp;LEFT(VLOOKUP(MID(C506,3,1),拼音数据库!$B:$C,2,),1)&amp;LEFT(VLOOKUP(MID(C506,4,1),拼音数据库!$B:$C,2,),1))))),"")</f>
        <v/>
      </c>
      <c r="C506" s="36"/>
      <c r="D506" s="36"/>
      <c r="E506" s="36"/>
      <c r="F506" s="37"/>
      <c r="G506" s="37"/>
      <c r="H506" s="37"/>
      <c r="I506" s="37"/>
      <c r="J506" s="37"/>
      <c r="K506" s="37"/>
      <c r="L506" s="37"/>
      <c r="M506" s="37"/>
      <c r="N506" s="5" t="str">
        <f t="array" ref="N506">IF(SUM(--NOT(ISERROR(FIND(TEXT(UPPER(电话簿!$G$4),0),UPPER(基本信息输入!A506:M506),1))))&gt;0,ROW(),"")</f>
        <v/>
      </c>
    </row>
    <row r="507" spans="1:14" s="34" customFormat="1" x14ac:dyDescent="0.35">
      <c r="A507" s="74" t="str">
        <f>IFERROR(IF(C507=0,"",IF(LEN(C507)=1,VLOOKUP(LEFT(C507,1),拼音数据库!$B:$C,2,),IF(LEN(C507)=2,VLOOKUP(LEFT(C507,1),拼音数据库!$B:$C,2,)&amp;VLOOKUP(MID(C507,2,1),拼音数据库!$B:$C,2,),IF(LEN(C507)=3,VLOOKUP(LEFT(C507,1),拼音数据库!$B:$C,2,)&amp;VLOOKUP(MID(C507,2,1),拼音数据库!$B:$C,2,)&amp;VLOOKUP(MID(C507,3,1),拼音数据库!$B:$C,2,),VLOOKUP(LEFT(C507,1),拼音数据库!$B:$C,2,)&amp;VLOOKUP(MID(C507,2,1),拼音数据库!$B:$C,2,)&amp;VLOOKUP(MID(C507,3,1),拼音数据库!$B:$C,2,)&amp;VLOOKUP(MID(C507,4,1),拼音数据库!$B:$C,2,))))),"")</f>
        <v/>
      </c>
      <c r="B507" s="75" t="str">
        <f>IFERROR(IF(C507=0,"",IF(LEN(C507)=1,LEFT(VLOOKUP(LEFT(C507,1),拼音数据库!$B:$C,2,),1),IF(LEN(C507)=2,LEFT(VLOOKUP(LEFT(C507,1),拼音数据库!$B:$C,2,),1)&amp;LEFT(VLOOKUP(MID(C507,2,1),拼音数据库!$B:$C,2,),1),IF(LEN(C507)=3,LEFT(VLOOKUP(LEFT(C507,1),拼音数据库!$B:$C,2,),1)&amp;LEFT(VLOOKUP(MID(C507,2,1),拼音数据库!$B:$C,2,),1)&amp;LEFT(VLOOKUP(MID(C507,3,1),拼音数据库!$B:$C,2,)),LEFT(VLOOKUP(LEFT(C507,1),拼音数据库!$B:$C,2,),1)&amp;LEFT(VLOOKUP(MID(C507,2,1),拼音数据库!$B:$C,2,),1)&amp;LEFT(VLOOKUP(MID(C507,3,1),拼音数据库!$B:$C,2,),1)&amp;LEFT(VLOOKUP(MID(C507,4,1),拼音数据库!$B:$C,2,),1))))),"")</f>
        <v/>
      </c>
      <c r="C507" s="36"/>
      <c r="D507" s="36"/>
      <c r="E507" s="36"/>
      <c r="F507" s="37"/>
      <c r="G507" s="37"/>
      <c r="H507" s="37"/>
      <c r="I507" s="37"/>
      <c r="J507" s="37"/>
      <c r="K507" s="37"/>
      <c r="L507" s="37"/>
      <c r="M507" s="37"/>
      <c r="N507" s="5" t="str">
        <f t="array" ref="N507">IF(SUM(--NOT(ISERROR(FIND(TEXT(UPPER(电话簿!$G$4),0),UPPER(基本信息输入!A507:M507),1))))&gt;0,ROW(),"")</f>
        <v/>
      </c>
    </row>
    <row r="508" spans="1:14" s="34" customFormat="1" x14ac:dyDescent="0.35">
      <c r="A508" s="74" t="str">
        <f>IFERROR(IF(C508=0,"",IF(LEN(C508)=1,VLOOKUP(LEFT(C508,1),拼音数据库!$B:$C,2,),IF(LEN(C508)=2,VLOOKUP(LEFT(C508,1),拼音数据库!$B:$C,2,)&amp;VLOOKUP(MID(C508,2,1),拼音数据库!$B:$C,2,),IF(LEN(C508)=3,VLOOKUP(LEFT(C508,1),拼音数据库!$B:$C,2,)&amp;VLOOKUP(MID(C508,2,1),拼音数据库!$B:$C,2,)&amp;VLOOKUP(MID(C508,3,1),拼音数据库!$B:$C,2,),VLOOKUP(LEFT(C508,1),拼音数据库!$B:$C,2,)&amp;VLOOKUP(MID(C508,2,1),拼音数据库!$B:$C,2,)&amp;VLOOKUP(MID(C508,3,1),拼音数据库!$B:$C,2,)&amp;VLOOKUP(MID(C508,4,1),拼音数据库!$B:$C,2,))))),"")</f>
        <v/>
      </c>
      <c r="B508" s="75" t="str">
        <f>IFERROR(IF(C508=0,"",IF(LEN(C508)=1,LEFT(VLOOKUP(LEFT(C508,1),拼音数据库!$B:$C,2,),1),IF(LEN(C508)=2,LEFT(VLOOKUP(LEFT(C508,1),拼音数据库!$B:$C,2,),1)&amp;LEFT(VLOOKUP(MID(C508,2,1),拼音数据库!$B:$C,2,),1),IF(LEN(C508)=3,LEFT(VLOOKUP(LEFT(C508,1),拼音数据库!$B:$C,2,),1)&amp;LEFT(VLOOKUP(MID(C508,2,1),拼音数据库!$B:$C,2,),1)&amp;LEFT(VLOOKUP(MID(C508,3,1),拼音数据库!$B:$C,2,)),LEFT(VLOOKUP(LEFT(C508,1),拼音数据库!$B:$C,2,),1)&amp;LEFT(VLOOKUP(MID(C508,2,1),拼音数据库!$B:$C,2,),1)&amp;LEFT(VLOOKUP(MID(C508,3,1),拼音数据库!$B:$C,2,),1)&amp;LEFT(VLOOKUP(MID(C508,4,1),拼音数据库!$B:$C,2,),1))))),"")</f>
        <v/>
      </c>
      <c r="C508" s="36"/>
      <c r="D508" s="36"/>
      <c r="E508" s="36"/>
      <c r="F508" s="37"/>
      <c r="G508" s="37"/>
      <c r="H508" s="37"/>
      <c r="I508" s="37"/>
      <c r="J508" s="37"/>
      <c r="K508" s="37"/>
      <c r="L508" s="37"/>
      <c r="M508" s="37"/>
      <c r="N508" s="5" t="str">
        <f t="array" ref="N508">IF(SUM(--NOT(ISERROR(FIND(TEXT(UPPER(电话簿!$G$4),0),UPPER(基本信息输入!A508:M508),1))))&gt;0,ROW(),"")</f>
        <v/>
      </c>
    </row>
    <row r="509" spans="1:14" s="34" customFormat="1" x14ac:dyDescent="0.35">
      <c r="A509" s="74" t="str">
        <f>IFERROR(IF(C509=0,"",IF(LEN(C509)=1,VLOOKUP(LEFT(C509,1),拼音数据库!$B:$C,2,),IF(LEN(C509)=2,VLOOKUP(LEFT(C509,1),拼音数据库!$B:$C,2,)&amp;VLOOKUP(MID(C509,2,1),拼音数据库!$B:$C,2,),IF(LEN(C509)=3,VLOOKUP(LEFT(C509,1),拼音数据库!$B:$C,2,)&amp;VLOOKUP(MID(C509,2,1),拼音数据库!$B:$C,2,)&amp;VLOOKUP(MID(C509,3,1),拼音数据库!$B:$C,2,),VLOOKUP(LEFT(C509,1),拼音数据库!$B:$C,2,)&amp;VLOOKUP(MID(C509,2,1),拼音数据库!$B:$C,2,)&amp;VLOOKUP(MID(C509,3,1),拼音数据库!$B:$C,2,)&amp;VLOOKUP(MID(C509,4,1),拼音数据库!$B:$C,2,))))),"")</f>
        <v/>
      </c>
      <c r="B509" s="75" t="str">
        <f>IFERROR(IF(C509=0,"",IF(LEN(C509)=1,LEFT(VLOOKUP(LEFT(C509,1),拼音数据库!$B:$C,2,),1),IF(LEN(C509)=2,LEFT(VLOOKUP(LEFT(C509,1),拼音数据库!$B:$C,2,),1)&amp;LEFT(VLOOKUP(MID(C509,2,1),拼音数据库!$B:$C,2,),1),IF(LEN(C509)=3,LEFT(VLOOKUP(LEFT(C509,1),拼音数据库!$B:$C,2,),1)&amp;LEFT(VLOOKUP(MID(C509,2,1),拼音数据库!$B:$C,2,),1)&amp;LEFT(VLOOKUP(MID(C509,3,1),拼音数据库!$B:$C,2,)),LEFT(VLOOKUP(LEFT(C509,1),拼音数据库!$B:$C,2,),1)&amp;LEFT(VLOOKUP(MID(C509,2,1),拼音数据库!$B:$C,2,),1)&amp;LEFT(VLOOKUP(MID(C509,3,1),拼音数据库!$B:$C,2,),1)&amp;LEFT(VLOOKUP(MID(C509,4,1),拼音数据库!$B:$C,2,),1))))),"")</f>
        <v/>
      </c>
      <c r="C509" s="36"/>
      <c r="D509" s="36"/>
      <c r="E509" s="36"/>
      <c r="F509" s="37"/>
      <c r="G509" s="37"/>
      <c r="H509" s="37"/>
      <c r="I509" s="37"/>
      <c r="J509" s="37"/>
      <c r="K509" s="37"/>
      <c r="L509" s="37"/>
      <c r="M509" s="37"/>
      <c r="N509" s="5" t="str">
        <f t="array" ref="N509">IF(SUM(--NOT(ISERROR(FIND(TEXT(UPPER(电话簿!$G$4),0),UPPER(基本信息输入!A509:M509),1))))&gt;0,ROW(),"")</f>
        <v/>
      </c>
    </row>
    <row r="510" spans="1:14" s="34" customFormat="1" x14ac:dyDescent="0.35">
      <c r="A510" s="74" t="str">
        <f>IFERROR(IF(C510=0,"",IF(LEN(C510)=1,VLOOKUP(LEFT(C510,1),拼音数据库!$B:$C,2,),IF(LEN(C510)=2,VLOOKUP(LEFT(C510,1),拼音数据库!$B:$C,2,)&amp;VLOOKUP(MID(C510,2,1),拼音数据库!$B:$C,2,),IF(LEN(C510)=3,VLOOKUP(LEFT(C510,1),拼音数据库!$B:$C,2,)&amp;VLOOKUP(MID(C510,2,1),拼音数据库!$B:$C,2,)&amp;VLOOKUP(MID(C510,3,1),拼音数据库!$B:$C,2,),VLOOKUP(LEFT(C510,1),拼音数据库!$B:$C,2,)&amp;VLOOKUP(MID(C510,2,1),拼音数据库!$B:$C,2,)&amp;VLOOKUP(MID(C510,3,1),拼音数据库!$B:$C,2,)&amp;VLOOKUP(MID(C510,4,1),拼音数据库!$B:$C,2,))))),"")</f>
        <v/>
      </c>
      <c r="B510" s="75" t="str">
        <f>IFERROR(IF(C510=0,"",IF(LEN(C510)=1,LEFT(VLOOKUP(LEFT(C510,1),拼音数据库!$B:$C,2,),1),IF(LEN(C510)=2,LEFT(VLOOKUP(LEFT(C510,1),拼音数据库!$B:$C,2,),1)&amp;LEFT(VLOOKUP(MID(C510,2,1),拼音数据库!$B:$C,2,),1),IF(LEN(C510)=3,LEFT(VLOOKUP(LEFT(C510,1),拼音数据库!$B:$C,2,),1)&amp;LEFT(VLOOKUP(MID(C510,2,1),拼音数据库!$B:$C,2,),1)&amp;LEFT(VLOOKUP(MID(C510,3,1),拼音数据库!$B:$C,2,)),LEFT(VLOOKUP(LEFT(C510,1),拼音数据库!$B:$C,2,),1)&amp;LEFT(VLOOKUP(MID(C510,2,1),拼音数据库!$B:$C,2,),1)&amp;LEFT(VLOOKUP(MID(C510,3,1),拼音数据库!$B:$C,2,),1)&amp;LEFT(VLOOKUP(MID(C510,4,1),拼音数据库!$B:$C,2,),1))))),"")</f>
        <v/>
      </c>
      <c r="C510" s="36"/>
      <c r="D510" s="36"/>
      <c r="E510" s="36"/>
      <c r="F510" s="37"/>
      <c r="G510" s="37"/>
      <c r="H510" s="37"/>
      <c r="I510" s="37"/>
      <c r="J510" s="37"/>
      <c r="K510" s="37"/>
      <c r="L510" s="37"/>
      <c r="M510" s="37"/>
      <c r="N510" s="5" t="str">
        <f t="array" ref="N510">IF(SUM(--NOT(ISERROR(FIND(TEXT(UPPER(电话簿!$G$4),0),UPPER(基本信息输入!A510:M510),1))))&gt;0,ROW(),"")</f>
        <v/>
      </c>
    </row>
    <row r="511" spans="1:14" s="34" customFormat="1" x14ac:dyDescent="0.35">
      <c r="A511" s="74" t="str">
        <f>IFERROR(IF(C511=0,"",IF(LEN(C511)=1,VLOOKUP(LEFT(C511,1),拼音数据库!$B:$C,2,),IF(LEN(C511)=2,VLOOKUP(LEFT(C511,1),拼音数据库!$B:$C,2,)&amp;VLOOKUP(MID(C511,2,1),拼音数据库!$B:$C,2,),IF(LEN(C511)=3,VLOOKUP(LEFT(C511,1),拼音数据库!$B:$C,2,)&amp;VLOOKUP(MID(C511,2,1),拼音数据库!$B:$C,2,)&amp;VLOOKUP(MID(C511,3,1),拼音数据库!$B:$C,2,),VLOOKUP(LEFT(C511,1),拼音数据库!$B:$C,2,)&amp;VLOOKUP(MID(C511,2,1),拼音数据库!$B:$C,2,)&amp;VLOOKUP(MID(C511,3,1),拼音数据库!$B:$C,2,)&amp;VLOOKUP(MID(C511,4,1),拼音数据库!$B:$C,2,))))),"")</f>
        <v/>
      </c>
      <c r="B511" s="75" t="str">
        <f>IFERROR(IF(C511=0,"",IF(LEN(C511)=1,LEFT(VLOOKUP(LEFT(C511,1),拼音数据库!$B:$C,2,),1),IF(LEN(C511)=2,LEFT(VLOOKUP(LEFT(C511,1),拼音数据库!$B:$C,2,),1)&amp;LEFT(VLOOKUP(MID(C511,2,1),拼音数据库!$B:$C,2,),1),IF(LEN(C511)=3,LEFT(VLOOKUP(LEFT(C511,1),拼音数据库!$B:$C,2,),1)&amp;LEFT(VLOOKUP(MID(C511,2,1),拼音数据库!$B:$C,2,),1)&amp;LEFT(VLOOKUP(MID(C511,3,1),拼音数据库!$B:$C,2,)),LEFT(VLOOKUP(LEFT(C511,1),拼音数据库!$B:$C,2,),1)&amp;LEFT(VLOOKUP(MID(C511,2,1),拼音数据库!$B:$C,2,),1)&amp;LEFT(VLOOKUP(MID(C511,3,1),拼音数据库!$B:$C,2,),1)&amp;LEFT(VLOOKUP(MID(C511,4,1),拼音数据库!$B:$C,2,),1))))),"")</f>
        <v/>
      </c>
      <c r="C511" s="36"/>
      <c r="D511" s="36"/>
      <c r="E511" s="36"/>
      <c r="F511" s="37"/>
      <c r="G511" s="37"/>
      <c r="H511" s="37"/>
      <c r="I511" s="37"/>
      <c r="J511" s="37"/>
      <c r="K511" s="37"/>
      <c r="L511" s="37"/>
      <c r="M511" s="37"/>
      <c r="N511" s="5" t="str">
        <f t="array" ref="N511">IF(SUM(--NOT(ISERROR(FIND(TEXT(UPPER(电话簿!$G$4),0),UPPER(基本信息输入!A511:M511),1))))&gt;0,ROW(),"")</f>
        <v/>
      </c>
    </row>
    <row r="512" spans="1:14" s="34" customFormat="1" x14ac:dyDescent="0.35">
      <c r="A512" s="74" t="str">
        <f>IFERROR(IF(C512=0,"",IF(LEN(C512)=1,VLOOKUP(LEFT(C512,1),拼音数据库!$B:$C,2,),IF(LEN(C512)=2,VLOOKUP(LEFT(C512,1),拼音数据库!$B:$C,2,)&amp;VLOOKUP(MID(C512,2,1),拼音数据库!$B:$C,2,),IF(LEN(C512)=3,VLOOKUP(LEFT(C512,1),拼音数据库!$B:$C,2,)&amp;VLOOKUP(MID(C512,2,1),拼音数据库!$B:$C,2,)&amp;VLOOKUP(MID(C512,3,1),拼音数据库!$B:$C,2,),VLOOKUP(LEFT(C512,1),拼音数据库!$B:$C,2,)&amp;VLOOKUP(MID(C512,2,1),拼音数据库!$B:$C,2,)&amp;VLOOKUP(MID(C512,3,1),拼音数据库!$B:$C,2,)&amp;VLOOKUP(MID(C512,4,1),拼音数据库!$B:$C,2,))))),"")</f>
        <v/>
      </c>
      <c r="B512" s="75" t="str">
        <f>IFERROR(IF(C512=0,"",IF(LEN(C512)=1,LEFT(VLOOKUP(LEFT(C512,1),拼音数据库!$B:$C,2,),1),IF(LEN(C512)=2,LEFT(VLOOKUP(LEFT(C512,1),拼音数据库!$B:$C,2,),1)&amp;LEFT(VLOOKUP(MID(C512,2,1),拼音数据库!$B:$C,2,),1),IF(LEN(C512)=3,LEFT(VLOOKUP(LEFT(C512,1),拼音数据库!$B:$C,2,),1)&amp;LEFT(VLOOKUP(MID(C512,2,1),拼音数据库!$B:$C,2,),1)&amp;LEFT(VLOOKUP(MID(C512,3,1),拼音数据库!$B:$C,2,)),LEFT(VLOOKUP(LEFT(C512,1),拼音数据库!$B:$C,2,),1)&amp;LEFT(VLOOKUP(MID(C512,2,1),拼音数据库!$B:$C,2,),1)&amp;LEFT(VLOOKUP(MID(C512,3,1),拼音数据库!$B:$C,2,),1)&amp;LEFT(VLOOKUP(MID(C512,4,1),拼音数据库!$B:$C,2,),1))))),"")</f>
        <v/>
      </c>
      <c r="C512" s="36"/>
      <c r="D512" s="36"/>
      <c r="E512" s="36"/>
      <c r="F512" s="37"/>
      <c r="G512" s="37"/>
      <c r="H512" s="37"/>
      <c r="I512" s="37"/>
      <c r="J512" s="37"/>
      <c r="K512" s="37"/>
      <c r="L512" s="37"/>
      <c r="M512" s="37"/>
      <c r="N512" s="5" t="str">
        <f t="array" ref="N512">IF(SUM(--NOT(ISERROR(FIND(TEXT(UPPER(电话簿!$G$4),0),UPPER(基本信息输入!A512:M512),1))))&gt;0,ROW(),"")</f>
        <v/>
      </c>
    </row>
    <row r="513" spans="1:14" s="34" customFormat="1" x14ac:dyDescent="0.35">
      <c r="A513" s="74" t="str">
        <f>IFERROR(IF(C513=0,"",IF(LEN(C513)=1,VLOOKUP(LEFT(C513,1),拼音数据库!$B:$C,2,),IF(LEN(C513)=2,VLOOKUP(LEFT(C513,1),拼音数据库!$B:$C,2,)&amp;VLOOKUP(MID(C513,2,1),拼音数据库!$B:$C,2,),IF(LEN(C513)=3,VLOOKUP(LEFT(C513,1),拼音数据库!$B:$C,2,)&amp;VLOOKUP(MID(C513,2,1),拼音数据库!$B:$C,2,)&amp;VLOOKUP(MID(C513,3,1),拼音数据库!$B:$C,2,),VLOOKUP(LEFT(C513,1),拼音数据库!$B:$C,2,)&amp;VLOOKUP(MID(C513,2,1),拼音数据库!$B:$C,2,)&amp;VLOOKUP(MID(C513,3,1),拼音数据库!$B:$C,2,)&amp;VLOOKUP(MID(C513,4,1),拼音数据库!$B:$C,2,))))),"")</f>
        <v/>
      </c>
      <c r="B513" s="75" t="str">
        <f>IFERROR(IF(C513=0,"",IF(LEN(C513)=1,LEFT(VLOOKUP(LEFT(C513,1),拼音数据库!$B:$C,2,),1),IF(LEN(C513)=2,LEFT(VLOOKUP(LEFT(C513,1),拼音数据库!$B:$C,2,),1)&amp;LEFT(VLOOKUP(MID(C513,2,1),拼音数据库!$B:$C,2,),1),IF(LEN(C513)=3,LEFT(VLOOKUP(LEFT(C513,1),拼音数据库!$B:$C,2,),1)&amp;LEFT(VLOOKUP(MID(C513,2,1),拼音数据库!$B:$C,2,),1)&amp;LEFT(VLOOKUP(MID(C513,3,1),拼音数据库!$B:$C,2,)),LEFT(VLOOKUP(LEFT(C513,1),拼音数据库!$B:$C,2,),1)&amp;LEFT(VLOOKUP(MID(C513,2,1),拼音数据库!$B:$C,2,),1)&amp;LEFT(VLOOKUP(MID(C513,3,1),拼音数据库!$B:$C,2,),1)&amp;LEFT(VLOOKUP(MID(C513,4,1),拼音数据库!$B:$C,2,),1))))),"")</f>
        <v/>
      </c>
      <c r="C513" s="36"/>
      <c r="D513" s="36"/>
      <c r="E513" s="36"/>
      <c r="F513" s="37"/>
      <c r="G513" s="37"/>
      <c r="H513" s="37"/>
      <c r="I513" s="37"/>
      <c r="J513" s="37"/>
      <c r="K513" s="37"/>
      <c r="L513" s="37"/>
      <c r="M513" s="37"/>
      <c r="N513" s="5" t="str">
        <f t="array" ref="N513">IF(SUM(--NOT(ISERROR(FIND(TEXT(UPPER(电话簿!$G$4),0),UPPER(基本信息输入!A513:M513),1))))&gt;0,ROW(),"")</f>
        <v/>
      </c>
    </row>
    <row r="514" spans="1:14" s="34" customFormat="1" x14ac:dyDescent="0.35">
      <c r="A514" s="74" t="str">
        <f>IFERROR(IF(C514=0,"",IF(LEN(C514)=1,VLOOKUP(LEFT(C514,1),拼音数据库!$B:$C,2,),IF(LEN(C514)=2,VLOOKUP(LEFT(C514,1),拼音数据库!$B:$C,2,)&amp;VLOOKUP(MID(C514,2,1),拼音数据库!$B:$C,2,),IF(LEN(C514)=3,VLOOKUP(LEFT(C514,1),拼音数据库!$B:$C,2,)&amp;VLOOKUP(MID(C514,2,1),拼音数据库!$B:$C,2,)&amp;VLOOKUP(MID(C514,3,1),拼音数据库!$B:$C,2,),VLOOKUP(LEFT(C514,1),拼音数据库!$B:$C,2,)&amp;VLOOKUP(MID(C514,2,1),拼音数据库!$B:$C,2,)&amp;VLOOKUP(MID(C514,3,1),拼音数据库!$B:$C,2,)&amp;VLOOKUP(MID(C514,4,1),拼音数据库!$B:$C,2,))))),"")</f>
        <v/>
      </c>
      <c r="B514" s="75" t="str">
        <f>IFERROR(IF(C514=0,"",IF(LEN(C514)=1,LEFT(VLOOKUP(LEFT(C514,1),拼音数据库!$B:$C,2,),1),IF(LEN(C514)=2,LEFT(VLOOKUP(LEFT(C514,1),拼音数据库!$B:$C,2,),1)&amp;LEFT(VLOOKUP(MID(C514,2,1),拼音数据库!$B:$C,2,),1),IF(LEN(C514)=3,LEFT(VLOOKUP(LEFT(C514,1),拼音数据库!$B:$C,2,),1)&amp;LEFT(VLOOKUP(MID(C514,2,1),拼音数据库!$B:$C,2,),1)&amp;LEFT(VLOOKUP(MID(C514,3,1),拼音数据库!$B:$C,2,)),LEFT(VLOOKUP(LEFT(C514,1),拼音数据库!$B:$C,2,),1)&amp;LEFT(VLOOKUP(MID(C514,2,1),拼音数据库!$B:$C,2,),1)&amp;LEFT(VLOOKUP(MID(C514,3,1),拼音数据库!$B:$C,2,),1)&amp;LEFT(VLOOKUP(MID(C514,4,1),拼音数据库!$B:$C,2,),1))))),"")</f>
        <v/>
      </c>
      <c r="C514" s="36"/>
      <c r="D514" s="36"/>
      <c r="E514" s="36"/>
      <c r="F514" s="37"/>
      <c r="G514" s="37"/>
      <c r="H514" s="37"/>
      <c r="I514" s="37"/>
      <c r="J514" s="37"/>
      <c r="K514" s="37"/>
      <c r="L514" s="37"/>
      <c r="M514" s="37"/>
      <c r="N514" s="5" t="str">
        <f t="array" ref="N514">IF(SUM(--NOT(ISERROR(FIND(TEXT(UPPER(电话簿!$G$4),0),UPPER(基本信息输入!A514:M514),1))))&gt;0,ROW(),"")</f>
        <v/>
      </c>
    </row>
    <row r="515" spans="1:14" s="34" customFormat="1" x14ac:dyDescent="0.35">
      <c r="A515" s="74" t="str">
        <f>IFERROR(IF(C515=0,"",IF(LEN(C515)=1,VLOOKUP(LEFT(C515,1),拼音数据库!$B:$C,2,),IF(LEN(C515)=2,VLOOKUP(LEFT(C515,1),拼音数据库!$B:$C,2,)&amp;VLOOKUP(MID(C515,2,1),拼音数据库!$B:$C,2,),IF(LEN(C515)=3,VLOOKUP(LEFT(C515,1),拼音数据库!$B:$C,2,)&amp;VLOOKUP(MID(C515,2,1),拼音数据库!$B:$C,2,)&amp;VLOOKUP(MID(C515,3,1),拼音数据库!$B:$C,2,),VLOOKUP(LEFT(C515,1),拼音数据库!$B:$C,2,)&amp;VLOOKUP(MID(C515,2,1),拼音数据库!$B:$C,2,)&amp;VLOOKUP(MID(C515,3,1),拼音数据库!$B:$C,2,)&amp;VLOOKUP(MID(C515,4,1),拼音数据库!$B:$C,2,))))),"")</f>
        <v/>
      </c>
      <c r="B515" s="75" t="str">
        <f>IFERROR(IF(C515=0,"",IF(LEN(C515)=1,LEFT(VLOOKUP(LEFT(C515,1),拼音数据库!$B:$C,2,),1),IF(LEN(C515)=2,LEFT(VLOOKUP(LEFT(C515,1),拼音数据库!$B:$C,2,),1)&amp;LEFT(VLOOKUP(MID(C515,2,1),拼音数据库!$B:$C,2,),1),IF(LEN(C515)=3,LEFT(VLOOKUP(LEFT(C515,1),拼音数据库!$B:$C,2,),1)&amp;LEFT(VLOOKUP(MID(C515,2,1),拼音数据库!$B:$C,2,),1)&amp;LEFT(VLOOKUP(MID(C515,3,1),拼音数据库!$B:$C,2,)),LEFT(VLOOKUP(LEFT(C515,1),拼音数据库!$B:$C,2,),1)&amp;LEFT(VLOOKUP(MID(C515,2,1),拼音数据库!$B:$C,2,),1)&amp;LEFT(VLOOKUP(MID(C515,3,1),拼音数据库!$B:$C,2,),1)&amp;LEFT(VLOOKUP(MID(C515,4,1),拼音数据库!$B:$C,2,),1))))),"")</f>
        <v/>
      </c>
      <c r="C515" s="36"/>
      <c r="D515" s="36"/>
      <c r="E515" s="36"/>
      <c r="F515" s="37"/>
      <c r="G515" s="37"/>
      <c r="H515" s="37"/>
      <c r="I515" s="37"/>
      <c r="J515" s="37"/>
      <c r="K515" s="37"/>
      <c r="L515" s="37"/>
      <c r="M515" s="37"/>
      <c r="N515" s="5" t="str">
        <f t="array" ref="N515">IF(SUM(--NOT(ISERROR(FIND(TEXT(UPPER(电话簿!$G$4),0),UPPER(基本信息输入!A515:M515),1))))&gt;0,ROW(),"")</f>
        <v/>
      </c>
    </row>
    <row r="516" spans="1:14" s="34" customFormat="1" x14ac:dyDescent="0.35">
      <c r="A516" s="74" t="str">
        <f>IFERROR(IF(C516=0,"",IF(LEN(C516)=1,VLOOKUP(LEFT(C516,1),拼音数据库!$B:$C,2,),IF(LEN(C516)=2,VLOOKUP(LEFT(C516,1),拼音数据库!$B:$C,2,)&amp;VLOOKUP(MID(C516,2,1),拼音数据库!$B:$C,2,),IF(LEN(C516)=3,VLOOKUP(LEFT(C516,1),拼音数据库!$B:$C,2,)&amp;VLOOKUP(MID(C516,2,1),拼音数据库!$B:$C,2,)&amp;VLOOKUP(MID(C516,3,1),拼音数据库!$B:$C,2,),VLOOKUP(LEFT(C516,1),拼音数据库!$B:$C,2,)&amp;VLOOKUP(MID(C516,2,1),拼音数据库!$B:$C,2,)&amp;VLOOKUP(MID(C516,3,1),拼音数据库!$B:$C,2,)&amp;VLOOKUP(MID(C516,4,1),拼音数据库!$B:$C,2,))))),"")</f>
        <v/>
      </c>
      <c r="B516" s="75" t="str">
        <f>IFERROR(IF(C516=0,"",IF(LEN(C516)=1,LEFT(VLOOKUP(LEFT(C516,1),拼音数据库!$B:$C,2,),1),IF(LEN(C516)=2,LEFT(VLOOKUP(LEFT(C516,1),拼音数据库!$B:$C,2,),1)&amp;LEFT(VLOOKUP(MID(C516,2,1),拼音数据库!$B:$C,2,),1),IF(LEN(C516)=3,LEFT(VLOOKUP(LEFT(C516,1),拼音数据库!$B:$C,2,),1)&amp;LEFT(VLOOKUP(MID(C516,2,1),拼音数据库!$B:$C,2,),1)&amp;LEFT(VLOOKUP(MID(C516,3,1),拼音数据库!$B:$C,2,)),LEFT(VLOOKUP(LEFT(C516,1),拼音数据库!$B:$C,2,),1)&amp;LEFT(VLOOKUP(MID(C516,2,1),拼音数据库!$B:$C,2,),1)&amp;LEFT(VLOOKUP(MID(C516,3,1),拼音数据库!$B:$C,2,),1)&amp;LEFT(VLOOKUP(MID(C516,4,1),拼音数据库!$B:$C,2,),1))))),"")</f>
        <v/>
      </c>
      <c r="C516" s="36"/>
      <c r="D516" s="36"/>
      <c r="E516" s="36"/>
      <c r="F516" s="37"/>
      <c r="G516" s="37"/>
      <c r="H516" s="37"/>
      <c r="I516" s="37"/>
      <c r="J516" s="37"/>
      <c r="K516" s="37"/>
      <c r="L516" s="37"/>
      <c r="M516" s="37"/>
      <c r="N516" s="5" t="str">
        <f t="array" ref="N516">IF(SUM(--NOT(ISERROR(FIND(TEXT(UPPER(电话簿!$G$4),0),UPPER(基本信息输入!A516:M516),1))))&gt;0,ROW(),"")</f>
        <v/>
      </c>
    </row>
    <row r="517" spans="1:14" s="34" customFormat="1" x14ac:dyDescent="0.35">
      <c r="A517" s="74" t="str">
        <f>IFERROR(IF(C517=0,"",IF(LEN(C517)=1,VLOOKUP(LEFT(C517,1),拼音数据库!$B:$C,2,),IF(LEN(C517)=2,VLOOKUP(LEFT(C517,1),拼音数据库!$B:$C,2,)&amp;VLOOKUP(MID(C517,2,1),拼音数据库!$B:$C,2,),IF(LEN(C517)=3,VLOOKUP(LEFT(C517,1),拼音数据库!$B:$C,2,)&amp;VLOOKUP(MID(C517,2,1),拼音数据库!$B:$C,2,)&amp;VLOOKUP(MID(C517,3,1),拼音数据库!$B:$C,2,),VLOOKUP(LEFT(C517,1),拼音数据库!$B:$C,2,)&amp;VLOOKUP(MID(C517,2,1),拼音数据库!$B:$C,2,)&amp;VLOOKUP(MID(C517,3,1),拼音数据库!$B:$C,2,)&amp;VLOOKUP(MID(C517,4,1),拼音数据库!$B:$C,2,))))),"")</f>
        <v/>
      </c>
      <c r="B517" s="75" t="str">
        <f>IFERROR(IF(C517=0,"",IF(LEN(C517)=1,LEFT(VLOOKUP(LEFT(C517,1),拼音数据库!$B:$C,2,),1),IF(LEN(C517)=2,LEFT(VLOOKUP(LEFT(C517,1),拼音数据库!$B:$C,2,),1)&amp;LEFT(VLOOKUP(MID(C517,2,1),拼音数据库!$B:$C,2,),1),IF(LEN(C517)=3,LEFT(VLOOKUP(LEFT(C517,1),拼音数据库!$B:$C,2,),1)&amp;LEFT(VLOOKUP(MID(C517,2,1),拼音数据库!$B:$C,2,),1)&amp;LEFT(VLOOKUP(MID(C517,3,1),拼音数据库!$B:$C,2,)),LEFT(VLOOKUP(LEFT(C517,1),拼音数据库!$B:$C,2,),1)&amp;LEFT(VLOOKUP(MID(C517,2,1),拼音数据库!$B:$C,2,),1)&amp;LEFT(VLOOKUP(MID(C517,3,1),拼音数据库!$B:$C,2,),1)&amp;LEFT(VLOOKUP(MID(C517,4,1),拼音数据库!$B:$C,2,),1))))),"")</f>
        <v/>
      </c>
      <c r="C517" s="36"/>
      <c r="D517" s="36"/>
      <c r="E517" s="36"/>
      <c r="F517" s="37"/>
      <c r="G517" s="37"/>
      <c r="H517" s="37"/>
      <c r="I517" s="37"/>
      <c r="J517" s="37"/>
      <c r="K517" s="37"/>
      <c r="L517" s="37"/>
      <c r="M517" s="37"/>
      <c r="N517" s="5" t="str">
        <f t="array" ref="N517">IF(SUM(--NOT(ISERROR(FIND(TEXT(UPPER(电话簿!$G$4),0),UPPER(基本信息输入!A517:M517),1))))&gt;0,ROW(),"")</f>
        <v/>
      </c>
    </row>
    <row r="518" spans="1:14" s="34" customFormat="1" x14ac:dyDescent="0.35">
      <c r="A518" s="74" t="str">
        <f>IFERROR(IF(C518=0,"",IF(LEN(C518)=1,VLOOKUP(LEFT(C518,1),拼音数据库!$B:$C,2,),IF(LEN(C518)=2,VLOOKUP(LEFT(C518,1),拼音数据库!$B:$C,2,)&amp;VLOOKUP(MID(C518,2,1),拼音数据库!$B:$C,2,),IF(LEN(C518)=3,VLOOKUP(LEFT(C518,1),拼音数据库!$B:$C,2,)&amp;VLOOKUP(MID(C518,2,1),拼音数据库!$B:$C,2,)&amp;VLOOKUP(MID(C518,3,1),拼音数据库!$B:$C,2,),VLOOKUP(LEFT(C518,1),拼音数据库!$B:$C,2,)&amp;VLOOKUP(MID(C518,2,1),拼音数据库!$B:$C,2,)&amp;VLOOKUP(MID(C518,3,1),拼音数据库!$B:$C,2,)&amp;VLOOKUP(MID(C518,4,1),拼音数据库!$B:$C,2,))))),"")</f>
        <v/>
      </c>
      <c r="B518" s="75" t="str">
        <f>IFERROR(IF(C518=0,"",IF(LEN(C518)=1,LEFT(VLOOKUP(LEFT(C518,1),拼音数据库!$B:$C,2,),1),IF(LEN(C518)=2,LEFT(VLOOKUP(LEFT(C518,1),拼音数据库!$B:$C,2,),1)&amp;LEFT(VLOOKUP(MID(C518,2,1),拼音数据库!$B:$C,2,),1),IF(LEN(C518)=3,LEFT(VLOOKUP(LEFT(C518,1),拼音数据库!$B:$C,2,),1)&amp;LEFT(VLOOKUP(MID(C518,2,1),拼音数据库!$B:$C,2,),1)&amp;LEFT(VLOOKUP(MID(C518,3,1),拼音数据库!$B:$C,2,)),LEFT(VLOOKUP(LEFT(C518,1),拼音数据库!$B:$C,2,),1)&amp;LEFT(VLOOKUP(MID(C518,2,1),拼音数据库!$B:$C,2,),1)&amp;LEFT(VLOOKUP(MID(C518,3,1),拼音数据库!$B:$C,2,),1)&amp;LEFT(VLOOKUP(MID(C518,4,1),拼音数据库!$B:$C,2,),1))))),"")</f>
        <v/>
      </c>
      <c r="C518" s="36"/>
      <c r="D518" s="36"/>
      <c r="E518" s="36"/>
      <c r="F518" s="37"/>
      <c r="G518" s="37"/>
      <c r="H518" s="37"/>
      <c r="I518" s="37"/>
      <c r="J518" s="37"/>
      <c r="K518" s="37"/>
      <c r="L518" s="37"/>
      <c r="M518" s="37"/>
      <c r="N518" s="5" t="str">
        <f t="array" ref="N518">IF(SUM(--NOT(ISERROR(FIND(TEXT(UPPER(电话簿!$G$4),0),UPPER(基本信息输入!A518:M518),1))))&gt;0,ROW(),"")</f>
        <v/>
      </c>
    </row>
    <row r="519" spans="1:14" s="34" customFormat="1" x14ac:dyDescent="0.35">
      <c r="A519" s="74" t="str">
        <f>IFERROR(IF(C519=0,"",IF(LEN(C519)=1,VLOOKUP(LEFT(C519,1),拼音数据库!$B:$C,2,),IF(LEN(C519)=2,VLOOKUP(LEFT(C519,1),拼音数据库!$B:$C,2,)&amp;VLOOKUP(MID(C519,2,1),拼音数据库!$B:$C,2,),IF(LEN(C519)=3,VLOOKUP(LEFT(C519,1),拼音数据库!$B:$C,2,)&amp;VLOOKUP(MID(C519,2,1),拼音数据库!$B:$C,2,)&amp;VLOOKUP(MID(C519,3,1),拼音数据库!$B:$C,2,),VLOOKUP(LEFT(C519,1),拼音数据库!$B:$C,2,)&amp;VLOOKUP(MID(C519,2,1),拼音数据库!$B:$C,2,)&amp;VLOOKUP(MID(C519,3,1),拼音数据库!$B:$C,2,)&amp;VLOOKUP(MID(C519,4,1),拼音数据库!$B:$C,2,))))),"")</f>
        <v/>
      </c>
      <c r="B519" s="75" t="str">
        <f>IFERROR(IF(C519=0,"",IF(LEN(C519)=1,LEFT(VLOOKUP(LEFT(C519,1),拼音数据库!$B:$C,2,),1),IF(LEN(C519)=2,LEFT(VLOOKUP(LEFT(C519,1),拼音数据库!$B:$C,2,),1)&amp;LEFT(VLOOKUP(MID(C519,2,1),拼音数据库!$B:$C,2,),1),IF(LEN(C519)=3,LEFT(VLOOKUP(LEFT(C519,1),拼音数据库!$B:$C,2,),1)&amp;LEFT(VLOOKUP(MID(C519,2,1),拼音数据库!$B:$C,2,),1)&amp;LEFT(VLOOKUP(MID(C519,3,1),拼音数据库!$B:$C,2,)),LEFT(VLOOKUP(LEFT(C519,1),拼音数据库!$B:$C,2,),1)&amp;LEFT(VLOOKUP(MID(C519,2,1),拼音数据库!$B:$C,2,),1)&amp;LEFT(VLOOKUP(MID(C519,3,1),拼音数据库!$B:$C,2,),1)&amp;LEFT(VLOOKUP(MID(C519,4,1),拼音数据库!$B:$C,2,),1))))),"")</f>
        <v/>
      </c>
      <c r="C519" s="36"/>
      <c r="D519" s="36"/>
      <c r="E519" s="36"/>
      <c r="F519" s="37"/>
      <c r="G519" s="37"/>
      <c r="H519" s="37"/>
      <c r="I519" s="37"/>
      <c r="J519" s="37"/>
      <c r="K519" s="37"/>
      <c r="L519" s="37"/>
      <c r="M519" s="37"/>
      <c r="N519" s="5" t="str">
        <f t="array" ref="N519">IF(SUM(--NOT(ISERROR(FIND(TEXT(UPPER(电话簿!$G$4),0),UPPER(基本信息输入!A519:M519),1))))&gt;0,ROW(),"")</f>
        <v/>
      </c>
    </row>
    <row r="520" spans="1:14" s="34" customFormat="1" x14ac:dyDescent="0.35">
      <c r="A520" s="74" t="str">
        <f>IFERROR(IF(C520=0,"",IF(LEN(C520)=1,VLOOKUP(LEFT(C520,1),拼音数据库!$B:$C,2,),IF(LEN(C520)=2,VLOOKUP(LEFT(C520,1),拼音数据库!$B:$C,2,)&amp;VLOOKUP(MID(C520,2,1),拼音数据库!$B:$C,2,),IF(LEN(C520)=3,VLOOKUP(LEFT(C520,1),拼音数据库!$B:$C,2,)&amp;VLOOKUP(MID(C520,2,1),拼音数据库!$B:$C,2,)&amp;VLOOKUP(MID(C520,3,1),拼音数据库!$B:$C,2,),VLOOKUP(LEFT(C520,1),拼音数据库!$B:$C,2,)&amp;VLOOKUP(MID(C520,2,1),拼音数据库!$B:$C,2,)&amp;VLOOKUP(MID(C520,3,1),拼音数据库!$B:$C,2,)&amp;VLOOKUP(MID(C520,4,1),拼音数据库!$B:$C,2,))))),"")</f>
        <v/>
      </c>
      <c r="B520" s="75" t="str">
        <f>IFERROR(IF(C520=0,"",IF(LEN(C520)=1,LEFT(VLOOKUP(LEFT(C520,1),拼音数据库!$B:$C,2,),1),IF(LEN(C520)=2,LEFT(VLOOKUP(LEFT(C520,1),拼音数据库!$B:$C,2,),1)&amp;LEFT(VLOOKUP(MID(C520,2,1),拼音数据库!$B:$C,2,),1),IF(LEN(C520)=3,LEFT(VLOOKUP(LEFT(C520,1),拼音数据库!$B:$C,2,),1)&amp;LEFT(VLOOKUP(MID(C520,2,1),拼音数据库!$B:$C,2,),1)&amp;LEFT(VLOOKUP(MID(C520,3,1),拼音数据库!$B:$C,2,)),LEFT(VLOOKUP(LEFT(C520,1),拼音数据库!$B:$C,2,),1)&amp;LEFT(VLOOKUP(MID(C520,2,1),拼音数据库!$B:$C,2,),1)&amp;LEFT(VLOOKUP(MID(C520,3,1),拼音数据库!$B:$C,2,),1)&amp;LEFT(VLOOKUP(MID(C520,4,1),拼音数据库!$B:$C,2,),1))))),"")</f>
        <v/>
      </c>
      <c r="C520" s="36"/>
      <c r="D520" s="36"/>
      <c r="E520" s="36"/>
      <c r="F520" s="37"/>
      <c r="G520" s="37"/>
      <c r="H520" s="37"/>
      <c r="I520" s="37"/>
      <c r="J520" s="37"/>
      <c r="K520" s="37"/>
      <c r="L520" s="37"/>
      <c r="M520" s="37"/>
      <c r="N520" s="5" t="str">
        <f t="array" ref="N520">IF(SUM(--NOT(ISERROR(FIND(TEXT(UPPER(电话簿!$G$4),0),UPPER(基本信息输入!A520:M520),1))))&gt;0,ROW(),"")</f>
        <v/>
      </c>
    </row>
    <row r="521" spans="1:14" s="34" customFormat="1" x14ac:dyDescent="0.35">
      <c r="A521" s="74" t="str">
        <f>IFERROR(IF(C521=0,"",IF(LEN(C521)=1,VLOOKUP(LEFT(C521,1),拼音数据库!$B:$C,2,),IF(LEN(C521)=2,VLOOKUP(LEFT(C521,1),拼音数据库!$B:$C,2,)&amp;VLOOKUP(MID(C521,2,1),拼音数据库!$B:$C,2,),IF(LEN(C521)=3,VLOOKUP(LEFT(C521,1),拼音数据库!$B:$C,2,)&amp;VLOOKUP(MID(C521,2,1),拼音数据库!$B:$C,2,)&amp;VLOOKUP(MID(C521,3,1),拼音数据库!$B:$C,2,),VLOOKUP(LEFT(C521,1),拼音数据库!$B:$C,2,)&amp;VLOOKUP(MID(C521,2,1),拼音数据库!$B:$C,2,)&amp;VLOOKUP(MID(C521,3,1),拼音数据库!$B:$C,2,)&amp;VLOOKUP(MID(C521,4,1),拼音数据库!$B:$C,2,))))),"")</f>
        <v/>
      </c>
      <c r="B521" s="75" t="str">
        <f>IFERROR(IF(C521=0,"",IF(LEN(C521)=1,LEFT(VLOOKUP(LEFT(C521,1),拼音数据库!$B:$C,2,),1),IF(LEN(C521)=2,LEFT(VLOOKUP(LEFT(C521,1),拼音数据库!$B:$C,2,),1)&amp;LEFT(VLOOKUP(MID(C521,2,1),拼音数据库!$B:$C,2,),1),IF(LEN(C521)=3,LEFT(VLOOKUP(LEFT(C521,1),拼音数据库!$B:$C,2,),1)&amp;LEFT(VLOOKUP(MID(C521,2,1),拼音数据库!$B:$C,2,),1)&amp;LEFT(VLOOKUP(MID(C521,3,1),拼音数据库!$B:$C,2,)),LEFT(VLOOKUP(LEFT(C521,1),拼音数据库!$B:$C,2,),1)&amp;LEFT(VLOOKUP(MID(C521,2,1),拼音数据库!$B:$C,2,),1)&amp;LEFT(VLOOKUP(MID(C521,3,1),拼音数据库!$B:$C,2,),1)&amp;LEFT(VLOOKUP(MID(C521,4,1),拼音数据库!$B:$C,2,),1))))),"")</f>
        <v/>
      </c>
      <c r="C521" s="36"/>
      <c r="D521" s="36"/>
      <c r="E521" s="36"/>
      <c r="F521" s="37"/>
      <c r="G521" s="37"/>
      <c r="H521" s="37"/>
      <c r="I521" s="37"/>
      <c r="J521" s="37"/>
      <c r="K521" s="37"/>
      <c r="L521" s="37"/>
      <c r="M521" s="37"/>
      <c r="N521" s="5" t="str">
        <f t="array" ref="N521">IF(SUM(--NOT(ISERROR(FIND(TEXT(UPPER(电话簿!$G$4),0),UPPER(基本信息输入!A521:M521),1))))&gt;0,ROW(),"")</f>
        <v/>
      </c>
    </row>
    <row r="522" spans="1:14" s="34" customFormat="1" x14ac:dyDescent="0.35">
      <c r="A522" s="74" t="str">
        <f>IFERROR(IF(C522=0,"",IF(LEN(C522)=1,VLOOKUP(LEFT(C522,1),拼音数据库!$B:$C,2,),IF(LEN(C522)=2,VLOOKUP(LEFT(C522,1),拼音数据库!$B:$C,2,)&amp;VLOOKUP(MID(C522,2,1),拼音数据库!$B:$C,2,),IF(LEN(C522)=3,VLOOKUP(LEFT(C522,1),拼音数据库!$B:$C,2,)&amp;VLOOKUP(MID(C522,2,1),拼音数据库!$B:$C,2,)&amp;VLOOKUP(MID(C522,3,1),拼音数据库!$B:$C,2,),VLOOKUP(LEFT(C522,1),拼音数据库!$B:$C,2,)&amp;VLOOKUP(MID(C522,2,1),拼音数据库!$B:$C,2,)&amp;VLOOKUP(MID(C522,3,1),拼音数据库!$B:$C,2,)&amp;VLOOKUP(MID(C522,4,1),拼音数据库!$B:$C,2,))))),"")</f>
        <v/>
      </c>
      <c r="B522" s="75" t="str">
        <f>IFERROR(IF(C522=0,"",IF(LEN(C522)=1,LEFT(VLOOKUP(LEFT(C522,1),拼音数据库!$B:$C,2,),1),IF(LEN(C522)=2,LEFT(VLOOKUP(LEFT(C522,1),拼音数据库!$B:$C,2,),1)&amp;LEFT(VLOOKUP(MID(C522,2,1),拼音数据库!$B:$C,2,),1),IF(LEN(C522)=3,LEFT(VLOOKUP(LEFT(C522,1),拼音数据库!$B:$C,2,),1)&amp;LEFT(VLOOKUP(MID(C522,2,1),拼音数据库!$B:$C,2,),1)&amp;LEFT(VLOOKUP(MID(C522,3,1),拼音数据库!$B:$C,2,)),LEFT(VLOOKUP(LEFT(C522,1),拼音数据库!$B:$C,2,),1)&amp;LEFT(VLOOKUP(MID(C522,2,1),拼音数据库!$B:$C,2,),1)&amp;LEFT(VLOOKUP(MID(C522,3,1),拼音数据库!$B:$C,2,),1)&amp;LEFT(VLOOKUP(MID(C522,4,1),拼音数据库!$B:$C,2,),1))))),"")</f>
        <v/>
      </c>
      <c r="C522" s="36"/>
      <c r="D522" s="36"/>
      <c r="E522" s="36"/>
      <c r="F522" s="37"/>
      <c r="G522" s="37"/>
      <c r="H522" s="37"/>
      <c r="I522" s="37"/>
      <c r="J522" s="37"/>
      <c r="K522" s="37"/>
      <c r="L522" s="37"/>
      <c r="M522" s="37"/>
      <c r="N522" s="5" t="str">
        <f t="array" ref="N522">IF(SUM(--NOT(ISERROR(FIND(TEXT(UPPER(电话簿!$G$4),0),UPPER(基本信息输入!A522:M522),1))))&gt;0,ROW(),"")</f>
        <v/>
      </c>
    </row>
    <row r="523" spans="1:14" s="34" customFormat="1" x14ac:dyDescent="0.35">
      <c r="A523" s="74" t="str">
        <f>IFERROR(IF(C523=0,"",IF(LEN(C523)=1,VLOOKUP(LEFT(C523,1),拼音数据库!$B:$C,2,),IF(LEN(C523)=2,VLOOKUP(LEFT(C523,1),拼音数据库!$B:$C,2,)&amp;VLOOKUP(MID(C523,2,1),拼音数据库!$B:$C,2,),IF(LEN(C523)=3,VLOOKUP(LEFT(C523,1),拼音数据库!$B:$C,2,)&amp;VLOOKUP(MID(C523,2,1),拼音数据库!$B:$C,2,)&amp;VLOOKUP(MID(C523,3,1),拼音数据库!$B:$C,2,),VLOOKUP(LEFT(C523,1),拼音数据库!$B:$C,2,)&amp;VLOOKUP(MID(C523,2,1),拼音数据库!$B:$C,2,)&amp;VLOOKUP(MID(C523,3,1),拼音数据库!$B:$C,2,)&amp;VLOOKUP(MID(C523,4,1),拼音数据库!$B:$C,2,))))),"")</f>
        <v/>
      </c>
      <c r="B523" s="75" t="str">
        <f>IFERROR(IF(C523=0,"",IF(LEN(C523)=1,LEFT(VLOOKUP(LEFT(C523,1),拼音数据库!$B:$C,2,),1),IF(LEN(C523)=2,LEFT(VLOOKUP(LEFT(C523,1),拼音数据库!$B:$C,2,),1)&amp;LEFT(VLOOKUP(MID(C523,2,1),拼音数据库!$B:$C,2,),1),IF(LEN(C523)=3,LEFT(VLOOKUP(LEFT(C523,1),拼音数据库!$B:$C,2,),1)&amp;LEFT(VLOOKUP(MID(C523,2,1),拼音数据库!$B:$C,2,),1)&amp;LEFT(VLOOKUP(MID(C523,3,1),拼音数据库!$B:$C,2,)),LEFT(VLOOKUP(LEFT(C523,1),拼音数据库!$B:$C,2,),1)&amp;LEFT(VLOOKUP(MID(C523,2,1),拼音数据库!$B:$C,2,),1)&amp;LEFT(VLOOKUP(MID(C523,3,1),拼音数据库!$B:$C,2,),1)&amp;LEFT(VLOOKUP(MID(C523,4,1),拼音数据库!$B:$C,2,),1))))),"")</f>
        <v/>
      </c>
      <c r="C523" s="36"/>
      <c r="D523" s="36"/>
      <c r="E523" s="36"/>
      <c r="F523" s="37"/>
      <c r="G523" s="37"/>
      <c r="H523" s="37"/>
      <c r="I523" s="37"/>
      <c r="J523" s="37"/>
      <c r="K523" s="37"/>
      <c r="L523" s="37"/>
      <c r="M523" s="37"/>
      <c r="N523" s="5" t="str">
        <f t="array" ref="N523">IF(SUM(--NOT(ISERROR(FIND(TEXT(UPPER(电话簿!$G$4),0),UPPER(基本信息输入!A523:M523),1))))&gt;0,ROW(),"")</f>
        <v/>
      </c>
    </row>
    <row r="524" spans="1:14" s="34" customFormat="1" x14ac:dyDescent="0.35">
      <c r="A524" s="74" t="str">
        <f>IFERROR(IF(C524=0,"",IF(LEN(C524)=1,VLOOKUP(LEFT(C524,1),拼音数据库!$B:$C,2,),IF(LEN(C524)=2,VLOOKUP(LEFT(C524,1),拼音数据库!$B:$C,2,)&amp;VLOOKUP(MID(C524,2,1),拼音数据库!$B:$C,2,),IF(LEN(C524)=3,VLOOKUP(LEFT(C524,1),拼音数据库!$B:$C,2,)&amp;VLOOKUP(MID(C524,2,1),拼音数据库!$B:$C,2,)&amp;VLOOKUP(MID(C524,3,1),拼音数据库!$B:$C,2,),VLOOKUP(LEFT(C524,1),拼音数据库!$B:$C,2,)&amp;VLOOKUP(MID(C524,2,1),拼音数据库!$B:$C,2,)&amp;VLOOKUP(MID(C524,3,1),拼音数据库!$B:$C,2,)&amp;VLOOKUP(MID(C524,4,1),拼音数据库!$B:$C,2,))))),"")</f>
        <v/>
      </c>
      <c r="B524" s="75" t="str">
        <f>IFERROR(IF(C524=0,"",IF(LEN(C524)=1,LEFT(VLOOKUP(LEFT(C524,1),拼音数据库!$B:$C,2,),1),IF(LEN(C524)=2,LEFT(VLOOKUP(LEFT(C524,1),拼音数据库!$B:$C,2,),1)&amp;LEFT(VLOOKUP(MID(C524,2,1),拼音数据库!$B:$C,2,),1),IF(LEN(C524)=3,LEFT(VLOOKUP(LEFT(C524,1),拼音数据库!$B:$C,2,),1)&amp;LEFT(VLOOKUP(MID(C524,2,1),拼音数据库!$B:$C,2,),1)&amp;LEFT(VLOOKUP(MID(C524,3,1),拼音数据库!$B:$C,2,)),LEFT(VLOOKUP(LEFT(C524,1),拼音数据库!$B:$C,2,),1)&amp;LEFT(VLOOKUP(MID(C524,2,1),拼音数据库!$B:$C,2,),1)&amp;LEFT(VLOOKUP(MID(C524,3,1),拼音数据库!$B:$C,2,),1)&amp;LEFT(VLOOKUP(MID(C524,4,1),拼音数据库!$B:$C,2,),1))))),"")</f>
        <v/>
      </c>
      <c r="C524" s="36"/>
      <c r="D524" s="36"/>
      <c r="E524" s="36"/>
      <c r="F524" s="37"/>
      <c r="G524" s="37"/>
      <c r="H524" s="37"/>
      <c r="I524" s="37"/>
      <c r="J524" s="37"/>
      <c r="K524" s="37"/>
      <c r="L524" s="37"/>
      <c r="M524" s="37"/>
      <c r="N524" s="5" t="str">
        <f t="array" ref="N524">IF(SUM(--NOT(ISERROR(FIND(TEXT(UPPER(电话簿!$G$4),0),UPPER(基本信息输入!A524:M524),1))))&gt;0,ROW(),"")</f>
        <v/>
      </c>
    </row>
    <row r="525" spans="1:14" s="34" customFormat="1" x14ac:dyDescent="0.35">
      <c r="A525" s="74" t="str">
        <f>IFERROR(IF(C525=0,"",IF(LEN(C525)=1,VLOOKUP(LEFT(C525,1),拼音数据库!$B:$C,2,),IF(LEN(C525)=2,VLOOKUP(LEFT(C525,1),拼音数据库!$B:$C,2,)&amp;VLOOKUP(MID(C525,2,1),拼音数据库!$B:$C,2,),IF(LEN(C525)=3,VLOOKUP(LEFT(C525,1),拼音数据库!$B:$C,2,)&amp;VLOOKUP(MID(C525,2,1),拼音数据库!$B:$C,2,)&amp;VLOOKUP(MID(C525,3,1),拼音数据库!$B:$C,2,),VLOOKUP(LEFT(C525,1),拼音数据库!$B:$C,2,)&amp;VLOOKUP(MID(C525,2,1),拼音数据库!$B:$C,2,)&amp;VLOOKUP(MID(C525,3,1),拼音数据库!$B:$C,2,)&amp;VLOOKUP(MID(C525,4,1),拼音数据库!$B:$C,2,))))),"")</f>
        <v/>
      </c>
      <c r="B525" s="75" t="str">
        <f>IFERROR(IF(C525=0,"",IF(LEN(C525)=1,LEFT(VLOOKUP(LEFT(C525,1),拼音数据库!$B:$C,2,),1),IF(LEN(C525)=2,LEFT(VLOOKUP(LEFT(C525,1),拼音数据库!$B:$C,2,),1)&amp;LEFT(VLOOKUP(MID(C525,2,1),拼音数据库!$B:$C,2,),1),IF(LEN(C525)=3,LEFT(VLOOKUP(LEFT(C525,1),拼音数据库!$B:$C,2,),1)&amp;LEFT(VLOOKUP(MID(C525,2,1),拼音数据库!$B:$C,2,),1)&amp;LEFT(VLOOKUP(MID(C525,3,1),拼音数据库!$B:$C,2,)),LEFT(VLOOKUP(LEFT(C525,1),拼音数据库!$B:$C,2,),1)&amp;LEFT(VLOOKUP(MID(C525,2,1),拼音数据库!$B:$C,2,),1)&amp;LEFT(VLOOKUP(MID(C525,3,1),拼音数据库!$B:$C,2,),1)&amp;LEFT(VLOOKUP(MID(C525,4,1),拼音数据库!$B:$C,2,),1))))),"")</f>
        <v/>
      </c>
      <c r="C525" s="36"/>
      <c r="D525" s="36"/>
      <c r="E525" s="36"/>
      <c r="F525" s="37"/>
      <c r="G525" s="37"/>
      <c r="H525" s="37"/>
      <c r="I525" s="37"/>
      <c r="J525" s="37"/>
      <c r="K525" s="37"/>
      <c r="L525" s="37"/>
      <c r="M525" s="37"/>
      <c r="N525" s="5" t="str">
        <f t="array" ref="N525">IF(SUM(--NOT(ISERROR(FIND(TEXT(UPPER(电话簿!$G$4),0),UPPER(基本信息输入!A525:M525),1))))&gt;0,ROW(),"")</f>
        <v/>
      </c>
    </row>
    <row r="526" spans="1:14" s="34" customFormat="1" x14ac:dyDescent="0.35">
      <c r="A526" s="74" t="str">
        <f>IFERROR(IF(C526=0,"",IF(LEN(C526)=1,VLOOKUP(LEFT(C526,1),拼音数据库!$B:$C,2,),IF(LEN(C526)=2,VLOOKUP(LEFT(C526,1),拼音数据库!$B:$C,2,)&amp;VLOOKUP(MID(C526,2,1),拼音数据库!$B:$C,2,),IF(LEN(C526)=3,VLOOKUP(LEFT(C526,1),拼音数据库!$B:$C,2,)&amp;VLOOKUP(MID(C526,2,1),拼音数据库!$B:$C,2,)&amp;VLOOKUP(MID(C526,3,1),拼音数据库!$B:$C,2,),VLOOKUP(LEFT(C526,1),拼音数据库!$B:$C,2,)&amp;VLOOKUP(MID(C526,2,1),拼音数据库!$B:$C,2,)&amp;VLOOKUP(MID(C526,3,1),拼音数据库!$B:$C,2,)&amp;VLOOKUP(MID(C526,4,1),拼音数据库!$B:$C,2,))))),"")</f>
        <v/>
      </c>
      <c r="B526" s="75" t="str">
        <f>IFERROR(IF(C526=0,"",IF(LEN(C526)=1,LEFT(VLOOKUP(LEFT(C526,1),拼音数据库!$B:$C,2,),1),IF(LEN(C526)=2,LEFT(VLOOKUP(LEFT(C526,1),拼音数据库!$B:$C,2,),1)&amp;LEFT(VLOOKUP(MID(C526,2,1),拼音数据库!$B:$C,2,),1),IF(LEN(C526)=3,LEFT(VLOOKUP(LEFT(C526,1),拼音数据库!$B:$C,2,),1)&amp;LEFT(VLOOKUP(MID(C526,2,1),拼音数据库!$B:$C,2,),1)&amp;LEFT(VLOOKUP(MID(C526,3,1),拼音数据库!$B:$C,2,)),LEFT(VLOOKUP(LEFT(C526,1),拼音数据库!$B:$C,2,),1)&amp;LEFT(VLOOKUP(MID(C526,2,1),拼音数据库!$B:$C,2,),1)&amp;LEFT(VLOOKUP(MID(C526,3,1),拼音数据库!$B:$C,2,),1)&amp;LEFT(VLOOKUP(MID(C526,4,1),拼音数据库!$B:$C,2,),1))))),"")</f>
        <v/>
      </c>
      <c r="C526" s="36"/>
      <c r="D526" s="36"/>
      <c r="E526" s="36"/>
      <c r="F526" s="37"/>
      <c r="G526" s="37"/>
      <c r="H526" s="37"/>
      <c r="I526" s="37"/>
      <c r="J526" s="37"/>
      <c r="K526" s="37"/>
      <c r="L526" s="37"/>
      <c r="M526" s="37"/>
      <c r="N526" s="5" t="str">
        <f t="array" ref="N526">IF(SUM(--NOT(ISERROR(FIND(TEXT(UPPER(电话簿!$G$4),0),UPPER(基本信息输入!A526:M526),1))))&gt;0,ROW(),"")</f>
        <v/>
      </c>
    </row>
    <row r="527" spans="1:14" s="34" customFormat="1" x14ac:dyDescent="0.35">
      <c r="A527" s="74" t="str">
        <f>IFERROR(IF(C527=0,"",IF(LEN(C527)=1,VLOOKUP(LEFT(C527,1),拼音数据库!$B:$C,2,),IF(LEN(C527)=2,VLOOKUP(LEFT(C527,1),拼音数据库!$B:$C,2,)&amp;VLOOKUP(MID(C527,2,1),拼音数据库!$B:$C,2,),IF(LEN(C527)=3,VLOOKUP(LEFT(C527,1),拼音数据库!$B:$C,2,)&amp;VLOOKUP(MID(C527,2,1),拼音数据库!$B:$C,2,)&amp;VLOOKUP(MID(C527,3,1),拼音数据库!$B:$C,2,),VLOOKUP(LEFT(C527,1),拼音数据库!$B:$C,2,)&amp;VLOOKUP(MID(C527,2,1),拼音数据库!$B:$C,2,)&amp;VLOOKUP(MID(C527,3,1),拼音数据库!$B:$C,2,)&amp;VLOOKUP(MID(C527,4,1),拼音数据库!$B:$C,2,))))),"")</f>
        <v/>
      </c>
      <c r="B527" s="75" t="str">
        <f>IFERROR(IF(C527=0,"",IF(LEN(C527)=1,LEFT(VLOOKUP(LEFT(C527,1),拼音数据库!$B:$C,2,),1),IF(LEN(C527)=2,LEFT(VLOOKUP(LEFT(C527,1),拼音数据库!$B:$C,2,),1)&amp;LEFT(VLOOKUP(MID(C527,2,1),拼音数据库!$B:$C,2,),1),IF(LEN(C527)=3,LEFT(VLOOKUP(LEFT(C527,1),拼音数据库!$B:$C,2,),1)&amp;LEFT(VLOOKUP(MID(C527,2,1),拼音数据库!$B:$C,2,),1)&amp;LEFT(VLOOKUP(MID(C527,3,1),拼音数据库!$B:$C,2,)),LEFT(VLOOKUP(LEFT(C527,1),拼音数据库!$B:$C,2,),1)&amp;LEFT(VLOOKUP(MID(C527,2,1),拼音数据库!$B:$C,2,),1)&amp;LEFT(VLOOKUP(MID(C527,3,1),拼音数据库!$B:$C,2,),1)&amp;LEFT(VLOOKUP(MID(C527,4,1),拼音数据库!$B:$C,2,),1))))),"")</f>
        <v/>
      </c>
      <c r="C527" s="36"/>
      <c r="D527" s="36"/>
      <c r="E527" s="36"/>
      <c r="F527" s="37"/>
      <c r="G527" s="37"/>
      <c r="H527" s="37"/>
      <c r="I527" s="37"/>
      <c r="J527" s="37"/>
      <c r="K527" s="37"/>
      <c r="L527" s="37"/>
      <c r="M527" s="37"/>
      <c r="N527" s="5" t="str">
        <f t="array" ref="N527">IF(SUM(--NOT(ISERROR(FIND(TEXT(UPPER(电话簿!$G$4),0),UPPER(基本信息输入!A527:M527),1))))&gt;0,ROW(),"")</f>
        <v/>
      </c>
    </row>
    <row r="528" spans="1:14" s="34" customFormat="1" x14ac:dyDescent="0.35">
      <c r="A528" s="74" t="str">
        <f>IFERROR(IF(C528=0,"",IF(LEN(C528)=1,VLOOKUP(LEFT(C528,1),拼音数据库!$B:$C,2,),IF(LEN(C528)=2,VLOOKUP(LEFT(C528,1),拼音数据库!$B:$C,2,)&amp;VLOOKUP(MID(C528,2,1),拼音数据库!$B:$C,2,),IF(LEN(C528)=3,VLOOKUP(LEFT(C528,1),拼音数据库!$B:$C,2,)&amp;VLOOKUP(MID(C528,2,1),拼音数据库!$B:$C,2,)&amp;VLOOKUP(MID(C528,3,1),拼音数据库!$B:$C,2,),VLOOKUP(LEFT(C528,1),拼音数据库!$B:$C,2,)&amp;VLOOKUP(MID(C528,2,1),拼音数据库!$B:$C,2,)&amp;VLOOKUP(MID(C528,3,1),拼音数据库!$B:$C,2,)&amp;VLOOKUP(MID(C528,4,1),拼音数据库!$B:$C,2,))))),"")</f>
        <v/>
      </c>
      <c r="B528" s="75" t="str">
        <f>IFERROR(IF(C528=0,"",IF(LEN(C528)=1,LEFT(VLOOKUP(LEFT(C528,1),拼音数据库!$B:$C,2,),1),IF(LEN(C528)=2,LEFT(VLOOKUP(LEFT(C528,1),拼音数据库!$B:$C,2,),1)&amp;LEFT(VLOOKUP(MID(C528,2,1),拼音数据库!$B:$C,2,),1),IF(LEN(C528)=3,LEFT(VLOOKUP(LEFT(C528,1),拼音数据库!$B:$C,2,),1)&amp;LEFT(VLOOKUP(MID(C528,2,1),拼音数据库!$B:$C,2,),1)&amp;LEFT(VLOOKUP(MID(C528,3,1),拼音数据库!$B:$C,2,)),LEFT(VLOOKUP(LEFT(C528,1),拼音数据库!$B:$C,2,),1)&amp;LEFT(VLOOKUP(MID(C528,2,1),拼音数据库!$B:$C,2,),1)&amp;LEFT(VLOOKUP(MID(C528,3,1),拼音数据库!$B:$C,2,),1)&amp;LEFT(VLOOKUP(MID(C528,4,1),拼音数据库!$B:$C,2,),1))))),"")</f>
        <v/>
      </c>
      <c r="C528" s="36"/>
      <c r="D528" s="36"/>
      <c r="E528" s="36"/>
      <c r="F528" s="37"/>
      <c r="G528" s="37"/>
      <c r="H528" s="37"/>
      <c r="I528" s="37"/>
      <c r="J528" s="37"/>
      <c r="K528" s="37"/>
      <c r="L528" s="37"/>
      <c r="M528" s="37"/>
      <c r="N528" s="5" t="str">
        <f t="array" ref="N528">IF(SUM(--NOT(ISERROR(FIND(TEXT(UPPER(电话簿!$G$4),0),UPPER(基本信息输入!A528:M528),1))))&gt;0,ROW(),"")</f>
        <v/>
      </c>
    </row>
    <row r="529" spans="1:14" s="34" customFormat="1" x14ac:dyDescent="0.35">
      <c r="A529" s="74" t="str">
        <f>IFERROR(IF(C529=0,"",IF(LEN(C529)=1,VLOOKUP(LEFT(C529,1),拼音数据库!$B:$C,2,),IF(LEN(C529)=2,VLOOKUP(LEFT(C529,1),拼音数据库!$B:$C,2,)&amp;VLOOKUP(MID(C529,2,1),拼音数据库!$B:$C,2,),IF(LEN(C529)=3,VLOOKUP(LEFT(C529,1),拼音数据库!$B:$C,2,)&amp;VLOOKUP(MID(C529,2,1),拼音数据库!$B:$C,2,)&amp;VLOOKUP(MID(C529,3,1),拼音数据库!$B:$C,2,),VLOOKUP(LEFT(C529,1),拼音数据库!$B:$C,2,)&amp;VLOOKUP(MID(C529,2,1),拼音数据库!$B:$C,2,)&amp;VLOOKUP(MID(C529,3,1),拼音数据库!$B:$C,2,)&amp;VLOOKUP(MID(C529,4,1),拼音数据库!$B:$C,2,))))),"")</f>
        <v/>
      </c>
      <c r="B529" s="75" t="str">
        <f>IFERROR(IF(C529=0,"",IF(LEN(C529)=1,LEFT(VLOOKUP(LEFT(C529,1),拼音数据库!$B:$C,2,),1),IF(LEN(C529)=2,LEFT(VLOOKUP(LEFT(C529,1),拼音数据库!$B:$C,2,),1)&amp;LEFT(VLOOKUP(MID(C529,2,1),拼音数据库!$B:$C,2,),1),IF(LEN(C529)=3,LEFT(VLOOKUP(LEFT(C529,1),拼音数据库!$B:$C,2,),1)&amp;LEFT(VLOOKUP(MID(C529,2,1),拼音数据库!$B:$C,2,),1)&amp;LEFT(VLOOKUP(MID(C529,3,1),拼音数据库!$B:$C,2,)),LEFT(VLOOKUP(LEFT(C529,1),拼音数据库!$B:$C,2,),1)&amp;LEFT(VLOOKUP(MID(C529,2,1),拼音数据库!$B:$C,2,),1)&amp;LEFT(VLOOKUP(MID(C529,3,1),拼音数据库!$B:$C,2,),1)&amp;LEFT(VLOOKUP(MID(C529,4,1),拼音数据库!$B:$C,2,),1))))),"")</f>
        <v/>
      </c>
      <c r="C529" s="36"/>
      <c r="D529" s="36"/>
      <c r="E529" s="36"/>
      <c r="F529" s="37"/>
      <c r="G529" s="37"/>
      <c r="H529" s="37"/>
      <c r="I529" s="37"/>
      <c r="J529" s="37"/>
      <c r="K529" s="37"/>
      <c r="L529" s="37"/>
      <c r="M529" s="37"/>
      <c r="N529" s="5" t="str">
        <f t="array" ref="N529">IF(SUM(--NOT(ISERROR(FIND(TEXT(UPPER(电话簿!$G$4),0),UPPER(基本信息输入!A529:M529),1))))&gt;0,ROW(),"")</f>
        <v/>
      </c>
    </row>
    <row r="530" spans="1:14" s="34" customFormat="1" x14ac:dyDescent="0.35">
      <c r="A530" s="74" t="str">
        <f>IFERROR(IF(C530=0,"",IF(LEN(C530)=1,VLOOKUP(LEFT(C530,1),拼音数据库!$B:$C,2,),IF(LEN(C530)=2,VLOOKUP(LEFT(C530,1),拼音数据库!$B:$C,2,)&amp;VLOOKUP(MID(C530,2,1),拼音数据库!$B:$C,2,),IF(LEN(C530)=3,VLOOKUP(LEFT(C530,1),拼音数据库!$B:$C,2,)&amp;VLOOKUP(MID(C530,2,1),拼音数据库!$B:$C,2,)&amp;VLOOKUP(MID(C530,3,1),拼音数据库!$B:$C,2,),VLOOKUP(LEFT(C530,1),拼音数据库!$B:$C,2,)&amp;VLOOKUP(MID(C530,2,1),拼音数据库!$B:$C,2,)&amp;VLOOKUP(MID(C530,3,1),拼音数据库!$B:$C,2,)&amp;VLOOKUP(MID(C530,4,1),拼音数据库!$B:$C,2,))))),"")</f>
        <v/>
      </c>
      <c r="B530" s="75" t="str">
        <f>IFERROR(IF(C530=0,"",IF(LEN(C530)=1,LEFT(VLOOKUP(LEFT(C530,1),拼音数据库!$B:$C,2,),1),IF(LEN(C530)=2,LEFT(VLOOKUP(LEFT(C530,1),拼音数据库!$B:$C,2,),1)&amp;LEFT(VLOOKUP(MID(C530,2,1),拼音数据库!$B:$C,2,),1),IF(LEN(C530)=3,LEFT(VLOOKUP(LEFT(C530,1),拼音数据库!$B:$C,2,),1)&amp;LEFT(VLOOKUP(MID(C530,2,1),拼音数据库!$B:$C,2,),1)&amp;LEFT(VLOOKUP(MID(C530,3,1),拼音数据库!$B:$C,2,)),LEFT(VLOOKUP(LEFT(C530,1),拼音数据库!$B:$C,2,),1)&amp;LEFT(VLOOKUP(MID(C530,2,1),拼音数据库!$B:$C,2,),1)&amp;LEFT(VLOOKUP(MID(C530,3,1),拼音数据库!$B:$C,2,),1)&amp;LEFT(VLOOKUP(MID(C530,4,1),拼音数据库!$B:$C,2,),1))))),"")</f>
        <v/>
      </c>
      <c r="C530" s="36"/>
      <c r="D530" s="36"/>
      <c r="E530" s="36"/>
      <c r="F530" s="37"/>
      <c r="G530" s="37"/>
      <c r="H530" s="37"/>
      <c r="I530" s="37"/>
      <c r="J530" s="37"/>
      <c r="K530" s="37"/>
      <c r="L530" s="37"/>
      <c r="M530" s="37"/>
      <c r="N530" s="5" t="str">
        <f t="array" ref="N530">IF(SUM(--NOT(ISERROR(FIND(TEXT(UPPER(电话簿!$G$4),0),UPPER(基本信息输入!A530:M530),1))))&gt;0,ROW(),"")</f>
        <v/>
      </c>
    </row>
    <row r="531" spans="1:14" s="34" customFormat="1" x14ac:dyDescent="0.35">
      <c r="A531" s="74" t="str">
        <f>IFERROR(IF(C531=0,"",IF(LEN(C531)=1,VLOOKUP(LEFT(C531,1),拼音数据库!$B:$C,2,),IF(LEN(C531)=2,VLOOKUP(LEFT(C531,1),拼音数据库!$B:$C,2,)&amp;VLOOKUP(MID(C531,2,1),拼音数据库!$B:$C,2,),IF(LEN(C531)=3,VLOOKUP(LEFT(C531,1),拼音数据库!$B:$C,2,)&amp;VLOOKUP(MID(C531,2,1),拼音数据库!$B:$C,2,)&amp;VLOOKUP(MID(C531,3,1),拼音数据库!$B:$C,2,),VLOOKUP(LEFT(C531,1),拼音数据库!$B:$C,2,)&amp;VLOOKUP(MID(C531,2,1),拼音数据库!$B:$C,2,)&amp;VLOOKUP(MID(C531,3,1),拼音数据库!$B:$C,2,)&amp;VLOOKUP(MID(C531,4,1),拼音数据库!$B:$C,2,))))),"")</f>
        <v/>
      </c>
      <c r="B531" s="75" t="str">
        <f>IFERROR(IF(C531=0,"",IF(LEN(C531)=1,LEFT(VLOOKUP(LEFT(C531,1),拼音数据库!$B:$C,2,),1),IF(LEN(C531)=2,LEFT(VLOOKUP(LEFT(C531,1),拼音数据库!$B:$C,2,),1)&amp;LEFT(VLOOKUP(MID(C531,2,1),拼音数据库!$B:$C,2,),1),IF(LEN(C531)=3,LEFT(VLOOKUP(LEFT(C531,1),拼音数据库!$B:$C,2,),1)&amp;LEFT(VLOOKUP(MID(C531,2,1),拼音数据库!$B:$C,2,),1)&amp;LEFT(VLOOKUP(MID(C531,3,1),拼音数据库!$B:$C,2,)),LEFT(VLOOKUP(LEFT(C531,1),拼音数据库!$B:$C,2,),1)&amp;LEFT(VLOOKUP(MID(C531,2,1),拼音数据库!$B:$C,2,),1)&amp;LEFT(VLOOKUP(MID(C531,3,1),拼音数据库!$B:$C,2,),1)&amp;LEFT(VLOOKUP(MID(C531,4,1),拼音数据库!$B:$C,2,),1))))),"")</f>
        <v/>
      </c>
      <c r="C531" s="36"/>
      <c r="D531" s="36"/>
      <c r="E531" s="36"/>
      <c r="F531" s="37"/>
      <c r="G531" s="37"/>
      <c r="H531" s="37"/>
      <c r="I531" s="37"/>
      <c r="J531" s="37"/>
      <c r="K531" s="37"/>
      <c r="L531" s="37"/>
      <c r="M531" s="37"/>
      <c r="N531" s="5" t="str">
        <f t="array" ref="N531">IF(SUM(--NOT(ISERROR(FIND(TEXT(UPPER(电话簿!$G$4),0),UPPER(基本信息输入!A531:M531),1))))&gt;0,ROW(),"")</f>
        <v/>
      </c>
    </row>
    <row r="532" spans="1:14" s="34" customFormat="1" x14ac:dyDescent="0.35">
      <c r="A532" s="74" t="str">
        <f>IFERROR(IF(C532=0,"",IF(LEN(C532)=1,VLOOKUP(LEFT(C532,1),拼音数据库!$B:$C,2,),IF(LEN(C532)=2,VLOOKUP(LEFT(C532,1),拼音数据库!$B:$C,2,)&amp;VLOOKUP(MID(C532,2,1),拼音数据库!$B:$C,2,),IF(LEN(C532)=3,VLOOKUP(LEFT(C532,1),拼音数据库!$B:$C,2,)&amp;VLOOKUP(MID(C532,2,1),拼音数据库!$B:$C,2,)&amp;VLOOKUP(MID(C532,3,1),拼音数据库!$B:$C,2,),VLOOKUP(LEFT(C532,1),拼音数据库!$B:$C,2,)&amp;VLOOKUP(MID(C532,2,1),拼音数据库!$B:$C,2,)&amp;VLOOKUP(MID(C532,3,1),拼音数据库!$B:$C,2,)&amp;VLOOKUP(MID(C532,4,1),拼音数据库!$B:$C,2,))))),"")</f>
        <v/>
      </c>
      <c r="B532" s="75" t="str">
        <f>IFERROR(IF(C532=0,"",IF(LEN(C532)=1,LEFT(VLOOKUP(LEFT(C532,1),拼音数据库!$B:$C,2,),1),IF(LEN(C532)=2,LEFT(VLOOKUP(LEFT(C532,1),拼音数据库!$B:$C,2,),1)&amp;LEFT(VLOOKUP(MID(C532,2,1),拼音数据库!$B:$C,2,),1),IF(LEN(C532)=3,LEFT(VLOOKUP(LEFT(C532,1),拼音数据库!$B:$C,2,),1)&amp;LEFT(VLOOKUP(MID(C532,2,1),拼音数据库!$B:$C,2,),1)&amp;LEFT(VLOOKUP(MID(C532,3,1),拼音数据库!$B:$C,2,)),LEFT(VLOOKUP(LEFT(C532,1),拼音数据库!$B:$C,2,),1)&amp;LEFT(VLOOKUP(MID(C532,2,1),拼音数据库!$B:$C,2,),1)&amp;LEFT(VLOOKUP(MID(C532,3,1),拼音数据库!$B:$C,2,),1)&amp;LEFT(VLOOKUP(MID(C532,4,1),拼音数据库!$B:$C,2,),1))))),"")</f>
        <v/>
      </c>
      <c r="C532" s="36"/>
      <c r="D532" s="36"/>
      <c r="E532" s="36"/>
      <c r="F532" s="37"/>
      <c r="G532" s="37"/>
      <c r="H532" s="37"/>
      <c r="I532" s="37"/>
      <c r="J532" s="37"/>
      <c r="K532" s="37"/>
      <c r="L532" s="37"/>
      <c r="M532" s="37"/>
      <c r="N532" s="5" t="str">
        <f t="array" ref="N532">IF(SUM(--NOT(ISERROR(FIND(TEXT(UPPER(电话簿!$G$4),0),UPPER(基本信息输入!A532:M532),1))))&gt;0,ROW(),"")</f>
        <v/>
      </c>
    </row>
    <row r="533" spans="1:14" s="34" customFormat="1" x14ac:dyDescent="0.35">
      <c r="A533" s="74" t="str">
        <f>IFERROR(IF(C533=0,"",IF(LEN(C533)=1,VLOOKUP(LEFT(C533,1),拼音数据库!$B:$C,2,),IF(LEN(C533)=2,VLOOKUP(LEFT(C533,1),拼音数据库!$B:$C,2,)&amp;VLOOKUP(MID(C533,2,1),拼音数据库!$B:$C,2,),IF(LEN(C533)=3,VLOOKUP(LEFT(C533,1),拼音数据库!$B:$C,2,)&amp;VLOOKUP(MID(C533,2,1),拼音数据库!$B:$C,2,)&amp;VLOOKUP(MID(C533,3,1),拼音数据库!$B:$C,2,),VLOOKUP(LEFT(C533,1),拼音数据库!$B:$C,2,)&amp;VLOOKUP(MID(C533,2,1),拼音数据库!$B:$C,2,)&amp;VLOOKUP(MID(C533,3,1),拼音数据库!$B:$C,2,)&amp;VLOOKUP(MID(C533,4,1),拼音数据库!$B:$C,2,))))),"")</f>
        <v/>
      </c>
      <c r="B533" s="75" t="str">
        <f>IFERROR(IF(C533=0,"",IF(LEN(C533)=1,LEFT(VLOOKUP(LEFT(C533,1),拼音数据库!$B:$C,2,),1),IF(LEN(C533)=2,LEFT(VLOOKUP(LEFT(C533,1),拼音数据库!$B:$C,2,),1)&amp;LEFT(VLOOKUP(MID(C533,2,1),拼音数据库!$B:$C,2,),1),IF(LEN(C533)=3,LEFT(VLOOKUP(LEFT(C533,1),拼音数据库!$B:$C,2,),1)&amp;LEFT(VLOOKUP(MID(C533,2,1),拼音数据库!$B:$C,2,),1)&amp;LEFT(VLOOKUP(MID(C533,3,1),拼音数据库!$B:$C,2,)),LEFT(VLOOKUP(LEFT(C533,1),拼音数据库!$B:$C,2,),1)&amp;LEFT(VLOOKUP(MID(C533,2,1),拼音数据库!$B:$C,2,),1)&amp;LEFT(VLOOKUP(MID(C533,3,1),拼音数据库!$B:$C,2,),1)&amp;LEFT(VLOOKUP(MID(C533,4,1),拼音数据库!$B:$C,2,),1))))),"")</f>
        <v/>
      </c>
      <c r="C533" s="36"/>
      <c r="D533" s="36"/>
      <c r="E533" s="36"/>
      <c r="F533" s="37"/>
      <c r="G533" s="37"/>
      <c r="H533" s="37"/>
      <c r="I533" s="37"/>
      <c r="J533" s="37"/>
      <c r="K533" s="37"/>
      <c r="L533" s="37"/>
      <c r="M533" s="37"/>
      <c r="N533" s="5" t="str">
        <f t="array" ref="N533">IF(SUM(--NOT(ISERROR(FIND(TEXT(UPPER(电话簿!$G$4),0),UPPER(基本信息输入!A533:M533),1))))&gt;0,ROW(),"")</f>
        <v/>
      </c>
    </row>
    <row r="534" spans="1:14" s="34" customFormat="1" x14ac:dyDescent="0.35">
      <c r="A534" s="74" t="str">
        <f>IFERROR(IF(C534=0,"",IF(LEN(C534)=1,VLOOKUP(LEFT(C534,1),拼音数据库!$B:$C,2,),IF(LEN(C534)=2,VLOOKUP(LEFT(C534,1),拼音数据库!$B:$C,2,)&amp;VLOOKUP(MID(C534,2,1),拼音数据库!$B:$C,2,),IF(LEN(C534)=3,VLOOKUP(LEFT(C534,1),拼音数据库!$B:$C,2,)&amp;VLOOKUP(MID(C534,2,1),拼音数据库!$B:$C,2,)&amp;VLOOKUP(MID(C534,3,1),拼音数据库!$B:$C,2,),VLOOKUP(LEFT(C534,1),拼音数据库!$B:$C,2,)&amp;VLOOKUP(MID(C534,2,1),拼音数据库!$B:$C,2,)&amp;VLOOKUP(MID(C534,3,1),拼音数据库!$B:$C,2,)&amp;VLOOKUP(MID(C534,4,1),拼音数据库!$B:$C,2,))))),"")</f>
        <v/>
      </c>
      <c r="B534" s="75" t="str">
        <f>IFERROR(IF(C534=0,"",IF(LEN(C534)=1,LEFT(VLOOKUP(LEFT(C534,1),拼音数据库!$B:$C,2,),1),IF(LEN(C534)=2,LEFT(VLOOKUP(LEFT(C534,1),拼音数据库!$B:$C,2,),1)&amp;LEFT(VLOOKUP(MID(C534,2,1),拼音数据库!$B:$C,2,),1),IF(LEN(C534)=3,LEFT(VLOOKUP(LEFT(C534,1),拼音数据库!$B:$C,2,),1)&amp;LEFT(VLOOKUP(MID(C534,2,1),拼音数据库!$B:$C,2,),1)&amp;LEFT(VLOOKUP(MID(C534,3,1),拼音数据库!$B:$C,2,)),LEFT(VLOOKUP(LEFT(C534,1),拼音数据库!$B:$C,2,),1)&amp;LEFT(VLOOKUP(MID(C534,2,1),拼音数据库!$B:$C,2,),1)&amp;LEFT(VLOOKUP(MID(C534,3,1),拼音数据库!$B:$C,2,),1)&amp;LEFT(VLOOKUP(MID(C534,4,1),拼音数据库!$B:$C,2,),1))))),"")</f>
        <v/>
      </c>
      <c r="C534" s="36"/>
      <c r="D534" s="36"/>
      <c r="E534" s="36"/>
      <c r="F534" s="37"/>
      <c r="G534" s="37"/>
      <c r="H534" s="37"/>
      <c r="I534" s="37"/>
      <c r="J534" s="37"/>
      <c r="K534" s="37"/>
      <c r="L534" s="37"/>
      <c r="M534" s="37"/>
      <c r="N534" s="5" t="str">
        <f t="array" ref="N534">IF(SUM(--NOT(ISERROR(FIND(TEXT(UPPER(电话簿!$G$4),0),UPPER(基本信息输入!A534:M534),1))))&gt;0,ROW(),"")</f>
        <v/>
      </c>
    </row>
    <row r="535" spans="1:14" s="34" customFormat="1" x14ac:dyDescent="0.35">
      <c r="A535" s="74" t="str">
        <f>IFERROR(IF(C535=0,"",IF(LEN(C535)=1,VLOOKUP(LEFT(C535,1),拼音数据库!$B:$C,2,),IF(LEN(C535)=2,VLOOKUP(LEFT(C535,1),拼音数据库!$B:$C,2,)&amp;VLOOKUP(MID(C535,2,1),拼音数据库!$B:$C,2,),IF(LEN(C535)=3,VLOOKUP(LEFT(C535,1),拼音数据库!$B:$C,2,)&amp;VLOOKUP(MID(C535,2,1),拼音数据库!$B:$C,2,)&amp;VLOOKUP(MID(C535,3,1),拼音数据库!$B:$C,2,),VLOOKUP(LEFT(C535,1),拼音数据库!$B:$C,2,)&amp;VLOOKUP(MID(C535,2,1),拼音数据库!$B:$C,2,)&amp;VLOOKUP(MID(C535,3,1),拼音数据库!$B:$C,2,)&amp;VLOOKUP(MID(C535,4,1),拼音数据库!$B:$C,2,))))),"")</f>
        <v/>
      </c>
      <c r="B535" s="75" t="str">
        <f>IFERROR(IF(C535=0,"",IF(LEN(C535)=1,LEFT(VLOOKUP(LEFT(C535,1),拼音数据库!$B:$C,2,),1),IF(LEN(C535)=2,LEFT(VLOOKUP(LEFT(C535,1),拼音数据库!$B:$C,2,),1)&amp;LEFT(VLOOKUP(MID(C535,2,1),拼音数据库!$B:$C,2,),1),IF(LEN(C535)=3,LEFT(VLOOKUP(LEFT(C535,1),拼音数据库!$B:$C,2,),1)&amp;LEFT(VLOOKUP(MID(C535,2,1),拼音数据库!$B:$C,2,),1)&amp;LEFT(VLOOKUP(MID(C535,3,1),拼音数据库!$B:$C,2,)),LEFT(VLOOKUP(LEFT(C535,1),拼音数据库!$B:$C,2,),1)&amp;LEFT(VLOOKUP(MID(C535,2,1),拼音数据库!$B:$C,2,),1)&amp;LEFT(VLOOKUP(MID(C535,3,1),拼音数据库!$B:$C,2,),1)&amp;LEFT(VLOOKUP(MID(C535,4,1),拼音数据库!$B:$C,2,),1))))),"")</f>
        <v/>
      </c>
      <c r="C535" s="36"/>
      <c r="D535" s="36"/>
      <c r="E535" s="36"/>
      <c r="F535" s="37"/>
      <c r="G535" s="37"/>
      <c r="H535" s="37"/>
      <c r="I535" s="37"/>
      <c r="J535" s="37"/>
      <c r="K535" s="37"/>
      <c r="L535" s="37"/>
      <c r="M535" s="37"/>
      <c r="N535" s="5" t="str">
        <f t="array" ref="N535">IF(SUM(--NOT(ISERROR(FIND(TEXT(UPPER(电话簿!$G$4),0),UPPER(基本信息输入!A535:M535),1))))&gt;0,ROW(),"")</f>
        <v/>
      </c>
    </row>
    <row r="536" spans="1:14" s="34" customFormat="1" x14ac:dyDescent="0.35">
      <c r="A536" s="74" t="str">
        <f>IFERROR(IF(C536=0,"",IF(LEN(C536)=1,VLOOKUP(LEFT(C536,1),拼音数据库!$B:$C,2,),IF(LEN(C536)=2,VLOOKUP(LEFT(C536,1),拼音数据库!$B:$C,2,)&amp;VLOOKUP(MID(C536,2,1),拼音数据库!$B:$C,2,),IF(LEN(C536)=3,VLOOKUP(LEFT(C536,1),拼音数据库!$B:$C,2,)&amp;VLOOKUP(MID(C536,2,1),拼音数据库!$B:$C,2,)&amp;VLOOKUP(MID(C536,3,1),拼音数据库!$B:$C,2,),VLOOKUP(LEFT(C536,1),拼音数据库!$B:$C,2,)&amp;VLOOKUP(MID(C536,2,1),拼音数据库!$B:$C,2,)&amp;VLOOKUP(MID(C536,3,1),拼音数据库!$B:$C,2,)&amp;VLOOKUP(MID(C536,4,1),拼音数据库!$B:$C,2,))))),"")</f>
        <v/>
      </c>
      <c r="B536" s="75" t="str">
        <f>IFERROR(IF(C536=0,"",IF(LEN(C536)=1,LEFT(VLOOKUP(LEFT(C536,1),拼音数据库!$B:$C,2,),1),IF(LEN(C536)=2,LEFT(VLOOKUP(LEFT(C536,1),拼音数据库!$B:$C,2,),1)&amp;LEFT(VLOOKUP(MID(C536,2,1),拼音数据库!$B:$C,2,),1),IF(LEN(C536)=3,LEFT(VLOOKUP(LEFT(C536,1),拼音数据库!$B:$C,2,),1)&amp;LEFT(VLOOKUP(MID(C536,2,1),拼音数据库!$B:$C,2,),1)&amp;LEFT(VLOOKUP(MID(C536,3,1),拼音数据库!$B:$C,2,)),LEFT(VLOOKUP(LEFT(C536,1),拼音数据库!$B:$C,2,),1)&amp;LEFT(VLOOKUP(MID(C536,2,1),拼音数据库!$B:$C,2,),1)&amp;LEFT(VLOOKUP(MID(C536,3,1),拼音数据库!$B:$C,2,),1)&amp;LEFT(VLOOKUP(MID(C536,4,1),拼音数据库!$B:$C,2,),1))))),"")</f>
        <v/>
      </c>
      <c r="C536" s="36"/>
      <c r="D536" s="36"/>
      <c r="E536" s="36"/>
      <c r="F536" s="37"/>
      <c r="G536" s="37"/>
      <c r="H536" s="37"/>
      <c r="I536" s="37"/>
      <c r="J536" s="37"/>
      <c r="K536" s="37"/>
      <c r="L536" s="37"/>
      <c r="M536" s="37"/>
      <c r="N536" s="5" t="str">
        <f t="array" ref="N536">IF(SUM(--NOT(ISERROR(FIND(TEXT(UPPER(电话簿!$G$4),0),UPPER(基本信息输入!A536:M536),1))))&gt;0,ROW(),"")</f>
        <v/>
      </c>
    </row>
    <row r="537" spans="1:14" s="34" customFormat="1" x14ac:dyDescent="0.35">
      <c r="A537" s="74" t="str">
        <f>IFERROR(IF(C537=0,"",IF(LEN(C537)=1,VLOOKUP(LEFT(C537,1),拼音数据库!$B:$C,2,),IF(LEN(C537)=2,VLOOKUP(LEFT(C537,1),拼音数据库!$B:$C,2,)&amp;VLOOKUP(MID(C537,2,1),拼音数据库!$B:$C,2,),IF(LEN(C537)=3,VLOOKUP(LEFT(C537,1),拼音数据库!$B:$C,2,)&amp;VLOOKUP(MID(C537,2,1),拼音数据库!$B:$C,2,)&amp;VLOOKUP(MID(C537,3,1),拼音数据库!$B:$C,2,),VLOOKUP(LEFT(C537,1),拼音数据库!$B:$C,2,)&amp;VLOOKUP(MID(C537,2,1),拼音数据库!$B:$C,2,)&amp;VLOOKUP(MID(C537,3,1),拼音数据库!$B:$C,2,)&amp;VLOOKUP(MID(C537,4,1),拼音数据库!$B:$C,2,))))),"")</f>
        <v/>
      </c>
      <c r="B537" s="75" t="str">
        <f>IFERROR(IF(C537=0,"",IF(LEN(C537)=1,LEFT(VLOOKUP(LEFT(C537,1),拼音数据库!$B:$C,2,),1),IF(LEN(C537)=2,LEFT(VLOOKUP(LEFT(C537,1),拼音数据库!$B:$C,2,),1)&amp;LEFT(VLOOKUP(MID(C537,2,1),拼音数据库!$B:$C,2,),1),IF(LEN(C537)=3,LEFT(VLOOKUP(LEFT(C537,1),拼音数据库!$B:$C,2,),1)&amp;LEFT(VLOOKUP(MID(C537,2,1),拼音数据库!$B:$C,2,),1)&amp;LEFT(VLOOKUP(MID(C537,3,1),拼音数据库!$B:$C,2,)),LEFT(VLOOKUP(LEFT(C537,1),拼音数据库!$B:$C,2,),1)&amp;LEFT(VLOOKUP(MID(C537,2,1),拼音数据库!$B:$C,2,),1)&amp;LEFT(VLOOKUP(MID(C537,3,1),拼音数据库!$B:$C,2,),1)&amp;LEFT(VLOOKUP(MID(C537,4,1),拼音数据库!$B:$C,2,),1))))),"")</f>
        <v/>
      </c>
      <c r="C537" s="36"/>
      <c r="D537" s="36"/>
      <c r="E537" s="36"/>
      <c r="F537" s="37"/>
      <c r="G537" s="37"/>
      <c r="H537" s="37"/>
      <c r="I537" s="37"/>
      <c r="J537" s="37"/>
      <c r="K537" s="37"/>
      <c r="L537" s="37"/>
      <c r="M537" s="37"/>
      <c r="N537" s="5" t="str">
        <f t="array" ref="N537">IF(SUM(--NOT(ISERROR(FIND(TEXT(UPPER(电话簿!$G$4),0),UPPER(基本信息输入!A537:M537),1))))&gt;0,ROW(),"")</f>
        <v/>
      </c>
    </row>
    <row r="538" spans="1:14" s="34" customFormat="1" x14ac:dyDescent="0.35">
      <c r="A538" s="74" t="str">
        <f>IFERROR(IF(C538=0,"",IF(LEN(C538)=1,VLOOKUP(LEFT(C538,1),拼音数据库!$B:$C,2,),IF(LEN(C538)=2,VLOOKUP(LEFT(C538,1),拼音数据库!$B:$C,2,)&amp;VLOOKUP(MID(C538,2,1),拼音数据库!$B:$C,2,),IF(LEN(C538)=3,VLOOKUP(LEFT(C538,1),拼音数据库!$B:$C,2,)&amp;VLOOKUP(MID(C538,2,1),拼音数据库!$B:$C,2,)&amp;VLOOKUP(MID(C538,3,1),拼音数据库!$B:$C,2,),VLOOKUP(LEFT(C538,1),拼音数据库!$B:$C,2,)&amp;VLOOKUP(MID(C538,2,1),拼音数据库!$B:$C,2,)&amp;VLOOKUP(MID(C538,3,1),拼音数据库!$B:$C,2,)&amp;VLOOKUP(MID(C538,4,1),拼音数据库!$B:$C,2,))))),"")</f>
        <v/>
      </c>
      <c r="B538" s="75" t="str">
        <f>IFERROR(IF(C538=0,"",IF(LEN(C538)=1,LEFT(VLOOKUP(LEFT(C538,1),拼音数据库!$B:$C,2,),1),IF(LEN(C538)=2,LEFT(VLOOKUP(LEFT(C538,1),拼音数据库!$B:$C,2,),1)&amp;LEFT(VLOOKUP(MID(C538,2,1),拼音数据库!$B:$C,2,),1),IF(LEN(C538)=3,LEFT(VLOOKUP(LEFT(C538,1),拼音数据库!$B:$C,2,),1)&amp;LEFT(VLOOKUP(MID(C538,2,1),拼音数据库!$B:$C,2,),1)&amp;LEFT(VLOOKUP(MID(C538,3,1),拼音数据库!$B:$C,2,)),LEFT(VLOOKUP(LEFT(C538,1),拼音数据库!$B:$C,2,),1)&amp;LEFT(VLOOKUP(MID(C538,2,1),拼音数据库!$B:$C,2,),1)&amp;LEFT(VLOOKUP(MID(C538,3,1),拼音数据库!$B:$C,2,),1)&amp;LEFT(VLOOKUP(MID(C538,4,1),拼音数据库!$B:$C,2,),1))))),"")</f>
        <v/>
      </c>
      <c r="C538" s="36"/>
      <c r="D538" s="36"/>
      <c r="E538" s="36"/>
      <c r="F538" s="37"/>
      <c r="G538" s="37"/>
      <c r="H538" s="37"/>
      <c r="I538" s="37"/>
      <c r="J538" s="37"/>
      <c r="K538" s="37"/>
      <c r="L538" s="37"/>
      <c r="M538" s="37"/>
      <c r="N538" s="5" t="str">
        <f t="array" ref="N538">IF(SUM(--NOT(ISERROR(FIND(TEXT(UPPER(电话簿!$G$4),0),UPPER(基本信息输入!A538:M538),1))))&gt;0,ROW(),"")</f>
        <v/>
      </c>
    </row>
    <row r="539" spans="1:14" s="34" customFormat="1" x14ac:dyDescent="0.35">
      <c r="A539" s="74" t="str">
        <f>IFERROR(IF(C539=0,"",IF(LEN(C539)=1,VLOOKUP(LEFT(C539,1),拼音数据库!$B:$C,2,),IF(LEN(C539)=2,VLOOKUP(LEFT(C539,1),拼音数据库!$B:$C,2,)&amp;VLOOKUP(MID(C539,2,1),拼音数据库!$B:$C,2,),IF(LEN(C539)=3,VLOOKUP(LEFT(C539,1),拼音数据库!$B:$C,2,)&amp;VLOOKUP(MID(C539,2,1),拼音数据库!$B:$C,2,)&amp;VLOOKUP(MID(C539,3,1),拼音数据库!$B:$C,2,),VLOOKUP(LEFT(C539,1),拼音数据库!$B:$C,2,)&amp;VLOOKUP(MID(C539,2,1),拼音数据库!$B:$C,2,)&amp;VLOOKUP(MID(C539,3,1),拼音数据库!$B:$C,2,)&amp;VLOOKUP(MID(C539,4,1),拼音数据库!$B:$C,2,))))),"")</f>
        <v/>
      </c>
      <c r="B539" s="75" t="str">
        <f>IFERROR(IF(C539=0,"",IF(LEN(C539)=1,LEFT(VLOOKUP(LEFT(C539,1),拼音数据库!$B:$C,2,),1),IF(LEN(C539)=2,LEFT(VLOOKUP(LEFT(C539,1),拼音数据库!$B:$C,2,),1)&amp;LEFT(VLOOKUP(MID(C539,2,1),拼音数据库!$B:$C,2,),1),IF(LEN(C539)=3,LEFT(VLOOKUP(LEFT(C539,1),拼音数据库!$B:$C,2,),1)&amp;LEFT(VLOOKUP(MID(C539,2,1),拼音数据库!$B:$C,2,),1)&amp;LEFT(VLOOKUP(MID(C539,3,1),拼音数据库!$B:$C,2,)),LEFT(VLOOKUP(LEFT(C539,1),拼音数据库!$B:$C,2,),1)&amp;LEFT(VLOOKUP(MID(C539,2,1),拼音数据库!$B:$C,2,),1)&amp;LEFT(VLOOKUP(MID(C539,3,1),拼音数据库!$B:$C,2,),1)&amp;LEFT(VLOOKUP(MID(C539,4,1),拼音数据库!$B:$C,2,),1))))),"")</f>
        <v/>
      </c>
      <c r="C539" s="36"/>
      <c r="D539" s="36"/>
      <c r="E539" s="36"/>
      <c r="F539" s="37"/>
      <c r="G539" s="37"/>
      <c r="H539" s="37"/>
      <c r="I539" s="37"/>
      <c r="J539" s="37"/>
      <c r="K539" s="37"/>
      <c r="L539" s="37"/>
      <c r="M539" s="37"/>
      <c r="N539" s="5" t="str">
        <f t="array" ref="N539">IF(SUM(--NOT(ISERROR(FIND(TEXT(UPPER(电话簿!$G$4),0),UPPER(基本信息输入!A539:M539),1))))&gt;0,ROW(),"")</f>
        <v/>
      </c>
    </row>
    <row r="540" spans="1:14" s="34" customFormat="1" x14ac:dyDescent="0.35">
      <c r="A540" s="74" t="str">
        <f>IFERROR(IF(C540=0,"",IF(LEN(C540)=1,VLOOKUP(LEFT(C540,1),拼音数据库!$B:$C,2,),IF(LEN(C540)=2,VLOOKUP(LEFT(C540,1),拼音数据库!$B:$C,2,)&amp;VLOOKUP(MID(C540,2,1),拼音数据库!$B:$C,2,),IF(LEN(C540)=3,VLOOKUP(LEFT(C540,1),拼音数据库!$B:$C,2,)&amp;VLOOKUP(MID(C540,2,1),拼音数据库!$B:$C,2,)&amp;VLOOKUP(MID(C540,3,1),拼音数据库!$B:$C,2,),VLOOKUP(LEFT(C540,1),拼音数据库!$B:$C,2,)&amp;VLOOKUP(MID(C540,2,1),拼音数据库!$B:$C,2,)&amp;VLOOKUP(MID(C540,3,1),拼音数据库!$B:$C,2,)&amp;VLOOKUP(MID(C540,4,1),拼音数据库!$B:$C,2,))))),"")</f>
        <v/>
      </c>
      <c r="B540" s="75" t="str">
        <f>IFERROR(IF(C540=0,"",IF(LEN(C540)=1,LEFT(VLOOKUP(LEFT(C540,1),拼音数据库!$B:$C,2,),1),IF(LEN(C540)=2,LEFT(VLOOKUP(LEFT(C540,1),拼音数据库!$B:$C,2,),1)&amp;LEFT(VLOOKUP(MID(C540,2,1),拼音数据库!$B:$C,2,),1),IF(LEN(C540)=3,LEFT(VLOOKUP(LEFT(C540,1),拼音数据库!$B:$C,2,),1)&amp;LEFT(VLOOKUP(MID(C540,2,1),拼音数据库!$B:$C,2,),1)&amp;LEFT(VLOOKUP(MID(C540,3,1),拼音数据库!$B:$C,2,)),LEFT(VLOOKUP(LEFT(C540,1),拼音数据库!$B:$C,2,),1)&amp;LEFT(VLOOKUP(MID(C540,2,1),拼音数据库!$B:$C,2,),1)&amp;LEFT(VLOOKUP(MID(C540,3,1),拼音数据库!$B:$C,2,),1)&amp;LEFT(VLOOKUP(MID(C540,4,1),拼音数据库!$B:$C,2,),1))))),"")</f>
        <v/>
      </c>
      <c r="C540" s="36"/>
      <c r="D540" s="36"/>
      <c r="E540" s="36"/>
      <c r="F540" s="37"/>
      <c r="G540" s="37"/>
      <c r="H540" s="37"/>
      <c r="I540" s="37"/>
      <c r="J540" s="37"/>
      <c r="K540" s="37"/>
      <c r="L540" s="37"/>
      <c r="M540" s="37"/>
      <c r="N540" s="5" t="str">
        <f t="array" ref="N540">IF(SUM(--NOT(ISERROR(FIND(TEXT(UPPER(电话簿!$G$4),0),UPPER(基本信息输入!A540:M540),1))))&gt;0,ROW(),"")</f>
        <v/>
      </c>
    </row>
    <row r="541" spans="1:14" s="34" customFormat="1" x14ac:dyDescent="0.35">
      <c r="A541" s="74" t="str">
        <f>IFERROR(IF(C541=0,"",IF(LEN(C541)=1,VLOOKUP(LEFT(C541,1),拼音数据库!$B:$C,2,),IF(LEN(C541)=2,VLOOKUP(LEFT(C541,1),拼音数据库!$B:$C,2,)&amp;VLOOKUP(MID(C541,2,1),拼音数据库!$B:$C,2,),IF(LEN(C541)=3,VLOOKUP(LEFT(C541,1),拼音数据库!$B:$C,2,)&amp;VLOOKUP(MID(C541,2,1),拼音数据库!$B:$C,2,)&amp;VLOOKUP(MID(C541,3,1),拼音数据库!$B:$C,2,),VLOOKUP(LEFT(C541,1),拼音数据库!$B:$C,2,)&amp;VLOOKUP(MID(C541,2,1),拼音数据库!$B:$C,2,)&amp;VLOOKUP(MID(C541,3,1),拼音数据库!$B:$C,2,)&amp;VLOOKUP(MID(C541,4,1),拼音数据库!$B:$C,2,))))),"")</f>
        <v/>
      </c>
      <c r="B541" s="75" t="str">
        <f>IFERROR(IF(C541=0,"",IF(LEN(C541)=1,LEFT(VLOOKUP(LEFT(C541,1),拼音数据库!$B:$C,2,),1),IF(LEN(C541)=2,LEFT(VLOOKUP(LEFT(C541,1),拼音数据库!$B:$C,2,),1)&amp;LEFT(VLOOKUP(MID(C541,2,1),拼音数据库!$B:$C,2,),1),IF(LEN(C541)=3,LEFT(VLOOKUP(LEFT(C541,1),拼音数据库!$B:$C,2,),1)&amp;LEFT(VLOOKUP(MID(C541,2,1),拼音数据库!$B:$C,2,),1)&amp;LEFT(VLOOKUP(MID(C541,3,1),拼音数据库!$B:$C,2,)),LEFT(VLOOKUP(LEFT(C541,1),拼音数据库!$B:$C,2,),1)&amp;LEFT(VLOOKUP(MID(C541,2,1),拼音数据库!$B:$C,2,),1)&amp;LEFT(VLOOKUP(MID(C541,3,1),拼音数据库!$B:$C,2,),1)&amp;LEFT(VLOOKUP(MID(C541,4,1),拼音数据库!$B:$C,2,),1))))),"")</f>
        <v/>
      </c>
      <c r="C541" s="36"/>
      <c r="D541" s="36"/>
      <c r="E541" s="36"/>
      <c r="F541" s="37"/>
      <c r="G541" s="37"/>
      <c r="H541" s="37"/>
      <c r="I541" s="37"/>
      <c r="J541" s="37"/>
      <c r="K541" s="37"/>
      <c r="L541" s="37"/>
      <c r="M541" s="37"/>
      <c r="N541" s="5" t="str">
        <f t="array" ref="N541">IF(SUM(--NOT(ISERROR(FIND(TEXT(UPPER(电话簿!$G$4),0),UPPER(基本信息输入!A541:M541),1))))&gt;0,ROW(),"")</f>
        <v/>
      </c>
    </row>
    <row r="542" spans="1:14" s="34" customFormat="1" x14ac:dyDescent="0.35">
      <c r="A542" s="74" t="str">
        <f>IFERROR(IF(C542=0,"",IF(LEN(C542)=1,VLOOKUP(LEFT(C542,1),拼音数据库!$B:$C,2,),IF(LEN(C542)=2,VLOOKUP(LEFT(C542,1),拼音数据库!$B:$C,2,)&amp;VLOOKUP(MID(C542,2,1),拼音数据库!$B:$C,2,),IF(LEN(C542)=3,VLOOKUP(LEFT(C542,1),拼音数据库!$B:$C,2,)&amp;VLOOKUP(MID(C542,2,1),拼音数据库!$B:$C,2,)&amp;VLOOKUP(MID(C542,3,1),拼音数据库!$B:$C,2,),VLOOKUP(LEFT(C542,1),拼音数据库!$B:$C,2,)&amp;VLOOKUP(MID(C542,2,1),拼音数据库!$B:$C,2,)&amp;VLOOKUP(MID(C542,3,1),拼音数据库!$B:$C,2,)&amp;VLOOKUP(MID(C542,4,1),拼音数据库!$B:$C,2,))))),"")</f>
        <v/>
      </c>
      <c r="B542" s="75" t="str">
        <f>IFERROR(IF(C542=0,"",IF(LEN(C542)=1,LEFT(VLOOKUP(LEFT(C542,1),拼音数据库!$B:$C,2,),1),IF(LEN(C542)=2,LEFT(VLOOKUP(LEFT(C542,1),拼音数据库!$B:$C,2,),1)&amp;LEFT(VLOOKUP(MID(C542,2,1),拼音数据库!$B:$C,2,),1),IF(LEN(C542)=3,LEFT(VLOOKUP(LEFT(C542,1),拼音数据库!$B:$C,2,),1)&amp;LEFT(VLOOKUP(MID(C542,2,1),拼音数据库!$B:$C,2,),1)&amp;LEFT(VLOOKUP(MID(C542,3,1),拼音数据库!$B:$C,2,)),LEFT(VLOOKUP(LEFT(C542,1),拼音数据库!$B:$C,2,),1)&amp;LEFT(VLOOKUP(MID(C542,2,1),拼音数据库!$B:$C,2,),1)&amp;LEFT(VLOOKUP(MID(C542,3,1),拼音数据库!$B:$C,2,),1)&amp;LEFT(VLOOKUP(MID(C542,4,1),拼音数据库!$B:$C,2,),1))))),"")</f>
        <v/>
      </c>
      <c r="C542" s="36"/>
      <c r="D542" s="36"/>
      <c r="E542" s="36"/>
      <c r="F542" s="37"/>
      <c r="G542" s="37"/>
      <c r="H542" s="37"/>
      <c r="I542" s="37"/>
      <c r="J542" s="37"/>
      <c r="K542" s="37"/>
      <c r="L542" s="37"/>
      <c r="M542" s="37"/>
      <c r="N542" s="5" t="str">
        <f t="array" ref="N542">IF(SUM(--NOT(ISERROR(FIND(TEXT(UPPER(电话簿!$G$4),0),UPPER(基本信息输入!A542:M542),1))))&gt;0,ROW(),"")</f>
        <v/>
      </c>
    </row>
    <row r="543" spans="1:14" s="34" customFormat="1" x14ac:dyDescent="0.35">
      <c r="A543" s="74" t="str">
        <f>IFERROR(IF(C543=0,"",IF(LEN(C543)=1,VLOOKUP(LEFT(C543,1),拼音数据库!$B:$C,2,),IF(LEN(C543)=2,VLOOKUP(LEFT(C543,1),拼音数据库!$B:$C,2,)&amp;VLOOKUP(MID(C543,2,1),拼音数据库!$B:$C,2,),IF(LEN(C543)=3,VLOOKUP(LEFT(C543,1),拼音数据库!$B:$C,2,)&amp;VLOOKUP(MID(C543,2,1),拼音数据库!$B:$C,2,)&amp;VLOOKUP(MID(C543,3,1),拼音数据库!$B:$C,2,),VLOOKUP(LEFT(C543,1),拼音数据库!$B:$C,2,)&amp;VLOOKUP(MID(C543,2,1),拼音数据库!$B:$C,2,)&amp;VLOOKUP(MID(C543,3,1),拼音数据库!$B:$C,2,)&amp;VLOOKUP(MID(C543,4,1),拼音数据库!$B:$C,2,))))),"")</f>
        <v/>
      </c>
      <c r="B543" s="75" t="str">
        <f>IFERROR(IF(C543=0,"",IF(LEN(C543)=1,LEFT(VLOOKUP(LEFT(C543,1),拼音数据库!$B:$C,2,),1),IF(LEN(C543)=2,LEFT(VLOOKUP(LEFT(C543,1),拼音数据库!$B:$C,2,),1)&amp;LEFT(VLOOKUP(MID(C543,2,1),拼音数据库!$B:$C,2,),1),IF(LEN(C543)=3,LEFT(VLOOKUP(LEFT(C543,1),拼音数据库!$B:$C,2,),1)&amp;LEFT(VLOOKUP(MID(C543,2,1),拼音数据库!$B:$C,2,),1)&amp;LEFT(VLOOKUP(MID(C543,3,1),拼音数据库!$B:$C,2,)),LEFT(VLOOKUP(LEFT(C543,1),拼音数据库!$B:$C,2,),1)&amp;LEFT(VLOOKUP(MID(C543,2,1),拼音数据库!$B:$C,2,),1)&amp;LEFT(VLOOKUP(MID(C543,3,1),拼音数据库!$B:$C,2,),1)&amp;LEFT(VLOOKUP(MID(C543,4,1),拼音数据库!$B:$C,2,),1))))),"")</f>
        <v/>
      </c>
      <c r="C543" s="36"/>
      <c r="D543" s="36"/>
      <c r="E543" s="36"/>
      <c r="F543" s="37"/>
      <c r="G543" s="37"/>
      <c r="H543" s="37"/>
      <c r="I543" s="37"/>
      <c r="J543" s="37"/>
      <c r="K543" s="37"/>
      <c r="L543" s="37"/>
      <c r="M543" s="37"/>
      <c r="N543" s="5" t="str">
        <f t="array" ref="N543">IF(SUM(--NOT(ISERROR(FIND(TEXT(UPPER(电话簿!$G$4),0),UPPER(基本信息输入!A543:M543),1))))&gt;0,ROW(),"")</f>
        <v/>
      </c>
    </row>
    <row r="544" spans="1:14" s="34" customFormat="1" x14ac:dyDescent="0.35">
      <c r="A544" s="74" t="str">
        <f>IFERROR(IF(C544=0,"",IF(LEN(C544)=1,VLOOKUP(LEFT(C544,1),拼音数据库!$B:$C,2,),IF(LEN(C544)=2,VLOOKUP(LEFT(C544,1),拼音数据库!$B:$C,2,)&amp;VLOOKUP(MID(C544,2,1),拼音数据库!$B:$C,2,),IF(LEN(C544)=3,VLOOKUP(LEFT(C544,1),拼音数据库!$B:$C,2,)&amp;VLOOKUP(MID(C544,2,1),拼音数据库!$B:$C,2,)&amp;VLOOKUP(MID(C544,3,1),拼音数据库!$B:$C,2,),VLOOKUP(LEFT(C544,1),拼音数据库!$B:$C,2,)&amp;VLOOKUP(MID(C544,2,1),拼音数据库!$B:$C,2,)&amp;VLOOKUP(MID(C544,3,1),拼音数据库!$B:$C,2,)&amp;VLOOKUP(MID(C544,4,1),拼音数据库!$B:$C,2,))))),"")</f>
        <v/>
      </c>
      <c r="B544" s="75" t="str">
        <f>IFERROR(IF(C544=0,"",IF(LEN(C544)=1,LEFT(VLOOKUP(LEFT(C544,1),拼音数据库!$B:$C,2,),1),IF(LEN(C544)=2,LEFT(VLOOKUP(LEFT(C544,1),拼音数据库!$B:$C,2,),1)&amp;LEFT(VLOOKUP(MID(C544,2,1),拼音数据库!$B:$C,2,),1),IF(LEN(C544)=3,LEFT(VLOOKUP(LEFT(C544,1),拼音数据库!$B:$C,2,),1)&amp;LEFT(VLOOKUP(MID(C544,2,1),拼音数据库!$B:$C,2,),1)&amp;LEFT(VLOOKUP(MID(C544,3,1),拼音数据库!$B:$C,2,)),LEFT(VLOOKUP(LEFT(C544,1),拼音数据库!$B:$C,2,),1)&amp;LEFT(VLOOKUP(MID(C544,2,1),拼音数据库!$B:$C,2,),1)&amp;LEFT(VLOOKUP(MID(C544,3,1),拼音数据库!$B:$C,2,),1)&amp;LEFT(VLOOKUP(MID(C544,4,1),拼音数据库!$B:$C,2,),1))))),"")</f>
        <v/>
      </c>
      <c r="C544" s="36"/>
      <c r="D544" s="36"/>
      <c r="E544" s="36"/>
      <c r="F544" s="37"/>
      <c r="G544" s="37"/>
      <c r="H544" s="37"/>
      <c r="I544" s="37"/>
      <c r="J544" s="37"/>
      <c r="K544" s="37"/>
      <c r="L544" s="37"/>
      <c r="M544" s="37"/>
      <c r="N544" s="5" t="str">
        <f t="array" ref="N544">IF(SUM(--NOT(ISERROR(FIND(TEXT(UPPER(电话簿!$G$4),0),UPPER(基本信息输入!A544:M544),1))))&gt;0,ROW(),"")</f>
        <v/>
      </c>
    </row>
    <row r="545" spans="1:14" s="34" customFormat="1" x14ac:dyDescent="0.35">
      <c r="A545" s="74" t="str">
        <f>IFERROR(IF(C545=0,"",IF(LEN(C545)=1,VLOOKUP(LEFT(C545,1),拼音数据库!$B:$C,2,),IF(LEN(C545)=2,VLOOKUP(LEFT(C545,1),拼音数据库!$B:$C,2,)&amp;VLOOKUP(MID(C545,2,1),拼音数据库!$B:$C,2,),IF(LEN(C545)=3,VLOOKUP(LEFT(C545,1),拼音数据库!$B:$C,2,)&amp;VLOOKUP(MID(C545,2,1),拼音数据库!$B:$C,2,)&amp;VLOOKUP(MID(C545,3,1),拼音数据库!$B:$C,2,),VLOOKUP(LEFT(C545,1),拼音数据库!$B:$C,2,)&amp;VLOOKUP(MID(C545,2,1),拼音数据库!$B:$C,2,)&amp;VLOOKUP(MID(C545,3,1),拼音数据库!$B:$C,2,)&amp;VLOOKUP(MID(C545,4,1),拼音数据库!$B:$C,2,))))),"")</f>
        <v/>
      </c>
      <c r="B545" s="75" t="str">
        <f>IFERROR(IF(C545=0,"",IF(LEN(C545)=1,LEFT(VLOOKUP(LEFT(C545,1),拼音数据库!$B:$C,2,),1),IF(LEN(C545)=2,LEFT(VLOOKUP(LEFT(C545,1),拼音数据库!$B:$C,2,),1)&amp;LEFT(VLOOKUP(MID(C545,2,1),拼音数据库!$B:$C,2,),1),IF(LEN(C545)=3,LEFT(VLOOKUP(LEFT(C545,1),拼音数据库!$B:$C,2,),1)&amp;LEFT(VLOOKUP(MID(C545,2,1),拼音数据库!$B:$C,2,),1)&amp;LEFT(VLOOKUP(MID(C545,3,1),拼音数据库!$B:$C,2,)),LEFT(VLOOKUP(LEFT(C545,1),拼音数据库!$B:$C,2,),1)&amp;LEFT(VLOOKUP(MID(C545,2,1),拼音数据库!$B:$C,2,),1)&amp;LEFT(VLOOKUP(MID(C545,3,1),拼音数据库!$B:$C,2,),1)&amp;LEFT(VLOOKUP(MID(C545,4,1),拼音数据库!$B:$C,2,),1))))),"")</f>
        <v/>
      </c>
      <c r="C545" s="36"/>
      <c r="D545" s="36"/>
      <c r="E545" s="36"/>
      <c r="F545" s="37"/>
      <c r="G545" s="37"/>
      <c r="H545" s="37"/>
      <c r="I545" s="37"/>
      <c r="J545" s="37"/>
      <c r="K545" s="37"/>
      <c r="L545" s="37"/>
      <c r="M545" s="37"/>
      <c r="N545" s="5" t="str">
        <f t="array" ref="N545">IF(SUM(--NOT(ISERROR(FIND(TEXT(UPPER(电话簿!$G$4),0),UPPER(基本信息输入!A545:M545),1))))&gt;0,ROW(),"")</f>
        <v/>
      </c>
    </row>
    <row r="546" spans="1:14" s="34" customFormat="1" x14ac:dyDescent="0.35">
      <c r="A546" s="74" t="str">
        <f>IFERROR(IF(C546=0,"",IF(LEN(C546)=1,VLOOKUP(LEFT(C546,1),拼音数据库!$B:$C,2,),IF(LEN(C546)=2,VLOOKUP(LEFT(C546,1),拼音数据库!$B:$C,2,)&amp;VLOOKUP(MID(C546,2,1),拼音数据库!$B:$C,2,),IF(LEN(C546)=3,VLOOKUP(LEFT(C546,1),拼音数据库!$B:$C,2,)&amp;VLOOKUP(MID(C546,2,1),拼音数据库!$B:$C,2,)&amp;VLOOKUP(MID(C546,3,1),拼音数据库!$B:$C,2,),VLOOKUP(LEFT(C546,1),拼音数据库!$B:$C,2,)&amp;VLOOKUP(MID(C546,2,1),拼音数据库!$B:$C,2,)&amp;VLOOKUP(MID(C546,3,1),拼音数据库!$B:$C,2,)&amp;VLOOKUP(MID(C546,4,1),拼音数据库!$B:$C,2,))))),"")</f>
        <v/>
      </c>
      <c r="B546" s="75" t="str">
        <f>IFERROR(IF(C546=0,"",IF(LEN(C546)=1,LEFT(VLOOKUP(LEFT(C546,1),拼音数据库!$B:$C,2,),1),IF(LEN(C546)=2,LEFT(VLOOKUP(LEFT(C546,1),拼音数据库!$B:$C,2,),1)&amp;LEFT(VLOOKUP(MID(C546,2,1),拼音数据库!$B:$C,2,),1),IF(LEN(C546)=3,LEFT(VLOOKUP(LEFT(C546,1),拼音数据库!$B:$C,2,),1)&amp;LEFT(VLOOKUP(MID(C546,2,1),拼音数据库!$B:$C,2,),1)&amp;LEFT(VLOOKUP(MID(C546,3,1),拼音数据库!$B:$C,2,)),LEFT(VLOOKUP(LEFT(C546,1),拼音数据库!$B:$C,2,),1)&amp;LEFT(VLOOKUP(MID(C546,2,1),拼音数据库!$B:$C,2,),1)&amp;LEFT(VLOOKUP(MID(C546,3,1),拼音数据库!$B:$C,2,),1)&amp;LEFT(VLOOKUP(MID(C546,4,1),拼音数据库!$B:$C,2,),1))))),"")</f>
        <v/>
      </c>
      <c r="C546" s="36"/>
      <c r="D546" s="36"/>
      <c r="E546" s="36"/>
      <c r="F546" s="37"/>
      <c r="G546" s="37"/>
      <c r="H546" s="37"/>
      <c r="I546" s="37"/>
      <c r="J546" s="37"/>
      <c r="K546" s="37"/>
      <c r="L546" s="37"/>
      <c r="M546" s="37"/>
      <c r="N546" s="5" t="str">
        <f t="array" ref="N546">IF(SUM(--NOT(ISERROR(FIND(TEXT(UPPER(电话簿!$G$4),0),UPPER(基本信息输入!A546:M546),1))))&gt;0,ROW(),"")</f>
        <v/>
      </c>
    </row>
    <row r="547" spans="1:14" s="34" customFormat="1" x14ac:dyDescent="0.35">
      <c r="A547" s="74" t="str">
        <f>IFERROR(IF(C547=0,"",IF(LEN(C547)=1,VLOOKUP(LEFT(C547,1),拼音数据库!$B:$C,2,),IF(LEN(C547)=2,VLOOKUP(LEFT(C547,1),拼音数据库!$B:$C,2,)&amp;VLOOKUP(MID(C547,2,1),拼音数据库!$B:$C,2,),IF(LEN(C547)=3,VLOOKUP(LEFT(C547,1),拼音数据库!$B:$C,2,)&amp;VLOOKUP(MID(C547,2,1),拼音数据库!$B:$C,2,)&amp;VLOOKUP(MID(C547,3,1),拼音数据库!$B:$C,2,),VLOOKUP(LEFT(C547,1),拼音数据库!$B:$C,2,)&amp;VLOOKUP(MID(C547,2,1),拼音数据库!$B:$C,2,)&amp;VLOOKUP(MID(C547,3,1),拼音数据库!$B:$C,2,)&amp;VLOOKUP(MID(C547,4,1),拼音数据库!$B:$C,2,))))),"")</f>
        <v/>
      </c>
      <c r="B547" s="75" t="str">
        <f>IFERROR(IF(C547=0,"",IF(LEN(C547)=1,LEFT(VLOOKUP(LEFT(C547,1),拼音数据库!$B:$C,2,),1),IF(LEN(C547)=2,LEFT(VLOOKUP(LEFT(C547,1),拼音数据库!$B:$C,2,),1)&amp;LEFT(VLOOKUP(MID(C547,2,1),拼音数据库!$B:$C,2,),1),IF(LEN(C547)=3,LEFT(VLOOKUP(LEFT(C547,1),拼音数据库!$B:$C,2,),1)&amp;LEFT(VLOOKUP(MID(C547,2,1),拼音数据库!$B:$C,2,),1)&amp;LEFT(VLOOKUP(MID(C547,3,1),拼音数据库!$B:$C,2,)),LEFT(VLOOKUP(LEFT(C547,1),拼音数据库!$B:$C,2,),1)&amp;LEFT(VLOOKUP(MID(C547,2,1),拼音数据库!$B:$C,2,),1)&amp;LEFT(VLOOKUP(MID(C547,3,1),拼音数据库!$B:$C,2,),1)&amp;LEFT(VLOOKUP(MID(C547,4,1),拼音数据库!$B:$C,2,),1))))),"")</f>
        <v/>
      </c>
      <c r="C547" s="36"/>
      <c r="D547" s="36"/>
      <c r="E547" s="36"/>
      <c r="F547" s="37"/>
      <c r="G547" s="37"/>
      <c r="H547" s="37"/>
      <c r="I547" s="37"/>
      <c r="J547" s="37"/>
      <c r="K547" s="37"/>
      <c r="L547" s="37"/>
      <c r="M547" s="37"/>
      <c r="N547" s="5" t="str">
        <f t="array" ref="N547">IF(SUM(--NOT(ISERROR(FIND(TEXT(UPPER(电话簿!$G$4),0),UPPER(基本信息输入!A547:M547),1))))&gt;0,ROW(),"")</f>
        <v/>
      </c>
    </row>
    <row r="548" spans="1:14" s="34" customFormat="1" x14ac:dyDescent="0.35">
      <c r="A548" s="74" t="str">
        <f>IFERROR(IF(C548=0,"",IF(LEN(C548)=1,VLOOKUP(LEFT(C548,1),拼音数据库!$B:$C,2,),IF(LEN(C548)=2,VLOOKUP(LEFT(C548,1),拼音数据库!$B:$C,2,)&amp;VLOOKUP(MID(C548,2,1),拼音数据库!$B:$C,2,),IF(LEN(C548)=3,VLOOKUP(LEFT(C548,1),拼音数据库!$B:$C,2,)&amp;VLOOKUP(MID(C548,2,1),拼音数据库!$B:$C,2,)&amp;VLOOKUP(MID(C548,3,1),拼音数据库!$B:$C,2,),VLOOKUP(LEFT(C548,1),拼音数据库!$B:$C,2,)&amp;VLOOKUP(MID(C548,2,1),拼音数据库!$B:$C,2,)&amp;VLOOKUP(MID(C548,3,1),拼音数据库!$B:$C,2,)&amp;VLOOKUP(MID(C548,4,1),拼音数据库!$B:$C,2,))))),"")</f>
        <v/>
      </c>
      <c r="B548" s="75" t="str">
        <f>IFERROR(IF(C548=0,"",IF(LEN(C548)=1,LEFT(VLOOKUP(LEFT(C548,1),拼音数据库!$B:$C,2,),1),IF(LEN(C548)=2,LEFT(VLOOKUP(LEFT(C548,1),拼音数据库!$B:$C,2,),1)&amp;LEFT(VLOOKUP(MID(C548,2,1),拼音数据库!$B:$C,2,),1),IF(LEN(C548)=3,LEFT(VLOOKUP(LEFT(C548,1),拼音数据库!$B:$C,2,),1)&amp;LEFT(VLOOKUP(MID(C548,2,1),拼音数据库!$B:$C,2,),1)&amp;LEFT(VLOOKUP(MID(C548,3,1),拼音数据库!$B:$C,2,)),LEFT(VLOOKUP(LEFT(C548,1),拼音数据库!$B:$C,2,),1)&amp;LEFT(VLOOKUP(MID(C548,2,1),拼音数据库!$B:$C,2,),1)&amp;LEFT(VLOOKUP(MID(C548,3,1),拼音数据库!$B:$C,2,),1)&amp;LEFT(VLOOKUP(MID(C548,4,1),拼音数据库!$B:$C,2,),1))))),"")</f>
        <v/>
      </c>
      <c r="C548" s="36"/>
      <c r="D548" s="36"/>
      <c r="E548" s="36"/>
      <c r="F548" s="37"/>
      <c r="G548" s="37"/>
      <c r="H548" s="37"/>
      <c r="I548" s="37"/>
      <c r="J548" s="37"/>
      <c r="K548" s="37"/>
      <c r="L548" s="37"/>
      <c r="M548" s="37"/>
      <c r="N548" s="5" t="str">
        <f t="array" ref="N548">IF(SUM(--NOT(ISERROR(FIND(TEXT(UPPER(电话簿!$G$4),0),UPPER(基本信息输入!A548:M548),1))))&gt;0,ROW(),"")</f>
        <v/>
      </c>
    </row>
    <row r="549" spans="1:14" s="34" customFormat="1" x14ac:dyDescent="0.35">
      <c r="A549" s="74" t="str">
        <f>IFERROR(IF(C549=0,"",IF(LEN(C549)=1,VLOOKUP(LEFT(C549,1),拼音数据库!$B:$C,2,),IF(LEN(C549)=2,VLOOKUP(LEFT(C549,1),拼音数据库!$B:$C,2,)&amp;VLOOKUP(MID(C549,2,1),拼音数据库!$B:$C,2,),IF(LEN(C549)=3,VLOOKUP(LEFT(C549,1),拼音数据库!$B:$C,2,)&amp;VLOOKUP(MID(C549,2,1),拼音数据库!$B:$C,2,)&amp;VLOOKUP(MID(C549,3,1),拼音数据库!$B:$C,2,),VLOOKUP(LEFT(C549,1),拼音数据库!$B:$C,2,)&amp;VLOOKUP(MID(C549,2,1),拼音数据库!$B:$C,2,)&amp;VLOOKUP(MID(C549,3,1),拼音数据库!$B:$C,2,)&amp;VLOOKUP(MID(C549,4,1),拼音数据库!$B:$C,2,))))),"")</f>
        <v/>
      </c>
      <c r="B549" s="75" t="str">
        <f>IFERROR(IF(C549=0,"",IF(LEN(C549)=1,LEFT(VLOOKUP(LEFT(C549,1),拼音数据库!$B:$C,2,),1),IF(LEN(C549)=2,LEFT(VLOOKUP(LEFT(C549,1),拼音数据库!$B:$C,2,),1)&amp;LEFT(VLOOKUP(MID(C549,2,1),拼音数据库!$B:$C,2,),1),IF(LEN(C549)=3,LEFT(VLOOKUP(LEFT(C549,1),拼音数据库!$B:$C,2,),1)&amp;LEFT(VLOOKUP(MID(C549,2,1),拼音数据库!$B:$C,2,),1)&amp;LEFT(VLOOKUP(MID(C549,3,1),拼音数据库!$B:$C,2,)),LEFT(VLOOKUP(LEFT(C549,1),拼音数据库!$B:$C,2,),1)&amp;LEFT(VLOOKUP(MID(C549,2,1),拼音数据库!$B:$C,2,),1)&amp;LEFT(VLOOKUP(MID(C549,3,1),拼音数据库!$B:$C,2,),1)&amp;LEFT(VLOOKUP(MID(C549,4,1),拼音数据库!$B:$C,2,),1))))),"")</f>
        <v/>
      </c>
      <c r="C549" s="36"/>
      <c r="D549" s="36"/>
      <c r="E549" s="36"/>
      <c r="F549" s="37"/>
      <c r="G549" s="37"/>
      <c r="H549" s="37"/>
      <c r="I549" s="37"/>
      <c r="J549" s="37"/>
      <c r="K549" s="37"/>
      <c r="L549" s="37"/>
      <c r="M549" s="37"/>
      <c r="N549" s="5" t="str">
        <f t="array" ref="N549">IF(SUM(--NOT(ISERROR(FIND(TEXT(UPPER(电话簿!$G$4),0),UPPER(基本信息输入!A549:M549),1))))&gt;0,ROW(),"")</f>
        <v/>
      </c>
    </row>
    <row r="550" spans="1:14" s="34" customFormat="1" x14ac:dyDescent="0.35">
      <c r="A550" s="74" t="str">
        <f>IFERROR(IF(C550=0,"",IF(LEN(C550)=1,VLOOKUP(LEFT(C550,1),拼音数据库!$B:$C,2,),IF(LEN(C550)=2,VLOOKUP(LEFT(C550,1),拼音数据库!$B:$C,2,)&amp;VLOOKUP(MID(C550,2,1),拼音数据库!$B:$C,2,),IF(LEN(C550)=3,VLOOKUP(LEFT(C550,1),拼音数据库!$B:$C,2,)&amp;VLOOKUP(MID(C550,2,1),拼音数据库!$B:$C,2,)&amp;VLOOKUP(MID(C550,3,1),拼音数据库!$B:$C,2,),VLOOKUP(LEFT(C550,1),拼音数据库!$B:$C,2,)&amp;VLOOKUP(MID(C550,2,1),拼音数据库!$B:$C,2,)&amp;VLOOKUP(MID(C550,3,1),拼音数据库!$B:$C,2,)&amp;VLOOKUP(MID(C550,4,1),拼音数据库!$B:$C,2,))))),"")</f>
        <v/>
      </c>
      <c r="B550" s="75" t="str">
        <f>IFERROR(IF(C550=0,"",IF(LEN(C550)=1,LEFT(VLOOKUP(LEFT(C550,1),拼音数据库!$B:$C,2,),1),IF(LEN(C550)=2,LEFT(VLOOKUP(LEFT(C550,1),拼音数据库!$B:$C,2,),1)&amp;LEFT(VLOOKUP(MID(C550,2,1),拼音数据库!$B:$C,2,),1),IF(LEN(C550)=3,LEFT(VLOOKUP(LEFT(C550,1),拼音数据库!$B:$C,2,),1)&amp;LEFT(VLOOKUP(MID(C550,2,1),拼音数据库!$B:$C,2,),1)&amp;LEFT(VLOOKUP(MID(C550,3,1),拼音数据库!$B:$C,2,)),LEFT(VLOOKUP(LEFT(C550,1),拼音数据库!$B:$C,2,),1)&amp;LEFT(VLOOKUP(MID(C550,2,1),拼音数据库!$B:$C,2,),1)&amp;LEFT(VLOOKUP(MID(C550,3,1),拼音数据库!$B:$C,2,),1)&amp;LEFT(VLOOKUP(MID(C550,4,1),拼音数据库!$B:$C,2,),1))))),"")</f>
        <v/>
      </c>
      <c r="C550" s="36"/>
      <c r="D550" s="36"/>
      <c r="E550" s="36"/>
      <c r="F550" s="37"/>
      <c r="G550" s="37"/>
      <c r="H550" s="37"/>
      <c r="I550" s="37"/>
      <c r="J550" s="37"/>
      <c r="K550" s="37"/>
      <c r="L550" s="37"/>
      <c r="M550" s="37"/>
      <c r="N550" s="5" t="str">
        <f t="array" ref="N550">IF(SUM(--NOT(ISERROR(FIND(TEXT(UPPER(电话簿!$G$4),0),UPPER(基本信息输入!A550:M550),1))))&gt;0,ROW(),"")</f>
        <v/>
      </c>
    </row>
    <row r="551" spans="1:14" s="34" customFormat="1" x14ac:dyDescent="0.35">
      <c r="A551" s="74" t="str">
        <f>IFERROR(IF(C551=0,"",IF(LEN(C551)=1,VLOOKUP(LEFT(C551,1),拼音数据库!$B:$C,2,),IF(LEN(C551)=2,VLOOKUP(LEFT(C551,1),拼音数据库!$B:$C,2,)&amp;VLOOKUP(MID(C551,2,1),拼音数据库!$B:$C,2,),IF(LEN(C551)=3,VLOOKUP(LEFT(C551,1),拼音数据库!$B:$C,2,)&amp;VLOOKUP(MID(C551,2,1),拼音数据库!$B:$C,2,)&amp;VLOOKUP(MID(C551,3,1),拼音数据库!$B:$C,2,),VLOOKUP(LEFT(C551,1),拼音数据库!$B:$C,2,)&amp;VLOOKUP(MID(C551,2,1),拼音数据库!$B:$C,2,)&amp;VLOOKUP(MID(C551,3,1),拼音数据库!$B:$C,2,)&amp;VLOOKUP(MID(C551,4,1),拼音数据库!$B:$C,2,))))),"")</f>
        <v/>
      </c>
      <c r="B551" s="75" t="str">
        <f>IFERROR(IF(C551=0,"",IF(LEN(C551)=1,LEFT(VLOOKUP(LEFT(C551,1),拼音数据库!$B:$C,2,),1),IF(LEN(C551)=2,LEFT(VLOOKUP(LEFT(C551,1),拼音数据库!$B:$C,2,),1)&amp;LEFT(VLOOKUP(MID(C551,2,1),拼音数据库!$B:$C,2,),1),IF(LEN(C551)=3,LEFT(VLOOKUP(LEFT(C551,1),拼音数据库!$B:$C,2,),1)&amp;LEFT(VLOOKUP(MID(C551,2,1),拼音数据库!$B:$C,2,),1)&amp;LEFT(VLOOKUP(MID(C551,3,1),拼音数据库!$B:$C,2,)),LEFT(VLOOKUP(LEFT(C551,1),拼音数据库!$B:$C,2,),1)&amp;LEFT(VLOOKUP(MID(C551,2,1),拼音数据库!$B:$C,2,),1)&amp;LEFT(VLOOKUP(MID(C551,3,1),拼音数据库!$B:$C,2,),1)&amp;LEFT(VLOOKUP(MID(C551,4,1),拼音数据库!$B:$C,2,),1))))),"")</f>
        <v/>
      </c>
      <c r="C551" s="36"/>
      <c r="D551" s="36"/>
      <c r="E551" s="36"/>
      <c r="F551" s="37"/>
      <c r="G551" s="37"/>
      <c r="H551" s="37"/>
      <c r="I551" s="37"/>
      <c r="J551" s="37"/>
      <c r="K551" s="37"/>
      <c r="L551" s="37"/>
      <c r="M551" s="37"/>
      <c r="N551" s="5" t="str">
        <f t="array" ref="N551">IF(SUM(--NOT(ISERROR(FIND(TEXT(UPPER(电话簿!$G$4),0),UPPER(基本信息输入!A551:M551),1))))&gt;0,ROW(),"")</f>
        <v/>
      </c>
    </row>
    <row r="552" spans="1:14" s="34" customFormat="1" x14ac:dyDescent="0.35">
      <c r="A552" s="74" t="str">
        <f>IFERROR(IF(C552=0,"",IF(LEN(C552)=1,VLOOKUP(LEFT(C552,1),拼音数据库!$B:$C,2,),IF(LEN(C552)=2,VLOOKUP(LEFT(C552,1),拼音数据库!$B:$C,2,)&amp;VLOOKUP(MID(C552,2,1),拼音数据库!$B:$C,2,),IF(LEN(C552)=3,VLOOKUP(LEFT(C552,1),拼音数据库!$B:$C,2,)&amp;VLOOKUP(MID(C552,2,1),拼音数据库!$B:$C,2,)&amp;VLOOKUP(MID(C552,3,1),拼音数据库!$B:$C,2,),VLOOKUP(LEFT(C552,1),拼音数据库!$B:$C,2,)&amp;VLOOKUP(MID(C552,2,1),拼音数据库!$B:$C,2,)&amp;VLOOKUP(MID(C552,3,1),拼音数据库!$B:$C,2,)&amp;VLOOKUP(MID(C552,4,1),拼音数据库!$B:$C,2,))))),"")</f>
        <v/>
      </c>
      <c r="B552" s="75" t="str">
        <f>IFERROR(IF(C552=0,"",IF(LEN(C552)=1,LEFT(VLOOKUP(LEFT(C552,1),拼音数据库!$B:$C,2,),1),IF(LEN(C552)=2,LEFT(VLOOKUP(LEFT(C552,1),拼音数据库!$B:$C,2,),1)&amp;LEFT(VLOOKUP(MID(C552,2,1),拼音数据库!$B:$C,2,),1),IF(LEN(C552)=3,LEFT(VLOOKUP(LEFT(C552,1),拼音数据库!$B:$C,2,),1)&amp;LEFT(VLOOKUP(MID(C552,2,1),拼音数据库!$B:$C,2,),1)&amp;LEFT(VLOOKUP(MID(C552,3,1),拼音数据库!$B:$C,2,)),LEFT(VLOOKUP(LEFT(C552,1),拼音数据库!$B:$C,2,),1)&amp;LEFT(VLOOKUP(MID(C552,2,1),拼音数据库!$B:$C,2,),1)&amp;LEFT(VLOOKUP(MID(C552,3,1),拼音数据库!$B:$C,2,),1)&amp;LEFT(VLOOKUP(MID(C552,4,1),拼音数据库!$B:$C,2,),1))))),"")</f>
        <v/>
      </c>
      <c r="C552" s="36"/>
      <c r="D552" s="36"/>
      <c r="E552" s="36"/>
      <c r="F552" s="37"/>
      <c r="G552" s="37"/>
      <c r="H552" s="37"/>
      <c r="I552" s="37"/>
      <c r="J552" s="37"/>
      <c r="K552" s="37"/>
      <c r="L552" s="37"/>
      <c r="M552" s="37"/>
      <c r="N552" s="5" t="str">
        <f t="array" ref="N552">IF(SUM(--NOT(ISERROR(FIND(TEXT(UPPER(电话簿!$G$4),0),UPPER(基本信息输入!A552:M552),1))))&gt;0,ROW(),"")</f>
        <v/>
      </c>
    </row>
    <row r="553" spans="1:14" s="34" customFormat="1" x14ac:dyDescent="0.35">
      <c r="A553" s="74" t="str">
        <f>IFERROR(IF(C553=0,"",IF(LEN(C553)=1,VLOOKUP(LEFT(C553,1),拼音数据库!$B:$C,2,),IF(LEN(C553)=2,VLOOKUP(LEFT(C553,1),拼音数据库!$B:$C,2,)&amp;VLOOKUP(MID(C553,2,1),拼音数据库!$B:$C,2,),IF(LEN(C553)=3,VLOOKUP(LEFT(C553,1),拼音数据库!$B:$C,2,)&amp;VLOOKUP(MID(C553,2,1),拼音数据库!$B:$C,2,)&amp;VLOOKUP(MID(C553,3,1),拼音数据库!$B:$C,2,),VLOOKUP(LEFT(C553,1),拼音数据库!$B:$C,2,)&amp;VLOOKUP(MID(C553,2,1),拼音数据库!$B:$C,2,)&amp;VLOOKUP(MID(C553,3,1),拼音数据库!$B:$C,2,)&amp;VLOOKUP(MID(C553,4,1),拼音数据库!$B:$C,2,))))),"")</f>
        <v/>
      </c>
      <c r="B553" s="75" t="str">
        <f>IFERROR(IF(C553=0,"",IF(LEN(C553)=1,LEFT(VLOOKUP(LEFT(C553,1),拼音数据库!$B:$C,2,),1),IF(LEN(C553)=2,LEFT(VLOOKUP(LEFT(C553,1),拼音数据库!$B:$C,2,),1)&amp;LEFT(VLOOKUP(MID(C553,2,1),拼音数据库!$B:$C,2,),1),IF(LEN(C553)=3,LEFT(VLOOKUP(LEFT(C553,1),拼音数据库!$B:$C,2,),1)&amp;LEFT(VLOOKUP(MID(C553,2,1),拼音数据库!$B:$C,2,),1)&amp;LEFT(VLOOKUP(MID(C553,3,1),拼音数据库!$B:$C,2,)),LEFT(VLOOKUP(LEFT(C553,1),拼音数据库!$B:$C,2,),1)&amp;LEFT(VLOOKUP(MID(C553,2,1),拼音数据库!$B:$C,2,),1)&amp;LEFT(VLOOKUP(MID(C553,3,1),拼音数据库!$B:$C,2,),1)&amp;LEFT(VLOOKUP(MID(C553,4,1),拼音数据库!$B:$C,2,),1))))),"")</f>
        <v/>
      </c>
      <c r="C553" s="36"/>
      <c r="D553" s="36"/>
      <c r="E553" s="36"/>
      <c r="F553" s="37"/>
      <c r="G553" s="37"/>
      <c r="H553" s="37"/>
      <c r="I553" s="37"/>
      <c r="J553" s="37"/>
      <c r="K553" s="37"/>
      <c r="L553" s="37"/>
      <c r="M553" s="37"/>
      <c r="N553" s="5" t="str">
        <f t="array" ref="N553">IF(SUM(--NOT(ISERROR(FIND(TEXT(UPPER(电话簿!$G$4),0),UPPER(基本信息输入!A553:M553),1))))&gt;0,ROW(),"")</f>
        <v/>
      </c>
    </row>
    <row r="554" spans="1:14" s="34" customFormat="1" x14ac:dyDescent="0.35">
      <c r="A554" s="74" t="str">
        <f>IFERROR(IF(C554=0,"",IF(LEN(C554)=1,VLOOKUP(LEFT(C554,1),拼音数据库!$B:$C,2,),IF(LEN(C554)=2,VLOOKUP(LEFT(C554,1),拼音数据库!$B:$C,2,)&amp;VLOOKUP(MID(C554,2,1),拼音数据库!$B:$C,2,),IF(LEN(C554)=3,VLOOKUP(LEFT(C554,1),拼音数据库!$B:$C,2,)&amp;VLOOKUP(MID(C554,2,1),拼音数据库!$B:$C,2,)&amp;VLOOKUP(MID(C554,3,1),拼音数据库!$B:$C,2,),VLOOKUP(LEFT(C554,1),拼音数据库!$B:$C,2,)&amp;VLOOKUP(MID(C554,2,1),拼音数据库!$B:$C,2,)&amp;VLOOKUP(MID(C554,3,1),拼音数据库!$B:$C,2,)&amp;VLOOKUP(MID(C554,4,1),拼音数据库!$B:$C,2,))))),"")</f>
        <v/>
      </c>
      <c r="B554" s="75" t="str">
        <f>IFERROR(IF(C554=0,"",IF(LEN(C554)=1,LEFT(VLOOKUP(LEFT(C554,1),拼音数据库!$B:$C,2,),1),IF(LEN(C554)=2,LEFT(VLOOKUP(LEFT(C554,1),拼音数据库!$B:$C,2,),1)&amp;LEFT(VLOOKUP(MID(C554,2,1),拼音数据库!$B:$C,2,),1),IF(LEN(C554)=3,LEFT(VLOOKUP(LEFT(C554,1),拼音数据库!$B:$C,2,),1)&amp;LEFT(VLOOKUP(MID(C554,2,1),拼音数据库!$B:$C,2,),1)&amp;LEFT(VLOOKUP(MID(C554,3,1),拼音数据库!$B:$C,2,)),LEFT(VLOOKUP(LEFT(C554,1),拼音数据库!$B:$C,2,),1)&amp;LEFT(VLOOKUP(MID(C554,2,1),拼音数据库!$B:$C,2,),1)&amp;LEFT(VLOOKUP(MID(C554,3,1),拼音数据库!$B:$C,2,),1)&amp;LEFT(VLOOKUP(MID(C554,4,1),拼音数据库!$B:$C,2,),1))))),"")</f>
        <v/>
      </c>
      <c r="C554" s="36"/>
      <c r="D554" s="36"/>
      <c r="E554" s="36"/>
      <c r="F554" s="37"/>
      <c r="G554" s="37"/>
      <c r="H554" s="37"/>
      <c r="I554" s="37"/>
      <c r="J554" s="37"/>
      <c r="K554" s="37"/>
      <c r="L554" s="37"/>
      <c r="M554" s="37"/>
      <c r="N554" s="5" t="str">
        <f t="array" ref="N554">IF(SUM(--NOT(ISERROR(FIND(TEXT(UPPER(电话簿!$G$4),0),UPPER(基本信息输入!A554:M554),1))))&gt;0,ROW(),"")</f>
        <v/>
      </c>
    </row>
    <row r="555" spans="1:14" s="34" customFormat="1" x14ac:dyDescent="0.35">
      <c r="A555" s="74" t="str">
        <f>IFERROR(IF(C555=0,"",IF(LEN(C555)=1,VLOOKUP(LEFT(C555,1),拼音数据库!$B:$C,2,),IF(LEN(C555)=2,VLOOKUP(LEFT(C555,1),拼音数据库!$B:$C,2,)&amp;VLOOKUP(MID(C555,2,1),拼音数据库!$B:$C,2,),IF(LEN(C555)=3,VLOOKUP(LEFT(C555,1),拼音数据库!$B:$C,2,)&amp;VLOOKUP(MID(C555,2,1),拼音数据库!$B:$C,2,)&amp;VLOOKUP(MID(C555,3,1),拼音数据库!$B:$C,2,),VLOOKUP(LEFT(C555,1),拼音数据库!$B:$C,2,)&amp;VLOOKUP(MID(C555,2,1),拼音数据库!$B:$C,2,)&amp;VLOOKUP(MID(C555,3,1),拼音数据库!$B:$C,2,)&amp;VLOOKUP(MID(C555,4,1),拼音数据库!$B:$C,2,))))),"")</f>
        <v/>
      </c>
      <c r="B555" s="75" t="str">
        <f>IFERROR(IF(C555=0,"",IF(LEN(C555)=1,LEFT(VLOOKUP(LEFT(C555,1),拼音数据库!$B:$C,2,),1),IF(LEN(C555)=2,LEFT(VLOOKUP(LEFT(C555,1),拼音数据库!$B:$C,2,),1)&amp;LEFT(VLOOKUP(MID(C555,2,1),拼音数据库!$B:$C,2,),1),IF(LEN(C555)=3,LEFT(VLOOKUP(LEFT(C555,1),拼音数据库!$B:$C,2,),1)&amp;LEFT(VLOOKUP(MID(C555,2,1),拼音数据库!$B:$C,2,),1)&amp;LEFT(VLOOKUP(MID(C555,3,1),拼音数据库!$B:$C,2,)),LEFT(VLOOKUP(LEFT(C555,1),拼音数据库!$B:$C,2,),1)&amp;LEFT(VLOOKUP(MID(C555,2,1),拼音数据库!$B:$C,2,),1)&amp;LEFT(VLOOKUP(MID(C555,3,1),拼音数据库!$B:$C,2,),1)&amp;LEFT(VLOOKUP(MID(C555,4,1),拼音数据库!$B:$C,2,),1))))),"")</f>
        <v/>
      </c>
      <c r="C555" s="36"/>
      <c r="D555" s="36"/>
      <c r="E555" s="36"/>
      <c r="F555" s="37"/>
      <c r="G555" s="37"/>
      <c r="H555" s="37"/>
      <c r="I555" s="37"/>
      <c r="J555" s="37"/>
      <c r="K555" s="37"/>
      <c r="L555" s="37"/>
      <c r="M555" s="37"/>
      <c r="N555" s="5" t="str">
        <f t="array" ref="N555">IF(SUM(--NOT(ISERROR(FIND(TEXT(UPPER(电话簿!$G$4),0),UPPER(基本信息输入!A555:M555),1))))&gt;0,ROW(),"")</f>
        <v/>
      </c>
    </row>
    <row r="556" spans="1:14" s="34" customFormat="1" x14ac:dyDescent="0.35">
      <c r="A556" s="74" t="str">
        <f>IFERROR(IF(C556=0,"",IF(LEN(C556)=1,VLOOKUP(LEFT(C556,1),拼音数据库!$B:$C,2,),IF(LEN(C556)=2,VLOOKUP(LEFT(C556,1),拼音数据库!$B:$C,2,)&amp;VLOOKUP(MID(C556,2,1),拼音数据库!$B:$C,2,),IF(LEN(C556)=3,VLOOKUP(LEFT(C556,1),拼音数据库!$B:$C,2,)&amp;VLOOKUP(MID(C556,2,1),拼音数据库!$B:$C,2,)&amp;VLOOKUP(MID(C556,3,1),拼音数据库!$B:$C,2,),VLOOKUP(LEFT(C556,1),拼音数据库!$B:$C,2,)&amp;VLOOKUP(MID(C556,2,1),拼音数据库!$B:$C,2,)&amp;VLOOKUP(MID(C556,3,1),拼音数据库!$B:$C,2,)&amp;VLOOKUP(MID(C556,4,1),拼音数据库!$B:$C,2,))))),"")</f>
        <v/>
      </c>
      <c r="B556" s="75" t="str">
        <f>IFERROR(IF(C556=0,"",IF(LEN(C556)=1,LEFT(VLOOKUP(LEFT(C556,1),拼音数据库!$B:$C,2,),1),IF(LEN(C556)=2,LEFT(VLOOKUP(LEFT(C556,1),拼音数据库!$B:$C,2,),1)&amp;LEFT(VLOOKUP(MID(C556,2,1),拼音数据库!$B:$C,2,),1),IF(LEN(C556)=3,LEFT(VLOOKUP(LEFT(C556,1),拼音数据库!$B:$C,2,),1)&amp;LEFT(VLOOKUP(MID(C556,2,1),拼音数据库!$B:$C,2,),1)&amp;LEFT(VLOOKUP(MID(C556,3,1),拼音数据库!$B:$C,2,)),LEFT(VLOOKUP(LEFT(C556,1),拼音数据库!$B:$C,2,),1)&amp;LEFT(VLOOKUP(MID(C556,2,1),拼音数据库!$B:$C,2,),1)&amp;LEFT(VLOOKUP(MID(C556,3,1),拼音数据库!$B:$C,2,),1)&amp;LEFT(VLOOKUP(MID(C556,4,1),拼音数据库!$B:$C,2,),1))))),"")</f>
        <v/>
      </c>
      <c r="C556" s="36"/>
      <c r="D556" s="36"/>
      <c r="E556" s="36"/>
      <c r="F556" s="37"/>
      <c r="G556" s="37"/>
      <c r="H556" s="37"/>
      <c r="I556" s="37"/>
      <c r="J556" s="37"/>
      <c r="K556" s="37"/>
      <c r="L556" s="37"/>
      <c r="M556" s="37"/>
      <c r="N556" s="5" t="str">
        <f t="array" ref="N556">IF(SUM(--NOT(ISERROR(FIND(TEXT(UPPER(电话簿!$G$4),0),UPPER(基本信息输入!A556:M556),1))))&gt;0,ROW(),"")</f>
        <v/>
      </c>
    </row>
    <row r="557" spans="1:14" s="34" customFormat="1" x14ac:dyDescent="0.35">
      <c r="A557" s="74" t="str">
        <f>IFERROR(IF(C557=0,"",IF(LEN(C557)=1,VLOOKUP(LEFT(C557,1),拼音数据库!$B:$C,2,),IF(LEN(C557)=2,VLOOKUP(LEFT(C557,1),拼音数据库!$B:$C,2,)&amp;VLOOKUP(MID(C557,2,1),拼音数据库!$B:$C,2,),IF(LEN(C557)=3,VLOOKUP(LEFT(C557,1),拼音数据库!$B:$C,2,)&amp;VLOOKUP(MID(C557,2,1),拼音数据库!$B:$C,2,)&amp;VLOOKUP(MID(C557,3,1),拼音数据库!$B:$C,2,),VLOOKUP(LEFT(C557,1),拼音数据库!$B:$C,2,)&amp;VLOOKUP(MID(C557,2,1),拼音数据库!$B:$C,2,)&amp;VLOOKUP(MID(C557,3,1),拼音数据库!$B:$C,2,)&amp;VLOOKUP(MID(C557,4,1),拼音数据库!$B:$C,2,))))),"")</f>
        <v/>
      </c>
      <c r="B557" s="75" t="str">
        <f>IFERROR(IF(C557=0,"",IF(LEN(C557)=1,LEFT(VLOOKUP(LEFT(C557,1),拼音数据库!$B:$C,2,),1),IF(LEN(C557)=2,LEFT(VLOOKUP(LEFT(C557,1),拼音数据库!$B:$C,2,),1)&amp;LEFT(VLOOKUP(MID(C557,2,1),拼音数据库!$B:$C,2,),1),IF(LEN(C557)=3,LEFT(VLOOKUP(LEFT(C557,1),拼音数据库!$B:$C,2,),1)&amp;LEFT(VLOOKUP(MID(C557,2,1),拼音数据库!$B:$C,2,),1)&amp;LEFT(VLOOKUP(MID(C557,3,1),拼音数据库!$B:$C,2,)),LEFT(VLOOKUP(LEFT(C557,1),拼音数据库!$B:$C,2,),1)&amp;LEFT(VLOOKUP(MID(C557,2,1),拼音数据库!$B:$C,2,),1)&amp;LEFT(VLOOKUP(MID(C557,3,1),拼音数据库!$B:$C,2,),1)&amp;LEFT(VLOOKUP(MID(C557,4,1),拼音数据库!$B:$C,2,),1))))),"")</f>
        <v/>
      </c>
      <c r="C557" s="36"/>
      <c r="D557" s="36"/>
      <c r="E557" s="36"/>
      <c r="F557" s="37"/>
      <c r="G557" s="37"/>
      <c r="H557" s="37"/>
      <c r="I557" s="37"/>
      <c r="J557" s="37"/>
      <c r="K557" s="37"/>
      <c r="L557" s="37"/>
      <c r="M557" s="37"/>
      <c r="N557" s="5" t="str">
        <f t="array" ref="N557">IF(SUM(--NOT(ISERROR(FIND(TEXT(UPPER(电话簿!$G$4),0),UPPER(基本信息输入!A557:M557),1))))&gt;0,ROW(),"")</f>
        <v/>
      </c>
    </row>
    <row r="558" spans="1:14" s="34" customFormat="1" x14ac:dyDescent="0.35">
      <c r="A558" s="74" t="str">
        <f>IFERROR(IF(C558=0,"",IF(LEN(C558)=1,VLOOKUP(LEFT(C558,1),拼音数据库!$B:$C,2,),IF(LEN(C558)=2,VLOOKUP(LEFT(C558,1),拼音数据库!$B:$C,2,)&amp;VLOOKUP(MID(C558,2,1),拼音数据库!$B:$C,2,),IF(LEN(C558)=3,VLOOKUP(LEFT(C558,1),拼音数据库!$B:$C,2,)&amp;VLOOKUP(MID(C558,2,1),拼音数据库!$B:$C,2,)&amp;VLOOKUP(MID(C558,3,1),拼音数据库!$B:$C,2,),VLOOKUP(LEFT(C558,1),拼音数据库!$B:$C,2,)&amp;VLOOKUP(MID(C558,2,1),拼音数据库!$B:$C,2,)&amp;VLOOKUP(MID(C558,3,1),拼音数据库!$B:$C,2,)&amp;VLOOKUP(MID(C558,4,1),拼音数据库!$B:$C,2,))))),"")</f>
        <v/>
      </c>
      <c r="B558" s="75" t="str">
        <f>IFERROR(IF(C558=0,"",IF(LEN(C558)=1,LEFT(VLOOKUP(LEFT(C558,1),拼音数据库!$B:$C,2,),1),IF(LEN(C558)=2,LEFT(VLOOKUP(LEFT(C558,1),拼音数据库!$B:$C,2,),1)&amp;LEFT(VLOOKUP(MID(C558,2,1),拼音数据库!$B:$C,2,),1),IF(LEN(C558)=3,LEFT(VLOOKUP(LEFT(C558,1),拼音数据库!$B:$C,2,),1)&amp;LEFT(VLOOKUP(MID(C558,2,1),拼音数据库!$B:$C,2,),1)&amp;LEFT(VLOOKUP(MID(C558,3,1),拼音数据库!$B:$C,2,)),LEFT(VLOOKUP(LEFT(C558,1),拼音数据库!$B:$C,2,),1)&amp;LEFT(VLOOKUP(MID(C558,2,1),拼音数据库!$B:$C,2,),1)&amp;LEFT(VLOOKUP(MID(C558,3,1),拼音数据库!$B:$C,2,),1)&amp;LEFT(VLOOKUP(MID(C558,4,1),拼音数据库!$B:$C,2,),1))))),"")</f>
        <v/>
      </c>
      <c r="C558" s="36"/>
      <c r="D558" s="36"/>
      <c r="E558" s="36"/>
      <c r="F558" s="37"/>
      <c r="G558" s="37"/>
      <c r="H558" s="37"/>
      <c r="I558" s="37"/>
      <c r="J558" s="37"/>
      <c r="K558" s="37"/>
      <c r="L558" s="37"/>
      <c r="M558" s="37"/>
      <c r="N558" s="5" t="str">
        <f t="array" ref="N558">IF(SUM(--NOT(ISERROR(FIND(TEXT(UPPER(电话簿!$G$4),0),UPPER(基本信息输入!A558:M558),1))))&gt;0,ROW(),"")</f>
        <v/>
      </c>
    </row>
    <row r="559" spans="1:14" s="34" customFormat="1" x14ac:dyDescent="0.35">
      <c r="A559" s="74" t="str">
        <f>IFERROR(IF(C559=0,"",IF(LEN(C559)=1,VLOOKUP(LEFT(C559,1),拼音数据库!$B:$C,2,),IF(LEN(C559)=2,VLOOKUP(LEFT(C559,1),拼音数据库!$B:$C,2,)&amp;VLOOKUP(MID(C559,2,1),拼音数据库!$B:$C,2,),IF(LEN(C559)=3,VLOOKUP(LEFT(C559,1),拼音数据库!$B:$C,2,)&amp;VLOOKUP(MID(C559,2,1),拼音数据库!$B:$C,2,)&amp;VLOOKUP(MID(C559,3,1),拼音数据库!$B:$C,2,),VLOOKUP(LEFT(C559,1),拼音数据库!$B:$C,2,)&amp;VLOOKUP(MID(C559,2,1),拼音数据库!$B:$C,2,)&amp;VLOOKUP(MID(C559,3,1),拼音数据库!$B:$C,2,)&amp;VLOOKUP(MID(C559,4,1),拼音数据库!$B:$C,2,))))),"")</f>
        <v/>
      </c>
      <c r="B559" s="75" t="str">
        <f>IFERROR(IF(C559=0,"",IF(LEN(C559)=1,LEFT(VLOOKUP(LEFT(C559,1),拼音数据库!$B:$C,2,),1),IF(LEN(C559)=2,LEFT(VLOOKUP(LEFT(C559,1),拼音数据库!$B:$C,2,),1)&amp;LEFT(VLOOKUP(MID(C559,2,1),拼音数据库!$B:$C,2,),1),IF(LEN(C559)=3,LEFT(VLOOKUP(LEFT(C559,1),拼音数据库!$B:$C,2,),1)&amp;LEFT(VLOOKUP(MID(C559,2,1),拼音数据库!$B:$C,2,),1)&amp;LEFT(VLOOKUP(MID(C559,3,1),拼音数据库!$B:$C,2,)),LEFT(VLOOKUP(LEFT(C559,1),拼音数据库!$B:$C,2,),1)&amp;LEFT(VLOOKUP(MID(C559,2,1),拼音数据库!$B:$C,2,),1)&amp;LEFT(VLOOKUP(MID(C559,3,1),拼音数据库!$B:$C,2,),1)&amp;LEFT(VLOOKUP(MID(C559,4,1),拼音数据库!$B:$C,2,),1))))),"")</f>
        <v/>
      </c>
      <c r="C559" s="36"/>
      <c r="D559" s="36"/>
      <c r="E559" s="36"/>
      <c r="F559" s="37"/>
      <c r="G559" s="37"/>
      <c r="H559" s="37"/>
      <c r="I559" s="37"/>
      <c r="J559" s="37"/>
      <c r="K559" s="37"/>
      <c r="L559" s="37"/>
      <c r="M559" s="37"/>
      <c r="N559" s="5" t="str">
        <f t="array" ref="N559">IF(SUM(--NOT(ISERROR(FIND(TEXT(UPPER(电话簿!$G$4),0),UPPER(基本信息输入!A559:M559),1))))&gt;0,ROW(),"")</f>
        <v/>
      </c>
    </row>
    <row r="560" spans="1:14" s="34" customFormat="1" x14ac:dyDescent="0.35">
      <c r="A560" s="74" t="str">
        <f>IFERROR(IF(C560=0,"",IF(LEN(C560)=1,VLOOKUP(LEFT(C560,1),拼音数据库!$B:$C,2,),IF(LEN(C560)=2,VLOOKUP(LEFT(C560,1),拼音数据库!$B:$C,2,)&amp;VLOOKUP(MID(C560,2,1),拼音数据库!$B:$C,2,),IF(LEN(C560)=3,VLOOKUP(LEFT(C560,1),拼音数据库!$B:$C,2,)&amp;VLOOKUP(MID(C560,2,1),拼音数据库!$B:$C,2,)&amp;VLOOKUP(MID(C560,3,1),拼音数据库!$B:$C,2,),VLOOKUP(LEFT(C560,1),拼音数据库!$B:$C,2,)&amp;VLOOKUP(MID(C560,2,1),拼音数据库!$B:$C,2,)&amp;VLOOKUP(MID(C560,3,1),拼音数据库!$B:$C,2,)&amp;VLOOKUP(MID(C560,4,1),拼音数据库!$B:$C,2,))))),"")</f>
        <v/>
      </c>
      <c r="B560" s="75" t="str">
        <f>IFERROR(IF(C560=0,"",IF(LEN(C560)=1,LEFT(VLOOKUP(LEFT(C560,1),拼音数据库!$B:$C,2,),1),IF(LEN(C560)=2,LEFT(VLOOKUP(LEFT(C560,1),拼音数据库!$B:$C,2,),1)&amp;LEFT(VLOOKUP(MID(C560,2,1),拼音数据库!$B:$C,2,),1),IF(LEN(C560)=3,LEFT(VLOOKUP(LEFT(C560,1),拼音数据库!$B:$C,2,),1)&amp;LEFT(VLOOKUP(MID(C560,2,1),拼音数据库!$B:$C,2,),1)&amp;LEFT(VLOOKUP(MID(C560,3,1),拼音数据库!$B:$C,2,)),LEFT(VLOOKUP(LEFT(C560,1),拼音数据库!$B:$C,2,),1)&amp;LEFT(VLOOKUP(MID(C560,2,1),拼音数据库!$B:$C,2,),1)&amp;LEFT(VLOOKUP(MID(C560,3,1),拼音数据库!$B:$C,2,),1)&amp;LEFT(VLOOKUP(MID(C560,4,1),拼音数据库!$B:$C,2,),1))))),"")</f>
        <v/>
      </c>
      <c r="C560" s="36"/>
      <c r="D560" s="36"/>
      <c r="E560" s="36"/>
      <c r="F560" s="37"/>
      <c r="G560" s="37"/>
      <c r="H560" s="37"/>
      <c r="I560" s="37"/>
      <c r="J560" s="37"/>
      <c r="K560" s="37"/>
      <c r="L560" s="37"/>
      <c r="M560" s="37"/>
      <c r="N560" s="5" t="str">
        <f t="array" ref="N560">IF(SUM(--NOT(ISERROR(FIND(TEXT(UPPER(电话簿!$G$4),0),UPPER(基本信息输入!A560:M560),1))))&gt;0,ROW(),"")</f>
        <v/>
      </c>
    </row>
    <row r="561" spans="1:14" s="34" customFormat="1" x14ac:dyDescent="0.35">
      <c r="A561" s="74" t="str">
        <f>IFERROR(IF(C561=0,"",IF(LEN(C561)=1,VLOOKUP(LEFT(C561,1),拼音数据库!$B:$C,2,),IF(LEN(C561)=2,VLOOKUP(LEFT(C561,1),拼音数据库!$B:$C,2,)&amp;VLOOKUP(MID(C561,2,1),拼音数据库!$B:$C,2,),IF(LEN(C561)=3,VLOOKUP(LEFT(C561,1),拼音数据库!$B:$C,2,)&amp;VLOOKUP(MID(C561,2,1),拼音数据库!$B:$C,2,)&amp;VLOOKUP(MID(C561,3,1),拼音数据库!$B:$C,2,),VLOOKUP(LEFT(C561,1),拼音数据库!$B:$C,2,)&amp;VLOOKUP(MID(C561,2,1),拼音数据库!$B:$C,2,)&amp;VLOOKUP(MID(C561,3,1),拼音数据库!$B:$C,2,)&amp;VLOOKUP(MID(C561,4,1),拼音数据库!$B:$C,2,))))),"")</f>
        <v/>
      </c>
      <c r="B561" s="75" t="str">
        <f>IFERROR(IF(C561=0,"",IF(LEN(C561)=1,LEFT(VLOOKUP(LEFT(C561,1),拼音数据库!$B:$C,2,),1),IF(LEN(C561)=2,LEFT(VLOOKUP(LEFT(C561,1),拼音数据库!$B:$C,2,),1)&amp;LEFT(VLOOKUP(MID(C561,2,1),拼音数据库!$B:$C,2,),1),IF(LEN(C561)=3,LEFT(VLOOKUP(LEFT(C561,1),拼音数据库!$B:$C,2,),1)&amp;LEFT(VLOOKUP(MID(C561,2,1),拼音数据库!$B:$C,2,),1)&amp;LEFT(VLOOKUP(MID(C561,3,1),拼音数据库!$B:$C,2,)),LEFT(VLOOKUP(LEFT(C561,1),拼音数据库!$B:$C,2,),1)&amp;LEFT(VLOOKUP(MID(C561,2,1),拼音数据库!$B:$C,2,),1)&amp;LEFT(VLOOKUP(MID(C561,3,1),拼音数据库!$B:$C,2,),1)&amp;LEFT(VLOOKUP(MID(C561,4,1),拼音数据库!$B:$C,2,),1))))),"")</f>
        <v/>
      </c>
      <c r="C561" s="36"/>
      <c r="D561" s="36"/>
      <c r="E561" s="36"/>
      <c r="F561" s="37"/>
      <c r="G561" s="37"/>
      <c r="H561" s="37"/>
      <c r="I561" s="37"/>
      <c r="J561" s="37"/>
      <c r="K561" s="37"/>
      <c r="L561" s="37"/>
      <c r="M561" s="37"/>
      <c r="N561" s="5" t="str">
        <f t="array" ref="N561">IF(SUM(--NOT(ISERROR(FIND(TEXT(UPPER(电话簿!$G$4),0),UPPER(基本信息输入!A561:M561),1))))&gt;0,ROW(),"")</f>
        <v/>
      </c>
    </row>
    <row r="562" spans="1:14" s="34" customFormat="1" x14ac:dyDescent="0.35">
      <c r="A562" s="74" t="str">
        <f>IFERROR(IF(C562=0,"",IF(LEN(C562)=1,VLOOKUP(LEFT(C562,1),拼音数据库!$B:$C,2,),IF(LEN(C562)=2,VLOOKUP(LEFT(C562,1),拼音数据库!$B:$C,2,)&amp;VLOOKUP(MID(C562,2,1),拼音数据库!$B:$C,2,),IF(LEN(C562)=3,VLOOKUP(LEFT(C562,1),拼音数据库!$B:$C,2,)&amp;VLOOKUP(MID(C562,2,1),拼音数据库!$B:$C,2,)&amp;VLOOKUP(MID(C562,3,1),拼音数据库!$B:$C,2,),VLOOKUP(LEFT(C562,1),拼音数据库!$B:$C,2,)&amp;VLOOKUP(MID(C562,2,1),拼音数据库!$B:$C,2,)&amp;VLOOKUP(MID(C562,3,1),拼音数据库!$B:$C,2,)&amp;VLOOKUP(MID(C562,4,1),拼音数据库!$B:$C,2,))))),"")</f>
        <v/>
      </c>
      <c r="B562" s="75" t="str">
        <f>IFERROR(IF(C562=0,"",IF(LEN(C562)=1,LEFT(VLOOKUP(LEFT(C562,1),拼音数据库!$B:$C,2,),1),IF(LEN(C562)=2,LEFT(VLOOKUP(LEFT(C562,1),拼音数据库!$B:$C,2,),1)&amp;LEFT(VLOOKUP(MID(C562,2,1),拼音数据库!$B:$C,2,),1),IF(LEN(C562)=3,LEFT(VLOOKUP(LEFT(C562,1),拼音数据库!$B:$C,2,),1)&amp;LEFT(VLOOKUP(MID(C562,2,1),拼音数据库!$B:$C,2,),1)&amp;LEFT(VLOOKUP(MID(C562,3,1),拼音数据库!$B:$C,2,)),LEFT(VLOOKUP(LEFT(C562,1),拼音数据库!$B:$C,2,),1)&amp;LEFT(VLOOKUP(MID(C562,2,1),拼音数据库!$B:$C,2,),1)&amp;LEFT(VLOOKUP(MID(C562,3,1),拼音数据库!$B:$C,2,),1)&amp;LEFT(VLOOKUP(MID(C562,4,1),拼音数据库!$B:$C,2,),1))))),"")</f>
        <v/>
      </c>
      <c r="C562" s="36"/>
      <c r="D562" s="36"/>
      <c r="E562" s="36"/>
      <c r="F562" s="37"/>
      <c r="G562" s="37"/>
      <c r="H562" s="37"/>
      <c r="I562" s="37"/>
      <c r="J562" s="37"/>
      <c r="K562" s="37"/>
      <c r="L562" s="37"/>
      <c r="M562" s="37"/>
      <c r="N562" s="5" t="str">
        <f t="array" ref="N562">IF(SUM(--NOT(ISERROR(FIND(TEXT(UPPER(电话簿!$G$4),0),UPPER(基本信息输入!A562:M562),1))))&gt;0,ROW(),"")</f>
        <v/>
      </c>
    </row>
    <row r="563" spans="1:14" s="34" customFormat="1" x14ac:dyDescent="0.35">
      <c r="A563" s="74" t="str">
        <f>IFERROR(IF(C563=0,"",IF(LEN(C563)=1,VLOOKUP(LEFT(C563,1),拼音数据库!$B:$C,2,),IF(LEN(C563)=2,VLOOKUP(LEFT(C563,1),拼音数据库!$B:$C,2,)&amp;VLOOKUP(MID(C563,2,1),拼音数据库!$B:$C,2,),IF(LEN(C563)=3,VLOOKUP(LEFT(C563,1),拼音数据库!$B:$C,2,)&amp;VLOOKUP(MID(C563,2,1),拼音数据库!$B:$C,2,)&amp;VLOOKUP(MID(C563,3,1),拼音数据库!$B:$C,2,),VLOOKUP(LEFT(C563,1),拼音数据库!$B:$C,2,)&amp;VLOOKUP(MID(C563,2,1),拼音数据库!$B:$C,2,)&amp;VLOOKUP(MID(C563,3,1),拼音数据库!$B:$C,2,)&amp;VLOOKUP(MID(C563,4,1),拼音数据库!$B:$C,2,))))),"")</f>
        <v/>
      </c>
      <c r="B563" s="75" t="str">
        <f>IFERROR(IF(C563=0,"",IF(LEN(C563)=1,LEFT(VLOOKUP(LEFT(C563,1),拼音数据库!$B:$C,2,),1),IF(LEN(C563)=2,LEFT(VLOOKUP(LEFT(C563,1),拼音数据库!$B:$C,2,),1)&amp;LEFT(VLOOKUP(MID(C563,2,1),拼音数据库!$B:$C,2,),1),IF(LEN(C563)=3,LEFT(VLOOKUP(LEFT(C563,1),拼音数据库!$B:$C,2,),1)&amp;LEFT(VLOOKUP(MID(C563,2,1),拼音数据库!$B:$C,2,),1)&amp;LEFT(VLOOKUP(MID(C563,3,1),拼音数据库!$B:$C,2,)),LEFT(VLOOKUP(LEFT(C563,1),拼音数据库!$B:$C,2,),1)&amp;LEFT(VLOOKUP(MID(C563,2,1),拼音数据库!$B:$C,2,),1)&amp;LEFT(VLOOKUP(MID(C563,3,1),拼音数据库!$B:$C,2,),1)&amp;LEFT(VLOOKUP(MID(C563,4,1),拼音数据库!$B:$C,2,),1))))),"")</f>
        <v/>
      </c>
      <c r="C563" s="36"/>
      <c r="D563" s="36"/>
      <c r="E563" s="36"/>
      <c r="F563" s="37"/>
      <c r="G563" s="37"/>
      <c r="H563" s="37"/>
      <c r="I563" s="37"/>
      <c r="J563" s="37"/>
      <c r="K563" s="37"/>
      <c r="L563" s="37"/>
      <c r="M563" s="37"/>
      <c r="N563" s="5" t="str">
        <f t="array" ref="N563">IF(SUM(--NOT(ISERROR(FIND(TEXT(UPPER(电话簿!$G$4),0),UPPER(基本信息输入!A563:M563),1))))&gt;0,ROW(),"")</f>
        <v/>
      </c>
    </row>
    <row r="564" spans="1:14" s="34" customFormat="1" x14ac:dyDescent="0.35">
      <c r="A564" s="74" t="str">
        <f>IFERROR(IF(C564=0,"",IF(LEN(C564)=1,VLOOKUP(LEFT(C564,1),拼音数据库!$B:$C,2,),IF(LEN(C564)=2,VLOOKUP(LEFT(C564,1),拼音数据库!$B:$C,2,)&amp;VLOOKUP(MID(C564,2,1),拼音数据库!$B:$C,2,),IF(LEN(C564)=3,VLOOKUP(LEFT(C564,1),拼音数据库!$B:$C,2,)&amp;VLOOKUP(MID(C564,2,1),拼音数据库!$B:$C,2,)&amp;VLOOKUP(MID(C564,3,1),拼音数据库!$B:$C,2,),VLOOKUP(LEFT(C564,1),拼音数据库!$B:$C,2,)&amp;VLOOKUP(MID(C564,2,1),拼音数据库!$B:$C,2,)&amp;VLOOKUP(MID(C564,3,1),拼音数据库!$B:$C,2,)&amp;VLOOKUP(MID(C564,4,1),拼音数据库!$B:$C,2,))))),"")</f>
        <v/>
      </c>
      <c r="B564" s="75" t="str">
        <f>IFERROR(IF(C564=0,"",IF(LEN(C564)=1,LEFT(VLOOKUP(LEFT(C564,1),拼音数据库!$B:$C,2,),1),IF(LEN(C564)=2,LEFT(VLOOKUP(LEFT(C564,1),拼音数据库!$B:$C,2,),1)&amp;LEFT(VLOOKUP(MID(C564,2,1),拼音数据库!$B:$C,2,),1),IF(LEN(C564)=3,LEFT(VLOOKUP(LEFT(C564,1),拼音数据库!$B:$C,2,),1)&amp;LEFT(VLOOKUP(MID(C564,2,1),拼音数据库!$B:$C,2,),1)&amp;LEFT(VLOOKUP(MID(C564,3,1),拼音数据库!$B:$C,2,)),LEFT(VLOOKUP(LEFT(C564,1),拼音数据库!$B:$C,2,),1)&amp;LEFT(VLOOKUP(MID(C564,2,1),拼音数据库!$B:$C,2,),1)&amp;LEFT(VLOOKUP(MID(C564,3,1),拼音数据库!$B:$C,2,),1)&amp;LEFT(VLOOKUP(MID(C564,4,1),拼音数据库!$B:$C,2,),1))))),"")</f>
        <v/>
      </c>
      <c r="C564" s="36"/>
      <c r="D564" s="36"/>
      <c r="E564" s="36"/>
      <c r="F564" s="37"/>
      <c r="G564" s="37"/>
      <c r="H564" s="37"/>
      <c r="I564" s="37"/>
      <c r="J564" s="37"/>
      <c r="K564" s="37"/>
      <c r="L564" s="37"/>
      <c r="M564" s="37"/>
      <c r="N564" s="5" t="str">
        <f t="array" ref="N564">IF(SUM(--NOT(ISERROR(FIND(TEXT(UPPER(电话簿!$G$4),0),UPPER(基本信息输入!A564:M564),1))))&gt;0,ROW(),"")</f>
        <v/>
      </c>
    </row>
    <row r="565" spans="1:14" s="34" customFormat="1" x14ac:dyDescent="0.35">
      <c r="A565" s="74" t="str">
        <f>IFERROR(IF(C565=0,"",IF(LEN(C565)=1,VLOOKUP(LEFT(C565,1),拼音数据库!$B:$C,2,),IF(LEN(C565)=2,VLOOKUP(LEFT(C565,1),拼音数据库!$B:$C,2,)&amp;VLOOKUP(MID(C565,2,1),拼音数据库!$B:$C,2,),IF(LEN(C565)=3,VLOOKUP(LEFT(C565,1),拼音数据库!$B:$C,2,)&amp;VLOOKUP(MID(C565,2,1),拼音数据库!$B:$C,2,)&amp;VLOOKUP(MID(C565,3,1),拼音数据库!$B:$C,2,),VLOOKUP(LEFT(C565,1),拼音数据库!$B:$C,2,)&amp;VLOOKUP(MID(C565,2,1),拼音数据库!$B:$C,2,)&amp;VLOOKUP(MID(C565,3,1),拼音数据库!$B:$C,2,)&amp;VLOOKUP(MID(C565,4,1),拼音数据库!$B:$C,2,))))),"")</f>
        <v/>
      </c>
      <c r="B565" s="75" t="str">
        <f>IFERROR(IF(C565=0,"",IF(LEN(C565)=1,LEFT(VLOOKUP(LEFT(C565,1),拼音数据库!$B:$C,2,),1),IF(LEN(C565)=2,LEFT(VLOOKUP(LEFT(C565,1),拼音数据库!$B:$C,2,),1)&amp;LEFT(VLOOKUP(MID(C565,2,1),拼音数据库!$B:$C,2,),1),IF(LEN(C565)=3,LEFT(VLOOKUP(LEFT(C565,1),拼音数据库!$B:$C,2,),1)&amp;LEFT(VLOOKUP(MID(C565,2,1),拼音数据库!$B:$C,2,),1)&amp;LEFT(VLOOKUP(MID(C565,3,1),拼音数据库!$B:$C,2,)),LEFT(VLOOKUP(LEFT(C565,1),拼音数据库!$B:$C,2,),1)&amp;LEFT(VLOOKUP(MID(C565,2,1),拼音数据库!$B:$C,2,),1)&amp;LEFT(VLOOKUP(MID(C565,3,1),拼音数据库!$B:$C,2,),1)&amp;LEFT(VLOOKUP(MID(C565,4,1),拼音数据库!$B:$C,2,),1))))),"")</f>
        <v/>
      </c>
      <c r="C565" s="36"/>
      <c r="D565" s="36"/>
      <c r="E565" s="36"/>
      <c r="F565" s="37"/>
      <c r="G565" s="37"/>
      <c r="H565" s="37"/>
      <c r="I565" s="37"/>
      <c r="J565" s="37"/>
      <c r="K565" s="37"/>
      <c r="L565" s="37"/>
      <c r="M565" s="37"/>
      <c r="N565" s="5" t="str">
        <f t="array" ref="N565">IF(SUM(--NOT(ISERROR(FIND(TEXT(UPPER(电话簿!$G$4),0),UPPER(基本信息输入!A565:M565),1))))&gt;0,ROW(),"")</f>
        <v/>
      </c>
    </row>
    <row r="566" spans="1:14" s="34" customFormat="1" x14ac:dyDescent="0.35">
      <c r="A566" s="74" t="str">
        <f>IFERROR(IF(C566=0,"",IF(LEN(C566)=1,VLOOKUP(LEFT(C566,1),拼音数据库!$B:$C,2,),IF(LEN(C566)=2,VLOOKUP(LEFT(C566,1),拼音数据库!$B:$C,2,)&amp;VLOOKUP(MID(C566,2,1),拼音数据库!$B:$C,2,),IF(LEN(C566)=3,VLOOKUP(LEFT(C566,1),拼音数据库!$B:$C,2,)&amp;VLOOKUP(MID(C566,2,1),拼音数据库!$B:$C,2,)&amp;VLOOKUP(MID(C566,3,1),拼音数据库!$B:$C,2,),VLOOKUP(LEFT(C566,1),拼音数据库!$B:$C,2,)&amp;VLOOKUP(MID(C566,2,1),拼音数据库!$B:$C,2,)&amp;VLOOKUP(MID(C566,3,1),拼音数据库!$B:$C,2,)&amp;VLOOKUP(MID(C566,4,1),拼音数据库!$B:$C,2,))))),"")</f>
        <v/>
      </c>
      <c r="B566" s="75" t="str">
        <f>IFERROR(IF(C566=0,"",IF(LEN(C566)=1,LEFT(VLOOKUP(LEFT(C566,1),拼音数据库!$B:$C,2,),1),IF(LEN(C566)=2,LEFT(VLOOKUP(LEFT(C566,1),拼音数据库!$B:$C,2,),1)&amp;LEFT(VLOOKUP(MID(C566,2,1),拼音数据库!$B:$C,2,),1),IF(LEN(C566)=3,LEFT(VLOOKUP(LEFT(C566,1),拼音数据库!$B:$C,2,),1)&amp;LEFT(VLOOKUP(MID(C566,2,1),拼音数据库!$B:$C,2,),1)&amp;LEFT(VLOOKUP(MID(C566,3,1),拼音数据库!$B:$C,2,)),LEFT(VLOOKUP(LEFT(C566,1),拼音数据库!$B:$C,2,),1)&amp;LEFT(VLOOKUP(MID(C566,2,1),拼音数据库!$B:$C,2,),1)&amp;LEFT(VLOOKUP(MID(C566,3,1),拼音数据库!$B:$C,2,),1)&amp;LEFT(VLOOKUP(MID(C566,4,1),拼音数据库!$B:$C,2,),1))))),"")</f>
        <v/>
      </c>
      <c r="C566" s="36"/>
      <c r="D566" s="36"/>
      <c r="E566" s="36"/>
      <c r="F566" s="37"/>
      <c r="G566" s="37"/>
      <c r="H566" s="37"/>
      <c r="I566" s="37"/>
      <c r="J566" s="37"/>
      <c r="K566" s="37"/>
      <c r="L566" s="37"/>
      <c r="M566" s="37"/>
      <c r="N566" s="5" t="str">
        <f t="array" ref="N566">IF(SUM(--NOT(ISERROR(FIND(TEXT(UPPER(电话簿!$G$4),0),UPPER(基本信息输入!A566:M566),1))))&gt;0,ROW(),"")</f>
        <v/>
      </c>
    </row>
    <row r="567" spans="1:14" s="34" customFormat="1" x14ac:dyDescent="0.35">
      <c r="A567" s="74" t="str">
        <f>IFERROR(IF(C567=0,"",IF(LEN(C567)=1,VLOOKUP(LEFT(C567,1),拼音数据库!$B:$C,2,),IF(LEN(C567)=2,VLOOKUP(LEFT(C567,1),拼音数据库!$B:$C,2,)&amp;VLOOKUP(MID(C567,2,1),拼音数据库!$B:$C,2,),IF(LEN(C567)=3,VLOOKUP(LEFT(C567,1),拼音数据库!$B:$C,2,)&amp;VLOOKUP(MID(C567,2,1),拼音数据库!$B:$C,2,)&amp;VLOOKUP(MID(C567,3,1),拼音数据库!$B:$C,2,),VLOOKUP(LEFT(C567,1),拼音数据库!$B:$C,2,)&amp;VLOOKUP(MID(C567,2,1),拼音数据库!$B:$C,2,)&amp;VLOOKUP(MID(C567,3,1),拼音数据库!$B:$C,2,)&amp;VLOOKUP(MID(C567,4,1),拼音数据库!$B:$C,2,))))),"")</f>
        <v/>
      </c>
      <c r="B567" s="75" t="str">
        <f>IFERROR(IF(C567=0,"",IF(LEN(C567)=1,LEFT(VLOOKUP(LEFT(C567,1),拼音数据库!$B:$C,2,),1),IF(LEN(C567)=2,LEFT(VLOOKUP(LEFT(C567,1),拼音数据库!$B:$C,2,),1)&amp;LEFT(VLOOKUP(MID(C567,2,1),拼音数据库!$B:$C,2,),1),IF(LEN(C567)=3,LEFT(VLOOKUP(LEFT(C567,1),拼音数据库!$B:$C,2,),1)&amp;LEFT(VLOOKUP(MID(C567,2,1),拼音数据库!$B:$C,2,),1)&amp;LEFT(VLOOKUP(MID(C567,3,1),拼音数据库!$B:$C,2,)),LEFT(VLOOKUP(LEFT(C567,1),拼音数据库!$B:$C,2,),1)&amp;LEFT(VLOOKUP(MID(C567,2,1),拼音数据库!$B:$C,2,),1)&amp;LEFT(VLOOKUP(MID(C567,3,1),拼音数据库!$B:$C,2,),1)&amp;LEFT(VLOOKUP(MID(C567,4,1),拼音数据库!$B:$C,2,),1))))),"")</f>
        <v/>
      </c>
      <c r="C567" s="36"/>
      <c r="D567" s="36"/>
      <c r="E567" s="36"/>
      <c r="F567" s="37"/>
      <c r="G567" s="37"/>
      <c r="H567" s="37"/>
      <c r="I567" s="37"/>
      <c r="J567" s="37"/>
      <c r="K567" s="37"/>
      <c r="L567" s="37"/>
      <c r="M567" s="37"/>
      <c r="N567" s="5" t="str">
        <f t="array" ref="N567">IF(SUM(--NOT(ISERROR(FIND(TEXT(UPPER(电话簿!$G$4),0),UPPER(基本信息输入!A567:M567),1))))&gt;0,ROW(),"")</f>
        <v/>
      </c>
    </row>
    <row r="568" spans="1:14" s="34" customFormat="1" x14ac:dyDescent="0.35">
      <c r="A568" s="74" t="str">
        <f>IFERROR(IF(C568=0,"",IF(LEN(C568)=1,VLOOKUP(LEFT(C568,1),拼音数据库!$B:$C,2,),IF(LEN(C568)=2,VLOOKUP(LEFT(C568,1),拼音数据库!$B:$C,2,)&amp;VLOOKUP(MID(C568,2,1),拼音数据库!$B:$C,2,),IF(LEN(C568)=3,VLOOKUP(LEFT(C568,1),拼音数据库!$B:$C,2,)&amp;VLOOKUP(MID(C568,2,1),拼音数据库!$B:$C,2,)&amp;VLOOKUP(MID(C568,3,1),拼音数据库!$B:$C,2,),VLOOKUP(LEFT(C568,1),拼音数据库!$B:$C,2,)&amp;VLOOKUP(MID(C568,2,1),拼音数据库!$B:$C,2,)&amp;VLOOKUP(MID(C568,3,1),拼音数据库!$B:$C,2,)&amp;VLOOKUP(MID(C568,4,1),拼音数据库!$B:$C,2,))))),"")</f>
        <v/>
      </c>
      <c r="B568" s="75" t="str">
        <f>IFERROR(IF(C568=0,"",IF(LEN(C568)=1,LEFT(VLOOKUP(LEFT(C568,1),拼音数据库!$B:$C,2,),1),IF(LEN(C568)=2,LEFT(VLOOKUP(LEFT(C568,1),拼音数据库!$B:$C,2,),1)&amp;LEFT(VLOOKUP(MID(C568,2,1),拼音数据库!$B:$C,2,),1),IF(LEN(C568)=3,LEFT(VLOOKUP(LEFT(C568,1),拼音数据库!$B:$C,2,),1)&amp;LEFT(VLOOKUP(MID(C568,2,1),拼音数据库!$B:$C,2,),1)&amp;LEFT(VLOOKUP(MID(C568,3,1),拼音数据库!$B:$C,2,)),LEFT(VLOOKUP(LEFT(C568,1),拼音数据库!$B:$C,2,),1)&amp;LEFT(VLOOKUP(MID(C568,2,1),拼音数据库!$B:$C,2,),1)&amp;LEFT(VLOOKUP(MID(C568,3,1),拼音数据库!$B:$C,2,),1)&amp;LEFT(VLOOKUP(MID(C568,4,1),拼音数据库!$B:$C,2,),1))))),"")</f>
        <v/>
      </c>
      <c r="C568" s="36"/>
      <c r="D568" s="36"/>
      <c r="E568" s="36"/>
      <c r="F568" s="37"/>
      <c r="G568" s="37"/>
      <c r="H568" s="37"/>
      <c r="I568" s="37"/>
      <c r="J568" s="37"/>
      <c r="K568" s="37"/>
      <c r="L568" s="37"/>
      <c r="M568" s="37"/>
      <c r="N568" s="5" t="str">
        <f t="array" ref="N568">IF(SUM(--NOT(ISERROR(FIND(TEXT(UPPER(电话簿!$G$4),0),UPPER(基本信息输入!A568:M568),1))))&gt;0,ROW(),"")</f>
        <v/>
      </c>
    </row>
    <row r="569" spans="1:14" s="34" customFormat="1" x14ac:dyDescent="0.35">
      <c r="A569" s="74" t="str">
        <f>IFERROR(IF(C569=0,"",IF(LEN(C569)=1,VLOOKUP(LEFT(C569,1),拼音数据库!$B:$C,2,),IF(LEN(C569)=2,VLOOKUP(LEFT(C569,1),拼音数据库!$B:$C,2,)&amp;VLOOKUP(MID(C569,2,1),拼音数据库!$B:$C,2,),IF(LEN(C569)=3,VLOOKUP(LEFT(C569,1),拼音数据库!$B:$C,2,)&amp;VLOOKUP(MID(C569,2,1),拼音数据库!$B:$C,2,)&amp;VLOOKUP(MID(C569,3,1),拼音数据库!$B:$C,2,),VLOOKUP(LEFT(C569,1),拼音数据库!$B:$C,2,)&amp;VLOOKUP(MID(C569,2,1),拼音数据库!$B:$C,2,)&amp;VLOOKUP(MID(C569,3,1),拼音数据库!$B:$C,2,)&amp;VLOOKUP(MID(C569,4,1),拼音数据库!$B:$C,2,))))),"")</f>
        <v/>
      </c>
      <c r="B569" s="75" t="str">
        <f>IFERROR(IF(C569=0,"",IF(LEN(C569)=1,LEFT(VLOOKUP(LEFT(C569,1),拼音数据库!$B:$C,2,),1),IF(LEN(C569)=2,LEFT(VLOOKUP(LEFT(C569,1),拼音数据库!$B:$C,2,),1)&amp;LEFT(VLOOKUP(MID(C569,2,1),拼音数据库!$B:$C,2,),1),IF(LEN(C569)=3,LEFT(VLOOKUP(LEFT(C569,1),拼音数据库!$B:$C,2,),1)&amp;LEFT(VLOOKUP(MID(C569,2,1),拼音数据库!$B:$C,2,),1)&amp;LEFT(VLOOKUP(MID(C569,3,1),拼音数据库!$B:$C,2,)),LEFT(VLOOKUP(LEFT(C569,1),拼音数据库!$B:$C,2,),1)&amp;LEFT(VLOOKUP(MID(C569,2,1),拼音数据库!$B:$C,2,),1)&amp;LEFT(VLOOKUP(MID(C569,3,1),拼音数据库!$B:$C,2,),1)&amp;LEFT(VLOOKUP(MID(C569,4,1),拼音数据库!$B:$C,2,),1))))),"")</f>
        <v/>
      </c>
      <c r="C569" s="36"/>
      <c r="D569" s="36"/>
      <c r="E569" s="36"/>
      <c r="F569" s="37"/>
      <c r="G569" s="37"/>
      <c r="H569" s="37"/>
      <c r="I569" s="37"/>
      <c r="J569" s="37"/>
      <c r="K569" s="37"/>
      <c r="L569" s="37"/>
      <c r="M569" s="37"/>
      <c r="N569" s="5" t="str">
        <f t="array" ref="N569">IF(SUM(--NOT(ISERROR(FIND(TEXT(UPPER(电话簿!$G$4),0),UPPER(基本信息输入!A569:M569),1))))&gt;0,ROW(),"")</f>
        <v/>
      </c>
    </row>
    <row r="570" spans="1:14" s="34" customFormat="1" x14ac:dyDescent="0.35">
      <c r="A570" s="74" t="str">
        <f>IFERROR(IF(C570=0,"",IF(LEN(C570)=1,VLOOKUP(LEFT(C570,1),拼音数据库!$B:$C,2,),IF(LEN(C570)=2,VLOOKUP(LEFT(C570,1),拼音数据库!$B:$C,2,)&amp;VLOOKUP(MID(C570,2,1),拼音数据库!$B:$C,2,),IF(LEN(C570)=3,VLOOKUP(LEFT(C570,1),拼音数据库!$B:$C,2,)&amp;VLOOKUP(MID(C570,2,1),拼音数据库!$B:$C,2,)&amp;VLOOKUP(MID(C570,3,1),拼音数据库!$B:$C,2,),VLOOKUP(LEFT(C570,1),拼音数据库!$B:$C,2,)&amp;VLOOKUP(MID(C570,2,1),拼音数据库!$B:$C,2,)&amp;VLOOKUP(MID(C570,3,1),拼音数据库!$B:$C,2,)&amp;VLOOKUP(MID(C570,4,1),拼音数据库!$B:$C,2,))))),"")</f>
        <v/>
      </c>
      <c r="B570" s="75" t="str">
        <f>IFERROR(IF(C570=0,"",IF(LEN(C570)=1,LEFT(VLOOKUP(LEFT(C570,1),拼音数据库!$B:$C,2,),1),IF(LEN(C570)=2,LEFT(VLOOKUP(LEFT(C570,1),拼音数据库!$B:$C,2,),1)&amp;LEFT(VLOOKUP(MID(C570,2,1),拼音数据库!$B:$C,2,),1),IF(LEN(C570)=3,LEFT(VLOOKUP(LEFT(C570,1),拼音数据库!$B:$C,2,),1)&amp;LEFT(VLOOKUP(MID(C570,2,1),拼音数据库!$B:$C,2,),1)&amp;LEFT(VLOOKUP(MID(C570,3,1),拼音数据库!$B:$C,2,)),LEFT(VLOOKUP(LEFT(C570,1),拼音数据库!$B:$C,2,),1)&amp;LEFT(VLOOKUP(MID(C570,2,1),拼音数据库!$B:$C,2,),1)&amp;LEFT(VLOOKUP(MID(C570,3,1),拼音数据库!$B:$C,2,),1)&amp;LEFT(VLOOKUP(MID(C570,4,1),拼音数据库!$B:$C,2,),1))))),"")</f>
        <v/>
      </c>
      <c r="C570" s="36"/>
      <c r="D570" s="36"/>
      <c r="E570" s="36"/>
      <c r="F570" s="37"/>
      <c r="G570" s="37"/>
      <c r="H570" s="37"/>
      <c r="I570" s="37"/>
      <c r="J570" s="37"/>
      <c r="K570" s="37"/>
      <c r="L570" s="37"/>
      <c r="M570" s="37"/>
      <c r="N570" s="5" t="str">
        <f t="array" ref="N570">IF(SUM(--NOT(ISERROR(FIND(TEXT(UPPER(电话簿!$G$4),0),UPPER(基本信息输入!A570:M570),1))))&gt;0,ROW(),"")</f>
        <v/>
      </c>
    </row>
    <row r="571" spans="1:14" s="34" customFormat="1" x14ac:dyDescent="0.35">
      <c r="A571" s="74" t="str">
        <f>IFERROR(IF(C571=0,"",IF(LEN(C571)=1,VLOOKUP(LEFT(C571,1),拼音数据库!$B:$C,2,),IF(LEN(C571)=2,VLOOKUP(LEFT(C571,1),拼音数据库!$B:$C,2,)&amp;VLOOKUP(MID(C571,2,1),拼音数据库!$B:$C,2,),IF(LEN(C571)=3,VLOOKUP(LEFT(C571,1),拼音数据库!$B:$C,2,)&amp;VLOOKUP(MID(C571,2,1),拼音数据库!$B:$C,2,)&amp;VLOOKUP(MID(C571,3,1),拼音数据库!$B:$C,2,),VLOOKUP(LEFT(C571,1),拼音数据库!$B:$C,2,)&amp;VLOOKUP(MID(C571,2,1),拼音数据库!$B:$C,2,)&amp;VLOOKUP(MID(C571,3,1),拼音数据库!$B:$C,2,)&amp;VLOOKUP(MID(C571,4,1),拼音数据库!$B:$C,2,))))),"")</f>
        <v/>
      </c>
      <c r="B571" s="75" t="str">
        <f>IFERROR(IF(C571=0,"",IF(LEN(C571)=1,LEFT(VLOOKUP(LEFT(C571,1),拼音数据库!$B:$C,2,),1),IF(LEN(C571)=2,LEFT(VLOOKUP(LEFT(C571,1),拼音数据库!$B:$C,2,),1)&amp;LEFT(VLOOKUP(MID(C571,2,1),拼音数据库!$B:$C,2,),1),IF(LEN(C571)=3,LEFT(VLOOKUP(LEFT(C571,1),拼音数据库!$B:$C,2,),1)&amp;LEFT(VLOOKUP(MID(C571,2,1),拼音数据库!$B:$C,2,),1)&amp;LEFT(VLOOKUP(MID(C571,3,1),拼音数据库!$B:$C,2,)),LEFT(VLOOKUP(LEFT(C571,1),拼音数据库!$B:$C,2,),1)&amp;LEFT(VLOOKUP(MID(C571,2,1),拼音数据库!$B:$C,2,),1)&amp;LEFT(VLOOKUP(MID(C571,3,1),拼音数据库!$B:$C,2,),1)&amp;LEFT(VLOOKUP(MID(C571,4,1),拼音数据库!$B:$C,2,),1))))),"")</f>
        <v/>
      </c>
      <c r="C571" s="36"/>
      <c r="D571" s="36"/>
      <c r="E571" s="36"/>
      <c r="F571" s="37"/>
      <c r="G571" s="37"/>
      <c r="H571" s="37"/>
      <c r="I571" s="37"/>
      <c r="J571" s="37"/>
      <c r="K571" s="37"/>
      <c r="L571" s="37"/>
      <c r="M571" s="37"/>
      <c r="N571" s="5" t="str">
        <f t="array" ref="N571">IF(SUM(--NOT(ISERROR(FIND(TEXT(UPPER(电话簿!$G$4),0),UPPER(基本信息输入!A571:M571),1))))&gt;0,ROW(),"")</f>
        <v/>
      </c>
    </row>
    <row r="572" spans="1:14" s="34" customFormat="1" x14ac:dyDescent="0.35">
      <c r="A572" s="74" t="str">
        <f>IFERROR(IF(C572=0,"",IF(LEN(C572)=1,VLOOKUP(LEFT(C572,1),拼音数据库!$B:$C,2,),IF(LEN(C572)=2,VLOOKUP(LEFT(C572,1),拼音数据库!$B:$C,2,)&amp;VLOOKUP(MID(C572,2,1),拼音数据库!$B:$C,2,),IF(LEN(C572)=3,VLOOKUP(LEFT(C572,1),拼音数据库!$B:$C,2,)&amp;VLOOKUP(MID(C572,2,1),拼音数据库!$B:$C,2,)&amp;VLOOKUP(MID(C572,3,1),拼音数据库!$B:$C,2,),VLOOKUP(LEFT(C572,1),拼音数据库!$B:$C,2,)&amp;VLOOKUP(MID(C572,2,1),拼音数据库!$B:$C,2,)&amp;VLOOKUP(MID(C572,3,1),拼音数据库!$B:$C,2,)&amp;VLOOKUP(MID(C572,4,1),拼音数据库!$B:$C,2,))))),"")</f>
        <v/>
      </c>
      <c r="B572" s="75" t="str">
        <f>IFERROR(IF(C572=0,"",IF(LEN(C572)=1,LEFT(VLOOKUP(LEFT(C572,1),拼音数据库!$B:$C,2,),1),IF(LEN(C572)=2,LEFT(VLOOKUP(LEFT(C572,1),拼音数据库!$B:$C,2,),1)&amp;LEFT(VLOOKUP(MID(C572,2,1),拼音数据库!$B:$C,2,),1),IF(LEN(C572)=3,LEFT(VLOOKUP(LEFT(C572,1),拼音数据库!$B:$C,2,),1)&amp;LEFT(VLOOKUP(MID(C572,2,1),拼音数据库!$B:$C,2,),1)&amp;LEFT(VLOOKUP(MID(C572,3,1),拼音数据库!$B:$C,2,)),LEFT(VLOOKUP(LEFT(C572,1),拼音数据库!$B:$C,2,),1)&amp;LEFT(VLOOKUP(MID(C572,2,1),拼音数据库!$B:$C,2,),1)&amp;LEFT(VLOOKUP(MID(C572,3,1),拼音数据库!$B:$C,2,),1)&amp;LEFT(VLOOKUP(MID(C572,4,1),拼音数据库!$B:$C,2,),1))))),"")</f>
        <v/>
      </c>
      <c r="C572" s="36"/>
      <c r="D572" s="36"/>
      <c r="E572" s="36"/>
      <c r="F572" s="37"/>
      <c r="G572" s="37"/>
      <c r="H572" s="37"/>
      <c r="I572" s="37"/>
      <c r="J572" s="37"/>
      <c r="K572" s="37"/>
      <c r="L572" s="37"/>
      <c r="M572" s="37"/>
      <c r="N572" s="5" t="str">
        <f t="array" ref="N572">IF(SUM(--NOT(ISERROR(FIND(TEXT(UPPER(电话簿!$G$4),0),UPPER(基本信息输入!A572:M572),1))))&gt;0,ROW(),"")</f>
        <v/>
      </c>
    </row>
    <row r="573" spans="1:14" s="34" customFormat="1" x14ac:dyDescent="0.35">
      <c r="A573" s="74" t="str">
        <f>IFERROR(IF(C573=0,"",IF(LEN(C573)=1,VLOOKUP(LEFT(C573,1),拼音数据库!$B:$C,2,),IF(LEN(C573)=2,VLOOKUP(LEFT(C573,1),拼音数据库!$B:$C,2,)&amp;VLOOKUP(MID(C573,2,1),拼音数据库!$B:$C,2,),IF(LEN(C573)=3,VLOOKUP(LEFT(C573,1),拼音数据库!$B:$C,2,)&amp;VLOOKUP(MID(C573,2,1),拼音数据库!$B:$C,2,)&amp;VLOOKUP(MID(C573,3,1),拼音数据库!$B:$C,2,),VLOOKUP(LEFT(C573,1),拼音数据库!$B:$C,2,)&amp;VLOOKUP(MID(C573,2,1),拼音数据库!$B:$C,2,)&amp;VLOOKUP(MID(C573,3,1),拼音数据库!$B:$C,2,)&amp;VLOOKUP(MID(C573,4,1),拼音数据库!$B:$C,2,))))),"")</f>
        <v/>
      </c>
      <c r="B573" s="75" t="str">
        <f>IFERROR(IF(C573=0,"",IF(LEN(C573)=1,LEFT(VLOOKUP(LEFT(C573,1),拼音数据库!$B:$C,2,),1),IF(LEN(C573)=2,LEFT(VLOOKUP(LEFT(C573,1),拼音数据库!$B:$C,2,),1)&amp;LEFT(VLOOKUP(MID(C573,2,1),拼音数据库!$B:$C,2,),1),IF(LEN(C573)=3,LEFT(VLOOKUP(LEFT(C573,1),拼音数据库!$B:$C,2,),1)&amp;LEFT(VLOOKUP(MID(C573,2,1),拼音数据库!$B:$C,2,),1)&amp;LEFT(VLOOKUP(MID(C573,3,1),拼音数据库!$B:$C,2,)),LEFT(VLOOKUP(LEFT(C573,1),拼音数据库!$B:$C,2,),1)&amp;LEFT(VLOOKUP(MID(C573,2,1),拼音数据库!$B:$C,2,),1)&amp;LEFT(VLOOKUP(MID(C573,3,1),拼音数据库!$B:$C,2,),1)&amp;LEFT(VLOOKUP(MID(C573,4,1),拼音数据库!$B:$C,2,),1))))),"")</f>
        <v/>
      </c>
      <c r="C573" s="36"/>
      <c r="D573" s="36"/>
      <c r="E573" s="36"/>
      <c r="F573" s="37"/>
      <c r="G573" s="37"/>
      <c r="H573" s="37"/>
      <c r="I573" s="37"/>
      <c r="J573" s="37"/>
      <c r="K573" s="37"/>
      <c r="L573" s="37"/>
      <c r="M573" s="37"/>
      <c r="N573" s="5" t="str">
        <f t="array" ref="N573">IF(SUM(--NOT(ISERROR(FIND(TEXT(UPPER(电话簿!$G$4),0),UPPER(基本信息输入!A573:M573),1))))&gt;0,ROW(),"")</f>
        <v/>
      </c>
    </row>
    <row r="574" spans="1:14" s="34" customFormat="1" x14ac:dyDescent="0.35">
      <c r="A574" s="74" t="str">
        <f>IFERROR(IF(C574=0,"",IF(LEN(C574)=1,VLOOKUP(LEFT(C574,1),拼音数据库!$B:$C,2,),IF(LEN(C574)=2,VLOOKUP(LEFT(C574,1),拼音数据库!$B:$C,2,)&amp;VLOOKUP(MID(C574,2,1),拼音数据库!$B:$C,2,),IF(LEN(C574)=3,VLOOKUP(LEFT(C574,1),拼音数据库!$B:$C,2,)&amp;VLOOKUP(MID(C574,2,1),拼音数据库!$B:$C,2,)&amp;VLOOKUP(MID(C574,3,1),拼音数据库!$B:$C,2,),VLOOKUP(LEFT(C574,1),拼音数据库!$B:$C,2,)&amp;VLOOKUP(MID(C574,2,1),拼音数据库!$B:$C,2,)&amp;VLOOKUP(MID(C574,3,1),拼音数据库!$B:$C,2,)&amp;VLOOKUP(MID(C574,4,1),拼音数据库!$B:$C,2,))))),"")</f>
        <v/>
      </c>
      <c r="B574" s="75" t="str">
        <f>IFERROR(IF(C574=0,"",IF(LEN(C574)=1,LEFT(VLOOKUP(LEFT(C574,1),拼音数据库!$B:$C,2,),1),IF(LEN(C574)=2,LEFT(VLOOKUP(LEFT(C574,1),拼音数据库!$B:$C,2,),1)&amp;LEFT(VLOOKUP(MID(C574,2,1),拼音数据库!$B:$C,2,),1),IF(LEN(C574)=3,LEFT(VLOOKUP(LEFT(C574,1),拼音数据库!$B:$C,2,),1)&amp;LEFT(VLOOKUP(MID(C574,2,1),拼音数据库!$B:$C,2,),1)&amp;LEFT(VLOOKUP(MID(C574,3,1),拼音数据库!$B:$C,2,)),LEFT(VLOOKUP(LEFT(C574,1),拼音数据库!$B:$C,2,),1)&amp;LEFT(VLOOKUP(MID(C574,2,1),拼音数据库!$B:$C,2,),1)&amp;LEFT(VLOOKUP(MID(C574,3,1),拼音数据库!$B:$C,2,),1)&amp;LEFT(VLOOKUP(MID(C574,4,1),拼音数据库!$B:$C,2,),1))))),"")</f>
        <v/>
      </c>
      <c r="C574" s="36"/>
      <c r="D574" s="36"/>
      <c r="E574" s="36"/>
      <c r="F574" s="37"/>
      <c r="G574" s="37"/>
      <c r="H574" s="37"/>
      <c r="I574" s="37"/>
      <c r="J574" s="37"/>
      <c r="K574" s="37"/>
      <c r="L574" s="37"/>
      <c r="M574" s="37"/>
      <c r="N574" s="5" t="str">
        <f t="array" ref="N574">IF(SUM(--NOT(ISERROR(FIND(TEXT(UPPER(电话簿!$G$4),0),UPPER(基本信息输入!A574:M574),1))))&gt;0,ROW(),"")</f>
        <v/>
      </c>
    </row>
    <row r="575" spans="1:14" s="34" customFormat="1" x14ac:dyDescent="0.35">
      <c r="A575" s="74" t="str">
        <f>IFERROR(IF(C575=0,"",IF(LEN(C575)=1,VLOOKUP(LEFT(C575,1),拼音数据库!$B:$C,2,),IF(LEN(C575)=2,VLOOKUP(LEFT(C575,1),拼音数据库!$B:$C,2,)&amp;VLOOKUP(MID(C575,2,1),拼音数据库!$B:$C,2,),IF(LEN(C575)=3,VLOOKUP(LEFT(C575,1),拼音数据库!$B:$C,2,)&amp;VLOOKUP(MID(C575,2,1),拼音数据库!$B:$C,2,)&amp;VLOOKUP(MID(C575,3,1),拼音数据库!$B:$C,2,),VLOOKUP(LEFT(C575,1),拼音数据库!$B:$C,2,)&amp;VLOOKUP(MID(C575,2,1),拼音数据库!$B:$C,2,)&amp;VLOOKUP(MID(C575,3,1),拼音数据库!$B:$C,2,)&amp;VLOOKUP(MID(C575,4,1),拼音数据库!$B:$C,2,))))),"")</f>
        <v/>
      </c>
      <c r="B575" s="75" t="str">
        <f>IFERROR(IF(C575=0,"",IF(LEN(C575)=1,LEFT(VLOOKUP(LEFT(C575,1),拼音数据库!$B:$C,2,),1),IF(LEN(C575)=2,LEFT(VLOOKUP(LEFT(C575,1),拼音数据库!$B:$C,2,),1)&amp;LEFT(VLOOKUP(MID(C575,2,1),拼音数据库!$B:$C,2,),1),IF(LEN(C575)=3,LEFT(VLOOKUP(LEFT(C575,1),拼音数据库!$B:$C,2,),1)&amp;LEFT(VLOOKUP(MID(C575,2,1),拼音数据库!$B:$C,2,),1)&amp;LEFT(VLOOKUP(MID(C575,3,1),拼音数据库!$B:$C,2,)),LEFT(VLOOKUP(LEFT(C575,1),拼音数据库!$B:$C,2,),1)&amp;LEFT(VLOOKUP(MID(C575,2,1),拼音数据库!$B:$C,2,),1)&amp;LEFT(VLOOKUP(MID(C575,3,1),拼音数据库!$B:$C,2,),1)&amp;LEFT(VLOOKUP(MID(C575,4,1),拼音数据库!$B:$C,2,),1))))),"")</f>
        <v/>
      </c>
      <c r="C575" s="36"/>
      <c r="D575" s="36"/>
      <c r="E575" s="36"/>
      <c r="F575" s="37"/>
      <c r="G575" s="37"/>
      <c r="H575" s="37"/>
      <c r="I575" s="37"/>
      <c r="J575" s="37"/>
      <c r="K575" s="37"/>
      <c r="L575" s="37"/>
      <c r="M575" s="37"/>
      <c r="N575" s="5" t="str">
        <f t="array" ref="N575">IF(SUM(--NOT(ISERROR(FIND(TEXT(UPPER(电话簿!$G$4),0),UPPER(基本信息输入!A575:M575),1))))&gt;0,ROW(),"")</f>
        <v/>
      </c>
    </row>
    <row r="576" spans="1:14" s="34" customFormat="1" x14ac:dyDescent="0.35">
      <c r="A576" s="74" t="str">
        <f>IFERROR(IF(C576=0,"",IF(LEN(C576)=1,VLOOKUP(LEFT(C576,1),拼音数据库!$B:$C,2,),IF(LEN(C576)=2,VLOOKUP(LEFT(C576,1),拼音数据库!$B:$C,2,)&amp;VLOOKUP(MID(C576,2,1),拼音数据库!$B:$C,2,),IF(LEN(C576)=3,VLOOKUP(LEFT(C576,1),拼音数据库!$B:$C,2,)&amp;VLOOKUP(MID(C576,2,1),拼音数据库!$B:$C,2,)&amp;VLOOKUP(MID(C576,3,1),拼音数据库!$B:$C,2,),VLOOKUP(LEFT(C576,1),拼音数据库!$B:$C,2,)&amp;VLOOKUP(MID(C576,2,1),拼音数据库!$B:$C,2,)&amp;VLOOKUP(MID(C576,3,1),拼音数据库!$B:$C,2,)&amp;VLOOKUP(MID(C576,4,1),拼音数据库!$B:$C,2,))))),"")</f>
        <v/>
      </c>
      <c r="B576" s="75" t="str">
        <f>IFERROR(IF(C576=0,"",IF(LEN(C576)=1,LEFT(VLOOKUP(LEFT(C576,1),拼音数据库!$B:$C,2,),1),IF(LEN(C576)=2,LEFT(VLOOKUP(LEFT(C576,1),拼音数据库!$B:$C,2,),1)&amp;LEFT(VLOOKUP(MID(C576,2,1),拼音数据库!$B:$C,2,),1),IF(LEN(C576)=3,LEFT(VLOOKUP(LEFT(C576,1),拼音数据库!$B:$C,2,),1)&amp;LEFT(VLOOKUP(MID(C576,2,1),拼音数据库!$B:$C,2,),1)&amp;LEFT(VLOOKUP(MID(C576,3,1),拼音数据库!$B:$C,2,)),LEFT(VLOOKUP(LEFT(C576,1),拼音数据库!$B:$C,2,),1)&amp;LEFT(VLOOKUP(MID(C576,2,1),拼音数据库!$B:$C,2,),1)&amp;LEFT(VLOOKUP(MID(C576,3,1),拼音数据库!$B:$C,2,),1)&amp;LEFT(VLOOKUP(MID(C576,4,1),拼音数据库!$B:$C,2,),1))))),"")</f>
        <v/>
      </c>
      <c r="C576" s="36"/>
      <c r="D576" s="36"/>
      <c r="E576" s="36"/>
      <c r="F576" s="37"/>
      <c r="G576" s="37"/>
      <c r="H576" s="37"/>
      <c r="I576" s="37"/>
      <c r="J576" s="37"/>
      <c r="K576" s="37"/>
      <c r="L576" s="37"/>
      <c r="M576" s="37"/>
      <c r="N576" s="5" t="str">
        <f t="array" ref="N576">IF(SUM(--NOT(ISERROR(FIND(TEXT(UPPER(电话簿!$G$4),0),UPPER(基本信息输入!A576:M576),1))))&gt;0,ROW(),"")</f>
        <v/>
      </c>
    </row>
    <row r="577" spans="1:14" s="34" customFormat="1" x14ac:dyDescent="0.35">
      <c r="A577" s="74" t="str">
        <f>IFERROR(IF(C577=0,"",IF(LEN(C577)=1,VLOOKUP(LEFT(C577,1),拼音数据库!$B:$C,2,),IF(LEN(C577)=2,VLOOKUP(LEFT(C577,1),拼音数据库!$B:$C,2,)&amp;VLOOKUP(MID(C577,2,1),拼音数据库!$B:$C,2,),IF(LEN(C577)=3,VLOOKUP(LEFT(C577,1),拼音数据库!$B:$C,2,)&amp;VLOOKUP(MID(C577,2,1),拼音数据库!$B:$C,2,)&amp;VLOOKUP(MID(C577,3,1),拼音数据库!$B:$C,2,),VLOOKUP(LEFT(C577,1),拼音数据库!$B:$C,2,)&amp;VLOOKUP(MID(C577,2,1),拼音数据库!$B:$C,2,)&amp;VLOOKUP(MID(C577,3,1),拼音数据库!$B:$C,2,)&amp;VLOOKUP(MID(C577,4,1),拼音数据库!$B:$C,2,))))),"")</f>
        <v/>
      </c>
      <c r="B577" s="75" t="str">
        <f>IFERROR(IF(C577=0,"",IF(LEN(C577)=1,LEFT(VLOOKUP(LEFT(C577,1),拼音数据库!$B:$C,2,),1),IF(LEN(C577)=2,LEFT(VLOOKUP(LEFT(C577,1),拼音数据库!$B:$C,2,),1)&amp;LEFT(VLOOKUP(MID(C577,2,1),拼音数据库!$B:$C,2,),1),IF(LEN(C577)=3,LEFT(VLOOKUP(LEFT(C577,1),拼音数据库!$B:$C,2,),1)&amp;LEFT(VLOOKUP(MID(C577,2,1),拼音数据库!$B:$C,2,),1)&amp;LEFT(VLOOKUP(MID(C577,3,1),拼音数据库!$B:$C,2,)),LEFT(VLOOKUP(LEFT(C577,1),拼音数据库!$B:$C,2,),1)&amp;LEFT(VLOOKUP(MID(C577,2,1),拼音数据库!$B:$C,2,),1)&amp;LEFT(VLOOKUP(MID(C577,3,1),拼音数据库!$B:$C,2,),1)&amp;LEFT(VLOOKUP(MID(C577,4,1),拼音数据库!$B:$C,2,),1))))),"")</f>
        <v/>
      </c>
      <c r="C577" s="36"/>
      <c r="D577" s="36"/>
      <c r="E577" s="36"/>
      <c r="F577" s="37"/>
      <c r="G577" s="37"/>
      <c r="H577" s="37"/>
      <c r="I577" s="37"/>
      <c r="J577" s="37"/>
      <c r="K577" s="37"/>
      <c r="L577" s="37"/>
      <c r="M577" s="37"/>
      <c r="N577" s="5" t="str">
        <f t="array" ref="N577">IF(SUM(--NOT(ISERROR(FIND(TEXT(UPPER(电话簿!$G$4),0),UPPER(基本信息输入!A577:M577),1))))&gt;0,ROW(),"")</f>
        <v/>
      </c>
    </row>
    <row r="578" spans="1:14" s="34" customFormat="1" x14ac:dyDescent="0.35">
      <c r="A578" s="74" t="str">
        <f>IFERROR(IF(C578=0,"",IF(LEN(C578)=1,VLOOKUP(LEFT(C578,1),拼音数据库!$B:$C,2,),IF(LEN(C578)=2,VLOOKUP(LEFT(C578,1),拼音数据库!$B:$C,2,)&amp;VLOOKUP(MID(C578,2,1),拼音数据库!$B:$C,2,),IF(LEN(C578)=3,VLOOKUP(LEFT(C578,1),拼音数据库!$B:$C,2,)&amp;VLOOKUP(MID(C578,2,1),拼音数据库!$B:$C,2,)&amp;VLOOKUP(MID(C578,3,1),拼音数据库!$B:$C,2,),VLOOKUP(LEFT(C578,1),拼音数据库!$B:$C,2,)&amp;VLOOKUP(MID(C578,2,1),拼音数据库!$B:$C,2,)&amp;VLOOKUP(MID(C578,3,1),拼音数据库!$B:$C,2,)&amp;VLOOKUP(MID(C578,4,1),拼音数据库!$B:$C,2,))))),"")</f>
        <v/>
      </c>
      <c r="B578" s="75" t="str">
        <f>IFERROR(IF(C578=0,"",IF(LEN(C578)=1,LEFT(VLOOKUP(LEFT(C578,1),拼音数据库!$B:$C,2,),1),IF(LEN(C578)=2,LEFT(VLOOKUP(LEFT(C578,1),拼音数据库!$B:$C,2,),1)&amp;LEFT(VLOOKUP(MID(C578,2,1),拼音数据库!$B:$C,2,),1),IF(LEN(C578)=3,LEFT(VLOOKUP(LEFT(C578,1),拼音数据库!$B:$C,2,),1)&amp;LEFT(VLOOKUP(MID(C578,2,1),拼音数据库!$B:$C,2,),1)&amp;LEFT(VLOOKUP(MID(C578,3,1),拼音数据库!$B:$C,2,)),LEFT(VLOOKUP(LEFT(C578,1),拼音数据库!$B:$C,2,),1)&amp;LEFT(VLOOKUP(MID(C578,2,1),拼音数据库!$B:$C,2,),1)&amp;LEFT(VLOOKUP(MID(C578,3,1),拼音数据库!$B:$C,2,),1)&amp;LEFT(VLOOKUP(MID(C578,4,1),拼音数据库!$B:$C,2,),1))))),"")</f>
        <v/>
      </c>
      <c r="C578" s="36"/>
      <c r="D578" s="36"/>
      <c r="E578" s="36"/>
      <c r="F578" s="37"/>
      <c r="G578" s="37"/>
      <c r="H578" s="37"/>
      <c r="I578" s="37"/>
      <c r="J578" s="37"/>
      <c r="K578" s="37"/>
      <c r="L578" s="37"/>
      <c r="M578" s="37"/>
      <c r="N578" s="5" t="str">
        <f t="array" ref="N578">IF(SUM(--NOT(ISERROR(FIND(TEXT(UPPER(电话簿!$G$4),0),UPPER(基本信息输入!A578:M578),1))))&gt;0,ROW(),"")</f>
        <v/>
      </c>
    </row>
    <row r="579" spans="1:14" s="34" customFormat="1" x14ac:dyDescent="0.35">
      <c r="A579" s="74" t="str">
        <f>IFERROR(IF(C579=0,"",IF(LEN(C579)=1,VLOOKUP(LEFT(C579,1),拼音数据库!$B:$C,2,),IF(LEN(C579)=2,VLOOKUP(LEFT(C579,1),拼音数据库!$B:$C,2,)&amp;VLOOKUP(MID(C579,2,1),拼音数据库!$B:$C,2,),IF(LEN(C579)=3,VLOOKUP(LEFT(C579,1),拼音数据库!$B:$C,2,)&amp;VLOOKUP(MID(C579,2,1),拼音数据库!$B:$C,2,)&amp;VLOOKUP(MID(C579,3,1),拼音数据库!$B:$C,2,),VLOOKUP(LEFT(C579,1),拼音数据库!$B:$C,2,)&amp;VLOOKUP(MID(C579,2,1),拼音数据库!$B:$C,2,)&amp;VLOOKUP(MID(C579,3,1),拼音数据库!$B:$C,2,)&amp;VLOOKUP(MID(C579,4,1),拼音数据库!$B:$C,2,))))),"")</f>
        <v/>
      </c>
      <c r="B579" s="75" t="str">
        <f>IFERROR(IF(C579=0,"",IF(LEN(C579)=1,LEFT(VLOOKUP(LEFT(C579,1),拼音数据库!$B:$C,2,),1),IF(LEN(C579)=2,LEFT(VLOOKUP(LEFT(C579,1),拼音数据库!$B:$C,2,),1)&amp;LEFT(VLOOKUP(MID(C579,2,1),拼音数据库!$B:$C,2,),1),IF(LEN(C579)=3,LEFT(VLOOKUP(LEFT(C579,1),拼音数据库!$B:$C,2,),1)&amp;LEFT(VLOOKUP(MID(C579,2,1),拼音数据库!$B:$C,2,),1)&amp;LEFT(VLOOKUP(MID(C579,3,1),拼音数据库!$B:$C,2,)),LEFT(VLOOKUP(LEFT(C579,1),拼音数据库!$B:$C,2,),1)&amp;LEFT(VLOOKUP(MID(C579,2,1),拼音数据库!$B:$C,2,),1)&amp;LEFT(VLOOKUP(MID(C579,3,1),拼音数据库!$B:$C,2,),1)&amp;LEFT(VLOOKUP(MID(C579,4,1),拼音数据库!$B:$C,2,),1))))),"")</f>
        <v/>
      </c>
      <c r="C579" s="36"/>
      <c r="D579" s="36"/>
      <c r="E579" s="36"/>
      <c r="F579" s="37"/>
      <c r="G579" s="37"/>
      <c r="H579" s="37"/>
      <c r="I579" s="37"/>
      <c r="J579" s="37"/>
      <c r="K579" s="37"/>
      <c r="L579" s="37"/>
      <c r="M579" s="37"/>
      <c r="N579" s="5" t="str">
        <f t="array" ref="N579">IF(SUM(--NOT(ISERROR(FIND(TEXT(UPPER(电话簿!$G$4),0),UPPER(基本信息输入!A579:M579),1))))&gt;0,ROW(),"")</f>
        <v/>
      </c>
    </row>
    <row r="580" spans="1:14" s="34" customFormat="1" x14ac:dyDescent="0.35">
      <c r="A580" s="74" t="str">
        <f>IFERROR(IF(C580=0,"",IF(LEN(C580)=1,VLOOKUP(LEFT(C580,1),拼音数据库!$B:$C,2,),IF(LEN(C580)=2,VLOOKUP(LEFT(C580,1),拼音数据库!$B:$C,2,)&amp;VLOOKUP(MID(C580,2,1),拼音数据库!$B:$C,2,),IF(LEN(C580)=3,VLOOKUP(LEFT(C580,1),拼音数据库!$B:$C,2,)&amp;VLOOKUP(MID(C580,2,1),拼音数据库!$B:$C,2,)&amp;VLOOKUP(MID(C580,3,1),拼音数据库!$B:$C,2,),VLOOKUP(LEFT(C580,1),拼音数据库!$B:$C,2,)&amp;VLOOKUP(MID(C580,2,1),拼音数据库!$B:$C,2,)&amp;VLOOKUP(MID(C580,3,1),拼音数据库!$B:$C,2,)&amp;VLOOKUP(MID(C580,4,1),拼音数据库!$B:$C,2,))))),"")</f>
        <v/>
      </c>
      <c r="B580" s="75" t="str">
        <f>IFERROR(IF(C580=0,"",IF(LEN(C580)=1,LEFT(VLOOKUP(LEFT(C580,1),拼音数据库!$B:$C,2,),1),IF(LEN(C580)=2,LEFT(VLOOKUP(LEFT(C580,1),拼音数据库!$B:$C,2,),1)&amp;LEFT(VLOOKUP(MID(C580,2,1),拼音数据库!$B:$C,2,),1),IF(LEN(C580)=3,LEFT(VLOOKUP(LEFT(C580,1),拼音数据库!$B:$C,2,),1)&amp;LEFT(VLOOKUP(MID(C580,2,1),拼音数据库!$B:$C,2,),1)&amp;LEFT(VLOOKUP(MID(C580,3,1),拼音数据库!$B:$C,2,)),LEFT(VLOOKUP(LEFT(C580,1),拼音数据库!$B:$C,2,),1)&amp;LEFT(VLOOKUP(MID(C580,2,1),拼音数据库!$B:$C,2,),1)&amp;LEFT(VLOOKUP(MID(C580,3,1),拼音数据库!$B:$C,2,),1)&amp;LEFT(VLOOKUP(MID(C580,4,1),拼音数据库!$B:$C,2,),1))))),"")</f>
        <v/>
      </c>
      <c r="C580" s="36"/>
      <c r="D580" s="36"/>
      <c r="E580" s="36"/>
      <c r="F580" s="37"/>
      <c r="G580" s="37"/>
      <c r="H580" s="37"/>
      <c r="I580" s="37"/>
      <c r="J580" s="37"/>
      <c r="K580" s="37"/>
      <c r="L580" s="37"/>
      <c r="M580" s="37"/>
      <c r="N580" s="5" t="str">
        <f t="array" ref="N580">IF(SUM(--NOT(ISERROR(FIND(TEXT(UPPER(电话簿!$G$4),0),UPPER(基本信息输入!A580:M580),1))))&gt;0,ROW(),"")</f>
        <v/>
      </c>
    </row>
    <row r="581" spans="1:14" s="34" customFormat="1" x14ac:dyDescent="0.35">
      <c r="A581" s="74" t="str">
        <f>IFERROR(IF(C581=0,"",IF(LEN(C581)=1,VLOOKUP(LEFT(C581,1),拼音数据库!$B:$C,2,),IF(LEN(C581)=2,VLOOKUP(LEFT(C581,1),拼音数据库!$B:$C,2,)&amp;VLOOKUP(MID(C581,2,1),拼音数据库!$B:$C,2,),IF(LEN(C581)=3,VLOOKUP(LEFT(C581,1),拼音数据库!$B:$C,2,)&amp;VLOOKUP(MID(C581,2,1),拼音数据库!$B:$C,2,)&amp;VLOOKUP(MID(C581,3,1),拼音数据库!$B:$C,2,),VLOOKUP(LEFT(C581,1),拼音数据库!$B:$C,2,)&amp;VLOOKUP(MID(C581,2,1),拼音数据库!$B:$C,2,)&amp;VLOOKUP(MID(C581,3,1),拼音数据库!$B:$C,2,)&amp;VLOOKUP(MID(C581,4,1),拼音数据库!$B:$C,2,))))),"")</f>
        <v/>
      </c>
      <c r="B581" s="75" t="str">
        <f>IFERROR(IF(C581=0,"",IF(LEN(C581)=1,LEFT(VLOOKUP(LEFT(C581,1),拼音数据库!$B:$C,2,),1),IF(LEN(C581)=2,LEFT(VLOOKUP(LEFT(C581,1),拼音数据库!$B:$C,2,),1)&amp;LEFT(VLOOKUP(MID(C581,2,1),拼音数据库!$B:$C,2,),1),IF(LEN(C581)=3,LEFT(VLOOKUP(LEFT(C581,1),拼音数据库!$B:$C,2,),1)&amp;LEFT(VLOOKUP(MID(C581,2,1),拼音数据库!$B:$C,2,),1)&amp;LEFT(VLOOKUP(MID(C581,3,1),拼音数据库!$B:$C,2,)),LEFT(VLOOKUP(LEFT(C581,1),拼音数据库!$B:$C,2,),1)&amp;LEFT(VLOOKUP(MID(C581,2,1),拼音数据库!$B:$C,2,),1)&amp;LEFT(VLOOKUP(MID(C581,3,1),拼音数据库!$B:$C,2,),1)&amp;LEFT(VLOOKUP(MID(C581,4,1),拼音数据库!$B:$C,2,),1))))),"")</f>
        <v/>
      </c>
      <c r="C581" s="36"/>
      <c r="D581" s="36"/>
      <c r="E581" s="36"/>
      <c r="F581" s="37"/>
      <c r="G581" s="37"/>
      <c r="H581" s="37"/>
      <c r="I581" s="37"/>
      <c r="J581" s="37"/>
      <c r="K581" s="37"/>
      <c r="L581" s="37"/>
      <c r="M581" s="37"/>
      <c r="N581" s="5" t="str">
        <f t="array" ref="N581">IF(SUM(--NOT(ISERROR(FIND(TEXT(UPPER(电话簿!$G$4),0),UPPER(基本信息输入!A581:M581),1))))&gt;0,ROW(),"")</f>
        <v/>
      </c>
    </row>
    <row r="582" spans="1:14" s="34" customFormat="1" x14ac:dyDescent="0.35">
      <c r="A582" s="74" t="str">
        <f>IFERROR(IF(C582=0,"",IF(LEN(C582)=1,VLOOKUP(LEFT(C582,1),拼音数据库!$B:$C,2,),IF(LEN(C582)=2,VLOOKUP(LEFT(C582,1),拼音数据库!$B:$C,2,)&amp;VLOOKUP(MID(C582,2,1),拼音数据库!$B:$C,2,),IF(LEN(C582)=3,VLOOKUP(LEFT(C582,1),拼音数据库!$B:$C,2,)&amp;VLOOKUP(MID(C582,2,1),拼音数据库!$B:$C,2,)&amp;VLOOKUP(MID(C582,3,1),拼音数据库!$B:$C,2,),VLOOKUP(LEFT(C582,1),拼音数据库!$B:$C,2,)&amp;VLOOKUP(MID(C582,2,1),拼音数据库!$B:$C,2,)&amp;VLOOKUP(MID(C582,3,1),拼音数据库!$B:$C,2,)&amp;VLOOKUP(MID(C582,4,1),拼音数据库!$B:$C,2,))))),"")</f>
        <v/>
      </c>
      <c r="B582" s="75" t="str">
        <f>IFERROR(IF(C582=0,"",IF(LEN(C582)=1,LEFT(VLOOKUP(LEFT(C582,1),拼音数据库!$B:$C,2,),1),IF(LEN(C582)=2,LEFT(VLOOKUP(LEFT(C582,1),拼音数据库!$B:$C,2,),1)&amp;LEFT(VLOOKUP(MID(C582,2,1),拼音数据库!$B:$C,2,),1),IF(LEN(C582)=3,LEFT(VLOOKUP(LEFT(C582,1),拼音数据库!$B:$C,2,),1)&amp;LEFT(VLOOKUP(MID(C582,2,1),拼音数据库!$B:$C,2,),1)&amp;LEFT(VLOOKUP(MID(C582,3,1),拼音数据库!$B:$C,2,)),LEFT(VLOOKUP(LEFT(C582,1),拼音数据库!$B:$C,2,),1)&amp;LEFT(VLOOKUP(MID(C582,2,1),拼音数据库!$B:$C,2,),1)&amp;LEFT(VLOOKUP(MID(C582,3,1),拼音数据库!$B:$C,2,),1)&amp;LEFT(VLOOKUP(MID(C582,4,1),拼音数据库!$B:$C,2,),1))))),"")</f>
        <v/>
      </c>
      <c r="C582" s="36"/>
      <c r="D582" s="36"/>
      <c r="E582" s="36"/>
      <c r="F582" s="37"/>
      <c r="G582" s="37"/>
      <c r="H582" s="37"/>
      <c r="I582" s="37"/>
      <c r="J582" s="37"/>
      <c r="K582" s="37"/>
      <c r="L582" s="37"/>
      <c r="M582" s="37"/>
      <c r="N582" s="5" t="str">
        <f t="array" ref="N582">IF(SUM(--NOT(ISERROR(FIND(TEXT(UPPER(电话簿!$G$4),0),UPPER(基本信息输入!A582:M582),1))))&gt;0,ROW(),"")</f>
        <v/>
      </c>
    </row>
    <row r="583" spans="1:14" s="34" customFormat="1" x14ac:dyDescent="0.35">
      <c r="A583" s="74" t="str">
        <f>IFERROR(IF(C583=0,"",IF(LEN(C583)=1,VLOOKUP(LEFT(C583,1),拼音数据库!$B:$C,2,),IF(LEN(C583)=2,VLOOKUP(LEFT(C583,1),拼音数据库!$B:$C,2,)&amp;VLOOKUP(MID(C583,2,1),拼音数据库!$B:$C,2,),IF(LEN(C583)=3,VLOOKUP(LEFT(C583,1),拼音数据库!$B:$C,2,)&amp;VLOOKUP(MID(C583,2,1),拼音数据库!$B:$C,2,)&amp;VLOOKUP(MID(C583,3,1),拼音数据库!$B:$C,2,),VLOOKUP(LEFT(C583,1),拼音数据库!$B:$C,2,)&amp;VLOOKUP(MID(C583,2,1),拼音数据库!$B:$C,2,)&amp;VLOOKUP(MID(C583,3,1),拼音数据库!$B:$C,2,)&amp;VLOOKUP(MID(C583,4,1),拼音数据库!$B:$C,2,))))),"")</f>
        <v/>
      </c>
      <c r="B583" s="75" t="str">
        <f>IFERROR(IF(C583=0,"",IF(LEN(C583)=1,LEFT(VLOOKUP(LEFT(C583,1),拼音数据库!$B:$C,2,),1),IF(LEN(C583)=2,LEFT(VLOOKUP(LEFT(C583,1),拼音数据库!$B:$C,2,),1)&amp;LEFT(VLOOKUP(MID(C583,2,1),拼音数据库!$B:$C,2,),1),IF(LEN(C583)=3,LEFT(VLOOKUP(LEFT(C583,1),拼音数据库!$B:$C,2,),1)&amp;LEFT(VLOOKUP(MID(C583,2,1),拼音数据库!$B:$C,2,),1)&amp;LEFT(VLOOKUP(MID(C583,3,1),拼音数据库!$B:$C,2,)),LEFT(VLOOKUP(LEFT(C583,1),拼音数据库!$B:$C,2,),1)&amp;LEFT(VLOOKUP(MID(C583,2,1),拼音数据库!$B:$C,2,),1)&amp;LEFT(VLOOKUP(MID(C583,3,1),拼音数据库!$B:$C,2,),1)&amp;LEFT(VLOOKUP(MID(C583,4,1),拼音数据库!$B:$C,2,),1))))),"")</f>
        <v/>
      </c>
      <c r="C583" s="36"/>
      <c r="D583" s="36"/>
      <c r="E583" s="36"/>
      <c r="F583" s="37"/>
      <c r="G583" s="37"/>
      <c r="H583" s="37"/>
      <c r="I583" s="37"/>
      <c r="J583" s="37"/>
      <c r="K583" s="37"/>
      <c r="L583" s="37"/>
      <c r="M583" s="37"/>
      <c r="N583" s="5" t="str">
        <f t="array" ref="N583">IF(SUM(--NOT(ISERROR(FIND(TEXT(UPPER(电话簿!$G$4),0),UPPER(基本信息输入!A583:M583),1))))&gt;0,ROW(),"")</f>
        <v/>
      </c>
    </row>
    <row r="584" spans="1:14" s="34" customFormat="1" x14ac:dyDescent="0.35">
      <c r="A584" s="74" t="str">
        <f>IFERROR(IF(C584=0,"",IF(LEN(C584)=1,VLOOKUP(LEFT(C584,1),拼音数据库!$B:$C,2,),IF(LEN(C584)=2,VLOOKUP(LEFT(C584,1),拼音数据库!$B:$C,2,)&amp;VLOOKUP(MID(C584,2,1),拼音数据库!$B:$C,2,),IF(LEN(C584)=3,VLOOKUP(LEFT(C584,1),拼音数据库!$B:$C,2,)&amp;VLOOKUP(MID(C584,2,1),拼音数据库!$B:$C,2,)&amp;VLOOKUP(MID(C584,3,1),拼音数据库!$B:$C,2,),VLOOKUP(LEFT(C584,1),拼音数据库!$B:$C,2,)&amp;VLOOKUP(MID(C584,2,1),拼音数据库!$B:$C,2,)&amp;VLOOKUP(MID(C584,3,1),拼音数据库!$B:$C,2,)&amp;VLOOKUP(MID(C584,4,1),拼音数据库!$B:$C,2,))))),"")</f>
        <v/>
      </c>
      <c r="B584" s="75" t="str">
        <f>IFERROR(IF(C584=0,"",IF(LEN(C584)=1,LEFT(VLOOKUP(LEFT(C584,1),拼音数据库!$B:$C,2,),1),IF(LEN(C584)=2,LEFT(VLOOKUP(LEFT(C584,1),拼音数据库!$B:$C,2,),1)&amp;LEFT(VLOOKUP(MID(C584,2,1),拼音数据库!$B:$C,2,),1),IF(LEN(C584)=3,LEFT(VLOOKUP(LEFT(C584,1),拼音数据库!$B:$C,2,),1)&amp;LEFT(VLOOKUP(MID(C584,2,1),拼音数据库!$B:$C,2,),1)&amp;LEFT(VLOOKUP(MID(C584,3,1),拼音数据库!$B:$C,2,)),LEFT(VLOOKUP(LEFT(C584,1),拼音数据库!$B:$C,2,),1)&amp;LEFT(VLOOKUP(MID(C584,2,1),拼音数据库!$B:$C,2,),1)&amp;LEFT(VLOOKUP(MID(C584,3,1),拼音数据库!$B:$C,2,),1)&amp;LEFT(VLOOKUP(MID(C584,4,1),拼音数据库!$B:$C,2,),1))))),"")</f>
        <v/>
      </c>
      <c r="C584" s="36"/>
      <c r="D584" s="36"/>
      <c r="E584" s="36"/>
      <c r="F584" s="37"/>
      <c r="G584" s="37"/>
      <c r="H584" s="37"/>
      <c r="I584" s="37"/>
      <c r="J584" s="37"/>
      <c r="K584" s="37"/>
      <c r="L584" s="37"/>
      <c r="M584" s="37"/>
      <c r="N584" s="5" t="str">
        <f t="array" ref="N584">IF(SUM(--NOT(ISERROR(FIND(TEXT(UPPER(电话簿!$G$4),0),UPPER(基本信息输入!A584:M584),1))))&gt;0,ROW(),"")</f>
        <v/>
      </c>
    </row>
    <row r="585" spans="1:14" s="34" customFormat="1" x14ac:dyDescent="0.35">
      <c r="A585" s="74" t="str">
        <f>IFERROR(IF(C585=0,"",IF(LEN(C585)=1,VLOOKUP(LEFT(C585,1),拼音数据库!$B:$C,2,),IF(LEN(C585)=2,VLOOKUP(LEFT(C585,1),拼音数据库!$B:$C,2,)&amp;VLOOKUP(MID(C585,2,1),拼音数据库!$B:$C,2,),IF(LEN(C585)=3,VLOOKUP(LEFT(C585,1),拼音数据库!$B:$C,2,)&amp;VLOOKUP(MID(C585,2,1),拼音数据库!$B:$C,2,)&amp;VLOOKUP(MID(C585,3,1),拼音数据库!$B:$C,2,),VLOOKUP(LEFT(C585,1),拼音数据库!$B:$C,2,)&amp;VLOOKUP(MID(C585,2,1),拼音数据库!$B:$C,2,)&amp;VLOOKUP(MID(C585,3,1),拼音数据库!$B:$C,2,)&amp;VLOOKUP(MID(C585,4,1),拼音数据库!$B:$C,2,))))),"")</f>
        <v/>
      </c>
      <c r="B585" s="75" t="str">
        <f>IFERROR(IF(C585=0,"",IF(LEN(C585)=1,LEFT(VLOOKUP(LEFT(C585,1),拼音数据库!$B:$C,2,),1),IF(LEN(C585)=2,LEFT(VLOOKUP(LEFT(C585,1),拼音数据库!$B:$C,2,),1)&amp;LEFT(VLOOKUP(MID(C585,2,1),拼音数据库!$B:$C,2,),1),IF(LEN(C585)=3,LEFT(VLOOKUP(LEFT(C585,1),拼音数据库!$B:$C,2,),1)&amp;LEFT(VLOOKUP(MID(C585,2,1),拼音数据库!$B:$C,2,),1)&amp;LEFT(VLOOKUP(MID(C585,3,1),拼音数据库!$B:$C,2,)),LEFT(VLOOKUP(LEFT(C585,1),拼音数据库!$B:$C,2,),1)&amp;LEFT(VLOOKUP(MID(C585,2,1),拼音数据库!$B:$C,2,),1)&amp;LEFT(VLOOKUP(MID(C585,3,1),拼音数据库!$B:$C,2,),1)&amp;LEFT(VLOOKUP(MID(C585,4,1),拼音数据库!$B:$C,2,),1))))),"")</f>
        <v/>
      </c>
      <c r="C585" s="36"/>
      <c r="D585" s="36"/>
      <c r="E585" s="36"/>
      <c r="F585" s="37"/>
      <c r="G585" s="37"/>
      <c r="H585" s="37"/>
      <c r="I585" s="37"/>
      <c r="J585" s="37"/>
      <c r="K585" s="37"/>
      <c r="L585" s="37"/>
      <c r="M585" s="37"/>
      <c r="N585" s="5" t="str">
        <f t="array" ref="N585">IF(SUM(--NOT(ISERROR(FIND(TEXT(UPPER(电话簿!$G$4),0),UPPER(基本信息输入!A585:M585),1))))&gt;0,ROW(),"")</f>
        <v/>
      </c>
    </row>
    <row r="586" spans="1:14" s="34" customFormat="1" x14ac:dyDescent="0.35">
      <c r="A586" s="74" t="str">
        <f>IFERROR(IF(C586=0,"",IF(LEN(C586)=1,VLOOKUP(LEFT(C586,1),拼音数据库!$B:$C,2,),IF(LEN(C586)=2,VLOOKUP(LEFT(C586,1),拼音数据库!$B:$C,2,)&amp;VLOOKUP(MID(C586,2,1),拼音数据库!$B:$C,2,),IF(LEN(C586)=3,VLOOKUP(LEFT(C586,1),拼音数据库!$B:$C,2,)&amp;VLOOKUP(MID(C586,2,1),拼音数据库!$B:$C,2,)&amp;VLOOKUP(MID(C586,3,1),拼音数据库!$B:$C,2,),VLOOKUP(LEFT(C586,1),拼音数据库!$B:$C,2,)&amp;VLOOKUP(MID(C586,2,1),拼音数据库!$B:$C,2,)&amp;VLOOKUP(MID(C586,3,1),拼音数据库!$B:$C,2,)&amp;VLOOKUP(MID(C586,4,1),拼音数据库!$B:$C,2,))))),"")</f>
        <v/>
      </c>
      <c r="B586" s="75" t="str">
        <f>IFERROR(IF(C586=0,"",IF(LEN(C586)=1,LEFT(VLOOKUP(LEFT(C586,1),拼音数据库!$B:$C,2,),1),IF(LEN(C586)=2,LEFT(VLOOKUP(LEFT(C586,1),拼音数据库!$B:$C,2,),1)&amp;LEFT(VLOOKUP(MID(C586,2,1),拼音数据库!$B:$C,2,),1),IF(LEN(C586)=3,LEFT(VLOOKUP(LEFT(C586,1),拼音数据库!$B:$C,2,),1)&amp;LEFT(VLOOKUP(MID(C586,2,1),拼音数据库!$B:$C,2,),1)&amp;LEFT(VLOOKUP(MID(C586,3,1),拼音数据库!$B:$C,2,)),LEFT(VLOOKUP(LEFT(C586,1),拼音数据库!$B:$C,2,),1)&amp;LEFT(VLOOKUP(MID(C586,2,1),拼音数据库!$B:$C,2,),1)&amp;LEFT(VLOOKUP(MID(C586,3,1),拼音数据库!$B:$C,2,),1)&amp;LEFT(VLOOKUP(MID(C586,4,1),拼音数据库!$B:$C,2,),1))))),"")</f>
        <v/>
      </c>
      <c r="C586" s="36"/>
      <c r="D586" s="36"/>
      <c r="E586" s="36"/>
      <c r="F586" s="37"/>
      <c r="G586" s="37"/>
      <c r="H586" s="37"/>
      <c r="I586" s="37"/>
      <c r="J586" s="37"/>
      <c r="K586" s="37"/>
      <c r="L586" s="37"/>
      <c r="M586" s="37"/>
      <c r="N586" s="5" t="str">
        <f t="array" ref="N586">IF(SUM(--NOT(ISERROR(FIND(TEXT(UPPER(电话簿!$G$4),0),UPPER(基本信息输入!A586:M586),1))))&gt;0,ROW(),"")</f>
        <v/>
      </c>
    </row>
    <row r="587" spans="1:14" s="34" customFormat="1" x14ac:dyDescent="0.35">
      <c r="A587" s="74" t="str">
        <f>IFERROR(IF(C587=0,"",IF(LEN(C587)=1,VLOOKUP(LEFT(C587,1),拼音数据库!$B:$C,2,),IF(LEN(C587)=2,VLOOKUP(LEFT(C587,1),拼音数据库!$B:$C,2,)&amp;VLOOKUP(MID(C587,2,1),拼音数据库!$B:$C,2,),IF(LEN(C587)=3,VLOOKUP(LEFT(C587,1),拼音数据库!$B:$C,2,)&amp;VLOOKUP(MID(C587,2,1),拼音数据库!$B:$C,2,)&amp;VLOOKUP(MID(C587,3,1),拼音数据库!$B:$C,2,),VLOOKUP(LEFT(C587,1),拼音数据库!$B:$C,2,)&amp;VLOOKUP(MID(C587,2,1),拼音数据库!$B:$C,2,)&amp;VLOOKUP(MID(C587,3,1),拼音数据库!$B:$C,2,)&amp;VLOOKUP(MID(C587,4,1),拼音数据库!$B:$C,2,))))),"")</f>
        <v/>
      </c>
      <c r="B587" s="75" t="str">
        <f>IFERROR(IF(C587=0,"",IF(LEN(C587)=1,LEFT(VLOOKUP(LEFT(C587,1),拼音数据库!$B:$C,2,),1),IF(LEN(C587)=2,LEFT(VLOOKUP(LEFT(C587,1),拼音数据库!$B:$C,2,),1)&amp;LEFT(VLOOKUP(MID(C587,2,1),拼音数据库!$B:$C,2,),1),IF(LEN(C587)=3,LEFT(VLOOKUP(LEFT(C587,1),拼音数据库!$B:$C,2,),1)&amp;LEFT(VLOOKUP(MID(C587,2,1),拼音数据库!$B:$C,2,),1)&amp;LEFT(VLOOKUP(MID(C587,3,1),拼音数据库!$B:$C,2,)),LEFT(VLOOKUP(LEFT(C587,1),拼音数据库!$B:$C,2,),1)&amp;LEFT(VLOOKUP(MID(C587,2,1),拼音数据库!$B:$C,2,),1)&amp;LEFT(VLOOKUP(MID(C587,3,1),拼音数据库!$B:$C,2,),1)&amp;LEFT(VLOOKUP(MID(C587,4,1),拼音数据库!$B:$C,2,),1))))),"")</f>
        <v/>
      </c>
      <c r="C587" s="36"/>
      <c r="D587" s="36"/>
      <c r="E587" s="36"/>
      <c r="F587" s="37"/>
      <c r="G587" s="37"/>
      <c r="H587" s="37"/>
      <c r="I587" s="37"/>
      <c r="J587" s="37"/>
      <c r="K587" s="37"/>
      <c r="L587" s="37"/>
      <c r="M587" s="37"/>
      <c r="N587" s="5" t="str">
        <f t="array" ref="N587">IF(SUM(--NOT(ISERROR(FIND(TEXT(UPPER(电话簿!$G$4),0),UPPER(基本信息输入!A587:M587),1))))&gt;0,ROW(),"")</f>
        <v/>
      </c>
    </row>
    <row r="588" spans="1:14" s="34" customFormat="1" x14ac:dyDescent="0.35">
      <c r="A588" s="74" t="str">
        <f>IFERROR(IF(C588=0,"",IF(LEN(C588)=1,VLOOKUP(LEFT(C588,1),拼音数据库!$B:$C,2,),IF(LEN(C588)=2,VLOOKUP(LEFT(C588,1),拼音数据库!$B:$C,2,)&amp;VLOOKUP(MID(C588,2,1),拼音数据库!$B:$C,2,),IF(LEN(C588)=3,VLOOKUP(LEFT(C588,1),拼音数据库!$B:$C,2,)&amp;VLOOKUP(MID(C588,2,1),拼音数据库!$B:$C,2,)&amp;VLOOKUP(MID(C588,3,1),拼音数据库!$B:$C,2,),VLOOKUP(LEFT(C588,1),拼音数据库!$B:$C,2,)&amp;VLOOKUP(MID(C588,2,1),拼音数据库!$B:$C,2,)&amp;VLOOKUP(MID(C588,3,1),拼音数据库!$B:$C,2,)&amp;VLOOKUP(MID(C588,4,1),拼音数据库!$B:$C,2,))))),"")</f>
        <v/>
      </c>
      <c r="B588" s="75" t="str">
        <f>IFERROR(IF(C588=0,"",IF(LEN(C588)=1,LEFT(VLOOKUP(LEFT(C588,1),拼音数据库!$B:$C,2,),1),IF(LEN(C588)=2,LEFT(VLOOKUP(LEFT(C588,1),拼音数据库!$B:$C,2,),1)&amp;LEFT(VLOOKUP(MID(C588,2,1),拼音数据库!$B:$C,2,),1),IF(LEN(C588)=3,LEFT(VLOOKUP(LEFT(C588,1),拼音数据库!$B:$C,2,),1)&amp;LEFT(VLOOKUP(MID(C588,2,1),拼音数据库!$B:$C,2,),1)&amp;LEFT(VLOOKUP(MID(C588,3,1),拼音数据库!$B:$C,2,)),LEFT(VLOOKUP(LEFT(C588,1),拼音数据库!$B:$C,2,),1)&amp;LEFT(VLOOKUP(MID(C588,2,1),拼音数据库!$B:$C,2,),1)&amp;LEFT(VLOOKUP(MID(C588,3,1),拼音数据库!$B:$C,2,),1)&amp;LEFT(VLOOKUP(MID(C588,4,1),拼音数据库!$B:$C,2,),1))))),"")</f>
        <v/>
      </c>
      <c r="C588" s="36"/>
      <c r="D588" s="36"/>
      <c r="E588" s="36"/>
      <c r="F588" s="37"/>
      <c r="G588" s="37"/>
      <c r="H588" s="37"/>
      <c r="I588" s="37"/>
      <c r="J588" s="37"/>
      <c r="K588" s="37"/>
      <c r="L588" s="37"/>
      <c r="M588" s="37"/>
      <c r="N588" s="5" t="str">
        <f t="array" ref="N588">IF(SUM(--NOT(ISERROR(FIND(TEXT(UPPER(电话簿!$G$4),0),UPPER(基本信息输入!A588:M588),1))))&gt;0,ROW(),"")</f>
        <v/>
      </c>
    </row>
    <row r="589" spans="1:14" s="34" customFormat="1" x14ac:dyDescent="0.35">
      <c r="A589" s="74" t="str">
        <f>IFERROR(IF(C589=0,"",IF(LEN(C589)=1,VLOOKUP(LEFT(C589,1),拼音数据库!$B:$C,2,),IF(LEN(C589)=2,VLOOKUP(LEFT(C589,1),拼音数据库!$B:$C,2,)&amp;VLOOKUP(MID(C589,2,1),拼音数据库!$B:$C,2,),IF(LEN(C589)=3,VLOOKUP(LEFT(C589,1),拼音数据库!$B:$C,2,)&amp;VLOOKUP(MID(C589,2,1),拼音数据库!$B:$C,2,)&amp;VLOOKUP(MID(C589,3,1),拼音数据库!$B:$C,2,),VLOOKUP(LEFT(C589,1),拼音数据库!$B:$C,2,)&amp;VLOOKUP(MID(C589,2,1),拼音数据库!$B:$C,2,)&amp;VLOOKUP(MID(C589,3,1),拼音数据库!$B:$C,2,)&amp;VLOOKUP(MID(C589,4,1),拼音数据库!$B:$C,2,))))),"")</f>
        <v/>
      </c>
      <c r="B589" s="75" t="str">
        <f>IFERROR(IF(C589=0,"",IF(LEN(C589)=1,LEFT(VLOOKUP(LEFT(C589,1),拼音数据库!$B:$C,2,),1),IF(LEN(C589)=2,LEFT(VLOOKUP(LEFT(C589,1),拼音数据库!$B:$C,2,),1)&amp;LEFT(VLOOKUP(MID(C589,2,1),拼音数据库!$B:$C,2,),1),IF(LEN(C589)=3,LEFT(VLOOKUP(LEFT(C589,1),拼音数据库!$B:$C,2,),1)&amp;LEFT(VLOOKUP(MID(C589,2,1),拼音数据库!$B:$C,2,),1)&amp;LEFT(VLOOKUP(MID(C589,3,1),拼音数据库!$B:$C,2,)),LEFT(VLOOKUP(LEFT(C589,1),拼音数据库!$B:$C,2,),1)&amp;LEFT(VLOOKUP(MID(C589,2,1),拼音数据库!$B:$C,2,),1)&amp;LEFT(VLOOKUP(MID(C589,3,1),拼音数据库!$B:$C,2,),1)&amp;LEFT(VLOOKUP(MID(C589,4,1),拼音数据库!$B:$C,2,),1))))),"")</f>
        <v/>
      </c>
      <c r="C589" s="36"/>
      <c r="D589" s="36"/>
      <c r="E589" s="36"/>
      <c r="F589" s="37"/>
      <c r="G589" s="37"/>
      <c r="H589" s="37"/>
      <c r="I589" s="37"/>
      <c r="J589" s="37"/>
      <c r="K589" s="37"/>
      <c r="L589" s="37"/>
      <c r="M589" s="37"/>
      <c r="N589" s="5" t="str">
        <f t="array" ref="N589">IF(SUM(--NOT(ISERROR(FIND(TEXT(UPPER(电话簿!$G$4),0),UPPER(基本信息输入!A589:M589),1))))&gt;0,ROW(),"")</f>
        <v/>
      </c>
    </row>
    <row r="590" spans="1:14" s="34" customFormat="1" x14ac:dyDescent="0.35">
      <c r="A590" s="74" t="str">
        <f>IFERROR(IF(C590=0,"",IF(LEN(C590)=1,VLOOKUP(LEFT(C590,1),拼音数据库!$B:$C,2,),IF(LEN(C590)=2,VLOOKUP(LEFT(C590,1),拼音数据库!$B:$C,2,)&amp;VLOOKUP(MID(C590,2,1),拼音数据库!$B:$C,2,),IF(LEN(C590)=3,VLOOKUP(LEFT(C590,1),拼音数据库!$B:$C,2,)&amp;VLOOKUP(MID(C590,2,1),拼音数据库!$B:$C,2,)&amp;VLOOKUP(MID(C590,3,1),拼音数据库!$B:$C,2,),VLOOKUP(LEFT(C590,1),拼音数据库!$B:$C,2,)&amp;VLOOKUP(MID(C590,2,1),拼音数据库!$B:$C,2,)&amp;VLOOKUP(MID(C590,3,1),拼音数据库!$B:$C,2,)&amp;VLOOKUP(MID(C590,4,1),拼音数据库!$B:$C,2,))))),"")</f>
        <v/>
      </c>
      <c r="B590" s="75" t="str">
        <f>IFERROR(IF(C590=0,"",IF(LEN(C590)=1,LEFT(VLOOKUP(LEFT(C590,1),拼音数据库!$B:$C,2,),1),IF(LEN(C590)=2,LEFT(VLOOKUP(LEFT(C590,1),拼音数据库!$B:$C,2,),1)&amp;LEFT(VLOOKUP(MID(C590,2,1),拼音数据库!$B:$C,2,),1),IF(LEN(C590)=3,LEFT(VLOOKUP(LEFT(C590,1),拼音数据库!$B:$C,2,),1)&amp;LEFT(VLOOKUP(MID(C590,2,1),拼音数据库!$B:$C,2,),1)&amp;LEFT(VLOOKUP(MID(C590,3,1),拼音数据库!$B:$C,2,)),LEFT(VLOOKUP(LEFT(C590,1),拼音数据库!$B:$C,2,),1)&amp;LEFT(VLOOKUP(MID(C590,2,1),拼音数据库!$B:$C,2,),1)&amp;LEFT(VLOOKUP(MID(C590,3,1),拼音数据库!$B:$C,2,),1)&amp;LEFT(VLOOKUP(MID(C590,4,1),拼音数据库!$B:$C,2,),1))))),"")</f>
        <v/>
      </c>
      <c r="C590" s="36"/>
      <c r="D590" s="36"/>
      <c r="E590" s="36"/>
      <c r="F590" s="37"/>
      <c r="G590" s="37"/>
      <c r="H590" s="37"/>
      <c r="I590" s="37"/>
      <c r="J590" s="37"/>
      <c r="K590" s="37"/>
      <c r="L590" s="37"/>
      <c r="M590" s="37"/>
      <c r="N590" s="5" t="str">
        <f t="array" ref="N590">IF(SUM(--NOT(ISERROR(FIND(TEXT(UPPER(电话簿!$G$4),0),UPPER(基本信息输入!A590:M590),1))))&gt;0,ROW(),"")</f>
        <v/>
      </c>
    </row>
    <row r="591" spans="1:14" s="34" customFormat="1" x14ac:dyDescent="0.35">
      <c r="A591" s="74" t="str">
        <f>IFERROR(IF(C591=0,"",IF(LEN(C591)=1,VLOOKUP(LEFT(C591,1),拼音数据库!$B:$C,2,),IF(LEN(C591)=2,VLOOKUP(LEFT(C591,1),拼音数据库!$B:$C,2,)&amp;VLOOKUP(MID(C591,2,1),拼音数据库!$B:$C,2,),IF(LEN(C591)=3,VLOOKUP(LEFT(C591,1),拼音数据库!$B:$C,2,)&amp;VLOOKUP(MID(C591,2,1),拼音数据库!$B:$C,2,)&amp;VLOOKUP(MID(C591,3,1),拼音数据库!$B:$C,2,),VLOOKUP(LEFT(C591,1),拼音数据库!$B:$C,2,)&amp;VLOOKUP(MID(C591,2,1),拼音数据库!$B:$C,2,)&amp;VLOOKUP(MID(C591,3,1),拼音数据库!$B:$C,2,)&amp;VLOOKUP(MID(C591,4,1),拼音数据库!$B:$C,2,))))),"")</f>
        <v/>
      </c>
      <c r="B591" s="75" t="str">
        <f>IFERROR(IF(C591=0,"",IF(LEN(C591)=1,LEFT(VLOOKUP(LEFT(C591,1),拼音数据库!$B:$C,2,),1),IF(LEN(C591)=2,LEFT(VLOOKUP(LEFT(C591,1),拼音数据库!$B:$C,2,),1)&amp;LEFT(VLOOKUP(MID(C591,2,1),拼音数据库!$B:$C,2,),1),IF(LEN(C591)=3,LEFT(VLOOKUP(LEFT(C591,1),拼音数据库!$B:$C,2,),1)&amp;LEFT(VLOOKUP(MID(C591,2,1),拼音数据库!$B:$C,2,),1)&amp;LEFT(VLOOKUP(MID(C591,3,1),拼音数据库!$B:$C,2,)),LEFT(VLOOKUP(LEFT(C591,1),拼音数据库!$B:$C,2,),1)&amp;LEFT(VLOOKUP(MID(C591,2,1),拼音数据库!$B:$C,2,),1)&amp;LEFT(VLOOKUP(MID(C591,3,1),拼音数据库!$B:$C,2,),1)&amp;LEFT(VLOOKUP(MID(C591,4,1),拼音数据库!$B:$C,2,),1))))),"")</f>
        <v/>
      </c>
      <c r="C591" s="36"/>
      <c r="D591" s="36"/>
      <c r="E591" s="36"/>
      <c r="F591" s="37"/>
      <c r="G591" s="37"/>
      <c r="H591" s="37"/>
      <c r="I591" s="37"/>
      <c r="J591" s="37"/>
      <c r="K591" s="37"/>
      <c r="L591" s="37"/>
      <c r="M591" s="37"/>
      <c r="N591" s="5" t="str">
        <f t="array" ref="N591">IF(SUM(--NOT(ISERROR(FIND(TEXT(UPPER(电话簿!$G$4),0),UPPER(基本信息输入!A591:M591),1))))&gt;0,ROW(),"")</f>
        <v/>
      </c>
    </row>
    <row r="592" spans="1:14" s="34" customFormat="1" x14ac:dyDescent="0.35">
      <c r="A592" s="74" t="str">
        <f>IFERROR(IF(C592=0,"",IF(LEN(C592)=1,VLOOKUP(LEFT(C592,1),拼音数据库!$B:$C,2,),IF(LEN(C592)=2,VLOOKUP(LEFT(C592,1),拼音数据库!$B:$C,2,)&amp;VLOOKUP(MID(C592,2,1),拼音数据库!$B:$C,2,),IF(LEN(C592)=3,VLOOKUP(LEFT(C592,1),拼音数据库!$B:$C,2,)&amp;VLOOKUP(MID(C592,2,1),拼音数据库!$B:$C,2,)&amp;VLOOKUP(MID(C592,3,1),拼音数据库!$B:$C,2,),VLOOKUP(LEFT(C592,1),拼音数据库!$B:$C,2,)&amp;VLOOKUP(MID(C592,2,1),拼音数据库!$B:$C,2,)&amp;VLOOKUP(MID(C592,3,1),拼音数据库!$B:$C,2,)&amp;VLOOKUP(MID(C592,4,1),拼音数据库!$B:$C,2,))))),"")</f>
        <v/>
      </c>
      <c r="B592" s="75" t="str">
        <f>IFERROR(IF(C592=0,"",IF(LEN(C592)=1,LEFT(VLOOKUP(LEFT(C592,1),拼音数据库!$B:$C,2,),1),IF(LEN(C592)=2,LEFT(VLOOKUP(LEFT(C592,1),拼音数据库!$B:$C,2,),1)&amp;LEFT(VLOOKUP(MID(C592,2,1),拼音数据库!$B:$C,2,),1),IF(LEN(C592)=3,LEFT(VLOOKUP(LEFT(C592,1),拼音数据库!$B:$C,2,),1)&amp;LEFT(VLOOKUP(MID(C592,2,1),拼音数据库!$B:$C,2,),1)&amp;LEFT(VLOOKUP(MID(C592,3,1),拼音数据库!$B:$C,2,)),LEFT(VLOOKUP(LEFT(C592,1),拼音数据库!$B:$C,2,),1)&amp;LEFT(VLOOKUP(MID(C592,2,1),拼音数据库!$B:$C,2,),1)&amp;LEFT(VLOOKUP(MID(C592,3,1),拼音数据库!$B:$C,2,),1)&amp;LEFT(VLOOKUP(MID(C592,4,1),拼音数据库!$B:$C,2,),1))))),"")</f>
        <v/>
      </c>
      <c r="C592" s="36"/>
      <c r="D592" s="36"/>
      <c r="E592" s="36"/>
      <c r="F592" s="37"/>
      <c r="G592" s="37"/>
      <c r="H592" s="37"/>
      <c r="I592" s="37"/>
      <c r="J592" s="37"/>
      <c r="K592" s="37"/>
      <c r="L592" s="37"/>
      <c r="M592" s="37"/>
      <c r="N592" s="5" t="str">
        <f t="array" ref="N592">IF(SUM(--NOT(ISERROR(FIND(TEXT(UPPER(电话簿!$G$4),0),UPPER(基本信息输入!A592:M592),1))))&gt;0,ROW(),"")</f>
        <v/>
      </c>
    </row>
    <row r="593" spans="1:14" s="34" customFormat="1" x14ac:dyDescent="0.35">
      <c r="A593" s="74" t="str">
        <f>IFERROR(IF(C593=0,"",IF(LEN(C593)=1,VLOOKUP(LEFT(C593,1),拼音数据库!$B:$C,2,),IF(LEN(C593)=2,VLOOKUP(LEFT(C593,1),拼音数据库!$B:$C,2,)&amp;VLOOKUP(MID(C593,2,1),拼音数据库!$B:$C,2,),IF(LEN(C593)=3,VLOOKUP(LEFT(C593,1),拼音数据库!$B:$C,2,)&amp;VLOOKUP(MID(C593,2,1),拼音数据库!$B:$C,2,)&amp;VLOOKUP(MID(C593,3,1),拼音数据库!$B:$C,2,),VLOOKUP(LEFT(C593,1),拼音数据库!$B:$C,2,)&amp;VLOOKUP(MID(C593,2,1),拼音数据库!$B:$C,2,)&amp;VLOOKUP(MID(C593,3,1),拼音数据库!$B:$C,2,)&amp;VLOOKUP(MID(C593,4,1),拼音数据库!$B:$C,2,))))),"")</f>
        <v/>
      </c>
      <c r="B593" s="75" t="str">
        <f>IFERROR(IF(C593=0,"",IF(LEN(C593)=1,LEFT(VLOOKUP(LEFT(C593,1),拼音数据库!$B:$C,2,),1),IF(LEN(C593)=2,LEFT(VLOOKUP(LEFT(C593,1),拼音数据库!$B:$C,2,),1)&amp;LEFT(VLOOKUP(MID(C593,2,1),拼音数据库!$B:$C,2,),1),IF(LEN(C593)=3,LEFT(VLOOKUP(LEFT(C593,1),拼音数据库!$B:$C,2,),1)&amp;LEFT(VLOOKUP(MID(C593,2,1),拼音数据库!$B:$C,2,),1)&amp;LEFT(VLOOKUP(MID(C593,3,1),拼音数据库!$B:$C,2,)),LEFT(VLOOKUP(LEFT(C593,1),拼音数据库!$B:$C,2,),1)&amp;LEFT(VLOOKUP(MID(C593,2,1),拼音数据库!$B:$C,2,),1)&amp;LEFT(VLOOKUP(MID(C593,3,1),拼音数据库!$B:$C,2,),1)&amp;LEFT(VLOOKUP(MID(C593,4,1),拼音数据库!$B:$C,2,),1))))),"")</f>
        <v/>
      </c>
      <c r="C593" s="36"/>
      <c r="D593" s="36"/>
      <c r="E593" s="36"/>
      <c r="F593" s="37"/>
      <c r="G593" s="37"/>
      <c r="H593" s="37"/>
      <c r="I593" s="37"/>
      <c r="J593" s="37"/>
      <c r="K593" s="37"/>
      <c r="L593" s="37"/>
      <c r="M593" s="37"/>
      <c r="N593" s="5" t="str">
        <f t="array" ref="N593">IF(SUM(--NOT(ISERROR(FIND(TEXT(UPPER(电话簿!$G$4),0),UPPER(基本信息输入!A593:M593),1))))&gt;0,ROW(),"")</f>
        <v/>
      </c>
    </row>
    <row r="594" spans="1:14" s="34" customFormat="1" x14ac:dyDescent="0.35">
      <c r="A594" s="74" t="str">
        <f>IFERROR(IF(C594=0,"",IF(LEN(C594)=1,VLOOKUP(LEFT(C594,1),拼音数据库!$B:$C,2,),IF(LEN(C594)=2,VLOOKUP(LEFT(C594,1),拼音数据库!$B:$C,2,)&amp;VLOOKUP(MID(C594,2,1),拼音数据库!$B:$C,2,),IF(LEN(C594)=3,VLOOKUP(LEFT(C594,1),拼音数据库!$B:$C,2,)&amp;VLOOKUP(MID(C594,2,1),拼音数据库!$B:$C,2,)&amp;VLOOKUP(MID(C594,3,1),拼音数据库!$B:$C,2,),VLOOKUP(LEFT(C594,1),拼音数据库!$B:$C,2,)&amp;VLOOKUP(MID(C594,2,1),拼音数据库!$B:$C,2,)&amp;VLOOKUP(MID(C594,3,1),拼音数据库!$B:$C,2,)&amp;VLOOKUP(MID(C594,4,1),拼音数据库!$B:$C,2,))))),"")</f>
        <v/>
      </c>
      <c r="B594" s="75" t="str">
        <f>IFERROR(IF(C594=0,"",IF(LEN(C594)=1,LEFT(VLOOKUP(LEFT(C594,1),拼音数据库!$B:$C,2,),1),IF(LEN(C594)=2,LEFT(VLOOKUP(LEFT(C594,1),拼音数据库!$B:$C,2,),1)&amp;LEFT(VLOOKUP(MID(C594,2,1),拼音数据库!$B:$C,2,),1),IF(LEN(C594)=3,LEFT(VLOOKUP(LEFT(C594,1),拼音数据库!$B:$C,2,),1)&amp;LEFT(VLOOKUP(MID(C594,2,1),拼音数据库!$B:$C,2,),1)&amp;LEFT(VLOOKUP(MID(C594,3,1),拼音数据库!$B:$C,2,)),LEFT(VLOOKUP(LEFT(C594,1),拼音数据库!$B:$C,2,),1)&amp;LEFT(VLOOKUP(MID(C594,2,1),拼音数据库!$B:$C,2,),1)&amp;LEFT(VLOOKUP(MID(C594,3,1),拼音数据库!$B:$C,2,),1)&amp;LEFT(VLOOKUP(MID(C594,4,1),拼音数据库!$B:$C,2,),1))))),"")</f>
        <v/>
      </c>
      <c r="C594" s="36"/>
      <c r="D594" s="36"/>
      <c r="E594" s="36"/>
      <c r="F594" s="37"/>
      <c r="G594" s="37"/>
      <c r="H594" s="37"/>
      <c r="I594" s="37"/>
      <c r="J594" s="37"/>
      <c r="K594" s="37"/>
      <c r="L594" s="37"/>
      <c r="M594" s="37"/>
      <c r="N594" s="5" t="str">
        <f t="array" ref="N594">IF(SUM(--NOT(ISERROR(FIND(TEXT(UPPER(电话簿!$G$4),0),UPPER(基本信息输入!A594:M594),1))))&gt;0,ROW(),"")</f>
        <v/>
      </c>
    </row>
    <row r="595" spans="1:14" s="34" customFormat="1" x14ac:dyDescent="0.35">
      <c r="A595" s="74" t="str">
        <f>IFERROR(IF(C595=0,"",IF(LEN(C595)=1,VLOOKUP(LEFT(C595,1),拼音数据库!$B:$C,2,),IF(LEN(C595)=2,VLOOKUP(LEFT(C595,1),拼音数据库!$B:$C,2,)&amp;VLOOKUP(MID(C595,2,1),拼音数据库!$B:$C,2,),IF(LEN(C595)=3,VLOOKUP(LEFT(C595,1),拼音数据库!$B:$C,2,)&amp;VLOOKUP(MID(C595,2,1),拼音数据库!$B:$C,2,)&amp;VLOOKUP(MID(C595,3,1),拼音数据库!$B:$C,2,),VLOOKUP(LEFT(C595,1),拼音数据库!$B:$C,2,)&amp;VLOOKUP(MID(C595,2,1),拼音数据库!$B:$C,2,)&amp;VLOOKUP(MID(C595,3,1),拼音数据库!$B:$C,2,)&amp;VLOOKUP(MID(C595,4,1),拼音数据库!$B:$C,2,))))),"")</f>
        <v/>
      </c>
      <c r="B595" s="75" t="str">
        <f>IFERROR(IF(C595=0,"",IF(LEN(C595)=1,LEFT(VLOOKUP(LEFT(C595,1),拼音数据库!$B:$C,2,),1),IF(LEN(C595)=2,LEFT(VLOOKUP(LEFT(C595,1),拼音数据库!$B:$C,2,),1)&amp;LEFT(VLOOKUP(MID(C595,2,1),拼音数据库!$B:$C,2,),1),IF(LEN(C595)=3,LEFT(VLOOKUP(LEFT(C595,1),拼音数据库!$B:$C,2,),1)&amp;LEFT(VLOOKUP(MID(C595,2,1),拼音数据库!$B:$C,2,),1)&amp;LEFT(VLOOKUP(MID(C595,3,1),拼音数据库!$B:$C,2,)),LEFT(VLOOKUP(LEFT(C595,1),拼音数据库!$B:$C,2,),1)&amp;LEFT(VLOOKUP(MID(C595,2,1),拼音数据库!$B:$C,2,),1)&amp;LEFT(VLOOKUP(MID(C595,3,1),拼音数据库!$B:$C,2,),1)&amp;LEFT(VLOOKUP(MID(C595,4,1),拼音数据库!$B:$C,2,),1))))),"")</f>
        <v/>
      </c>
      <c r="C595" s="36"/>
      <c r="D595" s="36"/>
      <c r="E595" s="36"/>
      <c r="F595" s="37"/>
      <c r="G595" s="37"/>
      <c r="H595" s="37"/>
      <c r="I595" s="37"/>
      <c r="J595" s="37"/>
      <c r="K595" s="37"/>
      <c r="L595" s="37"/>
      <c r="M595" s="37"/>
      <c r="N595" s="5" t="str">
        <f t="array" ref="N595">IF(SUM(--NOT(ISERROR(FIND(TEXT(UPPER(电话簿!$G$4),0),UPPER(基本信息输入!A595:M595),1))))&gt;0,ROW(),"")</f>
        <v/>
      </c>
    </row>
    <row r="596" spans="1:14" s="34" customFormat="1" x14ac:dyDescent="0.35">
      <c r="A596" s="74" t="str">
        <f>IFERROR(IF(C596=0,"",IF(LEN(C596)=1,VLOOKUP(LEFT(C596,1),拼音数据库!$B:$C,2,),IF(LEN(C596)=2,VLOOKUP(LEFT(C596,1),拼音数据库!$B:$C,2,)&amp;VLOOKUP(MID(C596,2,1),拼音数据库!$B:$C,2,),IF(LEN(C596)=3,VLOOKUP(LEFT(C596,1),拼音数据库!$B:$C,2,)&amp;VLOOKUP(MID(C596,2,1),拼音数据库!$B:$C,2,)&amp;VLOOKUP(MID(C596,3,1),拼音数据库!$B:$C,2,),VLOOKUP(LEFT(C596,1),拼音数据库!$B:$C,2,)&amp;VLOOKUP(MID(C596,2,1),拼音数据库!$B:$C,2,)&amp;VLOOKUP(MID(C596,3,1),拼音数据库!$B:$C,2,)&amp;VLOOKUP(MID(C596,4,1),拼音数据库!$B:$C,2,))))),"")</f>
        <v/>
      </c>
      <c r="B596" s="75" t="str">
        <f>IFERROR(IF(C596=0,"",IF(LEN(C596)=1,LEFT(VLOOKUP(LEFT(C596,1),拼音数据库!$B:$C,2,),1),IF(LEN(C596)=2,LEFT(VLOOKUP(LEFT(C596,1),拼音数据库!$B:$C,2,),1)&amp;LEFT(VLOOKUP(MID(C596,2,1),拼音数据库!$B:$C,2,),1),IF(LEN(C596)=3,LEFT(VLOOKUP(LEFT(C596,1),拼音数据库!$B:$C,2,),1)&amp;LEFT(VLOOKUP(MID(C596,2,1),拼音数据库!$B:$C,2,),1)&amp;LEFT(VLOOKUP(MID(C596,3,1),拼音数据库!$B:$C,2,)),LEFT(VLOOKUP(LEFT(C596,1),拼音数据库!$B:$C,2,),1)&amp;LEFT(VLOOKUP(MID(C596,2,1),拼音数据库!$B:$C,2,),1)&amp;LEFT(VLOOKUP(MID(C596,3,1),拼音数据库!$B:$C,2,),1)&amp;LEFT(VLOOKUP(MID(C596,4,1),拼音数据库!$B:$C,2,),1))))),"")</f>
        <v/>
      </c>
      <c r="C596" s="36"/>
      <c r="D596" s="36"/>
      <c r="E596" s="36"/>
      <c r="F596" s="37"/>
      <c r="G596" s="37"/>
      <c r="H596" s="37"/>
      <c r="I596" s="37"/>
      <c r="J596" s="37"/>
      <c r="K596" s="37"/>
      <c r="L596" s="37"/>
      <c r="M596" s="37"/>
      <c r="N596" s="5" t="str">
        <f t="array" ref="N596">IF(SUM(--NOT(ISERROR(FIND(TEXT(UPPER(电话簿!$G$4),0),UPPER(基本信息输入!A596:M596),1))))&gt;0,ROW(),"")</f>
        <v/>
      </c>
    </row>
    <row r="597" spans="1:14" s="34" customFormat="1" x14ac:dyDescent="0.35">
      <c r="A597" s="74" t="str">
        <f>IFERROR(IF(C597=0,"",IF(LEN(C597)=1,VLOOKUP(LEFT(C597,1),拼音数据库!$B:$C,2,),IF(LEN(C597)=2,VLOOKUP(LEFT(C597,1),拼音数据库!$B:$C,2,)&amp;VLOOKUP(MID(C597,2,1),拼音数据库!$B:$C,2,),IF(LEN(C597)=3,VLOOKUP(LEFT(C597,1),拼音数据库!$B:$C,2,)&amp;VLOOKUP(MID(C597,2,1),拼音数据库!$B:$C,2,)&amp;VLOOKUP(MID(C597,3,1),拼音数据库!$B:$C,2,),VLOOKUP(LEFT(C597,1),拼音数据库!$B:$C,2,)&amp;VLOOKUP(MID(C597,2,1),拼音数据库!$B:$C,2,)&amp;VLOOKUP(MID(C597,3,1),拼音数据库!$B:$C,2,)&amp;VLOOKUP(MID(C597,4,1),拼音数据库!$B:$C,2,))))),"")</f>
        <v/>
      </c>
      <c r="B597" s="75" t="str">
        <f>IFERROR(IF(C597=0,"",IF(LEN(C597)=1,LEFT(VLOOKUP(LEFT(C597,1),拼音数据库!$B:$C,2,),1),IF(LEN(C597)=2,LEFT(VLOOKUP(LEFT(C597,1),拼音数据库!$B:$C,2,),1)&amp;LEFT(VLOOKUP(MID(C597,2,1),拼音数据库!$B:$C,2,),1),IF(LEN(C597)=3,LEFT(VLOOKUP(LEFT(C597,1),拼音数据库!$B:$C,2,),1)&amp;LEFT(VLOOKUP(MID(C597,2,1),拼音数据库!$B:$C,2,),1)&amp;LEFT(VLOOKUP(MID(C597,3,1),拼音数据库!$B:$C,2,)),LEFT(VLOOKUP(LEFT(C597,1),拼音数据库!$B:$C,2,),1)&amp;LEFT(VLOOKUP(MID(C597,2,1),拼音数据库!$B:$C,2,),1)&amp;LEFT(VLOOKUP(MID(C597,3,1),拼音数据库!$B:$C,2,),1)&amp;LEFT(VLOOKUP(MID(C597,4,1),拼音数据库!$B:$C,2,),1))))),"")</f>
        <v/>
      </c>
      <c r="C597" s="36"/>
      <c r="D597" s="36"/>
      <c r="E597" s="36"/>
      <c r="F597" s="37"/>
      <c r="G597" s="37"/>
      <c r="H597" s="37"/>
      <c r="I597" s="37"/>
      <c r="J597" s="37"/>
      <c r="K597" s="37"/>
      <c r="L597" s="37"/>
      <c r="M597" s="37"/>
      <c r="N597" s="5" t="str">
        <f t="array" ref="N597">IF(SUM(--NOT(ISERROR(FIND(TEXT(UPPER(电话簿!$G$4),0),UPPER(基本信息输入!A597:M597),1))))&gt;0,ROW(),"")</f>
        <v/>
      </c>
    </row>
    <row r="598" spans="1:14" s="34" customFormat="1" x14ac:dyDescent="0.35">
      <c r="A598" s="74" t="str">
        <f>IFERROR(IF(C598=0,"",IF(LEN(C598)=1,VLOOKUP(LEFT(C598,1),拼音数据库!$B:$C,2,),IF(LEN(C598)=2,VLOOKUP(LEFT(C598,1),拼音数据库!$B:$C,2,)&amp;VLOOKUP(MID(C598,2,1),拼音数据库!$B:$C,2,),IF(LEN(C598)=3,VLOOKUP(LEFT(C598,1),拼音数据库!$B:$C,2,)&amp;VLOOKUP(MID(C598,2,1),拼音数据库!$B:$C,2,)&amp;VLOOKUP(MID(C598,3,1),拼音数据库!$B:$C,2,),VLOOKUP(LEFT(C598,1),拼音数据库!$B:$C,2,)&amp;VLOOKUP(MID(C598,2,1),拼音数据库!$B:$C,2,)&amp;VLOOKUP(MID(C598,3,1),拼音数据库!$B:$C,2,)&amp;VLOOKUP(MID(C598,4,1),拼音数据库!$B:$C,2,))))),"")</f>
        <v/>
      </c>
      <c r="B598" s="75" t="str">
        <f>IFERROR(IF(C598=0,"",IF(LEN(C598)=1,LEFT(VLOOKUP(LEFT(C598,1),拼音数据库!$B:$C,2,),1),IF(LEN(C598)=2,LEFT(VLOOKUP(LEFT(C598,1),拼音数据库!$B:$C,2,),1)&amp;LEFT(VLOOKUP(MID(C598,2,1),拼音数据库!$B:$C,2,),1),IF(LEN(C598)=3,LEFT(VLOOKUP(LEFT(C598,1),拼音数据库!$B:$C,2,),1)&amp;LEFT(VLOOKUP(MID(C598,2,1),拼音数据库!$B:$C,2,),1)&amp;LEFT(VLOOKUP(MID(C598,3,1),拼音数据库!$B:$C,2,)),LEFT(VLOOKUP(LEFT(C598,1),拼音数据库!$B:$C,2,),1)&amp;LEFT(VLOOKUP(MID(C598,2,1),拼音数据库!$B:$C,2,),1)&amp;LEFT(VLOOKUP(MID(C598,3,1),拼音数据库!$B:$C,2,),1)&amp;LEFT(VLOOKUP(MID(C598,4,1),拼音数据库!$B:$C,2,),1))))),"")</f>
        <v/>
      </c>
      <c r="C598" s="36"/>
      <c r="D598" s="36"/>
      <c r="E598" s="36"/>
      <c r="F598" s="37"/>
      <c r="G598" s="37"/>
      <c r="H598" s="37"/>
      <c r="I598" s="37"/>
      <c r="J598" s="37"/>
      <c r="K598" s="37"/>
      <c r="L598" s="37"/>
      <c r="M598" s="37"/>
      <c r="N598" s="5" t="str">
        <f t="array" ref="N598">IF(SUM(--NOT(ISERROR(FIND(TEXT(UPPER(电话簿!$G$4),0),UPPER(基本信息输入!A598:M598),1))))&gt;0,ROW(),"")</f>
        <v/>
      </c>
    </row>
    <row r="599" spans="1:14" s="34" customFormat="1" x14ac:dyDescent="0.35">
      <c r="A599" s="74" t="str">
        <f>IFERROR(IF(C599=0,"",IF(LEN(C599)=1,VLOOKUP(LEFT(C599,1),拼音数据库!$B:$C,2,),IF(LEN(C599)=2,VLOOKUP(LEFT(C599,1),拼音数据库!$B:$C,2,)&amp;VLOOKUP(MID(C599,2,1),拼音数据库!$B:$C,2,),IF(LEN(C599)=3,VLOOKUP(LEFT(C599,1),拼音数据库!$B:$C,2,)&amp;VLOOKUP(MID(C599,2,1),拼音数据库!$B:$C,2,)&amp;VLOOKUP(MID(C599,3,1),拼音数据库!$B:$C,2,),VLOOKUP(LEFT(C599,1),拼音数据库!$B:$C,2,)&amp;VLOOKUP(MID(C599,2,1),拼音数据库!$B:$C,2,)&amp;VLOOKUP(MID(C599,3,1),拼音数据库!$B:$C,2,)&amp;VLOOKUP(MID(C599,4,1),拼音数据库!$B:$C,2,))))),"")</f>
        <v/>
      </c>
      <c r="B599" s="75" t="str">
        <f>IFERROR(IF(C599=0,"",IF(LEN(C599)=1,LEFT(VLOOKUP(LEFT(C599,1),拼音数据库!$B:$C,2,),1),IF(LEN(C599)=2,LEFT(VLOOKUP(LEFT(C599,1),拼音数据库!$B:$C,2,),1)&amp;LEFT(VLOOKUP(MID(C599,2,1),拼音数据库!$B:$C,2,),1),IF(LEN(C599)=3,LEFT(VLOOKUP(LEFT(C599,1),拼音数据库!$B:$C,2,),1)&amp;LEFT(VLOOKUP(MID(C599,2,1),拼音数据库!$B:$C,2,),1)&amp;LEFT(VLOOKUP(MID(C599,3,1),拼音数据库!$B:$C,2,)),LEFT(VLOOKUP(LEFT(C599,1),拼音数据库!$B:$C,2,),1)&amp;LEFT(VLOOKUP(MID(C599,2,1),拼音数据库!$B:$C,2,),1)&amp;LEFT(VLOOKUP(MID(C599,3,1),拼音数据库!$B:$C,2,),1)&amp;LEFT(VLOOKUP(MID(C599,4,1),拼音数据库!$B:$C,2,),1))))),"")</f>
        <v/>
      </c>
      <c r="C599" s="36"/>
      <c r="D599" s="36"/>
      <c r="E599" s="36"/>
      <c r="F599" s="37"/>
      <c r="G599" s="37"/>
      <c r="H599" s="37"/>
      <c r="I599" s="37"/>
      <c r="J599" s="37"/>
      <c r="K599" s="37"/>
      <c r="L599" s="37"/>
      <c r="M599" s="37"/>
      <c r="N599" s="5" t="str">
        <f t="array" ref="N599">IF(SUM(--NOT(ISERROR(FIND(TEXT(UPPER(电话簿!$G$4),0),UPPER(基本信息输入!A599:M599),1))))&gt;0,ROW(),"")</f>
        <v/>
      </c>
    </row>
    <row r="600" spans="1:14" s="34" customFormat="1" x14ac:dyDescent="0.35">
      <c r="A600" s="74" t="str">
        <f>IFERROR(IF(C600=0,"",IF(LEN(C600)=1,VLOOKUP(LEFT(C600,1),拼音数据库!$B:$C,2,),IF(LEN(C600)=2,VLOOKUP(LEFT(C600,1),拼音数据库!$B:$C,2,)&amp;VLOOKUP(MID(C600,2,1),拼音数据库!$B:$C,2,),IF(LEN(C600)=3,VLOOKUP(LEFT(C600,1),拼音数据库!$B:$C,2,)&amp;VLOOKUP(MID(C600,2,1),拼音数据库!$B:$C,2,)&amp;VLOOKUP(MID(C600,3,1),拼音数据库!$B:$C,2,),VLOOKUP(LEFT(C600,1),拼音数据库!$B:$C,2,)&amp;VLOOKUP(MID(C600,2,1),拼音数据库!$B:$C,2,)&amp;VLOOKUP(MID(C600,3,1),拼音数据库!$B:$C,2,)&amp;VLOOKUP(MID(C600,4,1),拼音数据库!$B:$C,2,))))),"")</f>
        <v/>
      </c>
      <c r="B600" s="75" t="str">
        <f>IFERROR(IF(C600=0,"",IF(LEN(C600)=1,LEFT(VLOOKUP(LEFT(C600,1),拼音数据库!$B:$C,2,),1),IF(LEN(C600)=2,LEFT(VLOOKUP(LEFT(C600,1),拼音数据库!$B:$C,2,),1)&amp;LEFT(VLOOKUP(MID(C600,2,1),拼音数据库!$B:$C,2,),1),IF(LEN(C600)=3,LEFT(VLOOKUP(LEFT(C600,1),拼音数据库!$B:$C,2,),1)&amp;LEFT(VLOOKUP(MID(C600,2,1),拼音数据库!$B:$C,2,),1)&amp;LEFT(VLOOKUP(MID(C600,3,1),拼音数据库!$B:$C,2,)),LEFT(VLOOKUP(LEFT(C600,1),拼音数据库!$B:$C,2,),1)&amp;LEFT(VLOOKUP(MID(C600,2,1),拼音数据库!$B:$C,2,),1)&amp;LEFT(VLOOKUP(MID(C600,3,1),拼音数据库!$B:$C,2,),1)&amp;LEFT(VLOOKUP(MID(C600,4,1),拼音数据库!$B:$C,2,),1))))),"")</f>
        <v/>
      </c>
      <c r="C600" s="36"/>
      <c r="D600" s="36"/>
      <c r="E600" s="36"/>
      <c r="F600" s="37"/>
      <c r="G600" s="37"/>
      <c r="H600" s="37"/>
      <c r="I600" s="37"/>
      <c r="J600" s="37"/>
      <c r="K600" s="37"/>
      <c r="L600" s="37"/>
      <c r="M600" s="37"/>
      <c r="N600" s="5" t="str">
        <f t="array" ref="N600">IF(SUM(--NOT(ISERROR(FIND(TEXT(UPPER(电话簿!$G$4),0),UPPER(基本信息输入!A600:M600),1))))&gt;0,ROW(),"")</f>
        <v/>
      </c>
    </row>
    <row r="601" spans="1:14" s="34" customFormat="1" x14ac:dyDescent="0.35">
      <c r="A601" s="74" t="str">
        <f>IFERROR(IF(C601=0,"",IF(LEN(C601)=1,VLOOKUP(LEFT(C601,1),拼音数据库!$B:$C,2,),IF(LEN(C601)=2,VLOOKUP(LEFT(C601,1),拼音数据库!$B:$C,2,)&amp;VLOOKUP(MID(C601,2,1),拼音数据库!$B:$C,2,),IF(LEN(C601)=3,VLOOKUP(LEFT(C601,1),拼音数据库!$B:$C,2,)&amp;VLOOKUP(MID(C601,2,1),拼音数据库!$B:$C,2,)&amp;VLOOKUP(MID(C601,3,1),拼音数据库!$B:$C,2,),VLOOKUP(LEFT(C601,1),拼音数据库!$B:$C,2,)&amp;VLOOKUP(MID(C601,2,1),拼音数据库!$B:$C,2,)&amp;VLOOKUP(MID(C601,3,1),拼音数据库!$B:$C,2,)&amp;VLOOKUP(MID(C601,4,1),拼音数据库!$B:$C,2,))))),"")</f>
        <v/>
      </c>
      <c r="B601" s="75" t="str">
        <f>IFERROR(IF(C601=0,"",IF(LEN(C601)=1,LEFT(VLOOKUP(LEFT(C601,1),拼音数据库!$B:$C,2,),1),IF(LEN(C601)=2,LEFT(VLOOKUP(LEFT(C601,1),拼音数据库!$B:$C,2,),1)&amp;LEFT(VLOOKUP(MID(C601,2,1),拼音数据库!$B:$C,2,),1),IF(LEN(C601)=3,LEFT(VLOOKUP(LEFT(C601,1),拼音数据库!$B:$C,2,),1)&amp;LEFT(VLOOKUP(MID(C601,2,1),拼音数据库!$B:$C,2,),1)&amp;LEFT(VLOOKUP(MID(C601,3,1),拼音数据库!$B:$C,2,)),LEFT(VLOOKUP(LEFT(C601,1),拼音数据库!$B:$C,2,),1)&amp;LEFT(VLOOKUP(MID(C601,2,1),拼音数据库!$B:$C,2,),1)&amp;LEFT(VLOOKUP(MID(C601,3,1),拼音数据库!$B:$C,2,),1)&amp;LEFT(VLOOKUP(MID(C601,4,1),拼音数据库!$B:$C,2,),1))))),"")</f>
        <v/>
      </c>
      <c r="C601" s="36"/>
      <c r="D601" s="36"/>
      <c r="E601" s="36"/>
      <c r="F601" s="37"/>
      <c r="G601" s="37"/>
      <c r="H601" s="37"/>
      <c r="I601" s="37"/>
      <c r="J601" s="37"/>
      <c r="K601" s="37"/>
      <c r="L601" s="37"/>
      <c r="M601" s="37"/>
      <c r="N601" s="5" t="str">
        <f t="array" ref="N601">IF(SUM(--NOT(ISERROR(FIND(TEXT(UPPER(电话簿!$G$4),0),UPPER(基本信息输入!A601:M601),1))))&gt;0,ROW(),"")</f>
        <v/>
      </c>
    </row>
    <row r="602" spans="1:14" s="34" customFormat="1" x14ac:dyDescent="0.35">
      <c r="A602" s="74" t="str">
        <f>IFERROR(IF(C602=0,"",IF(LEN(C602)=1,VLOOKUP(LEFT(C602,1),拼音数据库!$B:$C,2,),IF(LEN(C602)=2,VLOOKUP(LEFT(C602,1),拼音数据库!$B:$C,2,)&amp;VLOOKUP(MID(C602,2,1),拼音数据库!$B:$C,2,),IF(LEN(C602)=3,VLOOKUP(LEFT(C602,1),拼音数据库!$B:$C,2,)&amp;VLOOKUP(MID(C602,2,1),拼音数据库!$B:$C,2,)&amp;VLOOKUP(MID(C602,3,1),拼音数据库!$B:$C,2,),VLOOKUP(LEFT(C602,1),拼音数据库!$B:$C,2,)&amp;VLOOKUP(MID(C602,2,1),拼音数据库!$B:$C,2,)&amp;VLOOKUP(MID(C602,3,1),拼音数据库!$B:$C,2,)&amp;VLOOKUP(MID(C602,4,1),拼音数据库!$B:$C,2,))))),"")</f>
        <v/>
      </c>
      <c r="B602" s="75" t="str">
        <f>IFERROR(IF(C602=0,"",IF(LEN(C602)=1,LEFT(VLOOKUP(LEFT(C602,1),拼音数据库!$B:$C,2,),1),IF(LEN(C602)=2,LEFT(VLOOKUP(LEFT(C602,1),拼音数据库!$B:$C,2,),1)&amp;LEFT(VLOOKUP(MID(C602,2,1),拼音数据库!$B:$C,2,),1),IF(LEN(C602)=3,LEFT(VLOOKUP(LEFT(C602,1),拼音数据库!$B:$C,2,),1)&amp;LEFT(VLOOKUP(MID(C602,2,1),拼音数据库!$B:$C,2,),1)&amp;LEFT(VLOOKUP(MID(C602,3,1),拼音数据库!$B:$C,2,)),LEFT(VLOOKUP(LEFT(C602,1),拼音数据库!$B:$C,2,),1)&amp;LEFT(VLOOKUP(MID(C602,2,1),拼音数据库!$B:$C,2,),1)&amp;LEFT(VLOOKUP(MID(C602,3,1),拼音数据库!$B:$C,2,),1)&amp;LEFT(VLOOKUP(MID(C602,4,1),拼音数据库!$B:$C,2,),1))))),"")</f>
        <v/>
      </c>
      <c r="C602" s="36"/>
      <c r="D602" s="36"/>
      <c r="E602" s="36"/>
      <c r="F602" s="37"/>
      <c r="G602" s="37"/>
      <c r="H602" s="37"/>
      <c r="I602" s="37"/>
      <c r="J602" s="37"/>
      <c r="K602" s="37"/>
      <c r="L602" s="37"/>
      <c r="M602" s="37"/>
      <c r="N602" s="5" t="str">
        <f t="array" ref="N602">IF(SUM(--NOT(ISERROR(FIND(TEXT(UPPER(电话簿!$G$4),0),UPPER(基本信息输入!A602:M602),1))))&gt;0,ROW(),"")</f>
        <v/>
      </c>
    </row>
    <row r="603" spans="1:14" s="34" customFormat="1" x14ac:dyDescent="0.35">
      <c r="A603" s="74" t="str">
        <f>IFERROR(IF(C603=0,"",IF(LEN(C603)=1,VLOOKUP(LEFT(C603,1),拼音数据库!$B:$C,2,),IF(LEN(C603)=2,VLOOKUP(LEFT(C603,1),拼音数据库!$B:$C,2,)&amp;VLOOKUP(MID(C603,2,1),拼音数据库!$B:$C,2,),IF(LEN(C603)=3,VLOOKUP(LEFT(C603,1),拼音数据库!$B:$C,2,)&amp;VLOOKUP(MID(C603,2,1),拼音数据库!$B:$C,2,)&amp;VLOOKUP(MID(C603,3,1),拼音数据库!$B:$C,2,),VLOOKUP(LEFT(C603,1),拼音数据库!$B:$C,2,)&amp;VLOOKUP(MID(C603,2,1),拼音数据库!$B:$C,2,)&amp;VLOOKUP(MID(C603,3,1),拼音数据库!$B:$C,2,)&amp;VLOOKUP(MID(C603,4,1),拼音数据库!$B:$C,2,))))),"")</f>
        <v/>
      </c>
      <c r="B603" s="75" t="str">
        <f>IFERROR(IF(C603=0,"",IF(LEN(C603)=1,LEFT(VLOOKUP(LEFT(C603,1),拼音数据库!$B:$C,2,),1),IF(LEN(C603)=2,LEFT(VLOOKUP(LEFT(C603,1),拼音数据库!$B:$C,2,),1)&amp;LEFT(VLOOKUP(MID(C603,2,1),拼音数据库!$B:$C,2,),1),IF(LEN(C603)=3,LEFT(VLOOKUP(LEFT(C603,1),拼音数据库!$B:$C,2,),1)&amp;LEFT(VLOOKUP(MID(C603,2,1),拼音数据库!$B:$C,2,),1)&amp;LEFT(VLOOKUP(MID(C603,3,1),拼音数据库!$B:$C,2,)),LEFT(VLOOKUP(LEFT(C603,1),拼音数据库!$B:$C,2,),1)&amp;LEFT(VLOOKUP(MID(C603,2,1),拼音数据库!$B:$C,2,),1)&amp;LEFT(VLOOKUP(MID(C603,3,1),拼音数据库!$B:$C,2,),1)&amp;LEFT(VLOOKUP(MID(C603,4,1),拼音数据库!$B:$C,2,),1))))),"")</f>
        <v/>
      </c>
      <c r="C603" s="36"/>
      <c r="D603" s="36"/>
      <c r="E603" s="36"/>
      <c r="F603" s="37"/>
      <c r="G603" s="37"/>
      <c r="H603" s="37"/>
      <c r="I603" s="37"/>
      <c r="J603" s="37"/>
      <c r="K603" s="37"/>
      <c r="L603" s="37"/>
      <c r="M603" s="37"/>
      <c r="N603" s="5" t="str">
        <f t="array" ref="N603">IF(SUM(--NOT(ISERROR(FIND(TEXT(UPPER(电话簿!$G$4),0),UPPER(基本信息输入!A603:M603),1))))&gt;0,ROW(),"")</f>
        <v/>
      </c>
    </row>
    <row r="604" spans="1:14" s="34" customFormat="1" x14ac:dyDescent="0.35">
      <c r="A604" s="74" t="str">
        <f>IFERROR(IF(C604=0,"",IF(LEN(C604)=1,VLOOKUP(LEFT(C604,1),拼音数据库!$B:$C,2,),IF(LEN(C604)=2,VLOOKUP(LEFT(C604,1),拼音数据库!$B:$C,2,)&amp;VLOOKUP(MID(C604,2,1),拼音数据库!$B:$C,2,),IF(LEN(C604)=3,VLOOKUP(LEFT(C604,1),拼音数据库!$B:$C,2,)&amp;VLOOKUP(MID(C604,2,1),拼音数据库!$B:$C,2,)&amp;VLOOKUP(MID(C604,3,1),拼音数据库!$B:$C,2,),VLOOKUP(LEFT(C604,1),拼音数据库!$B:$C,2,)&amp;VLOOKUP(MID(C604,2,1),拼音数据库!$B:$C,2,)&amp;VLOOKUP(MID(C604,3,1),拼音数据库!$B:$C,2,)&amp;VLOOKUP(MID(C604,4,1),拼音数据库!$B:$C,2,))))),"")</f>
        <v/>
      </c>
      <c r="B604" s="75" t="str">
        <f>IFERROR(IF(C604=0,"",IF(LEN(C604)=1,LEFT(VLOOKUP(LEFT(C604,1),拼音数据库!$B:$C,2,),1),IF(LEN(C604)=2,LEFT(VLOOKUP(LEFT(C604,1),拼音数据库!$B:$C,2,),1)&amp;LEFT(VLOOKUP(MID(C604,2,1),拼音数据库!$B:$C,2,),1),IF(LEN(C604)=3,LEFT(VLOOKUP(LEFT(C604,1),拼音数据库!$B:$C,2,),1)&amp;LEFT(VLOOKUP(MID(C604,2,1),拼音数据库!$B:$C,2,),1)&amp;LEFT(VLOOKUP(MID(C604,3,1),拼音数据库!$B:$C,2,)),LEFT(VLOOKUP(LEFT(C604,1),拼音数据库!$B:$C,2,),1)&amp;LEFT(VLOOKUP(MID(C604,2,1),拼音数据库!$B:$C,2,),1)&amp;LEFT(VLOOKUP(MID(C604,3,1),拼音数据库!$B:$C,2,),1)&amp;LEFT(VLOOKUP(MID(C604,4,1),拼音数据库!$B:$C,2,),1))))),"")</f>
        <v/>
      </c>
      <c r="C604" s="36"/>
      <c r="D604" s="36"/>
      <c r="E604" s="36"/>
      <c r="F604" s="37"/>
      <c r="G604" s="37"/>
      <c r="H604" s="37"/>
      <c r="I604" s="37"/>
      <c r="J604" s="37"/>
      <c r="K604" s="37"/>
      <c r="L604" s="37"/>
      <c r="M604" s="37"/>
      <c r="N604" s="5" t="str">
        <f t="array" ref="N604">IF(SUM(--NOT(ISERROR(FIND(TEXT(UPPER(电话簿!$G$4),0),UPPER(基本信息输入!A604:M604),1))))&gt;0,ROW(),"")</f>
        <v/>
      </c>
    </row>
    <row r="605" spans="1:14" s="34" customFormat="1" x14ac:dyDescent="0.35">
      <c r="A605" s="74" t="str">
        <f>IFERROR(IF(C605=0,"",IF(LEN(C605)=1,VLOOKUP(LEFT(C605,1),拼音数据库!$B:$C,2,),IF(LEN(C605)=2,VLOOKUP(LEFT(C605,1),拼音数据库!$B:$C,2,)&amp;VLOOKUP(MID(C605,2,1),拼音数据库!$B:$C,2,),IF(LEN(C605)=3,VLOOKUP(LEFT(C605,1),拼音数据库!$B:$C,2,)&amp;VLOOKUP(MID(C605,2,1),拼音数据库!$B:$C,2,)&amp;VLOOKUP(MID(C605,3,1),拼音数据库!$B:$C,2,),VLOOKUP(LEFT(C605,1),拼音数据库!$B:$C,2,)&amp;VLOOKUP(MID(C605,2,1),拼音数据库!$B:$C,2,)&amp;VLOOKUP(MID(C605,3,1),拼音数据库!$B:$C,2,)&amp;VLOOKUP(MID(C605,4,1),拼音数据库!$B:$C,2,))))),"")</f>
        <v/>
      </c>
      <c r="B605" s="75" t="str">
        <f>IFERROR(IF(C605=0,"",IF(LEN(C605)=1,LEFT(VLOOKUP(LEFT(C605,1),拼音数据库!$B:$C,2,),1),IF(LEN(C605)=2,LEFT(VLOOKUP(LEFT(C605,1),拼音数据库!$B:$C,2,),1)&amp;LEFT(VLOOKUP(MID(C605,2,1),拼音数据库!$B:$C,2,),1),IF(LEN(C605)=3,LEFT(VLOOKUP(LEFT(C605,1),拼音数据库!$B:$C,2,),1)&amp;LEFT(VLOOKUP(MID(C605,2,1),拼音数据库!$B:$C,2,),1)&amp;LEFT(VLOOKUP(MID(C605,3,1),拼音数据库!$B:$C,2,)),LEFT(VLOOKUP(LEFT(C605,1),拼音数据库!$B:$C,2,),1)&amp;LEFT(VLOOKUP(MID(C605,2,1),拼音数据库!$B:$C,2,),1)&amp;LEFT(VLOOKUP(MID(C605,3,1),拼音数据库!$B:$C,2,),1)&amp;LEFT(VLOOKUP(MID(C605,4,1),拼音数据库!$B:$C,2,),1))))),"")</f>
        <v/>
      </c>
      <c r="C605" s="36"/>
      <c r="D605" s="36"/>
      <c r="E605" s="36"/>
      <c r="F605" s="37"/>
      <c r="G605" s="37"/>
      <c r="H605" s="37"/>
      <c r="I605" s="37"/>
      <c r="J605" s="37"/>
      <c r="K605" s="37"/>
      <c r="L605" s="37"/>
      <c r="M605" s="37"/>
      <c r="N605" s="5" t="str">
        <f t="array" ref="N605">IF(SUM(--NOT(ISERROR(FIND(TEXT(UPPER(电话簿!$G$4),0),UPPER(基本信息输入!A605:M605),1))))&gt;0,ROW(),"")</f>
        <v/>
      </c>
    </row>
    <row r="606" spans="1:14" s="34" customFormat="1" x14ac:dyDescent="0.35">
      <c r="A606" s="74" t="str">
        <f>IFERROR(IF(C606=0,"",IF(LEN(C606)=1,VLOOKUP(LEFT(C606,1),拼音数据库!$B:$C,2,),IF(LEN(C606)=2,VLOOKUP(LEFT(C606,1),拼音数据库!$B:$C,2,)&amp;VLOOKUP(MID(C606,2,1),拼音数据库!$B:$C,2,),IF(LEN(C606)=3,VLOOKUP(LEFT(C606,1),拼音数据库!$B:$C,2,)&amp;VLOOKUP(MID(C606,2,1),拼音数据库!$B:$C,2,)&amp;VLOOKUP(MID(C606,3,1),拼音数据库!$B:$C,2,),VLOOKUP(LEFT(C606,1),拼音数据库!$B:$C,2,)&amp;VLOOKUP(MID(C606,2,1),拼音数据库!$B:$C,2,)&amp;VLOOKUP(MID(C606,3,1),拼音数据库!$B:$C,2,)&amp;VLOOKUP(MID(C606,4,1),拼音数据库!$B:$C,2,))))),"")</f>
        <v/>
      </c>
      <c r="B606" s="75" t="str">
        <f>IFERROR(IF(C606=0,"",IF(LEN(C606)=1,LEFT(VLOOKUP(LEFT(C606,1),拼音数据库!$B:$C,2,),1),IF(LEN(C606)=2,LEFT(VLOOKUP(LEFT(C606,1),拼音数据库!$B:$C,2,),1)&amp;LEFT(VLOOKUP(MID(C606,2,1),拼音数据库!$B:$C,2,),1),IF(LEN(C606)=3,LEFT(VLOOKUP(LEFT(C606,1),拼音数据库!$B:$C,2,),1)&amp;LEFT(VLOOKUP(MID(C606,2,1),拼音数据库!$B:$C,2,),1)&amp;LEFT(VLOOKUP(MID(C606,3,1),拼音数据库!$B:$C,2,)),LEFT(VLOOKUP(LEFT(C606,1),拼音数据库!$B:$C,2,),1)&amp;LEFT(VLOOKUP(MID(C606,2,1),拼音数据库!$B:$C,2,),1)&amp;LEFT(VLOOKUP(MID(C606,3,1),拼音数据库!$B:$C,2,),1)&amp;LEFT(VLOOKUP(MID(C606,4,1),拼音数据库!$B:$C,2,),1))))),"")</f>
        <v/>
      </c>
      <c r="C606" s="36"/>
      <c r="D606" s="36"/>
      <c r="E606" s="36"/>
      <c r="F606" s="37"/>
      <c r="G606" s="37"/>
      <c r="H606" s="37"/>
      <c r="I606" s="37"/>
      <c r="J606" s="37"/>
      <c r="K606" s="37"/>
      <c r="L606" s="37"/>
      <c r="M606" s="37"/>
      <c r="N606" s="5" t="str">
        <f t="array" ref="N606">IF(SUM(--NOT(ISERROR(FIND(TEXT(UPPER(电话簿!$G$4),0),UPPER(基本信息输入!A606:M606),1))))&gt;0,ROW(),"")</f>
        <v/>
      </c>
    </row>
    <row r="607" spans="1:14" s="34" customFormat="1" x14ac:dyDescent="0.35">
      <c r="A607" s="74" t="str">
        <f>IFERROR(IF(C607=0,"",IF(LEN(C607)=1,VLOOKUP(LEFT(C607,1),拼音数据库!$B:$C,2,),IF(LEN(C607)=2,VLOOKUP(LEFT(C607,1),拼音数据库!$B:$C,2,)&amp;VLOOKUP(MID(C607,2,1),拼音数据库!$B:$C,2,),IF(LEN(C607)=3,VLOOKUP(LEFT(C607,1),拼音数据库!$B:$C,2,)&amp;VLOOKUP(MID(C607,2,1),拼音数据库!$B:$C,2,)&amp;VLOOKUP(MID(C607,3,1),拼音数据库!$B:$C,2,),VLOOKUP(LEFT(C607,1),拼音数据库!$B:$C,2,)&amp;VLOOKUP(MID(C607,2,1),拼音数据库!$B:$C,2,)&amp;VLOOKUP(MID(C607,3,1),拼音数据库!$B:$C,2,)&amp;VLOOKUP(MID(C607,4,1),拼音数据库!$B:$C,2,))))),"")</f>
        <v/>
      </c>
      <c r="B607" s="75" t="str">
        <f>IFERROR(IF(C607=0,"",IF(LEN(C607)=1,LEFT(VLOOKUP(LEFT(C607,1),拼音数据库!$B:$C,2,),1),IF(LEN(C607)=2,LEFT(VLOOKUP(LEFT(C607,1),拼音数据库!$B:$C,2,),1)&amp;LEFT(VLOOKUP(MID(C607,2,1),拼音数据库!$B:$C,2,),1),IF(LEN(C607)=3,LEFT(VLOOKUP(LEFT(C607,1),拼音数据库!$B:$C,2,),1)&amp;LEFT(VLOOKUP(MID(C607,2,1),拼音数据库!$B:$C,2,),1)&amp;LEFT(VLOOKUP(MID(C607,3,1),拼音数据库!$B:$C,2,)),LEFT(VLOOKUP(LEFT(C607,1),拼音数据库!$B:$C,2,),1)&amp;LEFT(VLOOKUP(MID(C607,2,1),拼音数据库!$B:$C,2,),1)&amp;LEFT(VLOOKUP(MID(C607,3,1),拼音数据库!$B:$C,2,),1)&amp;LEFT(VLOOKUP(MID(C607,4,1),拼音数据库!$B:$C,2,),1))))),"")</f>
        <v/>
      </c>
      <c r="C607" s="36"/>
      <c r="D607" s="36"/>
      <c r="E607" s="36"/>
      <c r="F607" s="37"/>
      <c r="G607" s="37"/>
      <c r="H607" s="37"/>
      <c r="I607" s="37"/>
      <c r="J607" s="37"/>
      <c r="K607" s="37"/>
      <c r="L607" s="37"/>
      <c r="M607" s="37"/>
      <c r="N607" s="5" t="str">
        <f t="array" ref="N607">IF(SUM(--NOT(ISERROR(FIND(TEXT(UPPER(电话簿!$G$4),0),UPPER(基本信息输入!A607:M607),1))))&gt;0,ROW(),"")</f>
        <v/>
      </c>
    </row>
    <row r="608" spans="1:14" s="34" customFormat="1" x14ac:dyDescent="0.35">
      <c r="A608" s="74" t="str">
        <f>IFERROR(IF(C608=0,"",IF(LEN(C608)=1,VLOOKUP(LEFT(C608,1),拼音数据库!$B:$C,2,),IF(LEN(C608)=2,VLOOKUP(LEFT(C608,1),拼音数据库!$B:$C,2,)&amp;VLOOKUP(MID(C608,2,1),拼音数据库!$B:$C,2,),IF(LEN(C608)=3,VLOOKUP(LEFT(C608,1),拼音数据库!$B:$C,2,)&amp;VLOOKUP(MID(C608,2,1),拼音数据库!$B:$C,2,)&amp;VLOOKUP(MID(C608,3,1),拼音数据库!$B:$C,2,),VLOOKUP(LEFT(C608,1),拼音数据库!$B:$C,2,)&amp;VLOOKUP(MID(C608,2,1),拼音数据库!$B:$C,2,)&amp;VLOOKUP(MID(C608,3,1),拼音数据库!$B:$C,2,)&amp;VLOOKUP(MID(C608,4,1),拼音数据库!$B:$C,2,))))),"")</f>
        <v/>
      </c>
      <c r="B608" s="75" t="str">
        <f>IFERROR(IF(C608=0,"",IF(LEN(C608)=1,LEFT(VLOOKUP(LEFT(C608,1),拼音数据库!$B:$C,2,),1),IF(LEN(C608)=2,LEFT(VLOOKUP(LEFT(C608,1),拼音数据库!$B:$C,2,),1)&amp;LEFT(VLOOKUP(MID(C608,2,1),拼音数据库!$B:$C,2,),1),IF(LEN(C608)=3,LEFT(VLOOKUP(LEFT(C608,1),拼音数据库!$B:$C,2,),1)&amp;LEFT(VLOOKUP(MID(C608,2,1),拼音数据库!$B:$C,2,),1)&amp;LEFT(VLOOKUP(MID(C608,3,1),拼音数据库!$B:$C,2,)),LEFT(VLOOKUP(LEFT(C608,1),拼音数据库!$B:$C,2,),1)&amp;LEFT(VLOOKUP(MID(C608,2,1),拼音数据库!$B:$C,2,),1)&amp;LEFT(VLOOKUP(MID(C608,3,1),拼音数据库!$B:$C,2,),1)&amp;LEFT(VLOOKUP(MID(C608,4,1),拼音数据库!$B:$C,2,),1))))),"")</f>
        <v/>
      </c>
      <c r="C608" s="36"/>
      <c r="D608" s="36"/>
      <c r="E608" s="36"/>
      <c r="F608" s="37"/>
      <c r="G608" s="37"/>
      <c r="H608" s="37"/>
      <c r="I608" s="37"/>
      <c r="J608" s="37"/>
      <c r="K608" s="37"/>
      <c r="L608" s="37"/>
      <c r="M608" s="37"/>
      <c r="N608" s="5" t="str">
        <f t="array" ref="N608">IF(SUM(--NOT(ISERROR(FIND(TEXT(UPPER(电话簿!$G$4),0),UPPER(基本信息输入!A608:M608),1))))&gt;0,ROW(),"")</f>
        <v/>
      </c>
    </row>
    <row r="609" spans="1:14" s="34" customFormat="1" x14ac:dyDescent="0.35">
      <c r="A609" s="74" t="str">
        <f>IFERROR(IF(C609=0,"",IF(LEN(C609)=1,VLOOKUP(LEFT(C609,1),拼音数据库!$B:$C,2,),IF(LEN(C609)=2,VLOOKUP(LEFT(C609,1),拼音数据库!$B:$C,2,)&amp;VLOOKUP(MID(C609,2,1),拼音数据库!$B:$C,2,),IF(LEN(C609)=3,VLOOKUP(LEFT(C609,1),拼音数据库!$B:$C,2,)&amp;VLOOKUP(MID(C609,2,1),拼音数据库!$B:$C,2,)&amp;VLOOKUP(MID(C609,3,1),拼音数据库!$B:$C,2,),VLOOKUP(LEFT(C609,1),拼音数据库!$B:$C,2,)&amp;VLOOKUP(MID(C609,2,1),拼音数据库!$B:$C,2,)&amp;VLOOKUP(MID(C609,3,1),拼音数据库!$B:$C,2,)&amp;VLOOKUP(MID(C609,4,1),拼音数据库!$B:$C,2,))))),"")</f>
        <v/>
      </c>
      <c r="B609" s="75" t="str">
        <f>IFERROR(IF(C609=0,"",IF(LEN(C609)=1,LEFT(VLOOKUP(LEFT(C609,1),拼音数据库!$B:$C,2,),1),IF(LEN(C609)=2,LEFT(VLOOKUP(LEFT(C609,1),拼音数据库!$B:$C,2,),1)&amp;LEFT(VLOOKUP(MID(C609,2,1),拼音数据库!$B:$C,2,),1),IF(LEN(C609)=3,LEFT(VLOOKUP(LEFT(C609,1),拼音数据库!$B:$C,2,),1)&amp;LEFT(VLOOKUP(MID(C609,2,1),拼音数据库!$B:$C,2,),1)&amp;LEFT(VLOOKUP(MID(C609,3,1),拼音数据库!$B:$C,2,)),LEFT(VLOOKUP(LEFT(C609,1),拼音数据库!$B:$C,2,),1)&amp;LEFT(VLOOKUP(MID(C609,2,1),拼音数据库!$B:$C,2,),1)&amp;LEFT(VLOOKUP(MID(C609,3,1),拼音数据库!$B:$C,2,),1)&amp;LEFT(VLOOKUP(MID(C609,4,1),拼音数据库!$B:$C,2,),1))))),"")</f>
        <v/>
      </c>
      <c r="C609" s="36"/>
      <c r="D609" s="36"/>
      <c r="E609" s="36"/>
      <c r="F609" s="37"/>
      <c r="G609" s="37"/>
      <c r="H609" s="37"/>
      <c r="I609" s="37"/>
      <c r="J609" s="37"/>
      <c r="K609" s="37"/>
      <c r="L609" s="37"/>
      <c r="M609" s="37"/>
      <c r="N609" s="5" t="str">
        <f t="array" ref="N609">IF(SUM(--NOT(ISERROR(FIND(TEXT(UPPER(电话簿!$G$4),0),UPPER(基本信息输入!A609:M609),1))))&gt;0,ROW(),"")</f>
        <v/>
      </c>
    </row>
    <row r="610" spans="1:14" s="34" customFormat="1" x14ac:dyDescent="0.35">
      <c r="A610" s="74" t="str">
        <f>IFERROR(IF(C610=0,"",IF(LEN(C610)=1,VLOOKUP(LEFT(C610,1),拼音数据库!$B:$C,2,),IF(LEN(C610)=2,VLOOKUP(LEFT(C610,1),拼音数据库!$B:$C,2,)&amp;VLOOKUP(MID(C610,2,1),拼音数据库!$B:$C,2,),IF(LEN(C610)=3,VLOOKUP(LEFT(C610,1),拼音数据库!$B:$C,2,)&amp;VLOOKUP(MID(C610,2,1),拼音数据库!$B:$C,2,)&amp;VLOOKUP(MID(C610,3,1),拼音数据库!$B:$C,2,),VLOOKUP(LEFT(C610,1),拼音数据库!$B:$C,2,)&amp;VLOOKUP(MID(C610,2,1),拼音数据库!$B:$C,2,)&amp;VLOOKUP(MID(C610,3,1),拼音数据库!$B:$C,2,)&amp;VLOOKUP(MID(C610,4,1),拼音数据库!$B:$C,2,))))),"")</f>
        <v/>
      </c>
      <c r="B610" s="75" t="str">
        <f>IFERROR(IF(C610=0,"",IF(LEN(C610)=1,LEFT(VLOOKUP(LEFT(C610,1),拼音数据库!$B:$C,2,),1),IF(LEN(C610)=2,LEFT(VLOOKUP(LEFT(C610,1),拼音数据库!$B:$C,2,),1)&amp;LEFT(VLOOKUP(MID(C610,2,1),拼音数据库!$B:$C,2,),1),IF(LEN(C610)=3,LEFT(VLOOKUP(LEFT(C610,1),拼音数据库!$B:$C,2,),1)&amp;LEFT(VLOOKUP(MID(C610,2,1),拼音数据库!$B:$C,2,),1)&amp;LEFT(VLOOKUP(MID(C610,3,1),拼音数据库!$B:$C,2,)),LEFT(VLOOKUP(LEFT(C610,1),拼音数据库!$B:$C,2,),1)&amp;LEFT(VLOOKUP(MID(C610,2,1),拼音数据库!$B:$C,2,),1)&amp;LEFT(VLOOKUP(MID(C610,3,1),拼音数据库!$B:$C,2,),1)&amp;LEFT(VLOOKUP(MID(C610,4,1),拼音数据库!$B:$C,2,),1))))),"")</f>
        <v/>
      </c>
      <c r="C610" s="36"/>
      <c r="D610" s="36"/>
      <c r="E610" s="36"/>
      <c r="F610" s="37"/>
      <c r="G610" s="37"/>
      <c r="H610" s="37"/>
      <c r="I610" s="37"/>
      <c r="J610" s="37"/>
      <c r="K610" s="37"/>
      <c r="L610" s="37"/>
      <c r="M610" s="37"/>
      <c r="N610" s="5" t="str">
        <f t="array" ref="N610">IF(SUM(--NOT(ISERROR(FIND(TEXT(UPPER(电话簿!$G$4),0),UPPER(基本信息输入!A610:M610),1))))&gt;0,ROW(),"")</f>
        <v/>
      </c>
    </row>
    <row r="611" spans="1:14" s="34" customFormat="1" x14ac:dyDescent="0.35">
      <c r="A611" s="74" t="str">
        <f>IFERROR(IF(C611=0,"",IF(LEN(C611)=1,VLOOKUP(LEFT(C611,1),拼音数据库!$B:$C,2,),IF(LEN(C611)=2,VLOOKUP(LEFT(C611,1),拼音数据库!$B:$C,2,)&amp;VLOOKUP(MID(C611,2,1),拼音数据库!$B:$C,2,),IF(LEN(C611)=3,VLOOKUP(LEFT(C611,1),拼音数据库!$B:$C,2,)&amp;VLOOKUP(MID(C611,2,1),拼音数据库!$B:$C,2,)&amp;VLOOKUP(MID(C611,3,1),拼音数据库!$B:$C,2,),VLOOKUP(LEFT(C611,1),拼音数据库!$B:$C,2,)&amp;VLOOKUP(MID(C611,2,1),拼音数据库!$B:$C,2,)&amp;VLOOKUP(MID(C611,3,1),拼音数据库!$B:$C,2,)&amp;VLOOKUP(MID(C611,4,1),拼音数据库!$B:$C,2,))))),"")</f>
        <v/>
      </c>
      <c r="B611" s="75" t="str">
        <f>IFERROR(IF(C611=0,"",IF(LEN(C611)=1,LEFT(VLOOKUP(LEFT(C611,1),拼音数据库!$B:$C,2,),1),IF(LEN(C611)=2,LEFT(VLOOKUP(LEFT(C611,1),拼音数据库!$B:$C,2,),1)&amp;LEFT(VLOOKUP(MID(C611,2,1),拼音数据库!$B:$C,2,),1),IF(LEN(C611)=3,LEFT(VLOOKUP(LEFT(C611,1),拼音数据库!$B:$C,2,),1)&amp;LEFT(VLOOKUP(MID(C611,2,1),拼音数据库!$B:$C,2,),1)&amp;LEFT(VLOOKUP(MID(C611,3,1),拼音数据库!$B:$C,2,)),LEFT(VLOOKUP(LEFT(C611,1),拼音数据库!$B:$C,2,),1)&amp;LEFT(VLOOKUP(MID(C611,2,1),拼音数据库!$B:$C,2,),1)&amp;LEFT(VLOOKUP(MID(C611,3,1),拼音数据库!$B:$C,2,),1)&amp;LEFT(VLOOKUP(MID(C611,4,1),拼音数据库!$B:$C,2,),1))))),"")</f>
        <v/>
      </c>
      <c r="C611" s="36"/>
      <c r="D611" s="36"/>
      <c r="E611" s="36"/>
      <c r="F611" s="37"/>
      <c r="G611" s="37"/>
      <c r="H611" s="37"/>
      <c r="I611" s="37"/>
      <c r="J611" s="37"/>
      <c r="K611" s="37"/>
      <c r="L611" s="37"/>
      <c r="M611" s="37"/>
      <c r="N611" s="5" t="str">
        <f t="array" ref="N611">IF(SUM(--NOT(ISERROR(FIND(TEXT(UPPER(电话簿!$G$4),0),UPPER(基本信息输入!A611:M611),1))))&gt;0,ROW(),"")</f>
        <v/>
      </c>
    </row>
    <row r="612" spans="1:14" s="34" customFormat="1" x14ac:dyDescent="0.35">
      <c r="A612" s="74" t="str">
        <f>IFERROR(IF(C612=0,"",IF(LEN(C612)=1,VLOOKUP(LEFT(C612,1),拼音数据库!$B:$C,2,),IF(LEN(C612)=2,VLOOKUP(LEFT(C612,1),拼音数据库!$B:$C,2,)&amp;VLOOKUP(MID(C612,2,1),拼音数据库!$B:$C,2,),IF(LEN(C612)=3,VLOOKUP(LEFT(C612,1),拼音数据库!$B:$C,2,)&amp;VLOOKUP(MID(C612,2,1),拼音数据库!$B:$C,2,)&amp;VLOOKUP(MID(C612,3,1),拼音数据库!$B:$C,2,),VLOOKUP(LEFT(C612,1),拼音数据库!$B:$C,2,)&amp;VLOOKUP(MID(C612,2,1),拼音数据库!$B:$C,2,)&amp;VLOOKUP(MID(C612,3,1),拼音数据库!$B:$C,2,)&amp;VLOOKUP(MID(C612,4,1),拼音数据库!$B:$C,2,))))),"")</f>
        <v/>
      </c>
      <c r="B612" s="75" t="str">
        <f>IFERROR(IF(C612=0,"",IF(LEN(C612)=1,LEFT(VLOOKUP(LEFT(C612,1),拼音数据库!$B:$C,2,),1),IF(LEN(C612)=2,LEFT(VLOOKUP(LEFT(C612,1),拼音数据库!$B:$C,2,),1)&amp;LEFT(VLOOKUP(MID(C612,2,1),拼音数据库!$B:$C,2,),1),IF(LEN(C612)=3,LEFT(VLOOKUP(LEFT(C612,1),拼音数据库!$B:$C,2,),1)&amp;LEFT(VLOOKUP(MID(C612,2,1),拼音数据库!$B:$C,2,),1)&amp;LEFT(VLOOKUP(MID(C612,3,1),拼音数据库!$B:$C,2,)),LEFT(VLOOKUP(LEFT(C612,1),拼音数据库!$B:$C,2,),1)&amp;LEFT(VLOOKUP(MID(C612,2,1),拼音数据库!$B:$C,2,),1)&amp;LEFT(VLOOKUP(MID(C612,3,1),拼音数据库!$B:$C,2,),1)&amp;LEFT(VLOOKUP(MID(C612,4,1),拼音数据库!$B:$C,2,),1))))),"")</f>
        <v/>
      </c>
      <c r="C612" s="36"/>
      <c r="D612" s="36"/>
      <c r="E612" s="36"/>
      <c r="F612" s="37"/>
      <c r="G612" s="37"/>
      <c r="H612" s="37"/>
      <c r="I612" s="37"/>
      <c r="J612" s="37"/>
      <c r="K612" s="37"/>
      <c r="L612" s="37"/>
      <c r="M612" s="37"/>
      <c r="N612" s="5" t="str">
        <f t="array" ref="N612">IF(SUM(--NOT(ISERROR(FIND(TEXT(UPPER(电话簿!$G$4),0),UPPER(基本信息输入!A612:M612),1))))&gt;0,ROW(),"")</f>
        <v/>
      </c>
    </row>
    <row r="613" spans="1:14" s="34" customFormat="1" x14ac:dyDescent="0.35">
      <c r="A613" s="74" t="str">
        <f>IFERROR(IF(C613=0,"",IF(LEN(C613)=1,VLOOKUP(LEFT(C613,1),拼音数据库!$B:$C,2,),IF(LEN(C613)=2,VLOOKUP(LEFT(C613,1),拼音数据库!$B:$C,2,)&amp;VLOOKUP(MID(C613,2,1),拼音数据库!$B:$C,2,),IF(LEN(C613)=3,VLOOKUP(LEFT(C613,1),拼音数据库!$B:$C,2,)&amp;VLOOKUP(MID(C613,2,1),拼音数据库!$B:$C,2,)&amp;VLOOKUP(MID(C613,3,1),拼音数据库!$B:$C,2,),VLOOKUP(LEFT(C613,1),拼音数据库!$B:$C,2,)&amp;VLOOKUP(MID(C613,2,1),拼音数据库!$B:$C,2,)&amp;VLOOKUP(MID(C613,3,1),拼音数据库!$B:$C,2,)&amp;VLOOKUP(MID(C613,4,1),拼音数据库!$B:$C,2,))))),"")</f>
        <v/>
      </c>
      <c r="B613" s="75" t="str">
        <f>IFERROR(IF(C613=0,"",IF(LEN(C613)=1,LEFT(VLOOKUP(LEFT(C613,1),拼音数据库!$B:$C,2,),1),IF(LEN(C613)=2,LEFT(VLOOKUP(LEFT(C613,1),拼音数据库!$B:$C,2,),1)&amp;LEFT(VLOOKUP(MID(C613,2,1),拼音数据库!$B:$C,2,),1),IF(LEN(C613)=3,LEFT(VLOOKUP(LEFT(C613,1),拼音数据库!$B:$C,2,),1)&amp;LEFT(VLOOKUP(MID(C613,2,1),拼音数据库!$B:$C,2,),1)&amp;LEFT(VLOOKUP(MID(C613,3,1),拼音数据库!$B:$C,2,)),LEFT(VLOOKUP(LEFT(C613,1),拼音数据库!$B:$C,2,),1)&amp;LEFT(VLOOKUP(MID(C613,2,1),拼音数据库!$B:$C,2,),1)&amp;LEFT(VLOOKUP(MID(C613,3,1),拼音数据库!$B:$C,2,),1)&amp;LEFT(VLOOKUP(MID(C613,4,1),拼音数据库!$B:$C,2,),1))))),"")</f>
        <v/>
      </c>
      <c r="C613" s="36"/>
      <c r="D613" s="36"/>
      <c r="E613" s="36"/>
      <c r="F613" s="37"/>
      <c r="G613" s="37"/>
      <c r="H613" s="37"/>
      <c r="I613" s="37"/>
      <c r="J613" s="37"/>
      <c r="K613" s="37"/>
      <c r="L613" s="37"/>
      <c r="M613" s="37"/>
      <c r="N613" s="5" t="str">
        <f t="array" ref="N613">IF(SUM(--NOT(ISERROR(FIND(TEXT(UPPER(电话簿!$G$4),0),UPPER(基本信息输入!A613:M613),1))))&gt;0,ROW(),"")</f>
        <v/>
      </c>
    </row>
    <row r="614" spans="1:14" s="34" customFormat="1" x14ac:dyDescent="0.35">
      <c r="A614" s="74" t="str">
        <f>IFERROR(IF(C614=0,"",IF(LEN(C614)=1,VLOOKUP(LEFT(C614,1),拼音数据库!$B:$C,2,),IF(LEN(C614)=2,VLOOKUP(LEFT(C614,1),拼音数据库!$B:$C,2,)&amp;VLOOKUP(MID(C614,2,1),拼音数据库!$B:$C,2,),IF(LEN(C614)=3,VLOOKUP(LEFT(C614,1),拼音数据库!$B:$C,2,)&amp;VLOOKUP(MID(C614,2,1),拼音数据库!$B:$C,2,)&amp;VLOOKUP(MID(C614,3,1),拼音数据库!$B:$C,2,),VLOOKUP(LEFT(C614,1),拼音数据库!$B:$C,2,)&amp;VLOOKUP(MID(C614,2,1),拼音数据库!$B:$C,2,)&amp;VLOOKUP(MID(C614,3,1),拼音数据库!$B:$C,2,)&amp;VLOOKUP(MID(C614,4,1),拼音数据库!$B:$C,2,))))),"")</f>
        <v/>
      </c>
      <c r="B614" s="75" t="str">
        <f>IFERROR(IF(C614=0,"",IF(LEN(C614)=1,LEFT(VLOOKUP(LEFT(C614,1),拼音数据库!$B:$C,2,),1),IF(LEN(C614)=2,LEFT(VLOOKUP(LEFT(C614,1),拼音数据库!$B:$C,2,),1)&amp;LEFT(VLOOKUP(MID(C614,2,1),拼音数据库!$B:$C,2,),1),IF(LEN(C614)=3,LEFT(VLOOKUP(LEFT(C614,1),拼音数据库!$B:$C,2,),1)&amp;LEFT(VLOOKUP(MID(C614,2,1),拼音数据库!$B:$C,2,),1)&amp;LEFT(VLOOKUP(MID(C614,3,1),拼音数据库!$B:$C,2,)),LEFT(VLOOKUP(LEFT(C614,1),拼音数据库!$B:$C,2,),1)&amp;LEFT(VLOOKUP(MID(C614,2,1),拼音数据库!$B:$C,2,),1)&amp;LEFT(VLOOKUP(MID(C614,3,1),拼音数据库!$B:$C,2,),1)&amp;LEFT(VLOOKUP(MID(C614,4,1),拼音数据库!$B:$C,2,),1))))),"")</f>
        <v/>
      </c>
      <c r="C614" s="36"/>
      <c r="D614" s="36"/>
      <c r="E614" s="36"/>
      <c r="F614" s="37"/>
      <c r="G614" s="37"/>
      <c r="H614" s="37"/>
      <c r="I614" s="37"/>
      <c r="J614" s="37"/>
      <c r="K614" s="37"/>
      <c r="L614" s="37"/>
      <c r="M614" s="37"/>
      <c r="N614" s="5" t="str">
        <f t="array" ref="N614">IF(SUM(--NOT(ISERROR(FIND(TEXT(UPPER(电话簿!$G$4),0),UPPER(基本信息输入!A614:M614),1))))&gt;0,ROW(),"")</f>
        <v/>
      </c>
    </row>
    <row r="615" spans="1:14" s="34" customFormat="1" x14ac:dyDescent="0.35">
      <c r="A615" s="74" t="str">
        <f>IFERROR(IF(C615=0,"",IF(LEN(C615)=1,VLOOKUP(LEFT(C615,1),拼音数据库!$B:$C,2,),IF(LEN(C615)=2,VLOOKUP(LEFT(C615,1),拼音数据库!$B:$C,2,)&amp;VLOOKUP(MID(C615,2,1),拼音数据库!$B:$C,2,),IF(LEN(C615)=3,VLOOKUP(LEFT(C615,1),拼音数据库!$B:$C,2,)&amp;VLOOKUP(MID(C615,2,1),拼音数据库!$B:$C,2,)&amp;VLOOKUP(MID(C615,3,1),拼音数据库!$B:$C,2,),VLOOKUP(LEFT(C615,1),拼音数据库!$B:$C,2,)&amp;VLOOKUP(MID(C615,2,1),拼音数据库!$B:$C,2,)&amp;VLOOKUP(MID(C615,3,1),拼音数据库!$B:$C,2,)&amp;VLOOKUP(MID(C615,4,1),拼音数据库!$B:$C,2,))))),"")</f>
        <v/>
      </c>
      <c r="B615" s="75" t="str">
        <f>IFERROR(IF(C615=0,"",IF(LEN(C615)=1,LEFT(VLOOKUP(LEFT(C615,1),拼音数据库!$B:$C,2,),1),IF(LEN(C615)=2,LEFT(VLOOKUP(LEFT(C615,1),拼音数据库!$B:$C,2,),1)&amp;LEFT(VLOOKUP(MID(C615,2,1),拼音数据库!$B:$C,2,),1),IF(LEN(C615)=3,LEFT(VLOOKUP(LEFT(C615,1),拼音数据库!$B:$C,2,),1)&amp;LEFT(VLOOKUP(MID(C615,2,1),拼音数据库!$B:$C,2,),1)&amp;LEFT(VLOOKUP(MID(C615,3,1),拼音数据库!$B:$C,2,)),LEFT(VLOOKUP(LEFT(C615,1),拼音数据库!$B:$C,2,),1)&amp;LEFT(VLOOKUP(MID(C615,2,1),拼音数据库!$B:$C,2,),1)&amp;LEFT(VLOOKUP(MID(C615,3,1),拼音数据库!$B:$C,2,),1)&amp;LEFT(VLOOKUP(MID(C615,4,1),拼音数据库!$B:$C,2,),1))))),"")</f>
        <v/>
      </c>
      <c r="C615" s="36"/>
      <c r="D615" s="36"/>
      <c r="E615" s="36"/>
      <c r="F615" s="37"/>
      <c r="G615" s="37"/>
      <c r="H615" s="37"/>
      <c r="I615" s="37"/>
      <c r="J615" s="37"/>
      <c r="K615" s="37"/>
      <c r="L615" s="37"/>
      <c r="M615" s="37"/>
      <c r="N615" s="5" t="str">
        <f t="array" ref="N615">IF(SUM(--NOT(ISERROR(FIND(TEXT(UPPER(电话簿!$G$4),0),UPPER(基本信息输入!A615:M615),1))))&gt;0,ROW(),"")</f>
        <v/>
      </c>
    </row>
    <row r="616" spans="1:14" s="34" customFormat="1" x14ac:dyDescent="0.35">
      <c r="A616" s="74" t="str">
        <f>IFERROR(IF(C616=0,"",IF(LEN(C616)=1,VLOOKUP(LEFT(C616,1),拼音数据库!$B:$C,2,),IF(LEN(C616)=2,VLOOKUP(LEFT(C616,1),拼音数据库!$B:$C,2,)&amp;VLOOKUP(MID(C616,2,1),拼音数据库!$B:$C,2,),IF(LEN(C616)=3,VLOOKUP(LEFT(C616,1),拼音数据库!$B:$C,2,)&amp;VLOOKUP(MID(C616,2,1),拼音数据库!$B:$C,2,)&amp;VLOOKUP(MID(C616,3,1),拼音数据库!$B:$C,2,),VLOOKUP(LEFT(C616,1),拼音数据库!$B:$C,2,)&amp;VLOOKUP(MID(C616,2,1),拼音数据库!$B:$C,2,)&amp;VLOOKUP(MID(C616,3,1),拼音数据库!$B:$C,2,)&amp;VLOOKUP(MID(C616,4,1),拼音数据库!$B:$C,2,))))),"")</f>
        <v/>
      </c>
      <c r="B616" s="75" t="str">
        <f>IFERROR(IF(C616=0,"",IF(LEN(C616)=1,LEFT(VLOOKUP(LEFT(C616,1),拼音数据库!$B:$C,2,),1),IF(LEN(C616)=2,LEFT(VLOOKUP(LEFT(C616,1),拼音数据库!$B:$C,2,),1)&amp;LEFT(VLOOKUP(MID(C616,2,1),拼音数据库!$B:$C,2,),1),IF(LEN(C616)=3,LEFT(VLOOKUP(LEFT(C616,1),拼音数据库!$B:$C,2,),1)&amp;LEFT(VLOOKUP(MID(C616,2,1),拼音数据库!$B:$C,2,),1)&amp;LEFT(VLOOKUP(MID(C616,3,1),拼音数据库!$B:$C,2,)),LEFT(VLOOKUP(LEFT(C616,1),拼音数据库!$B:$C,2,),1)&amp;LEFT(VLOOKUP(MID(C616,2,1),拼音数据库!$B:$C,2,),1)&amp;LEFT(VLOOKUP(MID(C616,3,1),拼音数据库!$B:$C,2,),1)&amp;LEFT(VLOOKUP(MID(C616,4,1),拼音数据库!$B:$C,2,),1))))),"")</f>
        <v/>
      </c>
      <c r="C616" s="36"/>
      <c r="D616" s="36"/>
      <c r="E616" s="36"/>
      <c r="F616" s="37"/>
      <c r="G616" s="37"/>
      <c r="H616" s="37"/>
      <c r="I616" s="37"/>
      <c r="J616" s="37"/>
      <c r="K616" s="37"/>
      <c r="L616" s="37"/>
      <c r="M616" s="37"/>
      <c r="N616" s="5" t="str">
        <f t="array" ref="N616">IF(SUM(--NOT(ISERROR(FIND(TEXT(UPPER(电话簿!$G$4),0),UPPER(基本信息输入!A616:M616),1))))&gt;0,ROW(),"")</f>
        <v/>
      </c>
    </row>
    <row r="617" spans="1:14" s="34" customFormat="1" x14ac:dyDescent="0.35">
      <c r="A617" s="74" t="str">
        <f>IFERROR(IF(C617=0,"",IF(LEN(C617)=1,VLOOKUP(LEFT(C617,1),拼音数据库!$B:$C,2,),IF(LEN(C617)=2,VLOOKUP(LEFT(C617,1),拼音数据库!$B:$C,2,)&amp;VLOOKUP(MID(C617,2,1),拼音数据库!$B:$C,2,),IF(LEN(C617)=3,VLOOKUP(LEFT(C617,1),拼音数据库!$B:$C,2,)&amp;VLOOKUP(MID(C617,2,1),拼音数据库!$B:$C,2,)&amp;VLOOKUP(MID(C617,3,1),拼音数据库!$B:$C,2,),VLOOKUP(LEFT(C617,1),拼音数据库!$B:$C,2,)&amp;VLOOKUP(MID(C617,2,1),拼音数据库!$B:$C,2,)&amp;VLOOKUP(MID(C617,3,1),拼音数据库!$B:$C,2,)&amp;VLOOKUP(MID(C617,4,1),拼音数据库!$B:$C,2,))))),"")</f>
        <v/>
      </c>
      <c r="B617" s="75" t="str">
        <f>IFERROR(IF(C617=0,"",IF(LEN(C617)=1,LEFT(VLOOKUP(LEFT(C617,1),拼音数据库!$B:$C,2,),1),IF(LEN(C617)=2,LEFT(VLOOKUP(LEFT(C617,1),拼音数据库!$B:$C,2,),1)&amp;LEFT(VLOOKUP(MID(C617,2,1),拼音数据库!$B:$C,2,),1),IF(LEN(C617)=3,LEFT(VLOOKUP(LEFT(C617,1),拼音数据库!$B:$C,2,),1)&amp;LEFT(VLOOKUP(MID(C617,2,1),拼音数据库!$B:$C,2,),1)&amp;LEFT(VLOOKUP(MID(C617,3,1),拼音数据库!$B:$C,2,)),LEFT(VLOOKUP(LEFT(C617,1),拼音数据库!$B:$C,2,),1)&amp;LEFT(VLOOKUP(MID(C617,2,1),拼音数据库!$B:$C,2,),1)&amp;LEFT(VLOOKUP(MID(C617,3,1),拼音数据库!$B:$C,2,),1)&amp;LEFT(VLOOKUP(MID(C617,4,1),拼音数据库!$B:$C,2,),1))))),"")</f>
        <v/>
      </c>
      <c r="C617" s="36"/>
      <c r="D617" s="36"/>
      <c r="E617" s="36"/>
      <c r="F617" s="37"/>
      <c r="G617" s="37"/>
      <c r="H617" s="37"/>
      <c r="I617" s="37"/>
      <c r="J617" s="37"/>
      <c r="K617" s="37"/>
      <c r="L617" s="37"/>
      <c r="M617" s="37"/>
      <c r="N617" s="5" t="str">
        <f t="array" ref="N617">IF(SUM(--NOT(ISERROR(FIND(TEXT(UPPER(电话簿!$G$4),0),UPPER(基本信息输入!A617:M617),1))))&gt;0,ROW(),"")</f>
        <v/>
      </c>
    </row>
    <row r="618" spans="1:14" s="34" customFormat="1" x14ac:dyDescent="0.35">
      <c r="A618" s="74" t="str">
        <f>IFERROR(IF(C618=0,"",IF(LEN(C618)=1,VLOOKUP(LEFT(C618,1),拼音数据库!$B:$C,2,),IF(LEN(C618)=2,VLOOKUP(LEFT(C618,1),拼音数据库!$B:$C,2,)&amp;VLOOKUP(MID(C618,2,1),拼音数据库!$B:$C,2,),IF(LEN(C618)=3,VLOOKUP(LEFT(C618,1),拼音数据库!$B:$C,2,)&amp;VLOOKUP(MID(C618,2,1),拼音数据库!$B:$C,2,)&amp;VLOOKUP(MID(C618,3,1),拼音数据库!$B:$C,2,),VLOOKUP(LEFT(C618,1),拼音数据库!$B:$C,2,)&amp;VLOOKUP(MID(C618,2,1),拼音数据库!$B:$C,2,)&amp;VLOOKUP(MID(C618,3,1),拼音数据库!$B:$C,2,)&amp;VLOOKUP(MID(C618,4,1),拼音数据库!$B:$C,2,))))),"")</f>
        <v/>
      </c>
      <c r="B618" s="75" t="str">
        <f>IFERROR(IF(C618=0,"",IF(LEN(C618)=1,LEFT(VLOOKUP(LEFT(C618,1),拼音数据库!$B:$C,2,),1),IF(LEN(C618)=2,LEFT(VLOOKUP(LEFT(C618,1),拼音数据库!$B:$C,2,),1)&amp;LEFT(VLOOKUP(MID(C618,2,1),拼音数据库!$B:$C,2,),1),IF(LEN(C618)=3,LEFT(VLOOKUP(LEFT(C618,1),拼音数据库!$B:$C,2,),1)&amp;LEFT(VLOOKUP(MID(C618,2,1),拼音数据库!$B:$C,2,),1)&amp;LEFT(VLOOKUP(MID(C618,3,1),拼音数据库!$B:$C,2,)),LEFT(VLOOKUP(LEFT(C618,1),拼音数据库!$B:$C,2,),1)&amp;LEFT(VLOOKUP(MID(C618,2,1),拼音数据库!$B:$C,2,),1)&amp;LEFT(VLOOKUP(MID(C618,3,1),拼音数据库!$B:$C,2,),1)&amp;LEFT(VLOOKUP(MID(C618,4,1),拼音数据库!$B:$C,2,),1))))),"")</f>
        <v/>
      </c>
      <c r="C618" s="36"/>
      <c r="D618" s="36"/>
      <c r="E618" s="36"/>
      <c r="F618" s="37"/>
      <c r="G618" s="37"/>
      <c r="H618" s="37"/>
      <c r="I618" s="37"/>
      <c r="J618" s="37"/>
      <c r="K618" s="37"/>
      <c r="L618" s="37"/>
      <c r="M618" s="37"/>
      <c r="N618" s="5" t="str">
        <f t="array" ref="N618">IF(SUM(--NOT(ISERROR(FIND(TEXT(UPPER(电话簿!$G$4),0),UPPER(基本信息输入!A618:M618),1))))&gt;0,ROW(),"")</f>
        <v/>
      </c>
    </row>
    <row r="619" spans="1:14" s="34" customFormat="1" x14ac:dyDescent="0.35">
      <c r="A619" s="74" t="str">
        <f>IFERROR(IF(C619=0,"",IF(LEN(C619)=1,VLOOKUP(LEFT(C619,1),拼音数据库!$B:$C,2,),IF(LEN(C619)=2,VLOOKUP(LEFT(C619,1),拼音数据库!$B:$C,2,)&amp;VLOOKUP(MID(C619,2,1),拼音数据库!$B:$C,2,),IF(LEN(C619)=3,VLOOKUP(LEFT(C619,1),拼音数据库!$B:$C,2,)&amp;VLOOKUP(MID(C619,2,1),拼音数据库!$B:$C,2,)&amp;VLOOKUP(MID(C619,3,1),拼音数据库!$B:$C,2,),VLOOKUP(LEFT(C619,1),拼音数据库!$B:$C,2,)&amp;VLOOKUP(MID(C619,2,1),拼音数据库!$B:$C,2,)&amp;VLOOKUP(MID(C619,3,1),拼音数据库!$B:$C,2,)&amp;VLOOKUP(MID(C619,4,1),拼音数据库!$B:$C,2,))))),"")</f>
        <v/>
      </c>
      <c r="B619" s="75" t="str">
        <f>IFERROR(IF(C619=0,"",IF(LEN(C619)=1,LEFT(VLOOKUP(LEFT(C619,1),拼音数据库!$B:$C,2,),1),IF(LEN(C619)=2,LEFT(VLOOKUP(LEFT(C619,1),拼音数据库!$B:$C,2,),1)&amp;LEFT(VLOOKUP(MID(C619,2,1),拼音数据库!$B:$C,2,),1),IF(LEN(C619)=3,LEFT(VLOOKUP(LEFT(C619,1),拼音数据库!$B:$C,2,),1)&amp;LEFT(VLOOKUP(MID(C619,2,1),拼音数据库!$B:$C,2,),1)&amp;LEFT(VLOOKUP(MID(C619,3,1),拼音数据库!$B:$C,2,)),LEFT(VLOOKUP(LEFT(C619,1),拼音数据库!$B:$C,2,),1)&amp;LEFT(VLOOKUP(MID(C619,2,1),拼音数据库!$B:$C,2,),1)&amp;LEFT(VLOOKUP(MID(C619,3,1),拼音数据库!$B:$C,2,),1)&amp;LEFT(VLOOKUP(MID(C619,4,1),拼音数据库!$B:$C,2,),1))))),"")</f>
        <v/>
      </c>
      <c r="C619" s="36"/>
      <c r="D619" s="36"/>
      <c r="E619" s="36"/>
      <c r="F619" s="37"/>
      <c r="G619" s="37"/>
      <c r="H619" s="37"/>
      <c r="I619" s="37"/>
      <c r="J619" s="37"/>
      <c r="K619" s="37"/>
      <c r="L619" s="37"/>
      <c r="M619" s="37"/>
      <c r="N619" s="5" t="str">
        <f t="array" ref="N619">IF(SUM(--NOT(ISERROR(FIND(TEXT(UPPER(电话簿!$G$4),0),UPPER(基本信息输入!A619:M619),1))))&gt;0,ROW(),"")</f>
        <v/>
      </c>
    </row>
    <row r="620" spans="1:14" s="34" customFormat="1" x14ac:dyDescent="0.35">
      <c r="A620" s="74" t="str">
        <f>IFERROR(IF(C620=0,"",IF(LEN(C620)=1,VLOOKUP(LEFT(C620,1),拼音数据库!$B:$C,2,),IF(LEN(C620)=2,VLOOKUP(LEFT(C620,1),拼音数据库!$B:$C,2,)&amp;VLOOKUP(MID(C620,2,1),拼音数据库!$B:$C,2,),IF(LEN(C620)=3,VLOOKUP(LEFT(C620,1),拼音数据库!$B:$C,2,)&amp;VLOOKUP(MID(C620,2,1),拼音数据库!$B:$C,2,)&amp;VLOOKUP(MID(C620,3,1),拼音数据库!$B:$C,2,),VLOOKUP(LEFT(C620,1),拼音数据库!$B:$C,2,)&amp;VLOOKUP(MID(C620,2,1),拼音数据库!$B:$C,2,)&amp;VLOOKUP(MID(C620,3,1),拼音数据库!$B:$C,2,)&amp;VLOOKUP(MID(C620,4,1),拼音数据库!$B:$C,2,))))),"")</f>
        <v/>
      </c>
      <c r="B620" s="75" t="str">
        <f>IFERROR(IF(C620=0,"",IF(LEN(C620)=1,LEFT(VLOOKUP(LEFT(C620,1),拼音数据库!$B:$C,2,),1),IF(LEN(C620)=2,LEFT(VLOOKUP(LEFT(C620,1),拼音数据库!$B:$C,2,),1)&amp;LEFT(VLOOKUP(MID(C620,2,1),拼音数据库!$B:$C,2,),1),IF(LEN(C620)=3,LEFT(VLOOKUP(LEFT(C620,1),拼音数据库!$B:$C,2,),1)&amp;LEFT(VLOOKUP(MID(C620,2,1),拼音数据库!$B:$C,2,),1)&amp;LEFT(VLOOKUP(MID(C620,3,1),拼音数据库!$B:$C,2,)),LEFT(VLOOKUP(LEFT(C620,1),拼音数据库!$B:$C,2,),1)&amp;LEFT(VLOOKUP(MID(C620,2,1),拼音数据库!$B:$C,2,),1)&amp;LEFT(VLOOKUP(MID(C620,3,1),拼音数据库!$B:$C,2,),1)&amp;LEFT(VLOOKUP(MID(C620,4,1),拼音数据库!$B:$C,2,),1))))),"")</f>
        <v/>
      </c>
      <c r="C620" s="36"/>
      <c r="D620" s="36"/>
      <c r="E620" s="36"/>
      <c r="F620" s="37"/>
      <c r="G620" s="37"/>
      <c r="H620" s="37"/>
      <c r="I620" s="37"/>
      <c r="J620" s="37"/>
      <c r="K620" s="37"/>
      <c r="L620" s="37"/>
      <c r="M620" s="37"/>
      <c r="N620" s="5" t="str">
        <f t="array" ref="N620">IF(SUM(--NOT(ISERROR(FIND(TEXT(UPPER(电话簿!$G$4),0),UPPER(基本信息输入!A620:M620),1))))&gt;0,ROW(),"")</f>
        <v/>
      </c>
    </row>
    <row r="621" spans="1:14" s="34" customFormat="1" x14ac:dyDescent="0.35">
      <c r="A621" s="74" t="str">
        <f>IFERROR(IF(C621=0,"",IF(LEN(C621)=1,VLOOKUP(LEFT(C621,1),拼音数据库!$B:$C,2,),IF(LEN(C621)=2,VLOOKUP(LEFT(C621,1),拼音数据库!$B:$C,2,)&amp;VLOOKUP(MID(C621,2,1),拼音数据库!$B:$C,2,),IF(LEN(C621)=3,VLOOKUP(LEFT(C621,1),拼音数据库!$B:$C,2,)&amp;VLOOKUP(MID(C621,2,1),拼音数据库!$B:$C,2,)&amp;VLOOKUP(MID(C621,3,1),拼音数据库!$B:$C,2,),VLOOKUP(LEFT(C621,1),拼音数据库!$B:$C,2,)&amp;VLOOKUP(MID(C621,2,1),拼音数据库!$B:$C,2,)&amp;VLOOKUP(MID(C621,3,1),拼音数据库!$B:$C,2,)&amp;VLOOKUP(MID(C621,4,1),拼音数据库!$B:$C,2,))))),"")</f>
        <v/>
      </c>
      <c r="B621" s="75" t="str">
        <f>IFERROR(IF(C621=0,"",IF(LEN(C621)=1,LEFT(VLOOKUP(LEFT(C621,1),拼音数据库!$B:$C,2,),1),IF(LEN(C621)=2,LEFT(VLOOKUP(LEFT(C621,1),拼音数据库!$B:$C,2,),1)&amp;LEFT(VLOOKUP(MID(C621,2,1),拼音数据库!$B:$C,2,),1),IF(LEN(C621)=3,LEFT(VLOOKUP(LEFT(C621,1),拼音数据库!$B:$C,2,),1)&amp;LEFT(VLOOKUP(MID(C621,2,1),拼音数据库!$B:$C,2,),1)&amp;LEFT(VLOOKUP(MID(C621,3,1),拼音数据库!$B:$C,2,)),LEFT(VLOOKUP(LEFT(C621,1),拼音数据库!$B:$C,2,),1)&amp;LEFT(VLOOKUP(MID(C621,2,1),拼音数据库!$B:$C,2,),1)&amp;LEFT(VLOOKUP(MID(C621,3,1),拼音数据库!$B:$C,2,),1)&amp;LEFT(VLOOKUP(MID(C621,4,1),拼音数据库!$B:$C,2,),1))))),"")</f>
        <v/>
      </c>
      <c r="C621" s="36"/>
      <c r="D621" s="36"/>
      <c r="E621" s="36"/>
      <c r="F621" s="37"/>
      <c r="G621" s="37"/>
      <c r="H621" s="37"/>
      <c r="I621" s="37"/>
      <c r="J621" s="37"/>
      <c r="K621" s="37"/>
      <c r="L621" s="37"/>
      <c r="M621" s="37"/>
      <c r="N621" s="5" t="str">
        <f t="array" ref="N621">IF(SUM(--NOT(ISERROR(FIND(TEXT(UPPER(电话簿!$G$4),0),UPPER(基本信息输入!A621:M621),1))))&gt;0,ROW(),"")</f>
        <v/>
      </c>
    </row>
    <row r="622" spans="1:14" s="34" customFormat="1" x14ac:dyDescent="0.35">
      <c r="A622" s="74" t="str">
        <f>IFERROR(IF(C622=0,"",IF(LEN(C622)=1,VLOOKUP(LEFT(C622,1),拼音数据库!$B:$C,2,),IF(LEN(C622)=2,VLOOKUP(LEFT(C622,1),拼音数据库!$B:$C,2,)&amp;VLOOKUP(MID(C622,2,1),拼音数据库!$B:$C,2,),IF(LEN(C622)=3,VLOOKUP(LEFT(C622,1),拼音数据库!$B:$C,2,)&amp;VLOOKUP(MID(C622,2,1),拼音数据库!$B:$C,2,)&amp;VLOOKUP(MID(C622,3,1),拼音数据库!$B:$C,2,),VLOOKUP(LEFT(C622,1),拼音数据库!$B:$C,2,)&amp;VLOOKUP(MID(C622,2,1),拼音数据库!$B:$C,2,)&amp;VLOOKUP(MID(C622,3,1),拼音数据库!$B:$C,2,)&amp;VLOOKUP(MID(C622,4,1),拼音数据库!$B:$C,2,))))),"")</f>
        <v/>
      </c>
      <c r="B622" s="75" t="str">
        <f>IFERROR(IF(C622=0,"",IF(LEN(C622)=1,LEFT(VLOOKUP(LEFT(C622,1),拼音数据库!$B:$C,2,),1),IF(LEN(C622)=2,LEFT(VLOOKUP(LEFT(C622,1),拼音数据库!$B:$C,2,),1)&amp;LEFT(VLOOKUP(MID(C622,2,1),拼音数据库!$B:$C,2,),1),IF(LEN(C622)=3,LEFT(VLOOKUP(LEFT(C622,1),拼音数据库!$B:$C,2,),1)&amp;LEFT(VLOOKUP(MID(C622,2,1),拼音数据库!$B:$C,2,),1)&amp;LEFT(VLOOKUP(MID(C622,3,1),拼音数据库!$B:$C,2,)),LEFT(VLOOKUP(LEFT(C622,1),拼音数据库!$B:$C,2,),1)&amp;LEFT(VLOOKUP(MID(C622,2,1),拼音数据库!$B:$C,2,),1)&amp;LEFT(VLOOKUP(MID(C622,3,1),拼音数据库!$B:$C,2,),1)&amp;LEFT(VLOOKUP(MID(C622,4,1),拼音数据库!$B:$C,2,),1))))),"")</f>
        <v/>
      </c>
      <c r="C622" s="36"/>
      <c r="D622" s="36"/>
      <c r="E622" s="36"/>
      <c r="F622" s="37"/>
      <c r="G622" s="37"/>
      <c r="H622" s="37"/>
      <c r="I622" s="37"/>
      <c r="J622" s="37"/>
      <c r="K622" s="37"/>
      <c r="L622" s="37"/>
      <c r="M622" s="37"/>
      <c r="N622" s="5" t="str">
        <f t="array" ref="N622">IF(SUM(--NOT(ISERROR(FIND(TEXT(UPPER(电话簿!$G$4),0),UPPER(基本信息输入!A622:M622),1))))&gt;0,ROW(),"")</f>
        <v/>
      </c>
    </row>
    <row r="623" spans="1:14" s="34" customFormat="1" x14ac:dyDescent="0.35">
      <c r="A623" s="74" t="str">
        <f>IFERROR(IF(C623=0,"",IF(LEN(C623)=1,VLOOKUP(LEFT(C623,1),拼音数据库!$B:$C,2,),IF(LEN(C623)=2,VLOOKUP(LEFT(C623,1),拼音数据库!$B:$C,2,)&amp;VLOOKUP(MID(C623,2,1),拼音数据库!$B:$C,2,),IF(LEN(C623)=3,VLOOKUP(LEFT(C623,1),拼音数据库!$B:$C,2,)&amp;VLOOKUP(MID(C623,2,1),拼音数据库!$B:$C,2,)&amp;VLOOKUP(MID(C623,3,1),拼音数据库!$B:$C,2,),VLOOKUP(LEFT(C623,1),拼音数据库!$B:$C,2,)&amp;VLOOKUP(MID(C623,2,1),拼音数据库!$B:$C,2,)&amp;VLOOKUP(MID(C623,3,1),拼音数据库!$B:$C,2,)&amp;VLOOKUP(MID(C623,4,1),拼音数据库!$B:$C,2,))))),"")</f>
        <v/>
      </c>
      <c r="B623" s="75" t="str">
        <f>IFERROR(IF(C623=0,"",IF(LEN(C623)=1,LEFT(VLOOKUP(LEFT(C623,1),拼音数据库!$B:$C,2,),1),IF(LEN(C623)=2,LEFT(VLOOKUP(LEFT(C623,1),拼音数据库!$B:$C,2,),1)&amp;LEFT(VLOOKUP(MID(C623,2,1),拼音数据库!$B:$C,2,),1),IF(LEN(C623)=3,LEFT(VLOOKUP(LEFT(C623,1),拼音数据库!$B:$C,2,),1)&amp;LEFT(VLOOKUP(MID(C623,2,1),拼音数据库!$B:$C,2,),1)&amp;LEFT(VLOOKUP(MID(C623,3,1),拼音数据库!$B:$C,2,)),LEFT(VLOOKUP(LEFT(C623,1),拼音数据库!$B:$C,2,),1)&amp;LEFT(VLOOKUP(MID(C623,2,1),拼音数据库!$B:$C,2,),1)&amp;LEFT(VLOOKUP(MID(C623,3,1),拼音数据库!$B:$C,2,),1)&amp;LEFT(VLOOKUP(MID(C623,4,1),拼音数据库!$B:$C,2,),1))))),"")</f>
        <v/>
      </c>
      <c r="C623" s="36"/>
      <c r="D623" s="36"/>
      <c r="E623" s="36"/>
      <c r="F623" s="37"/>
      <c r="G623" s="37"/>
      <c r="H623" s="37"/>
      <c r="I623" s="37"/>
      <c r="J623" s="37"/>
      <c r="K623" s="37"/>
      <c r="L623" s="37"/>
      <c r="M623" s="37"/>
      <c r="N623" s="5" t="str">
        <f t="array" ref="N623">IF(SUM(--NOT(ISERROR(FIND(TEXT(UPPER(电话簿!$G$4),0),UPPER(基本信息输入!A623:M623),1))))&gt;0,ROW(),"")</f>
        <v/>
      </c>
    </row>
    <row r="624" spans="1:14" s="34" customFormat="1" x14ac:dyDescent="0.35">
      <c r="A624" s="74" t="str">
        <f>IFERROR(IF(C624=0,"",IF(LEN(C624)=1,VLOOKUP(LEFT(C624,1),拼音数据库!$B:$C,2,),IF(LEN(C624)=2,VLOOKUP(LEFT(C624,1),拼音数据库!$B:$C,2,)&amp;VLOOKUP(MID(C624,2,1),拼音数据库!$B:$C,2,),IF(LEN(C624)=3,VLOOKUP(LEFT(C624,1),拼音数据库!$B:$C,2,)&amp;VLOOKUP(MID(C624,2,1),拼音数据库!$B:$C,2,)&amp;VLOOKUP(MID(C624,3,1),拼音数据库!$B:$C,2,),VLOOKUP(LEFT(C624,1),拼音数据库!$B:$C,2,)&amp;VLOOKUP(MID(C624,2,1),拼音数据库!$B:$C,2,)&amp;VLOOKUP(MID(C624,3,1),拼音数据库!$B:$C,2,)&amp;VLOOKUP(MID(C624,4,1),拼音数据库!$B:$C,2,))))),"")</f>
        <v/>
      </c>
      <c r="B624" s="75" t="str">
        <f>IFERROR(IF(C624=0,"",IF(LEN(C624)=1,LEFT(VLOOKUP(LEFT(C624,1),拼音数据库!$B:$C,2,),1),IF(LEN(C624)=2,LEFT(VLOOKUP(LEFT(C624,1),拼音数据库!$B:$C,2,),1)&amp;LEFT(VLOOKUP(MID(C624,2,1),拼音数据库!$B:$C,2,),1),IF(LEN(C624)=3,LEFT(VLOOKUP(LEFT(C624,1),拼音数据库!$B:$C,2,),1)&amp;LEFT(VLOOKUP(MID(C624,2,1),拼音数据库!$B:$C,2,),1)&amp;LEFT(VLOOKUP(MID(C624,3,1),拼音数据库!$B:$C,2,)),LEFT(VLOOKUP(LEFT(C624,1),拼音数据库!$B:$C,2,),1)&amp;LEFT(VLOOKUP(MID(C624,2,1),拼音数据库!$B:$C,2,),1)&amp;LEFT(VLOOKUP(MID(C624,3,1),拼音数据库!$B:$C,2,),1)&amp;LEFT(VLOOKUP(MID(C624,4,1),拼音数据库!$B:$C,2,),1))))),"")</f>
        <v/>
      </c>
      <c r="C624" s="36"/>
      <c r="D624" s="36"/>
      <c r="E624" s="36"/>
      <c r="F624" s="37"/>
      <c r="G624" s="37"/>
      <c r="H624" s="37"/>
      <c r="I624" s="37"/>
      <c r="J624" s="37"/>
      <c r="K624" s="37"/>
      <c r="L624" s="37"/>
      <c r="M624" s="37"/>
      <c r="N624" s="5" t="str">
        <f t="array" ref="N624">IF(SUM(--NOT(ISERROR(FIND(TEXT(UPPER(电话簿!$G$4),0),UPPER(基本信息输入!A624:M624),1))))&gt;0,ROW(),"")</f>
        <v/>
      </c>
    </row>
    <row r="625" spans="1:14" s="34" customFormat="1" x14ac:dyDescent="0.35">
      <c r="A625" s="74" t="str">
        <f>IFERROR(IF(C625=0,"",IF(LEN(C625)=1,VLOOKUP(LEFT(C625,1),拼音数据库!$B:$C,2,),IF(LEN(C625)=2,VLOOKUP(LEFT(C625,1),拼音数据库!$B:$C,2,)&amp;VLOOKUP(MID(C625,2,1),拼音数据库!$B:$C,2,),IF(LEN(C625)=3,VLOOKUP(LEFT(C625,1),拼音数据库!$B:$C,2,)&amp;VLOOKUP(MID(C625,2,1),拼音数据库!$B:$C,2,)&amp;VLOOKUP(MID(C625,3,1),拼音数据库!$B:$C,2,),VLOOKUP(LEFT(C625,1),拼音数据库!$B:$C,2,)&amp;VLOOKUP(MID(C625,2,1),拼音数据库!$B:$C,2,)&amp;VLOOKUP(MID(C625,3,1),拼音数据库!$B:$C,2,)&amp;VLOOKUP(MID(C625,4,1),拼音数据库!$B:$C,2,))))),"")</f>
        <v/>
      </c>
      <c r="B625" s="75" t="str">
        <f>IFERROR(IF(C625=0,"",IF(LEN(C625)=1,LEFT(VLOOKUP(LEFT(C625,1),拼音数据库!$B:$C,2,),1),IF(LEN(C625)=2,LEFT(VLOOKUP(LEFT(C625,1),拼音数据库!$B:$C,2,),1)&amp;LEFT(VLOOKUP(MID(C625,2,1),拼音数据库!$B:$C,2,),1),IF(LEN(C625)=3,LEFT(VLOOKUP(LEFT(C625,1),拼音数据库!$B:$C,2,),1)&amp;LEFT(VLOOKUP(MID(C625,2,1),拼音数据库!$B:$C,2,),1)&amp;LEFT(VLOOKUP(MID(C625,3,1),拼音数据库!$B:$C,2,)),LEFT(VLOOKUP(LEFT(C625,1),拼音数据库!$B:$C,2,),1)&amp;LEFT(VLOOKUP(MID(C625,2,1),拼音数据库!$B:$C,2,),1)&amp;LEFT(VLOOKUP(MID(C625,3,1),拼音数据库!$B:$C,2,),1)&amp;LEFT(VLOOKUP(MID(C625,4,1),拼音数据库!$B:$C,2,),1))))),"")</f>
        <v/>
      </c>
      <c r="C625" s="36"/>
      <c r="D625" s="36"/>
      <c r="E625" s="36"/>
      <c r="F625" s="37"/>
      <c r="G625" s="37"/>
      <c r="H625" s="37"/>
      <c r="I625" s="37"/>
      <c r="J625" s="37"/>
      <c r="K625" s="37"/>
      <c r="L625" s="37"/>
      <c r="M625" s="37"/>
      <c r="N625" s="5" t="str">
        <f t="array" ref="N625">IF(SUM(--NOT(ISERROR(FIND(TEXT(UPPER(电话簿!$G$4),0),UPPER(基本信息输入!A625:M625),1))))&gt;0,ROW(),"")</f>
        <v/>
      </c>
    </row>
    <row r="626" spans="1:14" s="34" customFormat="1" x14ac:dyDescent="0.35">
      <c r="A626" s="74" t="str">
        <f>IFERROR(IF(C626=0,"",IF(LEN(C626)=1,VLOOKUP(LEFT(C626,1),拼音数据库!$B:$C,2,),IF(LEN(C626)=2,VLOOKUP(LEFT(C626,1),拼音数据库!$B:$C,2,)&amp;VLOOKUP(MID(C626,2,1),拼音数据库!$B:$C,2,),IF(LEN(C626)=3,VLOOKUP(LEFT(C626,1),拼音数据库!$B:$C,2,)&amp;VLOOKUP(MID(C626,2,1),拼音数据库!$B:$C,2,)&amp;VLOOKUP(MID(C626,3,1),拼音数据库!$B:$C,2,),VLOOKUP(LEFT(C626,1),拼音数据库!$B:$C,2,)&amp;VLOOKUP(MID(C626,2,1),拼音数据库!$B:$C,2,)&amp;VLOOKUP(MID(C626,3,1),拼音数据库!$B:$C,2,)&amp;VLOOKUP(MID(C626,4,1),拼音数据库!$B:$C,2,))))),"")</f>
        <v/>
      </c>
      <c r="B626" s="75" t="str">
        <f>IFERROR(IF(C626=0,"",IF(LEN(C626)=1,LEFT(VLOOKUP(LEFT(C626,1),拼音数据库!$B:$C,2,),1),IF(LEN(C626)=2,LEFT(VLOOKUP(LEFT(C626,1),拼音数据库!$B:$C,2,),1)&amp;LEFT(VLOOKUP(MID(C626,2,1),拼音数据库!$B:$C,2,),1),IF(LEN(C626)=3,LEFT(VLOOKUP(LEFT(C626,1),拼音数据库!$B:$C,2,),1)&amp;LEFT(VLOOKUP(MID(C626,2,1),拼音数据库!$B:$C,2,),1)&amp;LEFT(VLOOKUP(MID(C626,3,1),拼音数据库!$B:$C,2,)),LEFT(VLOOKUP(LEFT(C626,1),拼音数据库!$B:$C,2,),1)&amp;LEFT(VLOOKUP(MID(C626,2,1),拼音数据库!$B:$C,2,),1)&amp;LEFT(VLOOKUP(MID(C626,3,1),拼音数据库!$B:$C,2,),1)&amp;LEFT(VLOOKUP(MID(C626,4,1),拼音数据库!$B:$C,2,),1))))),"")</f>
        <v/>
      </c>
      <c r="C626" s="36"/>
      <c r="D626" s="36"/>
      <c r="E626" s="36"/>
      <c r="F626" s="37"/>
      <c r="G626" s="37"/>
      <c r="H626" s="37"/>
      <c r="I626" s="37"/>
      <c r="J626" s="37"/>
      <c r="K626" s="37"/>
      <c r="L626" s="37"/>
      <c r="M626" s="37"/>
      <c r="N626" s="5" t="str">
        <f t="array" ref="N626">IF(SUM(--NOT(ISERROR(FIND(TEXT(UPPER(电话簿!$G$4),0),UPPER(基本信息输入!A626:M626),1))))&gt;0,ROW(),"")</f>
        <v/>
      </c>
    </row>
    <row r="627" spans="1:14" s="34" customFormat="1" x14ac:dyDescent="0.35">
      <c r="A627" s="74" t="str">
        <f>IFERROR(IF(C627=0,"",IF(LEN(C627)=1,VLOOKUP(LEFT(C627,1),拼音数据库!$B:$C,2,),IF(LEN(C627)=2,VLOOKUP(LEFT(C627,1),拼音数据库!$B:$C,2,)&amp;VLOOKUP(MID(C627,2,1),拼音数据库!$B:$C,2,),IF(LEN(C627)=3,VLOOKUP(LEFT(C627,1),拼音数据库!$B:$C,2,)&amp;VLOOKUP(MID(C627,2,1),拼音数据库!$B:$C,2,)&amp;VLOOKUP(MID(C627,3,1),拼音数据库!$B:$C,2,),VLOOKUP(LEFT(C627,1),拼音数据库!$B:$C,2,)&amp;VLOOKUP(MID(C627,2,1),拼音数据库!$B:$C,2,)&amp;VLOOKUP(MID(C627,3,1),拼音数据库!$B:$C,2,)&amp;VLOOKUP(MID(C627,4,1),拼音数据库!$B:$C,2,))))),"")</f>
        <v/>
      </c>
      <c r="B627" s="75" t="str">
        <f>IFERROR(IF(C627=0,"",IF(LEN(C627)=1,LEFT(VLOOKUP(LEFT(C627,1),拼音数据库!$B:$C,2,),1),IF(LEN(C627)=2,LEFT(VLOOKUP(LEFT(C627,1),拼音数据库!$B:$C,2,),1)&amp;LEFT(VLOOKUP(MID(C627,2,1),拼音数据库!$B:$C,2,),1),IF(LEN(C627)=3,LEFT(VLOOKUP(LEFT(C627,1),拼音数据库!$B:$C,2,),1)&amp;LEFT(VLOOKUP(MID(C627,2,1),拼音数据库!$B:$C,2,),1)&amp;LEFT(VLOOKUP(MID(C627,3,1),拼音数据库!$B:$C,2,)),LEFT(VLOOKUP(LEFT(C627,1),拼音数据库!$B:$C,2,),1)&amp;LEFT(VLOOKUP(MID(C627,2,1),拼音数据库!$B:$C,2,),1)&amp;LEFT(VLOOKUP(MID(C627,3,1),拼音数据库!$B:$C,2,),1)&amp;LEFT(VLOOKUP(MID(C627,4,1),拼音数据库!$B:$C,2,),1))))),"")</f>
        <v/>
      </c>
      <c r="C627" s="36"/>
      <c r="D627" s="36"/>
      <c r="E627" s="36"/>
      <c r="F627" s="37"/>
      <c r="G627" s="37"/>
      <c r="H627" s="37"/>
      <c r="I627" s="37"/>
      <c r="J627" s="37"/>
      <c r="K627" s="37"/>
      <c r="L627" s="37"/>
      <c r="M627" s="37"/>
      <c r="N627" s="5" t="str">
        <f t="array" ref="N627">IF(SUM(--NOT(ISERROR(FIND(TEXT(UPPER(电话簿!$G$4),0),UPPER(基本信息输入!A627:M627),1))))&gt;0,ROW(),"")</f>
        <v/>
      </c>
    </row>
    <row r="628" spans="1:14" s="34" customFormat="1" x14ac:dyDescent="0.35">
      <c r="A628" s="74" t="str">
        <f>IFERROR(IF(C628=0,"",IF(LEN(C628)=1,VLOOKUP(LEFT(C628,1),拼音数据库!$B:$C,2,),IF(LEN(C628)=2,VLOOKUP(LEFT(C628,1),拼音数据库!$B:$C,2,)&amp;VLOOKUP(MID(C628,2,1),拼音数据库!$B:$C,2,),IF(LEN(C628)=3,VLOOKUP(LEFT(C628,1),拼音数据库!$B:$C,2,)&amp;VLOOKUP(MID(C628,2,1),拼音数据库!$B:$C,2,)&amp;VLOOKUP(MID(C628,3,1),拼音数据库!$B:$C,2,),VLOOKUP(LEFT(C628,1),拼音数据库!$B:$C,2,)&amp;VLOOKUP(MID(C628,2,1),拼音数据库!$B:$C,2,)&amp;VLOOKUP(MID(C628,3,1),拼音数据库!$B:$C,2,)&amp;VLOOKUP(MID(C628,4,1),拼音数据库!$B:$C,2,))))),"")</f>
        <v/>
      </c>
      <c r="B628" s="75" t="str">
        <f>IFERROR(IF(C628=0,"",IF(LEN(C628)=1,LEFT(VLOOKUP(LEFT(C628,1),拼音数据库!$B:$C,2,),1),IF(LEN(C628)=2,LEFT(VLOOKUP(LEFT(C628,1),拼音数据库!$B:$C,2,),1)&amp;LEFT(VLOOKUP(MID(C628,2,1),拼音数据库!$B:$C,2,),1),IF(LEN(C628)=3,LEFT(VLOOKUP(LEFT(C628,1),拼音数据库!$B:$C,2,),1)&amp;LEFT(VLOOKUP(MID(C628,2,1),拼音数据库!$B:$C,2,),1)&amp;LEFT(VLOOKUP(MID(C628,3,1),拼音数据库!$B:$C,2,)),LEFT(VLOOKUP(LEFT(C628,1),拼音数据库!$B:$C,2,),1)&amp;LEFT(VLOOKUP(MID(C628,2,1),拼音数据库!$B:$C,2,),1)&amp;LEFT(VLOOKUP(MID(C628,3,1),拼音数据库!$B:$C,2,),1)&amp;LEFT(VLOOKUP(MID(C628,4,1),拼音数据库!$B:$C,2,),1))))),"")</f>
        <v/>
      </c>
      <c r="C628" s="36"/>
      <c r="D628" s="36"/>
      <c r="E628" s="36"/>
      <c r="F628" s="37"/>
      <c r="G628" s="37"/>
      <c r="H628" s="37"/>
      <c r="I628" s="37"/>
      <c r="J628" s="37"/>
      <c r="K628" s="37"/>
      <c r="L628" s="37"/>
      <c r="M628" s="37"/>
      <c r="N628" s="5" t="str">
        <f t="array" ref="N628">IF(SUM(--NOT(ISERROR(FIND(TEXT(UPPER(电话簿!$G$4),0),UPPER(基本信息输入!A628:M628),1))))&gt;0,ROW(),"")</f>
        <v/>
      </c>
    </row>
    <row r="629" spans="1:14" s="34" customFormat="1" x14ac:dyDescent="0.35">
      <c r="A629" s="74" t="str">
        <f>IFERROR(IF(C629=0,"",IF(LEN(C629)=1,VLOOKUP(LEFT(C629,1),拼音数据库!$B:$C,2,),IF(LEN(C629)=2,VLOOKUP(LEFT(C629,1),拼音数据库!$B:$C,2,)&amp;VLOOKUP(MID(C629,2,1),拼音数据库!$B:$C,2,),IF(LEN(C629)=3,VLOOKUP(LEFT(C629,1),拼音数据库!$B:$C,2,)&amp;VLOOKUP(MID(C629,2,1),拼音数据库!$B:$C,2,)&amp;VLOOKUP(MID(C629,3,1),拼音数据库!$B:$C,2,),VLOOKUP(LEFT(C629,1),拼音数据库!$B:$C,2,)&amp;VLOOKUP(MID(C629,2,1),拼音数据库!$B:$C,2,)&amp;VLOOKUP(MID(C629,3,1),拼音数据库!$B:$C,2,)&amp;VLOOKUP(MID(C629,4,1),拼音数据库!$B:$C,2,))))),"")</f>
        <v/>
      </c>
      <c r="B629" s="75" t="str">
        <f>IFERROR(IF(C629=0,"",IF(LEN(C629)=1,LEFT(VLOOKUP(LEFT(C629,1),拼音数据库!$B:$C,2,),1),IF(LEN(C629)=2,LEFT(VLOOKUP(LEFT(C629,1),拼音数据库!$B:$C,2,),1)&amp;LEFT(VLOOKUP(MID(C629,2,1),拼音数据库!$B:$C,2,),1),IF(LEN(C629)=3,LEFT(VLOOKUP(LEFT(C629,1),拼音数据库!$B:$C,2,),1)&amp;LEFT(VLOOKUP(MID(C629,2,1),拼音数据库!$B:$C,2,),1)&amp;LEFT(VLOOKUP(MID(C629,3,1),拼音数据库!$B:$C,2,)),LEFT(VLOOKUP(LEFT(C629,1),拼音数据库!$B:$C,2,),1)&amp;LEFT(VLOOKUP(MID(C629,2,1),拼音数据库!$B:$C,2,),1)&amp;LEFT(VLOOKUP(MID(C629,3,1),拼音数据库!$B:$C,2,),1)&amp;LEFT(VLOOKUP(MID(C629,4,1),拼音数据库!$B:$C,2,),1))))),"")</f>
        <v/>
      </c>
      <c r="C629" s="36"/>
      <c r="D629" s="36"/>
      <c r="E629" s="36"/>
      <c r="F629" s="37"/>
      <c r="G629" s="37"/>
      <c r="H629" s="37"/>
      <c r="I629" s="37"/>
      <c r="J629" s="37"/>
      <c r="K629" s="37"/>
      <c r="L629" s="37"/>
      <c r="M629" s="37"/>
      <c r="N629" s="5" t="str">
        <f t="array" ref="N629">IF(SUM(--NOT(ISERROR(FIND(TEXT(UPPER(电话簿!$G$4),0),UPPER(基本信息输入!A629:M629),1))))&gt;0,ROW(),"")</f>
        <v/>
      </c>
    </row>
    <row r="630" spans="1:14" s="34" customFormat="1" x14ac:dyDescent="0.35">
      <c r="A630" s="74" t="str">
        <f>IFERROR(IF(C630=0,"",IF(LEN(C630)=1,VLOOKUP(LEFT(C630,1),拼音数据库!$B:$C,2,),IF(LEN(C630)=2,VLOOKUP(LEFT(C630,1),拼音数据库!$B:$C,2,)&amp;VLOOKUP(MID(C630,2,1),拼音数据库!$B:$C,2,),IF(LEN(C630)=3,VLOOKUP(LEFT(C630,1),拼音数据库!$B:$C,2,)&amp;VLOOKUP(MID(C630,2,1),拼音数据库!$B:$C,2,)&amp;VLOOKUP(MID(C630,3,1),拼音数据库!$B:$C,2,),VLOOKUP(LEFT(C630,1),拼音数据库!$B:$C,2,)&amp;VLOOKUP(MID(C630,2,1),拼音数据库!$B:$C,2,)&amp;VLOOKUP(MID(C630,3,1),拼音数据库!$B:$C,2,)&amp;VLOOKUP(MID(C630,4,1),拼音数据库!$B:$C,2,))))),"")</f>
        <v/>
      </c>
      <c r="B630" s="75" t="str">
        <f>IFERROR(IF(C630=0,"",IF(LEN(C630)=1,LEFT(VLOOKUP(LEFT(C630,1),拼音数据库!$B:$C,2,),1),IF(LEN(C630)=2,LEFT(VLOOKUP(LEFT(C630,1),拼音数据库!$B:$C,2,),1)&amp;LEFT(VLOOKUP(MID(C630,2,1),拼音数据库!$B:$C,2,),1),IF(LEN(C630)=3,LEFT(VLOOKUP(LEFT(C630,1),拼音数据库!$B:$C,2,),1)&amp;LEFT(VLOOKUP(MID(C630,2,1),拼音数据库!$B:$C,2,),1)&amp;LEFT(VLOOKUP(MID(C630,3,1),拼音数据库!$B:$C,2,)),LEFT(VLOOKUP(LEFT(C630,1),拼音数据库!$B:$C,2,),1)&amp;LEFT(VLOOKUP(MID(C630,2,1),拼音数据库!$B:$C,2,),1)&amp;LEFT(VLOOKUP(MID(C630,3,1),拼音数据库!$B:$C,2,),1)&amp;LEFT(VLOOKUP(MID(C630,4,1),拼音数据库!$B:$C,2,),1))))),"")</f>
        <v/>
      </c>
      <c r="C630" s="36"/>
      <c r="D630" s="36"/>
      <c r="E630" s="36"/>
      <c r="F630" s="37"/>
      <c r="G630" s="37"/>
      <c r="H630" s="37"/>
      <c r="I630" s="37"/>
      <c r="J630" s="37"/>
      <c r="K630" s="37"/>
      <c r="L630" s="37"/>
      <c r="M630" s="37"/>
      <c r="N630" s="5" t="str">
        <f t="array" ref="N630">IF(SUM(--NOT(ISERROR(FIND(TEXT(UPPER(电话簿!$G$4),0),UPPER(基本信息输入!A630:M630),1))))&gt;0,ROW(),"")</f>
        <v/>
      </c>
    </row>
    <row r="631" spans="1:14" s="34" customFormat="1" x14ac:dyDescent="0.35">
      <c r="A631" s="74" t="str">
        <f>IFERROR(IF(C631=0,"",IF(LEN(C631)=1,VLOOKUP(LEFT(C631,1),拼音数据库!$B:$C,2,),IF(LEN(C631)=2,VLOOKUP(LEFT(C631,1),拼音数据库!$B:$C,2,)&amp;VLOOKUP(MID(C631,2,1),拼音数据库!$B:$C,2,),IF(LEN(C631)=3,VLOOKUP(LEFT(C631,1),拼音数据库!$B:$C,2,)&amp;VLOOKUP(MID(C631,2,1),拼音数据库!$B:$C,2,)&amp;VLOOKUP(MID(C631,3,1),拼音数据库!$B:$C,2,),VLOOKUP(LEFT(C631,1),拼音数据库!$B:$C,2,)&amp;VLOOKUP(MID(C631,2,1),拼音数据库!$B:$C,2,)&amp;VLOOKUP(MID(C631,3,1),拼音数据库!$B:$C,2,)&amp;VLOOKUP(MID(C631,4,1),拼音数据库!$B:$C,2,))))),"")</f>
        <v/>
      </c>
      <c r="B631" s="75" t="str">
        <f>IFERROR(IF(C631=0,"",IF(LEN(C631)=1,LEFT(VLOOKUP(LEFT(C631,1),拼音数据库!$B:$C,2,),1),IF(LEN(C631)=2,LEFT(VLOOKUP(LEFT(C631,1),拼音数据库!$B:$C,2,),1)&amp;LEFT(VLOOKUP(MID(C631,2,1),拼音数据库!$B:$C,2,),1),IF(LEN(C631)=3,LEFT(VLOOKUP(LEFT(C631,1),拼音数据库!$B:$C,2,),1)&amp;LEFT(VLOOKUP(MID(C631,2,1),拼音数据库!$B:$C,2,),1)&amp;LEFT(VLOOKUP(MID(C631,3,1),拼音数据库!$B:$C,2,)),LEFT(VLOOKUP(LEFT(C631,1),拼音数据库!$B:$C,2,),1)&amp;LEFT(VLOOKUP(MID(C631,2,1),拼音数据库!$B:$C,2,),1)&amp;LEFT(VLOOKUP(MID(C631,3,1),拼音数据库!$B:$C,2,),1)&amp;LEFT(VLOOKUP(MID(C631,4,1),拼音数据库!$B:$C,2,),1))))),"")</f>
        <v/>
      </c>
      <c r="C631" s="36"/>
      <c r="D631" s="36"/>
      <c r="E631" s="36"/>
      <c r="F631" s="37"/>
      <c r="G631" s="37"/>
      <c r="H631" s="37"/>
      <c r="I631" s="37"/>
      <c r="J631" s="37"/>
      <c r="K631" s="37"/>
      <c r="L631" s="37"/>
      <c r="M631" s="37"/>
      <c r="N631" s="5" t="str">
        <f t="array" ref="N631">IF(SUM(--NOT(ISERROR(FIND(TEXT(UPPER(电话簿!$G$4),0),UPPER(基本信息输入!A631:M631),1))))&gt;0,ROW(),"")</f>
        <v/>
      </c>
    </row>
    <row r="632" spans="1:14" s="34" customFormat="1" x14ac:dyDescent="0.35">
      <c r="A632" s="74" t="str">
        <f>IFERROR(IF(C632=0,"",IF(LEN(C632)=1,VLOOKUP(LEFT(C632,1),拼音数据库!$B:$C,2,),IF(LEN(C632)=2,VLOOKUP(LEFT(C632,1),拼音数据库!$B:$C,2,)&amp;VLOOKUP(MID(C632,2,1),拼音数据库!$B:$C,2,),IF(LEN(C632)=3,VLOOKUP(LEFT(C632,1),拼音数据库!$B:$C,2,)&amp;VLOOKUP(MID(C632,2,1),拼音数据库!$B:$C,2,)&amp;VLOOKUP(MID(C632,3,1),拼音数据库!$B:$C,2,),VLOOKUP(LEFT(C632,1),拼音数据库!$B:$C,2,)&amp;VLOOKUP(MID(C632,2,1),拼音数据库!$B:$C,2,)&amp;VLOOKUP(MID(C632,3,1),拼音数据库!$B:$C,2,)&amp;VLOOKUP(MID(C632,4,1),拼音数据库!$B:$C,2,))))),"")</f>
        <v/>
      </c>
      <c r="B632" s="75" t="str">
        <f>IFERROR(IF(C632=0,"",IF(LEN(C632)=1,LEFT(VLOOKUP(LEFT(C632,1),拼音数据库!$B:$C,2,),1),IF(LEN(C632)=2,LEFT(VLOOKUP(LEFT(C632,1),拼音数据库!$B:$C,2,),1)&amp;LEFT(VLOOKUP(MID(C632,2,1),拼音数据库!$B:$C,2,),1),IF(LEN(C632)=3,LEFT(VLOOKUP(LEFT(C632,1),拼音数据库!$B:$C,2,),1)&amp;LEFT(VLOOKUP(MID(C632,2,1),拼音数据库!$B:$C,2,),1)&amp;LEFT(VLOOKUP(MID(C632,3,1),拼音数据库!$B:$C,2,)),LEFT(VLOOKUP(LEFT(C632,1),拼音数据库!$B:$C,2,),1)&amp;LEFT(VLOOKUP(MID(C632,2,1),拼音数据库!$B:$C,2,),1)&amp;LEFT(VLOOKUP(MID(C632,3,1),拼音数据库!$B:$C,2,),1)&amp;LEFT(VLOOKUP(MID(C632,4,1),拼音数据库!$B:$C,2,),1))))),"")</f>
        <v/>
      </c>
      <c r="C632" s="36"/>
      <c r="D632" s="36"/>
      <c r="E632" s="36"/>
      <c r="F632" s="37"/>
      <c r="G632" s="37"/>
      <c r="H632" s="37"/>
      <c r="I632" s="37"/>
      <c r="J632" s="37"/>
      <c r="K632" s="37"/>
      <c r="L632" s="37"/>
      <c r="M632" s="37"/>
      <c r="N632" s="5" t="str">
        <f t="array" ref="N632">IF(SUM(--NOT(ISERROR(FIND(TEXT(UPPER(电话簿!$G$4),0),UPPER(基本信息输入!A632:M632),1))))&gt;0,ROW(),"")</f>
        <v/>
      </c>
    </row>
    <row r="633" spans="1:14" s="34" customFormat="1" x14ac:dyDescent="0.35">
      <c r="A633" s="74" t="str">
        <f>IFERROR(IF(C633=0,"",IF(LEN(C633)=1,VLOOKUP(LEFT(C633,1),拼音数据库!$B:$C,2,),IF(LEN(C633)=2,VLOOKUP(LEFT(C633,1),拼音数据库!$B:$C,2,)&amp;VLOOKUP(MID(C633,2,1),拼音数据库!$B:$C,2,),IF(LEN(C633)=3,VLOOKUP(LEFT(C633,1),拼音数据库!$B:$C,2,)&amp;VLOOKUP(MID(C633,2,1),拼音数据库!$B:$C,2,)&amp;VLOOKUP(MID(C633,3,1),拼音数据库!$B:$C,2,),VLOOKUP(LEFT(C633,1),拼音数据库!$B:$C,2,)&amp;VLOOKUP(MID(C633,2,1),拼音数据库!$B:$C,2,)&amp;VLOOKUP(MID(C633,3,1),拼音数据库!$B:$C,2,)&amp;VLOOKUP(MID(C633,4,1),拼音数据库!$B:$C,2,))))),"")</f>
        <v/>
      </c>
      <c r="B633" s="75" t="str">
        <f>IFERROR(IF(C633=0,"",IF(LEN(C633)=1,LEFT(VLOOKUP(LEFT(C633,1),拼音数据库!$B:$C,2,),1),IF(LEN(C633)=2,LEFT(VLOOKUP(LEFT(C633,1),拼音数据库!$B:$C,2,),1)&amp;LEFT(VLOOKUP(MID(C633,2,1),拼音数据库!$B:$C,2,),1),IF(LEN(C633)=3,LEFT(VLOOKUP(LEFT(C633,1),拼音数据库!$B:$C,2,),1)&amp;LEFT(VLOOKUP(MID(C633,2,1),拼音数据库!$B:$C,2,),1)&amp;LEFT(VLOOKUP(MID(C633,3,1),拼音数据库!$B:$C,2,)),LEFT(VLOOKUP(LEFT(C633,1),拼音数据库!$B:$C,2,),1)&amp;LEFT(VLOOKUP(MID(C633,2,1),拼音数据库!$B:$C,2,),1)&amp;LEFT(VLOOKUP(MID(C633,3,1),拼音数据库!$B:$C,2,),1)&amp;LEFT(VLOOKUP(MID(C633,4,1),拼音数据库!$B:$C,2,),1))))),"")</f>
        <v/>
      </c>
      <c r="C633" s="36"/>
      <c r="D633" s="36"/>
      <c r="E633" s="36"/>
      <c r="F633" s="37"/>
      <c r="G633" s="37"/>
      <c r="H633" s="37"/>
      <c r="I633" s="37"/>
      <c r="J633" s="37"/>
      <c r="K633" s="37"/>
      <c r="L633" s="37"/>
      <c r="M633" s="37"/>
      <c r="N633" s="5" t="str">
        <f t="array" ref="N633">IF(SUM(--NOT(ISERROR(FIND(TEXT(UPPER(电话簿!$G$4),0),UPPER(基本信息输入!A633:M633),1))))&gt;0,ROW(),"")</f>
        <v/>
      </c>
    </row>
    <row r="634" spans="1:14" s="34" customFormat="1" x14ac:dyDescent="0.35">
      <c r="A634" s="74" t="str">
        <f>IFERROR(IF(C634=0,"",IF(LEN(C634)=1,VLOOKUP(LEFT(C634,1),拼音数据库!$B:$C,2,),IF(LEN(C634)=2,VLOOKUP(LEFT(C634,1),拼音数据库!$B:$C,2,)&amp;VLOOKUP(MID(C634,2,1),拼音数据库!$B:$C,2,),IF(LEN(C634)=3,VLOOKUP(LEFT(C634,1),拼音数据库!$B:$C,2,)&amp;VLOOKUP(MID(C634,2,1),拼音数据库!$B:$C,2,)&amp;VLOOKUP(MID(C634,3,1),拼音数据库!$B:$C,2,),VLOOKUP(LEFT(C634,1),拼音数据库!$B:$C,2,)&amp;VLOOKUP(MID(C634,2,1),拼音数据库!$B:$C,2,)&amp;VLOOKUP(MID(C634,3,1),拼音数据库!$B:$C,2,)&amp;VLOOKUP(MID(C634,4,1),拼音数据库!$B:$C,2,))))),"")</f>
        <v/>
      </c>
      <c r="B634" s="75" t="str">
        <f>IFERROR(IF(C634=0,"",IF(LEN(C634)=1,LEFT(VLOOKUP(LEFT(C634,1),拼音数据库!$B:$C,2,),1),IF(LEN(C634)=2,LEFT(VLOOKUP(LEFT(C634,1),拼音数据库!$B:$C,2,),1)&amp;LEFT(VLOOKUP(MID(C634,2,1),拼音数据库!$B:$C,2,),1),IF(LEN(C634)=3,LEFT(VLOOKUP(LEFT(C634,1),拼音数据库!$B:$C,2,),1)&amp;LEFT(VLOOKUP(MID(C634,2,1),拼音数据库!$B:$C,2,),1)&amp;LEFT(VLOOKUP(MID(C634,3,1),拼音数据库!$B:$C,2,)),LEFT(VLOOKUP(LEFT(C634,1),拼音数据库!$B:$C,2,),1)&amp;LEFT(VLOOKUP(MID(C634,2,1),拼音数据库!$B:$C,2,),1)&amp;LEFT(VLOOKUP(MID(C634,3,1),拼音数据库!$B:$C,2,),1)&amp;LEFT(VLOOKUP(MID(C634,4,1),拼音数据库!$B:$C,2,),1))))),"")</f>
        <v/>
      </c>
      <c r="C634" s="36"/>
      <c r="D634" s="36"/>
      <c r="E634" s="36"/>
      <c r="F634" s="37"/>
      <c r="G634" s="37"/>
      <c r="H634" s="37"/>
      <c r="I634" s="37"/>
      <c r="J634" s="37"/>
      <c r="K634" s="37"/>
      <c r="L634" s="37"/>
      <c r="M634" s="37"/>
      <c r="N634" s="5" t="str">
        <f t="array" ref="N634">IF(SUM(--NOT(ISERROR(FIND(TEXT(UPPER(电话簿!$G$4),0),UPPER(基本信息输入!A634:M634),1))))&gt;0,ROW(),"")</f>
        <v/>
      </c>
    </row>
    <row r="635" spans="1:14" s="34" customFormat="1" x14ac:dyDescent="0.35">
      <c r="A635" s="74" t="str">
        <f>IFERROR(IF(C635=0,"",IF(LEN(C635)=1,VLOOKUP(LEFT(C635,1),拼音数据库!$B:$C,2,),IF(LEN(C635)=2,VLOOKUP(LEFT(C635,1),拼音数据库!$B:$C,2,)&amp;VLOOKUP(MID(C635,2,1),拼音数据库!$B:$C,2,),IF(LEN(C635)=3,VLOOKUP(LEFT(C635,1),拼音数据库!$B:$C,2,)&amp;VLOOKUP(MID(C635,2,1),拼音数据库!$B:$C,2,)&amp;VLOOKUP(MID(C635,3,1),拼音数据库!$B:$C,2,),VLOOKUP(LEFT(C635,1),拼音数据库!$B:$C,2,)&amp;VLOOKUP(MID(C635,2,1),拼音数据库!$B:$C,2,)&amp;VLOOKUP(MID(C635,3,1),拼音数据库!$B:$C,2,)&amp;VLOOKUP(MID(C635,4,1),拼音数据库!$B:$C,2,))))),"")</f>
        <v/>
      </c>
      <c r="B635" s="75" t="str">
        <f>IFERROR(IF(C635=0,"",IF(LEN(C635)=1,LEFT(VLOOKUP(LEFT(C635,1),拼音数据库!$B:$C,2,),1),IF(LEN(C635)=2,LEFT(VLOOKUP(LEFT(C635,1),拼音数据库!$B:$C,2,),1)&amp;LEFT(VLOOKUP(MID(C635,2,1),拼音数据库!$B:$C,2,),1),IF(LEN(C635)=3,LEFT(VLOOKUP(LEFT(C635,1),拼音数据库!$B:$C,2,),1)&amp;LEFT(VLOOKUP(MID(C635,2,1),拼音数据库!$B:$C,2,),1)&amp;LEFT(VLOOKUP(MID(C635,3,1),拼音数据库!$B:$C,2,)),LEFT(VLOOKUP(LEFT(C635,1),拼音数据库!$B:$C,2,),1)&amp;LEFT(VLOOKUP(MID(C635,2,1),拼音数据库!$B:$C,2,),1)&amp;LEFT(VLOOKUP(MID(C635,3,1),拼音数据库!$B:$C,2,),1)&amp;LEFT(VLOOKUP(MID(C635,4,1),拼音数据库!$B:$C,2,),1))))),"")</f>
        <v/>
      </c>
      <c r="C635" s="36"/>
      <c r="D635" s="36"/>
      <c r="E635" s="36"/>
      <c r="F635" s="37"/>
      <c r="G635" s="37"/>
      <c r="H635" s="37"/>
      <c r="I635" s="37"/>
      <c r="J635" s="37"/>
      <c r="K635" s="37"/>
      <c r="L635" s="37"/>
      <c r="M635" s="37"/>
      <c r="N635" s="5" t="str">
        <f t="array" ref="N635">IF(SUM(--NOT(ISERROR(FIND(TEXT(UPPER(电话簿!$G$4),0),UPPER(基本信息输入!A635:M635),1))))&gt;0,ROW(),"")</f>
        <v/>
      </c>
    </row>
    <row r="636" spans="1:14" s="34" customFormat="1" x14ac:dyDescent="0.35">
      <c r="A636" s="74" t="str">
        <f>IFERROR(IF(C636=0,"",IF(LEN(C636)=1,VLOOKUP(LEFT(C636,1),拼音数据库!$B:$C,2,),IF(LEN(C636)=2,VLOOKUP(LEFT(C636,1),拼音数据库!$B:$C,2,)&amp;VLOOKUP(MID(C636,2,1),拼音数据库!$B:$C,2,),IF(LEN(C636)=3,VLOOKUP(LEFT(C636,1),拼音数据库!$B:$C,2,)&amp;VLOOKUP(MID(C636,2,1),拼音数据库!$B:$C,2,)&amp;VLOOKUP(MID(C636,3,1),拼音数据库!$B:$C,2,),VLOOKUP(LEFT(C636,1),拼音数据库!$B:$C,2,)&amp;VLOOKUP(MID(C636,2,1),拼音数据库!$B:$C,2,)&amp;VLOOKUP(MID(C636,3,1),拼音数据库!$B:$C,2,)&amp;VLOOKUP(MID(C636,4,1),拼音数据库!$B:$C,2,))))),"")</f>
        <v/>
      </c>
      <c r="B636" s="75" t="str">
        <f>IFERROR(IF(C636=0,"",IF(LEN(C636)=1,LEFT(VLOOKUP(LEFT(C636,1),拼音数据库!$B:$C,2,),1),IF(LEN(C636)=2,LEFT(VLOOKUP(LEFT(C636,1),拼音数据库!$B:$C,2,),1)&amp;LEFT(VLOOKUP(MID(C636,2,1),拼音数据库!$B:$C,2,),1),IF(LEN(C636)=3,LEFT(VLOOKUP(LEFT(C636,1),拼音数据库!$B:$C,2,),1)&amp;LEFT(VLOOKUP(MID(C636,2,1),拼音数据库!$B:$C,2,),1)&amp;LEFT(VLOOKUP(MID(C636,3,1),拼音数据库!$B:$C,2,)),LEFT(VLOOKUP(LEFT(C636,1),拼音数据库!$B:$C,2,),1)&amp;LEFT(VLOOKUP(MID(C636,2,1),拼音数据库!$B:$C,2,),1)&amp;LEFT(VLOOKUP(MID(C636,3,1),拼音数据库!$B:$C,2,),1)&amp;LEFT(VLOOKUP(MID(C636,4,1),拼音数据库!$B:$C,2,),1))))),"")</f>
        <v/>
      </c>
      <c r="C636" s="36"/>
      <c r="D636" s="36"/>
      <c r="E636" s="36"/>
      <c r="F636" s="37"/>
      <c r="G636" s="37"/>
      <c r="H636" s="37"/>
      <c r="I636" s="37"/>
      <c r="J636" s="37"/>
      <c r="K636" s="37"/>
      <c r="L636" s="37"/>
      <c r="M636" s="37"/>
      <c r="N636" s="5" t="str">
        <f t="array" ref="N636">IF(SUM(--NOT(ISERROR(FIND(TEXT(UPPER(电话簿!$G$4),0),UPPER(基本信息输入!A636:M636),1))))&gt;0,ROW(),"")</f>
        <v/>
      </c>
    </row>
    <row r="637" spans="1:14" s="34" customFormat="1" x14ac:dyDescent="0.35">
      <c r="A637" s="74" t="str">
        <f>IFERROR(IF(C637=0,"",IF(LEN(C637)=1,VLOOKUP(LEFT(C637,1),拼音数据库!$B:$C,2,),IF(LEN(C637)=2,VLOOKUP(LEFT(C637,1),拼音数据库!$B:$C,2,)&amp;VLOOKUP(MID(C637,2,1),拼音数据库!$B:$C,2,),IF(LEN(C637)=3,VLOOKUP(LEFT(C637,1),拼音数据库!$B:$C,2,)&amp;VLOOKUP(MID(C637,2,1),拼音数据库!$B:$C,2,)&amp;VLOOKUP(MID(C637,3,1),拼音数据库!$B:$C,2,),VLOOKUP(LEFT(C637,1),拼音数据库!$B:$C,2,)&amp;VLOOKUP(MID(C637,2,1),拼音数据库!$B:$C,2,)&amp;VLOOKUP(MID(C637,3,1),拼音数据库!$B:$C,2,)&amp;VLOOKUP(MID(C637,4,1),拼音数据库!$B:$C,2,))))),"")</f>
        <v/>
      </c>
      <c r="B637" s="75" t="str">
        <f>IFERROR(IF(C637=0,"",IF(LEN(C637)=1,LEFT(VLOOKUP(LEFT(C637,1),拼音数据库!$B:$C,2,),1),IF(LEN(C637)=2,LEFT(VLOOKUP(LEFT(C637,1),拼音数据库!$B:$C,2,),1)&amp;LEFT(VLOOKUP(MID(C637,2,1),拼音数据库!$B:$C,2,),1),IF(LEN(C637)=3,LEFT(VLOOKUP(LEFT(C637,1),拼音数据库!$B:$C,2,),1)&amp;LEFT(VLOOKUP(MID(C637,2,1),拼音数据库!$B:$C,2,),1)&amp;LEFT(VLOOKUP(MID(C637,3,1),拼音数据库!$B:$C,2,)),LEFT(VLOOKUP(LEFT(C637,1),拼音数据库!$B:$C,2,),1)&amp;LEFT(VLOOKUP(MID(C637,2,1),拼音数据库!$B:$C,2,),1)&amp;LEFT(VLOOKUP(MID(C637,3,1),拼音数据库!$B:$C,2,),1)&amp;LEFT(VLOOKUP(MID(C637,4,1),拼音数据库!$B:$C,2,),1))))),"")</f>
        <v/>
      </c>
      <c r="C637" s="36"/>
      <c r="D637" s="36"/>
      <c r="E637" s="36"/>
      <c r="F637" s="37"/>
      <c r="G637" s="37"/>
      <c r="H637" s="37"/>
      <c r="I637" s="37"/>
      <c r="J637" s="37"/>
      <c r="K637" s="37"/>
      <c r="L637" s="37"/>
      <c r="M637" s="37"/>
      <c r="N637" s="5" t="str">
        <f t="array" ref="N637">IF(SUM(--NOT(ISERROR(FIND(TEXT(UPPER(电话簿!$G$4),0),UPPER(基本信息输入!A637:M637),1))))&gt;0,ROW(),"")</f>
        <v/>
      </c>
    </row>
    <row r="638" spans="1:14" s="34" customFormat="1" x14ac:dyDescent="0.35">
      <c r="A638" s="74" t="str">
        <f>IFERROR(IF(C638=0,"",IF(LEN(C638)=1,VLOOKUP(LEFT(C638,1),拼音数据库!$B:$C,2,),IF(LEN(C638)=2,VLOOKUP(LEFT(C638,1),拼音数据库!$B:$C,2,)&amp;VLOOKUP(MID(C638,2,1),拼音数据库!$B:$C,2,),IF(LEN(C638)=3,VLOOKUP(LEFT(C638,1),拼音数据库!$B:$C,2,)&amp;VLOOKUP(MID(C638,2,1),拼音数据库!$B:$C,2,)&amp;VLOOKUP(MID(C638,3,1),拼音数据库!$B:$C,2,),VLOOKUP(LEFT(C638,1),拼音数据库!$B:$C,2,)&amp;VLOOKUP(MID(C638,2,1),拼音数据库!$B:$C,2,)&amp;VLOOKUP(MID(C638,3,1),拼音数据库!$B:$C,2,)&amp;VLOOKUP(MID(C638,4,1),拼音数据库!$B:$C,2,))))),"")</f>
        <v/>
      </c>
      <c r="B638" s="75" t="str">
        <f>IFERROR(IF(C638=0,"",IF(LEN(C638)=1,LEFT(VLOOKUP(LEFT(C638,1),拼音数据库!$B:$C,2,),1),IF(LEN(C638)=2,LEFT(VLOOKUP(LEFT(C638,1),拼音数据库!$B:$C,2,),1)&amp;LEFT(VLOOKUP(MID(C638,2,1),拼音数据库!$B:$C,2,),1),IF(LEN(C638)=3,LEFT(VLOOKUP(LEFT(C638,1),拼音数据库!$B:$C,2,),1)&amp;LEFT(VLOOKUP(MID(C638,2,1),拼音数据库!$B:$C,2,),1)&amp;LEFT(VLOOKUP(MID(C638,3,1),拼音数据库!$B:$C,2,)),LEFT(VLOOKUP(LEFT(C638,1),拼音数据库!$B:$C,2,),1)&amp;LEFT(VLOOKUP(MID(C638,2,1),拼音数据库!$B:$C,2,),1)&amp;LEFT(VLOOKUP(MID(C638,3,1),拼音数据库!$B:$C,2,),1)&amp;LEFT(VLOOKUP(MID(C638,4,1),拼音数据库!$B:$C,2,),1))))),"")</f>
        <v/>
      </c>
      <c r="C638" s="36"/>
      <c r="D638" s="36"/>
      <c r="E638" s="36"/>
      <c r="F638" s="37"/>
      <c r="G638" s="37"/>
      <c r="H638" s="37"/>
      <c r="I638" s="37"/>
      <c r="J638" s="37"/>
      <c r="K638" s="37"/>
      <c r="L638" s="37"/>
      <c r="M638" s="37"/>
      <c r="N638" s="5" t="str">
        <f t="array" ref="N638">IF(SUM(--NOT(ISERROR(FIND(TEXT(UPPER(电话簿!$G$4),0),UPPER(基本信息输入!A638:M638),1))))&gt;0,ROW(),"")</f>
        <v/>
      </c>
    </row>
    <row r="639" spans="1:14" s="34" customFormat="1" x14ac:dyDescent="0.35">
      <c r="A639" s="74" t="str">
        <f>IFERROR(IF(C639=0,"",IF(LEN(C639)=1,VLOOKUP(LEFT(C639,1),拼音数据库!$B:$C,2,),IF(LEN(C639)=2,VLOOKUP(LEFT(C639,1),拼音数据库!$B:$C,2,)&amp;VLOOKUP(MID(C639,2,1),拼音数据库!$B:$C,2,),IF(LEN(C639)=3,VLOOKUP(LEFT(C639,1),拼音数据库!$B:$C,2,)&amp;VLOOKUP(MID(C639,2,1),拼音数据库!$B:$C,2,)&amp;VLOOKUP(MID(C639,3,1),拼音数据库!$B:$C,2,),VLOOKUP(LEFT(C639,1),拼音数据库!$B:$C,2,)&amp;VLOOKUP(MID(C639,2,1),拼音数据库!$B:$C,2,)&amp;VLOOKUP(MID(C639,3,1),拼音数据库!$B:$C,2,)&amp;VLOOKUP(MID(C639,4,1),拼音数据库!$B:$C,2,))))),"")</f>
        <v/>
      </c>
      <c r="B639" s="75" t="str">
        <f>IFERROR(IF(C639=0,"",IF(LEN(C639)=1,LEFT(VLOOKUP(LEFT(C639,1),拼音数据库!$B:$C,2,),1),IF(LEN(C639)=2,LEFT(VLOOKUP(LEFT(C639,1),拼音数据库!$B:$C,2,),1)&amp;LEFT(VLOOKUP(MID(C639,2,1),拼音数据库!$B:$C,2,),1),IF(LEN(C639)=3,LEFT(VLOOKUP(LEFT(C639,1),拼音数据库!$B:$C,2,),1)&amp;LEFT(VLOOKUP(MID(C639,2,1),拼音数据库!$B:$C,2,),1)&amp;LEFT(VLOOKUP(MID(C639,3,1),拼音数据库!$B:$C,2,)),LEFT(VLOOKUP(LEFT(C639,1),拼音数据库!$B:$C,2,),1)&amp;LEFT(VLOOKUP(MID(C639,2,1),拼音数据库!$B:$C,2,),1)&amp;LEFT(VLOOKUP(MID(C639,3,1),拼音数据库!$B:$C,2,),1)&amp;LEFT(VLOOKUP(MID(C639,4,1),拼音数据库!$B:$C,2,),1))))),"")</f>
        <v/>
      </c>
      <c r="C639" s="36"/>
      <c r="D639" s="36"/>
      <c r="E639" s="36"/>
      <c r="F639" s="37"/>
      <c r="G639" s="37"/>
      <c r="H639" s="37"/>
      <c r="I639" s="37"/>
      <c r="J639" s="37"/>
      <c r="K639" s="37"/>
      <c r="L639" s="37"/>
      <c r="M639" s="37"/>
      <c r="N639" s="5" t="str">
        <f t="array" ref="N639">IF(SUM(--NOT(ISERROR(FIND(TEXT(UPPER(电话簿!$G$4),0),UPPER(基本信息输入!A639:M639),1))))&gt;0,ROW(),"")</f>
        <v/>
      </c>
    </row>
    <row r="640" spans="1:14" s="34" customFormat="1" x14ac:dyDescent="0.35">
      <c r="A640" s="74" t="str">
        <f>IFERROR(IF(C640=0,"",IF(LEN(C640)=1,VLOOKUP(LEFT(C640,1),拼音数据库!$B:$C,2,),IF(LEN(C640)=2,VLOOKUP(LEFT(C640,1),拼音数据库!$B:$C,2,)&amp;VLOOKUP(MID(C640,2,1),拼音数据库!$B:$C,2,),IF(LEN(C640)=3,VLOOKUP(LEFT(C640,1),拼音数据库!$B:$C,2,)&amp;VLOOKUP(MID(C640,2,1),拼音数据库!$B:$C,2,)&amp;VLOOKUP(MID(C640,3,1),拼音数据库!$B:$C,2,),VLOOKUP(LEFT(C640,1),拼音数据库!$B:$C,2,)&amp;VLOOKUP(MID(C640,2,1),拼音数据库!$B:$C,2,)&amp;VLOOKUP(MID(C640,3,1),拼音数据库!$B:$C,2,)&amp;VLOOKUP(MID(C640,4,1),拼音数据库!$B:$C,2,))))),"")</f>
        <v/>
      </c>
      <c r="B640" s="75" t="str">
        <f>IFERROR(IF(C640=0,"",IF(LEN(C640)=1,LEFT(VLOOKUP(LEFT(C640,1),拼音数据库!$B:$C,2,),1),IF(LEN(C640)=2,LEFT(VLOOKUP(LEFT(C640,1),拼音数据库!$B:$C,2,),1)&amp;LEFT(VLOOKUP(MID(C640,2,1),拼音数据库!$B:$C,2,),1),IF(LEN(C640)=3,LEFT(VLOOKUP(LEFT(C640,1),拼音数据库!$B:$C,2,),1)&amp;LEFT(VLOOKUP(MID(C640,2,1),拼音数据库!$B:$C,2,),1)&amp;LEFT(VLOOKUP(MID(C640,3,1),拼音数据库!$B:$C,2,)),LEFT(VLOOKUP(LEFT(C640,1),拼音数据库!$B:$C,2,),1)&amp;LEFT(VLOOKUP(MID(C640,2,1),拼音数据库!$B:$C,2,),1)&amp;LEFT(VLOOKUP(MID(C640,3,1),拼音数据库!$B:$C,2,),1)&amp;LEFT(VLOOKUP(MID(C640,4,1),拼音数据库!$B:$C,2,),1))))),"")</f>
        <v/>
      </c>
      <c r="C640" s="36"/>
      <c r="D640" s="36"/>
      <c r="E640" s="36"/>
      <c r="F640" s="37"/>
      <c r="G640" s="37"/>
      <c r="H640" s="37"/>
      <c r="I640" s="37"/>
      <c r="J640" s="37"/>
      <c r="K640" s="37"/>
      <c r="L640" s="37"/>
      <c r="M640" s="37"/>
      <c r="N640" s="5" t="str">
        <f t="array" ref="N640">IF(SUM(--NOT(ISERROR(FIND(TEXT(UPPER(电话簿!$G$4),0),UPPER(基本信息输入!A640:M640),1))))&gt;0,ROW(),"")</f>
        <v/>
      </c>
    </row>
    <row r="641" spans="1:14" s="34" customFormat="1" x14ac:dyDescent="0.35">
      <c r="A641" s="74" t="str">
        <f>IFERROR(IF(C641=0,"",IF(LEN(C641)=1,VLOOKUP(LEFT(C641,1),拼音数据库!$B:$C,2,),IF(LEN(C641)=2,VLOOKUP(LEFT(C641,1),拼音数据库!$B:$C,2,)&amp;VLOOKUP(MID(C641,2,1),拼音数据库!$B:$C,2,),IF(LEN(C641)=3,VLOOKUP(LEFT(C641,1),拼音数据库!$B:$C,2,)&amp;VLOOKUP(MID(C641,2,1),拼音数据库!$B:$C,2,)&amp;VLOOKUP(MID(C641,3,1),拼音数据库!$B:$C,2,),VLOOKUP(LEFT(C641,1),拼音数据库!$B:$C,2,)&amp;VLOOKUP(MID(C641,2,1),拼音数据库!$B:$C,2,)&amp;VLOOKUP(MID(C641,3,1),拼音数据库!$B:$C,2,)&amp;VLOOKUP(MID(C641,4,1),拼音数据库!$B:$C,2,))))),"")</f>
        <v/>
      </c>
      <c r="B641" s="75" t="str">
        <f>IFERROR(IF(C641=0,"",IF(LEN(C641)=1,LEFT(VLOOKUP(LEFT(C641,1),拼音数据库!$B:$C,2,),1),IF(LEN(C641)=2,LEFT(VLOOKUP(LEFT(C641,1),拼音数据库!$B:$C,2,),1)&amp;LEFT(VLOOKUP(MID(C641,2,1),拼音数据库!$B:$C,2,),1),IF(LEN(C641)=3,LEFT(VLOOKUP(LEFT(C641,1),拼音数据库!$B:$C,2,),1)&amp;LEFT(VLOOKUP(MID(C641,2,1),拼音数据库!$B:$C,2,),1)&amp;LEFT(VLOOKUP(MID(C641,3,1),拼音数据库!$B:$C,2,)),LEFT(VLOOKUP(LEFT(C641,1),拼音数据库!$B:$C,2,),1)&amp;LEFT(VLOOKUP(MID(C641,2,1),拼音数据库!$B:$C,2,),1)&amp;LEFT(VLOOKUP(MID(C641,3,1),拼音数据库!$B:$C,2,),1)&amp;LEFT(VLOOKUP(MID(C641,4,1),拼音数据库!$B:$C,2,),1))))),"")</f>
        <v/>
      </c>
      <c r="C641" s="36"/>
      <c r="D641" s="36"/>
      <c r="E641" s="36"/>
      <c r="F641" s="37"/>
      <c r="G641" s="37"/>
      <c r="H641" s="37"/>
      <c r="I641" s="37"/>
      <c r="J641" s="37"/>
      <c r="K641" s="37"/>
      <c r="L641" s="37"/>
      <c r="M641" s="37"/>
      <c r="N641" s="5" t="str">
        <f t="array" ref="N641">IF(SUM(--NOT(ISERROR(FIND(TEXT(UPPER(电话簿!$G$4),0),UPPER(基本信息输入!A641:M641),1))))&gt;0,ROW(),"")</f>
        <v/>
      </c>
    </row>
    <row r="642" spans="1:14" s="34" customFormat="1" x14ac:dyDescent="0.35">
      <c r="A642" s="74" t="str">
        <f>IFERROR(IF(C642=0,"",IF(LEN(C642)=1,VLOOKUP(LEFT(C642,1),拼音数据库!$B:$C,2,),IF(LEN(C642)=2,VLOOKUP(LEFT(C642,1),拼音数据库!$B:$C,2,)&amp;VLOOKUP(MID(C642,2,1),拼音数据库!$B:$C,2,),IF(LEN(C642)=3,VLOOKUP(LEFT(C642,1),拼音数据库!$B:$C,2,)&amp;VLOOKUP(MID(C642,2,1),拼音数据库!$B:$C,2,)&amp;VLOOKUP(MID(C642,3,1),拼音数据库!$B:$C,2,),VLOOKUP(LEFT(C642,1),拼音数据库!$B:$C,2,)&amp;VLOOKUP(MID(C642,2,1),拼音数据库!$B:$C,2,)&amp;VLOOKUP(MID(C642,3,1),拼音数据库!$B:$C,2,)&amp;VLOOKUP(MID(C642,4,1),拼音数据库!$B:$C,2,))))),"")</f>
        <v/>
      </c>
      <c r="B642" s="75" t="str">
        <f>IFERROR(IF(C642=0,"",IF(LEN(C642)=1,LEFT(VLOOKUP(LEFT(C642,1),拼音数据库!$B:$C,2,),1),IF(LEN(C642)=2,LEFT(VLOOKUP(LEFT(C642,1),拼音数据库!$B:$C,2,),1)&amp;LEFT(VLOOKUP(MID(C642,2,1),拼音数据库!$B:$C,2,),1),IF(LEN(C642)=3,LEFT(VLOOKUP(LEFT(C642,1),拼音数据库!$B:$C,2,),1)&amp;LEFT(VLOOKUP(MID(C642,2,1),拼音数据库!$B:$C,2,),1)&amp;LEFT(VLOOKUP(MID(C642,3,1),拼音数据库!$B:$C,2,)),LEFT(VLOOKUP(LEFT(C642,1),拼音数据库!$B:$C,2,),1)&amp;LEFT(VLOOKUP(MID(C642,2,1),拼音数据库!$B:$C,2,),1)&amp;LEFT(VLOOKUP(MID(C642,3,1),拼音数据库!$B:$C,2,),1)&amp;LEFT(VLOOKUP(MID(C642,4,1),拼音数据库!$B:$C,2,),1))))),"")</f>
        <v/>
      </c>
      <c r="C642" s="36"/>
      <c r="D642" s="36"/>
      <c r="E642" s="36"/>
      <c r="F642" s="37"/>
      <c r="G642" s="37"/>
      <c r="H642" s="37"/>
      <c r="I642" s="37"/>
      <c r="J642" s="37"/>
      <c r="K642" s="37"/>
      <c r="L642" s="37"/>
      <c r="M642" s="37"/>
      <c r="N642" s="5" t="str">
        <f t="array" ref="N642">IF(SUM(--NOT(ISERROR(FIND(TEXT(UPPER(电话簿!$G$4),0),UPPER(基本信息输入!A642:M642),1))))&gt;0,ROW(),"")</f>
        <v/>
      </c>
    </row>
    <row r="643" spans="1:14" s="34" customFormat="1" x14ac:dyDescent="0.35">
      <c r="A643" s="74" t="str">
        <f>IFERROR(IF(C643=0,"",IF(LEN(C643)=1,VLOOKUP(LEFT(C643,1),拼音数据库!$B:$C,2,),IF(LEN(C643)=2,VLOOKUP(LEFT(C643,1),拼音数据库!$B:$C,2,)&amp;VLOOKUP(MID(C643,2,1),拼音数据库!$B:$C,2,),IF(LEN(C643)=3,VLOOKUP(LEFT(C643,1),拼音数据库!$B:$C,2,)&amp;VLOOKUP(MID(C643,2,1),拼音数据库!$B:$C,2,)&amp;VLOOKUP(MID(C643,3,1),拼音数据库!$B:$C,2,),VLOOKUP(LEFT(C643,1),拼音数据库!$B:$C,2,)&amp;VLOOKUP(MID(C643,2,1),拼音数据库!$B:$C,2,)&amp;VLOOKUP(MID(C643,3,1),拼音数据库!$B:$C,2,)&amp;VLOOKUP(MID(C643,4,1),拼音数据库!$B:$C,2,))))),"")</f>
        <v/>
      </c>
      <c r="B643" s="75" t="str">
        <f>IFERROR(IF(C643=0,"",IF(LEN(C643)=1,LEFT(VLOOKUP(LEFT(C643,1),拼音数据库!$B:$C,2,),1),IF(LEN(C643)=2,LEFT(VLOOKUP(LEFT(C643,1),拼音数据库!$B:$C,2,),1)&amp;LEFT(VLOOKUP(MID(C643,2,1),拼音数据库!$B:$C,2,),1),IF(LEN(C643)=3,LEFT(VLOOKUP(LEFT(C643,1),拼音数据库!$B:$C,2,),1)&amp;LEFT(VLOOKUP(MID(C643,2,1),拼音数据库!$B:$C,2,),1)&amp;LEFT(VLOOKUP(MID(C643,3,1),拼音数据库!$B:$C,2,)),LEFT(VLOOKUP(LEFT(C643,1),拼音数据库!$B:$C,2,),1)&amp;LEFT(VLOOKUP(MID(C643,2,1),拼音数据库!$B:$C,2,),1)&amp;LEFT(VLOOKUP(MID(C643,3,1),拼音数据库!$B:$C,2,),1)&amp;LEFT(VLOOKUP(MID(C643,4,1),拼音数据库!$B:$C,2,),1))))),"")</f>
        <v/>
      </c>
      <c r="C643" s="36"/>
      <c r="D643" s="36"/>
      <c r="E643" s="36"/>
      <c r="F643" s="37"/>
      <c r="G643" s="37"/>
      <c r="H643" s="37"/>
      <c r="I643" s="37"/>
      <c r="J643" s="37"/>
      <c r="K643" s="37"/>
      <c r="L643" s="37"/>
      <c r="M643" s="37"/>
      <c r="N643" s="5" t="str">
        <f t="array" ref="N643">IF(SUM(--NOT(ISERROR(FIND(TEXT(UPPER(电话簿!$G$4),0),UPPER(基本信息输入!A643:M643),1))))&gt;0,ROW(),"")</f>
        <v/>
      </c>
    </row>
    <row r="644" spans="1:14" s="34" customFormat="1" x14ac:dyDescent="0.35">
      <c r="A644" s="74" t="str">
        <f>IFERROR(IF(C644=0,"",IF(LEN(C644)=1,VLOOKUP(LEFT(C644,1),拼音数据库!$B:$C,2,),IF(LEN(C644)=2,VLOOKUP(LEFT(C644,1),拼音数据库!$B:$C,2,)&amp;VLOOKUP(MID(C644,2,1),拼音数据库!$B:$C,2,),IF(LEN(C644)=3,VLOOKUP(LEFT(C644,1),拼音数据库!$B:$C,2,)&amp;VLOOKUP(MID(C644,2,1),拼音数据库!$B:$C,2,)&amp;VLOOKUP(MID(C644,3,1),拼音数据库!$B:$C,2,),VLOOKUP(LEFT(C644,1),拼音数据库!$B:$C,2,)&amp;VLOOKUP(MID(C644,2,1),拼音数据库!$B:$C,2,)&amp;VLOOKUP(MID(C644,3,1),拼音数据库!$B:$C,2,)&amp;VLOOKUP(MID(C644,4,1),拼音数据库!$B:$C,2,))))),"")</f>
        <v/>
      </c>
      <c r="B644" s="75" t="str">
        <f>IFERROR(IF(C644=0,"",IF(LEN(C644)=1,LEFT(VLOOKUP(LEFT(C644,1),拼音数据库!$B:$C,2,),1),IF(LEN(C644)=2,LEFT(VLOOKUP(LEFT(C644,1),拼音数据库!$B:$C,2,),1)&amp;LEFT(VLOOKUP(MID(C644,2,1),拼音数据库!$B:$C,2,),1),IF(LEN(C644)=3,LEFT(VLOOKUP(LEFT(C644,1),拼音数据库!$B:$C,2,),1)&amp;LEFT(VLOOKUP(MID(C644,2,1),拼音数据库!$B:$C,2,),1)&amp;LEFT(VLOOKUP(MID(C644,3,1),拼音数据库!$B:$C,2,)),LEFT(VLOOKUP(LEFT(C644,1),拼音数据库!$B:$C,2,),1)&amp;LEFT(VLOOKUP(MID(C644,2,1),拼音数据库!$B:$C,2,),1)&amp;LEFT(VLOOKUP(MID(C644,3,1),拼音数据库!$B:$C,2,),1)&amp;LEFT(VLOOKUP(MID(C644,4,1),拼音数据库!$B:$C,2,),1))))),"")</f>
        <v/>
      </c>
      <c r="C644" s="36"/>
      <c r="D644" s="36"/>
      <c r="E644" s="36"/>
      <c r="F644" s="37"/>
      <c r="G644" s="37"/>
      <c r="H644" s="37"/>
      <c r="I644" s="37"/>
      <c r="J644" s="37"/>
      <c r="K644" s="37"/>
      <c r="L644" s="37"/>
      <c r="M644" s="37"/>
      <c r="N644" s="5" t="str">
        <f t="array" ref="N644">IF(SUM(--NOT(ISERROR(FIND(TEXT(UPPER(电话簿!$G$4),0),UPPER(基本信息输入!A644:M644),1))))&gt;0,ROW(),"")</f>
        <v/>
      </c>
    </row>
    <row r="645" spans="1:14" s="34" customFormat="1" x14ac:dyDescent="0.35">
      <c r="A645" s="74" t="str">
        <f>IFERROR(IF(C645=0,"",IF(LEN(C645)=1,VLOOKUP(LEFT(C645,1),拼音数据库!$B:$C,2,),IF(LEN(C645)=2,VLOOKUP(LEFT(C645,1),拼音数据库!$B:$C,2,)&amp;VLOOKUP(MID(C645,2,1),拼音数据库!$B:$C,2,),IF(LEN(C645)=3,VLOOKUP(LEFT(C645,1),拼音数据库!$B:$C,2,)&amp;VLOOKUP(MID(C645,2,1),拼音数据库!$B:$C,2,)&amp;VLOOKUP(MID(C645,3,1),拼音数据库!$B:$C,2,),VLOOKUP(LEFT(C645,1),拼音数据库!$B:$C,2,)&amp;VLOOKUP(MID(C645,2,1),拼音数据库!$B:$C,2,)&amp;VLOOKUP(MID(C645,3,1),拼音数据库!$B:$C,2,)&amp;VLOOKUP(MID(C645,4,1),拼音数据库!$B:$C,2,))))),"")</f>
        <v/>
      </c>
      <c r="B645" s="75" t="str">
        <f>IFERROR(IF(C645=0,"",IF(LEN(C645)=1,LEFT(VLOOKUP(LEFT(C645,1),拼音数据库!$B:$C,2,),1),IF(LEN(C645)=2,LEFT(VLOOKUP(LEFT(C645,1),拼音数据库!$B:$C,2,),1)&amp;LEFT(VLOOKUP(MID(C645,2,1),拼音数据库!$B:$C,2,),1),IF(LEN(C645)=3,LEFT(VLOOKUP(LEFT(C645,1),拼音数据库!$B:$C,2,),1)&amp;LEFT(VLOOKUP(MID(C645,2,1),拼音数据库!$B:$C,2,),1)&amp;LEFT(VLOOKUP(MID(C645,3,1),拼音数据库!$B:$C,2,)),LEFT(VLOOKUP(LEFT(C645,1),拼音数据库!$B:$C,2,),1)&amp;LEFT(VLOOKUP(MID(C645,2,1),拼音数据库!$B:$C,2,),1)&amp;LEFT(VLOOKUP(MID(C645,3,1),拼音数据库!$B:$C,2,),1)&amp;LEFT(VLOOKUP(MID(C645,4,1),拼音数据库!$B:$C,2,),1))))),"")</f>
        <v/>
      </c>
      <c r="C645" s="36"/>
      <c r="D645" s="36"/>
      <c r="E645" s="36"/>
      <c r="F645" s="37"/>
      <c r="G645" s="37"/>
      <c r="H645" s="37"/>
      <c r="I645" s="37"/>
      <c r="J645" s="37"/>
      <c r="K645" s="37"/>
      <c r="L645" s="37"/>
      <c r="M645" s="37"/>
      <c r="N645" s="5" t="str">
        <f t="array" ref="N645">IF(SUM(--NOT(ISERROR(FIND(TEXT(UPPER(电话簿!$G$4),0),UPPER(基本信息输入!A645:M645),1))))&gt;0,ROW(),"")</f>
        <v/>
      </c>
    </row>
    <row r="646" spans="1:14" s="34" customFormat="1" x14ac:dyDescent="0.35">
      <c r="A646" s="74" t="str">
        <f>IFERROR(IF(C646=0,"",IF(LEN(C646)=1,VLOOKUP(LEFT(C646,1),拼音数据库!$B:$C,2,),IF(LEN(C646)=2,VLOOKUP(LEFT(C646,1),拼音数据库!$B:$C,2,)&amp;VLOOKUP(MID(C646,2,1),拼音数据库!$B:$C,2,),IF(LEN(C646)=3,VLOOKUP(LEFT(C646,1),拼音数据库!$B:$C,2,)&amp;VLOOKUP(MID(C646,2,1),拼音数据库!$B:$C,2,)&amp;VLOOKUP(MID(C646,3,1),拼音数据库!$B:$C,2,),VLOOKUP(LEFT(C646,1),拼音数据库!$B:$C,2,)&amp;VLOOKUP(MID(C646,2,1),拼音数据库!$B:$C,2,)&amp;VLOOKUP(MID(C646,3,1),拼音数据库!$B:$C,2,)&amp;VLOOKUP(MID(C646,4,1),拼音数据库!$B:$C,2,))))),"")</f>
        <v/>
      </c>
      <c r="B646" s="75" t="str">
        <f>IFERROR(IF(C646=0,"",IF(LEN(C646)=1,LEFT(VLOOKUP(LEFT(C646,1),拼音数据库!$B:$C,2,),1),IF(LEN(C646)=2,LEFT(VLOOKUP(LEFT(C646,1),拼音数据库!$B:$C,2,),1)&amp;LEFT(VLOOKUP(MID(C646,2,1),拼音数据库!$B:$C,2,),1),IF(LEN(C646)=3,LEFT(VLOOKUP(LEFT(C646,1),拼音数据库!$B:$C,2,),1)&amp;LEFT(VLOOKUP(MID(C646,2,1),拼音数据库!$B:$C,2,),1)&amp;LEFT(VLOOKUP(MID(C646,3,1),拼音数据库!$B:$C,2,)),LEFT(VLOOKUP(LEFT(C646,1),拼音数据库!$B:$C,2,),1)&amp;LEFT(VLOOKUP(MID(C646,2,1),拼音数据库!$B:$C,2,),1)&amp;LEFT(VLOOKUP(MID(C646,3,1),拼音数据库!$B:$C,2,),1)&amp;LEFT(VLOOKUP(MID(C646,4,1),拼音数据库!$B:$C,2,),1))))),"")</f>
        <v/>
      </c>
      <c r="C646" s="36"/>
      <c r="D646" s="36"/>
      <c r="E646" s="36"/>
      <c r="F646" s="37"/>
      <c r="G646" s="37"/>
      <c r="H646" s="37"/>
      <c r="I646" s="37"/>
      <c r="J646" s="37"/>
      <c r="K646" s="37"/>
      <c r="L646" s="37"/>
      <c r="M646" s="37"/>
      <c r="N646" s="5" t="str">
        <f t="array" ref="N646">IF(SUM(--NOT(ISERROR(FIND(TEXT(UPPER(电话簿!$G$4),0),UPPER(基本信息输入!A646:M646),1))))&gt;0,ROW(),"")</f>
        <v/>
      </c>
    </row>
    <row r="647" spans="1:14" s="34" customFormat="1" x14ac:dyDescent="0.35">
      <c r="A647" s="74" t="str">
        <f>IFERROR(IF(C647=0,"",IF(LEN(C647)=1,VLOOKUP(LEFT(C647,1),拼音数据库!$B:$C,2,),IF(LEN(C647)=2,VLOOKUP(LEFT(C647,1),拼音数据库!$B:$C,2,)&amp;VLOOKUP(MID(C647,2,1),拼音数据库!$B:$C,2,),IF(LEN(C647)=3,VLOOKUP(LEFT(C647,1),拼音数据库!$B:$C,2,)&amp;VLOOKUP(MID(C647,2,1),拼音数据库!$B:$C,2,)&amp;VLOOKUP(MID(C647,3,1),拼音数据库!$B:$C,2,),VLOOKUP(LEFT(C647,1),拼音数据库!$B:$C,2,)&amp;VLOOKUP(MID(C647,2,1),拼音数据库!$B:$C,2,)&amp;VLOOKUP(MID(C647,3,1),拼音数据库!$B:$C,2,)&amp;VLOOKUP(MID(C647,4,1),拼音数据库!$B:$C,2,))))),"")</f>
        <v/>
      </c>
      <c r="B647" s="75" t="str">
        <f>IFERROR(IF(C647=0,"",IF(LEN(C647)=1,LEFT(VLOOKUP(LEFT(C647,1),拼音数据库!$B:$C,2,),1),IF(LEN(C647)=2,LEFT(VLOOKUP(LEFT(C647,1),拼音数据库!$B:$C,2,),1)&amp;LEFT(VLOOKUP(MID(C647,2,1),拼音数据库!$B:$C,2,),1),IF(LEN(C647)=3,LEFT(VLOOKUP(LEFT(C647,1),拼音数据库!$B:$C,2,),1)&amp;LEFT(VLOOKUP(MID(C647,2,1),拼音数据库!$B:$C,2,),1)&amp;LEFT(VLOOKUP(MID(C647,3,1),拼音数据库!$B:$C,2,)),LEFT(VLOOKUP(LEFT(C647,1),拼音数据库!$B:$C,2,),1)&amp;LEFT(VLOOKUP(MID(C647,2,1),拼音数据库!$B:$C,2,),1)&amp;LEFT(VLOOKUP(MID(C647,3,1),拼音数据库!$B:$C,2,),1)&amp;LEFT(VLOOKUP(MID(C647,4,1),拼音数据库!$B:$C,2,),1))))),"")</f>
        <v/>
      </c>
      <c r="C647" s="36"/>
      <c r="D647" s="36"/>
      <c r="E647" s="36"/>
      <c r="F647" s="37"/>
      <c r="G647" s="37"/>
      <c r="H647" s="37"/>
      <c r="I647" s="37"/>
      <c r="J647" s="37"/>
      <c r="K647" s="37"/>
      <c r="L647" s="37"/>
      <c r="M647" s="37"/>
      <c r="N647" s="5" t="str">
        <f t="array" ref="N647">IF(SUM(--NOT(ISERROR(FIND(TEXT(UPPER(电话簿!$G$4),0),UPPER(基本信息输入!A647:M647),1))))&gt;0,ROW(),"")</f>
        <v/>
      </c>
    </row>
    <row r="648" spans="1:14" s="34" customFormat="1" x14ac:dyDescent="0.35">
      <c r="A648" s="74" t="str">
        <f>IFERROR(IF(C648=0,"",IF(LEN(C648)=1,VLOOKUP(LEFT(C648,1),拼音数据库!$B:$C,2,),IF(LEN(C648)=2,VLOOKUP(LEFT(C648,1),拼音数据库!$B:$C,2,)&amp;VLOOKUP(MID(C648,2,1),拼音数据库!$B:$C,2,),IF(LEN(C648)=3,VLOOKUP(LEFT(C648,1),拼音数据库!$B:$C,2,)&amp;VLOOKUP(MID(C648,2,1),拼音数据库!$B:$C,2,)&amp;VLOOKUP(MID(C648,3,1),拼音数据库!$B:$C,2,),VLOOKUP(LEFT(C648,1),拼音数据库!$B:$C,2,)&amp;VLOOKUP(MID(C648,2,1),拼音数据库!$B:$C,2,)&amp;VLOOKUP(MID(C648,3,1),拼音数据库!$B:$C,2,)&amp;VLOOKUP(MID(C648,4,1),拼音数据库!$B:$C,2,))))),"")</f>
        <v/>
      </c>
      <c r="B648" s="75" t="str">
        <f>IFERROR(IF(C648=0,"",IF(LEN(C648)=1,LEFT(VLOOKUP(LEFT(C648,1),拼音数据库!$B:$C,2,),1),IF(LEN(C648)=2,LEFT(VLOOKUP(LEFT(C648,1),拼音数据库!$B:$C,2,),1)&amp;LEFT(VLOOKUP(MID(C648,2,1),拼音数据库!$B:$C,2,),1),IF(LEN(C648)=3,LEFT(VLOOKUP(LEFT(C648,1),拼音数据库!$B:$C,2,),1)&amp;LEFT(VLOOKUP(MID(C648,2,1),拼音数据库!$B:$C,2,),1)&amp;LEFT(VLOOKUP(MID(C648,3,1),拼音数据库!$B:$C,2,)),LEFT(VLOOKUP(LEFT(C648,1),拼音数据库!$B:$C,2,),1)&amp;LEFT(VLOOKUP(MID(C648,2,1),拼音数据库!$B:$C,2,),1)&amp;LEFT(VLOOKUP(MID(C648,3,1),拼音数据库!$B:$C,2,),1)&amp;LEFT(VLOOKUP(MID(C648,4,1),拼音数据库!$B:$C,2,),1))))),"")</f>
        <v/>
      </c>
      <c r="C648" s="36"/>
      <c r="D648" s="36"/>
      <c r="E648" s="36"/>
      <c r="F648" s="37"/>
      <c r="G648" s="37"/>
      <c r="H648" s="37"/>
      <c r="I648" s="37"/>
      <c r="J648" s="37"/>
      <c r="K648" s="37"/>
      <c r="L648" s="37"/>
      <c r="M648" s="37"/>
      <c r="N648" s="5" t="str">
        <f t="array" ref="N648">IF(SUM(--NOT(ISERROR(FIND(TEXT(UPPER(电话簿!$G$4),0),UPPER(基本信息输入!A648:M648),1))))&gt;0,ROW(),"")</f>
        <v/>
      </c>
    </row>
    <row r="649" spans="1:14" s="34" customFormat="1" x14ac:dyDescent="0.35">
      <c r="A649" s="74" t="str">
        <f>IFERROR(IF(C649=0,"",IF(LEN(C649)=1,VLOOKUP(LEFT(C649,1),拼音数据库!$B:$C,2,),IF(LEN(C649)=2,VLOOKUP(LEFT(C649,1),拼音数据库!$B:$C,2,)&amp;VLOOKUP(MID(C649,2,1),拼音数据库!$B:$C,2,),IF(LEN(C649)=3,VLOOKUP(LEFT(C649,1),拼音数据库!$B:$C,2,)&amp;VLOOKUP(MID(C649,2,1),拼音数据库!$B:$C,2,)&amp;VLOOKUP(MID(C649,3,1),拼音数据库!$B:$C,2,),VLOOKUP(LEFT(C649,1),拼音数据库!$B:$C,2,)&amp;VLOOKUP(MID(C649,2,1),拼音数据库!$B:$C,2,)&amp;VLOOKUP(MID(C649,3,1),拼音数据库!$B:$C,2,)&amp;VLOOKUP(MID(C649,4,1),拼音数据库!$B:$C,2,))))),"")</f>
        <v/>
      </c>
      <c r="B649" s="75" t="str">
        <f>IFERROR(IF(C649=0,"",IF(LEN(C649)=1,LEFT(VLOOKUP(LEFT(C649,1),拼音数据库!$B:$C,2,),1),IF(LEN(C649)=2,LEFT(VLOOKUP(LEFT(C649,1),拼音数据库!$B:$C,2,),1)&amp;LEFT(VLOOKUP(MID(C649,2,1),拼音数据库!$B:$C,2,),1),IF(LEN(C649)=3,LEFT(VLOOKUP(LEFT(C649,1),拼音数据库!$B:$C,2,),1)&amp;LEFT(VLOOKUP(MID(C649,2,1),拼音数据库!$B:$C,2,),1)&amp;LEFT(VLOOKUP(MID(C649,3,1),拼音数据库!$B:$C,2,)),LEFT(VLOOKUP(LEFT(C649,1),拼音数据库!$B:$C,2,),1)&amp;LEFT(VLOOKUP(MID(C649,2,1),拼音数据库!$B:$C,2,),1)&amp;LEFT(VLOOKUP(MID(C649,3,1),拼音数据库!$B:$C,2,),1)&amp;LEFT(VLOOKUP(MID(C649,4,1),拼音数据库!$B:$C,2,),1))))),"")</f>
        <v/>
      </c>
      <c r="C649" s="36"/>
      <c r="D649" s="36"/>
      <c r="E649" s="36"/>
      <c r="F649" s="37"/>
      <c r="G649" s="37"/>
      <c r="H649" s="37"/>
      <c r="I649" s="37"/>
      <c r="J649" s="37"/>
      <c r="K649" s="37"/>
      <c r="L649" s="37"/>
      <c r="M649" s="37"/>
      <c r="N649" s="5" t="str">
        <f t="array" ref="N649">IF(SUM(--NOT(ISERROR(FIND(TEXT(UPPER(电话簿!$G$4),0),UPPER(基本信息输入!A649:M649),1))))&gt;0,ROW(),"")</f>
        <v/>
      </c>
    </row>
    <row r="650" spans="1:14" s="34" customFormat="1" x14ac:dyDescent="0.35">
      <c r="A650" s="74" t="str">
        <f>IFERROR(IF(C650=0,"",IF(LEN(C650)=1,VLOOKUP(LEFT(C650,1),拼音数据库!$B:$C,2,),IF(LEN(C650)=2,VLOOKUP(LEFT(C650,1),拼音数据库!$B:$C,2,)&amp;VLOOKUP(MID(C650,2,1),拼音数据库!$B:$C,2,),IF(LEN(C650)=3,VLOOKUP(LEFT(C650,1),拼音数据库!$B:$C,2,)&amp;VLOOKUP(MID(C650,2,1),拼音数据库!$B:$C,2,)&amp;VLOOKUP(MID(C650,3,1),拼音数据库!$B:$C,2,),VLOOKUP(LEFT(C650,1),拼音数据库!$B:$C,2,)&amp;VLOOKUP(MID(C650,2,1),拼音数据库!$B:$C,2,)&amp;VLOOKUP(MID(C650,3,1),拼音数据库!$B:$C,2,)&amp;VLOOKUP(MID(C650,4,1),拼音数据库!$B:$C,2,))))),"")</f>
        <v/>
      </c>
      <c r="B650" s="75" t="str">
        <f>IFERROR(IF(C650=0,"",IF(LEN(C650)=1,LEFT(VLOOKUP(LEFT(C650,1),拼音数据库!$B:$C,2,),1),IF(LEN(C650)=2,LEFT(VLOOKUP(LEFT(C650,1),拼音数据库!$B:$C,2,),1)&amp;LEFT(VLOOKUP(MID(C650,2,1),拼音数据库!$B:$C,2,),1),IF(LEN(C650)=3,LEFT(VLOOKUP(LEFT(C650,1),拼音数据库!$B:$C,2,),1)&amp;LEFT(VLOOKUP(MID(C650,2,1),拼音数据库!$B:$C,2,),1)&amp;LEFT(VLOOKUP(MID(C650,3,1),拼音数据库!$B:$C,2,)),LEFT(VLOOKUP(LEFT(C650,1),拼音数据库!$B:$C,2,),1)&amp;LEFT(VLOOKUP(MID(C650,2,1),拼音数据库!$B:$C,2,),1)&amp;LEFT(VLOOKUP(MID(C650,3,1),拼音数据库!$B:$C,2,),1)&amp;LEFT(VLOOKUP(MID(C650,4,1),拼音数据库!$B:$C,2,),1))))),"")</f>
        <v/>
      </c>
      <c r="C650" s="36"/>
      <c r="D650" s="36"/>
      <c r="E650" s="36"/>
      <c r="F650" s="37"/>
      <c r="G650" s="37"/>
      <c r="H650" s="37"/>
      <c r="I650" s="37"/>
      <c r="J650" s="37"/>
      <c r="K650" s="37"/>
      <c r="L650" s="37"/>
      <c r="M650" s="37"/>
      <c r="N650" s="5" t="str">
        <f t="array" ref="N650">IF(SUM(--NOT(ISERROR(FIND(TEXT(UPPER(电话簿!$G$4),0),UPPER(基本信息输入!A650:M650),1))))&gt;0,ROW(),"")</f>
        <v/>
      </c>
    </row>
    <row r="651" spans="1:14" s="34" customFormat="1" x14ac:dyDescent="0.35">
      <c r="A651" s="74" t="str">
        <f>IFERROR(IF(C651=0,"",IF(LEN(C651)=1,VLOOKUP(LEFT(C651,1),拼音数据库!$B:$C,2,),IF(LEN(C651)=2,VLOOKUP(LEFT(C651,1),拼音数据库!$B:$C,2,)&amp;VLOOKUP(MID(C651,2,1),拼音数据库!$B:$C,2,),IF(LEN(C651)=3,VLOOKUP(LEFT(C651,1),拼音数据库!$B:$C,2,)&amp;VLOOKUP(MID(C651,2,1),拼音数据库!$B:$C,2,)&amp;VLOOKUP(MID(C651,3,1),拼音数据库!$B:$C,2,),VLOOKUP(LEFT(C651,1),拼音数据库!$B:$C,2,)&amp;VLOOKUP(MID(C651,2,1),拼音数据库!$B:$C,2,)&amp;VLOOKUP(MID(C651,3,1),拼音数据库!$B:$C,2,)&amp;VLOOKUP(MID(C651,4,1),拼音数据库!$B:$C,2,))))),"")</f>
        <v/>
      </c>
      <c r="B651" s="75" t="str">
        <f>IFERROR(IF(C651=0,"",IF(LEN(C651)=1,LEFT(VLOOKUP(LEFT(C651,1),拼音数据库!$B:$C,2,),1),IF(LEN(C651)=2,LEFT(VLOOKUP(LEFT(C651,1),拼音数据库!$B:$C,2,),1)&amp;LEFT(VLOOKUP(MID(C651,2,1),拼音数据库!$B:$C,2,),1),IF(LEN(C651)=3,LEFT(VLOOKUP(LEFT(C651,1),拼音数据库!$B:$C,2,),1)&amp;LEFT(VLOOKUP(MID(C651,2,1),拼音数据库!$B:$C,2,),1)&amp;LEFT(VLOOKUP(MID(C651,3,1),拼音数据库!$B:$C,2,)),LEFT(VLOOKUP(LEFT(C651,1),拼音数据库!$B:$C,2,),1)&amp;LEFT(VLOOKUP(MID(C651,2,1),拼音数据库!$B:$C,2,),1)&amp;LEFT(VLOOKUP(MID(C651,3,1),拼音数据库!$B:$C,2,),1)&amp;LEFT(VLOOKUP(MID(C651,4,1),拼音数据库!$B:$C,2,),1))))),"")</f>
        <v/>
      </c>
      <c r="C651" s="36"/>
      <c r="D651" s="36"/>
      <c r="E651" s="36"/>
      <c r="F651" s="37"/>
      <c r="G651" s="37"/>
      <c r="H651" s="37"/>
      <c r="I651" s="37"/>
      <c r="J651" s="37"/>
      <c r="K651" s="37"/>
      <c r="L651" s="37"/>
      <c r="M651" s="37"/>
      <c r="N651" s="5" t="str">
        <f t="array" ref="N651">IF(SUM(--NOT(ISERROR(FIND(TEXT(UPPER(电话簿!$G$4),0),UPPER(基本信息输入!A651:M651),1))))&gt;0,ROW(),"")</f>
        <v/>
      </c>
    </row>
    <row r="652" spans="1:14" s="34" customFormat="1" x14ac:dyDescent="0.35">
      <c r="A652" s="74" t="str">
        <f>IFERROR(IF(C652=0,"",IF(LEN(C652)=1,VLOOKUP(LEFT(C652,1),拼音数据库!$B:$C,2,),IF(LEN(C652)=2,VLOOKUP(LEFT(C652,1),拼音数据库!$B:$C,2,)&amp;VLOOKUP(MID(C652,2,1),拼音数据库!$B:$C,2,),IF(LEN(C652)=3,VLOOKUP(LEFT(C652,1),拼音数据库!$B:$C,2,)&amp;VLOOKUP(MID(C652,2,1),拼音数据库!$B:$C,2,)&amp;VLOOKUP(MID(C652,3,1),拼音数据库!$B:$C,2,),VLOOKUP(LEFT(C652,1),拼音数据库!$B:$C,2,)&amp;VLOOKUP(MID(C652,2,1),拼音数据库!$B:$C,2,)&amp;VLOOKUP(MID(C652,3,1),拼音数据库!$B:$C,2,)&amp;VLOOKUP(MID(C652,4,1),拼音数据库!$B:$C,2,))))),"")</f>
        <v/>
      </c>
      <c r="B652" s="75" t="str">
        <f>IFERROR(IF(C652=0,"",IF(LEN(C652)=1,LEFT(VLOOKUP(LEFT(C652,1),拼音数据库!$B:$C,2,),1),IF(LEN(C652)=2,LEFT(VLOOKUP(LEFT(C652,1),拼音数据库!$B:$C,2,),1)&amp;LEFT(VLOOKUP(MID(C652,2,1),拼音数据库!$B:$C,2,),1),IF(LEN(C652)=3,LEFT(VLOOKUP(LEFT(C652,1),拼音数据库!$B:$C,2,),1)&amp;LEFT(VLOOKUP(MID(C652,2,1),拼音数据库!$B:$C,2,),1)&amp;LEFT(VLOOKUP(MID(C652,3,1),拼音数据库!$B:$C,2,)),LEFT(VLOOKUP(LEFT(C652,1),拼音数据库!$B:$C,2,),1)&amp;LEFT(VLOOKUP(MID(C652,2,1),拼音数据库!$B:$C,2,),1)&amp;LEFT(VLOOKUP(MID(C652,3,1),拼音数据库!$B:$C,2,),1)&amp;LEFT(VLOOKUP(MID(C652,4,1),拼音数据库!$B:$C,2,),1))))),"")</f>
        <v/>
      </c>
      <c r="C652" s="36"/>
      <c r="D652" s="36"/>
      <c r="E652" s="36"/>
      <c r="F652" s="37"/>
      <c r="G652" s="37"/>
      <c r="H652" s="37"/>
      <c r="I652" s="37"/>
      <c r="J652" s="37"/>
      <c r="K652" s="37"/>
      <c r="L652" s="37"/>
      <c r="M652" s="37"/>
      <c r="N652" s="5" t="str">
        <f t="array" ref="N652">IF(SUM(--NOT(ISERROR(FIND(TEXT(UPPER(电话簿!$G$4),0),UPPER(基本信息输入!A652:M652),1))))&gt;0,ROW(),"")</f>
        <v/>
      </c>
    </row>
    <row r="653" spans="1:14" s="34" customFormat="1" x14ac:dyDescent="0.35">
      <c r="A653" s="74" t="str">
        <f>IFERROR(IF(C653=0,"",IF(LEN(C653)=1,VLOOKUP(LEFT(C653,1),拼音数据库!$B:$C,2,),IF(LEN(C653)=2,VLOOKUP(LEFT(C653,1),拼音数据库!$B:$C,2,)&amp;VLOOKUP(MID(C653,2,1),拼音数据库!$B:$C,2,),IF(LEN(C653)=3,VLOOKUP(LEFT(C653,1),拼音数据库!$B:$C,2,)&amp;VLOOKUP(MID(C653,2,1),拼音数据库!$B:$C,2,)&amp;VLOOKUP(MID(C653,3,1),拼音数据库!$B:$C,2,),VLOOKUP(LEFT(C653,1),拼音数据库!$B:$C,2,)&amp;VLOOKUP(MID(C653,2,1),拼音数据库!$B:$C,2,)&amp;VLOOKUP(MID(C653,3,1),拼音数据库!$B:$C,2,)&amp;VLOOKUP(MID(C653,4,1),拼音数据库!$B:$C,2,))))),"")</f>
        <v/>
      </c>
      <c r="B653" s="75" t="str">
        <f>IFERROR(IF(C653=0,"",IF(LEN(C653)=1,LEFT(VLOOKUP(LEFT(C653,1),拼音数据库!$B:$C,2,),1),IF(LEN(C653)=2,LEFT(VLOOKUP(LEFT(C653,1),拼音数据库!$B:$C,2,),1)&amp;LEFT(VLOOKUP(MID(C653,2,1),拼音数据库!$B:$C,2,),1),IF(LEN(C653)=3,LEFT(VLOOKUP(LEFT(C653,1),拼音数据库!$B:$C,2,),1)&amp;LEFT(VLOOKUP(MID(C653,2,1),拼音数据库!$B:$C,2,),1)&amp;LEFT(VLOOKUP(MID(C653,3,1),拼音数据库!$B:$C,2,)),LEFT(VLOOKUP(LEFT(C653,1),拼音数据库!$B:$C,2,),1)&amp;LEFT(VLOOKUP(MID(C653,2,1),拼音数据库!$B:$C,2,),1)&amp;LEFT(VLOOKUP(MID(C653,3,1),拼音数据库!$B:$C,2,),1)&amp;LEFT(VLOOKUP(MID(C653,4,1),拼音数据库!$B:$C,2,),1))))),"")</f>
        <v/>
      </c>
      <c r="C653" s="36"/>
      <c r="D653" s="36"/>
      <c r="E653" s="36"/>
      <c r="F653" s="37"/>
      <c r="G653" s="37"/>
      <c r="H653" s="37"/>
      <c r="I653" s="37"/>
      <c r="J653" s="37"/>
      <c r="K653" s="37"/>
      <c r="L653" s="37"/>
      <c r="M653" s="37"/>
      <c r="N653" s="5" t="str">
        <f t="array" ref="N653">IF(SUM(--NOT(ISERROR(FIND(TEXT(UPPER(电话簿!$G$4),0),UPPER(基本信息输入!A653:M653),1))))&gt;0,ROW(),"")</f>
        <v/>
      </c>
    </row>
    <row r="654" spans="1:14" s="34" customFormat="1" x14ac:dyDescent="0.35">
      <c r="A654" s="74" t="str">
        <f>IFERROR(IF(C654=0,"",IF(LEN(C654)=1,VLOOKUP(LEFT(C654,1),拼音数据库!$B:$C,2,),IF(LEN(C654)=2,VLOOKUP(LEFT(C654,1),拼音数据库!$B:$C,2,)&amp;VLOOKUP(MID(C654,2,1),拼音数据库!$B:$C,2,),IF(LEN(C654)=3,VLOOKUP(LEFT(C654,1),拼音数据库!$B:$C,2,)&amp;VLOOKUP(MID(C654,2,1),拼音数据库!$B:$C,2,)&amp;VLOOKUP(MID(C654,3,1),拼音数据库!$B:$C,2,),VLOOKUP(LEFT(C654,1),拼音数据库!$B:$C,2,)&amp;VLOOKUP(MID(C654,2,1),拼音数据库!$B:$C,2,)&amp;VLOOKUP(MID(C654,3,1),拼音数据库!$B:$C,2,)&amp;VLOOKUP(MID(C654,4,1),拼音数据库!$B:$C,2,))))),"")</f>
        <v/>
      </c>
      <c r="B654" s="75" t="str">
        <f>IFERROR(IF(C654=0,"",IF(LEN(C654)=1,LEFT(VLOOKUP(LEFT(C654,1),拼音数据库!$B:$C,2,),1),IF(LEN(C654)=2,LEFT(VLOOKUP(LEFT(C654,1),拼音数据库!$B:$C,2,),1)&amp;LEFT(VLOOKUP(MID(C654,2,1),拼音数据库!$B:$C,2,),1),IF(LEN(C654)=3,LEFT(VLOOKUP(LEFT(C654,1),拼音数据库!$B:$C,2,),1)&amp;LEFT(VLOOKUP(MID(C654,2,1),拼音数据库!$B:$C,2,),1)&amp;LEFT(VLOOKUP(MID(C654,3,1),拼音数据库!$B:$C,2,)),LEFT(VLOOKUP(LEFT(C654,1),拼音数据库!$B:$C,2,),1)&amp;LEFT(VLOOKUP(MID(C654,2,1),拼音数据库!$B:$C,2,),1)&amp;LEFT(VLOOKUP(MID(C654,3,1),拼音数据库!$B:$C,2,),1)&amp;LEFT(VLOOKUP(MID(C654,4,1),拼音数据库!$B:$C,2,),1))))),"")</f>
        <v/>
      </c>
      <c r="C654" s="36"/>
      <c r="D654" s="36"/>
      <c r="E654" s="36"/>
      <c r="F654" s="37"/>
      <c r="G654" s="37"/>
      <c r="H654" s="37"/>
      <c r="I654" s="37"/>
      <c r="J654" s="37"/>
      <c r="K654" s="37"/>
      <c r="L654" s="37"/>
      <c r="M654" s="37"/>
      <c r="N654" s="5" t="str">
        <f t="array" ref="N654">IF(SUM(--NOT(ISERROR(FIND(TEXT(UPPER(电话簿!$G$4),0),UPPER(基本信息输入!A654:M654),1))))&gt;0,ROW(),"")</f>
        <v/>
      </c>
    </row>
    <row r="655" spans="1:14" s="34" customFormat="1" x14ac:dyDescent="0.35">
      <c r="A655" s="74" t="str">
        <f>IFERROR(IF(C655=0,"",IF(LEN(C655)=1,VLOOKUP(LEFT(C655,1),拼音数据库!$B:$C,2,),IF(LEN(C655)=2,VLOOKUP(LEFT(C655,1),拼音数据库!$B:$C,2,)&amp;VLOOKUP(MID(C655,2,1),拼音数据库!$B:$C,2,),IF(LEN(C655)=3,VLOOKUP(LEFT(C655,1),拼音数据库!$B:$C,2,)&amp;VLOOKUP(MID(C655,2,1),拼音数据库!$B:$C,2,)&amp;VLOOKUP(MID(C655,3,1),拼音数据库!$B:$C,2,),VLOOKUP(LEFT(C655,1),拼音数据库!$B:$C,2,)&amp;VLOOKUP(MID(C655,2,1),拼音数据库!$B:$C,2,)&amp;VLOOKUP(MID(C655,3,1),拼音数据库!$B:$C,2,)&amp;VLOOKUP(MID(C655,4,1),拼音数据库!$B:$C,2,))))),"")</f>
        <v/>
      </c>
      <c r="B655" s="75" t="str">
        <f>IFERROR(IF(C655=0,"",IF(LEN(C655)=1,LEFT(VLOOKUP(LEFT(C655,1),拼音数据库!$B:$C,2,),1),IF(LEN(C655)=2,LEFT(VLOOKUP(LEFT(C655,1),拼音数据库!$B:$C,2,),1)&amp;LEFT(VLOOKUP(MID(C655,2,1),拼音数据库!$B:$C,2,),1),IF(LEN(C655)=3,LEFT(VLOOKUP(LEFT(C655,1),拼音数据库!$B:$C,2,),1)&amp;LEFT(VLOOKUP(MID(C655,2,1),拼音数据库!$B:$C,2,),1)&amp;LEFT(VLOOKUP(MID(C655,3,1),拼音数据库!$B:$C,2,)),LEFT(VLOOKUP(LEFT(C655,1),拼音数据库!$B:$C,2,),1)&amp;LEFT(VLOOKUP(MID(C655,2,1),拼音数据库!$B:$C,2,),1)&amp;LEFT(VLOOKUP(MID(C655,3,1),拼音数据库!$B:$C,2,),1)&amp;LEFT(VLOOKUP(MID(C655,4,1),拼音数据库!$B:$C,2,),1))))),"")</f>
        <v/>
      </c>
      <c r="C655" s="36"/>
      <c r="D655" s="36"/>
      <c r="E655" s="36"/>
      <c r="F655" s="37"/>
      <c r="G655" s="37"/>
      <c r="H655" s="37"/>
      <c r="I655" s="37"/>
      <c r="J655" s="37"/>
      <c r="K655" s="37"/>
      <c r="L655" s="37"/>
      <c r="M655" s="37"/>
      <c r="N655" s="5" t="str">
        <f t="array" ref="N655">IF(SUM(--NOT(ISERROR(FIND(TEXT(UPPER(电话簿!$G$4),0),UPPER(基本信息输入!A655:M655),1))))&gt;0,ROW(),"")</f>
        <v/>
      </c>
    </row>
    <row r="656" spans="1:14" s="34" customFormat="1" x14ac:dyDescent="0.35">
      <c r="A656" s="74" t="str">
        <f>IFERROR(IF(C656=0,"",IF(LEN(C656)=1,VLOOKUP(LEFT(C656,1),拼音数据库!$B:$C,2,),IF(LEN(C656)=2,VLOOKUP(LEFT(C656,1),拼音数据库!$B:$C,2,)&amp;VLOOKUP(MID(C656,2,1),拼音数据库!$B:$C,2,),IF(LEN(C656)=3,VLOOKUP(LEFT(C656,1),拼音数据库!$B:$C,2,)&amp;VLOOKUP(MID(C656,2,1),拼音数据库!$B:$C,2,)&amp;VLOOKUP(MID(C656,3,1),拼音数据库!$B:$C,2,),VLOOKUP(LEFT(C656,1),拼音数据库!$B:$C,2,)&amp;VLOOKUP(MID(C656,2,1),拼音数据库!$B:$C,2,)&amp;VLOOKUP(MID(C656,3,1),拼音数据库!$B:$C,2,)&amp;VLOOKUP(MID(C656,4,1),拼音数据库!$B:$C,2,))))),"")</f>
        <v/>
      </c>
      <c r="B656" s="75" t="str">
        <f>IFERROR(IF(C656=0,"",IF(LEN(C656)=1,LEFT(VLOOKUP(LEFT(C656,1),拼音数据库!$B:$C,2,),1),IF(LEN(C656)=2,LEFT(VLOOKUP(LEFT(C656,1),拼音数据库!$B:$C,2,),1)&amp;LEFT(VLOOKUP(MID(C656,2,1),拼音数据库!$B:$C,2,),1),IF(LEN(C656)=3,LEFT(VLOOKUP(LEFT(C656,1),拼音数据库!$B:$C,2,),1)&amp;LEFT(VLOOKUP(MID(C656,2,1),拼音数据库!$B:$C,2,),1)&amp;LEFT(VLOOKUP(MID(C656,3,1),拼音数据库!$B:$C,2,)),LEFT(VLOOKUP(LEFT(C656,1),拼音数据库!$B:$C,2,),1)&amp;LEFT(VLOOKUP(MID(C656,2,1),拼音数据库!$B:$C,2,),1)&amp;LEFT(VLOOKUP(MID(C656,3,1),拼音数据库!$B:$C,2,),1)&amp;LEFT(VLOOKUP(MID(C656,4,1),拼音数据库!$B:$C,2,),1))))),"")</f>
        <v/>
      </c>
      <c r="C656" s="36"/>
      <c r="D656" s="36"/>
      <c r="E656" s="36"/>
      <c r="F656" s="37"/>
      <c r="G656" s="37"/>
      <c r="H656" s="37"/>
      <c r="I656" s="37"/>
      <c r="J656" s="37"/>
      <c r="K656" s="37"/>
      <c r="L656" s="37"/>
      <c r="M656" s="37"/>
      <c r="N656" s="5" t="str">
        <f t="array" ref="N656">IF(SUM(--NOT(ISERROR(FIND(TEXT(UPPER(电话簿!$G$4),0),UPPER(基本信息输入!A656:M656),1))))&gt;0,ROW(),"")</f>
        <v/>
      </c>
    </row>
    <row r="657" spans="1:14" s="34" customFormat="1" x14ac:dyDescent="0.35">
      <c r="A657" s="74" t="str">
        <f>IFERROR(IF(C657=0,"",IF(LEN(C657)=1,VLOOKUP(LEFT(C657,1),拼音数据库!$B:$C,2,),IF(LEN(C657)=2,VLOOKUP(LEFT(C657,1),拼音数据库!$B:$C,2,)&amp;VLOOKUP(MID(C657,2,1),拼音数据库!$B:$C,2,),IF(LEN(C657)=3,VLOOKUP(LEFT(C657,1),拼音数据库!$B:$C,2,)&amp;VLOOKUP(MID(C657,2,1),拼音数据库!$B:$C,2,)&amp;VLOOKUP(MID(C657,3,1),拼音数据库!$B:$C,2,),VLOOKUP(LEFT(C657,1),拼音数据库!$B:$C,2,)&amp;VLOOKUP(MID(C657,2,1),拼音数据库!$B:$C,2,)&amp;VLOOKUP(MID(C657,3,1),拼音数据库!$B:$C,2,)&amp;VLOOKUP(MID(C657,4,1),拼音数据库!$B:$C,2,))))),"")</f>
        <v/>
      </c>
      <c r="B657" s="75" t="str">
        <f>IFERROR(IF(C657=0,"",IF(LEN(C657)=1,LEFT(VLOOKUP(LEFT(C657,1),拼音数据库!$B:$C,2,),1),IF(LEN(C657)=2,LEFT(VLOOKUP(LEFT(C657,1),拼音数据库!$B:$C,2,),1)&amp;LEFT(VLOOKUP(MID(C657,2,1),拼音数据库!$B:$C,2,),1),IF(LEN(C657)=3,LEFT(VLOOKUP(LEFT(C657,1),拼音数据库!$B:$C,2,),1)&amp;LEFT(VLOOKUP(MID(C657,2,1),拼音数据库!$B:$C,2,),1)&amp;LEFT(VLOOKUP(MID(C657,3,1),拼音数据库!$B:$C,2,)),LEFT(VLOOKUP(LEFT(C657,1),拼音数据库!$B:$C,2,),1)&amp;LEFT(VLOOKUP(MID(C657,2,1),拼音数据库!$B:$C,2,),1)&amp;LEFT(VLOOKUP(MID(C657,3,1),拼音数据库!$B:$C,2,),1)&amp;LEFT(VLOOKUP(MID(C657,4,1),拼音数据库!$B:$C,2,),1))))),"")</f>
        <v/>
      </c>
      <c r="C657" s="36"/>
      <c r="D657" s="36"/>
      <c r="E657" s="36"/>
      <c r="F657" s="37"/>
      <c r="G657" s="37"/>
      <c r="H657" s="37"/>
      <c r="I657" s="37"/>
      <c r="J657" s="37"/>
      <c r="K657" s="37"/>
      <c r="L657" s="37"/>
      <c r="M657" s="37"/>
      <c r="N657" s="5" t="str">
        <f t="array" ref="N657">IF(SUM(--NOT(ISERROR(FIND(TEXT(UPPER(电话簿!$G$4),0),UPPER(基本信息输入!A657:M657),1))))&gt;0,ROW(),"")</f>
        <v/>
      </c>
    </row>
    <row r="658" spans="1:14" s="34" customFormat="1" x14ac:dyDescent="0.35">
      <c r="A658" s="74" t="str">
        <f>IFERROR(IF(C658=0,"",IF(LEN(C658)=1,VLOOKUP(LEFT(C658,1),拼音数据库!$B:$C,2,),IF(LEN(C658)=2,VLOOKUP(LEFT(C658,1),拼音数据库!$B:$C,2,)&amp;VLOOKUP(MID(C658,2,1),拼音数据库!$B:$C,2,),IF(LEN(C658)=3,VLOOKUP(LEFT(C658,1),拼音数据库!$B:$C,2,)&amp;VLOOKUP(MID(C658,2,1),拼音数据库!$B:$C,2,)&amp;VLOOKUP(MID(C658,3,1),拼音数据库!$B:$C,2,),VLOOKUP(LEFT(C658,1),拼音数据库!$B:$C,2,)&amp;VLOOKUP(MID(C658,2,1),拼音数据库!$B:$C,2,)&amp;VLOOKUP(MID(C658,3,1),拼音数据库!$B:$C,2,)&amp;VLOOKUP(MID(C658,4,1),拼音数据库!$B:$C,2,))))),"")</f>
        <v/>
      </c>
      <c r="B658" s="75" t="str">
        <f>IFERROR(IF(C658=0,"",IF(LEN(C658)=1,LEFT(VLOOKUP(LEFT(C658,1),拼音数据库!$B:$C,2,),1),IF(LEN(C658)=2,LEFT(VLOOKUP(LEFT(C658,1),拼音数据库!$B:$C,2,),1)&amp;LEFT(VLOOKUP(MID(C658,2,1),拼音数据库!$B:$C,2,),1),IF(LEN(C658)=3,LEFT(VLOOKUP(LEFT(C658,1),拼音数据库!$B:$C,2,),1)&amp;LEFT(VLOOKUP(MID(C658,2,1),拼音数据库!$B:$C,2,),1)&amp;LEFT(VLOOKUP(MID(C658,3,1),拼音数据库!$B:$C,2,)),LEFT(VLOOKUP(LEFT(C658,1),拼音数据库!$B:$C,2,),1)&amp;LEFT(VLOOKUP(MID(C658,2,1),拼音数据库!$B:$C,2,),1)&amp;LEFT(VLOOKUP(MID(C658,3,1),拼音数据库!$B:$C,2,),1)&amp;LEFT(VLOOKUP(MID(C658,4,1),拼音数据库!$B:$C,2,),1))))),"")</f>
        <v/>
      </c>
      <c r="C658" s="36"/>
      <c r="D658" s="36"/>
      <c r="E658" s="36"/>
      <c r="F658" s="37"/>
      <c r="G658" s="37"/>
      <c r="H658" s="37"/>
      <c r="I658" s="37"/>
      <c r="J658" s="37"/>
      <c r="K658" s="37"/>
      <c r="L658" s="37"/>
      <c r="M658" s="37"/>
      <c r="N658" s="5" t="str">
        <f t="array" ref="N658">IF(SUM(--NOT(ISERROR(FIND(TEXT(UPPER(电话簿!$G$4),0),UPPER(基本信息输入!A658:M658),1))))&gt;0,ROW(),"")</f>
        <v/>
      </c>
    </row>
    <row r="659" spans="1:14" s="34" customFormat="1" x14ac:dyDescent="0.35">
      <c r="A659" s="74" t="str">
        <f>IFERROR(IF(C659=0,"",IF(LEN(C659)=1,VLOOKUP(LEFT(C659,1),拼音数据库!$B:$C,2,),IF(LEN(C659)=2,VLOOKUP(LEFT(C659,1),拼音数据库!$B:$C,2,)&amp;VLOOKUP(MID(C659,2,1),拼音数据库!$B:$C,2,),IF(LEN(C659)=3,VLOOKUP(LEFT(C659,1),拼音数据库!$B:$C,2,)&amp;VLOOKUP(MID(C659,2,1),拼音数据库!$B:$C,2,)&amp;VLOOKUP(MID(C659,3,1),拼音数据库!$B:$C,2,),VLOOKUP(LEFT(C659,1),拼音数据库!$B:$C,2,)&amp;VLOOKUP(MID(C659,2,1),拼音数据库!$B:$C,2,)&amp;VLOOKUP(MID(C659,3,1),拼音数据库!$B:$C,2,)&amp;VLOOKUP(MID(C659,4,1),拼音数据库!$B:$C,2,))))),"")</f>
        <v/>
      </c>
      <c r="B659" s="75" t="str">
        <f>IFERROR(IF(C659=0,"",IF(LEN(C659)=1,LEFT(VLOOKUP(LEFT(C659,1),拼音数据库!$B:$C,2,),1),IF(LEN(C659)=2,LEFT(VLOOKUP(LEFT(C659,1),拼音数据库!$B:$C,2,),1)&amp;LEFT(VLOOKUP(MID(C659,2,1),拼音数据库!$B:$C,2,),1),IF(LEN(C659)=3,LEFT(VLOOKUP(LEFT(C659,1),拼音数据库!$B:$C,2,),1)&amp;LEFT(VLOOKUP(MID(C659,2,1),拼音数据库!$B:$C,2,),1)&amp;LEFT(VLOOKUP(MID(C659,3,1),拼音数据库!$B:$C,2,)),LEFT(VLOOKUP(LEFT(C659,1),拼音数据库!$B:$C,2,),1)&amp;LEFT(VLOOKUP(MID(C659,2,1),拼音数据库!$B:$C,2,),1)&amp;LEFT(VLOOKUP(MID(C659,3,1),拼音数据库!$B:$C,2,),1)&amp;LEFT(VLOOKUP(MID(C659,4,1),拼音数据库!$B:$C,2,),1))))),"")</f>
        <v/>
      </c>
      <c r="C659" s="36"/>
      <c r="D659" s="36"/>
      <c r="E659" s="36"/>
      <c r="F659" s="37"/>
      <c r="G659" s="37"/>
      <c r="H659" s="37"/>
      <c r="I659" s="37"/>
      <c r="J659" s="37"/>
      <c r="K659" s="37"/>
      <c r="L659" s="37"/>
      <c r="M659" s="37"/>
      <c r="N659" s="5" t="str">
        <f t="array" ref="N659">IF(SUM(--NOT(ISERROR(FIND(TEXT(UPPER(电话簿!$G$4),0),UPPER(基本信息输入!A659:M659),1))))&gt;0,ROW(),"")</f>
        <v/>
      </c>
    </row>
    <row r="660" spans="1:14" s="34" customFormat="1" x14ac:dyDescent="0.35">
      <c r="A660" s="74" t="str">
        <f>IFERROR(IF(C660=0,"",IF(LEN(C660)=1,VLOOKUP(LEFT(C660,1),拼音数据库!$B:$C,2,),IF(LEN(C660)=2,VLOOKUP(LEFT(C660,1),拼音数据库!$B:$C,2,)&amp;VLOOKUP(MID(C660,2,1),拼音数据库!$B:$C,2,),IF(LEN(C660)=3,VLOOKUP(LEFT(C660,1),拼音数据库!$B:$C,2,)&amp;VLOOKUP(MID(C660,2,1),拼音数据库!$B:$C,2,)&amp;VLOOKUP(MID(C660,3,1),拼音数据库!$B:$C,2,),VLOOKUP(LEFT(C660,1),拼音数据库!$B:$C,2,)&amp;VLOOKUP(MID(C660,2,1),拼音数据库!$B:$C,2,)&amp;VLOOKUP(MID(C660,3,1),拼音数据库!$B:$C,2,)&amp;VLOOKUP(MID(C660,4,1),拼音数据库!$B:$C,2,))))),"")</f>
        <v/>
      </c>
      <c r="B660" s="75" t="str">
        <f>IFERROR(IF(C660=0,"",IF(LEN(C660)=1,LEFT(VLOOKUP(LEFT(C660,1),拼音数据库!$B:$C,2,),1),IF(LEN(C660)=2,LEFT(VLOOKUP(LEFT(C660,1),拼音数据库!$B:$C,2,),1)&amp;LEFT(VLOOKUP(MID(C660,2,1),拼音数据库!$B:$C,2,),1),IF(LEN(C660)=3,LEFT(VLOOKUP(LEFT(C660,1),拼音数据库!$B:$C,2,),1)&amp;LEFT(VLOOKUP(MID(C660,2,1),拼音数据库!$B:$C,2,),1)&amp;LEFT(VLOOKUP(MID(C660,3,1),拼音数据库!$B:$C,2,)),LEFT(VLOOKUP(LEFT(C660,1),拼音数据库!$B:$C,2,),1)&amp;LEFT(VLOOKUP(MID(C660,2,1),拼音数据库!$B:$C,2,),1)&amp;LEFT(VLOOKUP(MID(C660,3,1),拼音数据库!$B:$C,2,),1)&amp;LEFT(VLOOKUP(MID(C660,4,1),拼音数据库!$B:$C,2,),1))))),"")</f>
        <v/>
      </c>
      <c r="C660" s="36"/>
      <c r="D660" s="36"/>
      <c r="E660" s="36"/>
      <c r="F660" s="37"/>
      <c r="G660" s="37"/>
      <c r="H660" s="37"/>
      <c r="I660" s="37"/>
      <c r="J660" s="37"/>
      <c r="K660" s="37"/>
      <c r="L660" s="37"/>
      <c r="M660" s="37"/>
      <c r="N660" s="5" t="str">
        <f t="array" ref="N660">IF(SUM(--NOT(ISERROR(FIND(TEXT(UPPER(电话簿!$G$4),0),UPPER(基本信息输入!A660:M660),1))))&gt;0,ROW(),"")</f>
        <v/>
      </c>
    </row>
    <row r="661" spans="1:14" s="34" customFormat="1" x14ac:dyDescent="0.35">
      <c r="A661" s="74" t="str">
        <f>IFERROR(IF(C661=0,"",IF(LEN(C661)=1,VLOOKUP(LEFT(C661,1),拼音数据库!$B:$C,2,),IF(LEN(C661)=2,VLOOKUP(LEFT(C661,1),拼音数据库!$B:$C,2,)&amp;VLOOKUP(MID(C661,2,1),拼音数据库!$B:$C,2,),IF(LEN(C661)=3,VLOOKUP(LEFT(C661,1),拼音数据库!$B:$C,2,)&amp;VLOOKUP(MID(C661,2,1),拼音数据库!$B:$C,2,)&amp;VLOOKUP(MID(C661,3,1),拼音数据库!$B:$C,2,),VLOOKUP(LEFT(C661,1),拼音数据库!$B:$C,2,)&amp;VLOOKUP(MID(C661,2,1),拼音数据库!$B:$C,2,)&amp;VLOOKUP(MID(C661,3,1),拼音数据库!$B:$C,2,)&amp;VLOOKUP(MID(C661,4,1),拼音数据库!$B:$C,2,))))),"")</f>
        <v/>
      </c>
      <c r="B661" s="75" t="str">
        <f>IFERROR(IF(C661=0,"",IF(LEN(C661)=1,LEFT(VLOOKUP(LEFT(C661,1),拼音数据库!$B:$C,2,),1),IF(LEN(C661)=2,LEFT(VLOOKUP(LEFT(C661,1),拼音数据库!$B:$C,2,),1)&amp;LEFT(VLOOKUP(MID(C661,2,1),拼音数据库!$B:$C,2,),1),IF(LEN(C661)=3,LEFT(VLOOKUP(LEFT(C661,1),拼音数据库!$B:$C,2,),1)&amp;LEFT(VLOOKUP(MID(C661,2,1),拼音数据库!$B:$C,2,),1)&amp;LEFT(VLOOKUP(MID(C661,3,1),拼音数据库!$B:$C,2,)),LEFT(VLOOKUP(LEFT(C661,1),拼音数据库!$B:$C,2,),1)&amp;LEFT(VLOOKUP(MID(C661,2,1),拼音数据库!$B:$C,2,),1)&amp;LEFT(VLOOKUP(MID(C661,3,1),拼音数据库!$B:$C,2,),1)&amp;LEFT(VLOOKUP(MID(C661,4,1),拼音数据库!$B:$C,2,),1))))),"")</f>
        <v/>
      </c>
      <c r="C661" s="36"/>
      <c r="D661" s="36"/>
      <c r="E661" s="36"/>
      <c r="F661" s="37"/>
      <c r="G661" s="37"/>
      <c r="H661" s="37"/>
      <c r="I661" s="37"/>
      <c r="J661" s="37"/>
      <c r="K661" s="37"/>
      <c r="L661" s="37"/>
      <c r="M661" s="37"/>
      <c r="N661" s="5" t="str">
        <f t="array" ref="N661">IF(SUM(--NOT(ISERROR(FIND(TEXT(UPPER(电话簿!$G$4),0),UPPER(基本信息输入!A661:M661),1))))&gt;0,ROW(),"")</f>
        <v/>
      </c>
    </row>
    <row r="662" spans="1:14" s="34" customFormat="1" x14ac:dyDescent="0.35">
      <c r="A662" s="74" t="str">
        <f>IFERROR(IF(C662=0,"",IF(LEN(C662)=1,VLOOKUP(LEFT(C662,1),拼音数据库!$B:$C,2,),IF(LEN(C662)=2,VLOOKUP(LEFT(C662,1),拼音数据库!$B:$C,2,)&amp;VLOOKUP(MID(C662,2,1),拼音数据库!$B:$C,2,),IF(LEN(C662)=3,VLOOKUP(LEFT(C662,1),拼音数据库!$B:$C,2,)&amp;VLOOKUP(MID(C662,2,1),拼音数据库!$B:$C,2,)&amp;VLOOKUP(MID(C662,3,1),拼音数据库!$B:$C,2,),VLOOKUP(LEFT(C662,1),拼音数据库!$B:$C,2,)&amp;VLOOKUP(MID(C662,2,1),拼音数据库!$B:$C,2,)&amp;VLOOKUP(MID(C662,3,1),拼音数据库!$B:$C,2,)&amp;VLOOKUP(MID(C662,4,1),拼音数据库!$B:$C,2,))))),"")</f>
        <v/>
      </c>
      <c r="B662" s="75" t="str">
        <f>IFERROR(IF(C662=0,"",IF(LEN(C662)=1,LEFT(VLOOKUP(LEFT(C662,1),拼音数据库!$B:$C,2,),1),IF(LEN(C662)=2,LEFT(VLOOKUP(LEFT(C662,1),拼音数据库!$B:$C,2,),1)&amp;LEFT(VLOOKUP(MID(C662,2,1),拼音数据库!$B:$C,2,),1),IF(LEN(C662)=3,LEFT(VLOOKUP(LEFT(C662,1),拼音数据库!$B:$C,2,),1)&amp;LEFT(VLOOKUP(MID(C662,2,1),拼音数据库!$B:$C,2,),1)&amp;LEFT(VLOOKUP(MID(C662,3,1),拼音数据库!$B:$C,2,)),LEFT(VLOOKUP(LEFT(C662,1),拼音数据库!$B:$C,2,),1)&amp;LEFT(VLOOKUP(MID(C662,2,1),拼音数据库!$B:$C,2,),1)&amp;LEFT(VLOOKUP(MID(C662,3,1),拼音数据库!$B:$C,2,),1)&amp;LEFT(VLOOKUP(MID(C662,4,1),拼音数据库!$B:$C,2,),1))))),"")</f>
        <v/>
      </c>
      <c r="C662" s="36"/>
      <c r="D662" s="36"/>
      <c r="E662" s="36"/>
      <c r="F662" s="37"/>
      <c r="G662" s="37"/>
      <c r="H662" s="37"/>
      <c r="I662" s="37"/>
      <c r="J662" s="37"/>
      <c r="K662" s="37"/>
      <c r="L662" s="37"/>
      <c r="M662" s="37"/>
      <c r="N662" s="5" t="str">
        <f t="array" ref="N662">IF(SUM(--NOT(ISERROR(FIND(TEXT(UPPER(电话簿!$G$4),0),UPPER(基本信息输入!A662:M662),1))))&gt;0,ROW(),"")</f>
        <v/>
      </c>
    </row>
    <row r="663" spans="1:14" s="34" customFormat="1" x14ac:dyDescent="0.35">
      <c r="A663" s="74" t="str">
        <f>IFERROR(IF(C663=0,"",IF(LEN(C663)=1,VLOOKUP(LEFT(C663,1),拼音数据库!$B:$C,2,),IF(LEN(C663)=2,VLOOKUP(LEFT(C663,1),拼音数据库!$B:$C,2,)&amp;VLOOKUP(MID(C663,2,1),拼音数据库!$B:$C,2,),IF(LEN(C663)=3,VLOOKUP(LEFT(C663,1),拼音数据库!$B:$C,2,)&amp;VLOOKUP(MID(C663,2,1),拼音数据库!$B:$C,2,)&amp;VLOOKUP(MID(C663,3,1),拼音数据库!$B:$C,2,),VLOOKUP(LEFT(C663,1),拼音数据库!$B:$C,2,)&amp;VLOOKUP(MID(C663,2,1),拼音数据库!$B:$C,2,)&amp;VLOOKUP(MID(C663,3,1),拼音数据库!$B:$C,2,)&amp;VLOOKUP(MID(C663,4,1),拼音数据库!$B:$C,2,))))),"")</f>
        <v/>
      </c>
      <c r="B663" s="75" t="str">
        <f>IFERROR(IF(C663=0,"",IF(LEN(C663)=1,LEFT(VLOOKUP(LEFT(C663,1),拼音数据库!$B:$C,2,),1),IF(LEN(C663)=2,LEFT(VLOOKUP(LEFT(C663,1),拼音数据库!$B:$C,2,),1)&amp;LEFT(VLOOKUP(MID(C663,2,1),拼音数据库!$B:$C,2,),1),IF(LEN(C663)=3,LEFT(VLOOKUP(LEFT(C663,1),拼音数据库!$B:$C,2,),1)&amp;LEFT(VLOOKUP(MID(C663,2,1),拼音数据库!$B:$C,2,),1)&amp;LEFT(VLOOKUP(MID(C663,3,1),拼音数据库!$B:$C,2,)),LEFT(VLOOKUP(LEFT(C663,1),拼音数据库!$B:$C,2,),1)&amp;LEFT(VLOOKUP(MID(C663,2,1),拼音数据库!$B:$C,2,),1)&amp;LEFT(VLOOKUP(MID(C663,3,1),拼音数据库!$B:$C,2,),1)&amp;LEFT(VLOOKUP(MID(C663,4,1),拼音数据库!$B:$C,2,),1))))),"")</f>
        <v/>
      </c>
      <c r="C663" s="36"/>
      <c r="D663" s="36"/>
      <c r="E663" s="36"/>
      <c r="F663" s="37"/>
      <c r="G663" s="37"/>
      <c r="H663" s="37"/>
      <c r="I663" s="37"/>
      <c r="J663" s="37"/>
      <c r="K663" s="37"/>
      <c r="L663" s="37"/>
      <c r="M663" s="37"/>
      <c r="N663" s="5" t="str">
        <f t="array" ref="N663">IF(SUM(--NOT(ISERROR(FIND(TEXT(UPPER(电话簿!$G$4),0),UPPER(基本信息输入!A663:M663),1))))&gt;0,ROW(),"")</f>
        <v/>
      </c>
    </row>
    <row r="664" spans="1:14" s="34" customFormat="1" x14ac:dyDescent="0.35">
      <c r="A664" s="74" t="str">
        <f>IFERROR(IF(C664=0,"",IF(LEN(C664)=1,VLOOKUP(LEFT(C664,1),拼音数据库!$B:$C,2,),IF(LEN(C664)=2,VLOOKUP(LEFT(C664,1),拼音数据库!$B:$C,2,)&amp;VLOOKUP(MID(C664,2,1),拼音数据库!$B:$C,2,),IF(LEN(C664)=3,VLOOKUP(LEFT(C664,1),拼音数据库!$B:$C,2,)&amp;VLOOKUP(MID(C664,2,1),拼音数据库!$B:$C,2,)&amp;VLOOKUP(MID(C664,3,1),拼音数据库!$B:$C,2,),VLOOKUP(LEFT(C664,1),拼音数据库!$B:$C,2,)&amp;VLOOKUP(MID(C664,2,1),拼音数据库!$B:$C,2,)&amp;VLOOKUP(MID(C664,3,1),拼音数据库!$B:$C,2,)&amp;VLOOKUP(MID(C664,4,1),拼音数据库!$B:$C,2,))))),"")</f>
        <v/>
      </c>
      <c r="B664" s="75" t="str">
        <f>IFERROR(IF(C664=0,"",IF(LEN(C664)=1,LEFT(VLOOKUP(LEFT(C664,1),拼音数据库!$B:$C,2,),1),IF(LEN(C664)=2,LEFT(VLOOKUP(LEFT(C664,1),拼音数据库!$B:$C,2,),1)&amp;LEFT(VLOOKUP(MID(C664,2,1),拼音数据库!$B:$C,2,),1),IF(LEN(C664)=3,LEFT(VLOOKUP(LEFT(C664,1),拼音数据库!$B:$C,2,),1)&amp;LEFT(VLOOKUP(MID(C664,2,1),拼音数据库!$B:$C,2,),1)&amp;LEFT(VLOOKUP(MID(C664,3,1),拼音数据库!$B:$C,2,)),LEFT(VLOOKUP(LEFT(C664,1),拼音数据库!$B:$C,2,),1)&amp;LEFT(VLOOKUP(MID(C664,2,1),拼音数据库!$B:$C,2,),1)&amp;LEFT(VLOOKUP(MID(C664,3,1),拼音数据库!$B:$C,2,),1)&amp;LEFT(VLOOKUP(MID(C664,4,1),拼音数据库!$B:$C,2,),1))))),"")</f>
        <v/>
      </c>
      <c r="C664" s="36"/>
      <c r="D664" s="36"/>
      <c r="E664" s="36"/>
      <c r="F664" s="37"/>
      <c r="G664" s="37"/>
      <c r="H664" s="37"/>
      <c r="I664" s="37"/>
      <c r="J664" s="37"/>
      <c r="K664" s="37"/>
      <c r="L664" s="37"/>
      <c r="M664" s="37"/>
      <c r="N664" s="5" t="str">
        <f t="array" ref="N664">IF(SUM(--NOT(ISERROR(FIND(TEXT(UPPER(电话簿!$G$4),0),UPPER(基本信息输入!A664:M664),1))))&gt;0,ROW(),"")</f>
        <v/>
      </c>
    </row>
    <row r="665" spans="1:14" s="34" customFormat="1" x14ac:dyDescent="0.35">
      <c r="A665" s="74" t="str">
        <f>IFERROR(IF(C665=0,"",IF(LEN(C665)=1,VLOOKUP(LEFT(C665,1),拼音数据库!$B:$C,2,),IF(LEN(C665)=2,VLOOKUP(LEFT(C665,1),拼音数据库!$B:$C,2,)&amp;VLOOKUP(MID(C665,2,1),拼音数据库!$B:$C,2,),IF(LEN(C665)=3,VLOOKUP(LEFT(C665,1),拼音数据库!$B:$C,2,)&amp;VLOOKUP(MID(C665,2,1),拼音数据库!$B:$C,2,)&amp;VLOOKUP(MID(C665,3,1),拼音数据库!$B:$C,2,),VLOOKUP(LEFT(C665,1),拼音数据库!$B:$C,2,)&amp;VLOOKUP(MID(C665,2,1),拼音数据库!$B:$C,2,)&amp;VLOOKUP(MID(C665,3,1),拼音数据库!$B:$C,2,)&amp;VLOOKUP(MID(C665,4,1),拼音数据库!$B:$C,2,))))),"")</f>
        <v/>
      </c>
      <c r="B665" s="75" t="str">
        <f>IFERROR(IF(C665=0,"",IF(LEN(C665)=1,LEFT(VLOOKUP(LEFT(C665,1),拼音数据库!$B:$C,2,),1),IF(LEN(C665)=2,LEFT(VLOOKUP(LEFT(C665,1),拼音数据库!$B:$C,2,),1)&amp;LEFT(VLOOKUP(MID(C665,2,1),拼音数据库!$B:$C,2,),1),IF(LEN(C665)=3,LEFT(VLOOKUP(LEFT(C665,1),拼音数据库!$B:$C,2,),1)&amp;LEFT(VLOOKUP(MID(C665,2,1),拼音数据库!$B:$C,2,),1)&amp;LEFT(VLOOKUP(MID(C665,3,1),拼音数据库!$B:$C,2,)),LEFT(VLOOKUP(LEFT(C665,1),拼音数据库!$B:$C,2,),1)&amp;LEFT(VLOOKUP(MID(C665,2,1),拼音数据库!$B:$C,2,),1)&amp;LEFT(VLOOKUP(MID(C665,3,1),拼音数据库!$B:$C,2,),1)&amp;LEFT(VLOOKUP(MID(C665,4,1),拼音数据库!$B:$C,2,),1))))),"")</f>
        <v/>
      </c>
      <c r="C665" s="36"/>
      <c r="D665" s="36"/>
      <c r="E665" s="36"/>
      <c r="F665" s="37"/>
      <c r="G665" s="37"/>
      <c r="H665" s="37"/>
      <c r="I665" s="37"/>
      <c r="J665" s="37"/>
      <c r="K665" s="37"/>
      <c r="L665" s="37"/>
      <c r="M665" s="37"/>
      <c r="N665" s="5" t="str">
        <f t="array" ref="N665">IF(SUM(--NOT(ISERROR(FIND(TEXT(UPPER(电话簿!$G$4),0),UPPER(基本信息输入!A665:M665),1))))&gt;0,ROW(),"")</f>
        <v/>
      </c>
    </row>
    <row r="666" spans="1:14" s="34" customFormat="1" x14ac:dyDescent="0.35">
      <c r="A666" s="74" t="str">
        <f>IFERROR(IF(C666=0,"",IF(LEN(C666)=1,VLOOKUP(LEFT(C666,1),拼音数据库!$B:$C,2,),IF(LEN(C666)=2,VLOOKUP(LEFT(C666,1),拼音数据库!$B:$C,2,)&amp;VLOOKUP(MID(C666,2,1),拼音数据库!$B:$C,2,),IF(LEN(C666)=3,VLOOKUP(LEFT(C666,1),拼音数据库!$B:$C,2,)&amp;VLOOKUP(MID(C666,2,1),拼音数据库!$B:$C,2,)&amp;VLOOKUP(MID(C666,3,1),拼音数据库!$B:$C,2,),VLOOKUP(LEFT(C666,1),拼音数据库!$B:$C,2,)&amp;VLOOKUP(MID(C666,2,1),拼音数据库!$B:$C,2,)&amp;VLOOKUP(MID(C666,3,1),拼音数据库!$B:$C,2,)&amp;VLOOKUP(MID(C666,4,1),拼音数据库!$B:$C,2,))))),"")</f>
        <v/>
      </c>
      <c r="B666" s="75" t="str">
        <f>IFERROR(IF(C666=0,"",IF(LEN(C666)=1,LEFT(VLOOKUP(LEFT(C666,1),拼音数据库!$B:$C,2,),1),IF(LEN(C666)=2,LEFT(VLOOKUP(LEFT(C666,1),拼音数据库!$B:$C,2,),1)&amp;LEFT(VLOOKUP(MID(C666,2,1),拼音数据库!$B:$C,2,),1),IF(LEN(C666)=3,LEFT(VLOOKUP(LEFT(C666,1),拼音数据库!$B:$C,2,),1)&amp;LEFT(VLOOKUP(MID(C666,2,1),拼音数据库!$B:$C,2,),1)&amp;LEFT(VLOOKUP(MID(C666,3,1),拼音数据库!$B:$C,2,)),LEFT(VLOOKUP(LEFT(C666,1),拼音数据库!$B:$C,2,),1)&amp;LEFT(VLOOKUP(MID(C666,2,1),拼音数据库!$B:$C,2,),1)&amp;LEFT(VLOOKUP(MID(C666,3,1),拼音数据库!$B:$C,2,),1)&amp;LEFT(VLOOKUP(MID(C666,4,1),拼音数据库!$B:$C,2,),1))))),"")</f>
        <v/>
      </c>
      <c r="C666" s="36"/>
      <c r="D666" s="36"/>
      <c r="E666" s="36"/>
      <c r="F666" s="37"/>
      <c r="G666" s="37"/>
      <c r="H666" s="37"/>
      <c r="I666" s="37"/>
      <c r="J666" s="37"/>
      <c r="K666" s="37"/>
      <c r="L666" s="37"/>
      <c r="M666" s="37"/>
      <c r="N666" s="5" t="str">
        <f t="array" ref="N666">IF(SUM(--NOT(ISERROR(FIND(TEXT(UPPER(电话簿!$G$4),0),UPPER(基本信息输入!A666:M666),1))))&gt;0,ROW(),"")</f>
        <v/>
      </c>
    </row>
    <row r="667" spans="1:14" s="34" customFormat="1" x14ac:dyDescent="0.35">
      <c r="A667" s="74" t="str">
        <f>IFERROR(IF(C667=0,"",IF(LEN(C667)=1,VLOOKUP(LEFT(C667,1),拼音数据库!$B:$C,2,),IF(LEN(C667)=2,VLOOKUP(LEFT(C667,1),拼音数据库!$B:$C,2,)&amp;VLOOKUP(MID(C667,2,1),拼音数据库!$B:$C,2,),IF(LEN(C667)=3,VLOOKUP(LEFT(C667,1),拼音数据库!$B:$C,2,)&amp;VLOOKUP(MID(C667,2,1),拼音数据库!$B:$C,2,)&amp;VLOOKUP(MID(C667,3,1),拼音数据库!$B:$C,2,),VLOOKUP(LEFT(C667,1),拼音数据库!$B:$C,2,)&amp;VLOOKUP(MID(C667,2,1),拼音数据库!$B:$C,2,)&amp;VLOOKUP(MID(C667,3,1),拼音数据库!$B:$C,2,)&amp;VLOOKUP(MID(C667,4,1),拼音数据库!$B:$C,2,))))),"")</f>
        <v/>
      </c>
      <c r="B667" s="75" t="str">
        <f>IFERROR(IF(C667=0,"",IF(LEN(C667)=1,LEFT(VLOOKUP(LEFT(C667,1),拼音数据库!$B:$C,2,),1),IF(LEN(C667)=2,LEFT(VLOOKUP(LEFT(C667,1),拼音数据库!$B:$C,2,),1)&amp;LEFT(VLOOKUP(MID(C667,2,1),拼音数据库!$B:$C,2,),1),IF(LEN(C667)=3,LEFT(VLOOKUP(LEFT(C667,1),拼音数据库!$B:$C,2,),1)&amp;LEFT(VLOOKUP(MID(C667,2,1),拼音数据库!$B:$C,2,),1)&amp;LEFT(VLOOKUP(MID(C667,3,1),拼音数据库!$B:$C,2,)),LEFT(VLOOKUP(LEFT(C667,1),拼音数据库!$B:$C,2,),1)&amp;LEFT(VLOOKUP(MID(C667,2,1),拼音数据库!$B:$C,2,),1)&amp;LEFT(VLOOKUP(MID(C667,3,1),拼音数据库!$B:$C,2,),1)&amp;LEFT(VLOOKUP(MID(C667,4,1),拼音数据库!$B:$C,2,),1))))),"")</f>
        <v/>
      </c>
      <c r="C667" s="36"/>
      <c r="D667" s="36"/>
      <c r="E667" s="36"/>
      <c r="F667" s="37"/>
      <c r="G667" s="37"/>
      <c r="H667" s="37"/>
      <c r="I667" s="37"/>
      <c r="J667" s="37"/>
      <c r="K667" s="37"/>
      <c r="L667" s="37"/>
      <c r="M667" s="37"/>
      <c r="N667" s="5" t="str">
        <f t="array" ref="N667">IF(SUM(--NOT(ISERROR(FIND(TEXT(UPPER(电话簿!$G$4),0),UPPER(基本信息输入!A667:M667),1))))&gt;0,ROW(),"")</f>
        <v/>
      </c>
    </row>
    <row r="668" spans="1:14" s="34" customFormat="1" x14ac:dyDescent="0.35">
      <c r="A668" s="74" t="str">
        <f>IFERROR(IF(C668=0,"",IF(LEN(C668)=1,VLOOKUP(LEFT(C668,1),拼音数据库!$B:$C,2,),IF(LEN(C668)=2,VLOOKUP(LEFT(C668,1),拼音数据库!$B:$C,2,)&amp;VLOOKUP(MID(C668,2,1),拼音数据库!$B:$C,2,),IF(LEN(C668)=3,VLOOKUP(LEFT(C668,1),拼音数据库!$B:$C,2,)&amp;VLOOKUP(MID(C668,2,1),拼音数据库!$B:$C,2,)&amp;VLOOKUP(MID(C668,3,1),拼音数据库!$B:$C,2,),VLOOKUP(LEFT(C668,1),拼音数据库!$B:$C,2,)&amp;VLOOKUP(MID(C668,2,1),拼音数据库!$B:$C,2,)&amp;VLOOKUP(MID(C668,3,1),拼音数据库!$B:$C,2,)&amp;VLOOKUP(MID(C668,4,1),拼音数据库!$B:$C,2,))))),"")</f>
        <v/>
      </c>
      <c r="B668" s="75" t="str">
        <f>IFERROR(IF(C668=0,"",IF(LEN(C668)=1,LEFT(VLOOKUP(LEFT(C668,1),拼音数据库!$B:$C,2,),1),IF(LEN(C668)=2,LEFT(VLOOKUP(LEFT(C668,1),拼音数据库!$B:$C,2,),1)&amp;LEFT(VLOOKUP(MID(C668,2,1),拼音数据库!$B:$C,2,),1),IF(LEN(C668)=3,LEFT(VLOOKUP(LEFT(C668,1),拼音数据库!$B:$C,2,),1)&amp;LEFT(VLOOKUP(MID(C668,2,1),拼音数据库!$B:$C,2,),1)&amp;LEFT(VLOOKUP(MID(C668,3,1),拼音数据库!$B:$C,2,)),LEFT(VLOOKUP(LEFT(C668,1),拼音数据库!$B:$C,2,),1)&amp;LEFT(VLOOKUP(MID(C668,2,1),拼音数据库!$B:$C,2,),1)&amp;LEFT(VLOOKUP(MID(C668,3,1),拼音数据库!$B:$C,2,),1)&amp;LEFT(VLOOKUP(MID(C668,4,1),拼音数据库!$B:$C,2,),1))))),"")</f>
        <v/>
      </c>
      <c r="C668" s="36"/>
      <c r="D668" s="36"/>
      <c r="E668" s="36"/>
      <c r="F668" s="37"/>
      <c r="G668" s="37"/>
      <c r="H668" s="37"/>
      <c r="I668" s="37"/>
      <c r="J668" s="37"/>
      <c r="K668" s="37"/>
      <c r="L668" s="37"/>
      <c r="M668" s="37"/>
      <c r="N668" s="5" t="str">
        <f t="array" ref="N668">IF(SUM(--NOT(ISERROR(FIND(TEXT(UPPER(电话簿!$G$4),0),UPPER(基本信息输入!A668:M668),1))))&gt;0,ROW(),"")</f>
        <v/>
      </c>
    </row>
    <row r="669" spans="1:14" s="34" customFormat="1" x14ac:dyDescent="0.35">
      <c r="A669" s="74" t="str">
        <f>IFERROR(IF(C669=0,"",IF(LEN(C669)=1,VLOOKUP(LEFT(C669,1),拼音数据库!$B:$C,2,),IF(LEN(C669)=2,VLOOKUP(LEFT(C669,1),拼音数据库!$B:$C,2,)&amp;VLOOKUP(MID(C669,2,1),拼音数据库!$B:$C,2,),IF(LEN(C669)=3,VLOOKUP(LEFT(C669,1),拼音数据库!$B:$C,2,)&amp;VLOOKUP(MID(C669,2,1),拼音数据库!$B:$C,2,)&amp;VLOOKUP(MID(C669,3,1),拼音数据库!$B:$C,2,),VLOOKUP(LEFT(C669,1),拼音数据库!$B:$C,2,)&amp;VLOOKUP(MID(C669,2,1),拼音数据库!$B:$C,2,)&amp;VLOOKUP(MID(C669,3,1),拼音数据库!$B:$C,2,)&amp;VLOOKUP(MID(C669,4,1),拼音数据库!$B:$C,2,))))),"")</f>
        <v/>
      </c>
      <c r="B669" s="75" t="str">
        <f>IFERROR(IF(C669=0,"",IF(LEN(C669)=1,LEFT(VLOOKUP(LEFT(C669,1),拼音数据库!$B:$C,2,),1),IF(LEN(C669)=2,LEFT(VLOOKUP(LEFT(C669,1),拼音数据库!$B:$C,2,),1)&amp;LEFT(VLOOKUP(MID(C669,2,1),拼音数据库!$B:$C,2,),1),IF(LEN(C669)=3,LEFT(VLOOKUP(LEFT(C669,1),拼音数据库!$B:$C,2,),1)&amp;LEFT(VLOOKUP(MID(C669,2,1),拼音数据库!$B:$C,2,),1)&amp;LEFT(VLOOKUP(MID(C669,3,1),拼音数据库!$B:$C,2,)),LEFT(VLOOKUP(LEFT(C669,1),拼音数据库!$B:$C,2,),1)&amp;LEFT(VLOOKUP(MID(C669,2,1),拼音数据库!$B:$C,2,),1)&amp;LEFT(VLOOKUP(MID(C669,3,1),拼音数据库!$B:$C,2,),1)&amp;LEFT(VLOOKUP(MID(C669,4,1),拼音数据库!$B:$C,2,),1))))),"")</f>
        <v/>
      </c>
      <c r="C669" s="36"/>
      <c r="D669" s="36"/>
      <c r="E669" s="36"/>
      <c r="F669" s="37"/>
      <c r="G669" s="37"/>
      <c r="H669" s="37"/>
      <c r="I669" s="37"/>
      <c r="J669" s="37"/>
      <c r="K669" s="37"/>
      <c r="L669" s="37"/>
      <c r="M669" s="37"/>
      <c r="N669" s="5" t="str">
        <f t="array" ref="N669">IF(SUM(--NOT(ISERROR(FIND(TEXT(UPPER(电话簿!$G$4),0),UPPER(基本信息输入!A669:M669),1))))&gt;0,ROW(),"")</f>
        <v/>
      </c>
    </row>
    <row r="670" spans="1:14" s="34" customFormat="1" x14ac:dyDescent="0.35">
      <c r="A670" s="74" t="str">
        <f>IFERROR(IF(C670=0,"",IF(LEN(C670)=1,VLOOKUP(LEFT(C670,1),拼音数据库!$B:$C,2,),IF(LEN(C670)=2,VLOOKUP(LEFT(C670,1),拼音数据库!$B:$C,2,)&amp;VLOOKUP(MID(C670,2,1),拼音数据库!$B:$C,2,),IF(LEN(C670)=3,VLOOKUP(LEFT(C670,1),拼音数据库!$B:$C,2,)&amp;VLOOKUP(MID(C670,2,1),拼音数据库!$B:$C,2,)&amp;VLOOKUP(MID(C670,3,1),拼音数据库!$B:$C,2,),VLOOKUP(LEFT(C670,1),拼音数据库!$B:$C,2,)&amp;VLOOKUP(MID(C670,2,1),拼音数据库!$B:$C,2,)&amp;VLOOKUP(MID(C670,3,1),拼音数据库!$B:$C,2,)&amp;VLOOKUP(MID(C670,4,1),拼音数据库!$B:$C,2,))))),"")</f>
        <v/>
      </c>
      <c r="B670" s="75" t="str">
        <f>IFERROR(IF(C670=0,"",IF(LEN(C670)=1,LEFT(VLOOKUP(LEFT(C670,1),拼音数据库!$B:$C,2,),1),IF(LEN(C670)=2,LEFT(VLOOKUP(LEFT(C670,1),拼音数据库!$B:$C,2,),1)&amp;LEFT(VLOOKUP(MID(C670,2,1),拼音数据库!$B:$C,2,),1),IF(LEN(C670)=3,LEFT(VLOOKUP(LEFT(C670,1),拼音数据库!$B:$C,2,),1)&amp;LEFT(VLOOKUP(MID(C670,2,1),拼音数据库!$B:$C,2,),1)&amp;LEFT(VLOOKUP(MID(C670,3,1),拼音数据库!$B:$C,2,)),LEFT(VLOOKUP(LEFT(C670,1),拼音数据库!$B:$C,2,),1)&amp;LEFT(VLOOKUP(MID(C670,2,1),拼音数据库!$B:$C,2,),1)&amp;LEFT(VLOOKUP(MID(C670,3,1),拼音数据库!$B:$C,2,),1)&amp;LEFT(VLOOKUP(MID(C670,4,1),拼音数据库!$B:$C,2,),1))))),"")</f>
        <v/>
      </c>
      <c r="C670" s="36"/>
      <c r="D670" s="36"/>
      <c r="E670" s="36"/>
      <c r="F670" s="37"/>
      <c r="G670" s="37"/>
      <c r="H670" s="37"/>
      <c r="I670" s="37"/>
      <c r="J670" s="37"/>
      <c r="K670" s="37"/>
      <c r="L670" s="37"/>
      <c r="M670" s="37"/>
      <c r="N670" s="5" t="str">
        <f t="array" ref="N670">IF(SUM(--NOT(ISERROR(FIND(TEXT(UPPER(电话簿!$G$4),0),UPPER(基本信息输入!A670:M670),1))))&gt;0,ROW(),"")</f>
        <v/>
      </c>
    </row>
    <row r="671" spans="1:14" s="34" customFormat="1" x14ac:dyDescent="0.35">
      <c r="A671" s="74" t="str">
        <f>IFERROR(IF(C671=0,"",IF(LEN(C671)=1,VLOOKUP(LEFT(C671,1),拼音数据库!$B:$C,2,),IF(LEN(C671)=2,VLOOKUP(LEFT(C671,1),拼音数据库!$B:$C,2,)&amp;VLOOKUP(MID(C671,2,1),拼音数据库!$B:$C,2,),IF(LEN(C671)=3,VLOOKUP(LEFT(C671,1),拼音数据库!$B:$C,2,)&amp;VLOOKUP(MID(C671,2,1),拼音数据库!$B:$C,2,)&amp;VLOOKUP(MID(C671,3,1),拼音数据库!$B:$C,2,),VLOOKUP(LEFT(C671,1),拼音数据库!$B:$C,2,)&amp;VLOOKUP(MID(C671,2,1),拼音数据库!$B:$C,2,)&amp;VLOOKUP(MID(C671,3,1),拼音数据库!$B:$C,2,)&amp;VLOOKUP(MID(C671,4,1),拼音数据库!$B:$C,2,))))),"")</f>
        <v/>
      </c>
      <c r="B671" s="75" t="str">
        <f>IFERROR(IF(C671=0,"",IF(LEN(C671)=1,LEFT(VLOOKUP(LEFT(C671,1),拼音数据库!$B:$C,2,),1),IF(LEN(C671)=2,LEFT(VLOOKUP(LEFT(C671,1),拼音数据库!$B:$C,2,),1)&amp;LEFT(VLOOKUP(MID(C671,2,1),拼音数据库!$B:$C,2,),1),IF(LEN(C671)=3,LEFT(VLOOKUP(LEFT(C671,1),拼音数据库!$B:$C,2,),1)&amp;LEFT(VLOOKUP(MID(C671,2,1),拼音数据库!$B:$C,2,),1)&amp;LEFT(VLOOKUP(MID(C671,3,1),拼音数据库!$B:$C,2,)),LEFT(VLOOKUP(LEFT(C671,1),拼音数据库!$B:$C,2,),1)&amp;LEFT(VLOOKUP(MID(C671,2,1),拼音数据库!$B:$C,2,),1)&amp;LEFT(VLOOKUP(MID(C671,3,1),拼音数据库!$B:$C,2,),1)&amp;LEFT(VLOOKUP(MID(C671,4,1),拼音数据库!$B:$C,2,),1))))),"")</f>
        <v/>
      </c>
      <c r="C671" s="36"/>
      <c r="D671" s="36"/>
      <c r="E671" s="36"/>
      <c r="F671" s="37"/>
      <c r="G671" s="37"/>
      <c r="H671" s="37"/>
      <c r="I671" s="37"/>
      <c r="J671" s="37"/>
      <c r="K671" s="37"/>
      <c r="L671" s="37"/>
      <c r="M671" s="37"/>
      <c r="N671" s="5" t="str">
        <f t="array" ref="N671">IF(SUM(--NOT(ISERROR(FIND(TEXT(UPPER(电话簿!$G$4),0),UPPER(基本信息输入!A671:M671),1))))&gt;0,ROW(),"")</f>
        <v/>
      </c>
    </row>
    <row r="672" spans="1:14" s="34" customFormat="1" x14ac:dyDescent="0.35">
      <c r="A672" s="74" t="str">
        <f>IFERROR(IF(C672=0,"",IF(LEN(C672)=1,VLOOKUP(LEFT(C672,1),拼音数据库!$B:$C,2,),IF(LEN(C672)=2,VLOOKUP(LEFT(C672,1),拼音数据库!$B:$C,2,)&amp;VLOOKUP(MID(C672,2,1),拼音数据库!$B:$C,2,),IF(LEN(C672)=3,VLOOKUP(LEFT(C672,1),拼音数据库!$B:$C,2,)&amp;VLOOKUP(MID(C672,2,1),拼音数据库!$B:$C,2,)&amp;VLOOKUP(MID(C672,3,1),拼音数据库!$B:$C,2,),VLOOKUP(LEFT(C672,1),拼音数据库!$B:$C,2,)&amp;VLOOKUP(MID(C672,2,1),拼音数据库!$B:$C,2,)&amp;VLOOKUP(MID(C672,3,1),拼音数据库!$B:$C,2,)&amp;VLOOKUP(MID(C672,4,1),拼音数据库!$B:$C,2,))))),"")</f>
        <v/>
      </c>
      <c r="B672" s="75" t="str">
        <f>IFERROR(IF(C672=0,"",IF(LEN(C672)=1,LEFT(VLOOKUP(LEFT(C672,1),拼音数据库!$B:$C,2,),1),IF(LEN(C672)=2,LEFT(VLOOKUP(LEFT(C672,1),拼音数据库!$B:$C,2,),1)&amp;LEFT(VLOOKUP(MID(C672,2,1),拼音数据库!$B:$C,2,),1),IF(LEN(C672)=3,LEFT(VLOOKUP(LEFT(C672,1),拼音数据库!$B:$C,2,),1)&amp;LEFT(VLOOKUP(MID(C672,2,1),拼音数据库!$B:$C,2,),1)&amp;LEFT(VLOOKUP(MID(C672,3,1),拼音数据库!$B:$C,2,)),LEFT(VLOOKUP(LEFT(C672,1),拼音数据库!$B:$C,2,),1)&amp;LEFT(VLOOKUP(MID(C672,2,1),拼音数据库!$B:$C,2,),1)&amp;LEFT(VLOOKUP(MID(C672,3,1),拼音数据库!$B:$C,2,),1)&amp;LEFT(VLOOKUP(MID(C672,4,1),拼音数据库!$B:$C,2,),1))))),"")</f>
        <v/>
      </c>
      <c r="C672" s="36"/>
      <c r="D672" s="36"/>
      <c r="E672" s="36"/>
      <c r="F672" s="37"/>
      <c r="G672" s="37"/>
      <c r="H672" s="37"/>
      <c r="I672" s="37"/>
      <c r="J672" s="37"/>
      <c r="K672" s="37"/>
      <c r="L672" s="37"/>
      <c r="M672" s="37"/>
      <c r="N672" s="5" t="str">
        <f t="array" ref="N672">IF(SUM(--NOT(ISERROR(FIND(TEXT(UPPER(电话簿!$G$4),0),UPPER(基本信息输入!A672:M672),1))))&gt;0,ROW(),"")</f>
        <v/>
      </c>
    </row>
    <row r="673" spans="1:14" s="34" customFormat="1" x14ac:dyDescent="0.35">
      <c r="A673" s="74" t="str">
        <f>IFERROR(IF(C673=0,"",IF(LEN(C673)=1,VLOOKUP(LEFT(C673,1),拼音数据库!$B:$C,2,),IF(LEN(C673)=2,VLOOKUP(LEFT(C673,1),拼音数据库!$B:$C,2,)&amp;VLOOKUP(MID(C673,2,1),拼音数据库!$B:$C,2,),IF(LEN(C673)=3,VLOOKUP(LEFT(C673,1),拼音数据库!$B:$C,2,)&amp;VLOOKUP(MID(C673,2,1),拼音数据库!$B:$C,2,)&amp;VLOOKUP(MID(C673,3,1),拼音数据库!$B:$C,2,),VLOOKUP(LEFT(C673,1),拼音数据库!$B:$C,2,)&amp;VLOOKUP(MID(C673,2,1),拼音数据库!$B:$C,2,)&amp;VLOOKUP(MID(C673,3,1),拼音数据库!$B:$C,2,)&amp;VLOOKUP(MID(C673,4,1),拼音数据库!$B:$C,2,))))),"")</f>
        <v/>
      </c>
      <c r="B673" s="75" t="str">
        <f>IFERROR(IF(C673=0,"",IF(LEN(C673)=1,LEFT(VLOOKUP(LEFT(C673,1),拼音数据库!$B:$C,2,),1),IF(LEN(C673)=2,LEFT(VLOOKUP(LEFT(C673,1),拼音数据库!$B:$C,2,),1)&amp;LEFT(VLOOKUP(MID(C673,2,1),拼音数据库!$B:$C,2,),1),IF(LEN(C673)=3,LEFT(VLOOKUP(LEFT(C673,1),拼音数据库!$B:$C,2,),1)&amp;LEFT(VLOOKUP(MID(C673,2,1),拼音数据库!$B:$C,2,),1)&amp;LEFT(VLOOKUP(MID(C673,3,1),拼音数据库!$B:$C,2,)),LEFT(VLOOKUP(LEFT(C673,1),拼音数据库!$B:$C,2,),1)&amp;LEFT(VLOOKUP(MID(C673,2,1),拼音数据库!$B:$C,2,),1)&amp;LEFT(VLOOKUP(MID(C673,3,1),拼音数据库!$B:$C,2,),1)&amp;LEFT(VLOOKUP(MID(C673,4,1),拼音数据库!$B:$C,2,),1))))),"")</f>
        <v/>
      </c>
      <c r="C673" s="36"/>
      <c r="D673" s="36"/>
      <c r="E673" s="36"/>
      <c r="F673" s="37"/>
      <c r="G673" s="37"/>
      <c r="H673" s="37"/>
      <c r="I673" s="37"/>
      <c r="J673" s="37"/>
      <c r="K673" s="37"/>
      <c r="L673" s="37"/>
      <c r="M673" s="37"/>
      <c r="N673" s="5" t="str">
        <f t="array" ref="N673">IF(SUM(--NOT(ISERROR(FIND(TEXT(UPPER(电话簿!$G$4),0),UPPER(基本信息输入!A673:M673),1))))&gt;0,ROW(),"")</f>
        <v/>
      </c>
    </row>
    <row r="674" spans="1:14" s="34" customFormat="1" x14ac:dyDescent="0.35">
      <c r="A674" s="74" t="str">
        <f>IFERROR(IF(C674=0,"",IF(LEN(C674)=1,VLOOKUP(LEFT(C674,1),拼音数据库!$B:$C,2,),IF(LEN(C674)=2,VLOOKUP(LEFT(C674,1),拼音数据库!$B:$C,2,)&amp;VLOOKUP(MID(C674,2,1),拼音数据库!$B:$C,2,),IF(LEN(C674)=3,VLOOKUP(LEFT(C674,1),拼音数据库!$B:$C,2,)&amp;VLOOKUP(MID(C674,2,1),拼音数据库!$B:$C,2,)&amp;VLOOKUP(MID(C674,3,1),拼音数据库!$B:$C,2,),VLOOKUP(LEFT(C674,1),拼音数据库!$B:$C,2,)&amp;VLOOKUP(MID(C674,2,1),拼音数据库!$B:$C,2,)&amp;VLOOKUP(MID(C674,3,1),拼音数据库!$B:$C,2,)&amp;VLOOKUP(MID(C674,4,1),拼音数据库!$B:$C,2,))))),"")</f>
        <v/>
      </c>
      <c r="B674" s="75" t="str">
        <f>IFERROR(IF(C674=0,"",IF(LEN(C674)=1,LEFT(VLOOKUP(LEFT(C674,1),拼音数据库!$B:$C,2,),1),IF(LEN(C674)=2,LEFT(VLOOKUP(LEFT(C674,1),拼音数据库!$B:$C,2,),1)&amp;LEFT(VLOOKUP(MID(C674,2,1),拼音数据库!$B:$C,2,),1),IF(LEN(C674)=3,LEFT(VLOOKUP(LEFT(C674,1),拼音数据库!$B:$C,2,),1)&amp;LEFT(VLOOKUP(MID(C674,2,1),拼音数据库!$B:$C,2,),1)&amp;LEFT(VLOOKUP(MID(C674,3,1),拼音数据库!$B:$C,2,)),LEFT(VLOOKUP(LEFT(C674,1),拼音数据库!$B:$C,2,),1)&amp;LEFT(VLOOKUP(MID(C674,2,1),拼音数据库!$B:$C,2,),1)&amp;LEFT(VLOOKUP(MID(C674,3,1),拼音数据库!$B:$C,2,),1)&amp;LEFT(VLOOKUP(MID(C674,4,1),拼音数据库!$B:$C,2,),1))))),"")</f>
        <v/>
      </c>
      <c r="C674" s="36"/>
      <c r="D674" s="36"/>
      <c r="E674" s="36"/>
      <c r="F674" s="37"/>
      <c r="G674" s="37"/>
      <c r="H674" s="37"/>
      <c r="I674" s="37"/>
      <c r="J674" s="37"/>
      <c r="K674" s="37"/>
      <c r="L674" s="37"/>
      <c r="M674" s="37"/>
      <c r="N674" s="5" t="str">
        <f t="array" ref="N674">IF(SUM(--NOT(ISERROR(FIND(TEXT(UPPER(电话簿!$G$4),0),UPPER(基本信息输入!A674:M674),1))))&gt;0,ROW(),"")</f>
        <v/>
      </c>
    </row>
    <row r="675" spans="1:14" s="34" customFormat="1" x14ac:dyDescent="0.35">
      <c r="A675" s="74" t="str">
        <f>IFERROR(IF(C675=0,"",IF(LEN(C675)=1,VLOOKUP(LEFT(C675,1),拼音数据库!$B:$C,2,),IF(LEN(C675)=2,VLOOKUP(LEFT(C675,1),拼音数据库!$B:$C,2,)&amp;VLOOKUP(MID(C675,2,1),拼音数据库!$B:$C,2,),IF(LEN(C675)=3,VLOOKUP(LEFT(C675,1),拼音数据库!$B:$C,2,)&amp;VLOOKUP(MID(C675,2,1),拼音数据库!$B:$C,2,)&amp;VLOOKUP(MID(C675,3,1),拼音数据库!$B:$C,2,),VLOOKUP(LEFT(C675,1),拼音数据库!$B:$C,2,)&amp;VLOOKUP(MID(C675,2,1),拼音数据库!$B:$C,2,)&amp;VLOOKUP(MID(C675,3,1),拼音数据库!$B:$C,2,)&amp;VLOOKUP(MID(C675,4,1),拼音数据库!$B:$C,2,))))),"")</f>
        <v/>
      </c>
      <c r="B675" s="75" t="str">
        <f>IFERROR(IF(C675=0,"",IF(LEN(C675)=1,LEFT(VLOOKUP(LEFT(C675,1),拼音数据库!$B:$C,2,),1),IF(LEN(C675)=2,LEFT(VLOOKUP(LEFT(C675,1),拼音数据库!$B:$C,2,),1)&amp;LEFT(VLOOKUP(MID(C675,2,1),拼音数据库!$B:$C,2,),1),IF(LEN(C675)=3,LEFT(VLOOKUP(LEFT(C675,1),拼音数据库!$B:$C,2,),1)&amp;LEFT(VLOOKUP(MID(C675,2,1),拼音数据库!$B:$C,2,),1)&amp;LEFT(VLOOKUP(MID(C675,3,1),拼音数据库!$B:$C,2,)),LEFT(VLOOKUP(LEFT(C675,1),拼音数据库!$B:$C,2,),1)&amp;LEFT(VLOOKUP(MID(C675,2,1),拼音数据库!$B:$C,2,),1)&amp;LEFT(VLOOKUP(MID(C675,3,1),拼音数据库!$B:$C,2,),1)&amp;LEFT(VLOOKUP(MID(C675,4,1),拼音数据库!$B:$C,2,),1))))),"")</f>
        <v/>
      </c>
      <c r="C675" s="36"/>
      <c r="D675" s="36"/>
      <c r="E675" s="36"/>
      <c r="F675" s="37"/>
      <c r="G675" s="37"/>
      <c r="H675" s="37"/>
      <c r="I675" s="37"/>
      <c r="J675" s="37"/>
      <c r="K675" s="37"/>
      <c r="L675" s="37"/>
      <c r="M675" s="37"/>
      <c r="N675" s="5" t="str">
        <f t="array" ref="N675">IF(SUM(--NOT(ISERROR(FIND(TEXT(UPPER(电话簿!$G$4),0),UPPER(基本信息输入!A675:M675),1))))&gt;0,ROW(),"")</f>
        <v/>
      </c>
    </row>
    <row r="676" spans="1:14" s="34" customFormat="1" x14ac:dyDescent="0.35">
      <c r="A676" s="74" t="str">
        <f>IFERROR(IF(C676=0,"",IF(LEN(C676)=1,VLOOKUP(LEFT(C676,1),拼音数据库!$B:$C,2,),IF(LEN(C676)=2,VLOOKUP(LEFT(C676,1),拼音数据库!$B:$C,2,)&amp;VLOOKUP(MID(C676,2,1),拼音数据库!$B:$C,2,),IF(LEN(C676)=3,VLOOKUP(LEFT(C676,1),拼音数据库!$B:$C,2,)&amp;VLOOKUP(MID(C676,2,1),拼音数据库!$B:$C,2,)&amp;VLOOKUP(MID(C676,3,1),拼音数据库!$B:$C,2,),VLOOKUP(LEFT(C676,1),拼音数据库!$B:$C,2,)&amp;VLOOKUP(MID(C676,2,1),拼音数据库!$B:$C,2,)&amp;VLOOKUP(MID(C676,3,1),拼音数据库!$B:$C,2,)&amp;VLOOKUP(MID(C676,4,1),拼音数据库!$B:$C,2,))))),"")</f>
        <v/>
      </c>
      <c r="B676" s="75" t="str">
        <f>IFERROR(IF(C676=0,"",IF(LEN(C676)=1,LEFT(VLOOKUP(LEFT(C676,1),拼音数据库!$B:$C,2,),1),IF(LEN(C676)=2,LEFT(VLOOKUP(LEFT(C676,1),拼音数据库!$B:$C,2,),1)&amp;LEFT(VLOOKUP(MID(C676,2,1),拼音数据库!$B:$C,2,),1),IF(LEN(C676)=3,LEFT(VLOOKUP(LEFT(C676,1),拼音数据库!$B:$C,2,),1)&amp;LEFT(VLOOKUP(MID(C676,2,1),拼音数据库!$B:$C,2,),1)&amp;LEFT(VLOOKUP(MID(C676,3,1),拼音数据库!$B:$C,2,)),LEFT(VLOOKUP(LEFT(C676,1),拼音数据库!$B:$C,2,),1)&amp;LEFT(VLOOKUP(MID(C676,2,1),拼音数据库!$B:$C,2,),1)&amp;LEFT(VLOOKUP(MID(C676,3,1),拼音数据库!$B:$C,2,),1)&amp;LEFT(VLOOKUP(MID(C676,4,1),拼音数据库!$B:$C,2,),1))))),"")</f>
        <v/>
      </c>
      <c r="C676" s="36"/>
      <c r="D676" s="36"/>
      <c r="E676" s="36"/>
      <c r="F676" s="37"/>
      <c r="G676" s="37"/>
      <c r="H676" s="37"/>
      <c r="I676" s="37"/>
      <c r="J676" s="37"/>
      <c r="K676" s="37"/>
      <c r="L676" s="37"/>
      <c r="M676" s="37"/>
      <c r="N676" s="5" t="str">
        <f t="array" ref="N676">IF(SUM(--NOT(ISERROR(FIND(TEXT(UPPER(电话簿!$G$4),0),UPPER(基本信息输入!A676:M676),1))))&gt;0,ROW(),"")</f>
        <v/>
      </c>
    </row>
    <row r="677" spans="1:14" s="34" customFormat="1" x14ac:dyDescent="0.35">
      <c r="A677" s="74" t="str">
        <f>IFERROR(IF(C677=0,"",IF(LEN(C677)=1,VLOOKUP(LEFT(C677,1),拼音数据库!$B:$C,2,),IF(LEN(C677)=2,VLOOKUP(LEFT(C677,1),拼音数据库!$B:$C,2,)&amp;VLOOKUP(MID(C677,2,1),拼音数据库!$B:$C,2,),IF(LEN(C677)=3,VLOOKUP(LEFT(C677,1),拼音数据库!$B:$C,2,)&amp;VLOOKUP(MID(C677,2,1),拼音数据库!$B:$C,2,)&amp;VLOOKUP(MID(C677,3,1),拼音数据库!$B:$C,2,),VLOOKUP(LEFT(C677,1),拼音数据库!$B:$C,2,)&amp;VLOOKUP(MID(C677,2,1),拼音数据库!$B:$C,2,)&amp;VLOOKUP(MID(C677,3,1),拼音数据库!$B:$C,2,)&amp;VLOOKUP(MID(C677,4,1),拼音数据库!$B:$C,2,))))),"")</f>
        <v/>
      </c>
      <c r="B677" s="75" t="str">
        <f>IFERROR(IF(C677=0,"",IF(LEN(C677)=1,LEFT(VLOOKUP(LEFT(C677,1),拼音数据库!$B:$C,2,),1),IF(LEN(C677)=2,LEFT(VLOOKUP(LEFT(C677,1),拼音数据库!$B:$C,2,),1)&amp;LEFT(VLOOKUP(MID(C677,2,1),拼音数据库!$B:$C,2,),1),IF(LEN(C677)=3,LEFT(VLOOKUP(LEFT(C677,1),拼音数据库!$B:$C,2,),1)&amp;LEFT(VLOOKUP(MID(C677,2,1),拼音数据库!$B:$C,2,),1)&amp;LEFT(VLOOKUP(MID(C677,3,1),拼音数据库!$B:$C,2,)),LEFT(VLOOKUP(LEFT(C677,1),拼音数据库!$B:$C,2,),1)&amp;LEFT(VLOOKUP(MID(C677,2,1),拼音数据库!$B:$C,2,),1)&amp;LEFT(VLOOKUP(MID(C677,3,1),拼音数据库!$B:$C,2,),1)&amp;LEFT(VLOOKUP(MID(C677,4,1),拼音数据库!$B:$C,2,),1))))),"")</f>
        <v/>
      </c>
      <c r="C677" s="36"/>
      <c r="D677" s="36"/>
      <c r="E677" s="36"/>
      <c r="F677" s="37"/>
      <c r="G677" s="37"/>
      <c r="H677" s="37"/>
      <c r="I677" s="37"/>
      <c r="J677" s="37"/>
      <c r="K677" s="37"/>
      <c r="L677" s="37"/>
      <c r="M677" s="37"/>
      <c r="N677" s="5" t="str">
        <f t="array" ref="N677">IF(SUM(--NOT(ISERROR(FIND(TEXT(UPPER(电话簿!$G$4),0),UPPER(基本信息输入!A677:M677),1))))&gt;0,ROW(),"")</f>
        <v/>
      </c>
    </row>
    <row r="678" spans="1:14" s="34" customFormat="1" x14ac:dyDescent="0.35">
      <c r="A678" s="74" t="str">
        <f>IFERROR(IF(C678=0,"",IF(LEN(C678)=1,VLOOKUP(LEFT(C678,1),拼音数据库!$B:$C,2,),IF(LEN(C678)=2,VLOOKUP(LEFT(C678,1),拼音数据库!$B:$C,2,)&amp;VLOOKUP(MID(C678,2,1),拼音数据库!$B:$C,2,),IF(LEN(C678)=3,VLOOKUP(LEFT(C678,1),拼音数据库!$B:$C,2,)&amp;VLOOKUP(MID(C678,2,1),拼音数据库!$B:$C,2,)&amp;VLOOKUP(MID(C678,3,1),拼音数据库!$B:$C,2,),VLOOKUP(LEFT(C678,1),拼音数据库!$B:$C,2,)&amp;VLOOKUP(MID(C678,2,1),拼音数据库!$B:$C,2,)&amp;VLOOKUP(MID(C678,3,1),拼音数据库!$B:$C,2,)&amp;VLOOKUP(MID(C678,4,1),拼音数据库!$B:$C,2,))))),"")</f>
        <v/>
      </c>
      <c r="B678" s="75" t="str">
        <f>IFERROR(IF(C678=0,"",IF(LEN(C678)=1,LEFT(VLOOKUP(LEFT(C678,1),拼音数据库!$B:$C,2,),1),IF(LEN(C678)=2,LEFT(VLOOKUP(LEFT(C678,1),拼音数据库!$B:$C,2,),1)&amp;LEFT(VLOOKUP(MID(C678,2,1),拼音数据库!$B:$C,2,),1),IF(LEN(C678)=3,LEFT(VLOOKUP(LEFT(C678,1),拼音数据库!$B:$C,2,),1)&amp;LEFT(VLOOKUP(MID(C678,2,1),拼音数据库!$B:$C,2,),1)&amp;LEFT(VLOOKUP(MID(C678,3,1),拼音数据库!$B:$C,2,)),LEFT(VLOOKUP(LEFT(C678,1),拼音数据库!$B:$C,2,),1)&amp;LEFT(VLOOKUP(MID(C678,2,1),拼音数据库!$B:$C,2,),1)&amp;LEFT(VLOOKUP(MID(C678,3,1),拼音数据库!$B:$C,2,),1)&amp;LEFT(VLOOKUP(MID(C678,4,1),拼音数据库!$B:$C,2,),1))))),"")</f>
        <v/>
      </c>
      <c r="C678" s="36"/>
      <c r="D678" s="36"/>
      <c r="E678" s="36"/>
      <c r="F678" s="37"/>
      <c r="G678" s="37"/>
      <c r="H678" s="37"/>
      <c r="I678" s="37"/>
      <c r="J678" s="37"/>
      <c r="K678" s="37"/>
      <c r="L678" s="37"/>
      <c r="M678" s="37"/>
      <c r="N678" s="5" t="str">
        <f t="array" ref="N678">IF(SUM(--NOT(ISERROR(FIND(TEXT(UPPER(电话簿!$G$4),0),UPPER(基本信息输入!A678:M678),1))))&gt;0,ROW(),"")</f>
        <v/>
      </c>
    </row>
    <row r="679" spans="1:14" s="34" customFormat="1" x14ac:dyDescent="0.35">
      <c r="A679" s="74" t="str">
        <f>IFERROR(IF(C679=0,"",IF(LEN(C679)=1,VLOOKUP(LEFT(C679,1),拼音数据库!$B:$C,2,),IF(LEN(C679)=2,VLOOKUP(LEFT(C679,1),拼音数据库!$B:$C,2,)&amp;VLOOKUP(MID(C679,2,1),拼音数据库!$B:$C,2,),IF(LEN(C679)=3,VLOOKUP(LEFT(C679,1),拼音数据库!$B:$C,2,)&amp;VLOOKUP(MID(C679,2,1),拼音数据库!$B:$C,2,)&amp;VLOOKUP(MID(C679,3,1),拼音数据库!$B:$C,2,),VLOOKUP(LEFT(C679,1),拼音数据库!$B:$C,2,)&amp;VLOOKUP(MID(C679,2,1),拼音数据库!$B:$C,2,)&amp;VLOOKUP(MID(C679,3,1),拼音数据库!$B:$C,2,)&amp;VLOOKUP(MID(C679,4,1),拼音数据库!$B:$C,2,))))),"")</f>
        <v/>
      </c>
      <c r="B679" s="75" t="str">
        <f>IFERROR(IF(C679=0,"",IF(LEN(C679)=1,LEFT(VLOOKUP(LEFT(C679,1),拼音数据库!$B:$C,2,),1),IF(LEN(C679)=2,LEFT(VLOOKUP(LEFT(C679,1),拼音数据库!$B:$C,2,),1)&amp;LEFT(VLOOKUP(MID(C679,2,1),拼音数据库!$B:$C,2,),1),IF(LEN(C679)=3,LEFT(VLOOKUP(LEFT(C679,1),拼音数据库!$B:$C,2,),1)&amp;LEFT(VLOOKUP(MID(C679,2,1),拼音数据库!$B:$C,2,),1)&amp;LEFT(VLOOKUP(MID(C679,3,1),拼音数据库!$B:$C,2,)),LEFT(VLOOKUP(LEFT(C679,1),拼音数据库!$B:$C,2,),1)&amp;LEFT(VLOOKUP(MID(C679,2,1),拼音数据库!$B:$C,2,),1)&amp;LEFT(VLOOKUP(MID(C679,3,1),拼音数据库!$B:$C,2,),1)&amp;LEFT(VLOOKUP(MID(C679,4,1),拼音数据库!$B:$C,2,),1))))),"")</f>
        <v/>
      </c>
      <c r="C679" s="36"/>
      <c r="D679" s="36"/>
      <c r="E679" s="36"/>
      <c r="F679" s="37"/>
      <c r="G679" s="37"/>
      <c r="H679" s="37"/>
      <c r="I679" s="37"/>
      <c r="J679" s="37"/>
      <c r="K679" s="37"/>
      <c r="L679" s="37"/>
      <c r="M679" s="37"/>
      <c r="N679" s="5" t="str">
        <f t="array" ref="N679">IF(SUM(--NOT(ISERROR(FIND(TEXT(UPPER(电话簿!$G$4),0),UPPER(基本信息输入!A679:M679),1))))&gt;0,ROW(),"")</f>
        <v/>
      </c>
    </row>
    <row r="680" spans="1:14" s="34" customFormat="1" x14ac:dyDescent="0.35">
      <c r="A680" s="74" t="str">
        <f>IFERROR(IF(C680=0,"",IF(LEN(C680)=1,VLOOKUP(LEFT(C680,1),拼音数据库!$B:$C,2,),IF(LEN(C680)=2,VLOOKUP(LEFT(C680,1),拼音数据库!$B:$C,2,)&amp;VLOOKUP(MID(C680,2,1),拼音数据库!$B:$C,2,),IF(LEN(C680)=3,VLOOKUP(LEFT(C680,1),拼音数据库!$B:$C,2,)&amp;VLOOKUP(MID(C680,2,1),拼音数据库!$B:$C,2,)&amp;VLOOKUP(MID(C680,3,1),拼音数据库!$B:$C,2,),VLOOKUP(LEFT(C680,1),拼音数据库!$B:$C,2,)&amp;VLOOKUP(MID(C680,2,1),拼音数据库!$B:$C,2,)&amp;VLOOKUP(MID(C680,3,1),拼音数据库!$B:$C,2,)&amp;VLOOKUP(MID(C680,4,1),拼音数据库!$B:$C,2,))))),"")</f>
        <v/>
      </c>
      <c r="B680" s="75" t="str">
        <f>IFERROR(IF(C680=0,"",IF(LEN(C680)=1,LEFT(VLOOKUP(LEFT(C680,1),拼音数据库!$B:$C,2,),1),IF(LEN(C680)=2,LEFT(VLOOKUP(LEFT(C680,1),拼音数据库!$B:$C,2,),1)&amp;LEFT(VLOOKUP(MID(C680,2,1),拼音数据库!$B:$C,2,),1),IF(LEN(C680)=3,LEFT(VLOOKUP(LEFT(C680,1),拼音数据库!$B:$C,2,),1)&amp;LEFT(VLOOKUP(MID(C680,2,1),拼音数据库!$B:$C,2,),1)&amp;LEFT(VLOOKUP(MID(C680,3,1),拼音数据库!$B:$C,2,)),LEFT(VLOOKUP(LEFT(C680,1),拼音数据库!$B:$C,2,),1)&amp;LEFT(VLOOKUP(MID(C680,2,1),拼音数据库!$B:$C,2,),1)&amp;LEFT(VLOOKUP(MID(C680,3,1),拼音数据库!$B:$C,2,),1)&amp;LEFT(VLOOKUP(MID(C680,4,1),拼音数据库!$B:$C,2,),1))))),"")</f>
        <v/>
      </c>
      <c r="C680" s="36"/>
      <c r="D680" s="36"/>
      <c r="E680" s="36"/>
      <c r="F680" s="37"/>
      <c r="G680" s="37"/>
      <c r="H680" s="37"/>
      <c r="I680" s="37"/>
      <c r="J680" s="37"/>
      <c r="K680" s="37"/>
      <c r="L680" s="37"/>
      <c r="M680" s="37"/>
      <c r="N680" s="5" t="str">
        <f t="array" ref="N680">IF(SUM(--NOT(ISERROR(FIND(TEXT(UPPER(电话簿!$G$4),0),UPPER(基本信息输入!A680:M680),1))))&gt;0,ROW(),"")</f>
        <v/>
      </c>
    </row>
    <row r="681" spans="1:14" s="34" customFormat="1" x14ac:dyDescent="0.35">
      <c r="A681" s="74" t="str">
        <f>IFERROR(IF(C681=0,"",IF(LEN(C681)=1,VLOOKUP(LEFT(C681,1),拼音数据库!$B:$C,2,),IF(LEN(C681)=2,VLOOKUP(LEFT(C681,1),拼音数据库!$B:$C,2,)&amp;VLOOKUP(MID(C681,2,1),拼音数据库!$B:$C,2,),IF(LEN(C681)=3,VLOOKUP(LEFT(C681,1),拼音数据库!$B:$C,2,)&amp;VLOOKUP(MID(C681,2,1),拼音数据库!$B:$C,2,)&amp;VLOOKUP(MID(C681,3,1),拼音数据库!$B:$C,2,),VLOOKUP(LEFT(C681,1),拼音数据库!$B:$C,2,)&amp;VLOOKUP(MID(C681,2,1),拼音数据库!$B:$C,2,)&amp;VLOOKUP(MID(C681,3,1),拼音数据库!$B:$C,2,)&amp;VLOOKUP(MID(C681,4,1),拼音数据库!$B:$C,2,))))),"")</f>
        <v/>
      </c>
      <c r="B681" s="75" t="str">
        <f>IFERROR(IF(C681=0,"",IF(LEN(C681)=1,LEFT(VLOOKUP(LEFT(C681,1),拼音数据库!$B:$C,2,),1),IF(LEN(C681)=2,LEFT(VLOOKUP(LEFT(C681,1),拼音数据库!$B:$C,2,),1)&amp;LEFT(VLOOKUP(MID(C681,2,1),拼音数据库!$B:$C,2,),1),IF(LEN(C681)=3,LEFT(VLOOKUP(LEFT(C681,1),拼音数据库!$B:$C,2,),1)&amp;LEFT(VLOOKUP(MID(C681,2,1),拼音数据库!$B:$C,2,),1)&amp;LEFT(VLOOKUP(MID(C681,3,1),拼音数据库!$B:$C,2,)),LEFT(VLOOKUP(LEFT(C681,1),拼音数据库!$B:$C,2,),1)&amp;LEFT(VLOOKUP(MID(C681,2,1),拼音数据库!$B:$C,2,),1)&amp;LEFT(VLOOKUP(MID(C681,3,1),拼音数据库!$B:$C,2,),1)&amp;LEFT(VLOOKUP(MID(C681,4,1),拼音数据库!$B:$C,2,),1))))),"")</f>
        <v/>
      </c>
      <c r="C681" s="36"/>
      <c r="D681" s="36"/>
      <c r="E681" s="36"/>
      <c r="F681" s="37"/>
      <c r="G681" s="37"/>
      <c r="H681" s="37"/>
      <c r="I681" s="37"/>
      <c r="J681" s="37"/>
      <c r="K681" s="37"/>
      <c r="L681" s="37"/>
      <c r="M681" s="37"/>
      <c r="N681" s="5" t="str">
        <f t="array" ref="N681">IF(SUM(--NOT(ISERROR(FIND(TEXT(UPPER(电话簿!$G$4),0),UPPER(基本信息输入!A681:M681),1))))&gt;0,ROW(),"")</f>
        <v/>
      </c>
    </row>
    <row r="682" spans="1:14" s="34" customFormat="1" x14ac:dyDescent="0.35">
      <c r="A682" s="74" t="str">
        <f>IFERROR(IF(C682=0,"",IF(LEN(C682)=1,VLOOKUP(LEFT(C682,1),拼音数据库!$B:$C,2,),IF(LEN(C682)=2,VLOOKUP(LEFT(C682,1),拼音数据库!$B:$C,2,)&amp;VLOOKUP(MID(C682,2,1),拼音数据库!$B:$C,2,),IF(LEN(C682)=3,VLOOKUP(LEFT(C682,1),拼音数据库!$B:$C,2,)&amp;VLOOKUP(MID(C682,2,1),拼音数据库!$B:$C,2,)&amp;VLOOKUP(MID(C682,3,1),拼音数据库!$B:$C,2,),VLOOKUP(LEFT(C682,1),拼音数据库!$B:$C,2,)&amp;VLOOKUP(MID(C682,2,1),拼音数据库!$B:$C,2,)&amp;VLOOKUP(MID(C682,3,1),拼音数据库!$B:$C,2,)&amp;VLOOKUP(MID(C682,4,1),拼音数据库!$B:$C,2,))))),"")</f>
        <v/>
      </c>
      <c r="B682" s="75" t="str">
        <f>IFERROR(IF(C682=0,"",IF(LEN(C682)=1,LEFT(VLOOKUP(LEFT(C682,1),拼音数据库!$B:$C,2,),1),IF(LEN(C682)=2,LEFT(VLOOKUP(LEFT(C682,1),拼音数据库!$B:$C,2,),1)&amp;LEFT(VLOOKUP(MID(C682,2,1),拼音数据库!$B:$C,2,),1),IF(LEN(C682)=3,LEFT(VLOOKUP(LEFT(C682,1),拼音数据库!$B:$C,2,),1)&amp;LEFT(VLOOKUP(MID(C682,2,1),拼音数据库!$B:$C,2,),1)&amp;LEFT(VLOOKUP(MID(C682,3,1),拼音数据库!$B:$C,2,)),LEFT(VLOOKUP(LEFT(C682,1),拼音数据库!$B:$C,2,),1)&amp;LEFT(VLOOKUP(MID(C682,2,1),拼音数据库!$B:$C,2,),1)&amp;LEFT(VLOOKUP(MID(C682,3,1),拼音数据库!$B:$C,2,),1)&amp;LEFT(VLOOKUP(MID(C682,4,1),拼音数据库!$B:$C,2,),1))))),"")</f>
        <v/>
      </c>
      <c r="C682" s="36"/>
      <c r="D682" s="36"/>
      <c r="E682" s="36"/>
      <c r="F682" s="37"/>
      <c r="G682" s="37"/>
      <c r="H682" s="37"/>
      <c r="I682" s="37"/>
      <c r="J682" s="37"/>
      <c r="K682" s="37"/>
      <c r="L682" s="37"/>
      <c r="M682" s="37"/>
      <c r="N682" s="5" t="str">
        <f t="array" ref="N682">IF(SUM(--NOT(ISERROR(FIND(TEXT(UPPER(电话簿!$G$4),0),UPPER(基本信息输入!A682:M682),1))))&gt;0,ROW(),"")</f>
        <v/>
      </c>
    </row>
    <row r="683" spans="1:14" s="34" customFormat="1" x14ac:dyDescent="0.35">
      <c r="A683" s="74" t="str">
        <f>IFERROR(IF(C683=0,"",IF(LEN(C683)=1,VLOOKUP(LEFT(C683,1),拼音数据库!$B:$C,2,),IF(LEN(C683)=2,VLOOKUP(LEFT(C683,1),拼音数据库!$B:$C,2,)&amp;VLOOKUP(MID(C683,2,1),拼音数据库!$B:$C,2,),IF(LEN(C683)=3,VLOOKUP(LEFT(C683,1),拼音数据库!$B:$C,2,)&amp;VLOOKUP(MID(C683,2,1),拼音数据库!$B:$C,2,)&amp;VLOOKUP(MID(C683,3,1),拼音数据库!$B:$C,2,),VLOOKUP(LEFT(C683,1),拼音数据库!$B:$C,2,)&amp;VLOOKUP(MID(C683,2,1),拼音数据库!$B:$C,2,)&amp;VLOOKUP(MID(C683,3,1),拼音数据库!$B:$C,2,)&amp;VLOOKUP(MID(C683,4,1),拼音数据库!$B:$C,2,))))),"")</f>
        <v/>
      </c>
      <c r="B683" s="75" t="str">
        <f>IFERROR(IF(C683=0,"",IF(LEN(C683)=1,LEFT(VLOOKUP(LEFT(C683,1),拼音数据库!$B:$C,2,),1),IF(LEN(C683)=2,LEFT(VLOOKUP(LEFT(C683,1),拼音数据库!$B:$C,2,),1)&amp;LEFT(VLOOKUP(MID(C683,2,1),拼音数据库!$B:$C,2,),1),IF(LEN(C683)=3,LEFT(VLOOKUP(LEFT(C683,1),拼音数据库!$B:$C,2,),1)&amp;LEFT(VLOOKUP(MID(C683,2,1),拼音数据库!$B:$C,2,),1)&amp;LEFT(VLOOKUP(MID(C683,3,1),拼音数据库!$B:$C,2,)),LEFT(VLOOKUP(LEFT(C683,1),拼音数据库!$B:$C,2,),1)&amp;LEFT(VLOOKUP(MID(C683,2,1),拼音数据库!$B:$C,2,),1)&amp;LEFT(VLOOKUP(MID(C683,3,1),拼音数据库!$B:$C,2,),1)&amp;LEFT(VLOOKUP(MID(C683,4,1),拼音数据库!$B:$C,2,),1))))),"")</f>
        <v/>
      </c>
      <c r="C683" s="36"/>
      <c r="D683" s="36"/>
      <c r="E683" s="36"/>
      <c r="F683" s="37"/>
      <c r="G683" s="37"/>
      <c r="H683" s="37"/>
      <c r="I683" s="37"/>
      <c r="J683" s="37"/>
      <c r="K683" s="37"/>
      <c r="L683" s="37"/>
      <c r="M683" s="37"/>
      <c r="N683" s="5" t="str">
        <f t="array" ref="N683">IF(SUM(--NOT(ISERROR(FIND(TEXT(UPPER(电话簿!$G$4),0),UPPER(基本信息输入!A683:M683),1))))&gt;0,ROW(),"")</f>
        <v/>
      </c>
    </row>
    <row r="684" spans="1:14" s="34" customFormat="1" x14ac:dyDescent="0.35">
      <c r="A684" s="74" t="str">
        <f>IFERROR(IF(C684=0,"",IF(LEN(C684)=1,VLOOKUP(LEFT(C684,1),拼音数据库!$B:$C,2,),IF(LEN(C684)=2,VLOOKUP(LEFT(C684,1),拼音数据库!$B:$C,2,)&amp;VLOOKUP(MID(C684,2,1),拼音数据库!$B:$C,2,),IF(LEN(C684)=3,VLOOKUP(LEFT(C684,1),拼音数据库!$B:$C,2,)&amp;VLOOKUP(MID(C684,2,1),拼音数据库!$B:$C,2,)&amp;VLOOKUP(MID(C684,3,1),拼音数据库!$B:$C,2,),VLOOKUP(LEFT(C684,1),拼音数据库!$B:$C,2,)&amp;VLOOKUP(MID(C684,2,1),拼音数据库!$B:$C,2,)&amp;VLOOKUP(MID(C684,3,1),拼音数据库!$B:$C,2,)&amp;VLOOKUP(MID(C684,4,1),拼音数据库!$B:$C,2,))))),"")</f>
        <v/>
      </c>
      <c r="B684" s="75" t="str">
        <f>IFERROR(IF(C684=0,"",IF(LEN(C684)=1,LEFT(VLOOKUP(LEFT(C684,1),拼音数据库!$B:$C,2,),1),IF(LEN(C684)=2,LEFT(VLOOKUP(LEFT(C684,1),拼音数据库!$B:$C,2,),1)&amp;LEFT(VLOOKUP(MID(C684,2,1),拼音数据库!$B:$C,2,),1),IF(LEN(C684)=3,LEFT(VLOOKUP(LEFT(C684,1),拼音数据库!$B:$C,2,),1)&amp;LEFT(VLOOKUP(MID(C684,2,1),拼音数据库!$B:$C,2,),1)&amp;LEFT(VLOOKUP(MID(C684,3,1),拼音数据库!$B:$C,2,)),LEFT(VLOOKUP(LEFT(C684,1),拼音数据库!$B:$C,2,),1)&amp;LEFT(VLOOKUP(MID(C684,2,1),拼音数据库!$B:$C,2,),1)&amp;LEFT(VLOOKUP(MID(C684,3,1),拼音数据库!$B:$C,2,),1)&amp;LEFT(VLOOKUP(MID(C684,4,1),拼音数据库!$B:$C,2,),1))))),"")</f>
        <v/>
      </c>
      <c r="C684" s="36"/>
      <c r="D684" s="36"/>
      <c r="E684" s="36"/>
      <c r="F684" s="37"/>
      <c r="G684" s="37"/>
      <c r="H684" s="37"/>
      <c r="I684" s="37"/>
      <c r="J684" s="37"/>
      <c r="K684" s="37"/>
      <c r="L684" s="37"/>
      <c r="M684" s="37"/>
      <c r="N684" s="5" t="str">
        <f t="array" ref="N684">IF(SUM(--NOT(ISERROR(FIND(TEXT(UPPER(电话簿!$G$4),0),UPPER(基本信息输入!A684:M684),1))))&gt;0,ROW(),"")</f>
        <v/>
      </c>
    </row>
    <row r="685" spans="1:14" s="34" customFormat="1" x14ac:dyDescent="0.35">
      <c r="A685" s="74" t="str">
        <f>IFERROR(IF(C685=0,"",IF(LEN(C685)=1,VLOOKUP(LEFT(C685,1),拼音数据库!$B:$C,2,),IF(LEN(C685)=2,VLOOKUP(LEFT(C685,1),拼音数据库!$B:$C,2,)&amp;VLOOKUP(MID(C685,2,1),拼音数据库!$B:$C,2,),IF(LEN(C685)=3,VLOOKUP(LEFT(C685,1),拼音数据库!$B:$C,2,)&amp;VLOOKUP(MID(C685,2,1),拼音数据库!$B:$C,2,)&amp;VLOOKUP(MID(C685,3,1),拼音数据库!$B:$C,2,),VLOOKUP(LEFT(C685,1),拼音数据库!$B:$C,2,)&amp;VLOOKUP(MID(C685,2,1),拼音数据库!$B:$C,2,)&amp;VLOOKUP(MID(C685,3,1),拼音数据库!$B:$C,2,)&amp;VLOOKUP(MID(C685,4,1),拼音数据库!$B:$C,2,))))),"")</f>
        <v/>
      </c>
      <c r="B685" s="75" t="str">
        <f>IFERROR(IF(C685=0,"",IF(LEN(C685)=1,LEFT(VLOOKUP(LEFT(C685,1),拼音数据库!$B:$C,2,),1),IF(LEN(C685)=2,LEFT(VLOOKUP(LEFT(C685,1),拼音数据库!$B:$C,2,),1)&amp;LEFT(VLOOKUP(MID(C685,2,1),拼音数据库!$B:$C,2,),1),IF(LEN(C685)=3,LEFT(VLOOKUP(LEFT(C685,1),拼音数据库!$B:$C,2,),1)&amp;LEFT(VLOOKUP(MID(C685,2,1),拼音数据库!$B:$C,2,),1)&amp;LEFT(VLOOKUP(MID(C685,3,1),拼音数据库!$B:$C,2,)),LEFT(VLOOKUP(LEFT(C685,1),拼音数据库!$B:$C,2,),1)&amp;LEFT(VLOOKUP(MID(C685,2,1),拼音数据库!$B:$C,2,),1)&amp;LEFT(VLOOKUP(MID(C685,3,1),拼音数据库!$B:$C,2,),1)&amp;LEFT(VLOOKUP(MID(C685,4,1),拼音数据库!$B:$C,2,),1))))),"")</f>
        <v/>
      </c>
      <c r="C685" s="36"/>
      <c r="D685" s="36"/>
      <c r="E685" s="36"/>
      <c r="F685" s="37"/>
      <c r="G685" s="37"/>
      <c r="H685" s="37"/>
      <c r="I685" s="37"/>
      <c r="J685" s="37"/>
      <c r="K685" s="37"/>
      <c r="L685" s="37"/>
      <c r="M685" s="37"/>
      <c r="N685" s="5" t="str">
        <f t="array" ref="N685">IF(SUM(--NOT(ISERROR(FIND(TEXT(UPPER(电话簿!$G$4),0),UPPER(基本信息输入!A685:M685),1))))&gt;0,ROW(),"")</f>
        <v/>
      </c>
    </row>
    <row r="686" spans="1:14" s="34" customFormat="1" x14ac:dyDescent="0.35">
      <c r="A686" s="74" t="str">
        <f>IFERROR(IF(C686=0,"",IF(LEN(C686)=1,VLOOKUP(LEFT(C686,1),拼音数据库!$B:$C,2,),IF(LEN(C686)=2,VLOOKUP(LEFT(C686,1),拼音数据库!$B:$C,2,)&amp;VLOOKUP(MID(C686,2,1),拼音数据库!$B:$C,2,),IF(LEN(C686)=3,VLOOKUP(LEFT(C686,1),拼音数据库!$B:$C,2,)&amp;VLOOKUP(MID(C686,2,1),拼音数据库!$B:$C,2,)&amp;VLOOKUP(MID(C686,3,1),拼音数据库!$B:$C,2,),VLOOKUP(LEFT(C686,1),拼音数据库!$B:$C,2,)&amp;VLOOKUP(MID(C686,2,1),拼音数据库!$B:$C,2,)&amp;VLOOKUP(MID(C686,3,1),拼音数据库!$B:$C,2,)&amp;VLOOKUP(MID(C686,4,1),拼音数据库!$B:$C,2,))))),"")</f>
        <v/>
      </c>
      <c r="B686" s="75" t="str">
        <f>IFERROR(IF(C686=0,"",IF(LEN(C686)=1,LEFT(VLOOKUP(LEFT(C686,1),拼音数据库!$B:$C,2,),1),IF(LEN(C686)=2,LEFT(VLOOKUP(LEFT(C686,1),拼音数据库!$B:$C,2,),1)&amp;LEFT(VLOOKUP(MID(C686,2,1),拼音数据库!$B:$C,2,),1),IF(LEN(C686)=3,LEFT(VLOOKUP(LEFT(C686,1),拼音数据库!$B:$C,2,),1)&amp;LEFT(VLOOKUP(MID(C686,2,1),拼音数据库!$B:$C,2,),1)&amp;LEFT(VLOOKUP(MID(C686,3,1),拼音数据库!$B:$C,2,)),LEFT(VLOOKUP(LEFT(C686,1),拼音数据库!$B:$C,2,),1)&amp;LEFT(VLOOKUP(MID(C686,2,1),拼音数据库!$B:$C,2,),1)&amp;LEFT(VLOOKUP(MID(C686,3,1),拼音数据库!$B:$C,2,),1)&amp;LEFT(VLOOKUP(MID(C686,4,1),拼音数据库!$B:$C,2,),1))))),"")</f>
        <v/>
      </c>
      <c r="C686" s="36"/>
      <c r="D686" s="36"/>
      <c r="E686" s="36"/>
      <c r="F686" s="37"/>
      <c r="G686" s="37"/>
      <c r="H686" s="37"/>
      <c r="I686" s="37"/>
      <c r="J686" s="37"/>
      <c r="K686" s="37"/>
      <c r="L686" s="37"/>
      <c r="M686" s="37"/>
      <c r="N686" s="5" t="str">
        <f t="array" ref="N686">IF(SUM(--NOT(ISERROR(FIND(TEXT(UPPER(电话簿!$G$4),0),UPPER(基本信息输入!A686:M686),1))))&gt;0,ROW(),"")</f>
        <v/>
      </c>
    </row>
    <row r="687" spans="1:14" s="34" customFormat="1" x14ac:dyDescent="0.35">
      <c r="A687" s="74" t="str">
        <f>IFERROR(IF(C687=0,"",IF(LEN(C687)=1,VLOOKUP(LEFT(C687,1),拼音数据库!$B:$C,2,),IF(LEN(C687)=2,VLOOKUP(LEFT(C687,1),拼音数据库!$B:$C,2,)&amp;VLOOKUP(MID(C687,2,1),拼音数据库!$B:$C,2,),IF(LEN(C687)=3,VLOOKUP(LEFT(C687,1),拼音数据库!$B:$C,2,)&amp;VLOOKUP(MID(C687,2,1),拼音数据库!$B:$C,2,)&amp;VLOOKUP(MID(C687,3,1),拼音数据库!$B:$C,2,),VLOOKUP(LEFT(C687,1),拼音数据库!$B:$C,2,)&amp;VLOOKUP(MID(C687,2,1),拼音数据库!$B:$C,2,)&amp;VLOOKUP(MID(C687,3,1),拼音数据库!$B:$C,2,)&amp;VLOOKUP(MID(C687,4,1),拼音数据库!$B:$C,2,))))),"")</f>
        <v/>
      </c>
      <c r="B687" s="75" t="str">
        <f>IFERROR(IF(C687=0,"",IF(LEN(C687)=1,LEFT(VLOOKUP(LEFT(C687,1),拼音数据库!$B:$C,2,),1),IF(LEN(C687)=2,LEFT(VLOOKUP(LEFT(C687,1),拼音数据库!$B:$C,2,),1)&amp;LEFT(VLOOKUP(MID(C687,2,1),拼音数据库!$B:$C,2,),1),IF(LEN(C687)=3,LEFT(VLOOKUP(LEFT(C687,1),拼音数据库!$B:$C,2,),1)&amp;LEFT(VLOOKUP(MID(C687,2,1),拼音数据库!$B:$C,2,),1)&amp;LEFT(VLOOKUP(MID(C687,3,1),拼音数据库!$B:$C,2,)),LEFT(VLOOKUP(LEFT(C687,1),拼音数据库!$B:$C,2,),1)&amp;LEFT(VLOOKUP(MID(C687,2,1),拼音数据库!$B:$C,2,),1)&amp;LEFT(VLOOKUP(MID(C687,3,1),拼音数据库!$B:$C,2,),1)&amp;LEFT(VLOOKUP(MID(C687,4,1),拼音数据库!$B:$C,2,),1))))),"")</f>
        <v/>
      </c>
      <c r="C687" s="36"/>
      <c r="D687" s="36"/>
      <c r="E687" s="36"/>
      <c r="F687" s="37"/>
      <c r="G687" s="37"/>
      <c r="H687" s="37"/>
      <c r="I687" s="37"/>
      <c r="J687" s="37"/>
      <c r="K687" s="37"/>
      <c r="L687" s="37"/>
      <c r="M687" s="37"/>
      <c r="N687" s="5" t="str">
        <f t="array" ref="N687">IF(SUM(--NOT(ISERROR(FIND(TEXT(UPPER(电话簿!$G$4),0),UPPER(基本信息输入!A687:M687),1))))&gt;0,ROW(),"")</f>
        <v/>
      </c>
    </row>
    <row r="688" spans="1:14" s="34" customFormat="1" x14ac:dyDescent="0.35">
      <c r="A688" s="74" t="str">
        <f>IFERROR(IF(C688=0,"",IF(LEN(C688)=1,VLOOKUP(LEFT(C688,1),拼音数据库!$B:$C,2,),IF(LEN(C688)=2,VLOOKUP(LEFT(C688,1),拼音数据库!$B:$C,2,)&amp;VLOOKUP(MID(C688,2,1),拼音数据库!$B:$C,2,),IF(LEN(C688)=3,VLOOKUP(LEFT(C688,1),拼音数据库!$B:$C,2,)&amp;VLOOKUP(MID(C688,2,1),拼音数据库!$B:$C,2,)&amp;VLOOKUP(MID(C688,3,1),拼音数据库!$B:$C,2,),VLOOKUP(LEFT(C688,1),拼音数据库!$B:$C,2,)&amp;VLOOKUP(MID(C688,2,1),拼音数据库!$B:$C,2,)&amp;VLOOKUP(MID(C688,3,1),拼音数据库!$B:$C,2,)&amp;VLOOKUP(MID(C688,4,1),拼音数据库!$B:$C,2,))))),"")</f>
        <v/>
      </c>
      <c r="B688" s="75" t="str">
        <f>IFERROR(IF(C688=0,"",IF(LEN(C688)=1,LEFT(VLOOKUP(LEFT(C688,1),拼音数据库!$B:$C,2,),1),IF(LEN(C688)=2,LEFT(VLOOKUP(LEFT(C688,1),拼音数据库!$B:$C,2,),1)&amp;LEFT(VLOOKUP(MID(C688,2,1),拼音数据库!$B:$C,2,),1),IF(LEN(C688)=3,LEFT(VLOOKUP(LEFT(C688,1),拼音数据库!$B:$C,2,),1)&amp;LEFT(VLOOKUP(MID(C688,2,1),拼音数据库!$B:$C,2,),1)&amp;LEFT(VLOOKUP(MID(C688,3,1),拼音数据库!$B:$C,2,)),LEFT(VLOOKUP(LEFT(C688,1),拼音数据库!$B:$C,2,),1)&amp;LEFT(VLOOKUP(MID(C688,2,1),拼音数据库!$B:$C,2,),1)&amp;LEFT(VLOOKUP(MID(C688,3,1),拼音数据库!$B:$C,2,),1)&amp;LEFT(VLOOKUP(MID(C688,4,1),拼音数据库!$B:$C,2,),1))))),"")</f>
        <v/>
      </c>
      <c r="C688" s="36"/>
      <c r="D688" s="36"/>
      <c r="E688" s="36"/>
      <c r="F688" s="37"/>
      <c r="G688" s="37"/>
      <c r="H688" s="37"/>
      <c r="I688" s="37"/>
      <c r="J688" s="37"/>
      <c r="K688" s="37"/>
      <c r="L688" s="37"/>
      <c r="M688" s="37"/>
      <c r="N688" s="5" t="str">
        <f t="array" ref="N688">IF(SUM(--NOT(ISERROR(FIND(TEXT(UPPER(电话簿!$G$4),0),UPPER(基本信息输入!A688:M688),1))))&gt;0,ROW(),"")</f>
        <v/>
      </c>
    </row>
    <row r="689" spans="1:14" s="34" customFormat="1" x14ac:dyDescent="0.35">
      <c r="A689" s="74" t="str">
        <f>IFERROR(IF(C689=0,"",IF(LEN(C689)=1,VLOOKUP(LEFT(C689,1),拼音数据库!$B:$C,2,),IF(LEN(C689)=2,VLOOKUP(LEFT(C689,1),拼音数据库!$B:$C,2,)&amp;VLOOKUP(MID(C689,2,1),拼音数据库!$B:$C,2,),IF(LEN(C689)=3,VLOOKUP(LEFT(C689,1),拼音数据库!$B:$C,2,)&amp;VLOOKUP(MID(C689,2,1),拼音数据库!$B:$C,2,)&amp;VLOOKUP(MID(C689,3,1),拼音数据库!$B:$C,2,),VLOOKUP(LEFT(C689,1),拼音数据库!$B:$C,2,)&amp;VLOOKUP(MID(C689,2,1),拼音数据库!$B:$C,2,)&amp;VLOOKUP(MID(C689,3,1),拼音数据库!$B:$C,2,)&amp;VLOOKUP(MID(C689,4,1),拼音数据库!$B:$C,2,))))),"")</f>
        <v/>
      </c>
      <c r="B689" s="75" t="str">
        <f>IFERROR(IF(C689=0,"",IF(LEN(C689)=1,LEFT(VLOOKUP(LEFT(C689,1),拼音数据库!$B:$C,2,),1),IF(LEN(C689)=2,LEFT(VLOOKUP(LEFT(C689,1),拼音数据库!$B:$C,2,),1)&amp;LEFT(VLOOKUP(MID(C689,2,1),拼音数据库!$B:$C,2,),1),IF(LEN(C689)=3,LEFT(VLOOKUP(LEFT(C689,1),拼音数据库!$B:$C,2,),1)&amp;LEFT(VLOOKUP(MID(C689,2,1),拼音数据库!$B:$C,2,),1)&amp;LEFT(VLOOKUP(MID(C689,3,1),拼音数据库!$B:$C,2,)),LEFT(VLOOKUP(LEFT(C689,1),拼音数据库!$B:$C,2,),1)&amp;LEFT(VLOOKUP(MID(C689,2,1),拼音数据库!$B:$C,2,),1)&amp;LEFT(VLOOKUP(MID(C689,3,1),拼音数据库!$B:$C,2,),1)&amp;LEFT(VLOOKUP(MID(C689,4,1),拼音数据库!$B:$C,2,),1))))),"")</f>
        <v/>
      </c>
      <c r="C689" s="36"/>
      <c r="D689" s="36"/>
      <c r="E689" s="36"/>
      <c r="F689" s="37"/>
      <c r="G689" s="37"/>
      <c r="H689" s="37"/>
      <c r="I689" s="37"/>
      <c r="J689" s="37"/>
      <c r="K689" s="37"/>
      <c r="L689" s="37"/>
      <c r="M689" s="37"/>
      <c r="N689" s="5" t="str">
        <f t="array" ref="N689">IF(SUM(--NOT(ISERROR(FIND(TEXT(UPPER(电话簿!$G$4),0),UPPER(基本信息输入!A689:M689),1))))&gt;0,ROW(),"")</f>
        <v/>
      </c>
    </row>
    <row r="690" spans="1:14" s="34" customFormat="1" x14ac:dyDescent="0.35">
      <c r="A690" s="74" t="str">
        <f>IFERROR(IF(C690=0,"",IF(LEN(C690)=1,VLOOKUP(LEFT(C690,1),拼音数据库!$B:$C,2,),IF(LEN(C690)=2,VLOOKUP(LEFT(C690,1),拼音数据库!$B:$C,2,)&amp;VLOOKUP(MID(C690,2,1),拼音数据库!$B:$C,2,),IF(LEN(C690)=3,VLOOKUP(LEFT(C690,1),拼音数据库!$B:$C,2,)&amp;VLOOKUP(MID(C690,2,1),拼音数据库!$B:$C,2,)&amp;VLOOKUP(MID(C690,3,1),拼音数据库!$B:$C,2,),VLOOKUP(LEFT(C690,1),拼音数据库!$B:$C,2,)&amp;VLOOKUP(MID(C690,2,1),拼音数据库!$B:$C,2,)&amp;VLOOKUP(MID(C690,3,1),拼音数据库!$B:$C,2,)&amp;VLOOKUP(MID(C690,4,1),拼音数据库!$B:$C,2,))))),"")</f>
        <v/>
      </c>
      <c r="B690" s="75" t="str">
        <f>IFERROR(IF(C690=0,"",IF(LEN(C690)=1,LEFT(VLOOKUP(LEFT(C690,1),拼音数据库!$B:$C,2,),1),IF(LEN(C690)=2,LEFT(VLOOKUP(LEFT(C690,1),拼音数据库!$B:$C,2,),1)&amp;LEFT(VLOOKUP(MID(C690,2,1),拼音数据库!$B:$C,2,),1),IF(LEN(C690)=3,LEFT(VLOOKUP(LEFT(C690,1),拼音数据库!$B:$C,2,),1)&amp;LEFT(VLOOKUP(MID(C690,2,1),拼音数据库!$B:$C,2,),1)&amp;LEFT(VLOOKUP(MID(C690,3,1),拼音数据库!$B:$C,2,)),LEFT(VLOOKUP(LEFT(C690,1),拼音数据库!$B:$C,2,),1)&amp;LEFT(VLOOKUP(MID(C690,2,1),拼音数据库!$B:$C,2,),1)&amp;LEFT(VLOOKUP(MID(C690,3,1),拼音数据库!$B:$C,2,),1)&amp;LEFT(VLOOKUP(MID(C690,4,1),拼音数据库!$B:$C,2,),1))))),"")</f>
        <v/>
      </c>
      <c r="C690" s="36"/>
      <c r="D690" s="36"/>
      <c r="E690" s="36"/>
      <c r="F690" s="37"/>
      <c r="G690" s="37"/>
      <c r="H690" s="37"/>
      <c r="I690" s="37"/>
      <c r="J690" s="37"/>
      <c r="K690" s="37"/>
      <c r="L690" s="37"/>
      <c r="M690" s="37"/>
      <c r="N690" s="5" t="str">
        <f t="array" ref="N690">IF(SUM(--NOT(ISERROR(FIND(TEXT(UPPER(电话簿!$G$4),0),UPPER(基本信息输入!A690:M690),1))))&gt;0,ROW(),"")</f>
        <v/>
      </c>
    </row>
    <row r="691" spans="1:14" s="34" customFormat="1" x14ac:dyDescent="0.35">
      <c r="A691" s="74" t="str">
        <f>IFERROR(IF(C691=0,"",IF(LEN(C691)=1,VLOOKUP(LEFT(C691,1),拼音数据库!$B:$C,2,),IF(LEN(C691)=2,VLOOKUP(LEFT(C691,1),拼音数据库!$B:$C,2,)&amp;VLOOKUP(MID(C691,2,1),拼音数据库!$B:$C,2,),IF(LEN(C691)=3,VLOOKUP(LEFT(C691,1),拼音数据库!$B:$C,2,)&amp;VLOOKUP(MID(C691,2,1),拼音数据库!$B:$C,2,)&amp;VLOOKUP(MID(C691,3,1),拼音数据库!$B:$C,2,),VLOOKUP(LEFT(C691,1),拼音数据库!$B:$C,2,)&amp;VLOOKUP(MID(C691,2,1),拼音数据库!$B:$C,2,)&amp;VLOOKUP(MID(C691,3,1),拼音数据库!$B:$C,2,)&amp;VLOOKUP(MID(C691,4,1),拼音数据库!$B:$C,2,))))),"")</f>
        <v/>
      </c>
      <c r="B691" s="75" t="str">
        <f>IFERROR(IF(C691=0,"",IF(LEN(C691)=1,LEFT(VLOOKUP(LEFT(C691,1),拼音数据库!$B:$C,2,),1),IF(LEN(C691)=2,LEFT(VLOOKUP(LEFT(C691,1),拼音数据库!$B:$C,2,),1)&amp;LEFT(VLOOKUP(MID(C691,2,1),拼音数据库!$B:$C,2,),1),IF(LEN(C691)=3,LEFT(VLOOKUP(LEFT(C691,1),拼音数据库!$B:$C,2,),1)&amp;LEFT(VLOOKUP(MID(C691,2,1),拼音数据库!$B:$C,2,),1)&amp;LEFT(VLOOKUP(MID(C691,3,1),拼音数据库!$B:$C,2,)),LEFT(VLOOKUP(LEFT(C691,1),拼音数据库!$B:$C,2,),1)&amp;LEFT(VLOOKUP(MID(C691,2,1),拼音数据库!$B:$C,2,),1)&amp;LEFT(VLOOKUP(MID(C691,3,1),拼音数据库!$B:$C,2,),1)&amp;LEFT(VLOOKUP(MID(C691,4,1),拼音数据库!$B:$C,2,),1))))),"")</f>
        <v/>
      </c>
      <c r="C691" s="36"/>
      <c r="D691" s="36"/>
      <c r="E691" s="36"/>
      <c r="F691" s="37"/>
      <c r="G691" s="37"/>
      <c r="H691" s="37"/>
      <c r="I691" s="37"/>
      <c r="J691" s="37"/>
      <c r="K691" s="37"/>
      <c r="L691" s="37"/>
      <c r="M691" s="37"/>
      <c r="N691" s="5" t="str">
        <f t="array" ref="N691">IF(SUM(--NOT(ISERROR(FIND(TEXT(UPPER(电话簿!$G$4),0),UPPER(基本信息输入!A691:M691),1))))&gt;0,ROW(),"")</f>
        <v/>
      </c>
    </row>
    <row r="692" spans="1:14" s="34" customFormat="1" x14ac:dyDescent="0.35">
      <c r="A692" s="74" t="str">
        <f>IFERROR(IF(C692=0,"",IF(LEN(C692)=1,VLOOKUP(LEFT(C692,1),拼音数据库!$B:$C,2,),IF(LEN(C692)=2,VLOOKUP(LEFT(C692,1),拼音数据库!$B:$C,2,)&amp;VLOOKUP(MID(C692,2,1),拼音数据库!$B:$C,2,),IF(LEN(C692)=3,VLOOKUP(LEFT(C692,1),拼音数据库!$B:$C,2,)&amp;VLOOKUP(MID(C692,2,1),拼音数据库!$B:$C,2,)&amp;VLOOKUP(MID(C692,3,1),拼音数据库!$B:$C,2,),VLOOKUP(LEFT(C692,1),拼音数据库!$B:$C,2,)&amp;VLOOKUP(MID(C692,2,1),拼音数据库!$B:$C,2,)&amp;VLOOKUP(MID(C692,3,1),拼音数据库!$B:$C,2,)&amp;VLOOKUP(MID(C692,4,1),拼音数据库!$B:$C,2,))))),"")</f>
        <v/>
      </c>
      <c r="B692" s="75" t="str">
        <f>IFERROR(IF(C692=0,"",IF(LEN(C692)=1,LEFT(VLOOKUP(LEFT(C692,1),拼音数据库!$B:$C,2,),1),IF(LEN(C692)=2,LEFT(VLOOKUP(LEFT(C692,1),拼音数据库!$B:$C,2,),1)&amp;LEFT(VLOOKUP(MID(C692,2,1),拼音数据库!$B:$C,2,),1),IF(LEN(C692)=3,LEFT(VLOOKUP(LEFT(C692,1),拼音数据库!$B:$C,2,),1)&amp;LEFT(VLOOKUP(MID(C692,2,1),拼音数据库!$B:$C,2,),1)&amp;LEFT(VLOOKUP(MID(C692,3,1),拼音数据库!$B:$C,2,)),LEFT(VLOOKUP(LEFT(C692,1),拼音数据库!$B:$C,2,),1)&amp;LEFT(VLOOKUP(MID(C692,2,1),拼音数据库!$B:$C,2,),1)&amp;LEFT(VLOOKUP(MID(C692,3,1),拼音数据库!$B:$C,2,),1)&amp;LEFT(VLOOKUP(MID(C692,4,1),拼音数据库!$B:$C,2,),1))))),"")</f>
        <v/>
      </c>
      <c r="C692" s="36"/>
      <c r="D692" s="36"/>
      <c r="E692" s="36"/>
      <c r="F692" s="37"/>
      <c r="G692" s="37"/>
      <c r="H692" s="37"/>
      <c r="I692" s="37"/>
      <c r="J692" s="37"/>
      <c r="K692" s="37"/>
      <c r="L692" s="37"/>
      <c r="M692" s="37"/>
      <c r="N692" s="5" t="str">
        <f t="array" ref="N692">IF(SUM(--NOT(ISERROR(FIND(TEXT(UPPER(电话簿!$G$4),0),UPPER(基本信息输入!A692:M692),1))))&gt;0,ROW(),"")</f>
        <v/>
      </c>
    </row>
    <row r="693" spans="1:14" s="34" customFormat="1" x14ac:dyDescent="0.35">
      <c r="A693" s="74" t="str">
        <f>IFERROR(IF(C693=0,"",IF(LEN(C693)=1,VLOOKUP(LEFT(C693,1),拼音数据库!$B:$C,2,),IF(LEN(C693)=2,VLOOKUP(LEFT(C693,1),拼音数据库!$B:$C,2,)&amp;VLOOKUP(MID(C693,2,1),拼音数据库!$B:$C,2,),IF(LEN(C693)=3,VLOOKUP(LEFT(C693,1),拼音数据库!$B:$C,2,)&amp;VLOOKUP(MID(C693,2,1),拼音数据库!$B:$C,2,)&amp;VLOOKUP(MID(C693,3,1),拼音数据库!$B:$C,2,),VLOOKUP(LEFT(C693,1),拼音数据库!$B:$C,2,)&amp;VLOOKUP(MID(C693,2,1),拼音数据库!$B:$C,2,)&amp;VLOOKUP(MID(C693,3,1),拼音数据库!$B:$C,2,)&amp;VLOOKUP(MID(C693,4,1),拼音数据库!$B:$C,2,))))),"")</f>
        <v/>
      </c>
      <c r="B693" s="75" t="str">
        <f>IFERROR(IF(C693=0,"",IF(LEN(C693)=1,LEFT(VLOOKUP(LEFT(C693,1),拼音数据库!$B:$C,2,),1),IF(LEN(C693)=2,LEFT(VLOOKUP(LEFT(C693,1),拼音数据库!$B:$C,2,),1)&amp;LEFT(VLOOKUP(MID(C693,2,1),拼音数据库!$B:$C,2,),1),IF(LEN(C693)=3,LEFT(VLOOKUP(LEFT(C693,1),拼音数据库!$B:$C,2,),1)&amp;LEFT(VLOOKUP(MID(C693,2,1),拼音数据库!$B:$C,2,),1)&amp;LEFT(VLOOKUP(MID(C693,3,1),拼音数据库!$B:$C,2,)),LEFT(VLOOKUP(LEFT(C693,1),拼音数据库!$B:$C,2,),1)&amp;LEFT(VLOOKUP(MID(C693,2,1),拼音数据库!$B:$C,2,),1)&amp;LEFT(VLOOKUP(MID(C693,3,1),拼音数据库!$B:$C,2,),1)&amp;LEFT(VLOOKUP(MID(C693,4,1),拼音数据库!$B:$C,2,),1))))),"")</f>
        <v/>
      </c>
      <c r="C693" s="36"/>
      <c r="D693" s="36"/>
      <c r="E693" s="36"/>
      <c r="F693" s="37"/>
      <c r="G693" s="37"/>
      <c r="H693" s="37"/>
      <c r="I693" s="37"/>
      <c r="J693" s="37"/>
      <c r="K693" s="37"/>
      <c r="L693" s="37"/>
      <c r="M693" s="37"/>
      <c r="N693" s="5" t="str">
        <f t="array" ref="N693">IF(SUM(--NOT(ISERROR(FIND(TEXT(UPPER(电话簿!$G$4),0),UPPER(基本信息输入!A693:M693),1))))&gt;0,ROW(),"")</f>
        <v/>
      </c>
    </row>
    <row r="694" spans="1:14" s="34" customFormat="1" x14ac:dyDescent="0.35">
      <c r="A694" s="74" t="str">
        <f>IFERROR(IF(C694=0,"",IF(LEN(C694)=1,VLOOKUP(LEFT(C694,1),拼音数据库!$B:$C,2,),IF(LEN(C694)=2,VLOOKUP(LEFT(C694,1),拼音数据库!$B:$C,2,)&amp;VLOOKUP(MID(C694,2,1),拼音数据库!$B:$C,2,),IF(LEN(C694)=3,VLOOKUP(LEFT(C694,1),拼音数据库!$B:$C,2,)&amp;VLOOKUP(MID(C694,2,1),拼音数据库!$B:$C,2,)&amp;VLOOKUP(MID(C694,3,1),拼音数据库!$B:$C,2,),VLOOKUP(LEFT(C694,1),拼音数据库!$B:$C,2,)&amp;VLOOKUP(MID(C694,2,1),拼音数据库!$B:$C,2,)&amp;VLOOKUP(MID(C694,3,1),拼音数据库!$B:$C,2,)&amp;VLOOKUP(MID(C694,4,1),拼音数据库!$B:$C,2,))))),"")</f>
        <v/>
      </c>
      <c r="B694" s="75" t="str">
        <f>IFERROR(IF(C694=0,"",IF(LEN(C694)=1,LEFT(VLOOKUP(LEFT(C694,1),拼音数据库!$B:$C,2,),1),IF(LEN(C694)=2,LEFT(VLOOKUP(LEFT(C694,1),拼音数据库!$B:$C,2,),1)&amp;LEFT(VLOOKUP(MID(C694,2,1),拼音数据库!$B:$C,2,),1),IF(LEN(C694)=3,LEFT(VLOOKUP(LEFT(C694,1),拼音数据库!$B:$C,2,),1)&amp;LEFT(VLOOKUP(MID(C694,2,1),拼音数据库!$B:$C,2,),1)&amp;LEFT(VLOOKUP(MID(C694,3,1),拼音数据库!$B:$C,2,)),LEFT(VLOOKUP(LEFT(C694,1),拼音数据库!$B:$C,2,),1)&amp;LEFT(VLOOKUP(MID(C694,2,1),拼音数据库!$B:$C,2,),1)&amp;LEFT(VLOOKUP(MID(C694,3,1),拼音数据库!$B:$C,2,),1)&amp;LEFT(VLOOKUP(MID(C694,4,1),拼音数据库!$B:$C,2,),1))))),"")</f>
        <v/>
      </c>
      <c r="C694" s="36"/>
      <c r="D694" s="36"/>
      <c r="E694" s="36"/>
      <c r="F694" s="37"/>
      <c r="G694" s="37"/>
      <c r="H694" s="37"/>
      <c r="I694" s="37"/>
      <c r="J694" s="37"/>
      <c r="K694" s="37"/>
      <c r="L694" s="37"/>
      <c r="M694" s="37"/>
      <c r="N694" s="5" t="str">
        <f t="array" ref="N694">IF(SUM(--NOT(ISERROR(FIND(TEXT(UPPER(电话簿!$G$4),0),UPPER(基本信息输入!A694:M694),1))))&gt;0,ROW(),"")</f>
        <v/>
      </c>
    </row>
    <row r="695" spans="1:14" s="34" customFormat="1" x14ac:dyDescent="0.35">
      <c r="A695" s="74" t="str">
        <f>IFERROR(IF(C695=0,"",IF(LEN(C695)=1,VLOOKUP(LEFT(C695,1),拼音数据库!$B:$C,2,),IF(LEN(C695)=2,VLOOKUP(LEFT(C695,1),拼音数据库!$B:$C,2,)&amp;VLOOKUP(MID(C695,2,1),拼音数据库!$B:$C,2,),IF(LEN(C695)=3,VLOOKUP(LEFT(C695,1),拼音数据库!$B:$C,2,)&amp;VLOOKUP(MID(C695,2,1),拼音数据库!$B:$C,2,)&amp;VLOOKUP(MID(C695,3,1),拼音数据库!$B:$C,2,),VLOOKUP(LEFT(C695,1),拼音数据库!$B:$C,2,)&amp;VLOOKUP(MID(C695,2,1),拼音数据库!$B:$C,2,)&amp;VLOOKUP(MID(C695,3,1),拼音数据库!$B:$C,2,)&amp;VLOOKUP(MID(C695,4,1),拼音数据库!$B:$C,2,))))),"")</f>
        <v/>
      </c>
      <c r="B695" s="75" t="str">
        <f>IFERROR(IF(C695=0,"",IF(LEN(C695)=1,LEFT(VLOOKUP(LEFT(C695,1),拼音数据库!$B:$C,2,),1),IF(LEN(C695)=2,LEFT(VLOOKUP(LEFT(C695,1),拼音数据库!$B:$C,2,),1)&amp;LEFT(VLOOKUP(MID(C695,2,1),拼音数据库!$B:$C,2,),1),IF(LEN(C695)=3,LEFT(VLOOKUP(LEFT(C695,1),拼音数据库!$B:$C,2,),1)&amp;LEFT(VLOOKUP(MID(C695,2,1),拼音数据库!$B:$C,2,),1)&amp;LEFT(VLOOKUP(MID(C695,3,1),拼音数据库!$B:$C,2,)),LEFT(VLOOKUP(LEFT(C695,1),拼音数据库!$B:$C,2,),1)&amp;LEFT(VLOOKUP(MID(C695,2,1),拼音数据库!$B:$C,2,),1)&amp;LEFT(VLOOKUP(MID(C695,3,1),拼音数据库!$B:$C,2,),1)&amp;LEFT(VLOOKUP(MID(C695,4,1),拼音数据库!$B:$C,2,),1))))),"")</f>
        <v/>
      </c>
      <c r="C695" s="36"/>
      <c r="D695" s="36"/>
      <c r="E695" s="36"/>
      <c r="F695" s="37"/>
      <c r="G695" s="37"/>
      <c r="H695" s="37"/>
      <c r="I695" s="37"/>
      <c r="J695" s="37"/>
      <c r="K695" s="37"/>
      <c r="L695" s="37"/>
      <c r="M695" s="37"/>
      <c r="N695" s="5" t="str">
        <f t="array" ref="N695">IF(SUM(--NOT(ISERROR(FIND(TEXT(UPPER(电话簿!$G$4),0),UPPER(基本信息输入!A695:M695),1))))&gt;0,ROW(),"")</f>
        <v/>
      </c>
    </row>
    <row r="696" spans="1:14" s="34" customFormat="1" x14ac:dyDescent="0.35">
      <c r="A696" s="74" t="str">
        <f>IFERROR(IF(C696=0,"",IF(LEN(C696)=1,VLOOKUP(LEFT(C696,1),拼音数据库!$B:$C,2,),IF(LEN(C696)=2,VLOOKUP(LEFT(C696,1),拼音数据库!$B:$C,2,)&amp;VLOOKUP(MID(C696,2,1),拼音数据库!$B:$C,2,),IF(LEN(C696)=3,VLOOKUP(LEFT(C696,1),拼音数据库!$B:$C,2,)&amp;VLOOKUP(MID(C696,2,1),拼音数据库!$B:$C,2,)&amp;VLOOKUP(MID(C696,3,1),拼音数据库!$B:$C,2,),VLOOKUP(LEFT(C696,1),拼音数据库!$B:$C,2,)&amp;VLOOKUP(MID(C696,2,1),拼音数据库!$B:$C,2,)&amp;VLOOKUP(MID(C696,3,1),拼音数据库!$B:$C,2,)&amp;VLOOKUP(MID(C696,4,1),拼音数据库!$B:$C,2,))))),"")</f>
        <v/>
      </c>
      <c r="B696" s="75" t="str">
        <f>IFERROR(IF(C696=0,"",IF(LEN(C696)=1,LEFT(VLOOKUP(LEFT(C696,1),拼音数据库!$B:$C,2,),1),IF(LEN(C696)=2,LEFT(VLOOKUP(LEFT(C696,1),拼音数据库!$B:$C,2,),1)&amp;LEFT(VLOOKUP(MID(C696,2,1),拼音数据库!$B:$C,2,),1),IF(LEN(C696)=3,LEFT(VLOOKUP(LEFT(C696,1),拼音数据库!$B:$C,2,),1)&amp;LEFT(VLOOKUP(MID(C696,2,1),拼音数据库!$B:$C,2,),1)&amp;LEFT(VLOOKUP(MID(C696,3,1),拼音数据库!$B:$C,2,)),LEFT(VLOOKUP(LEFT(C696,1),拼音数据库!$B:$C,2,),1)&amp;LEFT(VLOOKUP(MID(C696,2,1),拼音数据库!$B:$C,2,),1)&amp;LEFT(VLOOKUP(MID(C696,3,1),拼音数据库!$B:$C,2,),1)&amp;LEFT(VLOOKUP(MID(C696,4,1),拼音数据库!$B:$C,2,),1))))),"")</f>
        <v/>
      </c>
      <c r="C696" s="36"/>
      <c r="D696" s="36"/>
      <c r="E696" s="36"/>
      <c r="F696" s="37"/>
      <c r="G696" s="37"/>
      <c r="H696" s="37"/>
      <c r="I696" s="37"/>
      <c r="J696" s="37"/>
      <c r="K696" s="37"/>
      <c r="L696" s="37"/>
      <c r="M696" s="37"/>
      <c r="N696" s="5" t="str">
        <f t="array" ref="N696">IF(SUM(--NOT(ISERROR(FIND(TEXT(UPPER(电话簿!$G$4),0),UPPER(基本信息输入!A696:M696),1))))&gt;0,ROW(),"")</f>
        <v/>
      </c>
    </row>
    <row r="697" spans="1:14" s="34" customFormat="1" x14ac:dyDescent="0.35">
      <c r="A697" s="74" t="str">
        <f>IFERROR(IF(C697=0,"",IF(LEN(C697)=1,VLOOKUP(LEFT(C697,1),拼音数据库!$B:$C,2,),IF(LEN(C697)=2,VLOOKUP(LEFT(C697,1),拼音数据库!$B:$C,2,)&amp;VLOOKUP(MID(C697,2,1),拼音数据库!$B:$C,2,),IF(LEN(C697)=3,VLOOKUP(LEFT(C697,1),拼音数据库!$B:$C,2,)&amp;VLOOKUP(MID(C697,2,1),拼音数据库!$B:$C,2,)&amp;VLOOKUP(MID(C697,3,1),拼音数据库!$B:$C,2,),VLOOKUP(LEFT(C697,1),拼音数据库!$B:$C,2,)&amp;VLOOKUP(MID(C697,2,1),拼音数据库!$B:$C,2,)&amp;VLOOKUP(MID(C697,3,1),拼音数据库!$B:$C,2,)&amp;VLOOKUP(MID(C697,4,1),拼音数据库!$B:$C,2,))))),"")</f>
        <v/>
      </c>
      <c r="B697" s="75" t="str">
        <f>IFERROR(IF(C697=0,"",IF(LEN(C697)=1,LEFT(VLOOKUP(LEFT(C697,1),拼音数据库!$B:$C,2,),1),IF(LEN(C697)=2,LEFT(VLOOKUP(LEFT(C697,1),拼音数据库!$B:$C,2,),1)&amp;LEFT(VLOOKUP(MID(C697,2,1),拼音数据库!$B:$C,2,),1),IF(LEN(C697)=3,LEFT(VLOOKUP(LEFT(C697,1),拼音数据库!$B:$C,2,),1)&amp;LEFT(VLOOKUP(MID(C697,2,1),拼音数据库!$B:$C,2,),1)&amp;LEFT(VLOOKUP(MID(C697,3,1),拼音数据库!$B:$C,2,)),LEFT(VLOOKUP(LEFT(C697,1),拼音数据库!$B:$C,2,),1)&amp;LEFT(VLOOKUP(MID(C697,2,1),拼音数据库!$B:$C,2,),1)&amp;LEFT(VLOOKUP(MID(C697,3,1),拼音数据库!$B:$C,2,),1)&amp;LEFT(VLOOKUP(MID(C697,4,1),拼音数据库!$B:$C,2,),1))))),"")</f>
        <v/>
      </c>
      <c r="C697" s="36"/>
      <c r="D697" s="36"/>
      <c r="E697" s="36"/>
      <c r="F697" s="37"/>
      <c r="G697" s="37"/>
      <c r="H697" s="37"/>
      <c r="I697" s="37"/>
      <c r="J697" s="37"/>
      <c r="K697" s="37"/>
      <c r="L697" s="37"/>
      <c r="M697" s="37"/>
      <c r="N697" s="5" t="str">
        <f t="array" ref="N697">IF(SUM(--NOT(ISERROR(FIND(TEXT(UPPER(电话簿!$G$4),0),UPPER(基本信息输入!A697:M697),1))))&gt;0,ROW(),"")</f>
        <v/>
      </c>
    </row>
    <row r="698" spans="1:14" s="34" customFormat="1" x14ac:dyDescent="0.35">
      <c r="A698" s="74" t="str">
        <f>IFERROR(IF(C698=0,"",IF(LEN(C698)=1,VLOOKUP(LEFT(C698,1),拼音数据库!$B:$C,2,),IF(LEN(C698)=2,VLOOKUP(LEFT(C698,1),拼音数据库!$B:$C,2,)&amp;VLOOKUP(MID(C698,2,1),拼音数据库!$B:$C,2,),IF(LEN(C698)=3,VLOOKUP(LEFT(C698,1),拼音数据库!$B:$C,2,)&amp;VLOOKUP(MID(C698,2,1),拼音数据库!$B:$C,2,)&amp;VLOOKUP(MID(C698,3,1),拼音数据库!$B:$C,2,),VLOOKUP(LEFT(C698,1),拼音数据库!$B:$C,2,)&amp;VLOOKUP(MID(C698,2,1),拼音数据库!$B:$C,2,)&amp;VLOOKUP(MID(C698,3,1),拼音数据库!$B:$C,2,)&amp;VLOOKUP(MID(C698,4,1),拼音数据库!$B:$C,2,))))),"")</f>
        <v/>
      </c>
      <c r="B698" s="75" t="str">
        <f>IFERROR(IF(C698=0,"",IF(LEN(C698)=1,LEFT(VLOOKUP(LEFT(C698,1),拼音数据库!$B:$C,2,),1),IF(LEN(C698)=2,LEFT(VLOOKUP(LEFT(C698,1),拼音数据库!$B:$C,2,),1)&amp;LEFT(VLOOKUP(MID(C698,2,1),拼音数据库!$B:$C,2,),1),IF(LEN(C698)=3,LEFT(VLOOKUP(LEFT(C698,1),拼音数据库!$B:$C,2,),1)&amp;LEFT(VLOOKUP(MID(C698,2,1),拼音数据库!$B:$C,2,),1)&amp;LEFT(VLOOKUP(MID(C698,3,1),拼音数据库!$B:$C,2,)),LEFT(VLOOKUP(LEFT(C698,1),拼音数据库!$B:$C,2,),1)&amp;LEFT(VLOOKUP(MID(C698,2,1),拼音数据库!$B:$C,2,),1)&amp;LEFT(VLOOKUP(MID(C698,3,1),拼音数据库!$B:$C,2,),1)&amp;LEFT(VLOOKUP(MID(C698,4,1),拼音数据库!$B:$C,2,),1))))),"")</f>
        <v/>
      </c>
      <c r="C698" s="36"/>
      <c r="D698" s="36"/>
      <c r="E698" s="36"/>
      <c r="F698" s="37"/>
      <c r="G698" s="37"/>
      <c r="H698" s="37"/>
      <c r="I698" s="37"/>
      <c r="J698" s="37"/>
      <c r="K698" s="37"/>
      <c r="L698" s="37"/>
      <c r="M698" s="37"/>
      <c r="N698" s="5" t="str">
        <f t="array" ref="N698">IF(SUM(--NOT(ISERROR(FIND(TEXT(UPPER(电话簿!$G$4),0),UPPER(基本信息输入!A698:M698),1))))&gt;0,ROW(),"")</f>
        <v/>
      </c>
    </row>
    <row r="699" spans="1:14" s="34" customFormat="1" x14ac:dyDescent="0.35">
      <c r="A699" s="74" t="str">
        <f>IFERROR(IF(C699=0,"",IF(LEN(C699)=1,VLOOKUP(LEFT(C699,1),拼音数据库!$B:$C,2,),IF(LEN(C699)=2,VLOOKUP(LEFT(C699,1),拼音数据库!$B:$C,2,)&amp;VLOOKUP(MID(C699,2,1),拼音数据库!$B:$C,2,),IF(LEN(C699)=3,VLOOKUP(LEFT(C699,1),拼音数据库!$B:$C,2,)&amp;VLOOKUP(MID(C699,2,1),拼音数据库!$B:$C,2,)&amp;VLOOKUP(MID(C699,3,1),拼音数据库!$B:$C,2,),VLOOKUP(LEFT(C699,1),拼音数据库!$B:$C,2,)&amp;VLOOKUP(MID(C699,2,1),拼音数据库!$B:$C,2,)&amp;VLOOKUP(MID(C699,3,1),拼音数据库!$B:$C,2,)&amp;VLOOKUP(MID(C699,4,1),拼音数据库!$B:$C,2,))))),"")</f>
        <v/>
      </c>
      <c r="B699" s="75" t="str">
        <f>IFERROR(IF(C699=0,"",IF(LEN(C699)=1,LEFT(VLOOKUP(LEFT(C699,1),拼音数据库!$B:$C,2,),1),IF(LEN(C699)=2,LEFT(VLOOKUP(LEFT(C699,1),拼音数据库!$B:$C,2,),1)&amp;LEFT(VLOOKUP(MID(C699,2,1),拼音数据库!$B:$C,2,),1),IF(LEN(C699)=3,LEFT(VLOOKUP(LEFT(C699,1),拼音数据库!$B:$C,2,),1)&amp;LEFT(VLOOKUP(MID(C699,2,1),拼音数据库!$B:$C,2,),1)&amp;LEFT(VLOOKUP(MID(C699,3,1),拼音数据库!$B:$C,2,)),LEFT(VLOOKUP(LEFT(C699,1),拼音数据库!$B:$C,2,),1)&amp;LEFT(VLOOKUP(MID(C699,2,1),拼音数据库!$B:$C,2,),1)&amp;LEFT(VLOOKUP(MID(C699,3,1),拼音数据库!$B:$C,2,),1)&amp;LEFT(VLOOKUP(MID(C699,4,1),拼音数据库!$B:$C,2,),1))))),"")</f>
        <v/>
      </c>
      <c r="C699" s="36"/>
      <c r="D699" s="36"/>
      <c r="E699" s="36"/>
      <c r="F699" s="37"/>
      <c r="G699" s="37"/>
      <c r="H699" s="37"/>
      <c r="I699" s="37"/>
      <c r="J699" s="37"/>
      <c r="K699" s="37"/>
      <c r="L699" s="37"/>
      <c r="M699" s="37"/>
      <c r="N699" s="5" t="str">
        <f t="array" ref="N699">IF(SUM(--NOT(ISERROR(FIND(TEXT(UPPER(电话簿!$G$4),0),UPPER(基本信息输入!A699:M699),1))))&gt;0,ROW(),"")</f>
        <v/>
      </c>
    </row>
    <row r="700" spans="1:14" s="34" customFormat="1" x14ac:dyDescent="0.35">
      <c r="A700" s="74" t="str">
        <f>IFERROR(IF(C700=0,"",IF(LEN(C700)=1,VLOOKUP(LEFT(C700,1),拼音数据库!$B:$C,2,),IF(LEN(C700)=2,VLOOKUP(LEFT(C700,1),拼音数据库!$B:$C,2,)&amp;VLOOKUP(MID(C700,2,1),拼音数据库!$B:$C,2,),IF(LEN(C700)=3,VLOOKUP(LEFT(C700,1),拼音数据库!$B:$C,2,)&amp;VLOOKUP(MID(C700,2,1),拼音数据库!$B:$C,2,)&amp;VLOOKUP(MID(C700,3,1),拼音数据库!$B:$C,2,),VLOOKUP(LEFT(C700,1),拼音数据库!$B:$C,2,)&amp;VLOOKUP(MID(C700,2,1),拼音数据库!$B:$C,2,)&amp;VLOOKUP(MID(C700,3,1),拼音数据库!$B:$C,2,)&amp;VLOOKUP(MID(C700,4,1),拼音数据库!$B:$C,2,))))),"")</f>
        <v/>
      </c>
      <c r="B700" s="75" t="str">
        <f>IFERROR(IF(C700=0,"",IF(LEN(C700)=1,LEFT(VLOOKUP(LEFT(C700,1),拼音数据库!$B:$C,2,),1),IF(LEN(C700)=2,LEFT(VLOOKUP(LEFT(C700,1),拼音数据库!$B:$C,2,),1)&amp;LEFT(VLOOKUP(MID(C700,2,1),拼音数据库!$B:$C,2,),1),IF(LEN(C700)=3,LEFT(VLOOKUP(LEFT(C700,1),拼音数据库!$B:$C,2,),1)&amp;LEFT(VLOOKUP(MID(C700,2,1),拼音数据库!$B:$C,2,),1)&amp;LEFT(VLOOKUP(MID(C700,3,1),拼音数据库!$B:$C,2,)),LEFT(VLOOKUP(LEFT(C700,1),拼音数据库!$B:$C,2,),1)&amp;LEFT(VLOOKUP(MID(C700,2,1),拼音数据库!$B:$C,2,),1)&amp;LEFT(VLOOKUP(MID(C700,3,1),拼音数据库!$B:$C,2,),1)&amp;LEFT(VLOOKUP(MID(C700,4,1),拼音数据库!$B:$C,2,),1))))),"")</f>
        <v/>
      </c>
      <c r="C700" s="36"/>
      <c r="D700" s="36"/>
      <c r="E700" s="36"/>
      <c r="F700" s="37"/>
      <c r="G700" s="37"/>
      <c r="H700" s="37"/>
      <c r="I700" s="37"/>
      <c r="J700" s="37"/>
      <c r="K700" s="37"/>
      <c r="L700" s="37"/>
      <c r="M700" s="37"/>
      <c r="N700" s="5" t="str">
        <f t="array" ref="N700">IF(SUM(--NOT(ISERROR(FIND(TEXT(UPPER(电话簿!$G$4),0),UPPER(基本信息输入!A700:M700),1))))&gt;0,ROW(),"")</f>
        <v/>
      </c>
    </row>
    <row r="701" spans="1:14" s="34" customFormat="1" x14ac:dyDescent="0.35">
      <c r="A701" s="74" t="str">
        <f>IFERROR(IF(C701=0,"",IF(LEN(C701)=1,VLOOKUP(LEFT(C701,1),拼音数据库!$B:$C,2,),IF(LEN(C701)=2,VLOOKUP(LEFT(C701,1),拼音数据库!$B:$C,2,)&amp;VLOOKUP(MID(C701,2,1),拼音数据库!$B:$C,2,),IF(LEN(C701)=3,VLOOKUP(LEFT(C701,1),拼音数据库!$B:$C,2,)&amp;VLOOKUP(MID(C701,2,1),拼音数据库!$B:$C,2,)&amp;VLOOKUP(MID(C701,3,1),拼音数据库!$B:$C,2,),VLOOKUP(LEFT(C701,1),拼音数据库!$B:$C,2,)&amp;VLOOKUP(MID(C701,2,1),拼音数据库!$B:$C,2,)&amp;VLOOKUP(MID(C701,3,1),拼音数据库!$B:$C,2,)&amp;VLOOKUP(MID(C701,4,1),拼音数据库!$B:$C,2,))))),"")</f>
        <v/>
      </c>
      <c r="B701" s="75" t="str">
        <f>IFERROR(IF(C701=0,"",IF(LEN(C701)=1,LEFT(VLOOKUP(LEFT(C701,1),拼音数据库!$B:$C,2,),1),IF(LEN(C701)=2,LEFT(VLOOKUP(LEFT(C701,1),拼音数据库!$B:$C,2,),1)&amp;LEFT(VLOOKUP(MID(C701,2,1),拼音数据库!$B:$C,2,),1),IF(LEN(C701)=3,LEFT(VLOOKUP(LEFT(C701,1),拼音数据库!$B:$C,2,),1)&amp;LEFT(VLOOKUP(MID(C701,2,1),拼音数据库!$B:$C,2,),1)&amp;LEFT(VLOOKUP(MID(C701,3,1),拼音数据库!$B:$C,2,)),LEFT(VLOOKUP(LEFT(C701,1),拼音数据库!$B:$C,2,),1)&amp;LEFT(VLOOKUP(MID(C701,2,1),拼音数据库!$B:$C,2,),1)&amp;LEFT(VLOOKUP(MID(C701,3,1),拼音数据库!$B:$C,2,),1)&amp;LEFT(VLOOKUP(MID(C701,4,1),拼音数据库!$B:$C,2,),1))))),"")</f>
        <v/>
      </c>
      <c r="C701" s="36"/>
      <c r="D701" s="36"/>
      <c r="E701" s="36"/>
      <c r="F701" s="37"/>
      <c r="G701" s="37"/>
      <c r="H701" s="37"/>
      <c r="I701" s="37"/>
      <c r="J701" s="37"/>
      <c r="K701" s="37"/>
      <c r="L701" s="37"/>
      <c r="M701" s="37"/>
      <c r="N701" s="5" t="str">
        <f t="array" ref="N701">IF(SUM(--NOT(ISERROR(FIND(TEXT(UPPER(电话簿!$G$4),0),UPPER(基本信息输入!A701:M701),1))))&gt;0,ROW(),"")</f>
        <v/>
      </c>
    </row>
    <row r="702" spans="1:14" s="34" customFormat="1" x14ac:dyDescent="0.35">
      <c r="A702" s="74" t="str">
        <f>IFERROR(IF(C702=0,"",IF(LEN(C702)=1,VLOOKUP(LEFT(C702,1),拼音数据库!$B:$C,2,),IF(LEN(C702)=2,VLOOKUP(LEFT(C702,1),拼音数据库!$B:$C,2,)&amp;VLOOKUP(MID(C702,2,1),拼音数据库!$B:$C,2,),IF(LEN(C702)=3,VLOOKUP(LEFT(C702,1),拼音数据库!$B:$C,2,)&amp;VLOOKUP(MID(C702,2,1),拼音数据库!$B:$C,2,)&amp;VLOOKUP(MID(C702,3,1),拼音数据库!$B:$C,2,),VLOOKUP(LEFT(C702,1),拼音数据库!$B:$C,2,)&amp;VLOOKUP(MID(C702,2,1),拼音数据库!$B:$C,2,)&amp;VLOOKUP(MID(C702,3,1),拼音数据库!$B:$C,2,)&amp;VLOOKUP(MID(C702,4,1),拼音数据库!$B:$C,2,))))),"")</f>
        <v/>
      </c>
      <c r="B702" s="75" t="str">
        <f>IFERROR(IF(C702=0,"",IF(LEN(C702)=1,LEFT(VLOOKUP(LEFT(C702,1),拼音数据库!$B:$C,2,),1),IF(LEN(C702)=2,LEFT(VLOOKUP(LEFT(C702,1),拼音数据库!$B:$C,2,),1)&amp;LEFT(VLOOKUP(MID(C702,2,1),拼音数据库!$B:$C,2,),1),IF(LEN(C702)=3,LEFT(VLOOKUP(LEFT(C702,1),拼音数据库!$B:$C,2,),1)&amp;LEFT(VLOOKUP(MID(C702,2,1),拼音数据库!$B:$C,2,),1)&amp;LEFT(VLOOKUP(MID(C702,3,1),拼音数据库!$B:$C,2,)),LEFT(VLOOKUP(LEFT(C702,1),拼音数据库!$B:$C,2,),1)&amp;LEFT(VLOOKUP(MID(C702,2,1),拼音数据库!$B:$C,2,),1)&amp;LEFT(VLOOKUP(MID(C702,3,1),拼音数据库!$B:$C,2,),1)&amp;LEFT(VLOOKUP(MID(C702,4,1),拼音数据库!$B:$C,2,),1))))),"")</f>
        <v/>
      </c>
      <c r="C702" s="36"/>
      <c r="D702" s="36"/>
      <c r="E702" s="36"/>
      <c r="F702" s="37"/>
      <c r="G702" s="37"/>
      <c r="H702" s="37"/>
      <c r="I702" s="37"/>
      <c r="J702" s="37"/>
      <c r="K702" s="37"/>
      <c r="L702" s="37"/>
      <c r="M702" s="37"/>
      <c r="N702" s="5" t="str">
        <f t="array" ref="N702">IF(SUM(--NOT(ISERROR(FIND(TEXT(UPPER(电话簿!$G$4),0),UPPER(基本信息输入!A702:M702),1))))&gt;0,ROW(),"")</f>
        <v/>
      </c>
    </row>
    <row r="703" spans="1:14" s="34" customFormat="1" x14ac:dyDescent="0.35">
      <c r="A703" s="74" t="str">
        <f>IFERROR(IF(C703=0,"",IF(LEN(C703)=1,VLOOKUP(LEFT(C703,1),拼音数据库!$B:$C,2,),IF(LEN(C703)=2,VLOOKUP(LEFT(C703,1),拼音数据库!$B:$C,2,)&amp;VLOOKUP(MID(C703,2,1),拼音数据库!$B:$C,2,),IF(LEN(C703)=3,VLOOKUP(LEFT(C703,1),拼音数据库!$B:$C,2,)&amp;VLOOKUP(MID(C703,2,1),拼音数据库!$B:$C,2,)&amp;VLOOKUP(MID(C703,3,1),拼音数据库!$B:$C,2,),VLOOKUP(LEFT(C703,1),拼音数据库!$B:$C,2,)&amp;VLOOKUP(MID(C703,2,1),拼音数据库!$B:$C,2,)&amp;VLOOKUP(MID(C703,3,1),拼音数据库!$B:$C,2,)&amp;VLOOKUP(MID(C703,4,1),拼音数据库!$B:$C,2,))))),"")</f>
        <v/>
      </c>
      <c r="B703" s="75" t="str">
        <f>IFERROR(IF(C703=0,"",IF(LEN(C703)=1,LEFT(VLOOKUP(LEFT(C703,1),拼音数据库!$B:$C,2,),1),IF(LEN(C703)=2,LEFT(VLOOKUP(LEFT(C703,1),拼音数据库!$B:$C,2,),1)&amp;LEFT(VLOOKUP(MID(C703,2,1),拼音数据库!$B:$C,2,),1),IF(LEN(C703)=3,LEFT(VLOOKUP(LEFT(C703,1),拼音数据库!$B:$C,2,),1)&amp;LEFT(VLOOKUP(MID(C703,2,1),拼音数据库!$B:$C,2,),1)&amp;LEFT(VLOOKUP(MID(C703,3,1),拼音数据库!$B:$C,2,)),LEFT(VLOOKUP(LEFT(C703,1),拼音数据库!$B:$C,2,),1)&amp;LEFT(VLOOKUP(MID(C703,2,1),拼音数据库!$B:$C,2,),1)&amp;LEFT(VLOOKUP(MID(C703,3,1),拼音数据库!$B:$C,2,),1)&amp;LEFT(VLOOKUP(MID(C703,4,1),拼音数据库!$B:$C,2,),1))))),"")</f>
        <v/>
      </c>
      <c r="C703" s="36"/>
      <c r="D703" s="36"/>
      <c r="E703" s="36"/>
      <c r="F703" s="37"/>
      <c r="G703" s="37"/>
      <c r="H703" s="37"/>
      <c r="I703" s="37"/>
      <c r="J703" s="37"/>
      <c r="K703" s="37"/>
      <c r="L703" s="37"/>
      <c r="M703" s="37"/>
      <c r="N703" s="5" t="str">
        <f t="array" ref="N703">IF(SUM(--NOT(ISERROR(FIND(TEXT(UPPER(电话簿!$G$4),0),UPPER(基本信息输入!A703:M703),1))))&gt;0,ROW(),"")</f>
        <v/>
      </c>
    </row>
    <row r="704" spans="1:14" s="34" customFormat="1" x14ac:dyDescent="0.35">
      <c r="A704" s="74" t="str">
        <f>IFERROR(IF(C704=0,"",IF(LEN(C704)=1,VLOOKUP(LEFT(C704,1),拼音数据库!$B:$C,2,),IF(LEN(C704)=2,VLOOKUP(LEFT(C704,1),拼音数据库!$B:$C,2,)&amp;VLOOKUP(MID(C704,2,1),拼音数据库!$B:$C,2,),IF(LEN(C704)=3,VLOOKUP(LEFT(C704,1),拼音数据库!$B:$C,2,)&amp;VLOOKUP(MID(C704,2,1),拼音数据库!$B:$C,2,)&amp;VLOOKUP(MID(C704,3,1),拼音数据库!$B:$C,2,),VLOOKUP(LEFT(C704,1),拼音数据库!$B:$C,2,)&amp;VLOOKUP(MID(C704,2,1),拼音数据库!$B:$C,2,)&amp;VLOOKUP(MID(C704,3,1),拼音数据库!$B:$C,2,)&amp;VLOOKUP(MID(C704,4,1),拼音数据库!$B:$C,2,))))),"")</f>
        <v/>
      </c>
      <c r="B704" s="75" t="str">
        <f>IFERROR(IF(C704=0,"",IF(LEN(C704)=1,LEFT(VLOOKUP(LEFT(C704,1),拼音数据库!$B:$C,2,),1),IF(LEN(C704)=2,LEFT(VLOOKUP(LEFT(C704,1),拼音数据库!$B:$C,2,),1)&amp;LEFT(VLOOKUP(MID(C704,2,1),拼音数据库!$B:$C,2,),1),IF(LEN(C704)=3,LEFT(VLOOKUP(LEFT(C704,1),拼音数据库!$B:$C,2,),1)&amp;LEFT(VLOOKUP(MID(C704,2,1),拼音数据库!$B:$C,2,),1)&amp;LEFT(VLOOKUP(MID(C704,3,1),拼音数据库!$B:$C,2,)),LEFT(VLOOKUP(LEFT(C704,1),拼音数据库!$B:$C,2,),1)&amp;LEFT(VLOOKUP(MID(C704,2,1),拼音数据库!$B:$C,2,),1)&amp;LEFT(VLOOKUP(MID(C704,3,1),拼音数据库!$B:$C,2,),1)&amp;LEFT(VLOOKUP(MID(C704,4,1),拼音数据库!$B:$C,2,),1))))),"")</f>
        <v/>
      </c>
      <c r="C704" s="36"/>
      <c r="D704" s="36"/>
      <c r="E704" s="36"/>
      <c r="F704" s="37"/>
      <c r="G704" s="37"/>
      <c r="H704" s="37"/>
      <c r="I704" s="37"/>
      <c r="J704" s="37"/>
      <c r="K704" s="37"/>
      <c r="L704" s="37"/>
      <c r="M704" s="37"/>
      <c r="N704" s="5" t="str">
        <f t="array" ref="N704">IF(SUM(--NOT(ISERROR(FIND(TEXT(UPPER(电话簿!$G$4),0),UPPER(基本信息输入!A704:M704),1))))&gt;0,ROW(),"")</f>
        <v/>
      </c>
    </row>
    <row r="705" spans="1:14" s="34" customFormat="1" x14ac:dyDescent="0.35">
      <c r="A705" s="74" t="str">
        <f>IFERROR(IF(C705=0,"",IF(LEN(C705)=1,VLOOKUP(LEFT(C705,1),拼音数据库!$B:$C,2,),IF(LEN(C705)=2,VLOOKUP(LEFT(C705,1),拼音数据库!$B:$C,2,)&amp;VLOOKUP(MID(C705,2,1),拼音数据库!$B:$C,2,),IF(LEN(C705)=3,VLOOKUP(LEFT(C705,1),拼音数据库!$B:$C,2,)&amp;VLOOKUP(MID(C705,2,1),拼音数据库!$B:$C,2,)&amp;VLOOKUP(MID(C705,3,1),拼音数据库!$B:$C,2,),VLOOKUP(LEFT(C705,1),拼音数据库!$B:$C,2,)&amp;VLOOKUP(MID(C705,2,1),拼音数据库!$B:$C,2,)&amp;VLOOKUP(MID(C705,3,1),拼音数据库!$B:$C,2,)&amp;VLOOKUP(MID(C705,4,1),拼音数据库!$B:$C,2,))))),"")</f>
        <v/>
      </c>
      <c r="B705" s="75" t="str">
        <f>IFERROR(IF(C705=0,"",IF(LEN(C705)=1,LEFT(VLOOKUP(LEFT(C705,1),拼音数据库!$B:$C,2,),1),IF(LEN(C705)=2,LEFT(VLOOKUP(LEFT(C705,1),拼音数据库!$B:$C,2,),1)&amp;LEFT(VLOOKUP(MID(C705,2,1),拼音数据库!$B:$C,2,),1),IF(LEN(C705)=3,LEFT(VLOOKUP(LEFT(C705,1),拼音数据库!$B:$C,2,),1)&amp;LEFT(VLOOKUP(MID(C705,2,1),拼音数据库!$B:$C,2,),1)&amp;LEFT(VLOOKUP(MID(C705,3,1),拼音数据库!$B:$C,2,)),LEFT(VLOOKUP(LEFT(C705,1),拼音数据库!$B:$C,2,),1)&amp;LEFT(VLOOKUP(MID(C705,2,1),拼音数据库!$B:$C,2,),1)&amp;LEFT(VLOOKUP(MID(C705,3,1),拼音数据库!$B:$C,2,),1)&amp;LEFT(VLOOKUP(MID(C705,4,1),拼音数据库!$B:$C,2,),1))))),"")</f>
        <v/>
      </c>
      <c r="C705" s="36"/>
      <c r="D705" s="36"/>
      <c r="E705" s="36"/>
      <c r="F705" s="37"/>
      <c r="G705" s="37"/>
      <c r="H705" s="37"/>
      <c r="I705" s="37"/>
      <c r="J705" s="37"/>
      <c r="K705" s="37"/>
      <c r="L705" s="37"/>
      <c r="M705" s="37"/>
      <c r="N705" s="5" t="str">
        <f t="array" ref="N705">IF(SUM(--NOT(ISERROR(FIND(TEXT(UPPER(电话簿!$G$4),0),UPPER(基本信息输入!A705:M705),1))))&gt;0,ROW(),"")</f>
        <v/>
      </c>
    </row>
    <row r="706" spans="1:14" s="34" customFormat="1" x14ac:dyDescent="0.35">
      <c r="A706" s="74" t="str">
        <f>IFERROR(IF(C706=0,"",IF(LEN(C706)=1,VLOOKUP(LEFT(C706,1),拼音数据库!$B:$C,2,),IF(LEN(C706)=2,VLOOKUP(LEFT(C706,1),拼音数据库!$B:$C,2,)&amp;VLOOKUP(MID(C706,2,1),拼音数据库!$B:$C,2,),IF(LEN(C706)=3,VLOOKUP(LEFT(C706,1),拼音数据库!$B:$C,2,)&amp;VLOOKUP(MID(C706,2,1),拼音数据库!$B:$C,2,)&amp;VLOOKUP(MID(C706,3,1),拼音数据库!$B:$C,2,),VLOOKUP(LEFT(C706,1),拼音数据库!$B:$C,2,)&amp;VLOOKUP(MID(C706,2,1),拼音数据库!$B:$C,2,)&amp;VLOOKUP(MID(C706,3,1),拼音数据库!$B:$C,2,)&amp;VLOOKUP(MID(C706,4,1),拼音数据库!$B:$C,2,))))),"")</f>
        <v/>
      </c>
      <c r="B706" s="75" t="str">
        <f>IFERROR(IF(C706=0,"",IF(LEN(C706)=1,LEFT(VLOOKUP(LEFT(C706,1),拼音数据库!$B:$C,2,),1),IF(LEN(C706)=2,LEFT(VLOOKUP(LEFT(C706,1),拼音数据库!$B:$C,2,),1)&amp;LEFT(VLOOKUP(MID(C706,2,1),拼音数据库!$B:$C,2,),1),IF(LEN(C706)=3,LEFT(VLOOKUP(LEFT(C706,1),拼音数据库!$B:$C,2,),1)&amp;LEFT(VLOOKUP(MID(C706,2,1),拼音数据库!$B:$C,2,),1)&amp;LEFT(VLOOKUP(MID(C706,3,1),拼音数据库!$B:$C,2,)),LEFT(VLOOKUP(LEFT(C706,1),拼音数据库!$B:$C,2,),1)&amp;LEFT(VLOOKUP(MID(C706,2,1),拼音数据库!$B:$C,2,),1)&amp;LEFT(VLOOKUP(MID(C706,3,1),拼音数据库!$B:$C,2,),1)&amp;LEFT(VLOOKUP(MID(C706,4,1),拼音数据库!$B:$C,2,),1))))),"")</f>
        <v/>
      </c>
      <c r="C706" s="36"/>
      <c r="D706" s="36"/>
      <c r="E706" s="36"/>
      <c r="F706" s="37"/>
      <c r="G706" s="37"/>
      <c r="H706" s="37"/>
      <c r="I706" s="37"/>
      <c r="J706" s="37"/>
      <c r="K706" s="37"/>
      <c r="L706" s="37"/>
      <c r="M706" s="37"/>
      <c r="N706" s="5" t="str">
        <f t="array" ref="N706">IF(SUM(--NOT(ISERROR(FIND(TEXT(UPPER(电话簿!$G$4),0),UPPER(基本信息输入!A706:M706),1))))&gt;0,ROW(),"")</f>
        <v/>
      </c>
    </row>
    <row r="707" spans="1:14" s="34" customFormat="1" x14ac:dyDescent="0.35">
      <c r="A707" s="74" t="str">
        <f>IFERROR(IF(C707=0,"",IF(LEN(C707)=1,VLOOKUP(LEFT(C707,1),拼音数据库!$B:$C,2,),IF(LEN(C707)=2,VLOOKUP(LEFT(C707,1),拼音数据库!$B:$C,2,)&amp;VLOOKUP(MID(C707,2,1),拼音数据库!$B:$C,2,),IF(LEN(C707)=3,VLOOKUP(LEFT(C707,1),拼音数据库!$B:$C,2,)&amp;VLOOKUP(MID(C707,2,1),拼音数据库!$B:$C,2,)&amp;VLOOKUP(MID(C707,3,1),拼音数据库!$B:$C,2,),VLOOKUP(LEFT(C707,1),拼音数据库!$B:$C,2,)&amp;VLOOKUP(MID(C707,2,1),拼音数据库!$B:$C,2,)&amp;VLOOKUP(MID(C707,3,1),拼音数据库!$B:$C,2,)&amp;VLOOKUP(MID(C707,4,1),拼音数据库!$B:$C,2,))))),"")</f>
        <v/>
      </c>
      <c r="B707" s="75" t="str">
        <f>IFERROR(IF(C707=0,"",IF(LEN(C707)=1,LEFT(VLOOKUP(LEFT(C707,1),拼音数据库!$B:$C,2,),1),IF(LEN(C707)=2,LEFT(VLOOKUP(LEFT(C707,1),拼音数据库!$B:$C,2,),1)&amp;LEFT(VLOOKUP(MID(C707,2,1),拼音数据库!$B:$C,2,),1),IF(LEN(C707)=3,LEFT(VLOOKUP(LEFT(C707,1),拼音数据库!$B:$C,2,),1)&amp;LEFT(VLOOKUP(MID(C707,2,1),拼音数据库!$B:$C,2,),1)&amp;LEFT(VLOOKUP(MID(C707,3,1),拼音数据库!$B:$C,2,)),LEFT(VLOOKUP(LEFT(C707,1),拼音数据库!$B:$C,2,),1)&amp;LEFT(VLOOKUP(MID(C707,2,1),拼音数据库!$B:$C,2,),1)&amp;LEFT(VLOOKUP(MID(C707,3,1),拼音数据库!$B:$C,2,),1)&amp;LEFT(VLOOKUP(MID(C707,4,1),拼音数据库!$B:$C,2,),1))))),"")</f>
        <v/>
      </c>
      <c r="C707" s="36"/>
      <c r="D707" s="36"/>
      <c r="E707" s="36"/>
      <c r="F707" s="37"/>
      <c r="G707" s="37"/>
      <c r="H707" s="37"/>
      <c r="I707" s="37"/>
      <c r="J707" s="37"/>
      <c r="K707" s="37"/>
      <c r="L707" s="37"/>
      <c r="M707" s="37"/>
      <c r="N707" s="5" t="str">
        <f t="array" ref="N707">IF(SUM(--NOT(ISERROR(FIND(TEXT(UPPER(电话簿!$G$4),0),UPPER(基本信息输入!A707:M707),1))))&gt;0,ROW(),"")</f>
        <v/>
      </c>
    </row>
    <row r="708" spans="1:14" s="34" customFormat="1" x14ac:dyDescent="0.35">
      <c r="A708" s="74" t="str">
        <f>IFERROR(IF(C708=0,"",IF(LEN(C708)=1,VLOOKUP(LEFT(C708,1),拼音数据库!$B:$C,2,),IF(LEN(C708)=2,VLOOKUP(LEFT(C708,1),拼音数据库!$B:$C,2,)&amp;VLOOKUP(MID(C708,2,1),拼音数据库!$B:$C,2,),IF(LEN(C708)=3,VLOOKUP(LEFT(C708,1),拼音数据库!$B:$C,2,)&amp;VLOOKUP(MID(C708,2,1),拼音数据库!$B:$C,2,)&amp;VLOOKUP(MID(C708,3,1),拼音数据库!$B:$C,2,),VLOOKUP(LEFT(C708,1),拼音数据库!$B:$C,2,)&amp;VLOOKUP(MID(C708,2,1),拼音数据库!$B:$C,2,)&amp;VLOOKUP(MID(C708,3,1),拼音数据库!$B:$C,2,)&amp;VLOOKUP(MID(C708,4,1),拼音数据库!$B:$C,2,))))),"")</f>
        <v/>
      </c>
      <c r="B708" s="75" t="str">
        <f>IFERROR(IF(C708=0,"",IF(LEN(C708)=1,LEFT(VLOOKUP(LEFT(C708,1),拼音数据库!$B:$C,2,),1),IF(LEN(C708)=2,LEFT(VLOOKUP(LEFT(C708,1),拼音数据库!$B:$C,2,),1)&amp;LEFT(VLOOKUP(MID(C708,2,1),拼音数据库!$B:$C,2,),1),IF(LEN(C708)=3,LEFT(VLOOKUP(LEFT(C708,1),拼音数据库!$B:$C,2,),1)&amp;LEFT(VLOOKUP(MID(C708,2,1),拼音数据库!$B:$C,2,),1)&amp;LEFT(VLOOKUP(MID(C708,3,1),拼音数据库!$B:$C,2,)),LEFT(VLOOKUP(LEFT(C708,1),拼音数据库!$B:$C,2,),1)&amp;LEFT(VLOOKUP(MID(C708,2,1),拼音数据库!$B:$C,2,),1)&amp;LEFT(VLOOKUP(MID(C708,3,1),拼音数据库!$B:$C,2,),1)&amp;LEFT(VLOOKUP(MID(C708,4,1),拼音数据库!$B:$C,2,),1))))),"")</f>
        <v/>
      </c>
      <c r="C708" s="36"/>
      <c r="D708" s="36"/>
      <c r="E708" s="36"/>
      <c r="F708" s="37"/>
      <c r="G708" s="37"/>
      <c r="H708" s="37"/>
      <c r="I708" s="37"/>
      <c r="J708" s="37"/>
      <c r="K708" s="37"/>
      <c r="L708" s="37"/>
      <c r="M708" s="37"/>
      <c r="N708" s="5" t="str">
        <f t="array" ref="N708">IF(SUM(--NOT(ISERROR(FIND(TEXT(UPPER(电话簿!$G$4),0),UPPER(基本信息输入!A708:M708),1))))&gt;0,ROW(),"")</f>
        <v/>
      </c>
    </row>
    <row r="709" spans="1:14" s="34" customFormat="1" x14ac:dyDescent="0.35">
      <c r="A709" s="74" t="str">
        <f>IFERROR(IF(C709=0,"",IF(LEN(C709)=1,VLOOKUP(LEFT(C709,1),拼音数据库!$B:$C,2,),IF(LEN(C709)=2,VLOOKUP(LEFT(C709,1),拼音数据库!$B:$C,2,)&amp;VLOOKUP(MID(C709,2,1),拼音数据库!$B:$C,2,),IF(LEN(C709)=3,VLOOKUP(LEFT(C709,1),拼音数据库!$B:$C,2,)&amp;VLOOKUP(MID(C709,2,1),拼音数据库!$B:$C,2,)&amp;VLOOKUP(MID(C709,3,1),拼音数据库!$B:$C,2,),VLOOKUP(LEFT(C709,1),拼音数据库!$B:$C,2,)&amp;VLOOKUP(MID(C709,2,1),拼音数据库!$B:$C,2,)&amp;VLOOKUP(MID(C709,3,1),拼音数据库!$B:$C,2,)&amp;VLOOKUP(MID(C709,4,1),拼音数据库!$B:$C,2,))))),"")</f>
        <v/>
      </c>
      <c r="B709" s="75" t="str">
        <f>IFERROR(IF(C709=0,"",IF(LEN(C709)=1,LEFT(VLOOKUP(LEFT(C709,1),拼音数据库!$B:$C,2,),1),IF(LEN(C709)=2,LEFT(VLOOKUP(LEFT(C709,1),拼音数据库!$B:$C,2,),1)&amp;LEFT(VLOOKUP(MID(C709,2,1),拼音数据库!$B:$C,2,),1),IF(LEN(C709)=3,LEFT(VLOOKUP(LEFT(C709,1),拼音数据库!$B:$C,2,),1)&amp;LEFT(VLOOKUP(MID(C709,2,1),拼音数据库!$B:$C,2,),1)&amp;LEFT(VLOOKUP(MID(C709,3,1),拼音数据库!$B:$C,2,)),LEFT(VLOOKUP(LEFT(C709,1),拼音数据库!$B:$C,2,),1)&amp;LEFT(VLOOKUP(MID(C709,2,1),拼音数据库!$B:$C,2,),1)&amp;LEFT(VLOOKUP(MID(C709,3,1),拼音数据库!$B:$C,2,),1)&amp;LEFT(VLOOKUP(MID(C709,4,1),拼音数据库!$B:$C,2,),1))))),"")</f>
        <v/>
      </c>
      <c r="C709" s="36"/>
      <c r="D709" s="36"/>
      <c r="E709" s="36"/>
      <c r="F709" s="37"/>
      <c r="G709" s="37"/>
      <c r="H709" s="37"/>
      <c r="I709" s="37"/>
      <c r="J709" s="37"/>
      <c r="K709" s="37"/>
      <c r="L709" s="37"/>
      <c r="M709" s="37"/>
      <c r="N709" s="5" t="str">
        <f t="array" ref="N709">IF(SUM(--NOT(ISERROR(FIND(TEXT(UPPER(电话簿!$G$4),0),UPPER(基本信息输入!A709:M709),1))))&gt;0,ROW(),"")</f>
        <v/>
      </c>
    </row>
    <row r="710" spans="1:14" s="34" customFormat="1" x14ac:dyDescent="0.35">
      <c r="A710" s="74" t="str">
        <f>IFERROR(IF(C710=0,"",IF(LEN(C710)=1,VLOOKUP(LEFT(C710,1),拼音数据库!$B:$C,2,),IF(LEN(C710)=2,VLOOKUP(LEFT(C710,1),拼音数据库!$B:$C,2,)&amp;VLOOKUP(MID(C710,2,1),拼音数据库!$B:$C,2,),IF(LEN(C710)=3,VLOOKUP(LEFT(C710,1),拼音数据库!$B:$C,2,)&amp;VLOOKUP(MID(C710,2,1),拼音数据库!$B:$C,2,)&amp;VLOOKUP(MID(C710,3,1),拼音数据库!$B:$C,2,),VLOOKUP(LEFT(C710,1),拼音数据库!$B:$C,2,)&amp;VLOOKUP(MID(C710,2,1),拼音数据库!$B:$C,2,)&amp;VLOOKUP(MID(C710,3,1),拼音数据库!$B:$C,2,)&amp;VLOOKUP(MID(C710,4,1),拼音数据库!$B:$C,2,))))),"")</f>
        <v/>
      </c>
      <c r="B710" s="75" t="str">
        <f>IFERROR(IF(C710=0,"",IF(LEN(C710)=1,LEFT(VLOOKUP(LEFT(C710,1),拼音数据库!$B:$C,2,),1),IF(LEN(C710)=2,LEFT(VLOOKUP(LEFT(C710,1),拼音数据库!$B:$C,2,),1)&amp;LEFT(VLOOKUP(MID(C710,2,1),拼音数据库!$B:$C,2,),1),IF(LEN(C710)=3,LEFT(VLOOKUP(LEFT(C710,1),拼音数据库!$B:$C,2,),1)&amp;LEFT(VLOOKUP(MID(C710,2,1),拼音数据库!$B:$C,2,),1)&amp;LEFT(VLOOKUP(MID(C710,3,1),拼音数据库!$B:$C,2,)),LEFT(VLOOKUP(LEFT(C710,1),拼音数据库!$B:$C,2,),1)&amp;LEFT(VLOOKUP(MID(C710,2,1),拼音数据库!$B:$C,2,),1)&amp;LEFT(VLOOKUP(MID(C710,3,1),拼音数据库!$B:$C,2,),1)&amp;LEFT(VLOOKUP(MID(C710,4,1),拼音数据库!$B:$C,2,),1))))),"")</f>
        <v/>
      </c>
      <c r="C710" s="36"/>
      <c r="D710" s="36"/>
      <c r="E710" s="36"/>
      <c r="F710" s="37"/>
      <c r="G710" s="37"/>
      <c r="H710" s="37"/>
      <c r="I710" s="37"/>
      <c r="J710" s="37"/>
      <c r="K710" s="37"/>
      <c r="L710" s="37"/>
      <c r="M710" s="37"/>
      <c r="N710" s="5" t="str">
        <f t="array" ref="N710">IF(SUM(--NOT(ISERROR(FIND(TEXT(UPPER(电话簿!$G$4),0),UPPER(基本信息输入!A710:M710),1))))&gt;0,ROW(),"")</f>
        <v/>
      </c>
    </row>
    <row r="711" spans="1:14" s="34" customFormat="1" x14ac:dyDescent="0.35">
      <c r="A711" s="74" t="str">
        <f>IFERROR(IF(C711=0,"",IF(LEN(C711)=1,VLOOKUP(LEFT(C711,1),拼音数据库!$B:$C,2,),IF(LEN(C711)=2,VLOOKUP(LEFT(C711,1),拼音数据库!$B:$C,2,)&amp;VLOOKUP(MID(C711,2,1),拼音数据库!$B:$C,2,),IF(LEN(C711)=3,VLOOKUP(LEFT(C711,1),拼音数据库!$B:$C,2,)&amp;VLOOKUP(MID(C711,2,1),拼音数据库!$B:$C,2,)&amp;VLOOKUP(MID(C711,3,1),拼音数据库!$B:$C,2,),VLOOKUP(LEFT(C711,1),拼音数据库!$B:$C,2,)&amp;VLOOKUP(MID(C711,2,1),拼音数据库!$B:$C,2,)&amp;VLOOKUP(MID(C711,3,1),拼音数据库!$B:$C,2,)&amp;VLOOKUP(MID(C711,4,1),拼音数据库!$B:$C,2,))))),"")</f>
        <v/>
      </c>
      <c r="B711" s="75" t="str">
        <f>IFERROR(IF(C711=0,"",IF(LEN(C711)=1,LEFT(VLOOKUP(LEFT(C711,1),拼音数据库!$B:$C,2,),1),IF(LEN(C711)=2,LEFT(VLOOKUP(LEFT(C711,1),拼音数据库!$B:$C,2,),1)&amp;LEFT(VLOOKUP(MID(C711,2,1),拼音数据库!$B:$C,2,),1),IF(LEN(C711)=3,LEFT(VLOOKUP(LEFT(C711,1),拼音数据库!$B:$C,2,),1)&amp;LEFT(VLOOKUP(MID(C711,2,1),拼音数据库!$B:$C,2,),1)&amp;LEFT(VLOOKUP(MID(C711,3,1),拼音数据库!$B:$C,2,)),LEFT(VLOOKUP(LEFT(C711,1),拼音数据库!$B:$C,2,),1)&amp;LEFT(VLOOKUP(MID(C711,2,1),拼音数据库!$B:$C,2,),1)&amp;LEFT(VLOOKUP(MID(C711,3,1),拼音数据库!$B:$C,2,),1)&amp;LEFT(VLOOKUP(MID(C711,4,1),拼音数据库!$B:$C,2,),1))))),"")</f>
        <v/>
      </c>
      <c r="C711" s="36"/>
      <c r="D711" s="36"/>
      <c r="E711" s="36"/>
      <c r="F711" s="37"/>
      <c r="G711" s="37"/>
      <c r="H711" s="37"/>
      <c r="I711" s="37"/>
      <c r="J711" s="37"/>
      <c r="K711" s="37"/>
      <c r="L711" s="37"/>
      <c r="M711" s="37"/>
      <c r="N711" s="5" t="str">
        <f t="array" ref="N711">IF(SUM(--NOT(ISERROR(FIND(TEXT(UPPER(电话簿!$G$4),0),UPPER(基本信息输入!A711:M711),1))))&gt;0,ROW(),"")</f>
        <v/>
      </c>
    </row>
    <row r="712" spans="1:14" s="34" customFormat="1" x14ac:dyDescent="0.35">
      <c r="A712" s="74" t="str">
        <f>IFERROR(IF(C712=0,"",IF(LEN(C712)=1,VLOOKUP(LEFT(C712,1),拼音数据库!$B:$C,2,),IF(LEN(C712)=2,VLOOKUP(LEFT(C712,1),拼音数据库!$B:$C,2,)&amp;VLOOKUP(MID(C712,2,1),拼音数据库!$B:$C,2,),IF(LEN(C712)=3,VLOOKUP(LEFT(C712,1),拼音数据库!$B:$C,2,)&amp;VLOOKUP(MID(C712,2,1),拼音数据库!$B:$C,2,)&amp;VLOOKUP(MID(C712,3,1),拼音数据库!$B:$C,2,),VLOOKUP(LEFT(C712,1),拼音数据库!$B:$C,2,)&amp;VLOOKUP(MID(C712,2,1),拼音数据库!$B:$C,2,)&amp;VLOOKUP(MID(C712,3,1),拼音数据库!$B:$C,2,)&amp;VLOOKUP(MID(C712,4,1),拼音数据库!$B:$C,2,))))),"")</f>
        <v/>
      </c>
      <c r="B712" s="75" t="str">
        <f>IFERROR(IF(C712=0,"",IF(LEN(C712)=1,LEFT(VLOOKUP(LEFT(C712,1),拼音数据库!$B:$C,2,),1),IF(LEN(C712)=2,LEFT(VLOOKUP(LEFT(C712,1),拼音数据库!$B:$C,2,),1)&amp;LEFT(VLOOKUP(MID(C712,2,1),拼音数据库!$B:$C,2,),1),IF(LEN(C712)=3,LEFT(VLOOKUP(LEFT(C712,1),拼音数据库!$B:$C,2,),1)&amp;LEFT(VLOOKUP(MID(C712,2,1),拼音数据库!$B:$C,2,),1)&amp;LEFT(VLOOKUP(MID(C712,3,1),拼音数据库!$B:$C,2,)),LEFT(VLOOKUP(LEFT(C712,1),拼音数据库!$B:$C,2,),1)&amp;LEFT(VLOOKUP(MID(C712,2,1),拼音数据库!$B:$C,2,),1)&amp;LEFT(VLOOKUP(MID(C712,3,1),拼音数据库!$B:$C,2,),1)&amp;LEFT(VLOOKUP(MID(C712,4,1),拼音数据库!$B:$C,2,),1))))),"")</f>
        <v/>
      </c>
      <c r="C712" s="36"/>
      <c r="D712" s="36"/>
      <c r="E712" s="36"/>
      <c r="F712" s="37"/>
      <c r="G712" s="37"/>
      <c r="H712" s="37"/>
      <c r="I712" s="37"/>
      <c r="J712" s="37"/>
      <c r="K712" s="37"/>
      <c r="L712" s="37"/>
      <c r="M712" s="37"/>
      <c r="N712" s="5" t="str">
        <f t="array" ref="N712">IF(SUM(--NOT(ISERROR(FIND(TEXT(UPPER(电话簿!$G$4),0),UPPER(基本信息输入!A712:M712),1))))&gt;0,ROW(),"")</f>
        <v/>
      </c>
    </row>
    <row r="713" spans="1:14" s="34" customFormat="1" x14ac:dyDescent="0.35">
      <c r="A713" s="74" t="str">
        <f>IFERROR(IF(C713=0,"",IF(LEN(C713)=1,VLOOKUP(LEFT(C713,1),拼音数据库!$B:$C,2,),IF(LEN(C713)=2,VLOOKUP(LEFT(C713,1),拼音数据库!$B:$C,2,)&amp;VLOOKUP(MID(C713,2,1),拼音数据库!$B:$C,2,),IF(LEN(C713)=3,VLOOKUP(LEFT(C713,1),拼音数据库!$B:$C,2,)&amp;VLOOKUP(MID(C713,2,1),拼音数据库!$B:$C,2,)&amp;VLOOKUP(MID(C713,3,1),拼音数据库!$B:$C,2,),VLOOKUP(LEFT(C713,1),拼音数据库!$B:$C,2,)&amp;VLOOKUP(MID(C713,2,1),拼音数据库!$B:$C,2,)&amp;VLOOKUP(MID(C713,3,1),拼音数据库!$B:$C,2,)&amp;VLOOKUP(MID(C713,4,1),拼音数据库!$B:$C,2,))))),"")</f>
        <v/>
      </c>
      <c r="B713" s="75" t="str">
        <f>IFERROR(IF(C713=0,"",IF(LEN(C713)=1,LEFT(VLOOKUP(LEFT(C713,1),拼音数据库!$B:$C,2,),1),IF(LEN(C713)=2,LEFT(VLOOKUP(LEFT(C713,1),拼音数据库!$B:$C,2,),1)&amp;LEFT(VLOOKUP(MID(C713,2,1),拼音数据库!$B:$C,2,),1),IF(LEN(C713)=3,LEFT(VLOOKUP(LEFT(C713,1),拼音数据库!$B:$C,2,),1)&amp;LEFT(VLOOKUP(MID(C713,2,1),拼音数据库!$B:$C,2,),1)&amp;LEFT(VLOOKUP(MID(C713,3,1),拼音数据库!$B:$C,2,)),LEFT(VLOOKUP(LEFT(C713,1),拼音数据库!$B:$C,2,),1)&amp;LEFT(VLOOKUP(MID(C713,2,1),拼音数据库!$B:$C,2,),1)&amp;LEFT(VLOOKUP(MID(C713,3,1),拼音数据库!$B:$C,2,),1)&amp;LEFT(VLOOKUP(MID(C713,4,1),拼音数据库!$B:$C,2,),1))))),"")</f>
        <v/>
      </c>
      <c r="C713" s="36"/>
      <c r="D713" s="36"/>
      <c r="E713" s="36"/>
      <c r="F713" s="37"/>
      <c r="G713" s="37"/>
      <c r="H713" s="37"/>
      <c r="I713" s="37"/>
      <c r="J713" s="37"/>
      <c r="K713" s="37"/>
      <c r="L713" s="37"/>
      <c r="M713" s="37"/>
      <c r="N713" s="5" t="str">
        <f t="array" ref="N713">IF(SUM(--NOT(ISERROR(FIND(TEXT(UPPER(电话簿!$G$4),0),UPPER(基本信息输入!A713:M713),1))))&gt;0,ROW(),"")</f>
        <v/>
      </c>
    </row>
    <row r="714" spans="1:14" s="34" customFormat="1" x14ac:dyDescent="0.35">
      <c r="A714" s="74" t="str">
        <f>IFERROR(IF(C714=0,"",IF(LEN(C714)=1,VLOOKUP(LEFT(C714,1),拼音数据库!$B:$C,2,),IF(LEN(C714)=2,VLOOKUP(LEFT(C714,1),拼音数据库!$B:$C,2,)&amp;VLOOKUP(MID(C714,2,1),拼音数据库!$B:$C,2,),IF(LEN(C714)=3,VLOOKUP(LEFT(C714,1),拼音数据库!$B:$C,2,)&amp;VLOOKUP(MID(C714,2,1),拼音数据库!$B:$C,2,)&amp;VLOOKUP(MID(C714,3,1),拼音数据库!$B:$C,2,),VLOOKUP(LEFT(C714,1),拼音数据库!$B:$C,2,)&amp;VLOOKUP(MID(C714,2,1),拼音数据库!$B:$C,2,)&amp;VLOOKUP(MID(C714,3,1),拼音数据库!$B:$C,2,)&amp;VLOOKUP(MID(C714,4,1),拼音数据库!$B:$C,2,))))),"")</f>
        <v/>
      </c>
      <c r="B714" s="75" t="str">
        <f>IFERROR(IF(C714=0,"",IF(LEN(C714)=1,LEFT(VLOOKUP(LEFT(C714,1),拼音数据库!$B:$C,2,),1),IF(LEN(C714)=2,LEFT(VLOOKUP(LEFT(C714,1),拼音数据库!$B:$C,2,),1)&amp;LEFT(VLOOKUP(MID(C714,2,1),拼音数据库!$B:$C,2,),1),IF(LEN(C714)=3,LEFT(VLOOKUP(LEFT(C714,1),拼音数据库!$B:$C,2,),1)&amp;LEFT(VLOOKUP(MID(C714,2,1),拼音数据库!$B:$C,2,),1)&amp;LEFT(VLOOKUP(MID(C714,3,1),拼音数据库!$B:$C,2,)),LEFT(VLOOKUP(LEFT(C714,1),拼音数据库!$B:$C,2,),1)&amp;LEFT(VLOOKUP(MID(C714,2,1),拼音数据库!$B:$C,2,),1)&amp;LEFT(VLOOKUP(MID(C714,3,1),拼音数据库!$B:$C,2,),1)&amp;LEFT(VLOOKUP(MID(C714,4,1),拼音数据库!$B:$C,2,),1))))),"")</f>
        <v/>
      </c>
      <c r="C714" s="36"/>
      <c r="D714" s="36"/>
      <c r="E714" s="36"/>
      <c r="F714" s="37"/>
      <c r="G714" s="37"/>
      <c r="H714" s="37"/>
      <c r="I714" s="37"/>
      <c r="J714" s="37"/>
      <c r="K714" s="37"/>
      <c r="L714" s="37"/>
      <c r="M714" s="37"/>
      <c r="N714" s="5" t="str">
        <f t="array" ref="N714">IF(SUM(--NOT(ISERROR(FIND(TEXT(UPPER(电话簿!$G$4),0),UPPER(基本信息输入!A714:M714),1))))&gt;0,ROW(),"")</f>
        <v/>
      </c>
    </row>
    <row r="715" spans="1:14" s="34" customFormat="1" x14ac:dyDescent="0.35">
      <c r="A715" s="74" t="str">
        <f>IFERROR(IF(C715=0,"",IF(LEN(C715)=1,VLOOKUP(LEFT(C715,1),拼音数据库!$B:$C,2,),IF(LEN(C715)=2,VLOOKUP(LEFT(C715,1),拼音数据库!$B:$C,2,)&amp;VLOOKUP(MID(C715,2,1),拼音数据库!$B:$C,2,),IF(LEN(C715)=3,VLOOKUP(LEFT(C715,1),拼音数据库!$B:$C,2,)&amp;VLOOKUP(MID(C715,2,1),拼音数据库!$B:$C,2,)&amp;VLOOKUP(MID(C715,3,1),拼音数据库!$B:$C,2,),VLOOKUP(LEFT(C715,1),拼音数据库!$B:$C,2,)&amp;VLOOKUP(MID(C715,2,1),拼音数据库!$B:$C,2,)&amp;VLOOKUP(MID(C715,3,1),拼音数据库!$B:$C,2,)&amp;VLOOKUP(MID(C715,4,1),拼音数据库!$B:$C,2,))))),"")</f>
        <v/>
      </c>
      <c r="B715" s="75" t="str">
        <f>IFERROR(IF(C715=0,"",IF(LEN(C715)=1,LEFT(VLOOKUP(LEFT(C715,1),拼音数据库!$B:$C,2,),1),IF(LEN(C715)=2,LEFT(VLOOKUP(LEFT(C715,1),拼音数据库!$B:$C,2,),1)&amp;LEFT(VLOOKUP(MID(C715,2,1),拼音数据库!$B:$C,2,),1),IF(LEN(C715)=3,LEFT(VLOOKUP(LEFT(C715,1),拼音数据库!$B:$C,2,),1)&amp;LEFT(VLOOKUP(MID(C715,2,1),拼音数据库!$B:$C,2,),1)&amp;LEFT(VLOOKUP(MID(C715,3,1),拼音数据库!$B:$C,2,)),LEFT(VLOOKUP(LEFT(C715,1),拼音数据库!$B:$C,2,),1)&amp;LEFT(VLOOKUP(MID(C715,2,1),拼音数据库!$B:$C,2,),1)&amp;LEFT(VLOOKUP(MID(C715,3,1),拼音数据库!$B:$C,2,),1)&amp;LEFT(VLOOKUP(MID(C715,4,1),拼音数据库!$B:$C,2,),1))))),"")</f>
        <v/>
      </c>
      <c r="C715" s="36"/>
      <c r="D715" s="36"/>
      <c r="E715" s="36"/>
      <c r="F715" s="37"/>
      <c r="G715" s="37"/>
      <c r="H715" s="37"/>
      <c r="I715" s="37"/>
      <c r="J715" s="37"/>
      <c r="K715" s="37"/>
      <c r="L715" s="37"/>
      <c r="M715" s="37"/>
      <c r="N715" s="5" t="str">
        <f t="array" ref="N715">IF(SUM(--NOT(ISERROR(FIND(TEXT(UPPER(电话簿!$G$4),0),UPPER(基本信息输入!A715:M715),1))))&gt;0,ROW(),"")</f>
        <v/>
      </c>
    </row>
    <row r="716" spans="1:14" s="34" customFormat="1" x14ac:dyDescent="0.35">
      <c r="A716" s="74" t="str">
        <f>IFERROR(IF(C716=0,"",IF(LEN(C716)=1,VLOOKUP(LEFT(C716,1),拼音数据库!$B:$C,2,),IF(LEN(C716)=2,VLOOKUP(LEFT(C716,1),拼音数据库!$B:$C,2,)&amp;VLOOKUP(MID(C716,2,1),拼音数据库!$B:$C,2,),IF(LEN(C716)=3,VLOOKUP(LEFT(C716,1),拼音数据库!$B:$C,2,)&amp;VLOOKUP(MID(C716,2,1),拼音数据库!$B:$C,2,)&amp;VLOOKUP(MID(C716,3,1),拼音数据库!$B:$C,2,),VLOOKUP(LEFT(C716,1),拼音数据库!$B:$C,2,)&amp;VLOOKUP(MID(C716,2,1),拼音数据库!$B:$C,2,)&amp;VLOOKUP(MID(C716,3,1),拼音数据库!$B:$C,2,)&amp;VLOOKUP(MID(C716,4,1),拼音数据库!$B:$C,2,))))),"")</f>
        <v/>
      </c>
      <c r="B716" s="75" t="str">
        <f>IFERROR(IF(C716=0,"",IF(LEN(C716)=1,LEFT(VLOOKUP(LEFT(C716,1),拼音数据库!$B:$C,2,),1),IF(LEN(C716)=2,LEFT(VLOOKUP(LEFT(C716,1),拼音数据库!$B:$C,2,),1)&amp;LEFT(VLOOKUP(MID(C716,2,1),拼音数据库!$B:$C,2,),1),IF(LEN(C716)=3,LEFT(VLOOKUP(LEFT(C716,1),拼音数据库!$B:$C,2,),1)&amp;LEFT(VLOOKUP(MID(C716,2,1),拼音数据库!$B:$C,2,),1)&amp;LEFT(VLOOKUP(MID(C716,3,1),拼音数据库!$B:$C,2,)),LEFT(VLOOKUP(LEFT(C716,1),拼音数据库!$B:$C,2,),1)&amp;LEFT(VLOOKUP(MID(C716,2,1),拼音数据库!$B:$C,2,),1)&amp;LEFT(VLOOKUP(MID(C716,3,1),拼音数据库!$B:$C,2,),1)&amp;LEFT(VLOOKUP(MID(C716,4,1),拼音数据库!$B:$C,2,),1))))),"")</f>
        <v/>
      </c>
      <c r="C716" s="36"/>
      <c r="D716" s="36"/>
      <c r="E716" s="36"/>
      <c r="F716" s="37"/>
      <c r="G716" s="37"/>
      <c r="H716" s="37"/>
      <c r="I716" s="37"/>
      <c r="J716" s="37"/>
      <c r="K716" s="37"/>
      <c r="L716" s="37"/>
      <c r="M716" s="37"/>
      <c r="N716" s="5" t="str">
        <f t="array" ref="N716">IF(SUM(--NOT(ISERROR(FIND(TEXT(UPPER(电话簿!$G$4),0),UPPER(基本信息输入!A716:M716),1))))&gt;0,ROW(),"")</f>
        <v/>
      </c>
    </row>
    <row r="717" spans="1:14" s="34" customFormat="1" x14ac:dyDescent="0.35">
      <c r="A717" s="74" t="str">
        <f>IFERROR(IF(C717=0,"",IF(LEN(C717)=1,VLOOKUP(LEFT(C717,1),拼音数据库!$B:$C,2,),IF(LEN(C717)=2,VLOOKUP(LEFT(C717,1),拼音数据库!$B:$C,2,)&amp;VLOOKUP(MID(C717,2,1),拼音数据库!$B:$C,2,),IF(LEN(C717)=3,VLOOKUP(LEFT(C717,1),拼音数据库!$B:$C,2,)&amp;VLOOKUP(MID(C717,2,1),拼音数据库!$B:$C,2,)&amp;VLOOKUP(MID(C717,3,1),拼音数据库!$B:$C,2,),VLOOKUP(LEFT(C717,1),拼音数据库!$B:$C,2,)&amp;VLOOKUP(MID(C717,2,1),拼音数据库!$B:$C,2,)&amp;VLOOKUP(MID(C717,3,1),拼音数据库!$B:$C,2,)&amp;VLOOKUP(MID(C717,4,1),拼音数据库!$B:$C,2,))))),"")</f>
        <v/>
      </c>
      <c r="B717" s="75" t="str">
        <f>IFERROR(IF(C717=0,"",IF(LEN(C717)=1,LEFT(VLOOKUP(LEFT(C717,1),拼音数据库!$B:$C,2,),1),IF(LEN(C717)=2,LEFT(VLOOKUP(LEFT(C717,1),拼音数据库!$B:$C,2,),1)&amp;LEFT(VLOOKUP(MID(C717,2,1),拼音数据库!$B:$C,2,),1),IF(LEN(C717)=3,LEFT(VLOOKUP(LEFT(C717,1),拼音数据库!$B:$C,2,),1)&amp;LEFT(VLOOKUP(MID(C717,2,1),拼音数据库!$B:$C,2,),1)&amp;LEFT(VLOOKUP(MID(C717,3,1),拼音数据库!$B:$C,2,)),LEFT(VLOOKUP(LEFT(C717,1),拼音数据库!$B:$C,2,),1)&amp;LEFT(VLOOKUP(MID(C717,2,1),拼音数据库!$B:$C,2,),1)&amp;LEFT(VLOOKUP(MID(C717,3,1),拼音数据库!$B:$C,2,),1)&amp;LEFT(VLOOKUP(MID(C717,4,1),拼音数据库!$B:$C,2,),1))))),"")</f>
        <v/>
      </c>
      <c r="C717" s="36"/>
      <c r="D717" s="36"/>
      <c r="E717" s="36"/>
      <c r="F717" s="37"/>
      <c r="G717" s="37"/>
      <c r="H717" s="37"/>
      <c r="I717" s="37"/>
      <c r="J717" s="37"/>
      <c r="K717" s="37"/>
      <c r="L717" s="37"/>
      <c r="M717" s="37"/>
      <c r="N717" s="5" t="str">
        <f t="array" ref="N717">IF(SUM(--NOT(ISERROR(FIND(TEXT(UPPER(电话簿!$G$4),0),UPPER(基本信息输入!A717:M717),1))))&gt;0,ROW(),"")</f>
        <v/>
      </c>
    </row>
    <row r="718" spans="1:14" s="34" customFormat="1" x14ac:dyDescent="0.35">
      <c r="A718" s="74" t="str">
        <f>IFERROR(IF(C718=0,"",IF(LEN(C718)=1,VLOOKUP(LEFT(C718,1),拼音数据库!$B:$C,2,),IF(LEN(C718)=2,VLOOKUP(LEFT(C718,1),拼音数据库!$B:$C,2,)&amp;VLOOKUP(MID(C718,2,1),拼音数据库!$B:$C,2,),IF(LEN(C718)=3,VLOOKUP(LEFT(C718,1),拼音数据库!$B:$C,2,)&amp;VLOOKUP(MID(C718,2,1),拼音数据库!$B:$C,2,)&amp;VLOOKUP(MID(C718,3,1),拼音数据库!$B:$C,2,),VLOOKUP(LEFT(C718,1),拼音数据库!$B:$C,2,)&amp;VLOOKUP(MID(C718,2,1),拼音数据库!$B:$C,2,)&amp;VLOOKUP(MID(C718,3,1),拼音数据库!$B:$C,2,)&amp;VLOOKUP(MID(C718,4,1),拼音数据库!$B:$C,2,))))),"")</f>
        <v/>
      </c>
      <c r="B718" s="75" t="str">
        <f>IFERROR(IF(C718=0,"",IF(LEN(C718)=1,LEFT(VLOOKUP(LEFT(C718,1),拼音数据库!$B:$C,2,),1),IF(LEN(C718)=2,LEFT(VLOOKUP(LEFT(C718,1),拼音数据库!$B:$C,2,),1)&amp;LEFT(VLOOKUP(MID(C718,2,1),拼音数据库!$B:$C,2,),1),IF(LEN(C718)=3,LEFT(VLOOKUP(LEFT(C718,1),拼音数据库!$B:$C,2,),1)&amp;LEFT(VLOOKUP(MID(C718,2,1),拼音数据库!$B:$C,2,),1)&amp;LEFT(VLOOKUP(MID(C718,3,1),拼音数据库!$B:$C,2,)),LEFT(VLOOKUP(LEFT(C718,1),拼音数据库!$B:$C,2,),1)&amp;LEFT(VLOOKUP(MID(C718,2,1),拼音数据库!$B:$C,2,),1)&amp;LEFT(VLOOKUP(MID(C718,3,1),拼音数据库!$B:$C,2,),1)&amp;LEFT(VLOOKUP(MID(C718,4,1),拼音数据库!$B:$C,2,),1))))),"")</f>
        <v/>
      </c>
      <c r="C718" s="36"/>
      <c r="D718" s="36"/>
      <c r="E718" s="36"/>
      <c r="F718" s="37"/>
      <c r="G718" s="37"/>
      <c r="H718" s="37"/>
      <c r="I718" s="37"/>
      <c r="J718" s="37"/>
      <c r="K718" s="37"/>
      <c r="L718" s="37"/>
      <c r="M718" s="37"/>
      <c r="N718" s="5" t="str">
        <f t="array" ref="N718">IF(SUM(--NOT(ISERROR(FIND(TEXT(UPPER(电话簿!$G$4),0),UPPER(基本信息输入!A718:M718),1))))&gt;0,ROW(),"")</f>
        <v/>
      </c>
    </row>
    <row r="719" spans="1:14" s="34" customFormat="1" x14ac:dyDescent="0.35">
      <c r="A719" s="74" t="str">
        <f>IFERROR(IF(C719=0,"",IF(LEN(C719)=1,VLOOKUP(LEFT(C719,1),拼音数据库!$B:$C,2,),IF(LEN(C719)=2,VLOOKUP(LEFT(C719,1),拼音数据库!$B:$C,2,)&amp;VLOOKUP(MID(C719,2,1),拼音数据库!$B:$C,2,),IF(LEN(C719)=3,VLOOKUP(LEFT(C719,1),拼音数据库!$B:$C,2,)&amp;VLOOKUP(MID(C719,2,1),拼音数据库!$B:$C,2,)&amp;VLOOKUP(MID(C719,3,1),拼音数据库!$B:$C,2,),VLOOKUP(LEFT(C719,1),拼音数据库!$B:$C,2,)&amp;VLOOKUP(MID(C719,2,1),拼音数据库!$B:$C,2,)&amp;VLOOKUP(MID(C719,3,1),拼音数据库!$B:$C,2,)&amp;VLOOKUP(MID(C719,4,1),拼音数据库!$B:$C,2,))))),"")</f>
        <v/>
      </c>
      <c r="B719" s="75" t="str">
        <f>IFERROR(IF(C719=0,"",IF(LEN(C719)=1,LEFT(VLOOKUP(LEFT(C719,1),拼音数据库!$B:$C,2,),1),IF(LEN(C719)=2,LEFT(VLOOKUP(LEFT(C719,1),拼音数据库!$B:$C,2,),1)&amp;LEFT(VLOOKUP(MID(C719,2,1),拼音数据库!$B:$C,2,),1),IF(LEN(C719)=3,LEFT(VLOOKUP(LEFT(C719,1),拼音数据库!$B:$C,2,),1)&amp;LEFT(VLOOKUP(MID(C719,2,1),拼音数据库!$B:$C,2,),1)&amp;LEFT(VLOOKUP(MID(C719,3,1),拼音数据库!$B:$C,2,)),LEFT(VLOOKUP(LEFT(C719,1),拼音数据库!$B:$C,2,),1)&amp;LEFT(VLOOKUP(MID(C719,2,1),拼音数据库!$B:$C,2,),1)&amp;LEFT(VLOOKUP(MID(C719,3,1),拼音数据库!$B:$C,2,),1)&amp;LEFT(VLOOKUP(MID(C719,4,1),拼音数据库!$B:$C,2,),1))))),"")</f>
        <v/>
      </c>
      <c r="C719" s="36"/>
      <c r="D719" s="36"/>
      <c r="E719" s="36"/>
      <c r="F719" s="37"/>
      <c r="G719" s="37"/>
      <c r="H719" s="37"/>
      <c r="I719" s="37"/>
      <c r="J719" s="37"/>
      <c r="K719" s="37"/>
      <c r="L719" s="37"/>
      <c r="M719" s="37"/>
      <c r="N719" s="5" t="str">
        <f t="array" ref="N719">IF(SUM(--NOT(ISERROR(FIND(TEXT(UPPER(电话簿!$G$4),0),UPPER(基本信息输入!A719:M719),1))))&gt;0,ROW(),"")</f>
        <v/>
      </c>
    </row>
    <row r="720" spans="1:14" s="34" customFormat="1" x14ac:dyDescent="0.35">
      <c r="A720" s="74" t="str">
        <f>IFERROR(IF(C720=0,"",IF(LEN(C720)=1,VLOOKUP(LEFT(C720,1),拼音数据库!$B:$C,2,),IF(LEN(C720)=2,VLOOKUP(LEFT(C720,1),拼音数据库!$B:$C,2,)&amp;VLOOKUP(MID(C720,2,1),拼音数据库!$B:$C,2,),IF(LEN(C720)=3,VLOOKUP(LEFT(C720,1),拼音数据库!$B:$C,2,)&amp;VLOOKUP(MID(C720,2,1),拼音数据库!$B:$C,2,)&amp;VLOOKUP(MID(C720,3,1),拼音数据库!$B:$C,2,),VLOOKUP(LEFT(C720,1),拼音数据库!$B:$C,2,)&amp;VLOOKUP(MID(C720,2,1),拼音数据库!$B:$C,2,)&amp;VLOOKUP(MID(C720,3,1),拼音数据库!$B:$C,2,)&amp;VLOOKUP(MID(C720,4,1),拼音数据库!$B:$C,2,))))),"")</f>
        <v/>
      </c>
      <c r="B720" s="75" t="str">
        <f>IFERROR(IF(C720=0,"",IF(LEN(C720)=1,LEFT(VLOOKUP(LEFT(C720,1),拼音数据库!$B:$C,2,),1),IF(LEN(C720)=2,LEFT(VLOOKUP(LEFT(C720,1),拼音数据库!$B:$C,2,),1)&amp;LEFT(VLOOKUP(MID(C720,2,1),拼音数据库!$B:$C,2,),1),IF(LEN(C720)=3,LEFT(VLOOKUP(LEFT(C720,1),拼音数据库!$B:$C,2,),1)&amp;LEFT(VLOOKUP(MID(C720,2,1),拼音数据库!$B:$C,2,),1)&amp;LEFT(VLOOKUP(MID(C720,3,1),拼音数据库!$B:$C,2,)),LEFT(VLOOKUP(LEFT(C720,1),拼音数据库!$B:$C,2,),1)&amp;LEFT(VLOOKUP(MID(C720,2,1),拼音数据库!$B:$C,2,),1)&amp;LEFT(VLOOKUP(MID(C720,3,1),拼音数据库!$B:$C,2,),1)&amp;LEFT(VLOOKUP(MID(C720,4,1),拼音数据库!$B:$C,2,),1))))),"")</f>
        <v/>
      </c>
      <c r="C720" s="36"/>
      <c r="D720" s="36"/>
      <c r="E720" s="36"/>
      <c r="F720" s="37"/>
      <c r="G720" s="37"/>
      <c r="H720" s="37"/>
      <c r="I720" s="37"/>
      <c r="J720" s="37"/>
      <c r="K720" s="37"/>
      <c r="L720" s="37"/>
      <c r="M720" s="37"/>
      <c r="N720" s="5" t="str">
        <f t="array" ref="N720">IF(SUM(--NOT(ISERROR(FIND(TEXT(UPPER(电话簿!$G$4),0),UPPER(基本信息输入!A720:M720),1))))&gt;0,ROW(),"")</f>
        <v/>
      </c>
    </row>
    <row r="721" spans="1:14" s="34" customFormat="1" x14ac:dyDescent="0.35">
      <c r="A721" s="74" t="str">
        <f>IFERROR(IF(C721=0,"",IF(LEN(C721)=1,VLOOKUP(LEFT(C721,1),拼音数据库!$B:$C,2,),IF(LEN(C721)=2,VLOOKUP(LEFT(C721,1),拼音数据库!$B:$C,2,)&amp;VLOOKUP(MID(C721,2,1),拼音数据库!$B:$C,2,),IF(LEN(C721)=3,VLOOKUP(LEFT(C721,1),拼音数据库!$B:$C,2,)&amp;VLOOKUP(MID(C721,2,1),拼音数据库!$B:$C,2,)&amp;VLOOKUP(MID(C721,3,1),拼音数据库!$B:$C,2,),VLOOKUP(LEFT(C721,1),拼音数据库!$B:$C,2,)&amp;VLOOKUP(MID(C721,2,1),拼音数据库!$B:$C,2,)&amp;VLOOKUP(MID(C721,3,1),拼音数据库!$B:$C,2,)&amp;VLOOKUP(MID(C721,4,1),拼音数据库!$B:$C,2,))))),"")</f>
        <v/>
      </c>
      <c r="B721" s="75" t="str">
        <f>IFERROR(IF(C721=0,"",IF(LEN(C721)=1,LEFT(VLOOKUP(LEFT(C721,1),拼音数据库!$B:$C,2,),1),IF(LEN(C721)=2,LEFT(VLOOKUP(LEFT(C721,1),拼音数据库!$B:$C,2,),1)&amp;LEFT(VLOOKUP(MID(C721,2,1),拼音数据库!$B:$C,2,),1),IF(LEN(C721)=3,LEFT(VLOOKUP(LEFT(C721,1),拼音数据库!$B:$C,2,),1)&amp;LEFT(VLOOKUP(MID(C721,2,1),拼音数据库!$B:$C,2,),1)&amp;LEFT(VLOOKUP(MID(C721,3,1),拼音数据库!$B:$C,2,)),LEFT(VLOOKUP(LEFT(C721,1),拼音数据库!$B:$C,2,),1)&amp;LEFT(VLOOKUP(MID(C721,2,1),拼音数据库!$B:$C,2,),1)&amp;LEFT(VLOOKUP(MID(C721,3,1),拼音数据库!$B:$C,2,),1)&amp;LEFT(VLOOKUP(MID(C721,4,1),拼音数据库!$B:$C,2,),1))))),"")</f>
        <v/>
      </c>
      <c r="C721" s="36"/>
      <c r="D721" s="36"/>
      <c r="E721" s="36"/>
      <c r="F721" s="37"/>
      <c r="G721" s="37"/>
      <c r="H721" s="37"/>
      <c r="I721" s="37"/>
      <c r="J721" s="37"/>
      <c r="K721" s="37"/>
      <c r="L721" s="37"/>
      <c r="M721" s="37"/>
      <c r="N721" s="5" t="str">
        <f t="array" ref="N721">IF(SUM(--NOT(ISERROR(FIND(TEXT(UPPER(电话簿!$G$4),0),UPPER(基本信息输入!A721:M721),1))))&gt;0,ROW(),"")</f>
        <v/>
      </c>
    </row>
    <row r="722" spans="1:14" s="34" customFormat="1" x14ac:dyDescent="0.35">
      <c r="A722" s="74" t="str">
        <f>IFERROR(IF(C722=0,"",IF(LEN(C722)=1,VLOOKUP(LEFT(C722,1),拼音数据库!$B:$C,2,),IF(LEN(C722)=2,VLOOKUP(LEFT(C722,1),拼音数据库!$B:$C,2,)&amp;VLOOKUP(MID(C722,2,1),拼音数据库!$B:$C,2,),IF(LEN(C722)=3,VLOOKUP(LEFT(C722,1),拼音数据库!$B:$C,2,)&amp;VLOOKUP(MID(C722,2,1),拼音数据库!$B:$C,2,)&amp;VLOOKUP(MID(C722,3,1),拼音数据库!$B:$C,2,),VLOOKUP(LEFT(C722,1),拼音数据库!$B:$C,2,)&amp;VLOOKUP(MID(C722,2,1),拼音数据库!$B:$C,2,)&amp;VLOOKUP(MID(C722,3,1),拼音数据库!$B:$C,2,)&amp;VLOOKUP(MID(C722,4,1),拼音数据库!$B:$C,2,))))),"")</f>
        <v/>
      </c>
      <c r="B722" s="75" t="str">
        <f>IFERROR(IF(C722=0,"",IF(LEN(C722)=1,LEFT(VLOOKUP(LEFT(C722,1),拼音数据库!$B:$C,2,),1),IF(LEN(C722)=2,LEFT(VLOOKUP(LEFT(C722,1),拼音数据库!$B:$C,2,),1)&amp;LEFT(VLOOKUP(MID(C722,2,1),拼音数据库!$B:$C,2,),1),IF(LEN(C722)=3,LEFT(VLOOKUP(LEFT(C722,1),拼音数据库!$B:$C,2,),1)&amp;LEFT(VLOOKUP(MID(C722,2,1),拼音数据库!$B:$C,2,),1)&amp;LEFT(VLOOKUP(MID(C722,3,1),拼音数据库!$B:$C,2,)),LEFT(VLOOKUP(LEFT(C722,1),拼音数据库!$B:$C,2,),1)&amp;LEFT(VLOOKUP(MID(C722,2,1),拼音数据库!$B:$C,2,),1)&amp;LEFT(VLOOKUP(MID(C722,3,1),拼音数据库!$B:$C,2,),1)&amp;LEFT(VLOOKUP(MID(C722,4,1),拼音数据库!$B:$C,2,),1))))),"")</f>
        <v/>
      </c>
      <c r="C722" s="36"/>
      <c r="D722" s="36"/>
      <c r="E722" s="36"/>
      <c r="F722" s="37"/>
      <c r="G722" s="37"/>
      <c r="H722" s="37"/>
      <c r="I722" s="37"/>
      <c r="J722" s="37"/>
      <c r="K722" s="37"/>
      <c r="L722" s="37"/>
      <c r="M722" s="37"/>
      <c r="N722" s="5" t="str">
        <f t="array" ref="N722">IF(SUM(--NOT(ISERROR(FIND(TEXT(UPPER(电话簿!$G$4),0),UPPER(基本信息输入!A722:M722),1))))&gt;0,ROW(),"")</f>
        <v/>
      </c>
    </row>
    <row r="723" spans="1:14" s="34" customFormat="1" x14ac:dyDescent="0.35">
      <c r="A723" s="74" t="str">
        <f>IFERROR(IF(C723=0,"",IF(LEN(C723)=1,VLOOKUP(LEFT(C723,1),拼音数据库!$B:$C,2,),IF(LEN(C723)=2,VLOOKUP(LEFT(C723,1),拼音数据库!$B:$C,2,)&amp;VLOOKUP(MID(C723,2,1),拼音数据库!$B:$C,2,),IF(LEN(C723)=3,VLOOKUP(LEFT(C723,1),拼音数据库!$B:$C,2,)&amp;VLOOKUP(MID(C723,2,1),拼音数据库!$B:$C,2,)&amp;VLOOKUP(MID(C723,3,1),拼音数据库!$B:$C,2,),VLOOKUP(LEFT(C723,1),拼音数据库!$B:$C,2,)&amp;VLOOKUP(MID(C723,2,1),拼音数据库!$B:$C,2,)&amp;VLOOKUP(MID(C723,3,1),拼音数据库!$B:$C,2,)&amp;VLOOKUP(MID(C723,4,1),拼音数据库!$B:$C,2,))))),"")</f>
        <v/>
      </c>
      <c r="B723" s="75" t="str">
        <f>IFERROR(IF(C723=0,"",IF(LEN(C723)=1,LEFT(VLOOKUP(LEFT(C723,1),拼音数据库!$B:$C,2,),1),IF(LEN(C723)=2,LEFT(VLOOKUP(LEFT(C723,1),拼音数据库!$B:$C,2,),1)&amp;LEFT(VLOOKUP(MID(C723,2,1),拼音数据库!$B:$C,2,),1),IF(LEN(C723)=3,LEFT(VLOOKUP(LEFT(C723,1),拼音数据库!$B:$C,2,),1)&amp;LEFT(VLOOKUP(MID(C723,2,1),拼音数据库!$B:$C,2,),1)&amp;LEFT(VLOOKUP(MID(C723,3,1),拼音数据库!$B:$C,2,)),LEFT(VLOOKUP(LEFT(C723,1),拼音数据库!$B:$C,2,),1)&amp;LEFT(VLOOKUP(MID(C723,2,1),拼音数据库!$B:$C,2,),1)&amp;LEFT(VLOOKUP(MID(C723,3,1),拼音数据库!$B:$C,2,),1)&amp;LEFT(VLOOKUP(MID(C723,4,1),拼音数据库!$B:$C,2,),1))))),"")</f>
        <v/>
      </c>
      <c r="C723" s="36"/>
      <c r="D723" s="36"/>
      <c r="E723" s="36"/>
      <c r="F723" s="37"/>
      <c r="G723" s="37"/>
      <c r="H723" s="37"/>
      <c r="I723" s="37"/>
      <c r="J723" s="37"/>
      <c r="K723" s="37"/>
      <c r="L723" s="37"/>
      <c r="M723" s="37"/>
      <c r="N723" s="5" t="str">
        <f t="array" ref="N723">IF(SUM(--NOT(ISERROR(FIND(TEXT(UPPER(电话簿!$G$4),0),UPPER(基本信息输入!A723:M723),1))))&gt;0,ROW(),"")</f>
        <v/>
      </c>
    </row>
    <row r="724" spans="1:14" s="34" customFormat="1" x14ac:dyDescent="0.35">
      <c r="A724" s="74" t="str">
        <f>IFERROR(IF(C724=0,"",IF(LEN(C724)=1,VLOOKUP(LEFT(C724,1),拼音数据库!$B:$C,2,),IF(LEN(C724)=2,VLOOKUP(LEFT(C724,1),拼音数据库!$B:$C,2,)&amp;VLOOKUP(MID(C724,2,1),拼音数据库!$B:$C,2,),IF(LEN(C724)=3,VLOOKUP(LEFT(C724,1),拼音数据库!$B:$C,2,)&amp;VLOOKUP(MID(C724,2,1),拼音数据库!$B:$C,2,)&amp;VLOOKUP(MID(C724,3,1),拼音数据库!$B:$C,2,),VLOOKUP(LEFT(C724,1),拼音数据库!$B:$C,2,)&amp;VLOOKUP(MID(C724,2,1),拼音数据库!$B:$C,2,)&amp;VLOOKUP(MID(C724,3,1),拼音数据库!$B:$C,2,)&amp;VLOOKUP(MID(C724,4,1),拼音数据库!$B:$C,2,))))),"")</f>
        <v/>
      </c>
      <c r="B724" s="75" t="str">
        <f>IFERROR(IF(C724=0,"",IF(LEN(C724)=1,LEFT(VLOOKUP(LEFT(C724,1),拼音数据库!$B:$C,2,),1),IF(LEN(C724)=2,LEFT(VLOOKUP(LEFT(C724,1),拼音数据库!$B:$C,2,),1)&amp;LEFT(VLOOKUP(MID(C724,2,1),拼音数据库!$B:$C,2,),1),IF(LEN(C724)=3,LEFT(VLOOKUP(LEFT(C724,1),拼音数据库!$B:$C,2,),1)&amp;LEFT(VLOOKUP(MID(C724,2,1),拼音数据库!$B:$C,2,),1)&amp;LEFT(VLOOKUP(MID(C724,3,1),拼音数据库!$B:$C,2,)),LEFT(VLOOKUP(LEFT(C724,1),拼音数据库!$B:$C,2,),1)&amp;LEFT(VLOOKUP(MID(C724,2,1),拼音数据库!$B:$C,2,),1)&amp;LEFT(VLOOKUP(MID(C724,3,1),拼音数据库!$B:$C,2,),1)&amp;LEFT(VLOOKUP(MID(C724,4,1),拼音数据库!$B:$C,2,),1))))),"")</f>
        <v/>
      </c>
      <c r="C724" s="36"/>
      <c r="D724" s="36"/>
      <c r="E724" s="36"/>
      <c r="F724" s="37"/>
      <c r="G724" s="37"/>
      <c r="H724" s="37"/>
      <c r="I724" s="37"/>
      <c r="J724" s="37"/>
      <c r="K724" s="37"/>
      <c r="L724" s="37"/>
      <c r="M724" s="37"/>
      <c r="N724" s="5" t="str">
        <f t="array" ref="N724">IF(SUM(--NOT(ISERROR(FIND(TEXT(UPPER(电话簿!$G$4),0),UPPER(基本信息输入!A724:M724),1))))&gt;0,ROW(),"")</f>
        <v/>
      </c>
    </row>
    <row r="725" spans="1:14" s="34" customFormat="1" x14ac:dyDescent="0.35">
      <c r="A725" s="74" t="str">
        <f>IFERROR(IF(C725=0,"",IF(LEN(C725)=1,VLOOKUP(LEFT(C725,1),拼音数据库!$B:$C,2,),IF(LEN(C725)=2,VLOOKUP(LEFT(C725,1),拼音数据库!$B:$C,2,)&amp;VLOOKUP(MID(C725,2,1),拼音数据库!$B:$C,2,),IF(LEN(C725)=3,VLOOKUP(LEFT(C725,1),拼音数据库!$B:$C,2,)&amp;VLOOKUP(MID(C725,2,1),拼音数据库!$B:$C,2,)&amp;VLOOKUP(MID(C725,3,1),拼音数据库!$B:$C,2,),VLOOKUP(LEFT(C725,1),拼音数据库!$B:$C,2,)&amp;VLOOKUP(MID(C725,2,1),拼音数据库!$B:$C,2,)&amp;VLOOKUP(MID(C725,3,1),拼音数据库!$B:$C,2,)&amp;VLOOKUP(MID(C725,4,1),拼音数据库!$B:$C,2,))))),"")</f>
        <v/>
      </c>
      <c r="B725" s="75" t="str">
        <f>IFERROR(IF(C725=0,"",IF(LEN(C725)=1,LEFT(VLOOKUP(LEFT(C725,1),拼音数据库!$B:$C,2,),1),IF(LEN(C725)=2,LEFT(VLOOKUP(LEFT(C725,1),拼音数据库!$B:$C,2,),1)&amp;LEFT(VLOOKUP(MID(C725,2,1),拼音数据库!$B:$C,2,),1),IF(LEN(C725)=3,LEFT(VLOOKUP(LEFT(C725,1),拼音数据库!$B:$C,2,),1)&amp;LEFT(VLOOKUP(MID(C725,2,1),拼音数据库!$B:$C,2,),1)&amp;LEFT(VLOOKUP(MID(C725,3,1),拼音数据库!$B:$C,2,)),LEFT(VLOOKUP(LEFT(C725,1),拼音数据库!$B:$C,2,),1)&amp;LEFT(VLOOKUP(MID(C725,2,1),拼音数据库!$B:$C,2,),1)&amp;LEFT(VLOOKUP(MID(C725,3,1),拼音数据库!$B:$C,2,),1)&amp;LEFT(VLOOKUP(MID(C725,4,1),拼音数据库!$B:$C,2,),1))))),"")</f>
        <v/>
      </c>
      <c r="C725" s="36"/>
      <c r="D725" s="36"/>
      <c r="E725" s="36"/>
      <c r="F725" s="37"/>
      <c r="G725" s="37"/>
      <c r="H725" s="37"/>
      <c r="I725" s="37"/>
      <c r="J725" s="37"/>
      <c r="K725" s="37"/>
      <c r="L725" s="37"/>
      <c r="M725" s="37"/>
      <c r="N725" s="5" t="str">
        <f t="array" ref="N725">IF(SUM(--NOT(ISERROR(FIND(TEXT(UPPER(电话簿!$G$4),0),UPPER(基本信息输入!A725:M725),1))))&gt;0,ROW(),"")</f>
        <v/>
      </c>
    </row>
    <row r="726" spans="1:14" s="34" customFormat="1" x14ac:dyDescent="0.35">
      <c r="A726" s="74" t="str">
        <f>IFERROR(IF(C726=0,"",IF(LEN(C726)=1,VLOOKUP(LEFT(C726,1),拼音数据库!$B:$C,2,),IF(LEN(C726)=2,VLOOKUP(LEFT(C726,1),拼音数据库!$B:$C,2,)&amp;VLOOKUP(MID(C726,2,1),拼音数据库!$B:$C,2,),IF(LEN(C726)=3,VLOOKUP(LEFT(C726,1),拼音数据库!$B:$C,2,)&amp;VLOOKUP(MID(C726,2,1),拼音数据库!$B:$C,2,)&amp;VLOOKUP(MID(C726,3,1),拼音数据库!$B:$C,2,),VLOOKUP(LEFT(C726,1),拼音数据库!$B:$C,2,)&amp;VLOOKUP(MID(C726,2,1),拼音数据库!$B:$C,2,)&amp;VLOOKUP(MID(C726,3,1),拼音数据库!$B:$C,2,)&amp;VLOOKUP(MID(C726,4,1),拼音数据库!$B:$C,2,))))),"")</f>
        <v/>
      </c>
      <c r="B726" s="75" t="str">
        <f>IFERROR(IF(C726=0,"",IF(LEN(C726)=1,LEFT(VLOOKUP(LEFT(C726,1),拼音数据库!$B:$C,2,),1),IF(LEN(C726)=2,LEFT(VLOOKUP(LEFT(C726,1),拼音数据库!$B:$C,2,),1)&amp;LEFT(VLOOKUP(MID(C726,2,1),拼音数据库!$B:$C,2,),1),IF(LEN(C726)=3,LEFT(VLOOKUP(LEFT(C726,1),拼音数据库!$B:$C,2,),1)&amp;LEFT(VLOOKUP(MID(C726,2,1),拼音数据库!$B:$C,2,),1)&amp;LEFT(VLOOKUP(MID(C726,3,1),拼音数据库!$B:$C,2,)),LEFT(VLOOKUP(LEFT(C726,1),拼音数据库!$B:$C,2,),1)&amp;LEFT(VLOOKUP(MID(C726,2,1),拼音数据库!$B:$C,2,),1)&amp;LEFT(VLOOKUP(MID(C726,3,1),拼音数据库!$B:$C,2,),1)&amp;LEFT(VLOOKUP(MID(C726,4,1),拼音数据库!$B:$C,2,),1))))),"")</f>
        <v/>
      </c>
      <c r="C726" s="36"/>
      <c r="D726" s="36"/>
      <c r="E726" s="36"/>
      <c r="F726" s="37"/>
      <c r="G726" s="37"/>
      <c r="H726" s="37"/>
      <c r="I726" s="37"/>
      <c r="J726" s="37"/>
      <c r="K726" s="37"/>
      <c r="L726" s="37"/>
      <c r="M726" s="37"/>
      <c r="N726" s="5" t="str">
        <f t="array" ref="N726">IF(SUM(--NOT(ISERROR(FIND(TEXT(UPPER(电话簿!$G$4),0),UPPER(基本信息输入!A726:M726),1))))&gt;0,ROW(),"")</f>
        <v/>
      </c>
    </row>
    <row r="727" spans="1:14" s="34" customFormat="1" x14ac:dyDescent="0.35">
      <c r="A727" s="74" t="str">
        <f>IFERROR(IF(C727=0,"",IF(LEN(C727)=1,VLOOKUP(LEFT(C727,1),拼音数据库!$B:$C,2,),IF(LEN(C727)=2,VLOOKUP(LEFT(C727,1),拼音数据库!$B:$C,2,)&amp;VLOOKUP(MID(C727,2,1),拼音数据库!$B:$C,2,),IF(LEN(C727)=3,VLOOKUP(LEFT(C727,1),拼音数据库!$B:$C,2,)&amp;VLOOKUP(MID(C727,2,1),拼音数据库!$B:$C,2,)&amp;VLOOKUP(MID(C727,3,1),拼音数据库!$B:$C,2,),VLOOKUP(LEFT(C727,1),拼音数据库!$B:$C,2,)&amp;VLOOKUP(MID(C727,2,1),拼音数据库!$B:$C,2,)&amp;VLOOKUP(MID(C727,3,1),拼音数据库!$B:$C,2,)&amp;VLOOKUP(MID(C727,4,1),拼音数据库!$B:$C,2,))))),"")</f>
        <v/>
      </c>
      <c r="B727" s="75" t="str">
        <f>IFERROR(IF(C727=0,"",IF(LEN(C727)=1,LEFT(VLOOKUP(LEFT(C727,1),拼音数据库!$B:$C,2,),1),IF(LEN(C727)=2,LEFT(VLOOKUP(LEFT(C727,1),拼音数据库!$B:$C,2,),1)&amp;LEFT(VLOOKUP(MID(C727,2,1),拼音数据库!$B:$C,2,),1),IF(LEN(C727)=3,LEFT(VLOOKUP(LEFT(C727,1),拼音数据库!$B:$C,2,),1)&amp;LEFT(VLOOKUP(MID(C727,2,1),拼音数据库!$B:$C,2,),1)&amp;LEFT(VLOOKUP(MID(C727,3,1),拼音数据库!$B:$C,2,)),LEFT(VLOOKUP(LEFT(C727,1),拼音数据库!$B:$C,2,),1)&amp;LEFT(VLOOKUP(MID(C727,2,1),拼音数据库!$B:$C,2,),1)&amp;LEFT(VLOOKUP(MID(C727,3,1),拼音数据库!$B:$C,2,),1)&amp;LEFT(VLOOKUP(MID(C727,4,1),拼音数据库!$B:$C,2,),1))))),"")</f>
        <v/>
      </c>
      <c r="C727" s="36"/>
      <c r="D727" s="36"/>
      <c r="E727" s="36"/>
      <c r="F727" s="37"/>
      <c r="G727" s="37"/>
      <c r="H727" s="37"/>
      <c r="I727" s="37"/>
      <c r="J727" s="37"/>
      <c r="K727" s="37"/>
      <c r="L727" s="37"/>
      <c r="M727" s="37"/>
      <c r="N727" s="5" t="str">
        <f t="array" ref="N727">IF(SUM(--NOT(ISERROR(FIND(TEXT(UPPER(电话簿!$G$4),0),UPPER(基本信息输入!A727:M727),1))))&gt;0,ROW(),"")</f>
        <v/>
      </c>
    </row>
    <row r="728" spans="1:14" s="34" customFormat="1" x14ac:dyDescent="0.35">
      <c r="A728" s="74" t="str">
        <f>IFERROR(IF(C728=0,"",IF(LEN(C728)=1,VLOOKUP(LEFT(C728,1),拼音数据库!$B:$C,2,),IF(LEN(C728)=2,VLOOKUP(LEFT(C728,1),拼音数据库!$B:$C,2,)&amp;VLOOKUP(MID(C728,2,1),拼音数据库!$B:$C,2,),IF(LEN(C728)=3,VLOOKUP(LEFT(C728,1),拼音数据库!$B:$C,2,)&amp;VLOOKUP(MID(C728,2,1),拼音数据库!$B:$C,2,)&amp;VLOOKUP(MID(C728,3,1),拼音数据库!$B:$C,2,),VLOOKUP(LEFT(C728,1),拼音数据库!$B:$C,2,)&amp;VLOOKUP(MID(C728,2,1),拼音数据库!$B:$C,2,)&amp;VLOOKUP(MID(C728,3,1),拼音数据库!$B:$C,2,)&amp;VLOOKUP(MID(C728,4,1),拼音数据库!$B:$C,2,))))),"")</f>
        <v/>
      </c>
      <c r="B728" s="75" t="str">
        <f>IFERROR(IF(C728=0,"",IF(LEN(C728)=1,LEFT(VLOOKUP(LEFT(C728,1),拼音数据库!$B:$C,2,),1),IF(LEN(C728)=2,LEFT(VLOOKUP(LEFT(C728,1),拼音数据库!$B:$C,2,),1)&amp;LEFT(VLOOKUP(MID(C728,2,1),拼音数据库!$B:$C,2,),1),IF(LEN(C728)=3,LEFT(VLOOKUP(LEFT(C728,1),拼音数据库!$B:$C,2,),1)&amp;LEFT(VLOOKUP(MID(C728,2,1),拼音数据库!$B:$C,2,),1)&amp;LEFT(VLOOKUP(MID(C728,3,1),拼音数据库!$B:$C,2,)),LEFT(VLOOKUP(LEFT(C728,1),拼音数据库!$B:$C,2,),1)&amp;LEFT(VLOOKUP(MID(C728,2,1),拼音数据库!$B:$C,2,),1)&amp;LEFT(VLOOKUP(MID(C728,3,1),拼音数据库!$B:$C,2,),1)&amp;LEFT(VLOOKUP(MID(C728,4,1),拼音数据库!$B:$C,2,),1))))),"")</f>
        <v/>
      </c>
      <c r="C728" s="36"/>
      <c r="D728" s="36"/>
      <c r="E728" s="36"/>
      <c r="F728" s="37"/>
      <c r="G728" s="37"/>
      <c r="H728" s="37"/>
      <c r="I728" s="37"/>
      <c r="J728" s="37"/>
      <c r="K728" s="37"/>
      <c r="L728" s="37"/>
      <c r="M728" s="37"/>
      <c r="N728" s="5" t="str">
        <f t="array" ref="N728">IF(SUM(--NOT(ISERROR(FIND(TEXT(UPPER(电话簿!$G$4),0),UPPER(基本信息输入!A728:M728),1))))&gt;0,ROW(),"")</f>
        <v/>
      </c>
    </row>
    <row r="729" spans="1:14" s="34" customFormat="1" x14ac:dyDescent="0.35">
      <c r="A729" s="74" t="str">
        <f>IFERROR(IF(C729=0,"",IF(LEN(C729)=1,VLOOKUP(LEFT(C729,1),拼音数据库!$B:$C,2,),IF(LEN(C729)=2,VLOOKUP(LEFT(C729,1),拼音数据库!$B:$C,2,)&amp;VLOOKUP(MID(C729,2,1),拼音数据库!$B:$C,2,),IF(LEN(C729)=3,VLOOKUP(LEFT(C729,1),拼音数据库!$B:$C,2,)&amp;VLOOKUP(MID(C729,2,1),拼音数据库!$B:$C,2,)&amp;VLOOKUP(MID(C729,3,1),拼音数据库!$B:$C,2,),VLOOKUP(LEFT(C729,1),拼音数据库!$B:$C,2,)&amp;VLOOKUP(MID(C729,2,1),拼音数据库!$B:$C,2,)&amp;VLOOKUP(MID(C729,3,1),拼音数据库!$B:$C,2,)&amp;VLOOKUP(MID(C729,4,1),拼音数据库!$B:$C,2,))))),"")</f>
        <v/>
      </c>
      <c r="B729" s="75" t="str">
        <f>IFERROR(IF(C729=0,"",IF(LEN(C729)=1,LEFT(VLOOKUP(LEFT(C729,1),拼音数据库!$B:$C,2,),1),IF(LEN(C729)=2,LEFT(VLOOKUP(LEFT(C729,1),拼音数据库!$B:$C,2,),1)&amp;LEFT(VLOOKUP(MID(C729,2,1),拼音数据库!$B:$C,2,),1),IF(LEN(C729)=3,LEFT(VLOOKUP(LEFT(C729,1),拼音数据库!$B:$C,2,),1)&amp;LEFT(VLOOKUP(MID(C729,2,1),拼音数据库!$B:$C,2,),1)&amp;LEFT(VLOOKUP(MID(C729,3,1),拼音数据库!$B:$C,2,)),LEFT(VLOOKUP(LEFT(C729,1),拼音数据库!$B:$C,2,),1)&amp;LEFT(VLOOKUP(MID(C729,2,1),拼音数据库!$B:$C,2,),1)&amp;LEFT(VLOOKUP(MID(C729,3,1),拼音数据库!$B:$C,2,),1)&amp;LEFT(VLOOKUP(MID(C729,4,1),拼音数据库!$B:$C,2,),1))))),"")</f>
        <v/>
      </c>
      <c r="C729" s="36"/>
      <c r="D729" s="36"/>
      <c r="E729" s="36"/>
      <c r="F729" s="37"/>
      <c r="G729" s="37"/>
      <c r="H729" s="37"/>
      <c r="I729" s="37"/>
      <c r="J729" s="37"/>
      <c r="K729" s="37"/>
      <c r="L729" s="37"/>
      <c r="M729" s="37"/>
      <c r="N729" s="5" t="str">
        <f t="array" ref="N729">IF(SUM(--NOT(ISERROR(FIND(TEXT(UPPER(电话簿!$G$4),0),UPPER(基本信息输入!A729:M729),1))))&gt;0,ROW(),"")</f>
        <v/>
      </c>
    </row>
    <row r="730" spans="1:14" s="34" customFormat="1" x14ac:dyDescent="0.35">
      <c r="A730" s="74" t="str">
        <f>IFERROR(IF(C730=0,"",IF(LEN(C730)=1,VLOOKUP(LEFT(C730,1),拼音数据库!$B:$C,2,),IF(LEN(C730)=2,VLOOKUP(LEFT(C730,1),拼音数据库!$B:$C,2,)&amp;VLOOKUP(MID(C730,2,1),拼音数据库!$B:$C,2,),IF(LEN(C730)=3,VLOOKUP(LEFT(C730,1),拼音数据库!$B:$C,2,)&amp;VLOOKUP(MID(C730,2,1),拼音数据库!$B:$C,2,)&amp;VLOOKUP(MID(C730,3,1),拼音数据库!$B:$C,2,),VLOOKUP(LEFT(C730,1),拼音数据库!$B:$C,2,)&amp;VLOOKUP(MID(C730,2,1),拼音数据库!$B:$C,2,)&amp;VLOOKUP(MID(C730,3,1),拼音数据库!$B:$C,2,)&amp;VLOOKUP(MID(C730,4,1),拼音数据库!$B:$C,2,))))),"")</f>
        <v/>
      </c>
      <c r="B730" s="75" t="str">
        <f>IFERROR(IF(C730=0,"",IF(LEN(C730)=1,LEFT(VLOOKUP(LEFT(C730,1),拼音数据库!$B:$C,2,),1),IF(LEN(C730)=2,LEFT(VLOOKUP(LEFT(C730,1),拼音数据库!$B:$C,2,),1)&amp;LEFT(VLOOKUP(MID(C730,2,1),拼音数据库!$B:$C,2,),1),IF(LEN(C730)=3,LEFT(VLOOKUP(LEFT(C730,1),拼音数据库!$B:$C,2,),1)&amp;LEFT(VLOOKUP(MID(C730,2,1),拼音数据库!$B:$C,2,),1)&amp;LEFT(VLOOKUP(MID(C730,3,1),拼音数据库!$B:$C,2,)),LEFT(VLOOKUP(LEFT(C730,1),拼音数据库!$B:$C,2,),1)&amp;LEFT(VLOOKUP(MID(C730,2,1),拼音数据库!$B:$C,2,),1)&amp;LEFT(VLOOKUP(MID(C730,3,1),拼音数据库!$B:$C,2,),1)&amp;LEFT(VLOOKUP(MID(C730,4,1),拼音数据库!$B:$C,2,),1))))),"")</f>
        <v/>
      </c>
      <c r="C730" s="36"/>
      <c r="D730" s="36"/>
      <c r="E730" s="36"/>
      <c r="F730" s="37"/>
      <c r="G730" s="37"/>
      <c r="H730" s="37"/>
      <c r="I730" s="37"/>
      <c r="J730" s="37"/>
      <c r="K730" s="37"/>
      <c r="L730" s="37"/>
      <c r="M730" s="37"/>
      <c r="N730" s="5" t="str">
        <f t="array" ref="N730">IF(SUM(--NOT(ISERROR(FIND(TEXT(UPPER(电话簿!$G$4),0),UPPER(基本信息输入!A730:M730),1))))&gt;0,ROW(),"")</f>
        <v/>
      </c>
    </row>
    <row r="731" spans="1:14" s="34" customFormat="1" x14ac:dyDescent="0.35">
      <c r="A731" s="74" t="str">
        <f>IFERROR(IF(C731=0,"",IF(LEN(C731)=1,VLOOKUP(LEFT(C731,1),拼音数据库!$B:$C,2,),IF(LEN(C731)=2,VLOOKUP(LEFT(C731,1),拼音数据库!$B:$C,2,)&amp;VLOOKUP(MID(C731,2,1),拼音数据库!$B:$C,2,),IF(LEN(C731)=3,VLOOKUP(LEFT(C731,1),拼音数据库!$B:$C,2,)&amp;VLOOKUP(MID(C731,2,1),拼音数据库!$B:$C,2,)&amp;VLOOKUP(MID(C731,3,1),拼音数据库!$B:$C,2,),VLOOKUP(LEFT(C731,1),拼音数据库!$B:$C,2,)&amp;VLOOKUP(MID(C731,2,1),拼音数据库!$B:$C,2,)&amp;VLOOKUP(MID(C731,3,1),拼音数据库!$B:$C,2,)&amp;VLOOKUP(MID(C731,4,1),拼音数据库!$B:$C,2,))))),"")</f>
        <v/>
      </c>
      <c r="B731" s="75" t="str">
        <f>IFERROR(IF(C731=0,"",IF(LEN(C731)=1,LEFT(VLOOKUP(LEFT(C731,1),拼音数据库!$B:$C,2,),1),IF(LEN(C731)=2,LEFT(VLOOKUP(LEFT(C731,1),拼音数据库!$B:$C,2,),1)&amp;LEFT(VLOOKUP(MID(C731,2,1),拼音数据库!$B:$C,2,),1),IF(LEN(C731)=3,LEFT(VLOOKUP(LEFT(C731,1),拼音数据库!$B:$C,2,),1)&amp;LEFT(VLOOKUP(MID(C731,2,1),拼音数据库!$B:$C,2,),1)&amp;LEFT(VLOOKUP(MID(C731,3,1),拼音数据库!$B:$C,2,)),LEFT(VLOOKUP(LEFT(C731,1),拼音数据库!$B:$C,2,),1)&amp;LEFT(VLOOKUP(MID(C731,2,1),拼音数据库!$B:$C,2,),1)&amp;LEFT(VLOOKUP(MID(C731,3,1),拼音数据库!$B:$C,2,),1)&amp;LEFT(VLOOKUP(MID(C731,4,1),拼音数据库!$B:$C,2,),1))))),"")</f>
        <v/>
      </c>
      <c r="C731" s="36"/>
      <c r="D731" s="36"/>
      <c r="E731" s="36"/>
      <c r="F731" s="37"/>
      <c r="G731" s="37"/>
      <c r="H731" s="37"/>
      <c r="I731" s="37"/>
      <c r="J731" s="37"/>
      <c r="K731" s="37"/>
      <c r="L731" s="37"/>
      <c r="M731" s="37"/>
      <c r="N731" s="5" t="str">
        <f t="array" ref="N731">IF(SUM(--NOT(ISERROR(FIND(TEXT(UPPER(电话簿!$G$4),0),UPPER(基本信息输入!A731:M731),1))))&gt;0,ROW(),"")</f>
        <v/>
      </c>
    </row>
    <row r="732" spans="1:14" s="34" customFormat="1" x14ac:dyDescent="0.35">
      <c r="A732" s="74" t="str">
        <f>IFERROR(IF(C732=0,"",IF(LEN(C732)=1,VLOOKUP(LEFT(C732,1),拼音数据库!$B:$C,2,),IF(LEN(C732)=2,VLOOKUP(LEFT(C732,1),拼音数据库!$B:$C,2,)&amp;VLOOKUP(MID(C732,2,1),拼音数据库!$B:$C,2,),IF(LEN(C732)=3,VLOOKUP(LEFT(C732,1),拼音数据库!$B:$C,2,)&amp;VLOOKUP(MID(C732,2,1),拼音数据库!$B:$C,2,)&amp;VLOOKUP(MID(C732,3,1),拼音数据库!$B:$C,2,),VLOOKUP(LEFT(C732,1),拼音数据库!$B:$C,2,)&amp;VLOOKUP(MID(C732,2,1),拼音数据库!$B:$C,2,)&amp;VLOOKUP(MID(C732,3,1),拼音数据库!$B:$C,2,)&amp;VLOOKUP(MID(C732,4,1),拼音数据库!$B:$C,2,))))),"")</f>
        <v/>
      </c>
      <c r="B732" s="75" t="str">
        <f>IFERROR(IF(C732=0,"",IF(LEN(C732)=1,LEFT(VLOOKUP(LEFT(C732,1),拼音数据库!$B:$C,2,),1),IF(LEN(C732)=2,LEFT(VLOOKUP(LEFT(C732,1),拼音数据库!$B:$C,2,),1)&amp;LEFT(VLOOKUP(MID(C732,2,1),拼音数据库!$B:$C,2,),1),IF(LEN(C732)=3,LEFT(VLOOKUP(LEFT(C732,1),拼音数据库!$B:$C,2,),1)&amp;LEFT(VLOOKUP(MID(C732,2,1),拼音数据库!$B:$C,2,),1)&amp;LEFT(VLOOKUP(MID(C732,3,1),拼音数据库!$B:$C,2,)),LEFT(VLOOKUP(LEFT(C732,1),拼音数据库!$B:$C,2,),1)&amp;LEFT(VLOOKUP(MID(C732,2,1),拼音数据库!$B:$C,2,),1)&amp;LEFT(VLOOKUP(MID(C732,3,1),拼音数据库!$B:$C,2,),1)&amp;LEFT(VLOOKUP(MID(C732,4,1),拼音数据库!$B:$C,2,),1))))),"")</f>
        <v/>
      </c>
      <c r="C732" s="36"/>
      <c r="D732" s="36"/>
      <c r="E732" s="36"/>
      <c r="F732" s="37"/>
      <c r="G732" s="37"/>
      <c r="H732" s="37"/>
      <c r="I732" s="37"/>
      <c r="J732" s="37"/>
      <c r="K732" s="37"/>
      <c r="L732" s="37"/>
      <c r="M732" s="37"/>
      <c r="N732" s="5" t="str">
        <f t="array" ref="N732">IF(SUM(--NOT(ISERROR(FIND(TEXT(UPPER(电话簿!$G$4),0),UPPER(基本信息输入!A732:M732),1))))&gt;0,ROW(),"")</f>
        <v/>
      </c>
    </row>
    <row r="733" spans="1:14" s="34" customFormat="1" x14ac:dyDescent="0.35">
      <c r="A733" s="74" t="str">
        <f>IFERROR(IF(C733=0,"",IF(LEN(C733)=1,VLOOKUP(LEFT(C733,1),拼音数据库!$B:$C,2,),IF(LEN(C733)=2,VLOOKUP(LEFT(C733,1),拼音数据库!$B:$C,2,)&amp;VLOOKUP(MID(C733,2,1),拼音数据库!$B:$C,2,),IF(LEN(C733)=3,VLOOKUP(LEFT(C733,1),拼音数据库!$B:$C,2,)&amp;VLOOKUP(MID(C733,2,1),拼音数据库!$B:$C,2,)&amp;VLOOKUP(MID(C733,3,1),拼音数据库!$B:$C,2,),VLOOKUP(LEFT(C733,1),拼音数据库!$B:$C,2,)&amp;VLOOKUP(MID(C733,2,1),拼音数据库!$B:$C,2,)&amp;VLOOKUP(MID(C733,3,1),拼音数据库!$B:$C,2,)&amp;VLOOKUP(MID(C733,4,1),拼音数据库!$B:$C,2,))))),"")</f>
        <v/>
      </c>
      <c r="B733" s="75" t="str">
        <f>IFERROR(IF(C733=0,"",IF(LEN(C733)=1,LEFT(VLOOKUP(LEFT(C733,1),拼音数据库!$B:$C,2,),1),IF(LEN(C733)=2,LEFT(VLOOKUP(LEFT(C733,1),拼音数据库!$B:$C,2,),1)&amp;LEFT(VLOOKUP(MID(C733,2,1),拼音数据库!$B:$C,2,),1),IF(LEN(C733)=3,LEFT(VLOOKUP(LEFT(C733,1),拼音数据库!$B:$C,2,),1)&amp;LEFT(VLOOKUP(MID(C733,2,1),拼音数据库!$B:$C,2,),1)&amp;LEFT(VLOOKUP(MID(C733,3,1),拼音数据库!$B:$C,2,)),LEFT(VLOOKUP(LEFT(C733,1),拼音数据库!$B:$C,2,),1)&amp;LEFT(VLOOKUP(MID(C733,2,1),拼音数据库!$B:$C,2,),1)&amp;LEFT(VLOOKUP(MID(C733,3,1),拼音数据库!$B:$C,2,),1)&amp;LEFT(VLOOKUP(MID(C733,4,1),拼音数据库!$B:$C,2,),1))))),"")</f>
        <v/>
      </c>
      <c r="C733" s="36"/>
      <c r="D733" s="36"/>
      <c r="E733" s="36"/>
      <c r="F733" s="37"/>
      <c r="G733" s="37"/>
      <c r="H733" s="37"/>
      <c r="I733" s="37"/>
      <c r="J733" s="37"/>
      <c r="K733" s="37"/>
      <c r="L733" s="37"/>
      <c r="M733" s="37"/>
      <c r="N733" s="5" t="str">
        <f t="array" ref="N733">IF(SUM(--NOT(ISERROR(FIND(TEXT(UPPER(电话簿!$G$4),0),UPPER(基本信息输入!A733:M733),1))))&gt;0,ROW(),"")</f>
        <v/>
      </c>
    </row>
    <row r="734" spans="1:14" s="34" customFormat="1" x14ac:dyDescent="0.35">
      <c r="A734" s="74" t="str">
        <f>IFERROR(IF(C734=0,"",IF(LEN(C734)=1,VLOOKUP(LEFT(C734,1),拼音数据库!$B:$C,2,),IF(LEN(C734)=2,VLOOKUP(LEFT(C734,1),拼音数据库!$B:$C,2,)&amp;VLOOKUP(MID(C734,2,1),拼音数据库!$B:$C,2,),IF(LEN(C734)=3,VLOOKUP(LEFT(C734,1),拼音数据库!$B:$C,2,)&amp;VLOOKUP(MID(C734,2,1),拼音数据库!$B:$C,2,)&amp;VLOOKUP(MID(C734,3,1),拼音数据库!$B:$C,2,),VLOOKUP(LEFT(C734,1),拼音数据库!$B:$C,2,)&amp;VLOOKUP(MID(C734,2,1),拼音数据库!$B:$C,2,)&amp;VLOOKUP(MID(C734,3,1),拼音数据库!$B:$C,2,)&amp;VLOOKUP(MID(C734,4,1),拼音数据库!$B:$C,2,))))),"")</f>
        <v/>
      </c>
      <c r="B734" s="75" t="str">
        <f>IFERROR(IF(C734=0,"",IF(LEN(C734)=1,LEFT(VLOOKUP(LEFT(C734,1),拼音数据库!$B:$C,2,),1),IF(LEN(C734)=2,LEFT(VLOOKUP(LEFT(C734,1),拼音数据库!$B:$C,2,),1)&amp;LEFT(VLOOKUP(MID(C734,2,1),拼音数据库!$B:$C,2,),1),IF(LEN(C734)=3,LEFT(VLOOKUP(LEFT(C734,1),拼音数据库!$B:$C,2,),1)&amp;LEFT(VLOOKUP(MID(C734,2,1),拼音数据库!$B:$C,2,),1)&amp;LEFT(VLOOKUP(MID(C734,3,1),拼音数据库!$B:$C,2,)),LEFT(VLOOKUP(LEFT(C734,1),拼音数据库!$B:$C,2,),1)&amp;LEFT(VLOOKUP(MID(C734,2,1),拼音数据库!$B:$C,2,),1)&amp;LEFT(VLOOKUP(MID(C734,3,1),拼音数据库!$B:$C,2,),1)&amp;LEFT(VLOOKUP(MID(C734,4,1),拼音数据库!$B:$C,2,),1))))),"")</f>
        <v/>
      </c>
      <c r="C734" s="36"/>
      <c r="D734" s="36"/>
      <c r="E734" s="36"/>
      <c r="F734" s="37"/>
      <c r="G734" s="37"/>
      <c r="H734" s="37"/>
      <c r="I734" s="37"/>
      <c r="J734" s="37"/>
      <c r="K734" s="37"/>
      <c r="L734" s="37"/>
      <c r="M734" s="37"/>
      <c r="N734" s="5" t="str">
        <f t="array" ref="N734">IF(SUM(--NOT(ISERROR(FIND(TEXT(UPPER(电话簿!$G$4),0),UPPER(基本信息输入!A734:M734),1))))&gt;0,ROW(),"")</f>
        <v/>
      </c>
    </row>
    <row r="735" spans="1:14" s="34" customFormat="1" x14ac:dyDescent="0.35">
      <c r="A735" s="74" t="str">
        <f>IFERROR(IF(C735=0,"",IF(LEN(C735)=1,VLOOKUP(LEFT(C735,1),拼音数据库!$B:$C,2,),IF(LEN(C735)=2,VLOOKUP(LEFT(C735,1),拼音数据库!$B:$C,2,)&amp;VLOOKUP(MID(C735,2,1),拼音数据库!$B:$C,2,),IF(LEN(C735)=3,VLOOKUP(LEFT(C735,1),拼音数据库!$B:$C,2,)&amp;VLOOKUP(MID(C735,2,1),拼音数据库!$B:$C,2,)&amp;VLOOKUP(MID(C735,3,1),拼音数据库!$B:$C,2,),VLOOKUP(LEFT(C735,1),拼音数据库!$B:$C,2,)&amp;VLOOKUP(MID(C735,2,1),拼音数据库!$B:$C,2,)&amp;VLOOKUP(MID(C735,3,1),拼音数据库!$B:$C,2,)&amp;VLOOKUP(MID(C735,4,1),拼音数据库!$B:$C,2,))))),"")</f>
        <v/>
      </c>
      <c r="B735" s="75" t="str">
        <f>IFERROR(IF(C735=0,"",IF(LEN(C735)=1,LEFT(VLOOKUP(LEFT(C735,1),拼音数据库!$B:$C,2,),1),IF(LEN(C735)=2,LEFT(VLOOKUP(LEFT(C735,1),拼音数据库!$B:$C,2,),1)&amp;LEFT(VLOOKUP(MID(C735,2,1),拼音数据库!$B:$C,2,),1),IF(LEN(C735)=3,LEFT(VLOOKUP(LEFT(C735,1),拼音数据库!$B:$C,2,),1)&amp;LEFT(VLOOKUP(MID(C735,2,1),拼音数据库!$B:$C,2,),1)&amp;LEFT(VLOOKUP(MID(C735,3,1),拼音数据库!$B:$C,2,)),LEFT(VLOOKUP(LEFT(C735,1),拼音数据库!$B:$C,2,),1)&amp;LEFT(VLOOKUP(MID(C735,2,1),拼音数据库!$B:$C,2,),1)&amp;LEFT(VLOOKUP(MID(C735,3,1),拼音数据库!$B:$C,2,),1)&amp;LEFT(VLOOKUP(MID(C735,4,1),拼音数据库!$B:$C,2,),1))))),"")</f>
        <v/>
      </c>
      <c r="C735" s="36"/>
      <c r="D735" s="36"/>
      <c r="E735" s="36"/>
      <c r="F735" s="37"/>
      <c r="G735" s="37"/>
      <c r="H735" s="37"/>
      <c r="I735" s="37"/>
      <c r="J735" s="37"/>
      <c r="K735" s="37"/>
      <c r="L735" s="37"/>
      <c r="M735" s="37"/>
      <c r="N735" s="5" t="str">
        <f t="array" ref="N735">IF(SUM(--NOT(ISERROR(FIND(TEXT(UPPER(电话簿!$G$4),0),UPPER(基本信息输入!A735:M735),1))))&gt;0,ROW(),"")</f>
        <v/>
      </c>
    </row>
    <row r="736" spans="1:14" s="34" customFormat="1" x14ac:dyDescent="0.35">
      <c r="A736" s="74" t="str">
        <f>IFERROR(IF(C736=0,"",IF(LEN(C736)=1,VLOOKUP(LEFT(C736,1),拼音数据库!$B:$C,2,),IF(LEN(C736)=2,VLOOKUP(LEFT(C736,1),拼音数据库!$B:$C,2,)&amp;VLOOKUP(MID(C736,2,1),拼音数据库!$B:$C,2,),IF(LEN(C736)=3,VLOOKUP(LEFT(C736,1),拼音数据库!$B:$C,2,)&amp;VLOOKUP(MID(C736,2,1),拼音数据库!$B:$C,2,)&amp;VLOOKUP(MID(C736,3,1),拼音数据库!$B:$C,2,),VLOOKUP(LEFT(C736,1),拼音数据库!$B:$C,2,)&amp;VLOOKUP(MID(C736,2,1),拼音数据库!$B:$C,2,)&amp;VLOOKUP(MID(C736,3,1),拼音数据库!$B:$C,2,)&amp;VLOOKUP(MID(C736,4,1),拼音数据库!$B:$C,2,))))),"")</f>
        <v/>
      </c>
      <c r="B736" s="75" t="str">
        <f>IFERROR(IF(C736=0,"",IF(LEN(C736)=1,LEFT(VLOOKUP(LEFT(C736,1),拼音数据库!$B:$C,2,),1),IF(LEN(C736)=2,LEFT(VLOOKUP(LEFT(C736,1),拼音数据库!$B:$C,2,),1)&amp;LEFT(VLOOKUP(MID(C736,2,1),拼音数据库!$B:$C,2,),1),IF(LEN(C736)=3,LEFT(VLOOKUP(LEFT(C736,1),拼音数据库!$B:$C,2,),1)&amp;LEFT(VLOOKUP(MID(C736,2,1),拼音数据库!$B:$C,2,),1)&amp;LEFT(VLOOKUP(MID(C736,3,1),拼音数据库!$B:$C,2,)),LEFT(VLOOKUP(LEFT(C736,1),拼音数据库!$B:$C,2,),1)&amp;LEFT(VLOOKUP(MID(C736,2,1),拼音数据库!$B:$C,2,),1)&amp;LEFT(VLOOKUP(MID(C736,3,1),拼音数据库!$B:$C,2,),1)&amp;LEFT(VLOOKUP(MID(C736,4,1),拼音数据库!$B:$C,2,),1))))),"")</f>
        <v/>
      </c>
      <c r="C736" s="36"/>
      <c r="D736" s="36"/>
      <c r="E736" s="36"/>
      <c r="F736" s="37"/>
      <c r="G736" s="37"/>
      <c r="H736" s="37"/>
      <c r="I736" s="37"/>
      <c r="J736" s="37"/>
      <c r="K736" s="37"/>
      <c r="L736" s="37"/>
      <c r="M736" s="37"/>
      <c r="N736" s="5" t="str">
        <f t="array" ref="N736">IF(SUM(--NOT(ISERROR(FIND(TEXT(UPPER(电话簿!$G$4),0),UPPER(基本信息输入!A736:M736),1))))&gt;0,ROW(),"")</f>
        <v/>
      </c>
    </row>
    <row r="737" spans="1:14" s="34" customFormat="1" x14ac:dyDescent="0.35">
      <c r="A737" s="74" t="str">
        <f>IFERROR(IF(C737=0,"",IF(LEN(C737)=1,VLOOKUP(LEFT(C737,1),拼音数据库!$B:$C,2,),IF(LEN(C737)=2,VLOOKUP(LEFT(C737,1),拼音数据库!$B:$C,2,)&amp;VLOOKUP(MID(C737,2,1),拼音数据库!$B:$C,2,),IF(LEN(C737)=3,VLOOKUP(LEFT(C737,1),拼音数据库!$B:$C,2,)&amp;VLOOKUP(MID(C737,2,1),拼音数据库!$B:$C,2,)&amp;VLOOKUP(MID(C737,3,1),拼音数据库!$B:$C,2,),VLOOKUP(LEFT(C737,1),拼音数据库!$B:$C,2,)&amp;VLOOKUP(MID(C737,2,1),拼音数据库!$B:$C,2,)&amp;VLOOKUP(MID(C737,3,1),拼音数据库!$B:$C,2,)&amp;VLOOKUP(MID(C737,4,1),拼音数据库!$B:$C,2,))))),"")</f>
        <v/>
      </c>
      <c r="B737" s="75" t="str">
        <f>IFERROR(IF(C737=0,"",IF(LEN(C737)=1,LEFT(VLOOKUP(LEFT(C737,1),拼音数据库!$B:$C,2,),1),IF(LEN(C737)=2,LEFT(VLOOKUP(LEFT(C737,1),拼音数据库!$B:$C,2,),1)&amp;LEFT(VLOOKUP(MID(C737,2,1),拼音数据库!$B:$C,2,),1),IF(LEN(C737)=3,LEFT(VLOOKUP(LEFT(C737,1),拼音数据库!$B:$C,2,),1)&amp;LEFT(VLOOKUP(MID(C737,2,1),拼音数据库!$B:$C,2,),1)&amp;LEFT(VLOOKUP(MID(C737,3,1),拼音数据库!$B:$C,2,)),LEFT(VLOOKUP(LEFT(C737,1),拼音数据库!$B:$C,2,),1)&amp;LEFT(VLOOKUP(MID(C737,2,1),拼音数据库!$B:$C,2,),1)&amp;LEFT(VLOOKUP(MID(C737,3,1),拼音数据库!$B:$C,2,),1)&amp;LEFT(VLOOKUP(MID(C737,4,1),拼音数据库!$B:$C,2,),1))))),"")</f>
        <v/>
      </c>
      <c r="C737" s="36"/>
      <c r="D737" s="36"/>
      <c r="E737" s="36"/>
      <c r="F737" s="37"/>
      <c r="G737" s="37"/>
      <c r="H737" s="37"/>
      <c r="I737" s="37"/>
      <c r="J737" s="37"/>
      <c r="K737" s="37"/>
      <c r="L737" s="37"/>
      <c r="M737" s="37"/>
      <c r="N737" s="5" t="str">
        <f t="array" ref="N737">IF(SUM(--NOT(ISERROR(FIND(TEXT(UPPER(电话簿!$G$4),0),UPPER(基本信息输入!A737:M737),1))))&gt;0,ROW(),"")</f>
        <v/>
      </c>
    </row>
    <row r="738" spans="1:14" s="34" customFormat="1" x14ac:dyDescent="0.35">
      <c r="A738" s="74" t="str">
        <f>IFERROR(IF(C738=0,"",IF(LEN(C738)=1,VLOOKUP(LEFT(C738,1),拼音数据库!$B:$C,2,),IF(LEN(C738)=2,VLOOKUP(LEFT(C738,1),拼音数据库!$B:$C,2,)&amp;VLOOKUP(MID(C738,2,1),拼音数据库!$B:$C,2,),IF(LEN(C738)=3,VLOOKUP(LEFT(C738,1),拼音数据库!$B:$C,2,)&amp;VLOOKUP(MID(C738,2,1),拼音数据库!$B:$C,2,)&amp;VLOOKUP(MID(C738,3,1),拼音数据库!$B:$C,2,),VLOOKUP(LEFT(C738,1),拼音数据库!$B:$C,2,)&amp;VLOOKUP(MID(C738,2,1),拼音数据库!$B:$C,2,)&amp;VLOOKUP(MID(C738,3,1),拼音数据库!$B:$C,2,)&amp;VLOOKUP(MID(C738,4,1),拼音数据库!$B:$C,2,))))),"")</f>
        <v/>
      </c>
      <c r="B738" s="75" t="str">
        <f>IFERROR(IF(C738=0,"",IF(LEN(C738)=1,LEFT(VLOOKUP(LEFT(C738,1),拼音数据库!$B:$C,2,),1),IF(LEN(C738)=2,LEFT(VLOOKUP(LEFT(C738,1),拼音数据库!$B:$C,2,),1)&amp;LEFT(VLOOKUP(MID(C738,2,1),拼音数据库!$B:$C,2,),1),IF(LEN(C738)=3,LEFT(VLOOKUP(LEFT(C738,1),拼音数据库!$B:$C,2,),1)&amp;LEFT(VLOOKUP(MID(C738,2,1),拼音数据库!$B:$C,2,),1)&amp;LEFT(VLOOKUP(MID(C738,3,1),拼音数据库!$B:$C,2,)),LEFT(VLOOKUP(LEFT(C738,1),拼音数据库!$B:$C,2,),1)&amp;LEFT(VLOOKUP(MID(C738,2,1),拼音数据库!$B:$C,2,),1)&amp;LEFT(VLOOKUP(MID(C738,3,1),拼音数据库!$B:$C,2,),1)&amp;LEFT(VLOOKUP(MID(C738,4,1),拼音数据库!$B:$C,2,),1))))),"")</f>
        <v/>
      </c>
      <c r="C738" s="36"/>
      <c r="D738" s="36"/>
      <c r="E738" s="36"/>
      <c r="F738" s="37"/>
      <c r="G738" s="37"/>
      <c r="H738" s="37"/>
      <c r="I738" s="37"/>
      <c r="J738" s="37"/>
      <c r="K738" s="37"/>
      <c r="L738" s="37"/>
      <c r="M738" s="37"/>
      <c r="N738" s="5" t="str">
        <f t="array" ref="N738">IF(SUM(--NOT(ISERROR(FIND(TEXT(UPPER(电话簿!$G$4),0),UPPER(基本信息输入!A738:M738),1))))&gt;0,ROW(),"")</f>
        <v/>
      </c>
    </row>
    <row r="739" spans="1:14" s="34" customFormat="1" x14ac:dyDescent="0.35">
      <c r="A739" s="74" t="str">
        <f>IFERROR(IF(C739=0,"",IF(LEN(C739)=1,VLOOKUP(LEFT(C739,1),拼音数据库!$B:$C,2,),IF(LEN(C739)=2,VLOOKUP(LEFT(C739,1),拼音数据库!$B:$C,2,)&amp;VLOOKUP(MID(C739,2,1),拼音数据库!$B:$C,2,),IF(LEN(C739)=3,VLOOKUP(LEFT(C739,1),拼音数据库!$B:$C,2,)&amp;VLOOKUP(MID(C739,2,1),拼音数据库!$B:$C,2,)&amp;VLOOKUP(MID(C739,3,1),拼音数据库!$B:$C,2,),VLOOKUP(LEFT(C739,1),拼音数据库!$B:$C,2,)&amp;VLOOKUP(MID(C739,2,1),拼音数据库!$B:$C,2,)&amp;VLOOKUP(MID(C739,3,1),拼音数据库!$B:$C,2,)&amp;VLOOKUP(MID(C739,4,1),拼音数据库!$B:$C,2,))))),"")</f>
        <v/>
      </c>
      <c r="B739" s="75" t="str">
        <f>IFERROR(IF(C739=0,"",IF(LEN(C739)=1,LEFT(VLOOKUP(LEFT(C739,1),拼音数据库!$B:$C,2,),1),IF(LEN(C739)=2,LEFT(VLOOKUP(LEFT(C739,1),拼音数据库!$B:$C,2,),1)&amp;LEFT(VLOOKUP(MID(C739,2,1),拼音数据库!$B:$C,2,),1),IF(LEN(C739)=3,LEFT(VLOOKUP(LEFT(C739,1),拼音数据库!$B:$C,2,),1)&amp;LEFT(VLOOKUP(MID(C739,2,1),拼音数据库!$B:$C,2,),1)&amp;LEFT(VLOOKUP(MID(C739,3,1),拼音数据库!$B:$C,2,)),LEFT(VLOOKUP(LEFT(C739,1),拼音数据库!$B:$C,2,),1)&amp;LEFT(VLOOKUP(MID(C739,2,1),拼音数据库!$B:$C,2,),1)&amp;LEFT(VLOOKUP(MID(C739,3,1),拼音数据库!$B:$C,2,),1)&amp;LEFT(VLOOKUP(MID(C739,4,1),拼音数据库!$B:$C,2,),1))))),"")</f>
        <v/>
      </c>
      <c r="C739" s="36"/>
      <c r="D739" s="36"/>
      <c r="E739" s="36"/>
      <c r="F739" s="37"/>
      <c r="G739" s="37"/>
      <c r="H739" s="37"/>
      <c r="I739" s="37"/>
      <c r="J739" s="37"/>
      <c r="K739" s="37"/>
      <c r="L739" s="37"/>
      <c r="M739" s="37"/>
      <c r="N739" s="5" t="str">
        <f t="array" ref="N739">IF(SUM(--NOT(ISERROR(FIND(TEXT(UPPER(电话簿!$G$4),0),UPPER(基本信息输入!A739:M739),1))))&gt;0,ROW(),"")</f>
        <v/>
      </c>
    </row>
    <row r="740" spans="1:14" s="34" customFormat="1" x14ac:dyDescent="0.35">
      <c r="A740" s="74" t="str">
        <f>IFERROR(IF(C740=0,"",IF(LEN(C740)=1,VLOOKUP(LEFT(C740,1),拼音数据库!$B:$C,2,),IF(LEN(C740)=2,VLOOKUP(LEFT(C740,1),拼音数据库!$B:$C,2,)&amp;VLOOKUP(MID(C740,2,1),拼音数据库!$B:$C,2,),IF(LEN(C740)=3,VLOOKUP(LEFT(C740,1),拼音数据库!$B:$C,2,)&amp;VLOOKUP(MID(C740,2,1),拼音数据库!$B:$C,2,)&amp;VLOOKUP(MID(C740,3,1),拼音数据库!$B:$C,2,),VLOOKUP(LEFT(C740,1),拼音数据库!$B:$C,2,)&amp;VLOOKUP(MID(C740,2,1),拼音数据库!$B:$C,2,)&amp;VLOOKUP(MID(C740,3,1),拼音数据库!$B:$C,2,)&amp;VLOOKUP(MID(C740,4,1),拼音数据库!$B:$C,2,))))),"")</f>
        <v/>
      </c>
      <c r="B740" s="75" t="str">
        <f>IFERROR(IF(C740=0,"",IF(LEN(C740)=1,LEFT(VLOOKUP(LEFT(C740,1),拼音数据库!$B:$C,2,),1),IF(LEN(C740)=2,LEFT(VLOOKUP(LEFT(C740,1),拼音数据库!$B:$C,2,),1)&amp;LEFT(VLOOKUP(MID(C740,2,1),拼音数据库!$B:$C,2,),1),IF(LEN(C740)=3,LEFT(VLOOKUP(LEFT(C740,1),拼音数据库!$B:$C,2,),1)&amp;LEFT(VLOOKUP(MID(C740,2,1),拼音数据库!$B:$C,2,),1)&amp;LEFT(VLOOKUP(MID(C740,3,1),拼音数据库!$B:$C,2,)),LEFT(VLOOKUP(LEFT(C740,1),拼音数据库!$B:$C,2,),1)&amp;LEFT(VLOOKUP(MID(C740,2,1),拼音数据库!$B:$C,2,),1)&amp;LEFT(VLOOKUP(MID(C740,3,1),拼音数据库!$B:$C,2,),1)&amp;LEFT(VLOOKUP(MID(C740,4,1),拼音数据库!$B:$C,2,),1))))),"")</f>
        <v/>
      </c>
      <c r="C740" s="36"/>
      <c r="D740" s="36"/>
      <c r="E740" s="36"/>
      <c r="F740" s="37"/>
      <c r="G740" s="37"/>
      <c r="H740" s="37"/>
      <c r="I740" s="37"/>
      <c r="J740" s="37"/>
      <c r="K740" s="37"/>
      <c r="L740" s="37"/>
      <c r="M740" s="37"/>
      <c r="N740" s="5" t="str">
        <f t="array" ref="N740">IF(SUM(--NOT(ISERROR(FIND(TEXT(UPPER(电话簿!$G$4),0),UPPER(基本信息输入!A740:M740),1))))&gt;0,ROW(),"")</f>
        <v/>
      </c>
    </row>
    <row r="741" spans="1:14" s="34" customFormat="1" x14ac:dyDescent="0.35">
      <c r="A741" s="74" t="str">
        <f>IFERROR(IF(C741=0,"",IF(LEN(C741)=1,VLOOKUP(LEFT(C741,1),拼音数据库!$B:$C,2,),IF(LEN(C741)=2,VLOOKUP(LEFT(C741,1),拼音数据库!$B:$C,2,)&amp;VLOOKUP(MID(C741,2,1),拼音数据库!$B:$C,2,),IF(LEN(C741)=3,VLOOKUP(LEFT(C741,1),拼音数据库!$B:$C,2,)&amp;VLOOKUP(MID(C741,2,1),拼音数据库!$B:$C,2,)&amp;VLOOKUP(MID(C741,3,1),拼音数据库!$B:$C,2,),VLOOKUP(LEFT(C741,1),拼音数据库!$B:$C,2,)&amp;VLOOKUP(MID(C741,2,1),拼音数据库!$B:$C,2,)&amp;VLOOKUP(MID(C741,3,1),拼音数据库!$B:$C,2,)&amp;VLOOKUP(MID(C741,4,1),拼音数据库!$B:$C,2,))))),"")</f>
        <v/>
      </c>
      <c r="B741" s="75" t="str">
        <f>IFERROR(IF(C741=0,"",IF(LEN(C741)=1,LEFT(VLOOKUP(LEFT(C741,1),拼音数据库!$B:$C,2,),1),IF(LEN(C741)=2,LEFT(VLOOKUP(LEFT(C741,1),拼音数据库!$B:$C,2,),1)&amp;LEFT(VLOOKUP(MID(C741,2,1),拼音数据库!$B:$C,2,),1),IF(LEN(C741)=3,LEFT(VLOOKUP(LEFT(C741,1),拼音数据库!$B:$C,2,),1)&amp;LEFT(VLOOKUP(MID(C741,2,1),拼音数据库!$B:$C,2,),1)&amp;LEFT(VLOOKUP(MID(C741,3,1),拼音数据库!$B:$C,2,)),LEFT(VLOOKUP(LEFT(C741,1),拼音数据库!$B:$C,2,),1)&amp;LEFT(VLOOKUP(MID(C741,2,1),拼音数据库!$B:$C,2,),1)&amp;LEFT(VLOOKUP(MID(C741,3,1),拼音数据库!$B:$C,2,),1)&amp;LEFT(VLOOKUP(MID(C741,4,1),拼音数据库!$B:$C,2,),1))))),"")</f>
        <v/>
      </c>
      <c r="C741" s="36"/>
      <c r="D741" s="36"/>
      <c r="E741" s="36"/>
      <c r="F741" s="37"/>
      <c r="G741" s="37"/>
      <c r="H741" s="37"/>
      <c r="I741" s="37"/>
      <c r="J741" s="37"/>
      <c r="K741" s="37"/>
      <c r="L741" s="37"/>
      <c r="M741" s="37"/>
      <c r="N741" s="5" t="str">
        <f t="array" ref="N741">IF(SUM(--NOT(ISERROR(FIND(TEXT(UPPER(电话簿!$G$4),0),UPPER(基本信息输入!A741:M741),1))))&gt;0,ROW(),"")</f>
        <v/>
      </c>
    </row>
    <row r="742" spans="1:14" s="34" customFormat="1" x14ac:dyDescent="0.35">
      <c r="A742" s="74" t="str">
        <f>IFERROR(IF(C742=0,"",IF(LEN(C742)=1,VLOOKUP(LEFT(C742,1),拼音数据库!$B:$C,2,),IF(LEN(C742)=2,VLOOKUP(LEFT(C742,1),拼音数据库!$B:$C,2,)&amp;VLOOKUP(MID(C742,2,1),拼音数据库!$B:$C,2,),IF(LEN(C742)=3,VLOOKUP(LEFT(C742,1),拼音数据库!$B:$C,2,)&amp;VLOOKUP(MID(C742,2,1),拼音数据库!$B:$C,2,)&amp;VLOOKUP(MID(C742,3,1),拼音数据库!$B:$C,2,),VLOOKUP(LEFT(C742,1),拼音数据库!$B:$C,2,)&amp;VLOOKUP(MID(C742,2,1),拼音数据库!$B:$C,2,)&amp;VLOOKUP(MID(C742,3,1),拼音数据库!$B:$C,2,)&amp;VLOOKUP(MID(C742,4,1),拼音数据库!$B:$C,2,))))),"")</f>
        <v/>
      </c>
      <c r="B742" s="75" t="str">
        <f>IFERROR(IF(C742=0,"",IF(LEN(C742)=1,LEFT(VLOOKUP(LEFT(C742,1),拼音数据库!$B:$C,2,),1),IF(LEN(C742)=2,LEFT(VLOOKUP(LEFT(C742,1),拼音数据库!$B:$C,2,),1)&amp;LEFT(VLOOKUP(MID(C742,2,1),拼音数据库!$B:$C,2,),1),IF(LEN(C742)=3,LEFT(VLOOKUP(LEFT(C742,1),拼音数据库!$B:$C,2,),1)&amp;LEFT(VLOOKUP(MID(C742,2,1),拼音数据库!$B:$C,2,),1)&amp;LEFT(VLOOKUP(MID(C742,3,1),拼音数据库!$B:$C,2,)),LEFT(VLOOKUP(LEFT(C742,1),拼音数据库!$B:$C,2,),1)&amp;LEFT(VLOOKUP(MID(C742,2,1),拼音数据库!$B:$C,2,),1)&amp;LEFT(VLOOKUP(MID(C742,3,1),拼音数据库!$B:$C,2,),1)&amp;LEFT(VLOOKUP(MID(C742,4,1),拼音数据库!$B:$C,2,),1))))),"")</f>
        <v/>
      </c>
      <c r="C742" s="36"/>
      <c r="D742" s="36"/>
      <c r="E742" s="36"/>
      <c r="F742" s="37"/>
      <c r="G742" s="37"/>
      <c r="H742" s="37"/>
      <c r="I742" s="37"/>
      <c r="J742" s="37"/>
      <c r="K742" s="37"/>
      <c r="L742" s="37"/>
      <c r="M742" s="37"/>
      <c r="N742" s="5" t="str">
        <f t="array" ref="N742">IF(SUM(--NOT(ISERROR(FIND(TEXT(UPPER(电话簿!$G$4),0),UPPER(基本信息输入!A742:M742),1))))&gt;0,ROW(),"")</f>
        <v/>
      </c>
    </row>
    <row r="743" spans="1:14" s="34" customFormat="1" x14ac:dyDescent="0.35">
      <c r="A743" s="74" t="str">
        <f>IFERROR(IF(C743=0,"",IF(LEN(C743)=1,VLOOKUP(LEFT(C743,1),拼音数据库!$B:$C,2,),IF(LEN(C743)=2,VLOOKUP(LEFT(C743,1),拼音数据库!$B:$C,2,)&amp;VLOOKUP(MID(C743,2,1),拼音数据库!$B:$C,2,),IF(LEN(C743)=3,VLOOKUP(LEFT(C743,1),拼音数据库!$B:$C,2,)&amp;VLOOKUP(MID(C743,2,1),拼音数据库!$B:$C,2,)&amp;VLOOKUP(MID(C743,3,1),拼音数据库!$B:$C,2,),VLOOKUP(LEFT(C743,1),拼音数据库!$B:$C,2,)&amp;VLOOKUP(MID(C743,2,1),拼音数据库!$B:$C,2,)&amp;VLOOKUP(MID(C743,3,1),拼音数据库!$B:$C,2,)&amp;VLOOKUP(MID(C743,4,1),拼音数据库!$B:$C,2,))))),"")</f>
        <v/>
      </c>
      <c r="B743" s="75" t="str">
        <f>IFERROR(IF(C743=0,"",IF(LEN(C743)=1,LEFT(VLOOKUP(LEFT(C743,1),拼音数据库!$B:$C,2,),1),IF(LEN(C743)=2,LEFT(VLOOKUP(LEFT(C743,1),拼音数据库!$B:$C,2,),1)&amp;LEFT(VLOOKUP(MID(C743,2,1),拼音数据库!$B:$C,2,),1),IF(LEN(C743)=3,LEFT(VLOOKUP(LEFT(C743,1),拼音数据库!$B:$C,2,),1)&amp;LEFT(VLOOKUP(MID(C743,2,1),拼音数据库!$B:$C,2,),1)&amp;LEFT(VLOOKUP(MID(C743,3,1),拼音数据库!$B:$C,2,)),LEFT(VLOOKUP(LEFT(C743,1),拼音数据库!$B:$C,2,),1)&amp;LEFT(VLOOKUP(MID(C743,2,1),拼音数据库!$B:$C,2,),1)&amp;LEFT(VLOOKUP(MID(C743,3,1),拼音数据库!$B:$C,2,),1)&amp;LEFT(VLOOKUP(MID(C743,4,1),拼音数据库!$B:$C,2,),1))))),"")</f>
        <v/>
      </c>
      <c r="C743" s="36"/>
      <c r="D743" s="36"/>
      <c r="E743" s="36"/>
      <c r="F743" s="37"/>
      <c r="G743" s="37"/>
      <c r="H743" s="37"/>
      <c r="I743" s="37"/>
      <c r="J743" s="37"/>
      <c r="K743" s="37"/>
      <c r="L743" s="37"/>
      <c r="M743" s="37"/>
      <c r="N743" s="5" t="str">
        <f t="array" ref="N743">IF(SUM(--NOT(ISERROR(FIND(TEXT(UPPER(电话簿!$G$4),0),UPPER(基本信息输入!A743:M743),1))))&gt;0,ROW(),"")</f>
        <v/>
      </c>
    </row>
    <row r="744" spans="1:14" s="34" customFormat="1" x14ac:dyDescent="0.35">
      <c r="A744" s="74" t="str">
        <f>IFERROR(IF(C744=0,"",IF(LEN(C744)=1,VLOOKUP(LEFT(C744,1),拼音数据库!$B:$C,2,),IF(LEN(C744)=2,VLOOKUP(LEFT(C744,1),拼音数据库!$B:$C,2,)&amp;VLOOKUP(MID(C744,2,1),拼音数据库!$B:$C,2,),IF(LEN(C744)=3,VLOOKUP(LEFT(C744,1),拼音数据库!$B:$C,2,)&amp;VLOOKUP(MID(C744,2,1),拼音数据库!$B:$C,2,)&amp;VLOOKUP(MID(C744,3,1),拼音数据库!$B:$C,2,),VLOOKUP(LEFT(C744,1),拼音数据库!$B:$C,2,)&amp;VLOOKUP(MID(C744,2,1),拼音数据库!$B:$C,2,)&amp;VLOOKUP(MID(C744,3,1),拼音数据库!$B:$C,2,)&amp;VLOOKUP(MID(C744,4,1),拼音数据库!$B:$C,2,))))),"")</f>
        <v/>
      </c>
      <c r="B744" s="75" t="str">
        <f>IFERROR(IF(C744=0,"",IF(LEN(C744)=1,LEFT(VLOOKUP(LEFT(C744,1),拼音数据库!$B:$C,2,),1),IF(LEN(C744)=2,LEFT(VLOOKUP(LEFT(C744,1),拼音数据库!$B:$C,2,),1)&amp;LEFT(VLOOKUP(MID(C744,2,1),拼音数据库!$B:$C,2,),1),IF(LEN(C744)=3,LEFT(VLOOKUP(LEFT(C744,1),拼音数据库!$B:$C,2,),1)&amp;LEFT(VLOOKUP(MID(C744,2,1),拼音数据库!$B:$C,2,),1)&amp;LEFT(VLOOKUP(MID(C744,3,1),拼音数据库!$B:$C,2,)),LEFT(VLOOKUP(LEFT(C744,1),拼音数据库!$B:$C,2,),1)&amp;LEFT(VLOOKUP(MID(C744,2,1),拼音数据库!$B:$C,2,),1)&amp;LEFT(VLOOKUP(MID(C744,3,1),拼音数据库!$B:$C,2,),1)&amp;LEFT(VLOOKUP(MID(C744,4,1),拼音数据库!$B:$C,2,),1))))),"")</f>
        <v/>
      </c>
      <c r="C744" s="36"/>
      <c r="D744" s="36"/>
      <c r="E744" s="36"/>
      <c r="F744" s="37"/>
      <c r="G744" s="37"/>
      <c r="H744" s="37"/>
      <c r="I744" s="37"/>
      <c r="J744" s="37"/>
      <c r="K744" s="37"/>
      <c r="L744" s="37"/>
      <c r="M744" s="37"/>
      <c r="N744" s="5" t="str">
        <f t="array" ref="N744">IF(SUM(--NOT(ISERROR(FIND(TEXT(UPPER(电话簿!$G$4),0),UPPER(基本信息输入!A744:M744),1))))&gt;0,ROW(),"")</f>
        <v/>
      </c>
    </row>
    <row r="745" spans="1:14" s="34" customFormat="1" x14ac:dyDescent="0.35">
      <c r="A745" s="74" t="str">
        <f>IFERROR(IF(C745=0,"",IF(LEN(C745)=1,VLOOKUP(LEFT(C745,1),拼音数据库!$B:$C,2,),IF(LEN(C745)=2,VLOOKUP(LEFT(C745,1),拼音数据库!$B:$C,2,)&amp;VLOOKUP(MID(C745,2,1),拼音数据库!$B:$C,2,),IF(LEN(C745)=3,VLOOKUP(LEFT(C745,1),拼音数据库!$B:$C,2,)&amp;VLOOKUP(MID(C745,2,1),拼音数据库!$B:$C,2,)&amp;VLOOKUP(MID(C745,3,1),拼音数据库!$B:$C,2,),VLOOKUP(LEFT(C745,1),拼音数据库!$B:$C,2,)&amp;VLOOKUP(MID(C745,2,1),拼音数据库!$B:$C,2,)&amp;VLOOKUP(MID(C745,3,1),拼音数据库!$B:$C,2,)&amp;VLOOKUP(MID(C745,4,1),拼音数据库!$B:$C,2,))))),"")</f>
        <v/>
      </c>
      <c r="B745" s="75" t="str">
        <f>IFERROR(IF(C745=0,"",IF(LEN(C745)=1,LEFT(VLOOKUP(LEFT(C745,1),拼音数据库!$B:$C,2,),1),IF(LEN(C745)=2,LEFT(VLOOKUP(LEFT(C745,1),拼音数据库!$B:$C,2,),1)&amp;LEFT(VLOOKUP(MID(C745,2,1),拼音数据库!$B:$C,2,),1),IF(LEN(C745)=3,LEFT(VLOOKUP(LEFT(C745,1),拼音数据库!$B:$C,2,),1)&amp;LEFT(VLOOKUP(MID(C745,2,1),拼音数据库!$B:$C,2,),1)&amp;LEFT(VLOOKUP(MID(C745,3,1),拼音数据库!$B:$C,2,)),LEFT(VLOOKUP(LEFT(C745,1),拼音数据库!$B:$C,2,),1)&amp;LEFT(VLOOKUP(MID(C745,2,1),拼音数据库!$B:$C,2,),1)&amp;LEFT(VLOOKUP(MID(C745,3,1),拼音数据库!$B:$C,2,),1)&amp;LEFT(VLOOKUP(MID(C745,4,1),拼音数据库!$B:$C,2,),1))))),"")</f>
        <v/>
      </c>
      <c r="C745" s="36"/>
      <c r="D745" s="36"/>
      <c r="E745" s="36"/>
      <c r="F745" s="37"/>
      <c r="G745" s="37"/>
      <c r="H745" s="37"/>
      <c r="I745" s="37"/>
      <c r="J745" s="37"/>
      <c r="K745" s="37"/>
      <c r="L745" s="37"/>
      <c r="M745" s="37"/>
      <c r="N745" s="5" t="str">
        <f t="array" ref="N745">IF(SUM(--NOT(ISERROR(FIND(TEXT(UPPER(电话簿!$G$4),0),UPPER(基本信息输入!A745:M745),1))))&gt;0,ROW(),"")</f>
        <v/>
      </c>
    </row>
    <row r="746" spans="1:14" s="34" customFormat="1" x14ac:dyDescent="0.35">
      <c r="A746" s="74" t="str">
        <f>IFERROR(IF(C746=0,"",IF(LEN(C746)=1,VLOOKUP(LEFT(C746,1),拼音数据库!$B:$C,2,),IF(LEN(C746)=2,VLOOKUP(LEFT(C746,1),拼音数据库!$B:$C,2,)&amp;VLOOKUP(MID(C746,2,1),拼音数据库!$B:$C,2,),IF(LEN(C746)=3,VLOOKUP(LEFT(C746,1),拼音数据库!$B:$C,2,)&amp;VLOOKUP(MID(C746,2,1),拼音数据库!$B:$C,2,)&amp;VLOOKUP(MID(C746,3,1),拼音数据库!$B:$C,2,),VLOOKUP(LEFT(C746,1),拼音数据库!$B:$C,2,)&amp;VLOOKUP(MID(C746,2,1),拼音数据库!$B:$C,2,)&amp;VLOOKUP(MID(C746,3,1),拼音数据库!$B:$C,2,)&amp;VLOOKUP(MID(C746,4,1),拼音数据库!$B:$C,2,))))),"")</f>
        <v/>
      </c>
      <c r="B746" s="75" t="str">
        <f>IFERROR(IF(C746=0,"",IF(LEN(C746)=1,LEFT(VLOOKUP(LEFT(C746,1),拼音数据库!$B:$C,2,),1),IF(LEN(C746)=2,LEFT(VLOOKUP(LEFT(C746,1),拼音数据库!$B:$C,2,),1)&amp;LEFT(VLOOKUP(MID(C746,2,1),拼音数据库!$B:$C,2,),1),IF(LEN(C746)=3,LEFT(VLOOKUP(LEFT(C746,1),拼音数据库!$B:$C,2,),1)&amp;LEFT(VLOOKUP(MID(C746,2,1),拼音数据库!$B:$C,2,),1)&amp;LEFT(VLOOKUP(MID(C746,3,1),拼音数据库!$B:$C,2,)),LEFT(VLOOKUP(LEFT(C746,1),拼音数据库!$B:$C,2,),1)&amp;LEFT(VLOOKUP(MID(C746,2,1),拼音数据库!$B:$C,2,),1)&amp;LEFT(VLOOKUP(MID(C746,3,1),拼音数据库!$B:$C,2,),1)&amp;LEFT(VLOOKUP(MID(C746,4,1),拼音数据库!$B:$C,2,),1))))),"")</f>
        <v/>
      </c>
      <c r="C746" s="36"/>
      <c r="D746" s="36"/>
      <c r="E746" s="36"/>
      <c r="F746" s="37"/>
      <c r="G746" s="37"/>
      <c r="H746" s="37"/>
      <c r="I746" s="37"/>
      <c r="J746" s="37"/>
      <c r="K746" s="37"/>
      <c r="L746" s="37"/>
      <c r="M746" s="37"/>
      <c r="N746" s="5" t="str">
        <f t="array" ref="N746">IF(SUM(--NOT(ISERROR(FIND(TEXT(UPPER(电话簿!$G$4),0),UPPER(基本信息输入!A746:M746),1))))&gt;0,ROW(),"")</f>
        <v/>
      </c>
    </row>
    <row r="747" spans="1:14" s="34" customFormat="1" x14ac:dyDescent="0.35">
      <c r="A747" s="74" t="str">
        <f>IFERROR(IF(C747=0,"",IF(LEN(C747)=1,VLOOKUP(LEFT(C747,1),拼音数据库!$B:$C,2,),IF(LEN(C747)=2,VLOOKUP(LEFT(C747,1),拼音数据库!$B:$C,2,)&amp;VLOOKUP(MID(C747,2,1),拼音数据库!$B:$C,2,),IF(LEN(C747)=3,VLOOKUP(LEFT(C747,1),拼音数据库!$B:$C,2,)&amp;VLOOKUP(MID(C747,2,1),拼音数据库!$B:$C,2,)&amp;VLOOKUP(MID(C747,3,1),拼音数据库!$B:$C,2,),VLOOKUP(LEFT(C747,1),拼音数据库!$B:$C,2,)&amp;VLOOKUP(MID(C747,2,1),拼音数据库!$B:$C,2,)&amp;VLOOKUP(MID(C747,3,1),拼音数据库!$B:$C,2,)&amp;VLOOKUP(MID(C747,4,1),拼音数据库!$B:$C,2,))))),"")</f>
        <v/>
      </c>
      <c r="B747" s="75" t="str">
        <f>IFERROR(IF(C747=0,"",IF(LEN(C747)=1,LEFT(VLOOKUP(LEFT(C747,1),拼音数据库!$B:$C,2,),1),IF(LEN(C747)=2,LEFT(VLOOKUP(LEFT(C747,1),拼音数据库!$B:$C,2,),1)&amp;LEFT(VLOOKUP(MID(C747,2,1),拼音数据库!$B:$C,2,),1),IF(LEN(C747)=3,LEFT(VLOOKUP(LEFT(C747,1),拼音数据库!$B:$C,2,),1)&amp;LEFT(VLOOKUP(MID(C747,2,1),拼音数据库!$B:$C,2,),1)&amp;LEFT(VLOOKUP(MID(C747,3,1),拼音数据库!$B:$C,2,)),LEFT(VLOOKUP(LEFT(C747,1),拼音数据库!$B:$C,2,),1)&amp;LEFT(VLOOKUP(MID(C747,2,1),拼音数据库!$B:$C,2,),1)&amp;LEFT(VLOOKUP(MID(C747,3,1),拼音数据库!$B:$C,2,),1)&amp;LEFT(VLOOKUP(MID(C747,4,1),拼音数据库!$B:$C,2,),1))))),"")</f>
        <v/>
      </c>
      <c r="C747" s="36"/>
      <c r="D747" s="36"/>
      <c r="E747" s="36"/>
      <c r="F747" s="37"/>
      <c r="G747" s="37"/>
      <c r="H747" s="37"/>
      <c r="I747" s="37"/>
      <c r="J747" s="37"/>
      <c r="K747" s="37"/>
      <c r="L747" s="37"/>
      <c r="M747" s="37"/>
      <c r="N747" s="5" t="str">
        <f t="array" ref="N747">IF(SUM(--NOT(ISERROR(FIND(TEXT(UPPER(电话簿!$G$4),0),UPPER(基本信息输入!A747:M747),1))))&gt;0,ROW(),"")</f>
        <v/>
      </c>
    </row>
    <row r="748" spans="1:14" s="34" customFormat="1" x14ac:dyDescent="0.35">
      <c r="A748" s="74" t="str">
        <f>IFERROR(IF(C748=0,"",IF(LEN(C748)=1,VLOOKUP(LEFT(C748,1),拼音数据库!$B:$C,2,),IF(LEN(C748)=2,VLOOKUP(LEFT(C748,1),拼音数据库!$B:$C,2,)&amp;VLOOKUP(MID(C748,2,1),拼音数据库!$B:$C,2,),IF(LEN(C748)=3,VLOOKUP(LEFT(C748,1),拼音数据库!$B:$C,2,)&amp;VLOOKUP(MID(C748,2,1),拼音数据库!$B:$C,2,)&amp;VLOOKUP(MID(C748,3,1),拼音数据库!$B:$C,2,),VLOOKUP(LEFT(C748,1),拼音数据库!$B:$C,2,)&amp;VLOOKUP(MID(C748,2,1),拼音数据库!$B:$C,2,)&amp;VLOOKUP(MID(C748,3,1),拼音数据库!$B:$C,2,)&amp;VLOOKUP(MID(C748,4,1),拼音数据库!$B:$C,2,))))),"")</f>
        <v/>
      </c>
      <c r="B748" s="75" t="str">
        <f>IFERROR(IF(C748=0,"",IF(LEN(C748)=1,LEFT(VLOOKUP(LEFT(C748,1),拼音数据库!$B:$C,2,),1),IF(LEN(C748)=2,LEFT(VLOOKUP(LEFT(C748,1),拼音数据库!$B:$C,2,),1)&amp;LEFT(VLOOKUP(MID(C748,2,1),拼音数据库!$B:$C,2,),1),IF(LEN(C748)=3,LEFT(VLOOKUP(LEFT(C748,1),拼音数据库!$B:$C,2,),1)&amp;LEFT(VLOOKUP(MID(C748,2,1),拼音数据库!$B:$C,2,),1)&amp;LEFT(VLOOKUP(MID(C748,3,1),拼音数据库!$B:$C,2,)),LEFT(VLOOKUP(LEFT(C748,1),拼音数据库!$B:$C,2,),1)&amp;LEFT(VLOOKUP(MID(C748,2,1),拼音数据库!$B:$C,2,),1)&amp;LEFT(VLOOKUP(MID(C748,3,1),拼音数据库!$B:$C,2,),1)&amp;LEFT(VLOOKUP(MID(C748,4,1),拼音数据库!$B:$C,2,),1))))),"")</f>
        <v/>
      </c>
      <c r="C748" s="36"/>
      <c r="D748" s="36"/>
      <c r="E748" s="36"/>
      <c r="F748" s="37"/>
      <c r="G748" s="37"/>
      <c r="H748" s="37"/>
      <c r="I748" s="37"/>
      <c r="J748" s="37"/>
      <c r="K748" s="37"/>
      <c r="L748" s="37"/>
      <c r="M748" s="37"/>
      <c r="N748" s="5" t="str">
        <f t="array" ref="N748">IF(SUM(--NOT(ISERROR(FIND(TEXT(UPPER(电话簿!$G$4),0),UPPER(基本信息输入!A748:M748),1))))&gt;0,ROW(),"")</f>
        <v/>
      </c>
    </row>
    <row r="749" spans="1:14" s="34" customFormat="1" x14ac:dyDescent="0.35">
      <c r="A749" s="74" t="str">
        <f>IFERROR(IF(C749=0,"",IF(LEN(C749)=1,VLOOKUP(LEFT(C749,1),拼音数据库!$B:$C,2,),IF(LEN(C749)=2,VLOOKUP(LEFT(C749,1),拼音数据库!$B:$C,2,)&amp;VLOOKUP(MID(C749,2,1),拼音数据库!$B:$C,2,),IF(LEN(C749)=3,VLOOKUP(LEFT(C749,1),拼音数据库!$B:$C,2,)&amp;VLOOKUP(MID(C749,2,1),拼音数据库!$B:$C,2,)&amp;VLOOKUP(MID(C749,3,1),拼音数据库!$B:$C,2,),VLOOKUP(LEFT(C749,1),拼音数据库!$B:$C,2,)&amp;VLOOKUP(MID(C749,2,1),拼音数据库!$B:$C,2,)&amp;VLOOKUP(MID(C749,3,1),拼音数据库!$B:$C,2,)&amp;VLOOKUP(MID(C749,4,1),拼音数据库!$B:$C,2,))))),"")</f>
        <v/>
      </c>
      <c r="B749" s="75" t="str">
        <f>IFERROR(IF(C749=0,"",IF(LEN(C749)=1,LEFT(VLOOKUP(LEFT(C749,1),拼音数据库!$B:$C,2,),1),IF(LEN(C749)=2,LEFT(VLOOKUP(LEFT(C749,1),拼音数据库!$B:$C,2,),1)&amp;LEFT(VLOOKUP(MID(C749,2,1),拼音数据库!$B:$C,2,),1),IF(LEN(C749)=3,LEFT(VLOOKUP(LEFT(C749,1),拼音数据库!$B:$C,2,),1)&amp;LEFT(VLOOKUP(MID(C749,2,1),拼音数据库!$B:$C,2,),1)&amp;LEFT(VLOOKUP(MID(C749,3,1),拼音数据库!$B:$C,2,)),LEFT(VLOOKUP(LEFT(C749,1),拼音数据库!$B:$C,2,),1)&amp;LEFT(VLOOKUP(MID(C749,2,1),拼音数据库!$B:$C,2,),1)&amp;LEFT(VLOOKUP(MID(C749,3,1),拼音数据库!$B:$C,2,),1)&amp;LEFT(VLOOKUP(MID(C749,4,1),拼音数据库!$B:$C,2,),1))))),"")</f>
        <v/>
      </c>
      <c r="C749" s="36"/>
      <c r="D749" s="36"/>
      <c r="E749" s="36"/>
      <c r="F749" s="37"/>
      <c r="G749" s="37"/>
      <c r="H749" s="37"/>
      <c r="I749" s="37"/>
      <c r="J749" s="37"/>
      <c r="K749" s="37"/>
      <c r="L749" s="37"/>
      <c r="M749" s="37"/>
      <c r="N749" s="5" t="str">
        <f t="array" ref="N749">IF(SUM(--NOT(ISERROR(FIND(TEXT(UPPER(电话簿!$G$4),0),UPPER(基本信息输入!A749:M749),1))))&gt;0,ROW(),"")</f>
        <v/>
      </c>
    </row>
    <row r="750" spans="1:14" s="34" customFormat="1" x14ac:dyDescent="0.35">
      <c r="A750" s="74" t="str">
        <f>IFERROR(IF(C750=0,"",IF(LEN(C750)=1,VLOOKUP(LEFT(C750,1),拼音数据库!$B:$C,2,),IF(LEN(C750)=2,VLOOKUP(LEFT(C750,1),拼音数据库!$B:$C,2,)&amp;VLOOKUP(MID(C750,2,1),拼音数据库!$B:$C,2,),IF(LEN(C750)=3,VLOOKUP(LEFT(C750,1),拼音数据库!$B:$C,2,)&amp;VLOOKUP(MID(C750,2,1),拼音数据库!$B:$C,2,)&amp;VLOOKUP(MID(C750,3,1),拼音数据库!$B:$C,2,),VLOOKUP(LEFT(C750,1),拼音数据库!$B:$C,2,)&amp;VLOOKUP(MID(C750,2,1),拼音数据库!$B:$C,2,)&amp;VLOOKUP(MID(C750,3,1),拼音数据库!$B:$C,2,)&amp;VLOOKUP(MID(C750,4,1),拼音数据库!$B:$C,2,))))),"")</f>
        <v/>
      </c>
      <c r="B750" s="75" t="str">
        <f>IFERROR(IF(C750=0,"",IF(LEN(C750)=1,LEFT(VLOOKUP(LEFT(C750,1),拼音数据库!$B:$C,2,),1),IF(LEN(C750)=2,LEFT(VLOOKUP(LEFT(C750,1),拼音数据库!$B:$C,2,),1)&amp;LEFT(VLOOKUP(MID(C750,2,1),拼音数据库!$B:$C,2,),1),IF(LEN(C750)=3,LEFT(VLOOKUP(LEFT(C750,1),拼音数据库!$B:$C,2,),1)&amp;LEFT(VLOOKUP(MID(C750,2,1),拼音数据库!$B:$C,2,),1)&amp;LEFT(VLOOKUP(MID(C750,3,1),拼音数据库!$B:$C,2,)),LEFT(VLOOKUP(LEFT(C750,1),拼音数据库!$B:$C,2,),1)&amp;LEFT(VLOOKUP(MID(C750,2,1),拼音数据库!$B:$C,2,),1)&amp;LEFT(VLOOKUP(MID(C750,3,1),拼音数据库!$B:$C,2,),1)&amp;LEFT(VLOOKUP(MID(C750,4,1),拼音数据库!$B:$C,2,),1))))),"")</f>
        <v/>
      </c>
      <c r="C750" s="36"/>
      <c r="D750" s="36"/>
      <c r="E750" s="36"/>
      <c r="F750" s="37"/>
      <c r="G750" s="37"/>
      <c r="H750" s="37"/>
      <c r="I750" s="37"/>
      <c r="J750" s="37"/>
      <c r="K750" s="37"/>
      <c r="L750" s="37"/>
      <c r="M750" s="37"/>
      <c r="N750" s="5" t="str">
        <f t="array" ref="N750">IF(SUM(--NOT(ISERROR(FIND(TEXT(UPPER(电话簿!$G$4),0),UPPER(基本信息输入!A750:M750),1))))&gt;0,ROW(),"")</f>
        <v/>
      </c>
    </row>
    <row r="751" spans="1:14" s="34" customFormat="1" x14ac:dyDescent="0.35">
      <c r="A751" s="74" t="str">
        <f>IFERROR(IF(C751=0,"",IF(LEN(C751)=1,VLOOKUP(LEFT(C751,1),拼音数据库!$B:$C,2,),IF(LEN(C751)=2,VLOOKUP(LEFT(C751,1),拼音数据库!$B:$C,2,)&amp;VLOOKUP(MID(C751,2,1),拼音数据库!$B:$C,2,),IF(LEN(C751)=3,VLOOKUP(LEFT(C751,1),拼音数据库!$B:$C,2,)&amp;VLOOKUP(MID(C751,2,1),拼音数据库!$B:$C,2,)&amp;VLOOKUP(MID(C751,3,1),拼音数据库!$B:$C,2,),VLOOKUP(LEFT(C751,1),拼音数据库!$B:$C,2,)&amp;VLOOKUP(MID(C751,2,1),拼音数据库!$B:$C,2,)&amp;VLOOKUP(MID(C751,3,1),拼音数据库!$B:$C,2,)&amp;VLOOKUP(MID(C751,4,1),拼音数据库!$B:$C,2,))))),"")</f>
        <v/>
      </c>
      <c r="B751" s="75" t="str">
        <f>IFERROR(IF(C751=0,"",IF(LEN(C751)=1,LEFT(VLOOKUP(LEFT(C751,1),拼音数据库!$B:$C,2,),1),IF(LEN(C751)=2,LEFT(VLOOKUP(LEFT(C751,1),拼音数据库!$B:$C,2,),1)&amp;LEFT(VLOOKUP(MID(C751,2,1),拼音数据库!$B:$C,2,),1),IF(LEN(C751)=3,LEFT(VLOOKUP(LEFT(C751,1),拼音数据库!$B:$C,2,),1)&amp;LEFT(VLOOKUP(MID(C751,2,1),拼音数据库!$B:$C,2,),1)&amp;LEFT(VLOOKUP(MID(C751,3,1),拼音数据库!$B:$C,2,)),LEFT(VLOOKUP(LEFT(C751,1),拼音数据库!$B:$C,2,),1)&amp;LEFT(VLOOKUP(MID(C751,2,1),拼音数据库!$B:$C,2,),1)&amp;LEFT(VLOOKUP(MID(C751,3,1),拼音数据库!$B:$C,2,),1)&amp;LEFT(VLOOKUP(MID(C751,4,1),拼音数据库!$B:$C,2,),1))))),"")</f>
        <v/>
      </c>
      <c r="C751" s="36"/>
      <c r="D751" s="36"/>
      <c r="E751" s="36"/>
      <c r="F751" s="37"/>
      <c r="G751" s="37"/>
      <c r="H751" s="37"/>
      <c r="I751" s="37"/>
      <c r="J751" s="37"/>
      <c r="K751" s="37"/>
      <c r="L751" s="37"/>
      <c r="M751" s="37"/>
      <c r="N751" s="5" t="str">
        <f t="array" ref="N751">IF(SUM(--NOT(ISERROR(FIND(TEXT(UPPER(电话簿!$G$4),0),UPPER(基本信息输入!A751:M751),1))))&gt;0,ROW(),"")</f>
        <v/>
      </c>
    </row>
    <row r="752" spans="1:14" s="34" customFormat="1" x14ac:dyDescent="0.35">
      <c r="A752" s="74" t="str">
        <f>IFERROR(IF(C752=0,"",IF(LEN(C752)=1,VLOOKUP(LEFT(C752,1),拼音数据库!$B:$C,2,),IF(LEN(C752)=2,VLOOKUP(LEFT(C752,1),拼音数据库!$B:$C,2,)&amp;VLOOKUP(MID(C752,2,1),拼音数据库!$B:$C,2,),IF(LEN(C752)=3,VLOOKUP(LEFT(C752,1),拼音数据库!$B:$C,2,)&amp;VLOOKUP(MID(C752,2,1),拼音数据库!$B:$C,2,)&amp;VLOOKUP(MID(C752,3,1),拼音数据库!$B:$C,2,),VLOOKUP(LEFT(C752,1),拼音数据库!$B:$C,2,)&amp;VLOOKUP(MID(C752,2,1),拼音数据库!$B:$C,2,)&amp;VLOOKUP(MID(C752,3,1),拼音数据库!$B:$C,2,)&amp;VLOOKUP(MID(C752,4,1),拼音数据库!$B:$C,2,))))),"")</f>
        <v/>
      </c>
      <c r="B752" s="75" t="str">
        <f>IFERROR(IF(C752=0,"",IF(LEN(C752)=1,LEFT(VLOOKUP(LEFT(C752,1),拼音数据库!$B:$C,2,),1),IF(LEN(C752)=2,LEFT(VLOOKUP(LEFT(C752,1),拼音数据库!$B:$C,2,),1)&amp;LEFT(VLOOKUP(MID(C752,2,1),拼音数据库!$B:$C,2,),1),IF(LEN(C752)=3,LEFT(VLOOKUP(LEFT(C752,1),拼音数据库!$B:$C,2,),1)&amp;LEFT(VLOOKUP(MID(C752,2,1),拼音数据库!$B:$C,2,),1)&amp;LEFT(VLOOKUP(MID(C752,3,1),拼音数据库!$B:$C,2,)),LEFT(VLOOKUP(LEFT(C752,1),拼音数据库!$B:$C,2,),1)&amp;LEFT(VLOOKUP(MID(C752,2,1),拼音数据库!$B:$C,2,),1)&amp;LEFT(VLOOKUP(MID(C752,3,1),拼音数据库!$B:$C,2,),1)&amp;LEFT(VLOOKUP(MID(C752,4,1),拼音数据库!$B:$C,2,),1))))),"")</f>
        <v/>
      </c>
      <c r="C752" s="36"/>
      <c r="D752" s="36"/>
      <c r="E752" s="36"/>
      <c r="F752" s="37"/>
      <c r="G752" s="37"/>
      <c r="H752" s="37"/>
      <c r="I752" s="37"/>
      <c r="J752" s="37"/>
      <c r="K752" s="37"/>
      <c r="L752" s="37"/>
      <c r="M752" s="37"/>
      <c r="N752" s="5" t="str">
        <f t="array" ref="N752">IF(SUM(--NOT(ISERROR(FIND(TEXT(UPPER(电话簿!$G$4),0),UPPER(基本信息输入!A752:M752),1))))&gt;0,ROW(),"")</f>
        <v/>
      </c>
    </row>
    <row r="753" spans="1:14" s="34" customFormat="1" x14ac:dyDescent="0.35">
      <c r="A753" s="74" t="str">
        <f>IFERROR(IF(C753=0,"",IF(LEN(C753)=1,VLOOKUP(LEFT(C753,1),拼音数据库!$B:$C,2,),IF(LEN(C753)=2,VLOOKUP(LEFT(C753,1),拼音数据库!$B:$C,2,)&amp;VLOOKUP(MID(C753,2,1),拼音数据库!$B:$C,2,),IF(LEN(C753)=3,VLOOKUP(LEFT(C753,1),拼音数据库!$B:$C,2,)&amp;VLOOKUP(MID(C753,2,1),拼音数据库!$B:$C,2,)&amp;VLOOKUP(MID(C753,3,1),拼音数据库!$B:$C,2,),VLOOKUP(LEFT(C753,1),拼音数据库!$B:$C,2,)&amp;VLOOKUP(MID(C753,2,1),拼音数据库!$B:$C,2,)&amp;VLOOKUP(MID(C753,3,1),拼音数据库!$B:$C,2,)&amp;VLOOKUP(MID(C753,4,1),拼音数据库!$B:$C,2,))))),"")</f>
        <v/>
      </c>
      <c r="B753" s="75" t="str">
        <f>IFERROR(IF(C753=0,"",IF(LEN(C753)=1,LEFT(VLOOKUP(LEFT(C753,1),拼音数据库!$B:$C,2,),1),IF(LEN(C753)=2,LEFT(VLOOKUP(LEFT(C753,1),拼音数据库!$B:$C,2,),1)&amp;LEFT(VLOOKUP(MID(C753,2,1),拼音数据库!$B:$C,2,),1),IF(LEN(C753)=3,LEFT(VLOOKUP(LEFT(C753,1),拼音数据库!$B:$C,2,),1)&amp;LEFT(VLOOKUP(MID(C753,2,1),拼音数据库!$B:$C,2,),1)&amp;LEFT(VLOOKUP(MID(C753,3,1),拼音数据库!$B:$C,2,)),LEFT(VLOOKUP(LEFT(C753,1),拼音数据库!$B:$C,2,),1)&amp;LEFT(VLOOKUP(MID(C753,2,1),拼音数据库!$B:$C,2,),1)&amp;LEFT(VLOOKUP(MID(C753,3,1),拼音数据库!$B:$C,2,),1)&amp;LEFT(VLOOKUP(MID(C753,4,1),拼音数据库!$B:$C,2,),1))))),"")</f>
        <v/>
      </c>
      <c r="C753" s="36"/>
      <c r="D753" s="36"/>
      <c r="E753" s="36"/>
      <c r="F753" s="37"/>
      <c r="G753" s="37"/>
      <c r="H753" s="37"/>
      <c r="I753" s="37"/>
      <c r="J753" s="37"/>
      <c r="K753" s="37"/>
      <c r="L753" s="37"/>
      <c r="M753" s="37"/>
      <c r="N753" s="5" t="str">
        <f t="array" ref="N753">IF(SUM(--NOT(ISERROR(FIND(TEXT(UPPER(电话簿!$G$4),0),UPPER(基本信息输入!A753:M753),1))))&gt;0,ROW(),"")</f>
        <v/>
      </c>
    </row>
    <row r="754" spans="1:14" s="34" customFormat="1" x14ac:dyDescent="0.35">
      <c r="A754" s="74" t="str">
        <f>IFERROR(IF(C754=0,"",IF(LEN(C754)=1,VLOOKUP(LEFT(C754,1),拼音数据库!$B:$C,2,),IF(LEN(C754)=2,VLOOKUP(LEFT(C754,1),拼音数据库!$B:$C,2,)&amp;VLOOKUP(MID(C754,2,1),拼音数据库!$B:$C,2,),IF(LEN(C754)=3,VLOOKUP(LEFT(C754,1),拼音数据库!$B:$C,2,)&amp;VLOOKUP(MID(C754,2,1),拼音数据库!$B:$C,2,)&amp;VLOOKUP(MID(C754,3,1),拼音数据库!$B:$C,2,),VLOOKUP(LEFT(C754,1),拼音数据库!$B:$C,2,)&amp;VLOOKUP(MID(C754,2,1),拼音数据库!$B:$C,2,)&amp;VLOOKUP(MID(C754,3,1),拼音数据库!$B:$C,2,)&amp;VLOOKUP(MID(C754,4,1),拼音数据库!$B:$C,2,))))),"")</f>
        <v/>
      </c>
      <c r="B754" s="75" t="str">
        <f>IFERROR(IF(C754=0,"",IF(LEN(C754)=1,LEFT(VLOOKUP(LEFT(C754,1),拼音数据库!$B:$C,2,),1),IF(LEN(C754)=2,LEFT(VLOOKUP(LEFT(C754,1),拼音数据库!$B:$C,2,),1)&amp;LEFT(VLOOKUP(MID(C754,2,1),拼音数据库!$B:$C,2,),1),IF(LEN(C754)=3,LEFT(VLOOKUP(LEFT(C754,1),拼音数据库!$B:$C,2,),1)&amp;LEFT(VLOOKUP(MID(C754,2,1),拼音数据库!$B:$C,2,),1)&amp;LEFT(VLOOKUP(MID(C754,3,1),拼音数据库!$B:$C,2,)),LEFT(VLOOKUP(LEFT(C754,1),拼音数据库!$B:$C,2,),1)&amp;LEFT(VLOOKUP(MID(C754,2,1),拼音数据库!$B:$C,2,),1)&amp;LEFT(VLOOKUP(MID(C754,3,1),拼音数据库!$B:$C,2,),1)&amp;LEFT(VLOOKUP(MID(C754,4,1),拼音数据库!$B:$C,2,),1))))),"")</f>
        <v/>
      </c>
      <c r="C754" s="36"/>
      <c r="D754" s="36"/>
      <c r="E754" s="36"/>
      <c r="F754" s="37"/>
      <c r="G754" s="37"/>
      <c r="H754" s="37"/>
      <c r="I754" s="37"/>
      <c r="J754" s="37"/>
      <c r="K754" s="37"/>
      <c r="L754" s="37"/>
      <c r="M754" s="37"/>
      <c r="N754" s="5" t="str">
        <f t="array" ref="N754">IF(SUM(--NOT(ISERROR(FIND(TEXT(UPPER(电话簿!$G$4),0),UPPER(基本信息输入!A754:M754),1))))&gt;0,ROW(),"")</f>
        <v/>
      </c>
    </row>
    <row r="755" spans="1:14" s="34" customFormat="1" x14ac:dyDescent="0.35">
      <c r="A755" s="74" t="str">
        <f>IFERROR(IF(C755=0,"",IF(LEN(C755)=1,VLOOKUP(LEFT(C755,1),拼音数据库!$B:$C,2,),IF(LEN(C755)=2,VLOOKUP(LEFT(C755,1),拼音数据库!$B:$C,2,)&amp;VLOOKUP(MID(C755,2,1),拼音数据库!$B:$C,2,),IF(LEN(C755)=3,VLOOKUP(LEFT(C755,1),拼音数据库!$B:$C,2,)&amp;VLOOKUP(MID(C755,2,1),拼音数据库!$B:$C,2,)&amp;VLOOKUP(MID(C755,3,1),拼音数据库!$B:$C,2,),VLOOKUP(LEFT(C755,1),拼音数据库!$B:$C,2,)&amp;VLOOKUP(MID(C755,2,1),拼音数据库!$B:$C,2,)&amp;VLOOKUP(MID(C755,3,1),拼音数据库!$B:$C,2,)&amp;VLOOKUP(MID(C755,4,1),拼音数据库!$B:$C,2,))))),"")</f>
        <v/>
      </c>
      <c r="B755" s="75" t="str">
        <f>IFERROR(IF(C755=0,"",IF(LEN(C755)=1,LEFT(VLOOKUP(LEFT(C755,1),拼音数据库!$B:$C,2,),1),IF(LEN(C755)=2,LEFT(VLOOKUP(LEFT(C755,1),拼音数据库!$B:$C,2,),1)&amp;LEFT(VLOOKUP(MID(C755,2,1),拼音数据库!$B:$C,2,),1),IF(LEN(C755)=3,LEFT(VLOOKUP(LEFT(C755,1),拼音数据库!$B:$C,2,),1)&amp;LEFT(VLOOKUP(MID(C755,2,1),拼音数据库!$B:$C,2,),1)&amp;LEFT(VLOOKUP(MID(C755,3,1),拼音数据库!$B:$C,2,)),LEFT(VLOOKUP(LEFT(C755,1),拼音数据库!$B:$C,2,),1)&amp;LEFT(VLOOKUP(MID(C755,2,1),拼音数据库!$B:$C,2,),1)&amp;LEFT(VLOOKUP(MID(C755,3,1),拼音数据库!$B:$C,2,),1)&amp;LEFT(VLOOKUP(MID(C755,4,1),拼音数据库!$B:$C,2,),1))))),"")</f>
        <v/>
      </c>
      <c r="C755" s="36"/>
      <c r="D755" s="36"/>
      <c r="E755" s="36"/>
      <c r="F755" s="37"/>
      <c r="G755" s="37"/>
      <c r="H755" s="37"/>
      <c r="I755" s="37"/>
      <c r="J755" s="37"/>
      <c r="K755" s="37"/>
      <c r="L755" s="37"/>
      <c r="M755" s="37"/>
      <c r="N755" s="5" t="str">
        <f t="array" ref="N755">IF(SUM(--NOT(ISERROR(FIND(TEXT(UPPER(电话簿!$G$4),0),UPPER(基本信息输入!A755:M755),1))))&gt;0,ROW(),"")</f>
        <v/>
      </c>
    </row>
    <row r="756" spans="1:14" s="34" customFormat="1" x14ac:dyDescent="0.35">
      <c r="A756" s="74" t="str">
        <f>IFERROR(IF(C756=0,"",IF(LEN(C756)=1,VLOOKUP(LEFT(C756,1),拼音数据库!$B:$C,2,),IF(LEN(C756)=2,VLOOKUP(LEFT(C756,1),拼音数据库!$B:$C,2,)&amp;VLOOKUP(MID(C756,2,1),拼音数据库!$B:$C,2,),IF(LEN(C756)=3,VLOOKUP(LEFT(C756,1),拼音数据库!$B:$C,2,)&amp;VLOOKUP(MID(C756,2,1),拼音数据库!$B:$C,2,)&amp;VLOOKUP(MID(C756,3,1),拼音数据库!$B:$C,2,),VLOOKUP(LEFT(C756,1),拼音数据库!$B:$C,2,)&amp;VLOOKUP(MID(C756,2,1),拼音数据库!$B:$C,2,)&amp;VLOOKUP(MID(C756,3,1),拼音数据库!$B:$C,2,)&amp;VLOOKUP(MID(C756,4,1),拼音数据库!$B:$C,2,))))),"")</f>
        <v/>
      </c>
      <c r="B756" s="75" t="str">
        <f>IFERROR(IF(C756=0,"",IF(LEN(C756)=1,LEFT(VLOOKUP(LEFT(C756,1),拼音数据库!$B:$C,2,),1),IF(LEN(C756)=2,LEFT(VLOOKUP(LEFT(C756,1),拼音数据库!$B:$C,2,),1)&amp;LEFT(VLOOKUP(MID(C756,2,1),拼音数据库!$B:$C,2,),1),IF(LEN(C756)=3,LEFT(VLOOKUP(LEFT(C756,1),拼音数据库!$B:$C,2,),1)&amp;LEFT(VLOOKUP(MID(C756,2,1),拼音数据库!$B:$C,2,),1)&amp;LEFT(VLOOKUP(MID(C756,3,1),拼音数据库!$B:$C,2,)),LEFT(VLOOKUP(LEFT(C756,1),拼音数据库!$B:$C,2,),1)&amp;LEFT(VLOOKUP(MID(C756,2,1),拼音数据库!$B:$C,2,),1)&amp;LEFT(VLOOKUP(MID(C756,3,1),拼音数据库!$B:$C,2,),1)&amp;LEFT(VLOOKUP(MID(C756,4,1),拼音数据库!$B:$C,2,),1))))),"")</f>
        <v/>
      </c>
      <c r="C756" s="36"/>
      <c r="D756" s="36"/>
      <c r="E756" s="36"/>
      <c r="F756" s="37"/>
      <c r="G756" s="37"/>
      <c r="H756" s="37"/>
      <c r="I756" s="37"/>
      <c r="J756" s="37"/>
      <c r="K756" s="37"/>
      <c r="L756" s="37"/>
      <c r="M756" s="37"/>
      <c r="N756" s="5" t="str">
        <f t="array" ref="N756">IF(SUM(--NOT(ISERROR(FIND(TEXT(UPPER(电话簿!$G$4),0),UPPER(基本信息输入!A756:M756),1))))&gt;0,ROW(),"")</f>
        <v/>
      </c>
    </row>
    <row r="757" spans="1:14" s="34" customFormat="1" x14ac:dyDescent="0.35">
      <c r="A757" s="74" t="str">
        <f>IFERROR(IF(C757=0,"",IF(LEN(C757)=1,VLOOKUP(LEFT(C757,1),拼音数据库!$B:$C,2,),IF(LEN(C757)=2,VLOOKUP(LEFT(C757,1),拼音数据库!$B:$C,2,)&amp;VLOOKUP(MID(C757,2,1),拼音数据库!$B:$C,2,),IF(LEN(C757)=3,VLOOKUP(LEFT(C757,1),拼音数据库!$B:$C,2,)&amp;VLOOKUP(MID(C757,2,1),拼音数据库!$B:$C,2,)&amp;VLOOKUP(MID(C757,3,1),拼音数据库!$B:$C,2,),VLOOKUP(LEFT(C757,1),拼音数据库!$B:$C,2,)&amp;VLOOKUP(MID(C757,2,1),拼音数据库!$B:$C,2,)&amp;VLOOKUP(MID(C757,3,1),拼音数据库!$B:$C,2,)&amp;VLOOKUP(MID(C757,4,1),拼音数据库!$B:$C,2,))))),"")</f>
        <v/>
      </c>
      <c r="B757" s="75" t="str">
        <f>IFERROR(IF(C757=0,"",IF(LEN(C757)=1,LEFT(VLOOKUP(LEFT(C757,1),拼音数据库!$B:$C,2,),1),IF(LEN(C757)=2,LEFT(VLOOKUP(LEFT(C757,1),拼音数据库!$B:$C,2,),1)&amp;LEFT(VLOOKUP(MID(C757,2,1),拼音数据库!$B:$C,2,),1),IF(LEN(C757)=3,LEFT(VLOOKUP(LEFT(C757,1),拼音数据库!$B:$C,2,),1)&amp;LEFT(VLOOKUP(MID(C757,2,1),拼音数据库!$B:$C,2,),1)&amp;LEFT(VLOOKUP(MID(C757,3,1),拼音数据库!$B:$C,2,)),LEFT(VLOOKUP(LEFT(C757,1),拼音数据库!$B:$C,2,),1)&amp;LEFT(VLOOKUP(MID(C757,2,1),拼音数据库!$B:$C,2,),1)&amp;LEFT(VLOOKUP(MID(C757,3,1),拼音数据库!$B:$C,2,),1)&amp;LEFT(VLOOKUP(MID(C757,4,1),拼音数据库!$B:$C,2,),1))))),"")</f>
        <v/>
      </c>
      <c r="C757" s="36"/>
      <c r="D757" s="36"/>
      <c r="E757" s="36"/>
      <c r="F757" s="37"/>
      <c r="G757" s="37"/>
      <c r="H757" s="37"/>
      <c r="I757" s="37"/>
      <c r="J757" s="37"/>
      <c r="K757" s="37"/>
      <c r="L757" s="37"/>
      <c r="M757" s="37"/>
      <c r="N757" s="5" t="str">
        <f t="array" ref="N757">IF(SUM(--NOT(ISERROR(FIND(TEXT(UPPER(电话簿!$G$4),0),UPPER(基本信息输入!A757:M757),1))))&gt;0,ROW(),"")</f>
        <v/>
      </c>
    </row>
    <row r="758" spans="1:14" s="34" customFormat="1" x14ac:dyDescent="0.35">
      <c r="A758" s="74" t="str">
        <f>IFERROR(IF(C758=0,"",IF(LEN(C758)=1,VLOOKUP(LEFT(C758,1),拼音数据库!$B:$C,2,),IF(LEN(C758)=2,VLOOKUP(LEFT(C758,1),拼音数据库!$B:$C,2,)&amp;VLOOKUP(MID(C758,2,1),拼音数据库!$B:$C,2,),IF(LEN(C758)=3,VLOOKUP(LEFT(C758,1),拼音数据库!$B:$C,2,)&amp;VLOOKUP(MID(C758,2,1),拼音数据库!$B:$C,2,)&amp;VLOOKUP(MID(C758,3,1),拼音数据库!$B:$C,2,),VLOOKUP(LEFT(C758,1),拼音数据库!$B:$C,2,)&amp;VLOOKUP(MID(C758,2,1),拼音数据库!$B:$C,2,)&amp;VLOOKUP(MID(C758,3,1),拼音数据库!$B:$C,2,)&amp;VLOOKUP(MID(C758,4,1),拼音数据库!$B:$C,2,))))),"")</f>
        <v/>
      </c>
      <c r="B758" s="75" t="str">
        <f>IFERROR(IF(C758=0,"",IF(LEN(C758)=1,LEFT(VLOOKUP(LEFT(C758,1),拼音数据库!$B:$C,2,),1),IF(LEN(C758)=2,LEFT(VLOOKUP(LEFT(C758,1),拼音数据库!$B:$C,2,),1)&amp;LEFT(VLOOKUP(MID(C758,2,1),拼音数据库!$B:$C,2,),1),IF(LEN(C758)=3,LEFT(VLOOKUP(LEFT(C758,1),拼音数据库!$B:$C,2,),1)&amp;LEFT(VLOOKUP(MID(C758,2,1),拼音数据库!$B:$C,2,),1)&amp;LEFT(VLOOKUP(MID(C758,3,1),拼音数据库!$B:$C,2,)),LEFT(VLOOKUP(LEFT(C758,1),拼音数据库!$B:$C,2,),1)&amp;LEFT(VLOOKUP(MID(C758,2,1),拼音数据库!$B:$C,2,),1)&amp;LEFT(VLOOKUP(MID(C758,3,1),拼音数据库!$B:$C,2,),1)&amp;LEFT(VLOOKUP(MID(C758,4,1),拼音数据库!$B:$C,2,),1))))),"")</f>
        <v/>
      </c>
      <c r="C758" s="36"/>
      <c r="D758" s="36"/>
      <c r="E758" s="36"/>
      <c r="F758" s="37"/>
      <c r="G758" s="37"/>
      <c r="H758" s="37"/>
      <c r="I758" s="37"/>
      <c r="J758" s="37"/>
      <c r="K758" s="37"/>
      <c r="L758" s="37"/>
      <c r="M758" s="37"/>
      <c r="N758" s="5" t="str">
        <f t="array" ref="N758">IF(SUM(--NOT(ISERROR(FIND(TEXT(UPPER(电话簿!$G$4),0),UPPER(基本信息输入!A758:M758),1))))&gt;0,ROW(),"")</f>
        <v/>
      </c>
    </row>
    <row r="759" spans="1:14" s="34" customFormat="1" x14ac:dyDescent="0.35">
      <c r="A759" s="74" t="str">
        <f>IFERROR(IF(C759=0,"",IF(LEN(C759)=1,VLOOKUP(LEFT(C759,1),拼音数据库!$B:$C,2,),IF(LEN(C759)=2,VLOOKUP(LEFT(C759,1),拼音数据库!$B:$C,2,)&amp;VLOOKUP(MID(C759,2,1),拼音数据库!$B:$C,2,),IF(LEN(C759)=3,VLOOKUP(LEFT(C759,1),拼音数据库!$B:$C,2,)&amp;VLOOKUP(MID(C759,2,1),拼音数据库!$B:$C,2,)&amp;VLOOKUP(MID(C759,3,1),拼音数据库!$B:$C,2,),VLOOKUP(LEFT(C759,1),拼音数据库!$B:$C,2,)&amp;VLOOKUP(MID(C759,2,1),拼音数据库!$B:$C,2,)&amp;VLOOKUP(MID(C759,3,1),拼音数据库!$B:$C,2,)&amp;VLOOKUP(MID(C759,4,1),拼音数据库!$B:$C,2,))))),"")</f>
        <v/>
      </c>
      <c r="B759" s="75" t="str">
        <f>IFERROR(IF(C759=0,"",IF(LEN(C759)=1,LEFT(VLOOKUP(LEFT(C759,1),拼音数据库!$B:$C,2,),1),IF(LEN(C759)=2,LEFT(VLOOKUP(LEFT(C759,1),拼音数据库!$B:$C,2,),1)&amp;LEFT(VLOOKUP(MID(C759,2,1),拼音数据库!$B:$C,2,),1),IF(LEN(C759)=3,LEFT(VLOOKUP(LEFT(C759,1),拼音数据库!$B:$C,2,),1)&amp;LEFT(VLOOKUP(MID(C759,2,1),拼音数据库!$B:$C,2,),1)&amp;LEFT(VLOOKUP(MID(C759,3,1),拼音数据库!$B:$C,2,)),LEFT(VLOOKUP(LEFT(C759,1),拼音数据库!$B:$C,2,),1)&amp;LEFT(VLOOKUP(MID(C759,2,1),拼音数据库!$B:$C,2,),1)&amp;LEFT(VLOOKUP(MID(C759,3,1),拼音数据库!$B:$C,2,),1)&amp;LEFT(VLOOKUP(MID(C759,4,1),拼音数据库!$B:$C,2,),1))))),"")</f>
        <v/>
      </c>
      <c r="C759" s="36"/>
      <c r="D759" s="36"/>
      <c r="E759" s="36"/>
      <c r="F759" s="37"/>
      <c r="G759" s="37"/>
      <c r="H759" s="37"/>
      <c r="I759" s="37"/>
      <c r="J759" s="37"/>
      <c r="K759" s="37"/>
      <c r="L759" s="37"/>
      <c r="M759" s="37"/>
      <c r="N759" s="5" t="str">
        <f t="array" ref="N759">IF(SUM(--NOT(ISERROR(FIND(TEXT(UPPER(电话簿!$G$4),0),UPPER(基本信息输入!A759:M759),1))))&gt;0,ROW(),"")</f>
        <v/>
      </c>
    </row>
    <row r="760" spans="1:14" s="34" customFormat="1" x14ac:dyDescent="0.35">
      <c r="A760" s="74" t="str">
        <f>IFERROR(IF(C760=0,"",IF(LEN(C760)=1,VLOOKUP(LEFT(C760,1),拼音数据库!$B:$C,2,),IF(LEN(C760)=2,VLOOKUP(LEFT(C760,1),拼音数据库!$B:$C,2,)&amp;VLOOKUP(MID(C760,2,1),拼音数据库!$B:$C,2,),IF(LEN(C760)=3,VLOOKUP(LEFT(C760,1),拼音数据库!$B:$C,2,)&amp;VLOOKUP(MID(C760,2,1),拼音数据库!$B:$C,2,)&amp;VLOOKUP(MID(C760,3,1),拼音数据库!$B:$C,2,),VLOOKUP(LEFT(C760,1),拼音数据库!$B:$C,2,)&amp;VLOOKUP(MID(C760,2,1),拼音数据库!$B:$C,2,)&amp;VLOOKUP(MID(C760,3,1),拼音数据库!$B:$C,2,)&amp;VLOOKUP(MID(C760,4,1),拼音数据库!$B:$C,2,))))),"")</f>
        <v/>
      </c>
      <c r="B760" s="75" t="str">
        <f>IFERROR(IF(C760=0,"",IF(LEN(C760)=1,LEFT(VLOOKUP(LEFT(C760,1),拼音数据库!$B:$C,2,),1),IF(LEN(C760)=2,LEFT(VLOOKUP(LEFT(C760,1),拼音数据库!$B:$C,2,),1)&amp;LEFT(VLOOKUP(MID(C760,2,1),拼音数据库!$B:$C,2,),1),IF(LEN(C760)=3,LEFT(VLOOKUP(LEFT(C760,1),拼音数据库!$B:$C,2,),1)&amp;LEFT(VLOOKUP(MID(C760,2,1),拼音数据库!$B:$C,2,),1)&amp;LEFT(VLOOKUP(MID(C760,3,1),拼音数据库!$B:$C,2,)),LEFT(VLOOKUP(LEFT(C760,1),拼音数据库!$B:$C,2,),1)&amp;LEFT(VLOOKUP(MID(C760,2,1),拼音数据库!$B:$C,2,),1)&amp;LEFT(VLOOKUP(MID(C760,3,1),拼音数据库!$B:$C,2,),1)&amp;LEFT(VLOOKUP(MID(C760,4,1),拼音数据库!$B:$C,2,),1))))),"")</f>
        <v/>
      </c>
      <c r="C760" s="36"/>
      <c r="D760" s="36"/>
      <c r="E760" s="36"/>
      <c r="F760" s="37"/>
      <c r="G760" s="37"/>
      <c r="H760" s="37"/>
      <c r="I760" s="37"/>
      <c r="J760" s="37"/>
      <c r="K760" s="37"/>
      <c r="L760" s="37"/>
      <c r="M760" s="37"/>
      <c r="N760" s="5" t="str">
        <f t="array" ref="N760">IF(SUM(--NOT(ISERROR(FIND(TEXT(UPPER(电话簿!$G$4),0),UPPER(基本信息输入!A760:M760),1))))&gt;0,ROW(),"")</f>
        <v/>
      </c>
    </row>
    <row r="761" spans="1:14" s="34" customFormat="1" x14ac:dyDescent="0.35">
      <c r="A761" s="74" t="str">
        <f>IFERROR(IF(C761=0,"",IF(LEN(C761)=1,VLOOKUP(LEFT(C761,1),拼音数据库!$B:$C,2,),IF(LEN(C761)=2,VLOOKUP(LEFT(C761,1),拼音数据库!$B:$C,2,)&amp;VLOOKUP(MID(C761,2,1),拼音数据库!$B:$C,2,),IF(LEN(C761)=3,VLOOKUP(LEFT(C761,1),拼音数据库!$B:$C,2,)&amp;VLOOKUP(MID(C761,2,1),拼音数据库!$B:$C,2,)&amp;VLOOKUP(MID(C761,3,1),拼音数据库!$B:$C,2,),VLOOKUP(LEFT(C761,1),拼音数据库!$B:$C,2,)&amp;VLOOKUP(MID(C761,2,1),拼音数据库!$B:$C,2,)&amp;VLOOKUP(MID(C761,3,1),拼音数据库!$B:$C,2,)&amp;VLOOKUP(MID(C761,4,1),拼音数据库!$B:$C,2,))))),"")</f>
        <v/>
      </c>
      <c r="B761" s="75" t="str">
        <f>IFERROR(IF(C761=0,"",IF(LEN(C761)=1,LEFT(VLOOKUP(LEFT(C761,1),拼音数据库!$B:$C,2,),1),IF(LEN(C761)=2,LEFT(VLOOKUP(LEFT(C761,1),拼音数据库!$B:$C,2,),1)&amp;LEFT(VLOOKUP(MID(C761,2,1),拼音数据库!$B:$C,2,),1),IF(LEN(C761)=3,LEFT(VLOOKUP(LEFT(C761,1),拼音数据库!$B:$C,2,),1)&amp;LEFT(VLOOKUP(MID(C761,2,1),拼音数据库!$B:$C,2,),1)&amp;LEFT(VLOOKUP(MID(C761,3,1),拼音数据库!$B:$C,2,)),LEFT(VLOOKUP(LEFT(C761,1),拼音数据库!$B:$C,2,),1)&amp;LEFT(VLOOKUP(MID(C761,2,1),拼音数据库!$B:$C,2,),1)&amp;LEFT(VLOOKUP(MID(C761,3,1),拼音数据库!$B:$C,2,),1)&amp;LEFT(VLOOKUP(MID(C761,4,1),拼音数据库!$B:$C,2,),1))))),"")</f>
        <v/>
      </c>
      <c r="C761" s="36"/>
      <c r="D761" s="36"/>
      <c r="E761" s="36"/>
      <c r="F761" s="37"/>
      <c r="G761" s="37"/>
      <c r="H761" s="37"/>
      <c r="I761" s="37"/>
      <c r="J761" s="37"/>
      <c r="K761" s="37"/>
      <c r="L761" s="37"/>
      <c r="M761" s="37"/>
      <c r="N761" s="5" t="str">
        <f t="array" ref="N761">IF(SUM(--NOT(ISERROR(FIND(TEXT(UPPER(电话簿!$G$4),0),UPPER(基本信息输入!A761:M761),1))))&gt;0,ROW(),"")</f>
        <v/>
      </c>
    </row>
    <row r="762" spans="1:14" s="34" customFormat="1" x14ac:dyDescent="0.35">
      <c r="A762" s="74" t="str">
        <f>IFERROR(IF(C762=0,"",IF(LEN(C762)=1,VLOOKUP(LEFT(C762,1),拼音数据库!$B:$C,2,),IF(LEN(C762)=2,VLOOKUP(LEFT(C762,1),拼音数据库!$B:$C,2,)&amp;VLOOKUP(MID(C762,2,1),拼音数据库!$B:$C,2,),IF(LEN(C762)=3,VLOOKUP(LEFT(C762,1),拼音数据库!$B:$C,2,)&amp;VLOOKUP(MID(C762,2,1),拼音数据库!$B:$C,2,)&amp;VLOOKUP(MID(C762,3,1),拼音数据库!$B:$C,2,),VLOOKUP(LEFT(C762,1),拼音数据库!$B:$C,2,)&amp;VLOOKUP(MID(C762,2,1),拼音数据库!$B:$C,2,)&amp;VLOOKUP(MID(C762,3,1),拼音数据库!$B:$C,2,)&amp;VLOOKUP(MID(C762,4,1),拼音数据库!$B:$C,2,))))),"")</f>
        <v/>
      </c>
      <c r="B762" s="75" t="str">
        <f>IFERROR(IF(C762=0,"",IF(LEN(C762)=1,LEFT(VLOOKUP(LEFT(C762,1),拼音数据库!$B:$C,2,),1),IF(LEN(C762)=2,LEFT(VLOOKUP(LEFT(C762,1),拼音数据库!$B:$C,2,),1)&amp;LEFT(VLOOKUP(MID(C762,2,1),拼音数据库!$B:$C,2,),1),IF(LEN(C762)=3,LEFT(VLOOKUP(LEFT(C762,1),拼音数据库!$B:$C,2,),1)&amp;LEFT(VLOOKUP(MID(C762,2,1),拼音数据库!$B:$C,2,),1)&amp;LEFT(VLOOKUP(MID(C762,3,1),拼音数据库!$B:$C,2,)),LEFT(VLOOKUP(LEFT(C762,1),拼音数据库!$B:$C,2,),1)&amp;LEFT(VLOOKUP(MID(C762,2,1),拼音数据库!$B:$C,2,),1)&amp;LEFT(VLOOKUP(MID(C762,3,1),拼音数据库!$B:$C,2,),1)&amp;LEFT(VLOOKUP(MID(C762,4,1),拼音数据库!$B:$C,2,),1))))),"")</f>
        <v/>
      </c>
      <c r="C762" s="36"/>
      <c r="D762" s="36"/>
      <c r="E762" s="36"/>
      <c r="F762" s="37"/>
      <c r="G762" s="37"/>
      <c r="H762" s="37"/>
      <c r="I762" s="37"/>
      <c r="J762" s="37"/>
      <c r="K762" s="37"/>
      <c r="L762" s="37"/>
      <c r="M762" s="37"/>
      <c r="N762" s="5" t="str">
        <f t="array" ref="N762">IF(SUM(--NOT(ISERROR(FIND(TEXT(UPPER(电话簿!$G$4),0),UPPER(基本信息输入!A762:M762),1))))&gt;0,ROW(),"")</f>
        <v/>
      </c>
    </row>
    <row r="763" spans="1:14" s="34" customFormat="1" x14ac:dyDescent="0.35">
      <c r="A763" s="74" t="str">
        <f>IFERROR(IF(C763=0,"",IF(LEN(C763)=1,VLOOKUP(LEFT(C763,1),拼音数据库!$B:$C,2,),IF(LEN(C763)=2,VLOOKUP(LEFT(C763,1),拼音数据库!$B:$C,2,)&amp;VLOOKUP(MID(C763,2,1),拼音数据库!$B:$C,2,),IF(LEN(C763)=3,VLOOKUP(LEFT(C763,1),拼音数据库!$B:$C,2,)&amp;VLOOKUP(MID(C763,2,1),拼音数据库!$B:$C,2,)&amp;VLOOKUP(MID(C763,3,1),拼音数据库!$B:$C,2,),VLOOKUP(LEFT(C763,1),拼音数据库!$B:$C,2,)&amp;VLOOKUP(MID(C763,2,1),拼音数据库!$B:$C,2,)&amp;VLOOKUP(MID(C763,3,1),拼音数据库!$B:$C,2,)&amp;VLOOKUP(MID(C763,4,1),拼音数据库!$B:$C,2,))))),"")</f>
        <v/>
      </c>
      <c r="B763" s="75" t="str">
        <f>IFERROR(IF(C763=0,"",IF(LEN(C763)=1,LEFT(VLOOKUP(LEFT(C763,1),拼音数据库!$B:$C,2,),1),IF(LEN(C763)=2,LEFT(VLOOKUP(LEFT(C763,1),拼音数据库!$B:$C,2,),1)&amp;LEFT(VLOOKUP(MID(C763,2,1),拼音数据库!$B:$C,2,),1),IF(LEN(C763)=3,LEFT(VLOOKUP(LEFT(C763,1),拼音数据库!$B:$C,2,),1)&amp;LEFT(VLOOKUP(MID(C763,2,1),拼音数据库!$B:$C,2,),1)&amp;LEFT(VLOOKUP(MID(C763,3,1),拼音数据库!$B:$C,2,)),LEFT(VLOOKUP(LEFT(C763,1),拼音数据库!$B:$C,2,),1)&amp;LEFT(VLOOKUP(MID(C763,2,1),拼音数据库!$B:$C,2,),1)&amp;LEFT(VLOOKUP(MID(C763,3,1),拼音数据库!$B:$C,2,),1)&amp;LEFT(VLOOKUP(MID(C763,4,1),拼音数据库!$B:$C,2,),1))))),"")</f>
        <v/>
      </c>
      <c r="C763" s="36"/>
      <c r="D763" s="36"/>
      <c r="E763" s="36"/>
      <c r="F763" s="37"/>
      <c r="G763" s="37"/>
      <c r="H763" s="37"/>
      <c r="I763" s="37"/>
      <c r="J763" s="37"/>
      <c r="K763" s="37"/>
      <c r="L763" s="37"/>
      <c r="M763" s="37"/>
      <c r="N763" s="5" t="str">
        <f t="array" ref="N763">IF(SUM(--NOT(ISERROR(FIND(TEXT(UPPER(电话簿!$G$4),0),UPPER(基本信息输入!A763:M763),1))))&gt;0,ROW(),"")</f>
        <v/>
      </c>
    </row>
    <row r="764" spans="1:14" s="34" customFormat="1" x14ac:dyDescent="0.35">
      <c r="A764" s="74" t="str">
        <f>IFERROR(IF(C764=0,"",IF(LEN(C764)=1,VLOOKUP(LEFT(C764,1),拼音数据库!$B:$C,2,),IF(LEN(C764)=2,VLOOKUP(LEFT(C764,1),拼音数据库!$B:$C,2,)&amp;VLOOKUP(MID(C764,2,1),拼音数据库!$B:$C,2,),IF(LEN(C764)=3,VLOOKUP(LEFT(C764,1),拼音数据库!$B:$C,2,)&amp;VLOOKUP(MID(C764,2,1),拼音数据库!$B:$C,2,)&amp;VLOOKUP(MID(C764,3,1),拼音数据库!$B:$C,2,),VLOOKUP(LEFT(C764,1),拼音数据库!$B:$C,2,)&amp;VLOOKUP(MID(C764,2,1),拼音数据库!$B:$C,2,)&amp;VLOOKUP(MID(C764,3,1),拼音数据库!$B:$C,2,)&amp;VLOOKUP(MID(C764,4,1),拼音数据库!$B:$C,2,))))),"")</f>
        <v/>
      </c>
      <c r="B764" s="75" t="str">
        <f>IFERROR(IF(C764=0,"",IF(LEN(C764)=1,LEFT(VLOOKUP(LEFT(C764,1),拼音数据库!$B:$C,2,),1),IF(LEN(C764)=2,LEFT(VLOOKUP(LEFT(C764,1),拼音数据库!$B:$C,2,),1)&amp;LEFT(VLOOKUP(MID(C764,2,1),拼音数据库!$B:$C,2,),1),IF(LEN(C764)=3,LEFT(VLOOKUP(LEFT(C764,1),拼音数据库!$B:$C,2,),1)&amp;LEFT(VLOOKUP(MID(C764,2,1),拼音数据库!$B:$C,2,),1)&amp;LEFT(VLOOKUP(MID(C764,3,1),拼音数据库!$B:$C,2,)),LEFT(VLOOKUP(LEFT(C764,1),拼音数据库!$B:$C,2,),1)&amp;LEFT(VLOOKUP(MID(C764,2,1),拼音数据库!$B:$C,2,),1)&amp;LEFT(VLOOKUP(MID(C764,3,1),拼音数据库!$B:$C,2,),1)&amp;LEFT(VLOOKUP(MID(C764,4,1),拼音数据库!$B:$C,2,),1))))),"")</f>
        <v/>
      </c>
      <c r="C764" s="36"/>
      <c r="D764" s="36"/>
      <c r="E764" s="36"/>
      <c r="F764" s="37"/>
      <c r="G764" s="37"/>
      <c r="H764" s="37"/>
      <c r="I764" s="37"/>
      <c r="J764" s="37"/>
      <c r="K764" s="37"/>
      <c r="L764" s="37"/>
      <c r="M764" s="37"/>
      <c r="N764" s="5" t="str">
        <f t="array" ref="N764">IF(SUM(--NOT(ISERROR(FIND(TEXT(UPPER(电话簿!$G$4),0),UPPER(基本信息输入!A764:M764),1))))&gt;0,ROW(),"")</f>
        <v/>
      </c>
    </row>
    <row r="765" spans="1:14" s="34" customFormat="1" x14ac:dyDescent="0.35">
      <c r="A765" s="74" t="str">
        <f>IFERROR(IF(C765=0,"",IF(LEN(C765)=1,VLOOKUP(LEFT(C765,1),拼音数据库!$B:$C,2,),IF(LEN(C765)=2,VLOOKUP(LEFT(C765,1),拼音数据库!$B:$C,2,)&amp;VLOOKUP(MID(C765,2,1),拼音数据库!$B:$C,2,),IF(LEN(C765)=3,VLOOKUP(LEFT(C765,1),拼音数据库!$B:$C,2,)&amp;VLOOKUP(MID(C765,2,1),拼音数据库!$B:$C,2,)&amp;VLOOKUP(MID(C765,3,1),拼音数据库!$B:$C,2,),VLOOKUP(LEFT(C765,1),拼音数据库!$B:$C,2,)&amp;VLOOKUP(MID(C765,2,1),拼音数据库!$B:$C,2,)&amp;VLOOKUP(MID(C765,3,1),拼音数据库!$B:$C,2,)&amp;VLOOKUP(MID(C765,4,1),拼音数据库!$B:$C,2,))))),"")</f>
        <v/>
      </c>
      <c r="B765" s="75" t="str">
        <f>IFERROR(IF(C765=0,"",IF(LEN(C765)=1,LEFT(VLOOKUP(LEFT(C765,1),拼音数据库!$B:$C,2,),1),IF(LEN(C765)=2,LEFT(VLOOKUP(LEFT(C765,1),拼音数据库!$B:$C,2,),1)&amp;LEFT(VLOOKUP(MID(C765,2,1),拼音数据库!$B:$C,2,),1),IF(LEN(C765)=3,LEFT(VLOOKUP(LEFT(C765,1),拼音数据库!$B:$C,2,),1)&amp;LEFT(VLOOKUP(MID(C765,2,1),拼音数据库!$B:$C,2,),1)&amp;LEFT(VLOOKUP(MID(C765,3,1),拼音数据库!$B:$C,2,)),LEFT(VLOOKUP(LEFT(C765,1),拼音数据库!$B:$C,2,),1)&amp;LEFT(VLOOKUP(MID(C765,2,1),拼音数据库!$B:$C,2,),1)&amp;LEFT(VLOOKUP(MID(C765,3,1),拼音数据库!$B:$C,2,),1)&amp;LEFT(VLOOKUP(MID(C765,4,1),拼音数据库!$B:$C,2,),1))))),"")</f>
        <v/>
      </c>
      <c r="C765" s="36"/>
      <c r="D765" s="36"/>
      <c r="E765" s="36"/>
      <c r="F765" s="37"/>
      <c r="G765" s="37"/>
      <c r="H765" s="37"/>
      <c r="I765" s="37"/>
      <c r="J765" s="37"/>
      <c r="K765" s="37"/>
      <c r="L765" s="37"/>
      <c r="M765" s="37"/>
      <c r="N765" s="5" t="str">
        <f t="array" ref="N765">IF(SUM(--NOT(ISERROR(FIND(TEXT(UPPER(电话簿!$G$4),0),UPPER(基本信息输入!A765:M765),1))))&gt;0,ROW(),"")</f>
        <v/>
      </c>
    </row>
    <row r="766" spans="1:14" s="34" customFormat="1" x14ac:dyDescent="0.35">
      <c r="A766" s="74" t="str">
        <f>IFERROR(IF(C766=0,"",IF(LEN(C766)=1,VLOOKUP(LEFT(C766,1),拼音数据库!$B:$C,2,),IF(LEN(C766)=2,VLOOKUP(LEFT(C766,1),拼音数据库!$B:$C,2,)&amp;VLOOKUP(MID(C766,2,1),拼音数据库!$B:$C,2,),IF(LEN(C766)=3,VLOOKUP(LEFT(C766,1),拼音数据库!$B:$C,2,)&amp;VLOOKUP(MID(C766,2,1),拼音数据库!$B:$C,2,)&amp;VLOOKUP(MID(C766,3,1),拼音数据库!$B:$C,2,),VLOOKUP(LEFT(C766,1),拼音数据库!$B:$C,2,)&amp;VLOOKUP(MID(C766,2,1),拼音数据库!$B:$C,2,)&amp;VLOOKUP(MID(C766,3,1),拼音数据库!$B:$C,2,)&amp;VLOOKUP(MID(C766,4,1),拼音数据库!$B:$C,2,))))),"")</f>
        <v/>
      </c>
      <c r="B766" s="75" t="str">
        <f>IFERROR(IF(C766=0,"",IF(LEN(C766)=1,LEFT(VLOOKUP(LEFT(C766,1),拼音数据库!$B:$C,2,),1),IF(LEN(C766)=2,LEFT(VLOOKUP(LEFT(C766,1),拼音数据库!$B:$C,2,),1)&amp;LEFT(VLOOKUP(MID(C766,2,1),拼音数据库!$B:$C,2,),1),IF(LEN(C766)=3,LEFT(VLOOKUP(LEFT(C766,1),拼音数据库!$B:$C,2,),1)&amp;LEFT(VLOOKUP(MID(C766,2,1),拼音数据库!$B:$C,2,),1)&amp;LEFT(VLOOKUP(MID(C766,3,1),拼音数据库!$B:$C,2,)),LEFT(VLOOKUP(LEFT(C766,1),拼音数据库!$B:$C,2,),1)&amp;LEFT(VLOOKUP(MID(C766,2,1),拼音数据库!$B:$C,2,),1)&amp;LEFT(VLOOKUP(MID(C766,3,1),拼音数据库!$B:$C,2,),1)&amp;LEFT(VLOOKUP(MID(C766,4,1),拼音数据库!$B:$C,2,),1))))),"")</f>
        <v/>
      </c>
      <c r="C766" s="36"/>
      <c r="D766" s="36"/>
      <c r="E766" s="36"/>
      <c r="F766" s="37"/>
      <c r="G766" s="37"/>
      <c r="H766" s="37"/>
      <c r="I766" s="37"/>
      <c r="J766" s="37"/>
      <c r="K766" s="37"/>
      <c r="L766" s="37"/>
      <c r="M766" s="37"/>
      <c r="N766" s="5" t="str">
        <f t="array" ref="N766">IF(SUM(--NOT(ISERROR(FIND(TEXT(UPPER(电话簿!$G$4),0),UPPER(基本信息输入!A766:M766),1))))&gt;0,ROW(),"")</f>
        <v/>
      </c>
    </row>
    <row r="767" spans="1:14" s="34" customFormat="1" x14ac:dyDescent="0.35">
      <c r="A767" s="74" t="str">
        <f>IFERROR(IF(C767=0,"",IF(LEN(C767)=1,VLOOKUP(LEFT(C767,1),拼音数据库!$B:$C,2,),IF(LEN(C767)=2,VLOOKUP(LEFT(C767,1),拼音数据库!$B:$C,2,)&amp;VLOOKUP(MID(C767,2,1),拼音数据库!$B:$C,2,),IF(LEN(C767)=3,VLOOKUP(LEFT(C767,1),拼音数据库!$B:$C,2,)&amp;VLOOKUP(MID(C767,2,1),拼音数据库!$B:$C,2,)&amp;VLOOKUP(MID(C767,3,1),拼音数据库!$B:$C,2,),VLOOKUP(LEFT(C767,1),拼音数据库!$B:$C,2,)&amp;VLOOKUP(MID(C767,2,1),拼音数据库!$B:$C,2,)&amp;VLOOKUP(MID(C767,3,1),拼音数据库!$B:$C,2,)&amp;VLOOKUP(MID(C767,4,1),拼音数据库!$B:$C,2,))))),"")</f>
        <v/>
      </c>
      <c r="B767" s="75" t="str">
        <f>IFERROR(IF(C767=0,"",IF(LEN(C767)=1,LEFT(VLOOKUP(LEFT(C767,1),拼音数据库!$B:$C,2,),1),IF(LEN(C767)=2,LEFT(VLOOKUP(LEFT(C767,1),拼音数据库!$B:$C,2,),1)&amp;LEFT(VLOOKUP(MID(C767,2,1),拼音数据库!$B:$C,2,),1),IF(LEN(C767)=3,LEFT(VLOOKUP(LEFT(C767,1),拼音数据库!$B:$C,2,),1)&amp;LEFT(VLOOKUP(MID(C767,2,1),拼音数据库!$B:$C,2,),1)&amp;LEFT(VLOOKUP(MID(C767,3,1),拼音数据库!$B:$C,2,)),LEFT(VLOOKUP(LEFT(C767,1),拼音数据库!$B:$C,2,),1)&amp;LEFT(VLOOKUP(MID(C767,2,1),拼音数据库!$B:$C,2,),1)&amp;LEFT(VLOOKUP(MID(C767,3,1),拼音数据库!$B:$C,2,),1)&amp;LEFT(VLOOKUP(MID(C767,4,1),拼音数据库!$B:$C,2,),1))))),"")</f>
        <v/>
      </c>
      <c r="C767" s="36"/>
      <c r="D767" s="36"/>
      <c r="E767" s="36"/>
      <c r="F767" s="37"/>
      <c r="G767" s="37"/>
      <c r="H767" s="37"/>
      <c r="I767" s="37"/>
      <c r="J767" s="37"/>
      <c r="K767" s="37"/>
      <c r="L767" s="37"/>
      <c r="M767" s="37"/>
      <c r="N767" s="5" t="str">
        <f t="array" ref="N767">IF(SUM(--NOT(ISERROR(FIND(TEXT(UPPER(电话簿!$G$4),0),UPPER(基本信息输入!A767:M767),1))))&gt;0,ROW(),"")</f>
        <v/>
      </c>
    </row>
    <row r="768" spans="1:14" s="34" customFormat="1" x14ac:dyDescent="0.35">
      <c r="A768" s="74" t="str">
        <f>IFERROR(IF(C768=0,"",IF(LEN(C768)=1,VLOOKUP(LEFT(C768,1),拼音数据库!$B:$C,2,),IF(LEN(C768)=2,VLOOKUP(LEFT(C768,1),拼音数据库!$B:$C,2,)&amp;VLOOKUP(MID(C768,2,1),拼音数据库!$B:$C,2,),IF(LEN(C768)=3,VLOOKUP(LEFT(C768,1),拼音数据库!$B:$C,2,)&amp;VLOOKUP(MID(C768,2,1),拼音数据库!$B:$C,2,)&amp;VLOOKUP(MID(C768,3,1),拼音数据库!$B:$C,2,),VLOOKUP(LEFT(C768,1),拼音数据库!$B:$C,2,)&amp;VLOOKUP(MID(C768,2,1),拼音数据库!$B:$C,2,)&amp;VLOOKUP(MID(C768,3,1),拼音数据库!$B:$C,2,)&amp;VLOOKUP(MID(C768,4,1),拼音数据库!$B:$C,2,))))),"")</f>
        <v/>
      </c>
      <c r="B768" s="75" t="str">
        <f>IFERROR(IF(C768=0,"",IF(LEN(C768)=1,LEFT(VLOOKUP(LEFT(C768,1),拼音数据库!$B:$C,2,),1),IF(LEN(C768)=2,LEFT(VLOOKUP(LEFT(C768,1),拼音数据库!$B:$C,2,),1)&amp;LEFT(VLOOKUP(MID(C768,2,1),拼音数据库!$B:$C,2,),1),IF(LEN(C768)=3,LEFT(VLOOKUP(LEFT(C768,1),拼音数据库!$B:$C,2,),1)&amp;LEFT(VLOOKUP(MID(C768,2,1),拼音数据库!$B:$C,2,),1)&amp;LEFT(VLOOKUP(MID(C768,3,1),拼音数据库!$B:$C,2,)),LEFT(VLOOKUP(LEFT(C768,1),拼音数据库!$B:$C,2,),1)&amp;LEFT(VLOOKUP(MID(C768,2,1),拼音数据库!$B:$C,2,),1)&amp;LEFT(VLOOKUP(MID(C768,3,1),拼音数据库!$B:$C,2,),1)&amp;LEFT(VLOOKUP(MID(C768,4,1),拼音数据库!$B:$C,2,),1))))),"")</f>
        <v/>
      </c>
      <c r="C768" s="36"/>
      <c r="D768" s="36"/>
      <c r="E768" s="36"/>
      <c r="F768" s="37"/>
      <c r="G768" s="37"/>
      <c r="H768" s="37"/>
      <c r="I768" s="37"/>
      <c r="J768" s="37"/>
      <c r="K768" s="37"/>
      <c r="L768" s="37"/>
      <c r="M768" s="37"/>
      <c r="N768" s="5" t="str">
        <f t="array" ref="N768">IF(SUM(--NOT(ISERROR(FIND(TEXT(UPPER(电话簿!$G$4),0),UPPER(基本信息输入!A768:M768),1))))&gt;0,ROW(),"")</f>
        <v/>
      </c>
    </row>
    <row r="769" spans="1:14" s="34" customFormat="1" x14ac:dyDescent="0.35">
      <c r="A769" s="74" t="str">
        <f>IFERROR(IF(C769=0,"",IF(LEN(C769)=1,VLOOKUP(LEFT(C769,1),拼音数据库!$B:$C,2,),IF(LEN(C769)=2,VLOOKUP(LEFT(C769,1),拼音数据库!$B:$C,2,)&amp;VLOOKUP(MID(C769,2,1),拼音数据库!$B:$C,2,),IF(LEN(C769)=3,VLOOKUP(LEFT(C769,1),拼音数据库!$B:$C,2,)&amp;VLOOKUP(MID(C769,2,1),拼音数据库!$B:$C,2,)&amp;VLOOKUP(MID(C769,3,1),拼音数据库!$B:$C,2,),VLOOKUP(LEFT(C769,1),拼音数据库!$B:$C,2,)&amp;VLOOKUP(MID(C769,2,1),拼音数据库!$B:$C,2,)&amp;VLOOKUP(MID(C769,3,1),拼音数据库!$B:$C,2,)&amp;VLOOKUP(MID(C769,4,1),拼音数据库!$B:$C,2,))))),"")</f>
        <v/>
      </c>
      <c r="B769" s="75" t="str">
        <f>IFERROR(IF(C769=0,"",IF(LEN(C769)=1,LEFT(VLOOKUP(LEFT(C769,1),拼音数据库!$B:$C,2,),1),IF(LEN(C769)=2,LEFT(VLOOKUP(LEFT(C769,1),拼音数据库!$B:$C,2,),1)&amp;LEFT(VLOOKUP(MID(C769,2,1),拼音数据库!$B:$C,2,),1),IF(LEN(C769)=3,LEFT(VLOOKUP(LEFT(C769,1),拼音数据库!$B:$C,2,),1)&amp;LEFT(VLOOKUP(MID(C769,2,1),拼音数据库!$B:$C,2,),1)&amp;LEFT(VLOOKUP(MID(C769,3,1),拼音数据库!$B:$C,2,)),LEFT(VLOOKUP(LEFT(C769,1),拼音数据库!$B:$C,2,),1)&amp;LEFT(VLOOKUP(MID(C769,2,1),拼音数据库!$B:$C,2,),1)&amp;LEFT(VLOOKUP(MID(C769,3,1),拼音数据库!$B:$C,2,),1)&amp;LEFT(VLOOKUP(MID(C769,4,1),拼音数据库!$B:$C,2,),1))))),"")</f>
        <v/>
      </c>
      <c r="C769" s="36"/>
      <c r="D769" s="36"/>
      <c r="E769" s="36"/>
      <c r="F769" s="37"/>
      <c r="G769" s="37"/>
      <c r="H769" s="37"/>
      <c r="I769" s="37"/>
      <c r="J769" s="37"/>
      <c r="K769" s="37"/>
      <c r="L769" s="37"/>
      <c r="M769" s="37"/>
      <c r="N769" s="5" t="str">
        <f t="array" ref="N769">IF(SUM(--NOT(ISERROR(FIND(TEXT(UPPER(电话簿!$G$4),0),UPPER(基本信息输入!A769:M769),1))))&gt;0,ROW(),"")</f>
        <v/>
      </c>
    </row>
    <row r="770" spans="1:14" s="34" customFormat="1" x14ac:dyDescent="0.35">
      <c r="A770" s="74" t="str">
        <f>IFERROR(IF(C770=0,"",IF(LEN(C770)=1,VLOOKUP(LEFT(C770,1),拼音数据库!$B:$C,2,),IF(LEN(C770)=2,VLOOKUP(LEFT(C770,1),拼音数据库!$B:$C,2,)&amp;VLOOKUP(MID(C770,2,1),拼音数据库!$B:$C,2,),IF(LEN(C770)=3,VLOOKUP(LEFT(C770,1),拼音数据库!$B:$C,2,)&amp;VLOOKUP(MID(C770,2,1),拼音数据库!$B:$C,2,)&amp;VLOOKUP(MID(C770,3,1),拼音数据库!$B:$C,2,),VLOOKUP(LEFT(C770,1),拼音数据库!$B:$C,2,)&amp;VLOOKUP(MID(C770,2,1),拼音数据库!$B:$C,2,)&amp;VLOOKUP(MID(C770,3,1),拼音数据库!$B:$C,2,)&amp;VLOOKUP(MID(C770,4,1),拼音数据库!$B:$C,2,))))),"")</f>
        <v/>
      </c>
      <c r="B770" s="75" t="str">
        <f>IFERROR(IF(C770=0,"",IF(LEN(C770)=1,LEFT(VLOOKUP(LEFT(C770,1),拼音数据库!$B:$C,2,),1),IF(LEN(C770)=2,LEFT(VLOOKUP(LEFT(C770,1),拼音数据库!$B:$C,2,),1)&amp;LEFT(VLOOKUP(MID(C770,2,1),拼音数据库!$B:$C,2,),1),IF(LEN(C770)=3,LEFT(VLOOKUP(LEFT(C770,1),拼音数据库!$B:$C,2,),1)&amp;LEFT(VLOOKUP(MID(C770,2,1),拼音数据库!$B:$C,2,),1)&amp;LEFT(VLOOKUP(MID(C770,3,1),拼音数据库!$B:$C,2,)),LEFT(VLOOKUP(LEFT(C770,1),拼音数据库!$B:$C,2,),1)&amp;LEFT(VLOOKUP(MID(C770,2,1),拼音数据库!$B:$C,2,),1)&amp;LEFT(VLOOKUP(MID(C770,3,1),拼音数据库!$B:$C,2,),1)&amp;LEFT(VLOOKUP(MID(C770,4,1),拼音数据库!$B:$C,2,),1))))),"")</f>
        <v/>
      </c>
      <c r="C770" s="36"/>
      <c r="D770" s="36"/>
      <c r="E770" s="36"/>
      <c r="F770" s="37"/>
      <c r="G770" s="37"/>
      <c r="H770" s="37"/>
      <c r="I770" s="37"/>
      <c r="J770" s="37"/>
      <c r="K770" s="37"/>
      <c r="L770" s="37"/>
      <c r="M770" s="37"/>
      <c r="N770" s="5" t="str">
        <f t="array" ref="N770">IF(SUM(--NOT(ISERROR(FIND(TEXT(UPPER(电话簿!$G$4),0),UPPER(基本信息输入!A770:M770),1))))&gt;0,ROW(),"")</f>
        <v/>
      </c>
    </row>
    <row r="771" spans="1:14" s="34" customFormat="1" x14ac:dyDescent="0.35">
      <c r="A771" s="74" t="str">
        <f>IFERROR(IF(C771=0,"",IF(LEN(C771)=1,VLOOKUP(LEFT(C771,1),拼音数据库!$B:$C,2,),IF(LEN(C771)=2,VLOOKUP(LEFT(C771,1),拼音数据库!$B:$C,2,)&amp;VLOOKUP(MID(C771,2,1),拼音数据库!$B:$C,2,),IF(LEN(C771)=3,VLOOKUP(LEFT(C771,1),拼音数据库!$B:$C,2,)&amp;VLOOKUP(MID(C771,2,1),拼音数据库!$B:$C,2,)&amp;VLOOKUP(MID(C771,3,1),拼音数据库!$B:$C,2,),VLOOKUP(LEFT(C771,1),拼音数据库!$B:$C,2,)&amp;VLOOKUP(MID(C771,2,1),拼音数据库!$B:$C,2,)&amp;VLOOKUP(MID(C771,3,1),拼音数据库!$B:$C,2,)&amp;VLOOKUP(MID(C771,4,1),拼音数据库!$B:$C,2,))))),"")</f>
        <v/>
      </c>
      <c r="B771" s="75" t="str">
        <f>IFERROR(IF(C771=0,"",IF(LEN(C771)=1,LEFT(VLOOKUP(LEFT(C771,1),拼音数据库!$B:$C,2,),1),IF(LEN(C771)=2,LEFT(VLOOKUP(LEFT(C771,1),拼音数据库!$B:$C,2,),1)&amp;LEFT(VLOOKUP(MID(C771,2,1),拼音数据库!$B:$C,2,),1),IF(LEN(C771)=3,LEFT(VLOOKUP(LEFT(C771,1),拼音数据库!$B:$C,2,),1)&amp;LEFT(VLOOKUP(MID(C771,2,1),拼音数据库!$B:$C,2,),1)&amp;LEFT(VLOOKUP(MID(C771,3,1),拼音数据库!$B:$C,2,)),LEFT(VLOOKUP(LEFT(C771,1),拼音数据库!$B:$C,2,),1)&amp;LEFT(VLOOKUP(MID(C771,2,1),拼音数据库!$B:$C,2,),1)&amp;LEFT(VLOOKUP(MID(C771,3,1),拼音数据库!$B:$C,2,),1)&amp;LEFT(VLOOKUP(MID(C771,4,1),拼音数据库!$B:$C,2,),1))))),"")</f>
        <v/>
      </c>
      <c r="C771" s="36"/>
      <c r="D771" s="36"/>
      <c r="E771" s="36"/>
      <c r="F771" s="37"/>
      <c r="G771" s="37"/>
      <c r="H771" s="37"/>
      <c r="I771" s="37"/>
      <c r="J771" s="37"/>
      <c r="K771" s="37"/>
      <c r="L771" s="37"/>
      <c r="M771" s="37"/>
      <c r="N771" s="5" t="str">
        <f t="array" ref="N771">IF(SUM(--NOT(ISERROR(FIND(TEXT(UPPER(电话簿!$G$4),0),UPPER(基本信息输入!A771:M771),1))))&gt;0,ROW(),"")</f>
        <v/>
      </c>
    </row>
    <row r="772" spans="1:14" s="34" customFormat="1" x14ac:dyDescent="0.35">
      <c r="A772" s="74" t="str">
        <f>IFERROR(IF(C772=0,"",IF(LEN(C772)=1,VLOOKUP(LEFT(C772,1),拼音数据库!$B:$C,2,),IF(LEN(C772)=2,VLOOKUP(LEFT(C772,1),拼音数据库!$B:$C,2,)&amp;VLOOKUP(MID(C772,2,1),拼音数据库!$B:$C,2,),IF(LEN(C772)=3,VLOOKUP(LEFT(C772,1),拼音数据库!$B:$C,2,)&amp;VLOOKUP(MID(C772,2,1),拼音数据库!$B:$C,2,)&amp;VLOOKUP(MID(C772,3,1),拼音数据库!$B:$C,2,),VLOOKUP(LEFT(C772,1),拼音数据库!$B:$C,2,)&amp;VLOOKUP(MID(C772,2,1),拼音数据库!$B:$C,2,)&amp;VLOOKUP(MID(C772,3,1),拼音数据库!$B:$C,2,)&amp;VLOOKUP(MID(C772,4,1),拼音数据库!$B:$C,2,))))),"")</f>
        <v/>
      </c>
      <c r="B772" s="75" t="str">
        <f>IFERROR(IF(C772=0,"",IF(LEN(C772)=1,LEFT(VLOOKUP(LEFT(C772,1),拼音数据库!$B:$C,2,),1),IF(LEN(C772)=2,LEFT(VLOOKUP(LEFT(C772,1),拼音数据库!$B:$C,2,),1)&amp;LEFT(VLOOKUP(MID(C772,2,1),拼音数据库!$B:$C,2,),1),IF(LEN(C772)=3,LEFT(VLOOKUP(LEFT(C772,1),拼音数据库!$B:$C,2,),1)&amp;LEFT(VLOOKUP(MID(C772,2,1),拼音数据库!$B:$C,2,),1)&amp;LEFT(VLOOKUP(MID(C772,3,1),拼音数据库!$B:$C,2,)),LEFT(VLOOKUP(LEFT(C772,1),拼音数据库!$B:$C,2,),1)&amp;LEFT(VLOOKUP(MID(C772,2,1),拼音数据库!$B:$C,2,),1)&amp;LEFT(VLOOKUP(MID(C772,3,1),拼音数据库!$B:$C,2,),1)&amp;LEFT(VLOOKUP(MID(C772,4,1),拼音数据库!$B:$C,2,),1))))),"")</f>
        <v/>
      </c>
      <c r="C772" s="36"/>
      <c r="D772" s="36"/>
      <c r="E772" s="36"/>
      <c r="F772" s="37"/>
      <c r="G772" s="37"/>
      <c r="H772" s="37"/>
      <c r="I772" s="37"/>
      <c r="J772" s="37"/>
      <c r="K772" s="37"/>
      <c r="L772" s="37"/>
      <c r="M772" s="37"/>
      <c r="N772" s="5" t="str">
        <f t="array" ref="N772">IF(SUM(--NOT(ISERROR(FIND(TEXT(UPPER(电话簿!$G$4),0),UPPER(基本信息输入!A772:M772),1))))&gt;0,ROW(),"")</f>
        <v/>
      </c>
    </row>
    <row r="773" spans="1:14" s="34" customFormat="1" x14ac:dyDescent="0.35">
      <c r="A773" s="74" t="str">
        <f>IFERROR(IF(C773=0,"",IF(LEN(C773)=1,VLOOKUP(LEFT(C773,1),拼音数据库!$B:$C,2,),IF(LEN(C773)=2,VLOOKUP(LEFT(C773,1),拼音数据库!$B:$C,2,)&amp;VLOOKUP(MID(C773,2,1),拼音数据库!$B:$C,2,),IF(LEN(C773)=3,VLOOKUP(LEFT(C773,1),拼音数据库!$B:$C,2,)&amp;VLOOKUP(MID(C773,2,1),拼音数据库!$B:$C,2,)&amp;VLOOKUP(MID(C773,3,1),拼音数据库!$B:$C,2,),VLOOKUP(LEFT(C773,1),拼音数据库!$B:$C,2,)&amp;VLOOKUP(MID(C773,2,1),拼音数据库!$B:$C,2,)&amp;VLOOKUP(MID(C773,3,1),拼音数据库!$B:$C,2,)&amp;VLOOKUP(MID(C773,4,1),拼音数据库!$B:$C,2,))))),"")</f>
        <v/>
      </c>
      <c r="B773" s="75" t="str">
        <f>IFERROR(IF(C773=0,"",IF(LEN(C773)=1,LEFT(VLOOKUP(LEFT(C773,1),拼音数据库!$B:$C,2,),1),IF(LEN(C773)=2,LEFT(VLOOKUP(LEFT(C773,1),拼音数据库!$B:$C,2,),1)&amp;LEFT(VLOOKUP(MID(C773,2,1),拼音数据库!$B:$C,2,),1),IF(LEN(C773)=3,LEFT(VLOOKUP(LEFT(C773,1),拼音数据库!$B:$C,2,),1)&amp;LEFT(VLOOKUP(MID(C773,2,1),拼音数据库!$B:$C,2,),1)&amp;LEFT(VLOOKUP(MID(C773,3,1),拼音数据库!$B:$C,2,)),LEFT(VLOOKUP(LEFT(C773,1),拼音数据库!$B:$C,2,),1)&amp;LEFT(VLOOKUP(MID(C773,2,1),拼音数据库!$B:$C,2,),1)&amp;LEFT(VLOOKUP(MID(C773,3,1),拼音数据库!$B:$C,2,),1)&amp;LEFT(VLOOKUP(MID(C773,4,1),拼音数据库!$B:$C,2,),1))))),"")</f>
        <v/>
      </c>
      <c r="C773" s="36"/>
      <c r="D773" s="36"/>
      <c r="E773" s="36"/>
      <c r="F773" s="37"/>
      <c r="G773" s="37"/>
      <c r="H773" s="37"/>
      <c r="I773" s="37"/>
      <c r="J773" s="37"/>
      <c r="K773" s="37"/>
      <c r="L773" s="37"/>
      <c r="M773" s="37"/>
      <c r="N773" s="5" t="str">
        <f t="array" ref="N773">IF(SUM(--NOT(ISERROR(FIND(TEXT(UPPER(电话簿!$G$4),0),UPPER(基本信息输入!A773:M773),1))))&gt;0,ROW(),"")</f>
        <v/>
      </c>
    </row>
    <row r="774" spans="1:14" s="34" customFormat="1" x14ac:dyDescent="0.35">
      <c r="A774" s="74" t="str">
        <f>IFERROR(IF(C774=0,"",IF(LEN(C774)=1,VLOOKUP(LEFT(C774,1),拼音数据库!$B:$C,2,),IF(LEN(C774)=2,VLOOKUP(LEFT(C774,1),拼音数据库!$B:$C,2,)&amp;VLOOKUP(MID(C774,2,1),拼音数据库!$B:$C,2,),IF(LEN(C774)=3,VLOOKUP(LEFT(C774,1),拼音数据库!$B:$C,2,)&amp;VLOOKUP(MID(C774,2,1),拼音数据库!$B:$C,2,)&amp;VLOOKUP(MID(C774,3,1),拼音数据库!$B:$C,2,),VLOOKUP(LEFT(C774,1),拼音数据库!$B:$C,2,)&amp;VLOOKUP(MID(C774,2,1),拼音数据库!$B:$C,2,)&amp;VLOOKUP(MID(C774,3,1),拼音数据库!$B:$C,2,)&amp;VLOOKUP(MID(C774,4,1),拼音数据库!$B:$C,2,))))),"")</f>
        <v/>
      </c>
      <c r="B774" s="75" t="str">
        <f>IFERROR(IF(C774=0,"",IF(LEN(C774)=1,LEFT(VLOOKUP(LEFT(C774,1),拼音数据库!$B:$C,2,),1),IF(LEN(C774)=2,LEFT(VLOOKUP(LEFT(C774,1),拼音数据库!$B:$C,2,),1)&amp;LEFT(VLOOKUP(MID(C774,2,1),拼音数据库!$B:$C,2,),1),IF(LEN(C774)=3,LEFT(VLOOKUP(LEFT(C774,1),拼音数据库!$B:$C,2,),1)&amp;LEFT(VLOOKUP(MID(C774,2,1),拼音数据库!$B:$C,2,),1)&amp;LEFT(VLOOKUP(MID(C774,3,1),拼音数据库!$B:$C,2,)),LEFT(VLOOKUP(LEFT(C774,1),拼音数据库!$B:$C,2,),1)&amp;LEFT(VLOOKUP(MID(C774,2,1),拼音数据库!$B:$C,2,),1)&amp;LEFT(VLOOKUP(MID(C774,3,1),拼音数据库!$B:$C,2,),1)&amp;LEFT(VLOOKUP(MID(C774,4,1),拼音数据库!$B:$C,2,),1))))),"")</f>
        <v/>
      </c>
      <c r="C774" s="36"/>
      <c r="D774" s="36"/>
      <c r="E774" s="36"/>
      <c r="F774" s="37"/>
      <c r="G774" s="37"/>
      <c r="H774" s="37"/>
      <c r="I774" s="37"/>
      <c r="J774" s="37"/>
      <c r="K774" s="37"/>
      <c r="L774" s="37"/>
      <c r="M774" s="37"/>
      <c r="N774" s="5" t="str">
        <f t="array" ref="N774">IF(SUM(--NOT(ISERROR(FIND(TEXT(UPPER(电话簿!$G$4),0),UPPER(基本信息输入!A774:M774),1))))&gt;0,ROW(),"")</f>
        <v/>
      </c>
    </row>
    <row r="775" spans="1:14" s="34" customFormat="1" x14ac:dyDescent="0.35">
      <c r="A775" s="74" t="str">
        <f>IFERROR(IF(C775=0,"",IF(LEN(C775)=1,VLOOKUP(LEFT(C775,1),拼音数据库!$B:$C,2,),IF(LEN(C775)=2,VLOOKUP(LEFT(C775,1),拼音数据库!$B:$C,2,)&amp;VLOOKUP(MID(C775,2,1),拼音数据库!$B:$C,2,),IF(LEN(C775)=3,VLOOKUP(LEFT(C775,1),拼音数据库!$B:$C,2,)&amp;VLOOKUP(MID(C775,2,1),拼音数据库!$B:$C,2,)&amp;VLOOKUP(MID(C775,3,1),拼音数据库!$B:$C,2,),VLOOKUP(LEFT(C775,1),拼音数据库!$B:$C,2,)&amp;VLOOKUP(MID(C775,2,1),拼音数据库!$B:$C,2,)&amp;VLOOKUP(MID(C775,3,1),拼音数据库!$B:$C,2,)&amp;VLOOKUP(MID(C775,4,1),拼音数据库!$B:$C,2,))))),"")</f>
        <v/>
      </c>
      <c r="B775" s="75" t="str">
        <f>IFERROR(IF(C775=0,"",IF(LEN(C775)=1,LEFT(VLOOKUP(LEFT(C775,1),拼音数据库!$B:$C,2,),1),IF(LEN(C775)=2,LEFT(VLOOKUP(LEFT(C775,1),拼音数据库!$B:$C,2,),1)&amp;LEFT(VLOOKUP(MID(C775,2,1),拼音数据库!$B:$C,2,),1),IF(LEN(C775)=3,LEFT(VLOOKUP(LEFT(C775,1),拼音数据库!$B:$C,2,),1)&amp;LEFT(VLOOKUP(MID(C775,2,1),拼音数据库!$B:$C,2,),1)&amp;LEFT(VLOOKUP(MID(C775,3,1),拼音数据库!$B:$C,2,)),LEFT(VLOOKUP(LEFT(C775,1),拼音数据库!$B:$C,2,),1)&amp;LEFT(VLOOKUP(MID(C775,2,1),拼音数据库!$B:$C,2,),1)&amp;LEFT(VLOOKUP(MID(C775,3,1),拼音数据库!$B:$C,2,),1)&amp;LEFT(VLOOKUP(MID(C775,4,1),拼音数据库!$B:$C,2,),1))))),"")</f>
        <v/>
      </c>
      <c r="C775" s="36"/>
      <c r="D775" s="36"/>
      <c r="E775" s="36"/>
      <c r="F775" s="37"/>
      <c r="G775" s="37"/>
      <c r="H775" s="37"/>
      <c r="I775" s="37"/>
      <c r="J775" s="37"/>
      <c r="K775" s="37"/>
      <c r="L775" s="37"/>
      <c r="M775" s="37"/>
      <c r="N775" s="5" t="str">
        <f t="array" ref="N775">IF(SUM(--NOT(ISERROR(FIND(TEXT(UPPER(电话簿!$G$4),0),UPPER(基本信息输入!A775:M775),1))))&gt;0,ROW(),"")</f>
        <v/>
      </c>
    </row>
    <row r="776" spans="1:14" s="34" customFormat="1" x14ac:dyDescent="0.35">
      <c r="A776" s="74" t="str">
        <f>IFERROR(IF(C776=0,"",IF(LEN(C776)=1,VLOOKUP(LEFT(C776,1),拼音数据库!$B:$C,2,),IF(LEN(C776)=2,VLOOKUP(LEFT(C776,1),拼音数据库!$B:$C,2,)&amp;VLOOKUP(MID(C776,2,1),拼音数据库!$B:$C,2,),IF(LEN(C776)=3,VLOOKUP(LEFT(C776,1),拼音数据库!$B:$C,2,)&amp;VLOOKUP(MID(C776,2,1),拼音数据库!$B:$C,2,)&amp;VLOOKUP(MID(C776,3,1),拼音数据库!$B:$C,2,),VLOOKUP(LEFT(C776,1),拼音数据库!$B:$C,2,)&amp;VLOOKUP(MID(C776,2,1),拼音数据库!$B:$C,2,)&amp;VLOOKUP(MID(C776,3,1),拼音数据库!$B:$C,2,)&amp;VLOOKUP(MID(C776,4,1),拼音数据库!$B:$C,2,))))),"")</f>
        <v/>
      </c>
      <c r="B776" s="75" t="str">
        <f>IFERROR(IF(C776=0,"",IF(LEN(C776)=1,LEFT(VLOOKUP(LEFT(C776,1),拼音数据库!$B:$C,2,),1),IF(LEN(C776)=2,LEFT(VLOOKUP(LEFT(C776,1),拼音数据库!$B:$C,2,),1)&amp;LEFT(VLOOKUP(MID(C776,2,1),拼音数据库!$B:$C,2,),1),IF(LEN(C776)=3,LEFT(VLOOKUP(LEFT(C776,1),拼音数据库!$B:$C,2,),1)&amp;LEFT(VLOOKUP(MID(C776,2,1),拼音数据库!$B:$C,2,),1)&amp;LEFT(VLOOKUP(MID(C776,3,1),拼音数据库!$B:$C,2,)),LEFT(VLOOKUP(LEFT(C776,1),拼音数据库!$B:$C,2,),1)&amp;LEFT(VLOOKUP(MID(C776,2,1),拼音数据库!$B:$C,2,),1)&amp;LEFT(VLOOKUP(MID(C776,3,1),拼音数据库!$B:$C,2,),1)&amp;LEFT(VLOOKUP(MID(C776,4,1),拼音数据库!$B:$C,2,),1))))),"")</f>
        <v/>
      </c>
      <c r="C776" s="36"/>
      <c r="D776" s="36"/>
      <c r="E776" s="36"/>
      <c r="F776" s="37"/>
      <c r="G776" s="37"/>
      <c r="H776" s="37"/>
      <c r="I776" s="37"/>
      <c r="J776" s="37"/>
      <c r="K776" s="37"/>
      <c r="L776" s="37"/>
      <c r="M776" s="37"/>
      <c r="N776" s="5" t="str">
        <f t="array" ref="N776">IF(SUM(--NOT(ISERROR(FIND(TEXT(UPPER(电话簿!$G$4),0),UPPER(基本信息输入!A776:M776),1))))&gt;0,ROW(),"")</f>
        <v/>
      </c>
    </row>
    <row r="777" spans="1:14" s="34" customFormat="1" x14ac:dyDescent="0.35">
      <c r="A777" s="74" t="str">
        <f>IFERROR(IF(C777=0,"",IF(LEN(C777)=1,VLOOKUP(LEFT(C777,1),拼音数据库!$B:$C,2,),IF(LEN(C777)=2,VLOOKUP(LEFT(C777,1),拼音数据库!$B:$C,2,)&amp;VLOOKUP(MID(C777,2,1),拼音数据库!$B:$C,2,),IF(LEN(C777)=3,VLOOKUP(LEFT(C777,1),拼音数据库!$B:$C,2,)&amp;VLOOKUP(MID(C777,2,1),拼音数据库!$B:$C,2,)&amp;VLOOKUP(MID(C777,3,1),拼音数据库!$B:$C,2,),VLOOKUP(LEFT(C777,1),拼音数据库!$B:$C,2,)&amp;VLOOKUP(MID(C777,2,1),拼音数据库!$B:$C,2,)&amp;VLOOKUP(MID(C777,3,1),拼音数据库!$B:$C,2,)&amp;VLOOKUP(MID(C777,4,1),拼音数据库!$B:$C,2,))))),"")</f>
        <v/>
      </c>
      <c r="B777" s="75" t="str">
        <f>IFERROR(IF(C777=0,"",IF(LEN(C777)=1,LEFT(VLOOKUP(LEFT(C777,1),拼音数据库!$B:$C,2,),1),IF(LEN(C777)=2,LEFT(VLOOKUP(LEFT(C777,1),拼音数据库!$B:$C,2,),1)&amp;LEFT(VLOOKUP(MID(C777,2,1),拼音数据库!$B:$C,2,),1),IF(LEN(C777)=3,LEFT(VLOOKUP(LEFT(C777,1),拼音数据库!$B:$C,2,),1)&amp;LEFT(VLOOKUP(MID(C777,2,1),拼音数据库!$B:$C,2,),1)&amp;LEFT(VLOOKUP(MID(C777,3,1),拼音数据库!$B:$C,2,)),LEFT(VLOOKUP(LEFT(C777,1),拼音数据库!$B:$C,2,),1)&amp;LEFT(VLOOKUP(MID(C777,2,1),拼音数据库!$B:$C,2,),1)&amp;LEFT(VLOOKUP(MID(C777,3,1),拼音数据库!$B:$C,2,),1)&amp;LEFT(VLOOKUP(MID(C777,4,1),拼音数据库!$B:$C,2,),1))))),"")</f>
        <v/>
      </c>
      <c r="C777" s="36"/>
      <c r="D777" s="36"/>
      <c r="E777" s="36"/>
      <c r="F777" s="37"/>
      <c r="G777" s="37"/>
      <c r="H777" s="37"/>
      <c r="I777" s="37"/>
      <c r="J777" s="37"/>
      <c r="K777" s="37"/>
      <c r="L777" s="37"/>
      <c r="M777" s="37"/>
      <c r="N777" s="5" t="str">
        <f t="array" ref="N777">IF(SUM(--NOT(ISERROR(FIND(TEXT(UPPER(电话簿!$G$4),0),UPPER(基本信息输入!A777:M777),1))))&gt;0,ROW(),"")</f>
        <v/>
      </c>
    </row>
    <row r="778" spans="1:14" s="34" customFormat="1" x14ac:dyDescent="0.35">
      <c r="A778" s="74" t="str">
        <f>IFERROR(IF(C778=0,"",IF(LEN(C778)=1,VLOOKUP(LEFT(C778,1),拼音数据库!$B:$C,2,),IF(LEN(C778)=2,VLOOKUP(LEFT(C778,1),拼音数据库!$B:$C,2,)&amp;VLOOKUP(MID(C778,2,1),拼音数据库!$B:$C,2,),IF(LEN(C778)=3,VLOOKUP(LEFT(C778,1),拼音数据库!$B:$C,2,)&amp;VLOOKUP(MID(C778,2,1),拼音数据库!$B:$C,2,)&amp;VLOOKUP(MID(C778,3,1),拼音数据库!$B:$C,2,),VLOOKUP(LEFT(C778,1),拼音数据库!$B:$C,2,)&amp;VLOOKUP(MID(C778,2,1),拼音数据库!$B:$C,2,)&amp;VLOOKUP(MID(C778,3,1),拼音数据库!$B:$C,2,)&amp;VLOOKUP(MID(C778,4,1),拼音数据库!$B:$C,2,))))),"")</f>
        <v/>
      </c>
      <c r="B778" s="75" t="str">
        <f>IFERROR(IF(C778=0,"",IF(LEN(C778)=1,LEFT(VLOOKUP(LEFT(C778,1),拼音数据库!$B:$C,2,),1),IF(LEN(C778)=2,LEFT(VLOOKUP(LEFT(C778,1),拼音数据库!$B:$C,2,),1)&amp;LEFT(VLOOKUP(MID(C778,2,1),拼音数据库!$B:$C,2,),1),IF(LEN(C778)=3,LEFT(VLOOKUP(LEFT(C778,1),拼音数据库!$B:$C,2,),1)&amp;LEFT(VLOOKUP(MID(C778,2,1),拼音数据库!$B:$C,2,),1)&amp;LEFT(VLOOKUP(MID(C778,3,1),拼音数据库!$B:$C,2,)),LEFT(VLOOKUP(LEFT(C778,1),拼音数据库!$B:$C,2,),1)&amp;LEFT(VLOOKUP(MID(C778,2,1),拼音数据库!$B:$C,2,),1)&amp;LEFT(VLOOKUP(MID(C778,3,1),拼音数据库!$B:$C,2,),1)&amp;LEFT(VLOOKUP(MID(C778,4,1),拼音数据库!$B:$C,2,),1))))),"")</f>
        <v/>
      </c>
      <c r="C778" s="36"/>
      <c r="D778" s="36"/>
      <c r="E778" s="36"/>
      <c r="F778" s="37"/>
      <c r="G778" s="37"/>
      <c r="H778" s="37"/>
      <c r="I778" s="37"/>
      <c r="J778" s="37"/>
      <c r="K778" s="37"/>
      <c r="L778" s="37"/>
      <c r="M778" s="37"/>
      <c r="N778" s="5" t="str">
        <f t="array" ref="N778">IF(SUM(--NOT(ISERROR(FIND(TEXT(UPPER(电话簿!$G$4),0),UPPER(基本信息输入!A778:M778),1))))&gt;0,ROW(),"")</f>
        <v/>
      </c>
    </row>
    <row r="779" spans="1:14" s="34" customFormat="1" x14ac:dyDescent="0.35">
      <c r="A779" s="74" t="str">
        <f>IFERROR(IF(C779=0,"",IF(LEN(C779)=1,VLOOKUP(LEFT(C779,1),拼音数据库!$B:$C,2,),IF(LEN(C779)=2,VLOOKUP(LEFT(C779,1),拼音数据库!$B:$C,2,)&amp;VLOOKUP(MID(C779,2,1),拼音数据库!$B:$C,2,),IF(LEN(C779)=3,VLOOKUP(LEFT(C779,1),拼音数据库!$B:$C,2,)&amp;VLOOKUP(MID(C779,2,1),拼音数据库!$B:$C,2,)&amp;VLOOKUP(MID(C779,3,1),拼音数据库!$B:$C,2,),VLOOKUP(LEFT(C779,1),拼音数据库!$B:$C,2,)&amp;VLOOKUP(MID(C779,2,1),拼音数据库!$B:$C,2,)&amp;VLOOKUP(MID(C779,3,1),拼音数据库!$B:$C,2,)&amp;VLOOKUP(MID(C779,4,1),拼音数据库!$B:$C,2,))))),"")</f>
        <v/>
      </c>
      <c r="B779" s="75" t="str">
        <f>IFERROR(IF(C779=0,"",IF(LEN(C779)=1,LEFT(VLOOKUP(LEFT(C779,1),拼音数据库!$B:$C,2,),1),IF(LEN(C779)=2,LEFT(VLOOKUP(LEFT(C779,1),拼音数据库!$B:$C,2,),1)&amp;LEFT(VLOOKUP(MID(C779,2,1),拼音数据库!$B:$C,2,),1),IF(LEN(C779)=3,LEFT(VLOOKUP(LEFT(C779,1),拼音数据库!$B:$C,2,),1)&amp;LEFT(VLOOKUP(MID(C779,2,1),拼音数据库!$B:$C,2,),1)&amp;LEFT(VLOOKUP(MID(C779,3,1),拼音数据库!$B:$C,2,)),LEFT(VLOOKUP(LEFT(C779,1),拼音数据库!$B:$C,2,),1)&amp;LEFT(VLOOKUP(MID(C779,2,1),拼音数据库!$B:$C,2,),1)&amp;LEFT(VLOOKUP(MID(C779,3,1),拼音数据库!$B:$C,2,),1)&amp;LEFT(VLOOKUP(MID(C779,4,1),拼音数据库!$B:$C,2,),1))))),"")</f>
        <v/>
      </c>
      <c r="C779" s="36"/>
      <c r="D779" s="36"/>
      <c r="E779" s="36"/>
      <c r="F779" s="37"/>
      <c r="G779" s="37"/>
      <c r="H779" s="37"/>
      <c r="I779" s="37"/>
      <c r="J779" s="37"/>
      <c r="K779" s="37"/>
      <c r="L779" s="37"/>
      <c r="M779" s="37"/>
      <c r="N779" s="5" t="str">
        <f t="array" ref="N779">IF(SUM(--NOT(ISERROR(FIND(TEXT(UPPER(电话簿!$G$4),0),UPPER(基本信息输入!A779:M779),1))))&gt;0,ROW(),"")</f>
        <v/>
      </c>
    </row>
    <row r="780" spans="1:14" s="34" customFormat="1" x14ac:dyDescent="0.35">
      <c r="A780" s="74" t="str">
        <f>IFERROR(IF(C780=0,"",IF(LEN(C780)=1,VLOOKUP(LEFT(C780,1),拼音数据库!$B:$C,2,),IF(LEN(C780)=2,VLOOKUP(LEFT(C780,1),拼音数据库!$B:$C,2,)&amp;VLOOKUP(MID(C780,2,1),拼音数据库!$B:$C,2,),IF(LEN(C780)=3,VLOOKUP(LEFT(C780,1),拼音数据库!$B:$C,2,)&amp;VLOOKUP(MID(C780,2,1),拼音数据库!$B:$C,2,)&amp;VLOOKUP(MID(C780,3,1),拼音数据库!$B:$C,2,),VLOOKUP(LEFT(C780,1),拼音数据库!$B:$C,2,)&amp;VLOOKUP(MID(C780,2,1),拼音数据库!$B:$C,2,)&amp;VLOOKUP(MID(C780,3,1),拼音数据库!$B:$C,2,)&amp;VLOOKUP(MID(C780,4,1),拼音数据库!$B:$C,2,))))),"")</f>
        <v/>
      </c>
      <c r="B780" s="75" t="str">
        <f>IFERROR(IF(C780=0,"",IF(LEN(C780)=1,LEFT(VLOOKUP(LEFT(C780,1),拼音数据库!$B:$C,2,),1),IF(LEN(C780)=2,LEFT(VLOOKUP(LEFT(C780,1),拼音数据库!$B:$C,2,),1)&amp;LEFT(VLOOKUP(MID(C780,2,1),拼音数据库!$B:$C,2,),1),IF(LEN(C780)=3,LEFT(VLOOKUP(LEFT(C780,1),拼音数据库!$B:$C,2,),1)&amp;LEFT(VLOOKUP(MID(C780,2,1),拼音数据库!$B:$C,2,),1)&amp;LEFT(VLOOKUP(MID(C780,3,1),拼音数据库!$B:$C,2,)),LEFT(VLOOKUP(LEFT(C780,1),拼音数据库!$B:$C,2,),1)&amp;LEFT(VLOOKUP(MID(C780,2,1),拼音数据库!$B:$C,2,),1)&amp;LEFT(VLOOKUP(MID(C780,3,1),拼音数据库!$B:$C,2,),1)&amp;LEFT(VLOOKUP(MID(C780,4,1),拼音数据库!$B:$C,2,),1))))),"")</f>
        <v/>
      </c>
      <c r="C780" s="36"/>
      <c r="D780" s="36"/>
      <c r="E780" s="36"/>
      <c r="F780" s="37"/>
      <c r="G780" s="37"/>
      <c r="H780" s="37"/>
      <c r="I780" s="37"/>
      <c r="J780" s="37"/>
      <c r="K780" s="37"/>
      <c r="L780" s="37"/>
      <c r="M780" s="37"/>
      <c r="N780" s="5" t="str">
        <f t="array" ref="N780">IF(SUM(--NOT(ISERROR(FIND(TEXT(UPPER(电话簿!$G$4),0),UPPER(基本信息输入!A780:M780),1))))&gt;0,ROW(),"")</f>
        <v/>
      </c>
    </row>
    <row r="781" spans="1:14" s="34" customFormat="1" x14ac:dyDescent="0.35">
      <c r="A781" s="74" t="str">
        <f>IFERROR(IF(C781=0,"",IF(LEN(C781)=1,VLOOKUP(LEFT(C781,1),拼音数据库!$B:$C,2,),IF(LEN(C781)=2,VLOOKUP(LEFT(C781,1),拼音数据库!$B:$C,2,)&amp;VLOOKUP(MID(C781,2,1),拼音数据库!$B:$C,2,),IF(LEN(C781)=3,VLOOKUP(LEFT(C781,1),拼音数据库!$B:$C,2,)&amp;VLOOKUP(MID(C781,2,1),拼音数据库!$B:$C,2,)&amp;VLOOKUP(MID(C781,3,1),拼音数据库!$B:$C,2,),VLOOKUP(LEFT(C781,1),拼音数据库!$B:$C,2,)&amp;VLOOKUP(MID(C781,2,1),拼音数据库!$B:$C,2,)&amp;VLOOKUP(MID(C781,3,1),拼音数据库!$B:$C,2,)&amp;VLOOKUP(MID(C781,4,1),拼音数据库!$B:$C,2,))))),"")</f>
        <v/>
      </c>
      <c r="B781" s="75" t="str">
        <f>IFERROR(IF(C781=0,"",IF(LEN(C781)=1,LEFT(VLOOKUP(LEFT(C781,1),拼音数据库!$B:$C,2,),1),IF(LEN(C781)=2,LEFT(VLOOKUP(LEFT(C781,1),拼音数据库!$B:$C,2,),1)&amp;LEFT(VLOOKUP(MID(C781,2,1),拼音数据库!$B:$C,2,),1),IF(LEN(C781)=3,LEFT(VLOOKUP(LEFT(C781,1),拼音数据库!$B:$C,2,),1)&amp;LEFT(VLOOKUP(MID(C781,2,1),拼音数据库!$B:$C,2,),1)&amp;LEFT(VLOOKUP(MID(C781,3,1),拼音数据库!$B:$C,2,)),LEFT(VLOOKUP(LEFT(C781,1),拼音数据库!$B:$C,2,),1)&amp;LEFT(VLOOKUP(MID(C781,2,1),拼音数据库!$B:$C,2,),1)&amp;LEFT(VLOOKUP(MID(C781,3,1),拼音数据库!$B:$C,2,),1)&amp;LEFT(VLOOKUP(MID(C781,4,1),拼音数据库!$B:$C,2,),1))))),"")</f>
        <v/>
      </c>
      <c r="C781" s="36"/>
      <c r="D781" s="36"/>
      <c r="E781" s="36"/>
      <c r="F781" s="37"/>
      <c r="G781" s="37"/>
      <c r="H781" s="37"/>
      <c r="I781" s="37"/>
      <c r="J781" s="37"/>
      <c r="K781" s="37"/>
      <c r="L781" s="37"/>
      <c r="M781" s="37"/>
      <c r="N781" s="5" t="str">
        <f t="array" ref="N781">IF(SUM(--NOT(ISERROR(FIND(TEXT(UPPER(电话簿!$G$4),0),UPPER(基本信息输入!A781:M781),1))))&gt;0,ROW(),"")</f>
        <v/>
      </c>
    </row>
    <row r="782" spans="1:14" s="34" customFormat="1" x14ac:dyDescent="0.35">
      <c r="A782" s="74" t="str">
        <f>IFERROR(IF(C782=0,"",IF(LEN(C782)=1,VLOOKUP(LEFT(C782,1),拼音数据库!$B:$C,2,),IF(LEN(C782)=2,VLOOKUP(LEFT(C782,1),拼音数据库!$B:$C,2,)&amp;VLOOKUP(MID(C782,2,1),拼音数据库!$B:$C,2,),IF(LEN(C782)=3,VLOOKUP(LEFT(C782,1),拼音数据库!$B:$C,2,)&amp;VLOOKUP(MID(C782,2,1),拼音数据库!$B:$C,2,)&amp;VLOOKUP(MID(C782,3,1),拼音数据库!$B:$C,2,),VLOOKUP(LEFT(C782,1),拼音数据库!$B:$C,2,)&amp;VLOOKUP(MID(C782,2,1),拼音数据库!$B:$C,2,)&amp;VLOOKUP(MID(C782,3,1),拼音数据库!$B:$C,2,)&amp;VLOOKUP(MID(C782,4,1),拼音数据库!$B:$C,2,))))),"")</f>
        <v/>
      </c>
      <c r="B782" s="75" t="str">
        <f>IFERROR(IF(C782=0,"",IF(LEN(C782)=1,LEFT(VLOOKUP(LEFT(C782,1),拼音数据库!$B:$C,2,),1),IF(LEN(C782)=2,LEFT(VLOOKUP(LEFT(C782,1),拼音数据库!$B:$C,2,),1)&amp;LEFT(VLOOKUP(MID(C782,2,1),拼音数据库!$B:$C,2,),1),IF(LEN(C782)=3,LEFT(VLOOKUP(LEFT(C782,1),拼音数据库!$B:$C,2,),1)&amp;LEFT(VLOOKUP(MID(C782,2,1),拼音数据库!$B:$C,2,),1)&amp;LEFT(VLOOKUP(MID(C782,3,1),拼音数据库!$B:$C,2,)),LEFT(VLOOKUP(LEFT(C782,1),拼音数据库!$B:$C,2,),1)&amp;LEFT(VLOOKUP(MID(C782,2,1),拼音数据库!$B:$C,2,),1)&amp;LEFT(VLOOKUP(MID(C782,3,1),拼音数据库!$B:$C,2,),1)&amp;LEFT(VLOOKUP(MID(C782,4,1),拼音数据库!$B:$C,2,),1))))),"")</f>
        <v/>
      </c>
      <c r="C782" s="36"/>
      <c r="D782" s="36"/>
      <c r="E782" s="36"/>
      <c r="F782" s="37"/>
      <c r="G782" s="37"/>
      <c r="H782" s="37"/>
      <c r="I782" s="37"/>
      <c r="J782" s="37"/>
      <c r="K782" s="37"/>
      <c r="L782" s="37"/>
      <c r="M782" s="37"/>
      <c r="N782" s="5" t="str">
        <f t="array" ref="N782">IF(SUM(--NOT(ISERROR(FIND(TEXT(UPPER(电话簿!$G$4),0),UPPER(基本信息输入!A782:M782),1))))&gt;0,ROW(),"")</f>
        <v/>
      </c>
    </row>
    <row r="783" spans="1:14" s="34" customFormat="1" x14ac:dyDescent="0.35">
      <c r="A783" s="74" t="str">
        <f>IFERROR(IF(C783=0,"",IF(LEN(C783)=1,VLOOKUP(LEFT(C783,1),拼音数据库!$B:$C,2,),IF(LEN(C783)=2,VLOOKUP(LEFT(C783,1),拼音数据库!$B:$C,2,)&amp;VLOOKUP(MID(C783,2,1),拼音数据库!$B:$C,2,),IF(LEN(C783)=3,VLOOKUP(LEFT(C783,1),拼音数据库!$B:$C,2,)&amp;VLOOKUP(MID(C783,2,1),拼音数据库!$B:$C,2,)&amp;VLOOKUP(MID(C783,3,1),拼音数据库!$B:$C,2,),VLOOKUP(LEFT(C783,1),拼音数据库!$B:$C,2,)&amp;VLOOKUP(MID(C783,2,1),拼音数据库!$B:$C,2,)&amp;VLOOKUP(MID(C783,3,1),拼音数据库!$B:$C,2,)&amp;VLOOKUP(MID(C783,4,1),拼音数据库!$B:$C,2,))))),"")</f>
        <v/>
      </c>
      <c r="B783" s="75" t="str">
        <f>IFERROR(IF(C783=0,"",IF(LEN(C783)=1,LEFT(VLOOKUP(LEFT(C783,1),拼音数据库!$B:$C,2,),1),IF(LEN(C783)=2,LEFT(VLOOKUP(LEFT(C783,1),拼音数据库!$B:$C,2,),1)&amp;LEFT(VLOOKUP(MID(C783,2,1),拼音数据库!$B:$C,2,),1),IF(LEN(C783)=3,LEFT(VLOOKUP(LEFT(C783,1),拼音数据库!$B:$C,2,),1)&amp;LEFT(VLOOKUP(MID(C783,2,1),拼音数据库!$B:$C,2,),1)&amp;LEFT(VLOOKUP(MID(C783,3,1),拼音数据库!$B:$C,2,)),LEFT(VLOOKUP(LEFT(C783,1),拼音数据库!$B:$C,2,),1)&amp;LEFT(VLOOKUP(MID(C783,2,1),拼音数据库!$B:$C,2,),1)&amp;LEFT(VLOOKUP(MID(C783,3,1),拼音数据库!$B:$C,2,),1)&amp;LEFT(VLOOKUP(MID(C783,4,1),拼音数据库!$B:$C,2,),1))))),"")</f>
        <v/>
      </c>
      <c r="C783" s="36"/>
      <c r="D783" s="36"/>
      <c r="E783" s="36"/>
      <c r="F783" s="37"/>
      <c r="G783" s="37"/>
      <c r="H783" s="37"/>
      <c r="I783" s="37"/>
      <c r="J783" s="37"/>
      <c r="K783" s="37"/>
      <c r="L783" s="37"/>
      <c r="M783" s="37"/>
      <c r="N783" s="5" t="str">
        <f t="array" ref="N783">IF(SUM(--NOT(ISERROR(FIND(TEXT(UPPER(电话簿!$G$4),0),UPPER(基本信息输入!A783:M783),1))))&gt;0,ROW(),"")</f>
        <v/>
      </c>
    </row>
    <row r="784" spans="1:14" s="34" customFormat="1" x14ac:dyDescent="0.35">
      <c r="A784" s="74" t="str">
        <f>IFERROR(IF(C784=0,"",IF(LEN(C784)=1,VLOOKUP(LEFT(C784,1),拼音数据库!$B:$C,2,),IF(LEN(C784)=2,VLOOKUP(LEFT(C784,1),拼音数据库!$B:$C,2,)&amp;VLOOKUP(MID(C784,2,1),拼音数据库!$B:$C,2,),IF(LEN(C784)=3,VLOOKUP(LEFT(C784,1),拼音数据库!$B:$C,2,)&amp;VLOOKUP(MID(C784,2,1),拼音数据库!$B:$C,2,)&amp;VLOOKUP(MID(C784,3,1),拼音数据库!$B:$C,2,),VLOOKUP(LEFT(C784,1),拼音数据库!$B:$C,2,)&amp;VLOOKUP(MID(C784,2,1),拼音数据库!$B:$C,2,)&amp;VLOOKUP(MID(C784,3,1),拼音数据库!$B:$C,2,)&amp;VLOOKUP(MID(C784,4,1),拼音数据库!$B:$C,2,))))),"")</f>
        <v/>
      </c>
      <c r="B784" s="75" t="str">
        <f>IFERROR(IF(C784=0,"",IF(LEN(C784)=1,LEFT(VLOOKUP(LEFT(C784,1),拼音数据库!$B:$C,2,),1),IF(LEN(C784)=2,LEFT(VLOOKUP(LEFT(C784,1),拼音数据库!$B:$C,2,),1)&amp;LEFT(VLOOKUP(MID(C784,2,1),拼音数据库!$B:$C,2,),1),IF(LEN(C784)=3,LEFT(VLOOKUP(LEFT(C784,1),拼音数据库!$B:$C,2,),1)&amp;LEFT(VLOOKUP(MID(C784,2,1),拼音数据库!$B:$C,2,),1)&amp;LEFT(VLOOKUP(MID(C784,3,1),拼音数据库!$B:$C,2,)),LEFT(VLOOKUP(LEFT(C784,1),拼音数据库!$B:$C,2,),1)&amp;LEFT(VLOOKUP(MID(C784,2,1),拼音数据库!$B:$C,2,),1)&amp;LEFT(VLOOKUP(MID(C784,3,1),拼音数据库!$B:$C,2,),1)&amp;LEFT(VLOOKUP(MID(C784,4,1),拼音数据库!$B:$C,2,),1))))),"")</f>
        <v/>
      </c>
      <c r="C784" s="36"/>
      <c r="D784" s="36"/>
      <c r="E784" s="36"/>
      <c r="F784" s="37"/>
      <c r="G784" s="37"/>
      <c r="H784" s="37"/>
      <c r="I784" s="37"/>
      <c r="J784" s="37"/>
      <c r="K784" s="37"/>
      <c r="L784" s="37"/>
      <c r="M784" s="37"/>
      <c r="N784" s="5" t="str">
        <f t="array" ref="N784">IF(SUM(--NOT(ISERROR(FIND(TEXT(UPPER(电话簿!$G$4),0),UPPER(基本信息输入!A784:M784),1))))&gt;0,ROW(),"")</f>
        <v/>
      </c>
    </row>
    <row r="785" spans="1:14" s="34" customFormat="1" x14ac:dyDescent="0.35">
      <c r="A785" s="74" t="str">
        <f>IFERROR(IF(C785=0,"",IF(LEN(C785)=1,VLOOKUP(LEFT(C785,1),拼音数据库!$B:$C,2,),IF(LEN(C785)=2,VLOOKUP(LEFT(C785,1),拼音数据库!$B:$C,2,)&amp;VLOOKUP(MID(C785,2,1),拼音数据库!$B:$C,2,),IF(LEN(C785)=3,VLOOKUP(LEFT(C785,1),拼音数据库!$B:$C,2,)&amp;VLOOKUP(MID(C785,2,1),拼音数据库!$B:$C,2,)&amp;VLOOKUP(MID(C785,3,1),拼音数据库!$B:$C,2,),VLOOKUP(LEFT(C785,1),拼音数据库!$B:$C,2,)&amp;VLOOKUP(MID(C785,2,1),拼音数据库!$B:$C,2,)&amp;VLOOKUP(MID(C785,3,1),拼音数据库!$B:$C,2,)&amp;VLOOKUP(MID(C785,4,1),拼音数据库!$B:$C,2,))))),"")</f>
        <v/>
      </c>
      <c r="B785" s="75" t="str">
        <f>IFERROR(IF(C785=0,"",IF(LEN(C785)=1,LEFT(VLOOKUP(LEFT(C785,1),拼音数据库!$B:$C,2,),1),IF(LEN(C785)=2,LEFT(VLOOKUP(LEFT(C785,1),拼音数据库!$B:$C,2,),1)&amp;LEFT(VLOOKUP(MID(C785,2,1),拼音数据库!$B:$C,2,),1),IF(LEN(C785)=3,LEFT(VLOOKUP(LEFT(C785,1),拼音数据库!$B:$C,2,),1)&amp;LEFT(VLOOKUP(MID(C785,2,1),拼音数据库!$B:$C,2,),1)&amp;LEFT(VLOOKUP(MID(C785,3,1),拼音数据库!$B:$C,2,)),LEFT(VLOOKUP(LEFT(C785,1),拼音数据库!$B:$C,2,),1)&amp;LEFT(VLOOKUP(MID(C785,2,1),拼音数据库!$B:$C,2,),1)&amp;LEFT(VLOOKUP(MID(C785,3,1),拼音数据库!$B:$C,2,),1)&amp;LEFT(VLOOKUP(MID(C785,4,1),拼音数据库!$B:$C,2,),1))))),"")</f>
        <v/>
      </c>
      <c r="C785" s="36"/>
      <c r="D785" s="36"/>
      <c r="E785" s="36"/>
      <c r="F785" s="37"/>
      <c r="G785" s="37"/>
      <c r="H785" s="37"/>
      <c r="I785" s="37"/>
      <c r="J785" s="37"/>
      <c r="K785" s="37"/>
      <c r="L785" s="37"/>
      <c r="M785" s="37"/>
      <c r="N785" s="5" t="str">
        <f t="array" ref="N785">IF(SUM(--NOT(ISERROR(FIND(TEXT(UPPER(电话簿!$G$4),0),UPPER(基本信息输入!A785:M785),1))))&gt;0,ROW(),"")</f>
        <v/>
      </c>
    </row>
    <row r="786" spans="1:14" s="34" customFormat="1" x14ac:dyDescent="0.35">
      <c r="A786" s="74" t="str">
        <f>IFERROR(IF(C786=0,"",IF(LEN(C786)=1,VLOOKUP(LEFT(C786,1),拼音数据库!$B:$C,2,),IF(LEN(C786)=2,VLOOKUP(LEFT(C786,1),拼音数据库!$B:$C,2,)&amp;VLOOKUP(MID(C786,2,1),拼音数据库!$B:$C,2,),IF(LEN(C786)=3,VLOOKUP(LEFT(C786,1),拼音数据库!$B:$C,2,)&amp;VLOOKUP(MID(C786,2,1),拼音数据库!$B:$C,2,)&amp;VLOOKUP(MID(C786,3,1),拼音数据库!$B:$C,2,),VLOOKUP(LEFT(C786,1),拼音数据库!$B:$C,2,)&amp;VLOOKUP(MID(C786,2,1),拼音数据库!$B:$C,2,)&amp;VLOOKUP(MID(C786,3,1),拼音数据库!$B:$C,2,)&amp;VLOOKUP(MID(C786,4,1),拼音数据库!$B:$C,2,))))),"")</f>
        <v/>
      </c>
      <c r="B786" s="75" t="str">
        <f>IFERROR(IF(C786=0,"",IF(LEN(C786)=1,LEFT(VLOOKUP(LEFT(C786,1),拼音数据库!$B:$C,2,),1),IF(LEN(C786)=2,LEFT(VLOOKUP(LEFT(C786,1),拼音数据库!$B:$C,2,),1)&amp;LEFT(VLOOKUP(MID(C786,2,1),拼音数据库!$B:$C,2,),1),IF(LEN(C786)=3,LEFT(VLOOKUP(LEFT(C786,1),拼音数据库!$B:$C,2,),1)&amp;LEFT(VLOOKUP(MID(C786,2,1),拼音数据库!$B:$C,2,),1)&amp;LEFT(VLOOKUP(MID(C786,3,1),拼音数据库!$B:$C,2,)),LEFT(VLOOKUP(LEFT(C786,1),拼音数据库!$B:$C,2,),1)&amp;LEFT(VLOOKUP(MID(C786,2,1),拼音数据库!$B:$C,2,),1)&amp;LEFT(VLOOKUP(MID(C786,3,1),拼音数据库!$B:$C,2,),1)&amp;LEFT(VLOOKUP(MID(C786,4,1),拼音数据库!$B:$C,2,),1))))),"")</f>
        <v/>
      </c>
      <c r="C786" s="36"/>
      <c r="D786" s="36"/>
      <c r="E786" s="36"/>
      <c r="F786" s="37"/>
      <c r="G786" s="37"/>
      <c r="H786" s="37"/>
      <c r="I786" s="37"/>
      <c r="J786" s="37"/>
      <c r="K786" s="37"/>
      <c r="L786" s="37"/>
      <c r="M786" s="37"/>
      <c r="N786" s="5" t="str">
        <f t="array" ref="N786">IF(SUM(--NOT(ISERROR(FIND(TEXT(UPPER(电话簿!$G$4),0),UPPER(基本信息输入!A786:M786),1))))&gt;0,ROW(),"")</f>
        <v/>
      </c>
    </row>
    <row r="787" spans="1:14" s="34" customFormat="1" x14ac:dyDescent="0.35">
      <c r="A787" s="74" t="str">
        <f>IFERROR(IF(C787=0,"",IF(LEN(C787)=1,VLOOKUP(LEFT(C787,1),拼音数据库!$B:$C,2,),IF(LEN(C787)=2,VLOOKUP(LEFT(C787,1),拼音数据库!$B:$C,2,)&amp;VLOOKUP(MID(C787,2,1),拼音数据库!$B:$C,2,),IF(LEN(C787)=3,VLOOKUP(LEFT(C787,1),拼音数据库!$B:$C,2,)&amp;VLOOKUP(MID(C787,2,1),拼音数据库!$B:$C,2,)&amp;VLOOKUP(MID(C787,3,1),拼音数据库!$B:$C,2,),VLOOKUP(LEFT(C787,1),拼音数据库!$B:$C,2,)&amp;VLOOKUP(MID(C787,2,1),拼音数据库!$B:$C,2,)&amp;VLOOKUP(MID(C787,3,1),拼音数据库!$B:$C,2,)&amp;VLOOKUP(MID(C787,4,1),拼音数据库!$B:$C,2,))))),"")</f>
        <v/>
      </c>
      <c r="B787" s="75" t="str">
        <f>IFERROR(IF(C787=0,"",IF(LEN(C787)=1,LEFT(VLOOKUP(LEFT(C787,1),拼音数据库!$B:$C,2,),1),IF(LEN(C787)=2,LEFT(VLOOKUP(LEFT(C787,1),拼音数据库!$B:$C,2,),1)&amp;LEFT(VLOOKUP(MID(C787,2,1),拼音数据库!$B:$C,2,),1),IF(LEN(C787)=3,LEFT(VLOOKUP(LEFT(C787,1),拼音数据库!$B:$C,2,),1)&amp;LEFT(VLOOKUP(MID(C787,2,1),拼音数据库!$B:$C,2,),1)&amp;LEFT(VLOOKUP(MID(C787,3,1),拼音数据库!$B:$C,2,)),LEFT(VLOOKUP(LEFT(C787,1),拼音数据库!$B:$C,2,),1)&amp;LEFT(VLOOKUP(MID(C787,2,1),拼音数据库!$B:$C,2,),1)&amp;LEFT(VLOOKUP(MID(C787,3,1),拼音数据库!$B:$C,2,),1)&amp;LEFT(VLOOKUP(MID(C787,4,1),拼音数据库!$B:$C,2,),1))))),"")</f>
        <v/>
      </c>
      <c r="C787" s="36"/>
      <c r="D787" s="36"/>
      <c r="E787" s="36"/>
      <c r="F787" s="37"/>
      <c r="G787" s="37"/>
      <c r="H787" s="37"/>
      <c r="I787" s="37"/>
      <c r="J787" s="37"/>
      <c r="K787" s="37"/>
      <c r="L787" s="37"/>
      <c r="M787" s="37"/>
      <c r="N787" s="5" t="str">
        <f t="array" ref="N787">IF(SUM(--NOT(ISERROR(FIND(TEXT(UPPER(电话簿!$G$4),0),UPPER(基本信息输入!A787:M787),1))))&gt;0,ROW(),"")</f>
        <v/>
      </c>
    </row>
    <row r="788" spans="1:14" s="34" customFormat="1" x14ac:dyDescent="0.35">
      <c r="A788" s="74" t="str">
        <f>IFERROR(IF(C788=0,"",IF(LEN(C788)=1,VLOOKUP(LEFT(C788,1),拼音数据库!$B:$C,2,),IF(LEN(C788)=2,VLOOKUP(LEFT(C788,1),拼音数据库!$B:$C,2,)&amp;VLOOKUP(MID(C788,2,1),拼音数据库!$B:$C,2,),IF(LEN(C788)=3,VLOOKUP(LEFT(C788,1),拼音数据库!$B:$C,2,)&amp;VLOOKUP(MID(C788,2,1),拼音数据库!$B:$C,2,)&amp;VLOOKUP(MID(C788,3,1),拼音数据库!$B:$C,2,),VLOOKUP(LEFT(C788,1),拼音数据库!$B:$C,2,)&amp;VLOOKUP(MID(C788,2,1),拼音数据库!$B:$C,2,)&amp;VLOOKUP(MID(C788,3,1),拼音数据库!$B:$C,2,)&amp;VLOOKUP(MID(C788,4,1),拼音数据库!$B:$C,2,))))),"")</f>
        <v/>
      </c>
      <c r="B788" s="75" t="str">
        <f>IFERROR(IF(C788=0,"",IF(LEN(C788)=1,LEFT(VLOOKUP(LEFT(C788,1),拼音数据库!$B:$C,2,),1),IF(LEN(C788)=2,LEFT(VLOOKUP(LEFT(C788,1),拼音数据库!$B:$C,2,),1)&amp;LEFT(VLOOKUP(MID(C788,2,1),拼音数据库!$B:$C,2,),1),IF(LEN(C788)=3,LEFT(VLOOKUP(LEFT(C788,1),拼音数据库!$B:$C,2,),1)&amp;LEFT(VLOOKUP(MID(C788,2,1),拼音数据库!$B:$C,2,),1)&amp;LEFT(VLOOKUP(MID(C788,3,1),拼音数据库!$B:$C,2,)),LEFT(VLOOKUP(LEFT(C788,1),拼音数据库!$B:$C,2,),1)&amp;LEFT(VLOOKUP(MID(C788,2,1),拼音数据库!$B:$C,2,),1)&amp;LEFT(VLOOKUP(MID(C788,3,1),拼音数据库!$B:$C,2,),1)&amp;LEFT(VLOOKUP(MID(C788,4,1),拼音数据库!$B:$C,2,),1))))),"")</f>
        <v/>
      </c>
      <c r="C788" s="36"/>
      <c r="D788" s="36"/>
      <c r="E788" s="36"/>
      <c r="F788" s="37"/>
      <c r="G788" s="37"/>
      <c r="H788" s="37"/>
      <c r="I788" s="37"/>
      <c r="J788" s="37"/>
      <c r="K788" s="37"/>
      <c r="L788" s="37"/>
      <c r="M788" s="37"/>
      <c r="N788" s="5" t="str">
        <f t="array" ref="N788">IF(SUM(--NOT(ISERROR(FIND(TEXT(UPPER(电话簿!$G$4),0),UPPER(基本信息输入!A788:M788),1))))&gt;0,ROW(),"")</f>
        <v/>
      </c>
    </row>
    <row r="789" spans="1:14" s="34" customFormat="1" x14ac:dyDescent="0.35">
      <c r="A789" s="74" t="str">
        <f>IFERROR(IF(C789=0,"",IF(LEN(C789)=1,VLOOKUP(LEFT(C789,1),拼音数据库!$B:$C,2,),IF(LEN(C789)=2,VLOOKUP(LEFT(C789,1),拼音数据库!$B:$C,2,)&amp;VLOOKUP(MID(C789,2,1),拼音数据库!$B:$C,2,),IF(LEN(C789)=3,VLOOKUP(LEFT(C789,1),拼音数据库!$B:$C,2,)&amp;VLOOKUP(MID(C789,2,1),拼音数据库!$B:$C,2,)&amp;VLOOKUP(MID(C789,3,1),拼音数据库!$B:$C,2,),VLOOKUP(LEFT(C789,1),拼音数据库!$B:$C,2,)&amp;VLOOKUP(MID(C789,2,1),拼音数据库!$B:$C,2,)&amp;VLOOKUP(MID(C789,3,1),拼音数据库!$B:$C,2,)&amp;VLOOKUP(MID(C789,4,1),拼音数据库!$B:$C,2,))))),"")</f>
        <v/>
      </c>
      <c r="B789" s="75" t="str">
        <f>IFERROR(IF(C789=0,"",IF(LEN(C789)=1,LEFT(VLOOKUP(LEFT(C789,1),拼音数据库!$B:$C,2,),1),IF(LEN(C789)=2,LEFT(VLOOKUP(LEFT(C789,1),拼音数据库!$B:$C,2,),1)&amp;LEFT(VLOOKUP(MID(C789,2,1),拼音数据库!$B:$C,2,),1),IF(LEN(C789)=3,LEFT(VLOOKUP(LEFT(C789,1),拼音数据库!$B:$C,2,),1)&amp;LEFT(VLOOKUP(MID(C789,2,1),拼音数据库!$B:$C,2,),1)&amp;LEFT(VLOOKUP(MID(C789,3,1),拼音数据库!$B:$C,2,)),LEFT(VLOOKUP(LEFT(C789,1),拼音数据库!$B:$C,2,),1)&amp;LEFT(VLOOKUP(MID(C789,2,1),拼音数据库!$B:$C,2,),1)&amp;LEFT(VLOOKUP(MID(C789,3,1),拼音数据库!$B:$C,2,),1)&amp;LEFT(VLOOKUP(MID(C789,4,1),拼音数据库!$B:$C,2,),1))))),"")</f>
        <v/>
      </c>
      <c r="C789" s="36"/>
      <c r="D789" s="36"/>
      <c r="E789" s="36"/>
      <c r="F789" s="37"/>
      <c r="G789" s="37"/>
      <c r="H789" s="37"/>
      <c r="I789" s="37"/>
      <c r="J789" s="37"/>
      <c r="K789" s="37"/>
      <c r="L789" s="37"/>
      <c r="M789" s="37"/>
      <c r="N789" s="5" t="str">
        <f t="array" ref="N789">IF(SUM(--NOT(ISERROR(FIND(TEXT(UPPER(电话簿!$G$4),0),UPPER(基本信息输入!A789:M789),1))))&gt;0,ROW(),"")</f>
        <v/>
      </c>
    </row>
    <row r="790" spans="1:14" s="34" customFormat="1" x14ac:dyDescent="0.35">
      <c r="A790" s="74" t="str">
        <f>IFERROR(IF(C790=0,"",IF(LEN(C790)=1,VLOOKUP(LEFT(C790,1),拼音数据库!$B:$C,2,),IF(LEN(C790)=2,VLOOKUP(LEFT(C790,1),拼音数据库!$B:$C,2,)&amp;VLOOKUP(MID(C790,2,1),拼音数据库!$B:$C,2,),IF(LEN(C790)=3,VLOOKUP(LEFT(C790,1),拼音数据库!$B:$C,2,)&amp;VLOOKUP(MID(C790,2,1),拼音数据库!$B:$C,2,)&amp;VLOOKUP(MID(C790,3,1),拼音数据库!$B:$C,2,),VLOOKUP(LEFT(C790,1),拼音数据库!$B:$C,2,)&amp;VLOOKUP(MID(C790,2,1),拼音数据库!$B:$C,2,)&amp;VLOOKUP(MID(C790,3,1),拼音数据库!$B:$C,2,)&amp;VLOOKUP(MID(C790,4,1),拼音数据库!$B:$C,2,))))),"")</f>
        <v/>
      </c>
      <c r="B790" s="75" t="str">
        <f>IFERROR(IF(C790=0,"",IF(LEN(C790)=1,LEFT(VLOOKUP(LEFT(C790,1),拼音数据库!$B:$C,2,),1),IF(LEN(C790)=2,LEFT(VLOOKUP(LEFT(C790,1),拼音数据库!$B:$C,2,),1)&amp;LEFT(VLOOKUP(MID(C790,2,1),拼音数据库!$B:$C,2,),1),IF(LEN(C790)=3,LEFT(VLOOKUP(LEFT(C790,1),拼音数据库!$B:$C,2,),1)&amp;LEFT(VLOOKUP(MID(C790,2,1),拼音数据库!$B:$C,2,),1)&amp;LEFT(VLOOKUP(MID(C790,3,1),拼音数据库!$B:$C,2,)),LEFT(VLOOKUP(LEFT(C790,1),拼音数据库!$B:$C,2,),1)&amp;LEFT(VLOOKUP(MID(C790,2,1),拼音数据库!$B:$C,2,),1)&amp;LEFT(VLOOKUP(MID(C790,3,1),拼音数据库!$B:$C,2,),1)&amp;LEFT(VLOOKUP(MID(C790,4,1),拼音数据库!$B:$C,2,),1))))),"")</f>
        <v/>
      </c>
      <c r="C790" s="36"/>
      <c r="D790" s="36"/>
      <c r="E790" s="36"/>
      <c r="F790" s="37"/>
      <c r="G790" s="37"/>
      <c r="H790" s="37"/>
      <c r="I790" s="37"/>
      <c r="J790" s="37"/>
      <c r="K790" s="37"/>
      <c r="L790" s="37"/>
      <c r="M790" s="37"/>
      <c r="N790" s="5" t="str">
        <f t="array" ref="N790">IF(SUM(--NOT(ISERROR(FIND(TEXT(UPPER(电话簿!$G$4),0),UPPER(基本信息输入!A790:M790),1))))&gt;0,ROW(),"")</f>
        <v/>
      </c>
    </row>
    <row r="791" spans="1:14" s="34" customFormat="1" x14ac:dyDescent="0.35">
      <c r="A791" s="74" t="str">
        <f>IFERROR(IF(C791=0,"",IF(LEN(C791)=1,VLOOKUP(LEFT(C791,1),拼音数据库!$B:$C,2,),IF(LEN(C791)=2,VLOOKUP(LEFT(C791,1),拼音数据库!$B:$C,2,)&amp;VLOOKUP(MID(C791,2,1),拼音数据库!$B:$C,2,),IF(LEN(C791)=3,VLOOKUP(LEFT(C791,1),拼音数据库!$B:$C,2,)&amp;VLOOKUP(MID(C791,2,1),拼音数据库!$B:$C,2,)&amp;VLOOKUP(MID(C791,3,1),拼音数据库!$B:$C,2,),VLOOKUP(LEFT(C791,1),拼音数据库!$B:$C,2,)&amp;VLOOKUP(MID(C791,2,1),拼音数据库!$B:$C,2,)&amp;VLOOKUP(MID(C791,3,1),拼音数据库!$B:$C,2,)&amp;VLOOKUP(MID(C791,4,1),拼音数据库!$B:$C,2,))))),"")</f>
        <v/>
      </c>
      <c r="B791" s="75" t="str">
        <f>IFERROR(IF(C791=0,"",IF(LEN(C791)=1,LEFT(VLOOKUP(LEFT(C791,1),拼音数据库!$B:$C,2,),1),IF(LEN(C791)=2,LEFT(VLOOKUP(LEFT(C791,1),拼音数据库!$B:$C,2,),1)&amp;LEFT(VLOOKUP(MID(C791,2,1),拼音数据库!$B:$C,2,),1),IF(LEN(C791)=3,LEFT(VLOOKUP(LEFT(C791,1),拼音数据库!$B:$C,2,),1)&amp;LEFT(VLOOKUP(MID(C791,2,1),拼音数据库!$B:$C,2,),1)&amp;LEFT(VLOOKUP(MID(C791,3,1),拼音数据库!$B:$C,2,)),LEFT(VLOOKUP(LEFT(C791,1),拼音数据库!$B:$C,2,),1)&amp;LEFT(VLOOKUP(MID(C791,2,1),拼音数据库!$B:$C,2,),1)&amp;LEFT(VLOOKUP(MID(C791,3,1),拼音数据库!$B:$C,2,),1)&amp;LEFT(VLOOKUP(MID(C791,4,1),拼音数据库!$B:$C,2,),1))))),"")</f>
        <v/>
      </c>
      <c r="C791" s="36"/>
      <c r="D791" s="36"/>
      <c r="E791" s="36"/>
      <c r="F791" s="37"/>
      <c r="G791" s="37"/>
      <c r="H791" s="37"/>
      <c r="I791" s="37"/>
      <c r="J791" s="37"/>
      <c r="K791" s="37"/>
      <c r="L791" s="37"/>
      <c r="M791" s="37"/>
      <c r="N791" s="5" t="str">
        <f t="array" ref="N791">IF(SUM(--NOT(ISERROR(FIND(TEXT(UPPER(电话簿!$G$4),0),UPPER(基本信息输入!A791:M791),1))))&gt;0,ROW(),"")</f>
        <v/>
      </c>
    </row>
    <row r="792" spans="1:14" s="34" customFormat="1" x14ac:dyDescent="0.35">
      <c r="A792" s="74" t="str">
        <f>IFERROR(IF(C792=0,"",IF(LEN(C792)=1,VLOOKUP(LEFT(C792,1),拼音数据库!$B:$C,2,),IF(LEN(C792)=2,VLOOKUP(LEFT(C792,1),拼音数据库!$B:$C,2,)&amp;VLOOKUP(MID(C792,2,1),拼音数据库!$B:$C,2,),IF(LEN(C792)=3,VLOOKUP(LEFT(C792,1),拼音数据库!$B:$C,2,)&amp;VLOOKUP(MID(C792,2,1),拼音数据库!$B:$C,2,)&amp;VLOOKUP(MID(C792,3,1),拼音数据库!$B:$C,2,),VLOOKUP(LEFT(C792,1),拼音数据库!$B:$C,2,)&amp;VLOOKUP(MID(C792,2,1),拼音数据库!$B:$C,2,)&amp;VLOOKUP(MID(C792,3,1),拼音数据库!$B:$C,2,)&amp;VLOOKUP(MID(C792,4,1),拼音数据库!$B:$C,2,))))),"")</f>
        <v/>
      </c>
      <c r="B792" s="75" t="str">
        <f>IFERROR(IF(C792=0,"",IF(LEN(C792)=1,LEFT(VLOOKUP(LEFT(C792,1),拼音数据库!$B:$C,2,),1),IF(LEN(C792)=2,LEFT(VLOOKUP(LEFT(C792,1),拼音数据库!$B:$C,2,),1)&amp;LEFT(VLOOKUP(MID(C792,2,1),拼音数据库!$B:$C,2,),1),IF(LEN(C792)=3,LEFT(VLOOKUP(LEFT(C792,1),拼音数据库!$B:$C,2,),1)&amp;LEFT(VLOOKUP(MID(C792,2,1),拼音数据库!$B:$C,2,),1)&amp;LEFT(VLOOKUP(MID(C792,3,1),拼音数据库!$B:$C,2,)),LEFT(VLOOKUP(LEFT(C792,1),拼音数据库!$B:$C,2,),1)&amp;LEFT(VLOOKUP(MID(C792,2,1),拼音数据库!$B:$C,2,),1)&amp;LEFT(VLOOKUP(MID(C792,3,1),拼音数据库!$B:$C,2,),1)&amp;LEFT(VLOOKUP(MID(C792,4,1),拼音数据库!$B:$C,2,),1))))),"")</f>
        <v/>
      </c>
      <c r="C792" s="36"/>
      <c r="D792" s="36"/>
      <c r="E792" s="36"/>
      <c r="F792" s="37"/>
      <c r="G792" s="37"/>
      <c r="H792" s="37"/>
      <c r="I792" s="37"/>
      <c r="J792" s="37"/>
      <c r="K792" s="37"/>
      <c r="L792" s="37"/>
      <c r="M792" s="37"/>
      <c r="N792" s="5" t="str">
        <f t="array" ref="N792">IF(SUM(--NOT(ISERROR(FIND(TEXT(UPPER(电话簿!$G$4),0),UPPER(基本信息输入!A792:M792),1))))&gt;0,ROW(),"")</f>
        <v/>
      </c>
    </row>
    <row r="793" spans="1:14" s="34" customFormat="1" x14ac:dyDescent="0.35">
      <c r="A793" s="74" t="str">
        <f>IFERROR(IF(C793=0,"",IF(LEN(C793)=1,VLOOKUP(LEFT(C793,1),拼音数据库!$B:$C,2,),IF(LEN(C793)=2,VLOOKUP(LEFT(C793,1),拼音数据库!$B:$C,2,)&amp;VLOOKUP(MID(C793,2,1),拼音数据库!$B:$C,2,),IF(LEN(C793)=3,VLOOKUP(LEFT(C793,1),拼音数据库!$B:$C,2,)&amp;VLOOKUP(MID(C793,2,1),拼音数据库!$B:$C,2,)&amp;VLOOKUP(MID(C793,3,1),拼音数据库!$B:$C,2,),VLOOKUP(LEFT(C793,1),拼音数据库!$B:$C,2,)&amp;VLOOKUP(MID(C793,2,1),拼音数据库!$B:$C,2,)&amp;VLOOKUP(MID(C793,3,1),拼音数据库!$B:$C,2,)&amp;VLOOKUP(MID(C793,4,1),拼音数据库!$B:$C,2,))))),"")</f>
        <v/>
      </c>
      <c r="B793" s="75" t="str">
        <f>IFERROR(IF(C793=0,"",IF(LEN(C793)=1,LEFT(VLOOKUP(LEFT(C793,1),拼音数据库!$B:$C,2,),1),IF(LEN(C793)=2,LEFT(VLOOKUP(LEFT(C793,1),拼音数据库!$B:$C,2,),1)&amp;LEFT(VLOOKUP(MID(C793,2,1),拼音数据库!$B:$C,2,),1),IF(LEN(C793)=3,LEFT(VLOOKUP(LEFT(C793,1),拼音数据库!$B:$C,2,),1)&amp;LEFT(VLOOKUP(MID(C793,2,1),拼音数据库!$B:$C,2,),1)&amp;LEFT(VLOOKUP(MID(C793,3,1),拼音数据库!$B:$C,2,)),LEFT(VLOOKUP(LEFT(C793,1),拼音数据库!$B:$C,2,),1)&amp;LEFT(VLOOKUP(MID(C793,2,1),拼音数据库!$B:$C,2,),1)&amp;LEFT(VLOOKUP(MID(C793,3,1),拼音数据库!$B:$C,2,),1)&amp;LEFT(VLOOKUP(MID(C793,4,1),拼音数据库!$B:$C,2,),1))))),"")</f>
        <v/>
      </c>
      <c r="C793" s="36"/>
      <c r="D793" s="36"/>
      <c r="E793" s="36"/>
      <c r="F793" s="37"/>
      <c r="G793" s="37"/>
      <c r="H793" s="37"/>
      <c r="I793" s="37"/>
      <c r="J793" s="37"/>
      <c r="K793" s="37"/>
      <c r="L793" s="37"/>
      <c r="M793" s="37"/>
      <c r="N793" s="5" t="str">
        <f t="array" ref="N793">IF(SUM(--NOT(ISERROR(FIND(TEXT(UPPER(电话簿!$G$4),0),UPPER(基本信息输入!A793:M793),1))))&gt;0,ROW(),"")</f>
        <v/>
      </c>
    </row>
    <row r="794" spans="1:14" s="34" customFormat="1" x14ac:dyDescent="0.35">
      <c r="A794" s="74" t="str">
        <f>IFERROR(IF(C794=0,"",IF(LEN(C794)=1,VLOOKUP(LEFT(C794,1),拼音数据库!$B:$C,2,),IF(LEN(C794)=2,VLOOKUP(LEFT(C794,1),拼音数据库!$B:$C,2,)&amp;VLOOKUP(MID(C794,2,1),拼音数据库!$B:$C,2,),IF(LEN(C794)=3,VLOOKUP(LEFT(C794,1),拼音数据库!$B:$C,2,)&amp;VLOOKUP(MID(C794,2,1),拼音数据库!$B:$C,2,)&amp;VLOOKUP(MID(C794,3,1),拼音数据库!$B:$C,2,),VLOOKUP(LEFT(C794,1),拼音数据库!$B:$C,2,)&amp;VLOOKUP(MID(C794,2,1),拼音数据库!$B:$C,2,)&amp;VLOOKUP(MID(C794,3,1),拼音数据库!$B:$C,2,)&amp;VLOOKUP(MID(C794,4,1),拼音数据库!$B:$C,2,))))),"")</f>
        <v/>
      </c>
      <c r="B794" s="75" t="str">
        <f>IFERROR(IF(C794=0,"",IF(LEN(C794)=1,LEFT(VLOOKUP(LEFT(C794,1),拼音数据库!$B:$C,2,),1),IF(LEN(C794)=2,LEFT(VLOOKUP(LEFT(C794,1),拼音数据库!$B:$C,2,),1)&amp;LEFT(VLOOKUP(MID(C794,2,1),拼音数据库!$B:$C,2,),1),IF(LEN(C794)=3,LEFT(VLOOKUP(LEFT(C794,1),拼音数据库!$B:$C,2,),1)&amp;LEFT(VLOOKUP(MID(C794,2,1),拼音数据库!$B:$C,2,),1)&amp;LEFT(VLOOKUP(MID(C794,3,1),拼音数据库!$B:$C,2,)),LEFT(VLOOKUP(LEFT(C794,1),拼音数据库!$B:$C,2,),1)&amp;LEFT(VLOOKUP(MID(C794,2,1),拼音数据库!$B:$C,2,),1)&amp;LEFT(VLOOKUP(MID(C794,3,1),拼音数据库!$B:$C,2,),1)&amp;LEFT(VLOOKUP(MID(C794,4,1),拼音数据库!$B:$C,2,),1))))),"")</f>
        <v/>
      </c>
      <c r="C794" s="36"/>
      <c r="D794" s="36"/>
      <c r="E794" s="36"/>
      <c r="F794" s="37"/>
      <c r="G794" s="37"/>
      <c r="H794" s="37"/>
      <c r="I794" s="37"/>
      <c r="J794" s="37"/>
      <c r="K794" s="37"/>
      <c r="L794" s="37"/>
      <c r="M794" s="37"/>
      <c r="N794" s="5" t="str">
        <f t="array" ref="N794">IF(SUM(--NOT(ISERROR(FIND(TEXT(UPPER(电话簿!$G$4),0),UPPER(基本信息输入!A794:M794),1))))&gt;0,ROW(),"")</f>
        <v/>
      </c>
    </row>
    <row r="795" spans="1:14" s="34" customFormat="1" x14ac:dyDescent="0.35">
      <c r="A795" s="74" t="str">
        <f>IFERROR(IF(C795=0,"",IF(LEN(C795)=1,VLOOKUP(LEFT(C795,1),拼音数据库!$B:$C,2,),IF(LEN(C795)=2,VLOOKUP(LEFT(C795,1),拼音数据库!$B:$C,2,)&amp;VLOOKUP(MID(C795,2,1),拼音数据库!$B:$C,2,),IF(LEN(C795)=3,VLOOKUP(LEFT(C795,1),拼音数据库!$B:$C,2,)&amp;VLOOKUP(MID(C795,2,1),拼音数据库!$B:$C,2,)&amp;VLOOKUP(MID(C795,3,1),拼音数据库!$B:$C,2,),VLOOKUP(LEFT(C795,1),拼音数据库!$B:$C,2,)&amp;VLOOKUP(MID(C795,2,1),拼音数据库!$B:$C,2,)&amp;VLOOKUP(MID(C795,3,1),拼音数据库!$B:$C,2,)&amp;VLOOKUP(MID(C795,4,1),拼音数据库!$B:$C,2,))))),"")</f>
        <v/>
      </c>
      <c r="B795" s="75" t="str">
        <f>IFERROR(IF(C795=0,"",IF(LEN(C795)=1,LEFT(VLOOKUP(LEFT(C795,1),拼音数据库!$B:$C,2,),1),IF(LEN(C795)=2,LEFT(VLOOKUP(LEFT(C795,1),拼音数据库!$B:$C,2,),1)&amp;LEFT(VLOOKUP(MID(C795,2,1),拼音数据库!$B:$C,2,),1),IF(LEN(C795)=3,LEFT(VLOOKUP(LEFT(C795,1),拼音数据库!$B:$C,2,),1)&amp;LEFT(VLOOKUP(MID(C795,2,1),拼音数据库!$B:$C,2,),1)&amp;LEFT(VLOOKUP(MID(C795,3,1),拼音数据库!$B:$C,2,)),LEFT(VLOOKUP(LEFT(C795,1),拼音数据库!$B:$C,2,),1)&amp;LEFT(VLOOKUP(MID(C795,2,1),拼音数据库!$B:$C,2,),1)&amp;LEFT(VLOOKUP(MID(C795,3,1),拼音数据库!$B:$C,2,),1)&amp;LEFT(VLOOKUP(MID(C795,4,1),拼音数据库!$B:$C,2,),1))))),"")</f>
        <v/>
      </c>
      <c r="C795" s="36"/>
      <c r="D795" s="36"/>
      <c r="E795" s="36"/>
      <c r="F795" s="37"/>
      <c r="G795" s="37"/>
      <c r="H795" s="37"/>
      <c r="I795" s="37"/>
      <c r="J795" s="37"/>
      <c r="K795" s="37"/>
      <c r="L795" s="37"/>
      <c r="M795" s="37"/>
      <c r="N795" s="5" t="str">
        <f t="array" ref="N795">IF(SUM(--NOT(ISERROR(FIND(TEXT(UPPER(电话簿!$G$4),0),UPPER(基本信息输入!A795:M795),1))))&gt;0,ROW(),"")</f>
        <v/>
      </c>
    </row>
    <row r="796" spans="1:14" s="34" customFormat="1" x14ac:dyDescent="0.35">
      <c r="A796" s="74" t="str">
        <f>IFERROR(IF(C796=0,"",IF(LEN(C796)=1,VLOOKUP(LEFT(C796,1),拼音数据库!$B:$C,2,),IF(LEN(C796)=2,VLOOKUP(LEFT(C796,1),拼音数据库!$B:$C,2,)&amp;VLOOKUP(MID(C796,2,1),拼音数据库!$B:$C,2,),IF(LEN(C796)=3,VLOOKUP(LEFT(C796,1),拼音数据库!$B:$C,2,)&amp;VLOOKUP(MID(C796,2,1),拼音数据库!$B:$C,2,)&amp;VLOOKUP(MID(C796,3,1),拼音数据库!$B:$C,2,),VLOOKUP(LEFT(C796,1),拼音数据库!$B:$C,2,)&amp;VLOOKUP(MID(C796,2,1),拼音数据库!$B:$C,2,)&amp;VLOOKUP(MID(C796,3,1),拼音数据库!$B:$C,2,)&amp;VLOOKUP(MID(C796,4,1),拼音数据库!$B:$C,2,))))),"")</f>
        <v/>
      </c>
      <c r="B796" s="75" t="str">
        <f>IFERROR(IF(C796=0,"",IF(LEN(C796)=1,LEFT(VLOOKUP(LEFT(C796,1),拼音数据库!$B:$C,2,),1),IF(LEN(C796)=2,LEFT(VLOOKUP(LEFT(C796,1),拼音数据库!$B:$C,2,),1)&amp;LEFT(VLOOKUP(MID(C796,2,1),拼音数据库!$B:$C,2,),1),IF(LEN(C796)=3,LEFT(VLOOKUP(LEFT(C796,1),拼音数据库!$B:$C,2,),1)&amp;LEFT(VLOOKUP(MID(C796,2,1),拼音数据库!$B:$C,2,),1)&amp;LEFT(VLOOKUP(MID(C796,3,1),拼音数据库!$B:$C,2,)),LEFT(VLOOKUP(LEFT(C796,1),拼音数据库!$B:$C,2,),1)&amp;LEFT(VLOOKUP(MID(C796,2,1),拼音数据库!$B:$C,2,),1)&amp;LEFT(VLOOKUP(MID(C796,3,1),拼音数据库!$B:$C,2,),1)&amp;LEFT(VLOOKUP(MID(C796,4,1),拼音数据库!$B:$C,2,),1))))),"")</f>
        <v/>
      </c>
      <c r="C796" s="36"/>
      <c r="D796" s="36"/>
      <c r="E796" s="36"/>
      <c r="F796" s="37"/>
      <c r="G796" s="37"/>
      <c r="H796" s="37"/>
      <c r="I796" s="37"/>
      <c r="J796" s="37"/>
      <c r="K796" s="37"/>
      <c r="L796" s="37"/>
      <c r="M796" s="37"/>
      <c r="N796" s="5" t="str">
        <f t="array" ref="N796">IF(SUM(--NOT(ISERROR(FIND(TEXT(UPPER(电话簿!$G$4),0),UPPER(基本信息输入!A796:M796),1))))&gt;0,ROW(),"")</f>
        <v/>
      </c>
    </row>
    <row r="797" spans="1:14" s="34" customFormat="1" x14ac:dyDescent="0.35">
      <c r="A797" s="74" t="str">
        <f>IFERROR(IF(C797=0,"",IF(LEN(C797)=1,VLOOKUP(LEFT(C797,1),拼音数据库!$B:$C,2,),IF(LEN(C797)=2,VLOOKUP(LEFT(C797,1),拼音数据库!$B:$C,2,)&amp;VLOOKUP(MID(C797,2,1),拼音数据库!$B:$C,2,),IF(LEN(C797)=3,VLOOKUP(LEFT(C797,1),拼音数据库!$B:$C,2,)&amp;VLOOKUP(MID(C797,2,1),拼音数据库!$B:$C,2,)&amp;VLOOKUP(MID(C797,3,1),拼音数据库!$B:$C,2,),VLOOKUP(LEFT(C797,1),拼音数据库!$B:$C,2,)&amp;VLOOKUP(MID(C797,2,1),拼音数据库!$B:$C,2,)&amp;VLOOKUP(MID(C797,3,1),拼音数据库!$B:$C,2,)&amp;VLOOKUP(MID(C797,4,1),拼音数据库!$B:$C,2,))))),"")</f>
        <v/>
      </c>
      <c r="B797" s="75" t="str">
        <f>IFERROR(IF(C797=0,"",IF(LEN(C797)=1,LEFT(VLOOKUP(LEFT(C797,1),拼音数据库!$B:$C,2,),1),IF(LEN(C797)=2,LEFT(VLOOKUP(LEFT(C797,1),拼音数据库!$B:$C,2,),1)&amp;LEFT(VLOOKUP(MID(C797,2,1),拼音数据库!$B:$C,2,),1),IF(LEN(C797)=3,LEFT(VLOOKUP(LEFT(C797,1),拼音数据库!$B:$C,2,),1)&amp;LEFT(VLOOKUP(MID(C797,2,1),拼音数据库!$B:$C,2,),1)&amp;LEFT(VLOOKUP(MID(C797,3,1),拼音数据库!$B:$C,2,)),LEFT(VLOOKUP(LEFT(C797,1),拼音数据库!$B:$C,2,),1)&amp;LEFT(VLOOKUP(MID(C797,2,1),拼音数据库!$B:$C,2,),1)&amp;LEFT(VLOOKUP(MID(C797,3,1),拼音数据库!$B:$C,2,),1)&amp;LEFT(VLOOKUP(MID(C797,4,1),拼音数据库!$B:$C,2,),1))))),"")</f>
        <v/>
      </c>
      <c r="C797" s="36"/>
      <c r="D797" s="36"/>
      <c r="E797" s="36"/>
      <c r="F797" s="37"/>
      <c r="G797" s="37"/>
      <c r="H797" s="37"/>
      <c r="I797" s="37"/>
      <c r="J797" s="37"/>
      <c r="K797" s="37"/>
      <c r="L797" s="37"/>
      <c r="M797" s="37"/>
      <c r="N797" s="5" t="str">
        <f t="array" ref="N797">IF(SUM(--NOT(ISERROR(FIND(TEXT(UPPER(电话簿!$G$4),0),UPPER(基本信息输入!A797:M797),1))))&gt;0,ROW(),"")</f>
        <v/>
      </c>
    </row>
    <row r="798" spans="1:14" s="34" customFormat="1" x14ac:dyDescent="0.35">
      <c r="A798" s="74" t="str">
        <f>IFERROR(IF(C798=0,"",IF(LEN(C798)=1,VLOOKUP(LEFT(C798,1),拼音数据库!$B:$C,2,),IF(LEN(C798)=2,VLOOKUP(LEFT(C798,1),拼音数据库!$B:$C,2,)&amp;VLOOKUP(MID(C798,2,1),拼音数据库!$B:$C,2,),IF(LEN(C798)=3,VLOOKUP(LEFT(C798,1),拼音数据库!$B:$C,2,)&amp;VLOOKUP(MID(C798,2,1),拼音数据库!$B:$C,2,)&amp;VLOOKUP(MID(C798,3,1),拼音数据库!$B:$C,2,),VLOOKUP(LEFT(C798,1),拼音数据库!$B:$C,2,)&amp;VLOOKUP(MID(C798,2,1),拼音数据库!$B:$C,2,)&amp;VLOOKUP(MID(C798,3,1),拼音数据库!$B:$C,2,)&amp;VLOOKUP(MID(C798,4,1),拼音数据库!$B:$C,2,))))),"")</f>
        <v/>
      </c>
      <c r="B798" s="75" t="str">
        <f>IFERROR(IF(C798=0,"",IF(LEN(C798)=1,LEFT(VLOOKUP(LEFT(C798,1),拼音数据库!$B:$C,2,),1),IF(LEN(C798)=2,LEFT(VLOOKUP(LEFT(C798,1),拼音数据库!$B:$C,2,),1)&amp;LEFT(VLOOKUP(MID(C798,2,1),拼音数据库!$B:$C,2,),1),IF(LEN(C798)=3,LEFT(VLOOKUP(LEFT(C798,1),拼音数据库!$B:$C,2,),1)&amp;LEFT(VLOOKUP(MID(C798,2,1),拼音数据库!$B:$C,2,),1)&amp;LEFT(VLOOKUP(MID(C798,3,1),拼音数据库!$B:$C,2,)),LEFT(VLOOKUP(LEFT(C798,1),拼音数据库!$B:$C,2,),1)&amp;LEFT(VLOOKUP(MID(C798,2,1),拼音数据库!$B:$C,2,),1)&amp;LEFT(VLOOKUP(MID(C798,3,1),拼音数据库!$B:$C,2,),1)&amp;LEFT(VLOOKUP(MID(C798,4,1),拼音数据库!$B:$C,2,),1))))),"")</f>
        <v/>
      </c>
      <c r="C798" s="36"/>
      <c r="D798" s="36"/>
      <c r="E798" s="36"/>
      <c r="F798" s="37"/>
      <c r="G798" s="37"/>
      <c r="H798" s="37"/>
      <c r="I798" s="37"/>
      <c r="J798" s="37"/>
      <c r="K798" s="37"/>
      <c r="L798" s="37"/>
      <c r="M798" s="37"/>
      <c r="N798" s="5" t="str">
        <f t="array" ref="N798">IF(SUM(--NOT(ISERROR(FIND(TEXT(UPPER(电话簿!$G$4),0),UPPER(基本信息输入!A798:M798),1))))&gt;0,ROW(),"")</f>
        <v/>
      </c>
    </row>
    <row r="799" spans="1:14" s="34" customFormat="1" x14ac:dyDescent="0.35">
      <c r="A799" s="74" t="str">
        <f>IFERROR(IF(C799=0,"",IF(LEN(C799)=1,VLOOKUP(LEFT(C799,1),拼音数据库!$B:$C,2,),IF(LEN(C799)=2,VLOOKUP(LEFT(C799,1),拼音数据库!$B:$C,2,)&amp;VLOOKUP(MID(C799,2,1),拼音数据库!$B:$C,2,),IF(LEN(C799)=3,VLOOKUP(LEFT(C799,1),拼音数据库!$B:$C,2,)&amp;VLOOKUP(MID(C799,2,1),拼音数据库!$B:$C,2,)&amp;VLOOKUP(MID(C799,3,1),拼音数据库!$B:$C,2,),VLOOKUP(LEFT(C799,1),拼音数据库!$B:$C,2,)&amp;VLOOKUP(MID(C799,2,1),拼音数据库!$B:$C,2,)&amp;VLOOKUP(MID(C799,3,1),拼音数据库!$B:$C,2,)&amp;VLOOKUP(MID(C799,4,1),拼音数据库!$B:$C,2,))))),"")</f>
        <v/>
      </c>
      <c r="B799" s="75" t="str">
        <f>IFERROR(IF(C799=0,"",IF(LEN(C799)=1,LEFT(VLOOKUP(LEFT(C799,1),拼音数据库!$B:$C,2,),1),IF(LEN(C799)=2,LEFT(VLOOKUP(LEFT(C799,1),拼音数据库!$B:$C,2,),1)&amp;LEFT(VLOOKUP(MID(C799,2,1),拼音数据库!$B:$C,2,),1),IF(LEN(C799)=3,LEFT(VLOOKUP(LEFT(C799,1),拼音数据库!$B:$C,2,),1)&amp;LEFT(VLOOKUP(MID(C799,2,1),拼音数据库!$B:$C,2,),1)&amp;LEFT(VLOOKUP(MID(C799,3,1),拼音数据库!$B:$C,2,)),LEFT(VLOOKUP(LEFT(C799,1),拼音数据库!$B:$C,2,),1)&amp;LEFT(VLOOKUP(MID(C799,2,1),拼音数据库!$B:$C,2,),1)&amp;LEFT(VLOOKUP(MID(C799,3,1),拼音数据库!$B:$C,2,),1)&amp;LEFT(VLOOKUP(MID(C799,4,1),拼音数据库!$B:$C,2,),1))))),"")</f>
        <v/>
      </c>
      <c r="C799" s="36"/>
      <c r="D799" s="36"/>
      <c r="E799" s="36"/>
      <c r="F799" s="37"/>
      <c r="G799" s="37"/>
      <c r="H799" s="37"/>
      <c r="I799" s="37"/>
      <c r="J799" s="37"/>
      <c r="K799" s="37"/>
      <c r="L799" s="37"/>
      <c r="M799" s="37"/>
      <c r="N799" s="5" t="str">
        <f t="array" ref="N799">IF(SUM(--NOT(ISERROR(FIND(TEXT(UPPER(电话簿!$G$4),0),UPPER(基本信息输入!A799:M799),1))))&gt;0,ROW(),"")</f>
        <v/>
      </c>
    </row>
    <row r="800" spans="1:14" s="34" customFormat="1" x14ac:dyDescent="0.35">
      <c r="A800" s="74" t="str">
        <f>IFERROR(IF(C800=0,"",IF(LEN(C800)=1,VLOOKUP(LEFT(C800,1),拼音数据库!$B:$C,2,),IF(LEN(C800)=2,VLOOKUP(LEFT(C800,1),拼音数据库!$B:$C,2,)&amp;VLOOKUP(MID(C800,2,1),拼音数据库!$B:$C,2,),IF(LEN(C800)=3,VLOOKUP(LEFT(C800,1),拼音数据库!$B:$C,2,)&amp;VLOOKUP(MID(C800,2,1),拼音数据库!$B:$C,2,)&amp;VLOOKUP(MID(C800,3,1),拼音数据库!$B:$C,2,),VLOOKUP(LEFT(C800,1),拼音数据库!$B:$C,2,)&amp;VLOOKUP(MID(C800,2,1),拼音数据库!$B:$C,2,)&amp;VLOOKUP(MID(C800,3,1),拼音数据库!$B:$C,2,)&amp;VLOOKUP(MID(C800,4,1),拼音数据库!$B:$C,2,))))),"")</f>
        <v/>
      </c>
      <c r="B800" s="75" t="str">
        <f>IFERROR(IF(C800=0,"",IF(LEN(C800)=1,LEFT(VLOOKUP(LEFT(C800,1),拼音数据库!$B:$C,2,),1),IF(LEN(C800)=2,LEFT(VLOOKUP(LEFT(C800,1),拼音数据库!$B:$C,2,),1)&amp;LEFT(VLOOKUP(MID(C800,2,1),拼音数据库!$B:$C,2,),1),IF(LEN(C800)=3,LEFT(VLOOKUP(LEFT(C800,1),拼音数据库!$B:$C,2,),1)&amp;LEFT(VLOOKUP(MID(C800,2,1),拼音数据库!$B:$C,2,),1)&amp;LEFT(VLOOKUP(MID(C800,3,1),拼音数据库!$B:$C,2,)),LEFT(VLOOKUP(LEFT(C800,1),拼音数据库!$B:$C,2,),1)&amp;LEFT(VLOOKUP(MID(C800,2,1),拼音数据库!$B:$C,2,),1)&amp;LEFT(VLOOKUP(MID(C800,3,1),拼音数据库!$B:$C,2,),1)&amp;LEFT(VLOOKUP(MID(C800,4,1),拼音数据库!$B:$C,2,),1))))),"")</f>
        <v/>
      </c>
      <c r="C800" s="36"/>
      <c r="D800" s="36"/>
      <c r="E800" s="36"/>
      <c r="F800" s="37"/>
      <c r="G800" s="37"/>
      <c r="H800" s="37"/>
      <c r="I800" s="37"/>
      <c r="J800" s="37"/>
      <c r="K800" s="37"/>
      <c r="L800" s="37"/>
      <c r="M800" s="37"/>
      <c r="N800" s="5" t="str">
        <f t="array" ref="N800">IF(SUM(--NOT(ISERROR(FIND(TEXT(UPPER(电话簿!$G$4),0),UPPER(基本信息输入!A800:M800),1))))&gt;0,ROW(),"")</f>
        <v/>
      </c>
    </row>
    <row r="801" spans="1:14" s="34" customFormat="1" x14ac:dyDescent="0.35">
      <c r="A801" s="74" t="str">
        <f>IFERROR(IF(C801=0,"",IF(LEN(C801)=1,VLOOKUP(LEFT(C801,1),拼音数据库!$B:$C,2,),IF(LEN(C801)=2,VLOOKUP(LEFT(C801,1),拼音数据库!$B:$C,2,)&amp;VLOOKUP(MID(C801,2,1),拼音数据库!$B:$C,2,),IF(LEN(C801)=3,VLOOKUP(LEFT(C801,1),拼音数据库!$B:$C,2,)&amp;VLOOKUP(MID(C801,2,1),拼音数据库!$B:$C,2,)&amp;VLOOKUP(MID(C801,3,1),拼音数据库!$B:$C,2,),VLOOKUP(LEFT(C801,1),拼音数据库!$B:$C,2,)&amp;VLOOKUP(MID(C801,2,1),拼音数据库!$B:$C,2,)&amp;VLOOKUP(MID(C801,3,1),拼音数据库!$B:$C,2,)&amp;VLOOKUP(MID(C801,4,1),拼音数据库!$B:$C,2,))))),"")</f>
        <v/>
      </c>
      <c r="B801" s="75" t="str">
        <f>IFERROR(IF(C801=0,"",IF(LEN(C801)=1,LEFT(VLOOKUP(LEFT(C801,1),拼音数据库!$B:$C,2,),1),IF(LEN(C801)=2,LEFT(VLOOKUP(LEFT(C801,1),拼音数据库!$B:$C,2,),1)&amp;LEFT(VLOOKUP(MID(C801,2,1),拼音数据库!$B:$C,2,),1),IF(LEN(C801)=3,LEFT(VLOOKUP(LEFT(C801,1),拼音数据库!$B:$C,2,),1)&amp;LEFT(VLOOKUP(MID(C801,2,1),拼音数据库!$B:$C,2,),1)&amp;LEFT(VLOOKUP(MID(C801,3,1),拼音数据库!$B:$C,2,)),LEFT(VLOOKUP(LEFT(C801,1),拼音数据库!$B:$C,2,),1)&amp;LEFT(VLOOKUP(MID(C801,2,1),拼音数据库!$B:$C,2,),1)&amp;LEFT(VLOOKUP(MID(C801,3,1),拼音数据库!$B:$C,2,),1)&amp;LEFT(VLOOKUP(MID(C801,4,1),拼音数据库!$B:$C,2,),1))))),"")</f>
        <v/>
      </c>
      <c r="C801" s="36"/>
      <c r="D801" s="36"/>
      <c r="E801" s="36"/>
      <c r="F801" s="37"/>
      <c r="G801" s="37"/>
      <c r="H801" s="37"/>
      <c r="I801" s="37"/>
      <c r="J801" s="37"/>
      <c r="K801" s="37"/>
      <c r="L801" s="37"/>
      <c r="M801" s="37"/>
      <c r="N801" s="5" t="str">
        <f t="array" ref="N801">IF(SUM(--NOT(ISERROR(FIND(TEXT(UPPER(电话簿!$G$4),0),UPPER(基本信息输入!A801:M801),1))))&gt;0,ROW(),"")</f>
        <v/>
      </c>
    </row>
    <row r="802" spans="1:14" s="34" customFormat="1" x14ac:dyDescent="0.35">
      <c r="A802" s="74" t="str">
        <f>IFERROR(IF(C802=0,"",IF(LEN(C802)=1,VLOOKUP(LEFT(C802,1),拼音数据库!$B:$C,2,),IF(LEN(C802)=2,VLOOKUP(LEFT(C802,1),拼音数据库!$B:$C,2,)&amp;VLOOKUP(MID(C802,2,1),拼音数据库!$B:$C,2,),IF(LEN(C802)=3,VLOOKUP(LEFT(C802,1),拼音数据库!$B:$C,2,)&amp;VLOOKUP(MID(C802,2,1),拼音数据库!$B:$C,2,)&amp;VLOOKUP(MID(C802,3,1),拼音数据库!$B:$C,2,),VLOOKUP(LEFT(C802,1),拼音数据库!$B:$C,2,)&amp;VLOOKUP(MID(C802,2,1),拼音数据库!$B:$C,2,)&amp;VLOOKUP(MID(C802,3,1),拼音数据库!$B:$C,2,)&amp;VLOOKUP(MID(C802,4,1),拼音数据库!$B:$C,2,))))),"")</f>
        <v/>
      </c>
      <c r="B802" s="75" t="str">
        <f>IFERROR(IF(C802=0,"",IF(LEN(C802)=1,LEFT(VLOOKUP(LEFT(C802,1),拼音数据库!$B:$C,2,),1),IF(LEN(C802)=2,LEFT(VLOOKUP(LEFT(C802,1),拼音数据库!$B:$C,2,),1)&amp;LEFT(VLOOKUP(MID(C802,2,1),拼音数据库!$B:$C,2,),1),IF(LEN(C802)=3,LEFT(VLOOKUP(LEFT(C802,1),拼音数据库!$B:$C,2,),1)&amp;LEFT(VLOOKUP(MID(C802,2,1),拼音数据库!$B:$C,2,),1)&amp;LEFT(VLOOKUP(MID(C802,3,1),拼音数据库!$B:$C,2,)),LEFT(VLOOKUP(LEFT(C802,1),拼音数据库!$B:$C,2,),1)&amp;LEFT(VLOOKUP(MID(C802,2,1),拼音数据库!$B:$C,2,),1)&amp;LEFT(VLOOKUP(MID(C802,3,1),拼音数据库!$B:$C,2,),1)&amp;LEFT(VLOOKUP(MID(C802,4,1),拼音数据库!$B:$C,2,),1))))),"")</f>
        <v/>
      </c>
      <c r="C802" s="36"/>
      <c r="D802" s="36"/>
      <c r="E802" s="36"/>
      <c r="F802" s="37"/>
      <c r="G802" s="37"/>
      <c r="H802" s="37"/>
      <c r="I802" s="37"/>
      <c r="J802" s="37"/>
      <c r="K802" s="37"/>
      <c r="L802" s="37"/>
      <c r="M802" s="37"/>
      <c r="N802" s="5" t="str">
        <f t="array" ref="N802">IF(SUM(--NOT(ISERROR(FIND(TEXT(UPPER(电话簿!$G$4),0),UPPER(基本信息输入!A802:M802),1))))&gt;0,ROW(),"")</f>
        <v/>
      </c>
    </row>
    <row r="803" spans="1:14" s="34" customFormat="1" x14ac:dyDescent="0.35">
      <c r="A803" s="74" t="str">
        <f>IFERROR(IF(C803=0,"",IF(LEN(C803)=1,VLOOKUP(LEFT(C803,1),拼音数据库!$B:$C,2,),IF(LEN(C803)=2,VLOOKUP(LEFT(C803,1),拼音数据库!$B:$C,2,)&amp;VLOOKUP(MID(C803,2,1),拼音数据库!$B:$C,2,),IF(LEN(C803)=3,VLOOKUP(LEFT(C803,1),拼音数据库!$B:$C,2,)&amp;VLOOKUP(MID(C803,2,1),拼音数据库!$B:$C,2,)&amp;VLOOKUP(MID(C803,3,1),拼音数据库!$B:$C,2,),VLOOKUP(LEFT(C803,1),拼音数据库!$B:$C,2,)&amp;VLOOKUP(MID(C803,2,1),拼音数据库!$B:$C,2,)&amp;VLOOKUP(MID(C803,3,1),拼音数据库!$B:$C,2,)&amp;VLOOKUP(MID(C803,4,1),拼音数据库!$B:$C,2,))))),"")</f>
        <v/>
      </c>
      <c r="B803" s="75" t="str">
        <f>IFERROR(IF(C803=0,"",IF(LEN(C803)=1,LEFT(VLOOKUP(LEFT(C803,1),拼音数据库!$B:$C,2,),1),IF(LEN(C803)=2,LEFT(VLOOKUP(LEFT(C803,1),拼音数据库!$B:$C,2,),1)&amp;LEFT(VLOOKUP(MID(C803,2,1),拼音数据库!$B:$C,2,),1),IF(LEN(C803)=3,LEFT(VLOOKUP(LEFT(C803,1),拼音数据库!$B:$C,2,),1)&amp;LEFT(VLOOKUP(MID(C803,2,1),拼音数据库!$B:$C,2,),1)&amp;LEFT(VLOOKUP(MID(C803,3,1),拼音数据库!$B:$C,2,)),LEFT(VLOOKUP(LEFT(C803,1),拼音数据库!$B:$C,2,),1)&amp;LEFT(VLOOKUP(MID(C803,2,1),拼音数据库!$B:$C,2,),1)&amp;LEFT(VLOOKUP(MID(C803,3,1),拼音数据库!$B:$C,2,),1)&amp;LEFT(VLOOKUP(MID(C803,4,1),拼音数据库!$B:$C,2,),1))))),"")</f>
        <v/>
      </c>
      <c r="C803" s="36"/>
      <c r="D803" s="36"/>
      <c r="E803" s="36"/>
      <c r="F803" s="37"/>
      <c r="G803" s="37"/>
      <c r="H803" s="37"/>
      <c r="I803" s="37"/>
      <c r="J803" s="37"/>
      <c r="K803" s="37"/>
      <c r="L803" s="37"/>
      <c r="M803" s="37"/>
      <c r="N803" s="5" t="str">
        <f t="array" ref="N803">IF(SUM(--NOT(ISERROR(FIND(TEXT(UPPER(电话簿!$G$4),0),UPPER(基本信息输入!A803:M803),1))))&gt;0,ROW(),"")</f>
        <v/>
      </c>
    </row>
    <row r="804" spans="1:14" s="34" customFormat="1" x14ac:dyDescent="0.35">
      <c r="A804" s="74" t="str">
        <f>IFERROR(IF(C804=0,"",IF(LEN(C804)=1,VLOOKUP(LEFT(C804,1),拼音数据库!$B:$C,2,),IF(LEN(C804)=2,VLOOKUP(LEFT(C804,1),拼音数据库!$B:$C,2,)&amp;VLOOKUP(MID(C804,2,1),拼音数据库!$B:$C,2,),IF(LEN(C804)=3,VLOOKUP(LEFT(C804,1),拼音数据库!$B:$C,2,)&amp;VLOOKUP(MID(C804,2,1),拼音数据库!$B:$C,2,)&amp;VLOOKUP(MID(C804,3,1),拼音数据库!$B:$C,2,),VLOOKUP(LEFT(C804,1),拼音数据库!$B:$C,2,)&amp;VLOOKUP(MID(C804,2,1),拼音数据库!$B:$C,2,)&amp;VLOOKUP(MID(C804,3,1),拼音数据库!$B:$C,2,)&amp;VLOOKUP(MID(C804,4,1),拼音数据库!$B:$C,2,))))),"")</f>
        <v/>
      </c>
      <c r="B804" s="75" t="str">
        <f>IFERROR(IF(C804=0,"",IF(LEN(C804)=1,LEFT(VLOOKUP(LEFT(C804,1),拼音数据库!$B:$C,2,),1),IF(LEN(C804)=2,LEFT(VLOOKUP(LEFT(C804,1),拼音数据库!$B:$C,2,),1)&amp;LEFT(VLOOKUP(MID(C804,2,1),拼音数据库!$B:$C,2,),1),IF(LEN(C804)=3,LEFT(VLOOKUP(LEFT(C804,1),拼音数据库!$B:$C,2,),1)&amp;LEFT(VLOOKUP(MID(C804,2,1),拼音数据库!$B:$C,2,),1)&amp;LEFT(VLOOKUP(MID(C804,3,1),拼音数据库!$B:$C,2,)),LEFT(VLOOKUP(LEFT(C804,1),拼音数据库!$B:$C,2,),1)&amp;LEFT(VLOOKUP(MID(C804,2,1),拼音数据库!$B:$C,2,),1)&amp;LEFT(VLOOKUP(MID(C804,3,1),拼音数据库!$B:$C,2,),1)&amp;LEFT(VLOOKUP(MID(C804,4,1),拼音数据库!$B:$C,2,),1))))),"")</f>
        <v/>
      </c>
      <c r="C804" s="36"/>
      <c r="D804" s="36"/>
      <c r="E804" s="36"/>
      <c r="F804" s="37"/>
      <c r="G804" s="37"/>
      <c r="H804" s="37"/>
      <c r="I804" s="37"/>
      <c r="J804" s="37"/>
      <c r="K804" s="37"/>
      <c r="L804" s="37"/>
      <c r="M804" s="37"/>
      <c r="N804" s="5" t="str">
        <f t="array" ref="N804">IF(SUM(--NOT(ISERROR(FIND(TEXT(UPPER(电话簿!$G$4),0),UPPER(基本信息输入!A804:M804),1))))&gt;0,ROW(),"")</f>
        <v/>
      </c>
    </row>
    <row r="805" spans="1:14" s="34" customFormat="1" x14ac:dyDescent="0.35">
      <c r="A805" s="74" t="str">
        <f>IFERROR(IF(C805=0,"",IF(LEN(C805)=1,VLOOKUP(LEFT(C805,1),拼音数据库!$B:$C,2,),IF(LEN(C805)=2,VLOOKUP(LEFT(C805,1),拼音数据库!$B:$C,2,)&amp;VLOOKUP(MID(C805,2,1),拼音数据库!$B:$C,2,),IF(LEN(C805)=3,VLOOKUP(LEFT(C805,1),拼音数据库!$B:$C,2,)&amp;VLOOKUP(MID(C805,2,1),拼音数据库!$B:$C,2,)&amp;VLOOKUP(MID(C805,3,1),拼音数据库!$B:$C,2,),VLOOKUP(LEFT(C805,1),拼音数据库!$B:$C,2,)&amp;VLOOKUP(MID(C805,2,1),拼音数据库!$B:$C,2,)&amp;VLOOKUP(MID(C805,3,1),拼音数据库!$B:$C,2,)&amp;VLOOKUP(MID(C805,4,1),拼音数据库!$B:$C,2,))))),"")</f>
        <v/>
      </c>
      <c r="B805" s="75" t="str">
        <f>IFERROR(IF(C805=0,"",IF(LEN(C805)=1,LEFT(VLOOKUP(LEFT(C805,1),拼音数据库!$B:$C,2,),1),IF(LEN(C805)=2,LEFT(VLOOKUP(LEFT(C805,1),拼音数据库!$B:$C,2,),1)&amp;LEFT(VLOOKUP(MID(C805,2,1),拼音数据库!$B:$C,2,),1),IF(LEN(C805)=3,LEFT(VLOOKUP(LEFT(C805,1),拼音数据库!$B:$C,2,),1)&amp;LEFT(VLOOKUP(MID(C805,2,1),拼音数据库!$B:$C,2,),1)&amp;LEFT(VLOOKUP(MID(C805,3,1),拼音数据库!$B:$C,2,)),LEFT(VLOOKUP(LEFT(C805,1),拼音数据库!$B:$C,2,),1)&amp;LEFT(VLOOKUP(MID(C805,2,1),拼音数据库!$B:$C,2,),1)&amp;LEFT(VLOOKUP(MID(C805,3,1),拼音数据库!$B:$C,2,),1)&amp;LEFT(VLOOKUP(MID(C805,4,1),拼音数据库!$B:$C,2,),1))))),"")</f>
        <v/>
      </c>
      <c r="C805" s="36"/>
      <c r="D805" s="36"/>
      <c r="E805" s="36"/>
      <c r="F805" s="37"/>
      <c r="G805" s="37"/>
      <c r="H805" s="37"/>
      <c r="I805" s="37"/>
      <c r="J805" s="37"/>
      <c r="K805" s="37"/>
      <c r="L805" s="37"/>
      <c r="M805" s="37"/>
      <c r="N805" s="5" t="str">
        <f t="array" ref="N805">IF(SUM(--NOT(ISERROR(FIND(TEXT(UPPER(电话簿!$G$4),0),UPPER(基本信息输入!A805:M805),1))))&gt;0,ROW(),"")</f>
        <v/>
      </c>
    </row>
    <row r="806" spans="1:14" s="34" customFormat="1" x14ac:dyDescent="0.35">
      <c r="A806" s="74" t="str">
        <f>IFERROR(IF(C806=0,"",IF(LEN(C806)=1,VLOOKUP(LEFT(C806,1),拼音数据库!$B:$C,2,),IF(LEN(C806)=2,VLOOKUP(LEFT(C806,1),拼音数据库!$B:$C,2,)&amp;VLOOKUP(MID(C806,2,1),拼音数据库!$B:$C,2,),IF(LEN(C806)=3,VLOOKUP(LEFT(C806,1),拼音数据库!$B:$C,2,)&amp;VLOOKUP(MID(C806,2,1),拼音数据库!$B:$C,2,)&amp;VLOOKUP(MID(C806,3,1),拼音数据库!$B:$C,2,),VLOOKUP(LEFT(C806,1),拼音数据库!$B:$C,2,)&amp;VLOOKUP(MID(C806,2,1),拼音数据库!$B:$C,2,)&amp;VLOOKUP(MID(C806,3,1),拼音数据库!$B:$C,2,)&amp;VLOOKUP(MID(C806,4,1),拼音数据库!$B:$C,2,))))),"")</f>
        <v/>
      </c>
      <c r="B806" s="75" t="str">
        <f>IFERROR(IF(C806=0,"",IF(LEN(C806)=1,LEFT(VLOOKUP(LEFT(C806,1),拼音数据库!$B:$C,2,),1),IF(LEN(C806)=2,LEFT(VLOOKUP(LEFT(C806,1),拼音数据库!$B:$C,2,),1)&amp;LEFT(VLOOKUP(MID(C806,2,1),拼音数据库!$B:$C,2,),1),IF(LEN(C806)=3,LEFT(VLOOKUP(LEFT(C806,1),拼音数据库!$B:$C,2,),1)&amp;LEFT(VLOOKUP(MID(C806,2,1),拼音数据库!$B:$C,2,),1)&amp;LEFT(VLOOKUP(MID(C806,3,1),拼音数据库!$B:$C,2,)),LEFT(VLOOKUP(LEFT(C806,1),拼音数据库!$B:$C,2,),1)&amp;LEFT(VLOOKUP(MID(C806,2,1),拼音数据库!$B:$C,2,),1)&amp;LEFT(VLOOKUP(MID(C806,3,1),拼音数据库!$B:$C,2,),1)&amp;LEFT(VLOOKUP(MID(C806,4,1),拼音数据库!$B:$C,2,),1))))),"")</f>
        <v/>
      </c>
      <c r="C806" s="36"/>
      <c r="D806" s="36"/>
      <c r="E806" s="36"/>
      <c r="F806" s="37"/>
      <c r="G806" s="37"/>
      <c r="H806" s="37"/>
      <c r="I806" s="37"/>
      <c r="J806" s="37"/>
      <c r="K806" s="37"/>
      <c r="L806" s="37"/>
      <c r="M806" s="37"/>
      <c r="N806" s="5" t="str">
        <f t="array" ref="N806">IF(SUM(--NOT(ISERROR(FIND(TEXT(UPPER(电话簿!$G$4),0),UPPER(基本信息输入!A806:M806),1))))&gt;0,ROW(),"")</f>
        <v/>
      </c>
    </row>
    <row r="807" spans="1:14" s="34" customFormat="1" x14ac:dyDescent="0.35">
      <c r="A807" s="74" t="str">
        <f>IFERROR(IF(C807=0,"",IF(LEN(C807)=1,VLOOKUP(LEFT(C807,1),拼音数据库!$B:$C,2,),IF(LEN(C807)=2,VLOOKUP(LEFT(C807,1),拼音数据库!$B:$C,2,)&amp;VLOOKUP(MID(C807,2,1),拼音数据库!$B:$C,2,),IF(LEN(C807)=3,VLOOKUP(LEFT(C807,1),拼音数据库!$B:$C,2,)&amp;VLOOKUP(MID(C807,2,1),拼音数据库!$B:$C,2,)&amp;VLOOKUP(MID(C807,3,1),拼音数据库!$B:$C,2,),VLOOKUP(LEFT(C807,1),拼音数据库!$B:$C,2,)&amp;VLOOKUP(MID(C807,2,1),拼音数据库!$B:$C,2,)&amp;VLOOKUP(MID(C807,3,1),拼音数据库!$B:$C,2,)&amp;VLOOKUP(MID(C807,4,1),拼音数据库!$B:$C,2,))))),"")</f>
        <v/>
      </c>
      <c r="B807" s="75" t="str">
        <f>IFERROR(IF(C807=0,"",IF(LEN(C807)=1,LEFT(VLOOKUP(LEFT(C807,1),拼音数据库!$B:$C,2,),1),IF(LEN(C807)=2,LEFT(VLOOKUP(LEFT(C807,1),拼音数据库!$B:$C,2,),1)&amp;LEFT(VLOOKUP(MID(C807,2,1),拼音数据库!$B:$C,2,),1),IF(LEN(C807)=3,LEFT(VLOOKUP(LEFT(C807,1),拼音数据库!$B:$C,2,),1)&amp;LEFT(VLOOKUP(MID(C807,2,1),拼音数据库!$B:$C,2,),1)&amp;LEFT(VLOOKUP(MID(C807,3,1),拼音数据库!$B:$C,2,)),LEFT(VLOOKUP(LEFT(C807,1),拼音数据库!$B:$C,2,),1)&amp;LEFT(VLOOKUP(MID(C807,2,1),拼音数据库!$B:$C,2,),1)&amp;LEFT(VLOOKUP(MID(C807,3,1),拼音数据库!$B:$C,2,),1)&amp;LEFT(VLOOKUP(MID(C807,4,1),拼音数据库!$B:$C,2,),1))))),"")</f>
        <v/>
      </c>
      <c r="C807" s="36"/>
      <c r="D807" s="36"/>
      <c r="E807" s="36"/>
      <c r="F807" s="37"/>
      <c r="G807" s="37"/>
      <c r="H807" s="37"/>
      <c r="I807" s="37"/>
      <c r="J807" s="37"/>
      <c r="K807" s="37"/>
      <c r="L807" s="37"/>
      <c r="M807" s="37"/>
      <c r="N807" s="5" t="str">
        <f t="array" ref="N807">IF(SUM(--NOT(ISERROR(FIND(TEXT(UPPER(电话簿!$G$4),0),UPPER(基本信息输入!A807:M807),1))))&gt;0,ROW(),"")</f>
        <v/>
      </c>
    </row>
    <row r="808" spans="1:14" s="34" customFormat="1" x14ac:dyDescent="0.35">
      <c r="A808" s="74" t="str">
        <f>IFERROR(IF(C808=0,"",IF(LEN(C808)=1,VLOOKUP(LEFT(C808,1),拼音数据库!$B:$C,2,),IF(LEN(C808)=2,VLOOKUP(LEFT(C808,1),拼音数据库!$B:$C,2,)&amp;VLOOKUP(MID(C808,2,1),拼音数据库!$B:$C,2,),IF(LEN(C808)=3,VLOOKUP(LEFT(C808,1),拼音数据库!$B:$C,2,)&amp;VLOOKUP(MID(C808,2,1),拼音数据库!$B:$C,2,)&amp;VLOOKUP(MID(C808,3,1),拼音数据库!$B:$C,2,),VLOOKUP(LEFT(C808,1),拼音数据库!$B:$C,2,)&amp;VLOOKUP(MID(C808,2,1),拼音数据库!$B:$C,2,)&amp;VLOOKUP(MID(C808,3,1),拼音数据库!$B:$C,2,)&amp;VLOOKUP(MID(C808,4,1),拼音数据库!$B:$C,2,))))),"")</f>
        <v/>
      </c>
      <c r="B808" s="75" t="str">
        <f>IFERROR(IF(C808=0,"",IF(LEN(C808)=1,LEFT(VLOOKUP(LEFT(C808,1),拼音数据库!$B:$C,2,),1),IF(LEN(C808)=2,LEFT(VLOOKUP(LEFT(C808,1),拼音数据库!$B:$C,2,),1)&amp;LEFT(VLOOKUP(MID(C808,2,1),拼音数据库!$B:$C,2,),1),IF(LEN(C808)=3,LEFT(VLOOKUP(LEFT(C808,1),拼音数据库!$B:$C,2,),1)&amp;LEFT(VLOOKUP(MID(C808,2,1),拼音数据库!$B:$C,2,),1)&amp;LEFT(VLOOKUP(MID(C808,3,1),拼音数据库!$B:$C,2,)),LEFT(VLOOKUP(LEFT(C808,1),拼音数据库!$B:$C,2,),1)&amp;LEFT(VLOOKUP(MID(C808,2,1),拼音数据库!$B:$C,2,),1)&amp;LEFT(VLOOKUP(MID(C808,3,1),拼音数据库!$B:$C,2,),1)&amp;LEFT(VLOOKUP(MID(C808,4,1),拼音数据库!$B:$C,2,),1))))),"")</f>
        <v/>
      </c>
      <c r="C808" s="36"/>
      <c r="D808" s="36"/>
      <c r="E808" s="36"/>
      <c r="F808" s="37"/>
      <c r="G808" s="37"/>
      <c r="H808" s="37"/>
      <c r="I808" s="37"/>
      <c r="J808" s="37"/>
      <c r="K808" s="37"/>
      <c r="L808" s="37"/>
      <c r="M808" s="37"/>
      <c r="N808" s="5" t="str">
        <f t="array" ref="N808">IF(SUM(--NOT(ISERROR(FIND(TEXT(UPPER(电话簿!$G$4),0),UPPER(基本信息输入!A808:M808),1))))&gt;0,ROW(),"")</f>
        <v/>
      </c>
    </row>
    <row r="809" spans="1:14" s="34" customFormat="1" x14ac:dyDescent="0.35">
      <c r="A809" s="74" t="str">
        <f>IFERROR(IF(C809=0,"",IF(LEN(C809)=1,VLOOKUP(LEFT(C809,1),拼音数据库!$B:$C,2,),IF(LEN(C809)=2,VLOOKUP(LEFT(C809,1),拼音数据库!$B:$C,2,)&amp;VLOOKUP(MID(C809,2,1),拼音数据库!$B:$C,2,),IF(LEN(C809)=3,VLOOKUP(LEFT(C809,1),拼音数据库!$B:$C,2,)&amp;VLOOKUP(MID(C809,2,1),拼音数据库!$B:$C,2,)&amp;VLOOKUP(MID(C809,3,1),拼音数据库!$B:$C,2,),VLOOKUP(LEFT(C809,1),拼音数据库!$B:$C,2,)&amp;VLOOKUP(MID(C809,2,1),拼音数据库!$B:$C,2,)&amp;VLOOKUP(MID(C809,3,1),拼音数据库!$B:$C,2,)&amp;VLOOKUP(MID(C809,4,1),拼音数据库!$B:$C,2,))))),"")</f>
        <v/>
      </c>
      <c r="B809" s="75" t="str">
        <f>IFERROR(IF(C809=0,"",IF(LEN(C809)=1,LEFT(VLOOKUP(LEFT(C809,1),拼音数据库!$B:$C,2,),1),IF(LEN(C809)=2,LEFT(VLOOKUP(LEFT(C809,1),拼音数据库!$B:$C,2,),1)&amp;LEFT(VLOOKUP(MID(C809,2,1),拼音数据库!$B:$C,2,),1),IF(LEN(C809)=3,LEFT(VLOOKUP(LEFT(C809,1),拼音数据库!$B:$C,2,),1)&amp;LEFT(VLOOKUP(MID(C809,2,1),拼音数据库!$B:$C,2,),1)&amp;LEFT(VLOOKUP(MID(C809,3,1),拼音数据库!$B:$C,2,)),LEFT(VLOOKUP(LEFT(C809,1),拼音数据库!$B:$C,2,),1)&amp;LEFT(VLOOKUP(MID(C809,2,1),拼音数据库!$B:$C,2,),1)&amp;LEFT(VLOOKUP(MID(C809,3,1),拼音数据库!$B:$C,2,),1)&amp;LEFT(VLOOKUP(MID(C809,4,1),拼音数据库!$B:$C,2,),1))))),"")</f>
        <v/>
      </c>
      <c r="C809" s="36"/>
      <c r="D809" s="36"/>
      <c r="E809" s="36"/>
      <c r="F809" s="37"/>
      <c r="G809" s="37"/>
      <c r="H809" s="37"/>
      <c r="I809" s="37"/>
      <c r="J809" s="37"/>
      <c r="K809" s="37"/>
      <c r="L809" s="37"/>
      <c r="M809" s="37"/>
      <c r="N809" s="5" t="str">
        <f t="array" ref="N809">IF(SUM(--NOT(ISERROR(FIND(TEXT(UPPER(电话簿!$G$4),0),UPPER(基本信息输入!A809:M809),1))))&gt;0,ROW(),"")</f>
        <v/>
      </c>
    </row>
    <row r="810" spans="1:14" s="34" customFormat="1" x14ac:dyDescent="0.35">
      <c r="A810" s="74" t="str">
        <f>IFERROR(IF(C810=0,"",IF(LEN(C810)=1,VLOOKUP(LEFT(C810,1),拼音数据库!$B:$C,2,),IF(LEN(C810)=2,VLOOKUP(LEFT(C810,1),拼音数据库!$B:$C,2,)&amp;VLOOKUP(MID(C810,2,1),拼音数据库!$B:$C,2,),IF(LEN(C810)=3,VLOOKUP(LEFT(C810,1),拼音数据库!$B:$C,2,)&amp;VLOOKUP(MID(C810,2,1),拼音数据库!$B:$C,2,)&amp;VLOOKUP(MID(C810,3,1),拼音数据库!$B:$C,2,),VLOOKUP(LEFT(C810,1),拼音数据库!$B:$C,2,)&amp;VLOOKUP(MID(C810,2,1),拼音数据库!$B:$C,2,)&amp;VLOOKUP(MID(C810,3,1),拼音数据库!$B:$C,2,)&amp;VLOOKUP(MID(C810,4,1),拼音数据库!$B:$C,2,))))),"")</f>
        <v/>
      </c>
      <c r="B810" s="75" t="str">
        <f>IFERROR(IF(C810=0,"",IF(LEN(C810)=1,LEFT(VLOOKUP(LEFT(C810,1),拼音数据库!$B:$C,2,),1),IF(LEN(C810)=2,LEFT(VLOOKUP(LEFT(C810,1),拼音数据库!$B:$C,2,),1)&amp;LEFT(VLOOKUP(MID(C810,2,1),拼音数据库!$B:$C,2,),1),IF(LEN(C810)=3,LEFT(VLOOKUP(LEFT(C810,1),拼音数据库!$B:$C,2,),1)&amp;LEFT(VLOOKUP(MID(C810,2,1),拼音数据库!$B:$C,2,),1)&amp;LEFT(VLOOKUP(MID(C810,3,1),拼音数据库!$B:$C,2,)),LEFT(VLOOKUP(LEFT(C810,1),拼音数据库!$B:$C,2,),1)&amp;LEFT(VLOOKUP(MID(C810,2,1),拼音数据库!$B:$C,2,),1)&amp;LEFT(VLOOKUP(MID(C810,3,1),拼音数据库!$B:$C,2,),1)&amp;LEFT(VLOOKUP(MID(C810,4,1),拼音数据库!$B:$C,2,),1))))),"")</f>
        <v/>
      </c>
      <c r="C810" s="36"/>
      <c r="D810" s="36"/>
      <c r="E810" s="36"/>
      <c r="F810" s="37"/>
      <c r="G810" s="37"/>
      <c r="H810" s="37"/>
      <c r="I810" s="37"/>
      <c r="J810" s="37"/>
      <c r="K810" s="37"/>
      <c r="L810" s="37"/>
      <c r="M810" s="37"/>
      <c r="N810" s="5" t="str">
        <f t="array" ref="N810">IF(SUM(--NOT(ISERROR(FIND(TEXT(UPPER(电话簿!$G$4),0),UPPER(基本信息输入!A810:M810),1))))&gt;0,ROW(),"")</f>
        <v/>
      </c>
    </row>
    <row r="811" spans="1:14" s="34" customFormat="1" x14ac:dyDescent="0.35">
      <c r="A811" s="74" t="str">
        <f>IFERROR(IF(C811=0,"",IF(LEN(C811)=1,VLOOKUP(LEFT(C811,1),拼音数据库!$B:$C,2,),IF(LEN(C811)=2,VLOOKUP(LEFT(C811,1),拼音数据库!$B:$C,2,)&amp;VLOOKUP(MID(C811,2,1),拼音数据库!$B:$C,2,),IF(LEN(C811)=3,VLOOKUP(LEFT(C811,1),拼音数据库!$B:$C,2,)&amp;VLOOKUP(MID(C811,2,1),拼音数据库!$B:$C,2,)&amp;VLOOKUP(MID(C811,3,1),拼音数据库!$B:$C,2,),VLOOKUP(LEFT(C811,1),拼音数据库!$B:$C,2,)&amp;VLOOKUP(MID(C811,2,1),拼音数据库!$B:$C,2,)&amp;VLOOKUP(MID(C811,3,1),拼音数据库!$B:$C,2,)&amp;VLOOKUP(MID(C811,4,1),拼音数据库!$B:$C,2,))))),"")</f>
        <v/>
      </c>
      <c r="B811" s="75" t="str">
        <f>IFERROR(IF(C811=0,"",IF(LEN(C811)=1,LEFT(VLOOKUP(LEFT(C811,1),拼音数据库!$B:$C,2,),1),IF(LEN(C811)=2,LEFT(VLOOKUP(LEFT(C811,1),拼音数据库!$B:$C,2,),1)&amp;LEFT(VLOOKUP(MID(C811,2,1),拼音数据库!$B:$C,2,),1),IF(LEN(C811)=3,LEFT(VLOOKUP(LEFT(C811,1),拼音数据库!$B:$C,2,),1)&amp;LEFT(VLOOKUP(MID(C811,2,1),拼音数据库!$B:$C,2,),1)&amp;LEFT(VLOOKUP(MID(C811,3,1),拼音数据库!$B:$C,2,)),LEFT(VLOOKUP(LEFT(C811,1),拼音数据库!$B:$C,2,),1)&amp;LEFT(VLOOKUP(MID(C811,2,1),拼音数据库!$B:$C,2,),1)&amp;LEFT(VLOOKUP(MID(C811,3,1),拼音数据库!$B:$C,2,),1)&amp;LEFT(VLOOKUP(MID(C811,4,1),拼音数据库!$B:$C,2,),1))))),"")</f>
        <v/>
      </c>
      <c r="C811" s="36"/>
      <c r="D811" s="36"/>
      <c r="E811" s="36"/>
      <c r="F811" s="37"/>
      <c r="G811" s="37"/>
      <c r="H811" s="37"/>
      <c r="I811" s="37"/>
      <c r="J811" s="37"/>
      <c r="K811" s="37"/>
      <c r="L811" s="37"/>
      <c r="M811" s="37"/>
      <c r="N811" s="5" t="str">
        <f t="array" ref="N811">IF(SUM(--NOT(ISERROR(FIND(TEXT(UPPER(电话簿!$G$4),0),UPPER(基本信息输入!A811:M811),1))))&gt;0,ROW(),"")</f>
        <v/>
      </c>
    </row>
    <row r="812" spans="1:14" s="34" customFormat="1" x14ac:dyDescent="0.35">
      <c r="A812" s="74" t="str">
        <f>IFERROR(IF(C812=0,"",IF(LEN(C812)=1,VLOOKUP(LEFT(C812,1),拼音数据库!$B:$C,2,),IF(LEN(C812)=2,VLOOKUP(LEFT(C812,1),拼音数据库!$B:$C,2,)&amp;VLOOKUP(MID(C812,2,1),拼音数据库!$B:$C,2,),IF(LEN(C812)=3,VLOOKUP(LEFT(C812,1),拼音数据库!$B:$C,2,)&amp;VLOOKUP(MID(C812,2,1),拼音数据库!$B:$C,2,)&amp;VLOOKUP(MID(C812,3,1),拼音数据库!$B:$C,2,),VLOOKUP(LEFT(C812,1),拼音数据库!$B:$C,2,)&amp;VLOOKUP(MID(C812,2,1),拼音数据库!$B:$C,2,)&amp;VLOOKUP(MID(C812,3,1),拼音数据库!$B:$C,2,)&amp;VLOOKUP(MID(C812,4,1),拼音数据库!$B:$C,2,))))),"")</f>
        <v/>
      </c>
      <c r="B812" s="75" t="str">
        <f>IFERROR(IF(C812=0,"",IF(LEN(C812)=1,LEFT(VLOOKUP(LEFT(C812,1),拼音数据库!$B:$C,2,),1),IF(LEN(C812)=2,LEFT(VLOOKUP(LEFT(C812,1),拼音数据库!$B:$C,2,),1)&amp;LEFT(VLOOKUP(MID(C812,2,1),拼音数据库!$B:$C,2,),1),IF(LEN(C812)=3,LEFT(VLOOKUP(LEFT(C812,1),拼音数据库!$B:$C,2,),1)&amp;LEFT(VLOOKUP(MID(C812,2,1),拼音数据库!$B:$C,2,),1)&amp;LEFT(VLOOKUP(MID(C812,3,1),拼音数据库!$B:$C,2,)),LEFT(VLOOKUP(LEFT(C812,1),拼音数据库!$B:$C,2,),1)&amp;LEFT(VLOOKUP(MID(C812,2,1),拼音数据库!$B:$C,2,),1)&amp;LEFT(VLOOKUP(MID(C812,3,1),拼音数据库!$B:$C,2,),1)&amp;LEFT(VLOOKUP(MID(C812,4,1),拼音数据库!$B:$C,2,),1))))),"")</f>
        <v/>
      </c>
      <c r="C812" s="36"/>
      <c r="D812" s="36"/>
      <c r="E812" s="36"/>
      <c r="F812" s="37"/>
      <c r="G812" s="37"/>
      <c r="H812" s="37"/>
      <c r="I812" s="37"/>
      <c r="J812" s="37"/>
      <c r="K812" s="37"/>
      <c r="L812" s="37"/>
      <c r="M812" s="37"/>
      <c r="N812" s="5" t="str">
        <f t="array" ref="N812">IF(SUM(--NOT(ISERROR(FIND(TEXT(UPPER(电话簿!$G$4),0),UPPER(基本信息输入!A812:M812),1))))&gt;0,ROW(),"")</f>
        <v/>
      </c>
    </row>
    <row r="813" spans="1:14" s="34" customFormat="1" x14ac:dyDescent="0.35">
      <c r="A813" s="74" t="str">
        <f>IFERROR(IF(C813=0,"",IF(LEN(C813)=1,VLOOKUP(LEFT(C813,1),拼音数据库!$B:$C,2,),IF(LEN(C813)=2,VLOOKUP(LEFT(C813,1),拼音数据库!$B:$C,2,)&amp;VLOOKUP(MID(C813,2,1),拼音数据库!$B:$C,2,),IF(LEN(C813)=3,VLOOKUP(LEFT(C813,1),拼音数据库!$B:$C,2,)&amp;VLOOKUP(MID(C813,2,1),拼音数据库!$B:$C,2,)&amp;VLOOKUP(MID(C813,3,1),拼音数据库!$B:$C,2,),VLOOKUP(LEFT(C813,1),拼音数据库!$B:$C,2,)&amp;VLOOKUP(MID(C813,2,1),拼音数据库!$B:$C,2,)&amp;VLOOKUP(MID(C813,3,1),拼音数据库!$B:$C,2,)&amp;VLOOKUP(MID(C813,4,1),拼音数据库!$B:$C,2,))))),"")</f>
        <v/>
      </c>
      <c r="B813" s="75" t="str">
        <f>IFERROR(IF(C813=0,"",IF(LEN(C813)=1,LEFT(VLOOKUP(LEFT(C813,1),拼音数据库!$B:$C,2,),1),IF(LEN(C813)=2,LEFT(VLOOKUP(LEFT(C813,1),拼音数据库!$B:$C,2,),1)&amp;LEFT(VLOOKUP(MID(C813,2,1),拼音数据库!$B:$C,2,),1),IF(LEN(C813)=3,LEFT(VLOOKUP(LEFT(C813,1),拼音数据库!$B:$C,2,),1)&amp;LEFT(VLOOKUP(MID(C813,2,1),拼音数据库!$B:$C,2,),1)&amp;LEFT(VLOOKUP(MID(C813,3,1),拼音数据库!$B:$C,2,)),LEFT(VLOOKUP(LEFT(C813,1),拼音数据库!$B:$C,2,),1)&amp;LEFT(VLOOKUP(MID(C813,2,1),拼音数据库!$B:$C,2,),1)&amp;LEFT(VLOOKUP(MID(C813,3,1),拼音数据库!$B:$C,2,),1)&amp;LEFT(VLOOKUP(MID(C813,4,1),拼音数据库!$B:$C,2,),1))))),"")</f>
        <v/>
      </c>
      <c r="C813" s="36"/>
      <c r="D813" s="36"/>
      <c r="E813" s="36"/>
      <c r="F813" s="37"/>
      <c r="G813" s="37"/>
      <c r="H813" s="37"/>
      <c r="I813" s="37"/>
      <c r="J813" s="37"/>
      <c r="K813" s="37"/>
      <c r="L813" s="37"/>
      <c r="M813" s="37"/>
      <c r="N813" s="5" t="str">
        <f t="array" ref="N813">IF(SUM(--NOT(ISERROR(FIND(TEXT(UPPER(电话簿!$G$4),0),UPPER(基本信息输入!A813:M813),1))))&gt;0,ROW(),"")</f>
        <v/>
      </c>
    </row>
    <row r="814" spans="1:14" s="34" customFormat="1" x14ac:dyDescent="0.35">
      <c r="A814" s="74" t="str">
        <f>IFERROR(IF(C814=0,"",IF(LEN(C814)=1,VLOOKUP(LEFT(C814,1),拼音数据库!$B:$C,2,),IF(LEN(C814)=2,VLOOKUP(LEFT(C814,1),拼音数据库!$B:$C,2,)&amp;VLOOKUP(MID(C814,2,1),拼音数据库!$B:$C,2,),IF(LEN(C814)=3,VLOOKUP(LEFT(C814,1),拼音数据库!$B:$C,2,)&amp;VLOOKUP(MID(C814,2,1),拼音数据库!$B:$C,2,)&amp;VLOOKUP(MID(C814,3,1),拼音数据库!$B:$C,2,),VLOOKUP(LEFT(C814,1),拼音数据库!$B:$C,2,)&amp;VLOOKUP(MID(C814,2,1),拼音数据库!$B:$C,2,)&amp;VLOOKUP(MID(C814,3,1),拼音数据库!$B:$C,2,)&amp;VLOOKUP(MID(C814,4,1),拼音数据库!$B:$C,2,))))),"")</f>
        <v/>
      </c>
      <c r="B814" s="75" t="str">
        <f>IFERROR(IF(C814=0,"",IF(LEN(C814)=1,LEFT(VLOOKUP(LEFT(C814,1),拼音数据库!$B:$C,2,),1),IF(LEN(C814)=2,LEFT(VLOOKUP(LEFT(C814,1),拼音数据库!$B:$C,2,),1)&amp;LEFT(VLOOKUP(MID(C814,2,1),拼音数据库!$B:$C,2,),1),IF(LEN(C814)=3,LEFT(VLOOKUP(LEFT(C814,1),拼音数据库!$B:$C,2,),1)&amp;LEFT(VLOOKUP(MID(C814,2,1),拼音数据库!$B:$C,2,),1)&amp;LEFT(VLOOKUP(MID(C814,3,1),拼音数据库!$B:$C,2,)),LEFT(VLOOKUP(LEFT(C814,1),拼音数据库!$B:$C,2,),1)&amp;LEFT(VLOOKUP(MID(C814,2,1),拼音数据库!$B:$C,2,),1)&amp;LEFT(VLOOKUP(MID(C814,3,1),拼音数据库!$B:$C,2,),1)&amp;LEFT(VLOOKUP(MID(C814,4,1),拼音数据库!$B:$C,2,),1))))),"")</f>
        <v/>
      </c>
      <c r="C814" s="36"/>
      <c r="D814" s="36"/>
      <c r="E814" s="36"/>
      <c r="F814" s="37"/>
      <c r="G814" s="37"/>
      <c r="H814" s="37"/>
      <c r="I814" s="37"/>
      <c r="J814" s="37"/>
      <c r="K814" s="37"/>
      <c r="L814" s="37"/>
      <c r="M814" s="37"/>
      <c r="N814" s="5" t="str">
        <f t="array" ref="N814">IF(SUM(--NOT(ISERROR(FIND(TEXT(UPPER(电话簿!$G$4),0),UPPER(基本信息输入!A814:M814),1))))&gt;0,ROW(),"")</f>
        <v/>
      </c>
    </row>
    <row r="815" spans="1:14" s="34" customFormat="1" x14ac:dyDescent="0.35">
      <c r="A815" s="74" t="str">
        <f>IFERROR(IF(C815=0,"",IF(LEN(C815)=1,VLOOKUP(LEFT(C815,1),拼音数据库!$B:$C,2,),IF(LEN(C815)=2,VLOOKUP(LEFT(C815,1),拼音数据库!$B:$C,2,)&amp;VLOOKUP(MID(C815,2,1),拼音数据库!$B:$C,2,),IF(LEN(C815)=3,VLOOKUP(LEFT(C815,1),拼音数据库!$B:$C,2,)&amp;VLOOKUP(MID(C815,2,1),拼音数据库!$B:$C,2,)&amp;VLOOKUP(MID(C815,3,1),拼音数据库!$B:$C,2,),VLOOKUP(LEFT(C815,1),拼音数据库!$B:$C,2,)&amp;VLOOKUP(MID(C815,2,1),拼音数据库!$B:$C,2,)&amp;VLOOKUP(MID(C815,3,1),拼音数据库!$B:$C,2,)&amp;VLOOKUP(MID(C815,4,1),拼音数据库!$B:$C,2,))))),"")</f>
        <v/>
      </c>
      <c r="B815" s="75" t="str">
        <f>IFERROR(IF(C815=0,"",IF(LEN(C815)=1,LEFT(VLOOKUP(LEFT(C815,1),拼音数据库!$B:$C,2,),1),IF(LEN(C815)=2,LEFT(VLOOKUP(LEFT(C815,1),拼音数据库!$B:$C,2,),1)&amp;LEFT(VLOOKUP(MID(C815,2,1),拼音数据库!$B:$C,2,),1),IF(LEN(C815)=3,LEFT(VLOOKUP(LEFT(C815,1),拼音数据库!$B:$C,2,),1)&amp;LEFT(VLOOKUP(MID(C815,2,1),拼音数据库!$B:$C,2,),1)&amp;LEFT(VLOOKUP(MID(C815,3,1),拼音数据库!$B:$C,2,)),LEFT(VLOOKUP(LEFT(C815,1),拼音数据库!$B:$C,2,),1)&amp;LEFT(VLOOKUP(MID(C815,2,1),拼音数据库!$B:$C,2,),1)&amp;LEFT(VLOOKUP(MID(C815,3,1),拼音数据库!$B:$C,2,),1)&amp;LEFT(VLOOKUP(MID(C815,4,1),拼音数据库!$B:$C,2,),1))))),"")</f>
        <v/>
      </c>
      <c r="C815" s="36"/>
      <c r="D815" s="36"/>
      <c r="E815" s="36"/>
      <c r="F815" s="37"/>
      <c r="G815" s="37"/>
      <c r="H815" s="37"/>
      <c r="I815" s="37"/>
      <c r="J815" s="37"/>
      <c r="K815" s="37"/>
      <c r="L815" s="37"/>
      <c r="M815" s="37"/>
      <c r="N815" s="5" t="str">
        <f t="array" ref="N815">IF(SUM(--NOT(ISERROR(FIND(TEXT(UPPER(电话簿!$G$4),0),UPPER(基本信息输入!A815:M815),1))))&gt;0,ROW(),"")</f>
        <v/>
      </c>
    </row>
    <row r="816" spans="1:14" s="34" customFormat="1" x14ac:dyDescent="0.35">
      <c r="A816" s="74" t="str">
        <f>IFERROR(IF(C816=0,"",IF(LEN(C816)=1,VLOOKUP(LEFT(C816,1),拼音数据库!$B:$C,2,),IF(LEN(C816)=2,VLOOKUP(LEFT(C816,1),拼音数据库!$B:$C,2,)&amp;VLOOKUP(MID(C816,2,1),拼音数据库!$B:$C,2,),IF(LEN(C816)=3,VLOOKUP(LEFT(C816,1),拼音数据库!$B:$C,2,)&amp;VLOOKUP(MID(C816,2,1),拼音数据库!$B:$C,2,)&amp;VLOOKUP(MID(C816,3,1),拼音数据库!$B:$C,2,),VLOOKUP(LEFT(C816,1),拼音数据库!$B:$C,2,)&amp;VLOOKUP(MID(C816,2,1),拼音数据库!$B:$C,2,)&amp;VLOOKUP(MID(C816,3,1),拼音数据库!$B:$C,2,)&amp;VLOOKUP(MID(C816,4,1),拼音数据库!$B:$C,2,))))),"")</f>
        <v/>
      </c>
      <c r="B816" s="75" t="str">
        <f>IFERROR(IF(C816=0,"",IF(LEN(C816)=1,LEFT(VLOOKUP(LEFT(C816,1),拼音数据库!$B:$C,2,),1),IF(LEN(C816)=2,LEFT(VLOOKUP(LEFT(C816,1),拼音数据库!$B:$C,2,),1)&amp;LEFT(VLOOKUP(MID(C816,2,1),拼音数据库!$B:$C,2,),1),IF(LEN(C816)=3,LEFT(VLOOKUP(LEFT(C816,1),拼音数据库!$B:$C,2,),1)&amp;LEFT(VLOOKUP(MID(C816,2,1),拼音数据库!$B:$C,2,),1)&amp;LEFT(VLOOKUP(MID(C816,3,1),拼音数据库!$B:$C,2,)),LEFT(VLOOKUP(LEFT(C816,1),拼音数据库!$B:$C,2,),1)&amp;LEFT(VLOOKUP(MID(C816,2,1),拼音数据库!$B:$C,2,),1)&amp;LEFT(VLOOKUP(MID(C816,3,1),拼音数据库!$B:$C,2,),1)&amp;LEFT(VLOOKUP(MID(C816,4,1),拼音数据库!$B:$C,2,),1))))),"")</f>
        <v/>
      </c>
      <c r="C816" s="36"/>
      <c r="D816" s="36"/>
      <c r="E816" s="36"/>
      <c r="F816" s="37"/>
      <c r="G816" s="37"/>
      <c r="H816" s="37"/>
      <c r="I816" s="37"/>
      <c r="J816" s="37"/>
      <c r="K816" s="37"/>
      <c r="L816" s="37"/>
      <c r="M816" s="37"/>
      <c r="N816" s="5" t="str">
        <f t="array" ref="N816">IF(SUM(--NOT(ISERROR(FIND(TEXT(UPPER(电话簿!$G$4),0),UPPER(基本信息输入!A816:M816),1))))&gt;0,ROW(),"")</f>
        <v/>
      </c>
    </row>
    <row r="817" spans="1:14" s="34" customFormat="1" x14ac:dyDescent="0.35">
      <c r="A817" s="74" t="str">
        <f>IFERROR(IF(C817=0,"",IF(LEN(C817)=1,VLOOKUP(LEFT(C817,1),拼音数据库!$B:$C,2,),IF(LEN(C817)=2,VLOOKUP(LEFT(C817,1),拼音数据库!$B:$C,2,)&amp;VLOOKUP(MID(C817,2,1),拼音数据库!$B:$C,2,),IF(LEN(C817)=3,VLOOKUP(LEFT(C817,1),拼音数据库!$B:$C,2,)&amp;VLOOKUP(MID(C817,2,1),拼音数据库!$B:$C,2,)&amp;VLOOKUP(MID(C817,3,1),拼音数据库!$B:$C,2,),VLOOKUP(LEFT(C817,1),拼音数据库!$B:$C,2,)&amp;VLOOKUP(MID(C817,2,1),拼音数据库!$B:$C,2,)&amp;VLOOKUP(MID(C817,3,1),拼音数据库!$B:$C,2,)&amp;VLOOKUP(MID(C817,4,1),拼音数据库!$B:$C,2,))))),"")</f>
        <v/>
      </c>
      <c r="B817" s="75" t="str">
        <f>IFERROR(IF(C817=0,"",IF(LEN(C817)=1,LEFT(VLOOKUP(LEFT(C817,1),拼音数据库!$B:$C,2,),1),IF(LEN(C817)=2,LEFT(VLOOKUP(LEFT(C817,1),拼音数据库!$B:$C,2,),1)&amp;LEFT(VLOOKUP(MID(C817,2,1),拼音数据库!$B:$C,2,),1),IF(LEN(C817)=3,LEFT(VLOOKUP(LEFT(C817,1),拼音数据库!$B:$C,2,),1)&amp;LEFT(VLOOKUP(MID(C817,2,1),拼音数据库!$B:$C,2,),1)&amp;LEFT(VLOOKUP(MID(C817,3,1),拼音数据库!$B:$C,2,)),LEFT(VLOOKUP(LEFT(C817,1),拼音数据库!$B:$C,2,),1)&amp;LEFT(VLOOKUP(MID(C817,2,1),拼音数据库!$B:$C,2,),1)&amp;LEFT(VLOOKUP(MID(C817,3,1),拼音数据库!$B:$C,2,),1)&amp;LEFT(VLOOKUP(MID(C817,4,1),拼音数据库!$B:$C,2,),1))))),"")</f>
        <v/>
      </c>
      <c r="C817" s="36"/>
      <c r="D817" s="36"/>
      <c r="E817" s="36"/>
      <c r="F817" s="37"/>
      <c r="G817" s="37"/>
      <c r="H817" s="37"/>
      <c r="I817" s="37"/>
      <c r="J817" s="37"/>
      <c r="K817" s="37"/>
      <c r="L817" s="37"/>
      <c r="M817" s="37"/>
      <c r="N817" s="5" t="str">
        <f t="array" ref="N817">IF(SUM(--NOT(ISERROR(FIND(TEXT(UPPER(电话簿!$G$4),0),UPPER(基本信息输入!A817:M817),1))))&gt;0,ROW(),"")</f>
        <v/>
      </c>
    </row>
    <row r="818" spans="1:14" s="34" customFormat="1" x14ac:dyDescent="0.35">
      <c r="A818" s="74" t="str">
        <f>IFERROR(IF(C818=0,"",IF(LEN(C818)=1,VLOOKUP(LEFT(C818,1),拼音数据库!$B:$C,2,),IF(LEN(C818)=2,VLOOKUP(LEFT(C818,1),拼音数据库!$B:$C,2,)&amp;VLOOKUP(MID(C818,2,1),拼音数据库!$B:$C,2,),IF(LEN(C818)=3,VLOOKUP(LEFT(C818,1),拼音数据库!$B:$C,2,)&amp;VLOOKUP(MID(C818,2,1),拼音数据库!$B:$C,2,)&amp;VLOOKUP(MID(C818,3,1),拼音数据库!$B:$C,2,),VLOOKUP(LEFT(C818,1),拼音数据库!$B:$C,2,)&amp;VLOOKUP(MID(C818,2,1),拼音数据库!$B:$C,2,)&amp;VLOOKUP(MID(C818,3,1),拼音数据库!$B:$C,2,)&amp;VLOOKUP(MID(C818,4,1),拼音数据库!$B:$C,2,))))),"")</f>
        <v/>
      </c>
      <c r="B818" s="75" t="str">
        <f>IFERROR(IF(C818=0,"",IF(LEN(C818)=1,LEFT(VLOOKUP(LEFT(C818,1),拼音数据库!$B:$C,2,),1),IF(LEN(C818)=2,LEFT(VLOOKUP(LEFT(C818,1),拼音数据库!$B:$C,2,),1)&amp;LEFT(VLOOKUP(MID(C818,2,1),拼音数据库!$B:$C,2,),1),IF(LEN(C818)=3,LEFT(VLOOKUP(LEFT(C818,1),拼音数据库!$B:$C,2,),1)&amp;LEFT(VLOOKUP(MID(C818,2,1),拼音数据库!$B:$C,2,),1)&amp;LEFT(VLOOKUP(MID(C818,3,1),拼音数据库!$B:$C,2,)),LEFT(VLOOKUP(LEFT(C818,1),拼音数据库!$B:$C,2,),1)&amp;LEFT(VLOOKUP(MID(C818,2,1),拼音数据库!$B:$C,2,),1)&amp;LEFT(VLOOKUP(MID(C818,3,1),拼音数据库!$B:$C,2,),1)&amp;LEFT(VLOOKUP(MID(C818,4,1),拼音数据库!$B:$C,2,),1))))),"")</f>
        <v/>
      </c>
      <c r="C818" s="36"/>
      <c r="D818" s="36"/>
      <c r="E818" s="36"/>
      <c r="F818" s="37"/>
      <c r="G818" s="37"/>
      <c r="H818" s="37"/>
      <c r="I818" s="37"/>
      <c r="J818" s="37"/>
      <c r="K818" s="37"/>
      <c r="L818" s="37"/>
      <c r="M818" s="37"/>
      <c r="N818" s="5" t="str">
        <f t="array" ref="N818">IF(SUM(--NOT(ISERROR(FIND(TEXT(UPPER(电话簿!$G$4),0),UPPER(基本信息输入!A818:M818),1))))&gt;0,ROW(),"")</f>
        <v/>
      </c>
    </row>
    <row r="819" spans="1:14" s="34" customFormat="1" x14ac:dyDescent="0.35">
      <c r="A819" s="74" t="str">
        <f>IFERROR(IF(C819=0,"",IF(LEN(C819)=1,VLOOKUP(LEFT(C819,1),拼音数据库!$B:$C,2,),IF(LEN(C819)=2,VLOOKUP(LEFT(C819,1),拼音数据库!$B:$C,2,)&amp;VLOOKUP(MID(C819,2,1),拼音数据库!$B:$C,2,),IF(LEN(C819)=3,VLOOKUP(LEFT(C819,1),拼音数据库!$B:$C,2,)&amp;VLOOKUP(MID(C819,2,1),拼音数据库!$B:$C,2,)&amp;VLOOKUP(MID(C819,3,1),拼音数据库!$B:$C,2,),VLOOKUP(LEFT(C819,1),拼音数据库!$B:$C,2,)&amp;VLOOKUP(MID(C819,2,1),拼音数据库!$B:$C,2,)&amp;VLOOKUP(MID(C819,3,1),拼音数据库!$B:$C,2,)&amp;VLOOKUP(MID(C819,4,1),拼音数据库!$B:$C,2,))))),"")</f>
        <v/>
      </c>
      <c r="B819" s="75" t="str">
        <f>IFERROR(IF(C819=0,"",IF(LEN(C819)=1,LEFT(VLOOKUP(LEFT(C819,1),拼音数据库!$B:$C,2,),1),IF(LEN(C819)=2,LEFT(VLOOKUP(LEFT(C819,1),拼音数据库!$B:$C,2,),1)&amp;LEFT(VLOOKUP(MID(C819,2,1),拼音数据库!$B:$C,2,),1),IF(LEN(C819)=3,LEFT(VLOOKUP(LEFT(C819,1),拼音数据库!$B:$C,2,),1)&amp;LEFT(VLOOKUP(MID(C819,2,1),拼音数据库!$B:$C,2,),1)&amp;LEFT(VLOOKUP(MID(C819,3,1),拼音数据库!$B:$C,2,)),LEFT(VLOOKUP(LEFT(C819,1),拼音数据库!$B:$C,2,),1)&amp;LEFT(VLOOKUP(MID(C819,2,1),拼音数据库!$B:$C,2,),1)&amp;LEFT(VLOOKUP(MID(C819,3,1),拼音数据库!$B:$C,2,),1)&amp;LEFT(VLOOKUP(MID(C819,4,1),拼音数据库!$B:$C,2,),1))))),"")</f>
        <v/>
      </c>
      <c r="C819" s="36"/>
      <c r="D819" s="36"/>
      <c r="E819" s="36"/>
      <c r="F819" s="37"/>
      <c r="G819" s="37"/>
      <c r="H819" s="37"/>
      <c r="I819" s="37"/>
      <c r="J819" s="37"/>
      <c r="K819" s="37"/>
      <c r="L819" s="37"/>
      <c r="M819" s="37"/>
      <c r="N819" s="5" t="str">
        <f t="array" ref="N819">IF(SUM(--NOT(ISERROR(FIND(TEXT(UPPER(电话簿!$G$4),0),UPPER(基本信息输入!A819:M819),1))))&gt;0,ROW(),"")</f>
        <v/>
      </c>
    </row>
    <row r="820" spans="1:14" s="34" customFormat="1" x14ac:dyDescent="0.35">
      <c r="A820" s="74" t="str">
        <f>IFERROR(IF(C820=0,"",IF(LEN(C820)=1,VLOOKUP(LEFT(C820,1),拼音数据库!$B:$C,2,),IF(LEN(C820)=2,VLOOKUP(LEFT(C820,1),拼音数据库!$B:$C,2,)&amp;VLOOKUP(MID(C820,2,1),拼音数据库!$B:$C,2,),IF(LEN(C820)=3,VLOOKUP(LEFT(C820,1),拼音数据库!$B:$C,2,)&amp;VLOOKUP(MID(C820,2,1),拼音数据库!$B:$C,2,)&amp;VLOOKUP(MID(C820,3,1),拼音数据库!$B:$C,2,),VLOOKUP(LEFT(C820,1),拼音数据库!$B:$C,2,)&amp;VLOOKUP(MID(C820,2,1),拼音数据库!$B:$C,2,)&amp;VLOOKUP(MID(C820,3,1),拼音数据库!$B:$C,2,)&amp;VLOOKUP(MID(C820,4,1),拼音数据库!$B:$C,2,))))),"")</f>
        <v/>
      </c>
      <c r="B820" s="75" t="str">
        <f>IFERROR(IF(C820=0,"",IF(LEN(C820)=1,LEFT(VLOOKUP(LEFT(C820,1),拼音数据库!$B:$C,2,),1),IF(LEN(C820)=2,LEFT(VLOOKUP(LEFT(C820,1),拼音数据库!$B:$C,2,),1)&amp;LEFT(VLOOKUP(MID(C820,2,1),拼音数据库!$B:$C,2,),1),IF(LEN(C820)=3,LEFT(VLOOKUP(LEFT(C820,1),拼音数据库!$B:$C,2,),1)&amp;LEFT(VLOOKUP(MID(C820,2,1),拼音数据库!$B:$C,2,),1)&amp;LEFT(VLOOKUP(MID(C820,3,1),拼音数据库!$B:$C,2,)),LEFT(VLOOKUP(LEFT(C820,1),拼音数据库!$B:$C,2,),1)&amp;LEFT(VLOOKUP(MID(C820,2,1),拼音数据库!$B:$C,2,),1)&amp;LEFT(VLOOKUP(MID(C820,3,1),拼音数据库!$B:$C,2,),1)&amp;LEFT(VLOOKUP(MID(C820,4,1),拼音数据库!$B:$C,2,),1))))),"")</f>
        <v/>
      </c>
      <c r="C820" s="36"/>
      <c r="D820" s="36"/>
      <c r="E820" s="36"/>
      <c r="F820" s="37"/>
      <c r="G820" s="37"/>
      <c r="H820" s="37"/>
      <c r="I820" s="37"/>
      <c r="J820" s="37"/>
      <c r="K820" s="37"/>
      <c r="L820" s="37"/>
      <c r="M820" s="37"/>
      <c r="N820" s="5" t="str">
        <f t="array" ref="N820">IF(SUM(--NOT(ISERROR(FIND(TEXT(UPPER(电话簿!$G$4),0),UPPER(基本信息输入!A820:M820),1))))&gt;0,ROW(),"")</f>
        <v/>
      </c>
    </row>
    <row r="821" spans="1:14" s="34" customFormat="1" x14ac:dyDescent="0.35">
      <c r="A821" s="74" t="str">
        <f>IFERROR(IF(C821=0,"",IF(LEN(C821)=1,VLOOKUP(LEFT(C821,1),拼音数据库!$B:$C,2,),IF(LEN(C821)=2,VLOOKUP(LEFT(C821,1),拼音数据库!$B:$C,2,)&amp;VLOOKUP(MID(C821,2,1),拼音数据库!$B:$C,2,),IF(LEN(C821)=3,VLOOKUP(LEFT(C821,1),拼音数据库!$B:$C,2,)&amp;VLOOKUP(MID(C821,2,1),拼音数据库!$B:$C,2,)&amp;VLOOKUP(MID(C821,3,1),拼音数据库!$B:$C,2,),VLOOKUP(LEFT(C821,1),拼音数据库!$B:$C,2,)&amp;VLOOKUP(MID(C821,2,1),拼音数据库!$B:$C,2,)&amp;VLOOKUP(MID(C821,3,1),拼音数据库!$B:$C,2,)&amp;VLOOKUP(MID(C821,4,1),拼音数据库!$B:$C,2,))))),"")</f>
        <v/>
      </c>
      <c r="B821" s="75" t="str">
        <f>IFERROR(IF(C821=0,"",IF(LEN(C821)=1,LEFT(VLOOKUP(LEFT(C821,1),拼音数据库!$B:$C,2,),1),IF(LEN(C821)=2,LEFT(VLOOKUP(LEFT(C821,1),拼音数据库!$B:$C,2,),1)&amp;LEFT(VLOOKUP(MID(C821,2,1),拼音数据库!$B:$C,2,),1),IF(LEN(C821)=3,LEFT(VLOOKUP(LEFT(C821,1),拼音数据库!$B:$C,2,),1)&amp;LEFT(VLOOKUP(MID(C821,2,1),拼音数据库!$B:$C,2,),1)&amp;LEFT(VLOOKUP(MID(C821,3,1),拼音数据库!$B:$C,2,)),LEFT(VLOOKUP(LEFT(C821,1),拼音数据库!$B:$C,2,),1)&amp;LEFT(VLOOKUP(MID(C821,2,1),拼音数据库!$B:$C,2,),1)&amp;LEFT(VLOOKUP(MID(C821,3,1),拼音数据库!$B:$C,2,),1)&amp;LEFT(VLOOKUP(MID(C821,4,1),拼音数据库!$B:$C,2,),1))))),"")</f>
        <v/>
      </c>
      <c r="C821" s="36"/>
      <c r="D821" s="36"/>
      <c r="E821" s="36"/>
      <c r="F821" s="37"/>
      <c r="G821" s="37"/>
      <c r="H821" s="37"/>
      <c r="I821" s="37"/>
      <c r="J821" s="37"/>
      <c r="K821" s="37"/>
      <c r="L821" s="37"/>
      <c r="M821" s="37"/>
      <c r="N821" s="5" t="str">
        <f t="array" ref="N821">IF(SUM(--NOT(ISERROR(FIND(TEXT(UPPER(电话簿!$G$4),0),UPPER(基本信息输入!A821:M821),1))))&gt;0,ROW(),"")</f>
        <v/>
      </c>
    </row>
    <row r="822" spans="1:14" s="34" customFormat="1" x14ac:dyDescent="0.35">
      <c r="A822" s="74" t="str">
        <f>IFERROR(IF(C822=0,"",IF(LEN(C822)=1,VLOOKUP(LEFT(C822,1),拼音数据库!$B:$C,2,),IF(LEN(C822)=2,VLOOKUP(LEFT(C822,1),拼音数据库!$B:$C,2,)&amp;VLOOKUP(MID(C822,2,1),拼音数据库!$B:$C,2,),IF(LEN(C822)=3,VLOOKUP(LEFT(C822,1),拼音数据库!$B:$C,2,)&amp;VLOOKUP(MID(C822,2,1),拼音数据库!$B:$C,2,)&amp;VLOOKUP(MID(C822,3,1),拼音数据库!$B:$C,2,),VLOOKUP(LEFT(C822,1),拼音数据库!$B:$C,2,)&amp;VLOOKUP(MID(C822,2,1),拼音数据库!$B:$C,2,)&amp;VLOOKUP(MID(C822,3,1),拼音数据库!$B:$C,2,)&amp;VLOOKUP(MID(C822,4,1),拼音数据库!$B:$C,2,))))),"")</f>
        <v/>
      </c>
      <c r="B822" s="75" t="str">
        <f>IFERROR(IF(C822=0,"",IF(LEN(C822)=1,LEFT(VLOOKUP(LEFT(C822,1),拼音数据库!$B:$C,2,),1),IF(LEN(C822)=2,LEFT(VLOOKUP(LEFT(C822,1),拼音数据库!$B:$C,2,),1)&amp;LEFT(VLOOKUP(MID(C822,2,1),拼音数据库!$B:$C,2,),1),IF(LEN(C822)=3,LEFT(VLOOKUP(LEFT(C822,1),拼音数据库!$B:$C,2,),1)&amp;LEFT(VLOOKUP(MID(C822,2,1),拼音数据库!$B:$C,2,),1)&amp;LEFT(VLOOKUP(MID(C822,3,1),拼音数据库!$B:$C,2,)),LEFT(VLOOKUP(LEFT(C822,1),拼音数据库!$B:$C,2,),1)&amp;LEFT(VLOOKUP(MID(C822,2,1),拼音数据库!$B:$C,2,),1)&amp;LEFT(VLOOKUP(MID(C822,3,1),拼音数据库!$B:$C,2,),1)&amp;LEFT(VLOOKUP(MID(C822,4,1),拼音数据库!$B:$C,2,),1))))),"")</f>
        <v/>
      </c>
      <c r="C822" s="36"/>
      <c r="D822" s="36"/>
      <c r="E822" s="36"/>
      <c r="F822" s="37"/>
      <c r="G822" s="37"/>
      <c r="H822" s="37"/>
      <c r="I822" s="37"/>
      <c r="J822" s="37"/>
      <c r="K822" s="37"/>
      <c r="L822" s="37"/>
      <c r="M822" s="37"/>
      <c r="N822" s="5" t="str">
        <f t="array" ref="N822">IF(SUM(--NOT(ISERROR(FIND(TEXT(UPPER(电话簿!$G$4),0),UPPER(基本信息输入!A822:M822),1))))&gt;0,ROW(),"")</f>
        <v/>
      </c>
    </row>
    <row r="823" spans="1:14" s="34" customFormat="1" x14ac:dyDescent="0.35">
      <c r="A823" s="74" t="str">
        <f>IFERROR(IF(C823=0,"",IF(LEN(C823)=1,VLOOKUP(LEFT(C823,1),拼音数据库!$B:$C,2,),IF(LEN(C823)=2,VLOOKUP(LEFT(C823,1),拼音数据库!$B:$C,2,)&amp;VLOOKUP(MID(C823,2,1),拼音数据库!$B:$C,2,),IF(LEN(C823)=3,VLOOKUP(LEFT(C823,1),拼音数据库!$B:$C,2,)&amp;VLOOKUP(MID(C823,2,1),拼音数据库!$B:$C,2,)&amp;VLOOKUP(MID(C823,3,1),拼音数据库!$B:$C,2,),VLOOKUP(LEFT(C823,1),拼音数据库!$B:$C,2,)&amp;VLOOKUP(MID(C823,2,1),拼音数据库!$B:$C,2,)&amp;VLOOKUP(MID(C823,3,1),拼音数据库!$B:$C,2,)&amp;VLOOKUP(MID(C823,4,1),拼音数据库!$B:$C,2,))))),"")</f>
        <v/>
      </c>
      <c r="B823" s="75" t="str">
        <f>IFERROR(IF(C823=0,"",IF(LEN(C823)=1,LEFT(VLOOKUP(LEFT(C823,1),拼音数据库!$B:$C,2,),1),IF(LEN(C823)=2,LEFT(VLOOKUP(LEFT(C823,1),拼音数据库!$B:$C,2,),1)&amp;LEFT(VLOOKUP(MID(C823,2,1),拼音数据库!$B:$C,2,),1),IF(LEN(C823)=3,LEFT(VLOOKUP(LEFT(C823,1),拼音数据库!$B:$C,2,),1)&amp;LEFT(VLOOKUP(MID(C823,2,1),拼音数据库!$B:$C,2,),1)&amp;LEFT(VLOOKUP(MID(C823,3,1),拼音数据库!$B:$C,2,)),LEFT(VLOOKUP(LEFT(C823,1),拼音数据库!$B:$C,2,),1)&amp;LEFT(VLOOKUP(MID(C823,2,1),拼音数据库!$B:$C,2,),1)&amp;LEFT(VLOOKUP(MID(C823,3,1),拼音数据库!$B:$C,2,),1)&amp;LEFT(VLOOKUP(MID(C823,4,1),拼音数据库!$B:$C,2,),1))))),"")</f>
        <v/>
      </c>
      <c r="C823" s="36"/>
      <c r="D823" s="36"/>
      <c r="E823" s="36"/>
      <c r="F823" s="37"/>
      <c r="G823" s="37"/>
      <c r="H823" s="37"/>
      <c r="I823" s="37"/>
      <c r="J823" s="37"/>
      <c r="K823" s="37"/>
      <c r="L823" s="37"/>
      <c r="M823" s="37"/>
      <c r="N823" s="5" t="str">
        <f t="array" ref="N823">IF(SUM(--NOT(ISERROR(FIND(TEXT(UPPER(电话簿!$G$4),0),UPPER(基本信息输入!A823:M823),1))))&gt;0,ROW(),"")</f>
        <v/>
      </c>
    </row>
    <row r="824" spans="1:14" s="34" customFormat="1" x14ac:dyDescent="0.35">
      <c r="A824" s="74" t="str">
        <f>IFERROR(IF(C824=0,"",IF(LEN(C824)=1,VLOOKUP(LEFT(C824,1),拼音数据库!$B:$C,2,),IF(LEN(C824)=2,VLOOKUP(LEFT(C824,1),拼音数据库!$B:$C,2,)&amp;VLOOKUP(MID(C824,2,1),拼音数据库!$B:$C,2,),IF(LEN(C824)=3,VLOOKUP(LEFT(C824,1),拼音数据库!$B:$C,2,)&amp;VLOOKUP(MID(C824,2,1),拼音数据库!$B:$C,2,)&amp;VLOOKUP(MID(C824,3,1),拼音数据库!$B:$C,2,),VLOOKUP(LEFT(C824,1),拼音数据库!$B:$C,2,)&amp;VLOOKUP(MID(C824,2,1),拼音数据库!$B:$C,2,)&amp;VLOOKUP(MID(C824,3,1),拼音数据库!$B:$C,2,)&amp;VLOOKUP(MID(C824,4,1),拼音数据库!$B:$C,2,))))),"")</f>
        <v/>
      </c>
      <c r="B824" s="75" t="str">
        <f>IFERROR(IF(C824=0,"",IF(LEN(C824)=1,LEFT(VLOOKUP(LEFT(C824,1),拼音数据库!$B:$C,2,),1),IF(LEN(C824)=2,LEFT(VLOOKUP(LEFT(C824,1),拼音数据库!$B:$C,2,),1)&amp;LEFT(VLOOKUP(MID(C824,2,1),拼音数据库!$B:$C,2,),1),IF(LEN(C824)=3,LEFT(VLOOKUP(LEFT(C824,1),拼音数据库!$B:$C,2,),1)&amp;LEFT(VLOOKUP(MID(C824,2,1),拼音数据库!$B:$C,2,),1)&amp;LEFT(VLOOKUP(MID(C824,3,1),拼音数据库!$B:$C,2,)),LEFT(VLOOKUP(LEFT(C824,1),拼音数据库!$B:$C,2,),1)&amp;LEFT(VLOOKUP(MID(C824,2,1),拼音数据库!$B:$C,2,),1)&amp;LEFT(VLOOKUP(MID(C824,3,1),拼音数据库!$B:$C,2,),1)&amp;LEFT(VLOOKUP(MID(C824,4,1),拼音数据库!$B:$C,2,),1))))),"")</f>
        <v/>
      </c>
      <c r="C824" s="36"/>
      <c r="D824" s="36"/>
      <c r="E824" s="36"/>
      <c r="F824" s="37"/>
      <c r="G824" s="37"/>
      <c r="H824" s="37"/>
      <c r="I824" s="37"/>
      <c r="J824" s="37"/>
      <c r="K824" s="37"/>
      <c r="L824" s="37"/>
      <c r="M824" s="37"/>
      <c r="N824" s="5" t="str">
        <f t="array" ref="N824">IF(SUM(--NOT(ISERROR(FIND(TEXT(UPPER(电话簿!$G$4),0),UPPER(基本信息输入!A824:M824),1))))&gt;0,ROW(),"")</f>
        <v/>
      </c>
    </row>
    <row r="825" spans="1:14" s="34" customFormat="1" x14ac:dyDescent="0.35">
      <c r="A825" s="74" t="str">
        <f>IFERROR(IF(C825=0,"",IF(LEN(C825)=1,VLOOKUP(LEFT(C825,1),拼音数据库!$B:$C,2,),IF(LEN(C825)=2,VLOOKUP(LEFT(C825,1),拼音数据库!$B:$C,2,)&amp;VLOOKUP(MID(C825,2,1),拼音数据库!$B:$C,2,),IF(LEN(C825)=3,VLOOKUP(LEFT(C825,1),拼音数据库!$B:$C,2,)&amp;VLOOKUP(MID(C825,2,1),拼音数据库!$B:$C,2,)&amp;VLOOKUP(MID(C825,3,1),拼音数据库!$B:$C,2,),VLOOKUP(LEFT(C825,1),拼音数据库!$B:$C,2,)&amp;VLOOKUP(MID(C825,2,1),拼音数据库!$B:$C,2,)&amp;VLOOKUP(MID(C825,3,1),拼音数据库!$B:$C,2,)&amp;VLOOKUP(MID(C825,4,1),拼音数据库!$B:$C,2,))))),"")</f>
        <v/>
      </c>
      <c r="B825" s="75" t="str">
        <f>IFERROR(IF(C825=0,"",IF(LEN(C825)=1,LEFT(VLOOKUP(LEFT(C825,1),拼音数据库!$B:$C,2,),1),IF(LEN(C825)=2,LEFT(VLOOKUP(LEFT(C825,1),拼音数据库!$B:$C,2,),1)&amp;LEFT(VLOOKUP(MID(C825,2,1),拼音数据库!$B:$C,2,),1),IF(LEN(C825)=3,LEFT(VLOOKUP(LEFT(C825,1),拼音数据库!$B:$C,2,),1)&amp;LEFT(VLOOKUP(MID(C825,2,1),拼音数据库!$B:$C,2,),1)&amp;LEFT(VLOOKUP(MID(C825,3,1),拼音数据库!$B:$C,2,)),LEFT(VLOOKUP(LEFT(C825,1),拼音数据库!$B:$C,2,),1)&amp;LEFT(VLOOKUP(MID(C825,2,1),拼音数据库!$B:$C,2,),1)&amp;LEFT(VLOOKUP(MID(C825,3,1),拼音数据库!$B:$C,2,),1)&amp;LEFT(VLOOKUP(MID(C825,4,1),拼音数据库!$B:$C,2,),1))))),"")</f>
        <v/>
      </c>
      <c r="C825" s="36"/>
      <c r="D825" s="36"/>
      <c r="E825" s="36"/>
      <c r="F825" s="37"/>
      <c r="G825" s="37"/>
      <c r="H825" s="37"/>
      <c r="I825" s="37"/>
      <c r="J825" s="37"/>
      <c r="K825" s="37"/>
      <c r="L825" s="37"/>
      <c r="M825" s="37"/>
      <c r="N825" s="5" t="str">
        <f t="array" ref="N825">IF(SUM(--NOT(ISERROR(FIND(TEXT(UPPER(电话簿!$G$4),0),UPPER(基本信息输入!A825:M825),1))))&gt;0,ROW(),"")</f>
        <v/>
      </c>
    </row>
    <row r="826" spans="1:14" s="34" customFormat="1" x14ac:dyDescent="0.35">
      <c r="A826" s="74" t="str">
        <f>IFERROR(IF(C826=0,"",IF(LEN(C826)=1,VLOOKUP(LEFT(C826,1),拼音数据库!$B:$C,2,),IF(LEN(C826)=2,VLOOKUP(LEFT(C826,1),拼音数据库!$B:$C,2,)&amp;VLOOKUP(MID(C826,2,1),拼音数据库!$B:$C,2,),IF(LEN(C826)=3,VLOOKUP(LEFT(C826,1),拼音数据库!$B:$C,2,)&amp;VLOOKUP(MID(C826,2,1),拼音数据库!$B:$C,2,)&amp;VLOOKUP(MID(C826,3,1),拼音数据库!$B:$C,2,),VLOOKUP(LEFT(C826,1),拼音数据库!$B:$C,2,)&amp;VLOOKUP(MID(C826,2,1),拼音数据库!$B:$C,2,)&amp;VLOOKUP(MID(C826,3,1),拼音数据库!$B:$C,2,)&amp;VLOOKUP(MID(C826,4,1),拼音数据库!$B:$C,2,))))),"")</f>
        <v/>
      </c>
      <c r="B826" s="75" t="str">
        <f>IFERROR(IF(C826=0,"",IF(LEN(C826)=1,LEFT(VLOOKUP(LEFT(C826,1),拼音数据库!$B:$C,2,),1),IF(LEN(C826)=2,LEFT(VLOOKUP(LEFT(C826,1),拼音数据库!$B:$C,2,),1)&amp;LEFT(VLOOKUP(MID(C826,2,1),拼音数据库!$B:$C,2,),1),IF(LEN(C826)=3,LEFT(VLOOKUP(LEFT(C826,1),拼音数据库!$B:$C,2,),1)&amp;LEFT(VLOOKUP(MID(C826,2,1),拼音数据库!$B:$C,2,),1)&amp;LEFT(VLOOKUP(MID(C826,3,1),拼音数据库!$B:$C,2,)),LEFT(VLOOKUP(LEFT(C826,1),拼音数据库!$B:$C,2,),1)&amp;LEFT(VLOOKUP(MID(C826,2,1),拼音数据库!$B:$C,2,),1)&amp;LEFT(VLOOKUP(MID(C826,3,1),拼音数据库!$B:$C,2,),1)&amp;LEFT(VLOOKUP(MID(C826,4,1),拼音数据库!$B:$C,2,),1))))),"")</f>
        <v/>
      </c>
      <c r="C826" s="36"/>
      <c r="D826" s="36"/>
      <c r="E826" s="36"/>
      <c r="F826" s="37"/>
      <c r="G826" s="37"/>
      <c r="H826" s="37"/>
      <c r="I826" s="37"/>
      <c r="J826" s="37"/>
      <c r="K826" s="37"/>
      <c r="L826" s="37"/>
      <c r="M826" s="37"/>
      <c r="N826" s="5" t="str">
        <f t="array" ref="N826">IF(SUM(--NOT(ISERROR(FIND(TEXT(UPPER(电话簿!$G$4),0),UPPER(基本信息输入!A826:M826),1))))&gt;0,ROW(),"")</f>
        <v/>
      </c>
    </row>
    <row r="827" spans="1:14" s="34" customFormat="1" x14ac:dyDescent="0.35">
      <c r="A827" s="74" t="str">
        <f>IFERROR(IF(C827=0,"",IF(LEN(C827)=1,VLOOKUP(LEFT(C827,1),拼音数据库!$B:$C,2,),IF(LEN(C827)=2,VLOOKUP(LEFT(C827,1),拼音数据库!$B:$C,2,)&amp;VLOOKUP(MID(C827,2,1),拼音数据库!$B:$C,2,),IF(LEN(C827)=3,VLOOKUP(LEFT(C827,1),拼音数据库!$B:$C,2,)&amp;VLOOKUP(MID(C827,2,1),拼音数据库!$B:$C,2,)&amp;VLOOKUP(MID(C827,3,1),拼音数据库!$B:$C,2,),VLOOKUP(LEFT(C827,1),拼音数据库!$B:$C,2,)&amp;VLOOKUP(MID(C827,2,1),拼音数据库!$B:$C,2,)&amp;VLOOKUP(MID(C827,3,1),拼音数据库!$B:$C,2,)&amp;VLOOKUP(MID(C827,4,1),拼音数据库!$B:$C,2,))))),"")</f>
        <v/>
      </c>
      <c r="B827" s="75" t="str">
        <f>IFERROR(IF(C827=0,"",IF(LEN(C827)=1,LEFT(VLOOKUP(LEFT(C827,1),拼音数据库!$B:$C,2,),1),IF(LEN(C827)=2,LEFT(VLOOKUP(LEFT(C827,1),拼音数据库!$B:$C,2,),1)&amp;LEFT(VLOOKUP(MID(C827,2,1),拼音数据库!$B:$C,2,),1),IF(LEN(C827)=3,LEFT(VLOOKUP(LEFT(C827,1),拼音数据库!$B:$C,2,),1)&amp;LEFT(VLOOKUP(MID(C827,2,1),拼音数据库!$B:$C,2,),1)&amp;LEFT(VLOOKUP(MID(C827,3,1),拼音数据库!$B:$C,2,)),LEFT(VLOOKUP(LEFT(C827,1),拼音数据库!$B:$C,2,),1)&amp;LEFT(VLOOKUP(MID(C827,2,1),拼音数据库!$B:$C,2,),1)&amp;LEFT(VLOOKUP(MID(C827,3,1),拼音数据库!$B:$C,2,),1)&amp;LEFT(VLOOKUP(MID(C827,4,1),拼音数据库!$B:$C,2,),1))))),"")</f>
        <v/>
      </c>
      <c r="C827" s="36"/>
      <c r="D827" s="36"/>
      <c r="E827" s="36"/>
      <c r="F827" s="37"/>
      <c r="G827" s="37"/>
      <c r="H827" s="37"/>
      <c r="I827" s="37"/>
      <c r="J827" s="37"/>
      <c r="K827" s="37"/>
      <c r="L827" s="37"/>
      <c r="M827" s="37"/>
      <c r="N827" s="5" t="str">
        <f t="array" ref="N827">IF(SUM(--NOT(ISERROR(FIND(TEXT(UPPER(电话簿!$G$4),0),UPPER(基本信息输入!A827:M827),1))))&gt;0,ROW(),"")</f>
        <v/>
      </c>
    </row>
    <row r="828" spans="1:14" s="34" customFormat="1" x14ac:dyDescent="0.35">
      <c r="A828" s="74" t="str">
        <f>IFERROR(IF(C828=0,"",IF(LEN(C828)=1,VLOOKUP(LEFT(C828,1),拼音数据库!$B:$C,2,),IF(LEN(C828)=2,VLOOKUP(LEFT(C828,1),拼音数据库!$B:$C,2,)&amp;VLOOKUP(MID(C828,2,1),拼音数据库!$B:$C,2,),IF(LEN(C828)=3,VLOOKUP(LEFT(C828,1),拼音数据库!$B:$C,2,)&amp;VLOOKUP(MID(C828,2,1),拼音数据库!$B:$C,2,)&amp;VLOOKUP(MID(C828,3,1),拼音数据库!$B:$C,2,),VLOOKUP(LEFT(C828,1),拼音数据库!$B:$C,2,)&amp;VLOOKUP(MID(C828,2,1),拼音数据库!$B:$C,2,)&amp;VLOOKUP(MID(C828,3,1),拼音数据库!$B:$C,2,)&amp;VLOOKUP(MID(C828,4,1),拼音数据库!$B:$C,2,))))),"")</f>
        <v/>
      </c>
      <c r="B828" s="75" t="str">
        <f>IFERROR(IF(C828=0,"",IF(LEN(C828)=1,LEFT(VLOOKUP(LEFT(C828,1),拼音数据库!$B:$C,2,),1),IF(LEN(C828)=2,LEFT(VLOOKUP(LEFT(C828,1),拼音数据库!$B:$C,2,),1)&amp;LEFT(VLOOKUP(MID(C828,2,1),拼音数据库!$B:$C,2,),1),IF(LEN(C828)=3,LEFT(VLOOKUP(LEFT(C828,1),拼音数据库!$B:$C,2,),1)&amp;LEFT(VLOOKUP(MID(C828,2,1),拼音数据库!$B:$C,2,),1)&amp;LEFT(VLOOKUP(MID(C828,3,1),拼音数据库!$B:$C,2,)),LEFT(VLOOKUP(LEFT(C828,1),拼音数据库!$B:$C,2,),1)&amp;LEFT(VLOOKUP(MID(C828,2,1),拼音数据库!$B:$C,2,),1)&amp;LEFT(VLOOKUP(MID(C828,3,1),拼音数据库!$B:$C,2,),1)&amp;LEFT(VLOOKUP(MID(C828,4,1),拼音数据库!$B:$C,2,),1))))),"")</f>
        <v/>
      </c>
      <c r="C828" s="36"/>
      <c r="D828" s="36"/>
      <c r="E828" s="36"/>
      <c r="F828" s="37"/>
      <c r="G828" s="37"/>
      <c r="H828" s="37"/>
      <c r="I828" s="37"/>
      <c r="J828" s="37"/>
      <c r="K828" s="37"/>
      <c r="L828" s="37"/>
      <c r="M828" s="37"/>
      <c r="N828" s="5" t="str">
        <f t="array" ref="N828">IF(SUM(--NOT(ISERROR(FIND(TEXT(UPPER(电话簿!$G$4),0),UPPER(基本信息输入!A828:M828),1))))&gt;0,ROW(),"")</f>
        <v/>
      </c>
    </row>
    <row r="829" spans="1:14" s="34" customFormat="1" x14ac:dyDescent="0.35">
      <c r="A829" s="74" t="str">
        <f>IFERROR(IF(C829=0,"",IF(LEN(C829)=1,VLOOKUP(LEFT(C829,1),拼音数据库!$B:$C,2,),IF(LEN(C829)=2,VLOOKUP(LEFT(C829,1),拼音数据库!$B:$C,2,)&amp;VLOOKUP(MID(C829,2,1),拼音数据库!$B:$C,2,),IF(LEN(C829)=3,VLOOKUP(LEFT(C829,1),拼音数据库!$B:$C,2,)&amp;VLOOKUP(MID(C829,2,1),拼音数据库!$B:$C,2,)&amp;VLOOKUP(MID(C829,3,1),拼音数据库!$B:$C,2,),VLOOKUP(LEFT(C829,1),拼音数据库!$B:$C,2,)&amp;VLOOKUP(MID(C829,2,1),拼音数据库!$B:$C,2,)&amp;VLOOKUP(MID(C829,3,1),拼音数据库!$B:$C,2,)&amp;VLOOKUP(MID(C829,4,1),拼音数据库!$B:$C,2,))))),"")</f>
        <v/>
      </c>
      <c r="B829" s="75" t="str">
        <f>IFERROR(IF(C829=0,"",IF(LEN(C829)=1,LEFT(VLOOKUP(LEFT(C829,1),拼音数据库!$B:$C,2,),1),IF(LEN(C829)=2,LEFT(VLOOKUP(LEFT(C829,1),拼音数据库!$B:$C,2,),1)&amp;LEFT(VLOOKUP(MID(C829,2,1),拼音数据库!$B:$C,2,),1),IF(LEN(C829)=3,LEFT(VLOOKUP(LEFT(C829,1),拼音数据库!$B:$C,2,),1)&amp;LEFT(VLOOKUP(MID(C829,2,1),拼音数据库!$B:$C,2,),1)&amp;LEFT(VLOOKUP(MID(C829,3,1),拼音数据库!$B:$C,2,)),LEFT(VLOOKUP(LEFT(C829,1),拼音数据库!$B:$C,2,),1)&amp;LEFT(VLOOKUP(MID(C829,2,1),拼音数据库!$B:$C,2,),1)&amp;LEFT(VLOOKUP(MID(C829,3,1),拼音数据库!$B:$C,2,),1)&amp;LEFT(VLOOKUP(MID(C829,4,1),拼音数据库!$B:$C,2,),1))))),"")</f>
        <v/>
      </c>
      <c r="C829" s="36"/>
      <c r="D829" s="36"/>
      <c r="E829" s="36"/>
      <c r="F829" s="37"/>
      <c r="G829" s="37"/>
      <c r="H829" s="37"/>
      <c r="I829" s="37"/>
      <c r="J829" s="37"/>
      <c r="K829" s="37"/>
      <c r="L829" s="37"/>
      <c r="M829" s="37"/>
      <c r="N829" s="5" t="str">
        <f t="array" ref="N829">IF(SUM(--NOT(ISERROR(FIND(TEXT(UPPER(电话簿!$G$4),0),UPPER(基本信息输入!A829:M829),1))))&gt;0,ROW(),"")</f>
        <v/>
      </c>
    </row>
    <row r="830" spans="1:14" s="34" customFormat="1" x14ac:dyDescent="0.35">
      <c r="A830" s="74" t="str">
        <f>IFERROR(IF(C830=0,"",IF(LEN(C830)=1,VLOOKUP(LEFT(C830,1),拼音数据库!$B:$C,2,),IF(LEN(C830)=2,VLOOKUP(LEFT(C830,1),拼音数据库!$B:$C,2,)&amp;VLOOKUP(MID(C830,2,1),拼音数据库!$B:$C,2,),IF(LEN(C830)=3,VLOOKUP(LEFT(C830,1),拼音数据库!$B:$C,2,)&amp;VLOOKUP(MID(C830,2,1),拼音数据库!$B:$C,2,)&amp;VLOOKUP(MID(C830,3,1),拼音数据库!$B:$C,2,),VLOOKUP(LEFT(C830,1),拼音数据库!$B:$C,2,)&amp;VLOOKUP(MID(C830,2,1),拼音数据库!$B:$C,2,)&amp;VLOOKUP(MID(C830,3,1),拼音数据库!$B:$C,2,)&amp;VLOOKUP(MID(C830,4,1),拼音数据库!$B:$C,2,))))),"")</f>
        <v/>
      </c>
      <c r="B830" s="75" t="str">
        <f>IFERROR(IF(C830=0,"",IF(LEN(C830)=1,LEFT(VLOOKUP(LEFT(C830,1),拼音数据库!$B:$C,2,),1),IF(LEN(C830)=2,LEFT(VLOOKUP(LEFT(C830,1),拼音数据库!$B:$C,2,),1)&amp;LEFT(VLOOKUP(MID(C830,2,1),拼音数据库!$B:$C,2,),1),IF(LEN(C830)=3,LEFT(VLOOKUP(LEFT(C830,1),拼音数据库!$B:$C,2,),1)&amp;LEFT(VLOOKUP(MID(C830,2,1),拼音数据库!$B:$C,2,),1)&amp;LEFT(VLOOKUP(MID(C830,3,1),拼音数据库!$B:$C,2,)),LEFT(VLOOKUP(LEFT(C830,1),拼音数据库!$B:$C,2,),1)&amp;LEFT(VLOOKUP(MID(C830,2,1),拼音数据库!$B:$C,2,),1)&amp;LEFT(VLOOKUP(MID(C830,3,1),拼音数据库!$B:$C,2,),1)&amp;LEFT(VLOOKUP(MID(C830,4,1),拼音数据库!$B:$C,2,),1))))),"")</f>
        <v/>
      </c>
      <c r="C830" s="36"/>
      <c r="D830" s="36"/>
      <c r="E830" s="36"/>
      <c r="F830" s="37"/>
      <c r="G830" s="37"/>
      <c r="H830" s="37"/>
      <c r="I830" s="37"/>
      <c r="J830" s="37"/>
      <c r="K830" s="37"/>
      <c r="L830" s="37"/>
      <c r="M830" s="37"/>
      <c r="N830" s="5" t="str">
        <f t="array" ref="N830">IF(SUM(--NOT(ISERROR(FIND(TEXT(UPPER(电话簿!$G$4),0),UPPER(基本信息输入!A830:M830),1))))&gt;0,ROW(),"")</f>
        <v/>
      </c>
    </row>
    <row r="831" spans="1:14" s="34" customFormat="1" x14ac:dyDescent="0.35">
      <c r="A831" s="74" t="str">
        <f>IFERROR(IF(C831=0,"",IF(LEN(C831)=1,VLOOKUP(LEFT(C831,1),拼音数据库!$B:$C,2,),IF(LEN(C831)=2,VLOOKUP(LEFT(C831,1),拼音数据库!$B:$C,2,)&amp;VLOOKUP(MID(C831,2,1),拼音数据库!$B:$C,2,),IF(LEN(C831)=3,VLOOKUP(LEFT(C831,1),拼音数据库!$B:$C,2,)&amp;VLOOKUP(MID(C831,2,1),拼音数据库!$B:$C,2,)&amp;VLOOKUP(MID(C831,3,1),拼音数据库!$B:$C,2,),VLOOKUP(LEFT(C831,1),拼音数据库!$B:$C,2,)&amp;VLOOKUP(MID(C831,2,1),拼音数据库!$B:$C,2,)&amp;VLOOKUP(MID(C831,3,1),拼音数据库!$B:$C,2,)&amp;VLOOKUP(MID(C831,4,1),拼音数据库!$B:$C,2,))))),"")</f>
        <v/>
      </c>
      <c r="B831" s="75" t="str">
        <f>IFERROR(IF(C831=0,"",IF(LEN(C831)=1,LEFT(VLOOKUP(LEFT(C831,1),拼音数据库!$B:$C,2,),1),IF(LEN(C831)=2,LEFT(VLOOKUP(LEFT(C831,1),拼音数据库!$B:$C,2,),1)&amp;LEFT(VLOOKUP(MID(C831,2,1),拼音数据库!$B:$C,2,),1),IF(LEN(C831)=3,LEFT(VLOOKUP(LEFT(C831,1),拼音数据库!$B:$C,2,),1)&amp;LEFT(VLOOKUP(MID(C831,2,1),拼音数据库!$B:$C,2,),1)&amp;LEFT(VLOOKUP(MID(C831,3,1),拼音数据库!$B:$C,2,)),LEFT(VLOOKUP(LEFT(C831,1),拼音数据库!$B:$C,2,),1)&amp;LEFT(VLOOKUP(MID(C831,2,1),拼音数据库!$B:$C,2,),1)&amp;LEFT(VLOOKUP(MID(C831,3,1),拼音数据库!$B:$C,2,),1)&amp;LEFT(VLOOKUP(MID(C831,4,1),拼音数据库!$B:$C,2,),1))))),"")</f>
        <v/>
      </c>
      <c r="C831" s="36"/>
      <c r="D831" s="36"/>
      <c r="E831" s="36"/>
      <c r="F831" s="37"/>
      <c r="G831" s="37"/>
      <c r="H831" s="37"/>
      <c r="I831" s="37"/>
      <c r="J831" s="37"/>
      <c r="K831" s="37"/>
      <c r="L831" s="37"/>
      <c r="M831" s="37"/>
      <c r="N831" s="5" t="str">
        <f t="array" ref="N831">IF(SUM(--NOT(ISERROR(FIND(TEXT(UPPER(电话簿!$G$4),0),UPPER(基本信息输入!A831:M831),1))))&gt;0,ROW(),"")</f>
        <v/>
      </c>
    </row>
    <row r="832" spans="1:14" s="34" customFormat="1" x14ac:dyDescent="0.35">
      <c r="A832" s="74" t="str">
        <f>IFERROR(IF(C832=0,"",IF(LEN(C832)=1,VLOOKUP(LEFT(C832,1),拼音数据库!$B:$C,2,),IF(LEN(C832)=2,VLOOKUP(LEFT(C832,1),拼音数据库!$B:$C,2,)&amp;VLOOKUP(MID(C832,2,1),拼音数据库!$B:$C,2,),IF(LEN(C832)=3,VLOOKUP(LEFT(C832,1),拼音数据库!$B:$C,2,)&amp;VLOOKUP(MID(C832,2,1),拼音数据库!$B:$C,2,)&amp;VLOOKUP(MID(C832,3,1),拼音数据库!$B:$C,2,),VLOOKUP(LEFT(C832,1),拼音数据库!$B:$C,2,)&amp;VLOOKUP(MID(C832,2,1),拼音数据库!$B:$C,2,)&amp;VLOOKUP(MID(C832,3,1),拼音数据库!$B:$C,2,)&amp;VLOOKUP(MID(C832,4,1),拼音数据库!$B:$C,2,))))),"")</f>
        <v/>
      </c>
      <c r="B832" s="75" t="str">
        <f>IFERROR(IF(C832=0,"",IF(LEN(C832)=1,LEFT(VLOOKUP(LEFT(C832,1),拼音数据库!$B:$C,2,),1),IF(LEN(C832)=2,LEFT(VLOOKUP(LEFT(C832,1),拼音数据库!$B:$C,2,),1)&amp;LEFT(VLOOKUP(MID(C832,2,1),拼音数据库!$B:$C,2,),1),IF(LEN(C832)=3,LEFT(VLOOKUP(LEFT(C832,1),拼音数据库!$B:$C,2,),1)&amp;LEFT(VLOOKUP(MID(C832,2,1),拼音数据库!$B:$C,2,),1)&amp;LEFT(VLOOKUP(MID(C832,3,1),拼音数据库!$B:$C,2,)),LEFT(VLOOKUP(LEFT(C832,1),拼音数据库!$B:$C,2,),1)&amp;LEFT(VLOOKUP(MID(C832,2,1),拼音数据库!$B:$C,2,),1)&amp;LEFT(VLOOKUP(MID(C832,3,1),拼音数据库!$B:$C,2,),1)&amp;LEFT(VLOOKUP(MID(C832,4,1),拼音数据库!$B:$C,2,),1))))),"")</f>
        <v/>
      </c>
      <c r="C832" s="36"/>
      <c r="D832" s="36"/>
      <c r="E832" s="36"/>
      <c r="F832" s="37"/>
      <c r="G832" s="37"/>
      <c r="H832" s="37"/>
      <c r="I832" s="37"/>
      <c r="J832" s="37"/>
      <c r="K832" s="37"/>
      <c r="L832" s="37"/>
      <c r="M832" s="37"/>
      <c r="N832" s="5" t="str">
        <f t="array" ref="N832">IF(SUM(--NOT(ISERROR(FIND(TEXT(UPPER(电话簿!$G$4),0),UPPER(基本信息输入!A832:M832),1))))&gt;0,ROW(),"")</f>
        <v/>
      </c>
    </row>
    <row r="833" spans="1:14" s="34" customFormat="1" x14ac:dyDescent="0.35">
      <c r="A833" s="74" t="str">
        <f>IFERROR(IF(C833=0,"",IF(LEN(C833)=1,VLOOKUP(LEFT(C833,1),拼音数据库!$B:$C,2,),IF(LEN(C833)=2,VLOOKUP(LEFT(C833,1),拼音数据库!$B:$C,2,)&amp;VLOOKUP(MID(C833,2,1),拼音数据库!$B:$C,2,),IF(LEN(C833)=3,VLOOKUP(LEFT(C833,1),拼音数据库!$B:$C,2,)&amp;VLOOKUP(MID(C833,2,1),拼音数据库!$B:$C,2,)&amp;VLOOKUP(MID(C833,3,1),拼音数据库!$B:$C,2,),VLOOKUP(LEFT(C833,1),拼音数据库!$B:$C,2,)&amp;VLOOKUP(MID(C833,2,1),拼音数据库!$B:$C,2,)&amp;VLOOKUP(MID(C833,3,1),拼音数据库!$B:$C,2,)&amp;VLOOKUP(MID(C833,4,1),拼音数据库!$B:$C,2,))))),"")</f>
        <v/>
      </c>
      <c r="B833" s="75" t="str">
        <f>IFERROR(IF(C833=0,"",IF(LEN(C833)=1,LEFT(VLOOKUP(LEFT(C833,1),拼音数据库!$B:$C,2,),1),IF(LEN(C833)=2,LEFT(VLOOKUP(LEFT(C833,1),拼音数据库!$B:$C,2,),1)&amp;LEFT(VLOOKUP(MID(C833,2,1),拼音数据库!$B:$C,2,),1),IF(LEN(C833)=3,LEFT(VLOOKUP(LEFT(C833,1),拼音数据库!$B:$C,2,),1)&amp;LEFT(VLOOKUP(MID(C833,2,1),拼音数据库!$B:$C,2,),1)&amp;LEFT(VLOOKUP(MID(C833,3,1),拼音数据库!$B:$C,2,)),LEFT(VLOOKUP(LEFT(C833,1),拼音数据库!$B:$C,2,),1)&amp;LEFT(VLOOKUP(MID(C833,2,1),拼音数据库!$B:$C,2,),1)&amp;LEFT(VLOOKUP(MID(C833,3,1),拼音数据库!$B:$C,2,),1)&amp;LEFT(VLOOKUP(MID(C833,4,1),拼音数据库!$B:$C,2,),1))))),"")</f>
        <v/>
      </c>
      <c r="C833" s="36"/>
      <c r="D833" s="36"/>
      <c r="E833" s="36"/>
      <c r="F833" s="37"/>
      <c r="G833" s="37"/>
      <c r="H833" s="37"/>
      <c r="I833" s="37"/>
      <c r="J833" s="37"/>
      <c r="K833" s="37"/>
      <c r="L833" s="37"/>
      <c r="M833" s="37"/>
      <c r="N833" s="5" t="str">
        <f t="array" ref="N833">IF(SUM(--NOT(ISERROR(FIND(TEXT(UPPER(电话簿!$G$4),0),UPPER(基本信息输入!A833:M833),1))))&gt;0,ROW(),"")</f>
        <v/>
      </c>
    </row>
    <row r="834" spans="1:14" s="34" customFormat="1" x14ac:dyDescent="0.35">
      <c r="A834" s="74" t="str">
        <f>IFERROR(IF(C834=0,"",IF(LEN(C834)=1,VLOOKUP(LEFT(C834,1),拼音数据库!$B:$C,2,),IF(LEN(C834)=2,VLOOKUP(LEFT(C834,1),拼音数据库!$B:$C,2,)&amp;VLOOKUP(MID(C834,2,1),拼音数据库!$B:$C,2,),IF(LEN(C834)=3,VLOOKUP(LEFT(C834,1),拼音数据库!$B:$C,2,)&amp;VLOOKUP(MID(C834,2,1),拼音数据库!$B:$C,2,)&amp;VLOOKUP(MID(C834,3,1),拼音数据库!$B:$C,2,),VLOOKUP(LEFT(C834,1),拼音数据库!$B:$C,2,)&amp;VLOOKUP(MID(C834,2,1),拼音数据库!$B:$C,2,)&amp;VLOOKUP(MID(C834,3,1),拼音数据库!$B:$C,2,)&amp;VLOOKUP(MID(C834,4,1),拼音数据库!$B:$C,2,))))),"")</f>
        <v/>
      </c>
      <c r="B834" s="75" t="str">
        <f>IFERROR(IF(C834=0,"",IF(LEN(C834)=1,LEFT(VLOOKUP(LEFT(C834,1),拼音数据库!$B:$C,2,),1),IF(LEN(C834)=2,LEFT(VLOOKUP(LEFT(C834,1),拼音数据库!$B:$C,2,),1)&amp;LEFT(VLOOKUP(MID(C834,2,1),拼音数据库!$B:$C,2,),1),IF(LEN(C834)=3,LEFT(VLOOKUP(LEFT(C834,1),拼音数据库!$B:$C,2,),1)&amp;LEFT(VLOOKUP(MID(C834,2,1),拼音数据库!$B:$C,2,),1)&amp;LEFT(VLOOKUP(MID(C834,3,1),拼音数据库!$B:$C,2,)),LEFT(VLOOKUP(LEFT(C834,1),拼音数据库!$B:$C,2,),1)&amp;LEFT(VLOOKUP(MID(C834,2,1),拼音数据库!$B:$C,2,),1)&amp;LEFT(VLOOKUP(MID(C834,3,1),拼音数据库!$B:$C,2,),1)&amp;LEFT(VLOOKUP(MID(C834,4,1),拼音数据库!$B:$C,2,),1))))),"")</f>
        <v/>
      </c>
      <c r="C834" s="36"/>
      <c r="D834" s="36"/>
      <c r="E834" s="36"/>
      <c r="F834" s="37"/>
      <c r="G834" s="37"/>
      <c r="H834" s="37"/>
      <c r="I834" s="37"/>
      <c r="J834" s="37"/>
      <c r="K834" s="37"/>
      <c r="L834" s="37"/>
      <c r="M834" s="37"/>
      <c r="N834" s="5" t="str">
        <f t="array" ref="N834">IF(SUM(--NOT(ISERROR(FIND(TEXT(UPPER(电话簿!$G$4),0),UPPER(基本信息输入!A834:M834),1))))&gt;0,ROW(),"")</f>
        <v/>
      </c>
    </row>
    <row r="835" spans="1:14" s="34" customFormat="1" x14ac:dyDescent="0.35">
      <c r="A835" s="74" t="str">
        <f>IFERROR(IF(C835=0,"",IF(LEN(C835)=1,VLOOKUP(LEFT(C835,1),拼音数据库!$B:$C,2,),IF(LEN(C835)=2,VLOOKUP(LEFT(C835,1),拼音数据库!$B:$C,2,)&amp;VLOOKUP(MID(C835,2,1),拼音数据库!$B:$C,2,),IF(LEN(C835)=3,VLOOKUP(LEFT(C835,1),拼音数据库!$B:$C,2,)&amp;VLOOKUP(MID(C835,2,1),拼音数据库!$B:$C,2,)&amp;VLOOKUP(MID(C835,3,1),拼音数据库!$B:$C,2,),VLOOKUP(LEFT(C835,1),拼音数据库!$B:$C,2,)&amp;VLOOKUP(MID(C835,2,1),拼音数据库!$B:$C,2,)&amp;VLOOKUP(MID(C835,3,1),拼音数据库!$B:$C,2,)&amp;VLOOKUP(MID(C835,4,1),拼音数据库!$B:$C,2,))))),"")</f>
        <v/>
      </c>
      <c r="B835" s="75" t="str">
        <f>IFERROR(IF(C835=0,"",IF(LEN(C835)=1,LEFT(VLOOKUP(LEFT(C835,1),拼音数据库!$B:$C,2,),1),IF(LEN(C835)=2,LEFT(VLOOKUP(LEFT(C835,1),拼音数据库!$B:$C,2,),1)&amp;LEFT(VLOOKUP(MID(C835,2,1),拼音数据库!$B:$C,2,),1),IF(LEN(C835)=3,LEFT(VLOOKUP(LEFT(C835,1),拼音数据库!$B:$C,2,),1)&amp;LEFT(VLOOKUP(MID(C835,2,1),拼音数据库!$B:$C,2,),1)&amp;LEFT(VLOOKUP(MID(C835,3,1),拼音数据库!$B:$C,2,)),LEFT(VLOOKUP(LEFT(C835,1),拼音数据库!$B:$C,2,),1)&amp;LEFT(VLOOKUP(MID(C835,2,1),拼音数据库!$B:$C,2,),1)&amp;LEFT(VLOOKUP(MID(C835,3,1),拼音数据库!$B:$C,2,),1)&amp;LEFT(VLOOKUP(MID(C835,4,1),拼音数据库!$B:$C,2,),1))))),"")</f>
        <v/>
      </c>
      <c r="C835" s="36"/>
      <c r="D835" s="36"/>
      <c r="E835" s="36"/>
      <c r="F835" s="37"/>
      <c r="G835" s="37"/>
      <c r="H835" s="37"/>
      <c r="I835" s="37"/>
      <c r="J835" s="37"/>
      <c r="K835" s="37"/>
      <c r="L835" s="37"/>
      <c r="M835" s="37"/>
      <c r="N835" s="5" t="str">
        <f t="array" ref="N835">IF(SUM(--NOT(ISERROR(FIND(TEXT(UPPER(电话簿!$G$4),0),UPPER(基本信息输入!A835:M835),1))))&gt;0,ROW(),"")</f>
        <v/>
      </c>
    </row>
    <row r="836" spans="1:14" s="34" customFormat="1" x14ac:dyDescent="0.35">
      <c r="A836" s="74" t="str">
        <f>IFERROR(IF(C836=0,"",IF(LEN(C836)=1,VLOOKUP(LEFT(C836,1),拼音数据库!$B:$C,2,),IF(LEN(C836)=2,VLOOKUP(LEFT(C836,1),拼音数据库!$B:$C,2,)&amp;VLOOKUP(MID(C836,2,1),拼音数据库!$B:$C,2,),IF(LEN(C836)=3,VLOOKUP(LEFT(C836,1),拼音数据库!$B:$C,2,)&amp;VLOOKUP(MID(C836,2,1),拼音数据库!$B:$C,2,)&amp;VLOOKUP(MID(C836,3,1),拼音数据库!$B:$C,2,),VLOOKUP(LEFT(C836,1),拼音数据库!$B:$C,2,)&amp;VLOOKUP(MID(C836,2,1),拼音数据库!$B:$C,2,)&amp;VLOOKUP(MID(C836,3,1),拼音数据库!$B:$C,2,)&amp;VLOOKUP(MID(C836,4,1),拼音数据库!$B:$C,2,))))),"")</f>
        <v/>
      </c>
      <c r="B836" s="75" t="str">
        <f>IFERROR(IF(C836=0,"",IF(LEN(C836)=1,LEFT(VLOOKUP(LEFT(C836,1),拼音数据库!$B:$C,2,),1),IF(LEN(C836)=2,LEFT(VLOOKUP(LEFT(C836,1),拼音数据库!$B:$C,2,),1)&amp;LEFT(VLOOKUP(MID(C836,2,1),拼音数据库!$B:$C,2,),1),IF(LEN(C836)=3,LEFT(VLOOKUP(LEFT(C836,1),拼音数据库!$B:$C,2,),1)&amp;LEFT(VLOOKUP(MID(C836,2,1),拼音数据库!$B:$C,2,),1)&amp;LEFT(VLOOKUP(MID(C836,3,1),拼音数据库!$B:$C,2,)),LEFT(VLOOKUP(LEFT(C836,1),拼音数据库!$B:$C,2,),1)&amp;LEFT(VLOOKUP(MID(C836,2,1),拼音数据库!$B:$C,2,),1)&amp;LEFT(VLOOKUP(MID(C836,3,1),拼音数据库!$B:$C,2,),1)&amp;LEFT(VLOOKUP(MID(C836,4,1),拼音数据库!$B:$C,2,),1))))),"")</f>
        <v/>
      </c>
      <c r="C836" s="36"/>
      <c r="D836" s="36"/>
      <c r="E836" s="36"/>
      <c r="F836" s="37"/>
      <c r="G836" s="37"/>
      <c r="H836" s="37"/>
      <c r="I836" s="37"/>
      <c r="J836" s="37"/>
      <c r="K836" s="37"/>
      <c r="L836" s="37"/>
      <c r="M836" s="37"/>
      <c r="N836" s="5" t="str">
        <f t="array" ref="N836">IF(SUM(--NOT(ISERROR(FIND(TEXT(UPPER(电话簿!$G$4),0),UPPER(基本信息输入!A836:M836),1))))&gt;0,ROW(),"")</f>
        <v/>
      </c>
    </row>
    <row r="837" spans="1:14" s="34" customFormat="1" x14ac:dyDescent="0.35">
      <c r="A837" s="74" t="str">
        <f>IFERROR(IF(C837=0,"",IF(LEN(C837)=1,VLOOKUP(LEFT(C837,1),拼音数据库!$B:$C,2,),IF(LEN(C837)=2,VLOOKUP(LEFT(C837,1),拼音数据库!$B:$C,2,)&amp;VLOOKUP(MID(C837,2,1),拼音数据库!$B:$C,2,),IF(LEN(C837)=3,VLOOKUP(LEFT(C837,1),拼音数据库!$B:$C,2,)&amp;VLOOKUP(MID(C837,2,1),拼音数据库!$B:$C,2,)&amp;VLOOKUP(MID(C837,3,1),拼音数据库!$B:$C,2,),VLOOKUP(LEFT(C837,1),拼音数据库!$B:$C,2,)&amp;VLOOKUP(MID(C837,2,1),拼音数据库!$B:$C,2,)&amp;VLOOKUP(MID(C837,3,1),拼音数据库!$B:$C,2,)&amp;VLOOKUP(MID(C837,4,1),拼音数据库!$B:$C,2,))))),"")</f>
        <v/>
      </c>
      <c r="B837" s="75" t="str">
        <f>IFERROR(IF(C837=0,"",IF(LEN(C837)=1,LEFT(VLOOKUP(LEFT(C837,1),拼音数据库!$B:$C,2,),1),IF(LEN(C837)=2,LEFT(VLOOKUP(LEFT(C837,1),拼音数据库!$B:$C,2,),1)&amp;LEFT(VLOOKUP(MID(C837,2,1),拼音数据库!$B:$C,2,),1),IF(LEN(C837)=3,LEFT(VLOOKUP(LEFT(C837,1),拼音数据库!$B:$C,2,),1)&amp;LEFT(VLOOKUP(MID(C837,2,1),拼音数据库!$B:$C,2,),1)&amp;LEFT(VLOOKUP(MID(C837,3,1),拼音数据库!$B:$C,2,)),LEFT(VLOOKUP(LEFT(C837,1),拼音数据库!$B:$C,2,),1)&amp;LEFT(VLOOKUP(MID(C837,2,1),拼音数据库!$B:$C,2,),1)&amp;LEFT(VLOOKUP(MID(C837,3,1),拼音数据库!$B:$C,2,),1)&amp;LEFT(VLOOKUP(MID(C837,4,1),拼音数据库!$B:$C,2,),1))))),"")</f>
        <v/>
      </c>
      <c r="C837" s="36"/>
      <c r="D837" s="36"/>
      <c r="E837" s="36"/>
      <c r="F837" s="37"/>
      <c r="G837" s="37"/>
      <c r="H837" s="37"/>
      <c r="I837" s="37"/>
      <c r="J837" s="37"/>
      <c r="K837" s="37"/>
      <c r="L837" s="37"/>
      <c r="M837" s="37"/>
      <c r="N837" s="5" t="str">
        <f t="array" ref="N837">IF(SUM(--NOT(ISERROR(FIND(TEXT(UPPER(电话簿!$G$4),0),UPPER(基本信息输入!A837:M837),1))))&gt;0,ROW(),"")</f>
        <v/>
      </c>
    </row>
    <row r="838" spans="1:14" s="34" customFormat="1" x14ac:dyDescent="0.35">
      <c r="A838" s="74" t="str">
        <f>IFERROR(IF(C838=0,"",IF(LEN(C838)=1,VLOOKUP(LEFT(C838,1),拼音数据库!$B:$C,2,),IF(LEN(C838)=2,VLOOKUP(LEFT(C838,1),拼音数据库!$B:$C,2,)&amp;VLOOKUP(MID(C838,2,1),拼音数据库!$B:$C,2,),IF(LEN(C838)=3,VLOOKUP(LEFT(C838,1),拼音数据库!$B:$C,2,)&amp;VLOOKUP(MID(C838,2,1),拼音数据库!$B:$C,2,)&amp;VLOOKUP(MID(C838,3,1),拼音数据库!$B:$C,2,),VLOOKUP(LEFT(C838,1),拼音数据库!$B:$C,2,)&amp;VLOOKUP(MID(C838,2,1),拼音数据库!$B:$C,2,)&amp;VLOOKUP(MID(C838,3,1),拼音数据库!$B:$C,2,)&amp;VLOOKUP(MID(C838,4,1),拼音数据库!$B:$C,2,))))),"")</f>
        <v/>
      </c>
      <c r="B838" s="75" t="str">
        <f>IFERROR(IF(C838=0,"",IF(LEN(C838)=1,LEFT(VLOOKUP(LEFT(C838,1),拼音数据库!$B:$C,2,),1),IF(LEN(C838)=2,LEFT(VLOOKUP(LEFT(C838,1),拼音数据库!$B:$C,2,),1)&amp;LEFT(VLOOKUP(MID(C838,2,1),拼音数据库!$B:$C,2,),1),IF(LEN(C838)=3,LEFT(VLOOKUP(LEFT(C838,1),拼音数据库!$B:$C,2,),1)&amp;LEFT(VLOOKUP(MID(C838,2,1),拼音数据库!$B:$C,2,),1)&amp;LEFT(VLOOKUP(MID(C838,3,1),拼音数据库!$B:$C,2,)),LEFT(VLOOKUP(LEFT(C838,1),拼音数据库!$B:$C,2,),1)&amp;LEFT(VLOOKUP(MID(C838,2,1),拼音数据库!$B:$C,2,),1)&amp;LEFT(VLOOKUP(MID(C838,3,1),拼音数据库!$B:$C,2,),1)&amp;LEFT(VLOOKUP(MID(C838,4,1),拼音数据库!$B:$C,2,),1))))),"")</f>
        <v/>
      </c>
      <c r="C838" s="36"/>
      <c r="D838" s="36"/>
      <c r="E838" s="36"/>
      <c r="F838" s="37"/>
      <c r="G838" s="37"/>
      <c r="H838" s="37"/>
      <c r="I838" s="37"/>
      <c r="J838" s="37"/>
      <c r="K838" s="37"/>
      <c r="L838" s="37"/>
      <c r="M838" s="37"/>
      <c r="N838" s="5" t="str">
        <f t="array" ref="N838">IF(SUM(--NOT(ISERROR(FIND(TEXT(UPPER(电话簿!$G$4),0),UPPER(基本信息输入!A838:M838),1))))&gt;0,ROW(),"")</f>
        <v/>
      </c>
    </row>
    <row r="839" spans="1:14" s="34" customFormat="1" x14ac:dyDescent="0.35">
      <c r="A839" s="74" t="str">
        <f>IFERROR(IF(C839=0,"",IF(LEN(C839)=1,VLOOKUP(LEFT(C839,1),拼音数据库!$B:$C,2,),IF(LEN(C839)=2,VLOOKUP(LEFT(C839,1),拼音数据库!$B:$C,2,)&amp;VLOOKUP(MID(C839,2,1),拼音数据库!$B:$C,2,),IF(LEN(C839)=3,VLOOKUP(LEFT(C839,1),拼音数据库!$B:$C,2,)&amp;VLOOKUP(MID(C839,2,1),拼音数据库!$B:$C,2,)&amp;VLOOKUP(MID(C839,3,1),拼音数据库!$B:$C,2,),VLOOKUP(LEFT(C839,1),拼音数据库!$B:$C,2,)&amp;VLOOKUP(MID(C839,2,1),拼音数据库!$B:$C,2,)&amp;VLOOKUP(MID(C839,3,1),拼音数据库!$B:$C,2,)&amp;VLOOKUP(MID(C839,4,1),拼音数据库!$B:$C,2,))))),"")</f>
        <v/>
      </c>
      <c r="B839" s="75" t="str">
        <f>IFERROR(IF(C839=0,"",IF(LEN(C839)=1,LEFT(VLOOKUP(LEFT(C839,1),拼音数据库!$B:$C,2,),1),IF(LEN(C839)=2,LEFT(VLOOKUP(LEFT(C839,1),拼音数据库!$B:$C,2,),1)&amp;LEFT(VLOOKUP(MID(C839,2,1),拼音数据库!$B:$C,2,),1),IF(LEN(C839)=3,LEFT(VLOOKUP(LEFT(C839,1),拼音数据库!$B:$C,2,),1)&amp;LEFT(VLOOKUP(MID(C839,2,1),拼音数据库!$B:$C,2,),1)&amp;LEFT(VLOOKUP(MID(C839,3,1),拼音数据库!$B:$C,2,)),LEFT(VLOOKUP(LEFT(C839,1),拼音数据库!$B:$C,2,),1)&amp;LEFT(VLOOKUP(MID(C839,2,1),拼音数据库!$B:$C,2,),1)&amp;LEFT(VLOOKUP(MID(C839,3,1),拼音数据库!$B:$C,2,),1)&amp;LEFT(VLOOKUP(MID(C839,4,1),拼音数据库!$B:$C,2,),1))))),"")</f>
        <v/>
      </c>
      <c r="C839" s="36"/>
      <c r="D839" s="36"/>
      <c r="E839" s="36"/>
      <c r="F839" s="37"/>
      <c r="G839" s="37"/>
      <c r="H839" s="37"/>
      <c r="I839" s="37"/>
      <c r="J839" s="37"/>
      <c r="K839" s="37"/>
      <c r="L839" s="37"/>
      <c r="M839" s="37"/>
      <c r="N839" s="5" t="str">
        <f t="array" ref="N839">IF(SUM(--NOT(ISERROR(FIND(TEXT(UPPER(电话簿!$G$4),0),UPPER(基本信息输入!A839:M839),1))))&gt;0,ROW(),"")</f>
        <v/>
      </c>
    </row>
    <row r="840" spans="1:14" s="34" customFormat="1" x14ac:dyDescent="0.35">
      <c r="A840" s="74" t="str">
        <f>IFERROR(IF(C840=0,"",IF(LEN(C840)=1,VLOOKUP(LEFT(C840,1),拼音数据库!$B:$C,2,),IF(LEN(C840)=2,VLOOKUP(LEFT(C840,1),拼音数据库!$B:$C,2,)&amp;VLOOKUP(MID(C840,2,1),拼音数据库!$B:$C,2,),IF(LEN(C840)=3,VLOOKUP(LEFT(C840,1),拼音数据库!$B:$C,2,)&amp;VLOOKUP(MID(C840,2,1),拼音数据库!$B:$C,2,)&amp;VLOOKUP(MID(C840,3,1),拼音数据库!$B:$C,2,),VLOOKUP(LEFT(C840,1),拼音数据库!$B:$C,2,)&amp;VLOOKUP(MID(C840,2,1),拼音数据库!$B:$C,2,)&amp;VLOOKUP(MID(C840,3,1),拼音数据库!$B:$C,2,)&amp;VLOOKUP(MID(C840,4,1),拼音数据库!$B:$C,2,))))),"")</f>
        <v/>
      </c>
      <c r="B840" s="75" t="str">
        <f>IFERROR(IF(C840=0,"",IF(LEN(C840)=1,LEFT(VLOOKUP(LEFT(C840,1),拼音数据库!$B:$C,2,),1),IF(LEN(C840)=2,LEFT(VLOOKUP(LEFT(C840,1),拼音数据库!$B:$C,2,),1)&amp;LEFT(VLOOKUP(MID(C840,2,1),拼音数据库!$B:$C,2,),1),IF(LEN(C840)=3,LEFT(VLOOKUP(LEFT(C840,1),拼音数据库!$B:$C,2,),1)&amp;LEFT(VLOOKUP(MID(C840,2,1),拼音数据库!$B:$C,2,),1)&amp;LEFT(VLOOKUP(MID(C840,3,1),拼音数据库!$B:$C,2,)),LEFT(VLOOKUP(LEFT(C840,1),拼音数据库!$B:$C,2,),1)&amp;LEFT(VLOOKUP(MID(C840,2,1),拼音数据库!$B:$C,2,),1)&amp;LEFT(VLOOKUP(MID(C840,3,1),拼音数据库!$B:$C,2,),1)&amp;LEFT(VLOOKUP(MID(C840,4,1),拼音数据库!$B:$C,2,),1))))),"")</f>
        <v/>
      </c>
      <c r="C840" s="36"/>
      <c r="D840" s="36"/>
      <c r="E840" s="36"/>
      <c r="F840" s="37"/>
      <c r="G840" s="37"/>
      <c r="H840" s="37"/>
      <c r="I840" s="37"/>
      <c r="J840" s="37"/>
      <c r="K840" s="37"/>
      <c r="L840" s="37"/>
      <c r="M840" s="37"/>
      <c r="N840" s="5" t="str">
        <f t="array" ref="N840">IF(SUM(--NOT(ISERROR(FIND(TEXT(UPPER(电话簿!$G$4),0),UPPER(基本信息输入!A840:M840),1))))&gt;0,ROW(),"")</f>
        <v/>
      </c>
    </row>
    <row r="841" spans="1:14" s="34" customFormat="1" x14ac:dyDescent="0.35">
      <c r="A841" s="74" t="str">
        <f>IFERROR(IF(C841=0,"",IF(LEN(C841)=1,VLOOKUP(LEFT(C841,1),拼音数据库!$B:$C,2,),IF(LEN(C841)=2,VLOOKUP(LEFT(C841,1),拼音数据库!$B:$C,2,)&amp;VLOOKUP(MID(C841,2,1),拼音数据库!$B:$C,2,),IF(LEN(C841)=3,VLOOKUP(LEFT(C841,1),拼音数据库!$B:$C,2,)&amp;VLOOKUP(MID(C841,2,1),拼音数据库!$B:$C,2,)&amp;VLOOKUP(MID(C841,3,1),拼音数据库!$B:$C,2,),VLOOKUP(LEFT(C841,1),拼音数据库!$B:$C,2,)&amp;VLOOKUP(MID(C841,2,1),拼音数据库!$B:$C,2,)&amp;VLOOKUP(MID(C841,3,1),拼音数据库!$B:$C,2,)&amp;VLOOKUP(MID(C841,4,1),拼音数据库!$B:$C,2,))))),"")</f>
        <v/>
      </c>
      <c r="B841" s="75" t="str">
        <f>IFERROR(IF(C841=0,"",IF(LEN(C841)=1,LEFT(VLOOKUP(LEFT(C841,1),拼音数据库!$B:$C,2,),1),IF(LEN(C841)=2,LEFT(VLOOKUP(LEFT(C841,1),拼音数据库!$B:$C,2,),1)&amp;LEFT(VLOOKUP(MID(C841,2,1),拼音数据库!$B:$C,2,),1),IF(LEN(C841)=3,LEFT(VLOOKUP(LEFT(C841,1),拼音数据库!$B:$C,2,),1)&amp;LEFT(VLOOKUP(MID(C841,2,1),拼音数据库!$B:$C,2,),1)&amp;LEFT(VLOOKUP(MID(C841,3,1),拼音数据库!$B:$C,2,)),LEFT(VLOOKUP(LEFT(C841,1),拼音数据库!$B:$C,2,),1)&amp;LEFT(VLOOKUP(MID(C841,2,1),拼音数据库!$B:$C,2,),1)&amp;LEFT(VLOOKUP(MID(C841,3,1),拼音数据库!$B:$C,2,),1)&amp;LEFT(VLOOKUP(MID(C841,4,1),拼音数据库!$B:$C,2,),1))))),"")</f>
        <v/>
      </c>
      <c r="C841" s="36"/>
      <c r="D841" s="36"/>
      <c r="E841" s="36"/>
      <c r="F841" s="37"/>
      <c r="G841" s="37"/>
      <c r="H841" s="37"/>
      <c r="I841" s="37"/>
      <c r="J841" s="37"/>
      <c r="K841" s="37"/>
      <c r="L841" s="37"/>
      <c r="M841" s="37"/>
      <c r="N841" s="5" t="str">
        <f t="array" ref="N841">IF(SUM(--NOT(ISERROR(FIND(TEXT(UPPER(电话簿!$G$4),0),UPPER(基本信息输入!A841:M841),1))))&gt;0,ROW(),"")</f>
        <v/>
      </c>
    </row>
    <row r="842" spans="1:14" s="34" customFormat="1" x14ac:dyDescent="0.35">
      <c r="A842" s="74" t="str">
        <f>IFERROR(IF(C842=0,"",IF(LEN(C842)=1,VLOOKUP(LEFT(C842,1),拼音数据库!$B:$C,2,),IF(LEN(C842)=2,VLOOKUP(LEFT(C842,1),拼音数据库!$B:$C,2,)&amp;VLOOKUP(MID(C842,2,1),拼音数据库!$B:$C,2,),IF(LEN(C842)=3,VLOOKUP(LEFT(C842,1),拼音数据库!$B:$C,2,)&amp;VLOOKUP(MID(C842,2,1),拼音数据库!$B:$C,2,)&amp;VLOOKUP(MID(C842,3,1),拼音数据库!$B:$C,2,),VLOOKUP(LEFT(C842,1),拼音数据库!$B:$C,2,)&amp;VLOOKUP(MID(C842,2,1),拼音数据库!$B:$C,2,)&amp;VLOOKUP(MID(C842,3,1),拼音数据库!$B:$C,2,)&amp;VLOOKUP(MID(C842,4,1),拼音数据库!$B:$C,2,))))),"")</f>
        <v/>
      </c>
      <c r="B842" s="75" t="str">
        <f>IFERROR(IF(C842=0,"",IF(LEN(C842)=1,LEFT(VLOOKUP(LEFT(C842,1),拼音数据库!$B:$C,2,),1),IF(LEN(C842)=2,LEFT(VLOOKUP(LEFT(C842,1),拼音数据库!$B:$C,2,),1)&amp;LEFT(VLOOKUP(MID(C842,2,1),拼音数据库!$B:$C,2,),1),IF(LEN(C842)=3,LEFT(VLOOKUP(LEFT(C842,1),拼音数据库!$B:$C,2,),1)&amp;LEFT(VLOOKUP(MID(C842,2,1),拼音数据库!$B:$C,2,),1)&amp;LEFT(VLOOKUP(MID(C842,3,1),拼音数据库!$B:$C,2,)),LEFT(VLOOKUP(LEFT(C842,1),拼音数据库!$B:$C,2,),1)&amp;LEFT(VLOOKUP(MID(C842,2,1),拼音数据库!$B:$C,2,),1)&amp;LEFT(VLOOKUP(MID(C842,3,1),拼音数据库!$B:$C,2,),1)&amp;LEFT(VLOOKUP(MID(C842,4,1),拼音数据库!$B:$C,2,),1))))),"")</f>
        <v/>
      </c>
      <c r="C842" s="36"/>
      <c r="D842" s="36"/>
      <c r="E842" s="36"/>
      <c r="F842" s="37"/>
      <c r="G842" s="37"/>
      <c r="H842" s="37"/>
      <c r="I842" s="37"/>
      <c r="J842" s="37"/>
      <c r="K842" s="37"/>
      <c r="L842" s="37"/>
      <c r="M842" s="37"/>
      <c r="N842" s="5" t="str">
        <f t="array" ref="N842">IF(SUM(--NOT(ISERROR(FIND(TEXT(UPPER(电话簿!$G$4),0),UPPER(基本信息输入!A842:M842),1))))&gt;0,ROW(),"")</f>
        <v/>
      </c>
    </row>
    <row r="843" spans="1:14" s="34" customFormat="1" x14ac:dyDescent="0.35">
      <c r="A843" s="74" t="str">
        <f>IFERROR(IF(C843=0,"",IF(LEN(C843)=1,VLOOKUP(LEFT(C843,1),拼音数据库!$B:$C,2,),IF(LEN(C843)=2,VLOOKUP(LEFT(C843,1),拼音数据库!$B:$C,2,)&amp;VLOOKUP(MID(C843,2,1),拼音数据库!$B:$C,2,),IF(LEN(C843)=3,VLOOKUP(LEFT(C843,1),拼音数据库!$B:$C,2,)&amp;VLOOKUP(MID(C843,2,1),拼音数据库!$B:$C,2,)&amp;VLOOKUP(MID(C843,3,1),拼音数据库!$B:$C,2,),VLOOKUP(LEFT(C843,1),拼音数据库!$B:$C,2,)&amp;VLOOKUP(MID(C843,2,1),拼音数据库!$B:$C,2,)&amp;VLOOKUP(MID(C843,3,1),拼音数据库!$B:$C,2,)&amp;VLOOKUP(MID(C843,4,1),拼音数据库!$B:$C,2,))))),"")</f>
        <v/>
      </c>
      <c r="B843" s="75" t="str">
        <f>IFERROR(IF(C843=0,"",IF(LEN(C843)=1,LEFT(VLOOKUP(LEFT(C843,1),拼音数据库!$B:$C,2,),1),IF(LEN(C843)=2,LEFT(VLOOKUP(LEFT(C843,1),拼音数据库!$B:$C,2,),1)&amp;LEFT(VLOOKUP(MID(C843,2,1),拼音数据库!$B:$C,2,),1),IF(LEN(C843)=3,LEFT(VLOOKUP(LEFT(C843,1),拼音数据库!$B:$C,2,),1)&amp;LEFT(VLOOKUP(MID(C843,2,1),拼音数据库!$B:$C,2,),1)&amp;LEFT(VLOOKUP(MID(C843,3,1),拼音数据库!$B:$C,2,)),LEFT(VLOOKUP(LEFT(C843,1),拼音数据库!$B:$C,2,),1)&amp;LEFT(VLOOKUP(MID(C843,2,1),拼音数据库!$B:$C,2,),1)&amp;LEFT(VLOOKUP(MID(C843,3,1),拼音数据库!$B:$C,2,),1)&amp;LEFT(VLOOKUP(MID(C843,4,1),拼音数据库!$B:$C,2,),1))))),"")</f>
        <v/>
      </c>
      <c r="C843" s="36"/>
      <c r="D843" s="36"/>
      <c r="E843" s="36"/>
      <c r="F843" s="37"/>
      <c r="G843" s="37"/>
      <c r="H843" s="37"/>
      <c r="I843" s="37"/>
      <c r="J843" s="37"/>
      <c r="K843" s="37"/>
      <c r="L843" s="37"/>
      <c r="M843" s="37"/>
      <c r="N843" s="5" t="str">
        <f t="array" ref="N843">IF(SUM(--NOT(ISERROR(FIND(TEXT(UPPER(电话簿!$G$4),0),UPPER(基本信息输入!A843:M843),1))))&gt;0,ROW(),"")</f>
        <v/>
      </c>
    </row>
    <row r="844" spans="1:14" s="34" customFormat="1" x14ac:dyDescent="0.35">
      <c r="A844" s="74" t="str">
        <f>IFERROR(IF(C844=0,"",IF(LEN(C844)=1,VLOOKUP(LEFT(C844,1),拼音数据库!$B:$C,2,),IF(LEN(C844)=2,VLOOKUP(LEFT(C844,1),拼音数据库!$B:$C,2,)&amp;VLOOKUP(MID(C844,2,1),拼音数据库!$B:$C,2,),IF(LEN(C844)=3,VLOOKUP(LEFT(C844,1),拼音数据库!$B:$C,2,)&amp;VLOOKUP(MID(C844,2,1),拼音数据库!$B:$C,2,)&amp;VLOOKUP(MID(C844,3,1),拼音数据库!$B:$C,2,),VLOOKUP(LEFT(C844,1),拼音数据库!$B:$C,2,)&amp;VLOOKUP(MID(C844,2,1),拼音数据库!$B:$C,2,)&amp;VLOOKUP(MID(C844,3,1),拼音数据库!$B:$C,2,)&amp;VLOOKUP(MID(C844,4,1),拼音数据库!$B:$C,2,))))),"")</f>
        <v/>
      </c>
      <c r="B844" s="75" t="str">
        <f>IFERROR(IF(C844=0,"",IF(LEN(C844)=1,LEFT(VLOOKUP(LEFT(C844,1),拼音数据库!$B:$C,2,),1),IF(LEN(C844)=2,LEFT(VLOOKUP(LEFT(C844,1),拼音数据库!$B:$C,2,),1)&amp;LEFT(VLOOKUP(MID(C844,2,1),拼音数据库!$B:$C,2,),1),IF(LEN(C844)=3,LEFT(VLOOKUP(LEFT(C844,1),拼音数据库!$B:$C,2,),1)&amp;LEFT(VLOOKUP(MID(C844,2,1),拼音数据库!$B:$C,2,),1)&amp;LEFT(VLOOKUP(MID(C844,3,1),拼音数据库!$B:$C,2,)),LEFT(VLOOKUP(LEFT(C844,1),拼音数据库!$B:$C,2,),1)&amp;LEFT(VLOOKUP(MID(C844,2,1),拼音数据库!$B:$C,2,),1)&amp;LEFT(VLOOKUP(MID(C844,3,1),拼音数据库!$B:$C,2,),1)&amp;LEFT(VLOOKUP(MID(C844,4,1),拼音数据库!$B:$C,2,),1))))),"")</f>
        <v/>
      </c>
      <c r="C844" s="36"/>
      <c r="D844" s="36"/>
      <c r="E844" s="36"/>
      <c r="F844" s="37"/>
      <c r="G844" s="37"/>
      <c r="H844" s="37"/>
      <c r="I844" s="37"/>
      <c r="J844" s="37"/>
      <c r="K844" s="37"/>
      <c r="L844" s="37"/>
      <c r="M844" s="37"/>
      <c r="N844" s="5" t="str">
        <f t="array" ref="N844">IF(SUM(--NOT(ISERROR(FIND(TEXT(UPPER(电话簿!$G$4),0),UPPER(基本信息输入!A844:M844),1))))&gt;0,ROW(),"")</f>
        <v/>
      </c>
    </row>
    <row r="845" spans="1:14" s="34" customFormat="1" x14ac:dyDescent="0.35">
      <c r="A845" s="74" t="str">
        <f>IFERROR(IF(C845=0,"",IF(LEN(C845)=1,VLOOKUP(LEFT(C845,1),拼音数据库!$B:$C,2,),IF(LEN(C845)=2,VLOOKUP(LEFT(C845,1),拼音数据库!$B:$C,2,)&amp;VLOOKUP(MID(C845,2,1),拼音数据库!$B:$C,2,),IF(LEN(C845)=3,VLOOKUP(LEFT(C845,1),拼音数据库!$B:$C,2,)&amp;VLOOKUP(MID(C845,2,1),拼音数据库!$B:$C,2,)&amp;VLOOKUP(MID(C845,3,1),拼音数据库!$B:$C,2,),VLOOKUP(LEFT(C845,1),拼音数据库!$B:$C,2,)&amp;VLOOKUP(MID(C845,2,1),拼音数据库!$B:$C,2,)&amp;VLOOKUP(MID(C845,3,1),拼音数据库!$B:$C,2,)&amp;VLOOKUP(MID(C845,4,1),拼音数据库!$B:$C,2,))))),"")</f>
        <v/>
      </c>
      <c r="B845" s="75" t="str">
        <f>IFERROR(IF(C845=0,"",IF(LEN(C845)=1,LEFT(VLOOKUP(LEFT(C845,1),拼音数据库!$B:$C,2,),1),IF(LEN(C845)=2,LEFT(VLOOKUP(LEFT(C845,1),拼音数据库!$B:$C,2,),1)&amp;LEFT(VLOOKUP(MID(C845,2,1),拼音数据库!$B:$C,2,),1),IF(LEN(C845)=3,LEFT(VLOOKUP(LEFT(C845,1),拼音数据库!$B:$C,2,),1)&amp;LEFT(VLOOKUP(MID(C845,2,1),拼音数据库!$B:$C,2,),1)&amp;LEFT(VLOOKUP(MID(C845,3,1),拼音数据库!$B:$C,2,)),LEFT(VLOOKUP(LEFT(C845,1),拼音数据库!$B:$C,2,),1)&amp;LEFT(VLOOKUP(MID(C845,2,1),拼音数据库!$B:$C,2,),1)&amp;LEFT(VLOOKUP(MID(C845,3,1),拼音数据库!$B:$C,2,),1)&amp;LEFT(VLOOKUP(MID(C845,4,1),拼音数据库!$B:$C,2,),1))))),"")</f>
        <v/>
      </c>
      <c r="C845" s="36"/>
      <c r="D845" s="36"/>
      <c r="E845" s="36"/>
      <c r="F845" s="37"/>
      <c r="G845" s="37"/>
      <c r="H845" s="37"/>
      <c r="I845" s="37"/>
      <c r="J845" s="37"/>
      <c r="K845" s="37"/>
      <c r="L845" s="37"/>
      <c r="M845" s="37"/>
      <c r="N845" s="5" t="str">
        <f t="array" ref="N845">IF(SUM(--NOT(ISERROR(FIND(TEXT(UPPER(电话簿!$G$4),0),UPPER(基本信息输入!A845:M845),1))))&gt;0,ROW(),"")</f>
        <v/>
      </c>
    </row>
    <row r="846" spans="1:14" s="34" customFormat="1" x14ac:dyDescent="0.35">
      <c r="A846" s="74" t="str">
        <f>IFERROR(IF(C846=0,"",IF(LEN(C846)=1,VLOOKUP(LEFT(C846,1),拼音数据库!$B:$C,2,),IF(LEN(C846)=2,VLOOKUP(LEFT(C846,1),拼音数据库!$B:$C,2,)&amp;VLOOKUP(MID(C846,2,1),拼音数据库!$B:$C,2,),IF(LEN(C846)=3,VLOOKUP(LEFT(C846,1),拼音数据库!$B:$C,2,)&amp;VLOOKUP(MID(C846,2,1),拼音数据库!$B:$C,2,)&amp;VLOOKUP(MID(C846,3,1),拼音数据库!$B:$C,2,),VLOOKUP(LEFT(C846,1),拼音数据库!$B:$C,2,)&amp;VLOOKUP(MID(C846,2,1),拼音数据库!$B:$C,2,)&amp;VLOOKUP(MID(C846,3,1),拼音数据库!$B:$C,2,)&amp;VLOOKUP(MID(C846,4,1),拼音数据库!$B:$C,2,))))),"")</f>
        <v/>
      </c>
      <c r="B846" s="75" t="str">
        <f>IFERROR(IF(C846=0,"",IF(LEN(C846)=1,LEFT(VLOOKUP(LEFT(C846,1),拼音数据库!$B:$C,2,),1),IF(LEN(C846)=2,LEFT(VLOOKUP(LEFT(C846,1),拼音数据库!$B:$C,2,),1)&amp;LEFT(VLOOKUP(MID(C846,2,1),拼音数据库!$B:$C,2,),1),IF(LEN(C846)=3,LEFT(VLOOKUP(LEFT(C846,1),拼音数据库!$B:$C,2,),1)&amp;LEFT(VLOOKUP(MID(C846,2,1),拼音数据库!$B:$C,2,),1)&amp;LEFT(VLOOKUP(MID(C846,3,1),拼音数据库!$B:$C,2,)),LEFT(VLOOKUP(LEFT(C846,1),拼音数据库!$B:$C,2,),1)&amp;LEFT(VLOOKUP(MID(C846,2,1),拼音数据库!$B:$C,2,),1)&amp;LEFT(VLOOKUP(MID(C846,3,1),拼音数据库!$B:$C,2,),1)&amp;LEFT(VLOOKUP(MID(C846,4,1),拼音数据库!$B:$C,2,),1))))),"")</f>
        <v/>
      </c>
      <c r="C846" s="36"/>
      <c r="D846" s="36"/>
      <c r="E846" s="36"/>
      <c r="F846" s="37"/>
      <c r="G846" s="37"/>
      <c r="H846" s="37"/>
      <c r="I846" s="37"/>
      <c r="J846" s="37"/>
      <c r="K846" s="37"/>
      <c r="L846" s="37"/>
      <c r="M846" s="37"/>
      <c r="N846" s="5" t="str">
        <f t="array" ref="N846">IF(SUM(--NOT(ISERROR(FIND(TEXT(UPPER(电话簿!$G$4),0),UPPER(基本信息输入!A846:M846),1))))&gt;0,ROW(),"")</f>
        <v/>
      </c>
    </row>
    <row r="847" spans="1:14" s="34" customFormat="1" x14ac:dyDescent="0.35">
      <c r="A847" s="74" t="str">
        <f>IFERROR(IF(C847=0,"",IF(LEN(C847)=1,VLOOKUP(LEFT(C847,1),拼音数据库!$B:$C,2,),IF(LEN(C847)=2,VLOOKUP(LEFT(C847,1),拼音数据库!$B:$C,2,)&amp;VLOOKUP(MID(C847,2,1),拼音数据库!$B:$C,2,),IF(LEN(C847)=3,VLOOKUP(LEFT(C847,1),拼音数据库!$B:$C,2,)&amp;VLOOKUP(MID(C847,2,1),拼音数据库!$B:$C,2,)&amp;VLOOKUP(MID(C847,3,1),拼音数据库!$B:$C,2,),VLOOKUP(LEFT(C847,1),拼音数据库!$B:$C,2,)&amp;VLOOKUP(MID(C847,2,1),拼音数据库!$B:$C,2,)&amp;VLOOKUP(MID(C847,3,1),拼音数据库!$B:$C,2,)&amp;VLOOKUP(MID(C847,4,1),拼音数据库!$B:$C,2,))))),"")</f>
        <v/>
      </c>
      <c r="B847" s="75" t="str">
        <f>IFERROR(IF(C847=0,"",IF(LEN(C847)=1,LEFT(VLOOKUP(LEFT(C847,1),拼音数据库!$B:$C,2,),1),IF(LEN(C847)=2,LEFT(VLOOKUP(LEFT(C847,1),拼音数据库!$B:$C,2,),1)&amp;LEFT(VLOOKUP(MID(C847,2,1),拼音数据库!$B:$C,2,),1),IF(LEN(C847)=3,LEFT(VLOOKUP(LEFT(C847,1),拼音数据库!$B:$C,2,),1)&amp;LEFT(VLOOKUP(MID(C847,2,1),拼音数据库!$B:$C,2,),1)&amp;LEFT(VLOOKUP(MID(C847,3,1),拼音数据库!$B:$C,2,)),LEFT(VLOOKUP(LEFT(C847,1),拼音数据库!$B:$C,2,),1)&amp;LEFT(VLOOKUP(MID(C847,2,1),拼音数据库!$B:$C,2,),1)&amp;LEFT(VLOOKUP(MID(C847,3,1),拼音数据库!$B:$C,2,),1)&amp;LEFT(VLOOKUP(MID(C847,4,1),拼音数据库!$B:$C,2,),1))))),"")</f>
        <v/>
      </c>
      <c r="C847" s="36"/>
      <c r="D847" s="36"/>
      <c r="E847" s="36"/>
      <c r="F847" s="37"/>
      <c r="G847" s="37"/>
      <c r="H847" s="37"/>
      <c r="I847" s="37"/>
      <c r="J847" s="37"/>
      <c r="K847" s="37"/>
      <c r="L847" s="37"/>
      <c r="M847" s="37"/>
      <c r="N847" s="5" t="str">
        <f t="array" ref="N847">IF(SUM(--NOT(ISERROR(FIND(TEXT(UPPER(电话簿!$G$4),0),UPPER(基本信息输入!A847:M847),1))))&gt;0,ROW(),"")</f>
        <v/>
      </c>
    </row>
    <row r="848" spans="1:14" s="34" customFormat="1" x14ac:dyDescent="0.35">
      <c r="A848" s="74" t="str">
        <f>IFERROR(IF(C848=0,"",IF(LEN(C848)=1,VLOOKUP(LEFT(C848,1),拼音数据库!$B:$C,2,),IF(LEN(C848)=2,VLOOKUP(LEFT(C848,1),拼音数据库!$B:$C,2,)&amp;VLOOKUP(MID(C848,2,1),拼音数据库!$B:$C,2,),IF(LEN(C848)=3,VLOOKUP(LEFT(C848,1),拼音数据库!$B:$C,2,)&amp;VLOOKUP(MID(C848,2,1),拼音数据库!$B:$C,2,)&amp;VLOOKUP(MID(C848,3,1),拼音数据库!$B:$C,2,),VLOOKUP(LEFT(C848,1),拼音数据库!$B:$C,2,)&amp;VLOOKUP(MID(C848,2,1),拼音数据库!$B:$C,2,)&amp;VLOOKUP(MID(C848,3,1),拼音数据库!$B:$C,2,)&amp;VLOOKUP(MID(C848,4,1),拼音数据库!$B:$C,2,))))),"")</f>
        <v/>
      </c>
      <c r="B848" s="75" t="str">
        <f>IFERROR(IF(C848=0,"",IF(LEN(C848)=1,LEFT(VLOOKUP(LEFT(C848,1),拼音数据库!$B:$C,2,),1),IF(LEN(C848)=2,LEFT(VLOOKUP(LEFT(C848,1),拼音数据库!$B:$C,2,),1)&amp;LEFT(VLOOKUP(MID(C848,2,1),拼音数据库!$B:$C,2,),1),IF(LEN(C848)=3,LEFT(VLOOKUP(LEFT(C848,1),拼音数据库!$B:$C,2,),1)&amp;LEFT(VLOOKUP(MID(C848,2,1),拼音数据库!$B:$C,2,),1)&amp;LEFT(VLOOKUP(MID(C848,3,1),拼音数据库!$B:$C,2,)),LEFT(VLOOKUP(LEFT(C848,1),拼音数据库!$B:$C,2,),1)&amp;LEFT(VLOOKUP(MID(C848,2,1),拼音数据库!$B:$C,2,),1)&amp;LEFT(VLOOKUP(MID(C848,3,1),拼音数据库!$B:$C,2,),1)&amp;LEFT(VLOOKUP(MID(C848,4,1),拼音数据库!$B:$C,2,),1))))),"")</f>
        <v/>
      </c>
      <c r="C848" s="36"/>
      <c r="D848" s="36"/>
      <c r="E848" s="36"/>
      <c r="F848" s="37"/>
      <c r="G848" s="37"/>
      <c r="H848" s="37"/>
      <c r="I848" s="37"/>
      <c r="J848" s="37"/>
      <c r="K848" s="37"/>
      <c r="L848" s="37"/>
      <c r="M848" s="37"/>
      <c r="N848" s="5" t="str">
        <f t="array" ref="N848">IF(SUM(--NOT(ISERROR(FIND(TEXT(UPPER(电话簿!$G$4),0),UPPER(基本信息输入!A848:M848),1))))&gt;0,ROW(),"")</f>
        <v/>
      </c>
    </row>
    <row r="849" spans="1:14" s="34" customFormat="1" x14ac:dyDescent="0.35">
      <c r="A849" s="74" t="str">
        <f>IFERROR(IF(C849=0,"",IF(LEN(C849)=1,VLOOKUP(LEFT(C849,1),拼音数据库!$B:$C,2,),IF(LEN(C849)=2,VLOOKUP(LEFT(C849,1),拼音数据库!$B:$C,2,)&amp;VLOOKUP(MID(C849,2,1),拼音数据库!$B:$C,2,),IF(LEN(C849)=3,VLOOKUP(LEFT(C849,1),拼音数据库!$B:$C,2,)&amp;VLOOKUP(MID(C849,2,1),拼音数据库!$B:$C,2,)&amp;VLOOKUP(MID(C849,3,1),拼音数据库!$B:$C,2,),VLOOKUP(LEFT(C849,1),拼音数据库!$B:$C,2,)&amp;VLOOKUP(MID(C849,2,1),拼音数据库!$B:$C,2,)&amp;VLOOKUP(MID(C849,3,1),拼音数据库!$B:$C,2,)&amp;VLOOKUP(MID(C849,4,1),拼音数据库!$B:$C,2,))))),"")</f>
        <v/>
      </c>
      <c r="B849" s="75" t="str">
        <f>IFERROR(IF(C849=0,"",IF(LEN(C849)=1,LEFT(VLOOKUP(LEFT(C849,1),拼音数据库!$B:$C,2,),1),IF(LEN(C849)=2,LEFT(VLOOKUP(LEFT(C849,1),拼音数据库!$B:$C,2,),1)&amp;LEFT(VLOOKUP(MID(C849,2,1),拼音数据库!$B:$C,2,),1),IF(LEN(C849)=3,LEFT(VLOOKUP(LEFT(C849,1),拼音数据库!$B:$C,2,),1)&amp;LEFT(VLOOKUP(MID(C849,2,1),拼音数据库!$B:$C,2,),1)&amp;LEFT(VLOOKUP(MID(C849,3,1),拼音数据库!$B:$C,2,)),LEFT(VLOOKUP(LEFT(C849,1),拼音数据库!$B:$C,2,),1)&amp;LEFT(VLOOKUP(MID(C849,2,1),拼音数据库!$B:$C,2,),1)&amp;LEFT(VLOOKUP(MID(C849,3,1),拼音数据库!$B:$C,2,),1)&amp;LEFT(VLOOKUP(MID(C849,4,1),拼音数据库!$B:$C,2,),1))))),"")</f>
        <v/>
      </c>
      <c r="C849" s="36"/>
      <c r="D849" s="36"/>
      <c r="E849" s="36"/>
      <c r="F849" s="37"/>
      <c r="G849" s="37"/>
      <c r="H849" s="37"/>
      <c r="I849" s="37"/>
      <c r="J849" s="37"/>
      <c r="K849" s="37"/>
      <c r="L849" s="37"/>
      <c r="M849" s="37"/>
      <c r="N849" s="5" t="str">
        <f t="array" ref="N849">IF(SUM(--NOT(ISERROR(FIND(TEXT(UPPER(电话簿!$G$4),0),UPPER(基本信息输入!A849:M849),1))))&gt;0,ROW(),"")</f>
        <v/>
      </c>
    </row>
    <row r="850" spans="1:14" s="34" customFormat="1" x14ac:dyDescent="0.35">
      <c r="A850" s="74" t="str">
        <f>IFERROR(IF(C850=0,"",IF(LEN(C850)=1,VLOOKUP(LEFT(C850,1),拼音数据库!$B:$C,2,),IF(LEN(C850)=2,VLOOKUP(LEFT(C850,1),拼音数据库!$B:$C,2,)&amp;VLOOKUP(MID(C850,2,1),拼音数据库!$B:$C,2,),IF(LEN(C850)=3,VLOOKUP(LEFT(C850,1),拼音数据库!$B:$C,2,)&amp;VLOOKUP(MID(C850,2,1),拼音数据库!$B:$C,2,)&amp;VLOOKUP(MID(C850,3,1),拼音数据库!$B:$C,2,),VLOOKUP(LEFT(C850,1),拼音数据库!$B:$C,2,)&amp;VLOOKUP(MID(C850,2,1),拼音数据库!$B:$C,2,)&amp;VLOOKUP(MID(C850,3,1),拼音数据库!$B:$C,2,)&amp;VLOOKUP(MID(C850,4,1),拼音数据库!$B:$C,2,))))),"")</f>
        <v/>
      </c>
      <c r="B850" s="75" t="str">
        <f>IFERROR(IF(C850=0,"",IF(LEN(C850)=1,LEFT(VLOOKUP(LEFT(C850,1),拼音数据库!$B:$C,2,),1),IF(LEN(C850)=2,LEFT(VLOOKUP(LEFT(C850,1),拼音数据库!$B:$C,2,),1)&amp;LEFT(VLOOKUP(MID(C850,2,1),拼音数据库!$B:$C,2,),1),IF(LEN(C850)=3,LEFT(VLOOKUP(LEFT(C850,1),拼音数据库!$B:$C,2,),1)&amp;LEFT(VLOOKUP(MID(C850,2,1),拼音数据库!$B:$C,2,),1)&amp;LEFT(VLOOKUP(MID(C850,3,1),拼音数据库!$B:$C,2,)),LEFT(VLOOKUP(LEFT(C850,1),拼音数据库!$B:$C,2,),1)&amp;LEFT(VLOOKUP(MID(C850,2,1),拼音数据库!$B:$C,2,),1)&amp;LEFT(VLOOKUP(MID(C850,3,1),拼音数据库!$B:$C,2,),1)&amp;LEFT(VLOOKUP(MID(C850,4,1),拼音数据库!$B:$C,2,),1))))),"")</f>
        <v/>
      </c>
      <c r="C850" s="36"/>
      <c r="D850" s="36"/>
      <c r="E850" s="36"/>
      <c r="F850" s="37"/>
      <c r="G850" s="37"/>
      <c r="H850" s="37"/>
      <c r="I850" s="37"/>
      <c r="J850" s="37"/>
      <c r="K850" s="37"/>
      <c r="L850" s="37"/>
      <c r="M850" s="37"/>
      <c r="N850" s="5" t="str">
        <f t="array" ref="N850">IF(SUM(--NOT(ISERROR(FIND(TEXT(UPPER(电话簿!$G$4),0),UPPER(基本信息输入!A850:M850),1))))&gt;0,ROW(),"")</f>
        <v/>
      </c>
    </row>
    <row r="851" spans="1:14" s="34" customFormat="1" x14ac:dyDescent="0.35">
      <c r="A851" s="74" t="str">
        <f>IFERROR(IF(C851=0,"",IF(LEN(C851)=1,VLOOKUP(LEFT(C851,1),拼音数据库!$B:$C,2,),IF(LEN(C851)=2,VLOOKUP(LEFT(C851,1),拼音数据库!$B:$C,2,)&amp;VLOOKUP(MID(C851,2,1),拼音数据库!$B:$C,2,),IF(LEN(C851)=3,VLOOKUP(LEFT(C851,1),拼音数据库!$B:$C,2,)&amp;VLOOKUP(MID(C851,2,1),拼音数据库!$B:$C,2,)&amp;VLOOKUP(MID(C851,3,1),拼音数据库!$B:$C,2,),VLOOKUP(LEFT(C851,1),拼音数据库!$B:$C,2,)&amp;VLOOKUP(MID(C851,2,1),拼音数据库!$B:$C,2,)&amp;VLOOKUP(MID(C851,3,1),拼音数据库!$B:$C,2,)&amp;VLOOKUP(MID(C851,4,1),拼音数据库!$B:$C,2,))))),"")</f>
        <v/>
      </c>
      <c r="B851" s="75" t="str">
        <f>IFERROR(IF(C851=0,"",IF(LEN(C851)=1,LEFT(VLOOKUP(LEFT(C851,1),拼音数据库!$B:$C,2,),1),IF(LEN(C851)=2,LEFT(VLOOKUP(LEFT(C851,1),拼音数据库!$B:$C,2,),1)&amp;LEFT(VLOOKUP(MID(C851,2,1),拼音数据库!$B:$C,2,),1),IF(LEN(C851)=3,LEFT(VLOOKUP(LEFT(C851,1),拼音数据库!$B:$C,2,),1)&amp;LEFT(VLOOKUP(MID(C851,2,1),拼音数据库!$B:$C,2,),1)&amp;LEFT(VLOOKUP(MID(C851,3,1),拼音数据库!$B:$C,2,)),LEFT(VLOOKUP(LEFT(C851,1),拼音数据库!$B:$C,2,),1)&amp;LEFT(VLOOKUP(MID(C851,2,1),拼音数据库!$B:$C,2,),1)&amp;LEFT(VLOOKUP(MID(C851,3,1),拼音数据库!$B:$C,2,),1)&amp;LEFT(VLOOKUP(MID(C851,4,1),拼音数据库!$B:$C,2,),1))))),"")</f>
        <v/>
      </c>
      <c r="C851" s="36"/>
      <c r="D851" s="36"/>
      <c r="E851" s="36"/>
      <c r="F851" s="37"/>
      <c r="G851" s="37"/>
      <c r="H851" s="37"/>
      <c r="I851" s="37"/>
      <c r="J851" s="37"/>
      <c r="K851" s="37"/>
      <c r="L851" s="37"/>
      <c r="M851" s="37"/>
      <c r="N851" s="5" t="str">
        <f t="array" ref="N851">IF(SUM(--NOT(ISERROR(FIND(TEXT(UPPER(电话簿!$G$4),0),UPPER(基本信息输入!A851:M851),1))))&gt;0,ROW(),"")</f>
        <v/>
      </c>
    </row>
    <row r="852" spans="1:14" s="34" customFormat="1" x14ac:dyDescent="0.35">
      <c r="A852" s="74" t="str">
        <f>IFERROR(IF(C852=0,"",IF(LEN(C852)=1,VLOOKUP(LEFT(C852,1),拼音数据库!$B:$C,2,),IF(LEN(C852)=2,VLOOKUP(LEFT(C852,1),拼音数据库!$B:$C,2,)&amp;VLOOKUP(MID(C852,2,1),拼音数据库!$B:$C,2,),IF(LEN(C852)=3,VLOOKUP(LEFT(C852,1),拼音数据库!$B:$C,2,)&amp;VLOOKUP(MID(C852,2,1),拼音数据库!$B:$C,2,)&amp;VLOOKUP(MID(C852,3,1),拼音数据库!$B:$C,2,),VLOOKUP(LEFT(C852,1),拼音数据库!$B:$C,2,)&amp;VLOOKUP(MID(C852,2,1),拼音数据库!$B:$C,2,)&amp;VLOOKUP(MID(C852,3,1),拼音数据库!$B:$C,2,)&amp;VLOOKUP(MID(C852,4,1),拼音数据库!$B:$C,2,))))),"")</f>
        <v/>
      </c>
      <c r="B852" s="75" t="str">
        <f>IFERROR(IF(C852=0,"",IF(LEN(C852)=1,LEFT(VLOOKUP(LEFT(C852,1),拼音数据库!$B:$C,2,),1),IF(LEN(C852)=2,LEFT(VLOOKUP(LEFT(C852,1),拼音数据库!$B:$C,2,),1)&amp;LEFT(VLOOKUP(MID(C852,2,1),拼音数据库!$B:$C,2,),1),IF(LEN(C852)=3,LEFT(VLOOKUP(LEFT(C852,1),拼音数据库!$B:$C,2,),1)&amp;LEFT(VLOOKUP(MID(C852,2,1),拼音数据库!$B:$C,2,),1)&amp;LEFT(VLOOKUP(MID(C852,3,1),拼音数据库!$B:$C,2,)),LEFT(VLOOKUP(LEFT(C852,1),拼音数据库!$B:$C,2,),1)&amp;LEFT(VLOOKUP(MID(C852,2,1),拼音数据库!$B:$C,2,),1)&amp;LEFT(VLOOKUP(MID(C852,3,1),拼音数据库!$B:$C,2,),1)&amp;LEFT(VLOOKUP(MID(C852,4,1),拼音数据库!$B:$C,2,),1))))),"")</f>
        <v/>
      </c>
      <c r="C852" s="36"/>
      <c r="D852" s="36"/>
      <c r="E852" s="36"/>
      <c r="F852" s="37"/>
      <c r="G852" s="37"/>
      <c r="H852" s="37"/>
      <c r="I852" s="37"/>
      <c r="J852" s="37"/>
      <c r="K852" s="37"/>
      <c r="L852" s="37"/>
      <c r="M852" s="37"/>
      <c r="N852" s="5" t="str">
        <f t="array" ref="N852">IF(SUM(--NOT(ISERROR(FIND(TEXT(UPPER(电话簿!$G$4),0),UPPER(基本信息输入!A852:M852),1))))&gt;0,ROW(),"")</f>
        <v/>
      </c>
    </row>
    <row r="853" spans="1:14" s="34" customFormat="1" x14ac:dyDescent="0.35">
      <c r="A853" s="74" t="str">
        <f>IFERROR(IF(C853=0,"",IF(LEN(C853)=1,VLOOKUP(LEFT(C853,1),拼音数据库!$B:$C,2,),IF(LEN(C853)=2,VLOOKUP(LEFT(C853,1),拼音数据库!$B:$C,2,)&amp;VLOOKUP(MID(C853,2,1),拼音数据库!$B:$C,2,),IF(LEN(C853)=3,VLOOKUP(LEFT(C853,1),拼音数据库!$B:$C,2,)&amp;VLOOKUP(MID(C853,2,1),拼音数据库!$B:$C,2,)&amp;VLOOKUP(MID(C853,3,1),拼音数据库!$B:$C,2,),VLOOKUP(LEFT(C853,1),拼音数据库!$B:$C,2,)&amp;VLOOKUP(MID(C853,2,1),拼音数据库!$B:$C,2,)&amp;VLOOKUP(MID(C853,3,1),拼音数据库!$B:$C,2,)&amp;VLOOKUP(MID(C853,4,1),拼音数据库!$B:$C,2,))))),"")</f>
        <v/>
      </c>
      <c r="B853" s="75" t="str">
        <f>IFERROR(IF(C853=0,"",IF(LEN(C853)=1,LEFT(VLOOKUP(LEFT(C853,1),拼音数据库!$B:$C,2,),1),IF(LEN(C853)=2,LEFT(VLOOKUP(LEFT(C853,1),拼音数据库!$B:$C,2,),1)&amp;LEFT(VLOOKUP(MID(C853,2,1),拼音数据库!$B:$C,2,),1),IF(LEN(C853)=3,LEFT(VLOOKUP(LEFT(C853,1),拼音数据库!$B:$C,2,),1)&amp;LEFT(VLOOKUP(MID(C853,2,1),拼音数据库!$B:$C,2,),1)&amp;LEFT(VLOOKUP(MID(C853,3,1),拼音数据库!$B:$C,2,)),LEFT(VLOOKUP(LEFT(C853,1),拼音数据库!$B:$C,2,),1)&amp;LEFT(VLOOKUP(MID(C853,2,1),拼音数据库!$B:$C,2,),1)&amp;LEFT(VLOOKUP(MID(C853,3,1),拼音数据库!$B:$C,2,),1)&amp;LEFT(VLOOKUP(MID(C853,4,1),拼音数据库!$B:$C,2,),1))))),"")</f>
        <v/>
      </c>
      <c r="C853" s="36"/>
      <c r="D853" s="36"/>
      <c r="E853" s="36"/>
      <c r="F853" s="37"/>
      <c r="G853" s="37"/>
      <c r="H853" s="37"/>
      <c r="I853" s="37"/>
      <c r="J853" s="37"/>
      <c r="K853" s="37"/>
      <c r="L853" s="37"/>
      <c r="M853" s="37"/>
      <c r="N853" s="5" t="str">
        <f t="array" ref="N853">IF(SUM(--NOT(ISERROR(FIND(TEXT(UPPER(电话簿!$G$4),0),UPPER(基本信息输入!A853:M853),1))))&gt;0,ROW(),"")</f>
        <v/>
      </c>
    </row>
    <row r="854" spans="1:14" s="34" customFormat="1" x14ac:dyDescent="0.35">
      <c r="A854" s="74" t="str">
        <f>IFERROR(IF(C854=0,"",IF(LEN(C854)=1,VLOOKUP(LEFT(C854,1),拼音数据库!$B:$C,2,),IF(LEN(C854)=2,VLOOKUP(LEFT(C854,1),拼音数据库!$B:$C,2,)&amp;VLOOKUP(MID(C854,2,1),拼音数据库!$B:$C,2,),IF(LEN(C854)=3,VLOOKUP(LEFT(C854,1),拼音数据库!$B:$C,2,)&amp;VLOOKUP(MID(C854,2,1),拼音数据库!$B:$C,2,)&amp;VLOOKUP(MID(C854,3,1),拼音数据库!$B:$C,2,),VLOOKUP(LEFT(C854,1),拼音数据库!$B:$C,2,)&amp;VLOOKUP(MID(C854,2,1),拼音数据库!$B:$C,2,)&amp;VLOOKUP(MID(C854,3,1),拼音数据库!$B:$C,2,)&amp;VLOOKUP(MID(C854,4,1),拼音数据库!$B:$C,2,))))),"")</f>
        <v/>
      </c>
      <c r="B854" s="75" t="str">
        <f>IFERROR(IF(C854=0,"",IF(LEN(C854)=1,LEFT(VLOOKUP(LEFT(C854,1),拼音数据库!$B:$C,2,),1),IF(LEN(C854)=2,LEFT(VLOOKUP(LEFT(C854,1),拼音数据库!$B:$C,2,),1)&amp;LEFT(VLOOKUP(MID(C854,2,1),拼音数据库!$B:$C,2,),1),IF(LEN(C854)=3,LEFT(VLOOKUP(LEFT(C854,1),拼音数据库!$B:$C,2,),1)&amp;LEFT(VLOOKUP(MID(C854,2,1),拼音数据库!$B:$C,2,),1)&amp;LEFT(VLOOKUP(MID(C854,3,1),拼音数据库!$B:$C,2,)),LEFT(VLOOKUP(LEFT(C854,1),拼音数据库!$B:$C,2,),1)&amp;LEFT(VLOOKUP(MID(C854,2,1),拼音数据库!$B:$C,2,),1)&amp;LEFT(VLOOKUP(MID(C854,3,1),拼音数据库!$B:$C,2,),1)&amp;LEFT(VLOOKUP(MID(C854,4,1),拼音数据库!$B:$C,2,),1))))),"")</f>
        <v/>
      </c>
      <c r="C854" s="36"/>
      <c r="D854" s="36"/>
      <c r="E854" s="36"/>
      <c r="F854" s="37"/>
      <c r="G854" s="37"/>
      <c r="H854" s="37"/>
      <c r="I854" s="37"/>
      <c r="J854" s="37"/>
      <c r="K854" s="37"/>
      <c r="L854" s="37"/>
      <c r="M854" s="37"/>
      <c r="N854" s="5" t="str">
        <f t="array" ref="N854">IF(SUM(--NOT(ISERROR(FIND(TEXT(UPPER(电话簿!$G$4),0),UPPER(基本信息输入!A854:M854),1))))&gt;0,ROW(),"")</f>
        <v/>
      </c>
    </row>
    <row r="855" spans="1:14" s="34" customFormat="1" x14ac:dyDescent="0.35">
      <c r="A855" s="74" t="str">
        <f>IFERROR(IF(C855=0,"",IF(LEN(C855)=1,VLOOKUP(LEFT(C855,1),拼音数据库!$B:$C,2,),IF(LEN(C855)=2,VLOOKUP(LEFT(C855,1),拼音数据库!$B:$C,2,)&amp;VLOOKUP(MID(C855,2,1),拼音数据库!$B:$C,2,),IF(LEN(C855)=3,VLOOKUP(LEFT(C855,1),拼音数据库!$B:$C,2,)&amp;VLOOKUP(MID(C855,2,1),拼音数据库!$B:$C,2,)&amp;VLOOKUP(MID(C855,3,1),拼音数据库!$B:$C,2,),VLOOKUP(LEFT(C855,1),拼音数据库!$B:$C,2,)&amp;VLOOKUP(MID(C855,2,1),拼音数据库!$B:$C,2,)&amp;VLOOKUP(MID(C855,3,1),拼音数据库!$B:$C,2,)&amp;VLOOKUP(MID(C855,4,1),拼音数据库!$B:$C,2,))))),"")</f>
        <v/>
      </c>
      <c r="B855" s="75" t="str">
        <f>IFERROR(IF(C855=0,"",IF(LEN(C855)=1,LEFT(VLOOKUP(LEFT(C855,1),拼音数据库!$B:$C,2,),1),IF(LEN(C855)=2,LEFT(VLOOKUP(LEFT(C855,1),拼音数据库!$B:$C,2,),1)&amp;LEFT(VLOOKUP(MID(C855,2,1),拼音数据库!$B:$C,2,),1),IF(LEN(C855)=3,LEFT(VLOOKUP(LEFT(C855,1),拼音数据库!$B:$C,2,),1)&amp;LEFT(VLOOKUP(MID(C855,2,1),拼音数据库!$B:$C,2,),1)&amp;LEFT(VLOOKUP(MID(C855,3,1),拼音数据库!$B:$C,2,)),LEFT(VLOOKUP(LEFT(C855,1),拼音数据库!$B:$C,2,),1)&amp;LEFT(VLOOKUP(MID(C855,2,1),拼音数据库!$B:$C,2,),1)&amp;LEFT(VLOOKUP(MID(C855,3,1),拼音数据库!$B:$C,2,),1)&amp;LEFT(VLOOKUP(MID(C855,4,1),拼音数据库!$B:$C,2,),1))))),"")</f>
        <v/>
      </c>
      <c r="C855" s="36"/>
      <c r="D855" s="36"/>
      <c r="E855" s="36"/>
      <c r="F855" s="37"/>
      <c r="G855" s="37"/>
      <c r="H855" s="37"/>
      <c r="I855" s="37"/>
      <c r="J855" s="37"/>
      <c r="K855" s="37"/>
      <c r="L855" s="37"/>
      <c r="M855" s="37"/>
      <c r="N855" s="5" t="str">
        <f t="array" ref="N855">IF(SUM(--NOT(ISERROR(FIND(TEXT(UPPER(电话簿!$G$4),0),UPPER(基本信息输入!A855:M855),1))))&gt;0,ROW(),"")</f>
        <v/>
      </c>
    </row>
    <row r="856" spans="1:14" s="34" customFormat="1" x14ac:dyDescent="0.35">
      <c r="A856" s="74" t="str">
        <f>IFERROR(IF(C856=0,"",IF(LEN(C856)=1,VLOOKUP(LEFT(C856,1),拼音数据库!$B:$C,2,),IF(LEN(C856)=2,VLOOKUP(LEFT(C856,1),拼音数据库!$B:$C,2,)&amp;VLOOKUP(MID(C856,2,1),拼音数据库!$B:$C,2,),IF(LEN(C856)=3,VLOOKUP(LEFT(C856,1),拼音数据库!$B:$C,2,)&amp;VLOOKUP(MID(C856,2,1),拼音数据库!$B:$C,2,)&amp;VLOOKUP(MID(C856,3,1),拼音数据库!$B:$C,2,),VLOOKUP(LEFT(C856,1),拼音数据库!$B:$C,2,)&amp;VLOOKUP(MID(C856,2,1),拼音数据库!$B:$C,2,)&amp;VLOOKUP(MID(C856,3,1),拼音数据库!$B:$C,2,)&amp;VLOOKUP(MID(C856,4,1),拼音数据库!$B:$C,2,))))),"")</f>
        <v/>
      </c>
      <c r="B856" s="75" t="str">
        <f>IFERROR(IF(C856=0,"",IF(LEN(C856)=1,LEFT(VLOOKUP(LEFT(C856,1),拼音数据库!$B:$C,2,),1),IF(LEN(C856)=2,LEFT(VLOOKUP(LEFT(C856,1),拼音数据库!$B:$C,2,),1)&amp;LEFT(VLOOKUP(MID(C856,2,1),拼音数据库!$B:$C,2,),1),IF(LEN(C856)=3,LEFT(VLOOKUP(LEFT(C856,1),拼音数据库!$B:$C,2,),1)&amp;LEFT(VLOOKUP(MID(C856,2,1),拼音数据库!$B:$C,2,),1)&amp;LEFT(VLOOKUP(MID(C856,3,1),拼音数据库!$B:$C,2,)),LEFT(VLOOKUP(LEFT(C856,1),拼音数据库!$B:$C,2,),1)&amp;LEFT(VLOOKUP(MID(C856,2,1),拼音数据库!$B:$C,2,),1)&amp;LEFT(VLOOKUP(MID(C856,3,1),拼音数据库!$B:$C,2,),1)&amp;LEFT(VLOOKUP(MID(C856,4,1),拼音数据库!$B:$C,2,),1))))),"")</f>
        <v/>
      </c>
      <c r="C856" s="36"/>
      <c r="D856" s="36"/>
      <c r="E856" s="36"/>
      <c r="F856" s="37"/>
      <c r="G856" s="37"/>
      <c r="H856" s="37"/>
      <c r="I856" s="37"/>
      <c r="J856" s="37"/>
      <c r="K856" s="37"/>
      <c r="L856" s="37"/>
      <c r="M856" s="37"/>
      <c r="N856" s="5" t="str">
        <f t="array" ref="N856">IF(SUM(--NOT(ISERROR(FIND(TEXT(UPPER(电话簿!$G$4),0),UPPER(基本信息输入!A856:M856),1))))&gt;0,ROW(),"")</f>
        <v/>
      </c>
    </row>
    <row r="857" spans="1:14" s="34" customFormat="1" x14ac:dyDescent="0.35">
      <c r="A857" s="74" t="str">
        <f>IFERROR(IF(C857=0,"",IF(LEN(C857)=1,VLOOKUP(LEFT(C857,1),拼音数据库!$B:$C,2,),IF(LEN(C857)=2,VLOOKUP(LEFT(C857,1),拼音数据库!$B:$C,2,)&amp;VLOOKUP(MID(C857,2,1),拼音数据库!$B:$C,2,),IF(LEN(C857)=3,VLOOKUP(LEFT(C857,1),拼音数据库!$B:$C,2,)&amp;VLOOKUP(MID(C857,2,1),拼音数据库!$B:$C,2,)&amp;VLOOKUP(MID(C857,3,1),拼音数据库!$B:$C,2,),VLOOKUP(LEFT(C857,1),拼音数据库!$B:$C,2,)&amp;VLOOKUP(MID(C857,2,1),拼音数据库!$B:$C,2,)&amp;VLOOKUP(MID(C857,3,1),拼音数据库!$B:$C,2,)&amp;VLOOKUP(MID(C857,4,1),拼音数据库!$B:$C,2,))))),"")</f>
        <v/>
      </c>
      <c r="B857" s="75" t="str">
        <f>IFERROR(IF(C857=0,"",IF(LEN(C857)=1,LEFT(VLOOKUP(LEFT(C857,1),拼音数据库!$B:$C,2,),1),IF(LEN(C857)=2,LEFT(VLOOKUP(LEFT(C857,1),拼音数据库!$B:$C,2,),1)&amp;LEFT(VLOOKUP(MID(C857,2,1),拼音数据库!$B:$C,2,),1),IF(LEN(C857)=3,LEFT(VLOOKUP(LEFT(C857,1),拼音数据库!$B:$C,2,),1)&amp;LEFT(VLOOKUP(MID(C857,2,1),拼音数据库!$B:$C,2,),1)&amp;LEFT(VLOOKUP(MID(C857,3,1),拼音数据库!$B:$C,2,)),LEFT(VLOOKUP(LEFT(C857,1),拼音数据库!$B:$C,2,),1)&amp;LEFT(VLOOKUP(MID(C857,2,1),拼音数据库!$B:$C,2,),1)&amp;LEFT(VLOOKUP(MID(C857,3,1),拼音数据库!$B:$C,2,),1)&amp;LEFT(VLOOKUP(MID(C857,4,1),拼音数据库!$B:$C,2,),1))))),"")</f>
        <v/>
      </c>
      <c r="C857" s="36"/>
      <c r="D857" s="36"/>
      <c r="E857" s="36"/>
      <c r="F857" s="37"/>
      <c r="G857" s="37"/>
      <c r="H857" s="37"/>
      <c r="I857" s="37"/>
      <c r="J857" s="37"/>
      <c r="K857" s="37"/>
      <c r="L857" s="37"/>
      <c r="M857" s="37"/>
      <c r="N857" s="5" t="str">
        <f t="array" ref="N857">IF(SUM(--NOT(ISERROR(FIND(TEXT(UPPER(电话簿!$G$4),0),UPPER(基本信息输入!A857:M857),1))))&gt;0,ROW(),"")</f>
        <v/>
      </c>
    </row>
    <row r="858" spans="1:14" s="34" customFormat="1" x14ac:dyDescent="0.35">
      <c r="A858" s="74" t="str">
        <f>IFERROR(IF(C858=0,"",IF(LEN(C858)=1,VLOOKUP(LEFT(C858,1),拼音数据库!$B:$C,2,),IF(LEN(C858)=2,VLOOKUP(LEFT(C858,1),拼音数据库!$B:$C,2,)&amp;VLOOKUP(MID(C858,2,1),拼音数据库!$B:$C,2,),IF(LEN(C858)=3,VLOOKUP(LEFT(C858,1),拼音数据库!$B:$C,2,)&amp;VLOOKUP(MID(C858,2,1),拼音数据库!$B:$C,2,)&amp;VLOOKUP(MID(C858,3,1),拼音数据库!$B:$C,2,),VLOOKUP(LEFT(C858,1),拼音数据库!$B:$C,2,)&amp;VLOOKUP(MID(C858,2,1),拼音数据库!$B:$C,2,)&amp;VLOOKUP(MID(C858,3,1),拼音数据库!$B:$C,2,)&amp;VLOOKUP(MID(C858,4,1),拼音数据库!$B:$C,2,))))),"")</f>
        <v/>
      </c>
      <c r="B858" s="75" t="str">
        <f>IFERROR(IF(C858=0,"",IF(LEN(C858)=1,LEFT(VLOOKUP(LEFT(C858,1),拼音数据库!$B:$C,2,),1),IF(LEN(C858)=2,LEFT(VLOOKUP(LEFT(C858,1),拼音数据库!$B:$C,2,),1)&amp;LEFT(VLOOKUP(MID(C858,2,1),拼音数据库!$B:$C,2,),1),IF(LEN(C858)=3,LEFT(VLOOKUP(LEFT(C858,1),拼音数据库!$B:$C,2,),1)&amp;LEFT(VLOOKUP(MID(C858,2,1),拼音数据库!$B:$C,2,),1)&amp;LEFT(VLOOKUP(MID(C858,3,1),拼音数据库!$B:$C,2,)),LEFT(VLOOKUP(LEFT(C858,1),拼音数据库!$B:$C,2,),1)&amp;LEFT(VLOOKUP(MID(C858,2,1),拼音数据库!$B:$C,2,),1)&amp;LEFT(VLOOKUP(MID(C858,3,1),拼音数据库!$B:$C,2,),1)&amp;LEFT(VLOOKUP(MID(C858,4,1),拼音数据库!$B:$C,2,),1))))),"")</f>
        <v/>
      </c>
      <c r="C858" s="36"/>
      <c r="D858" s="36"/>
      <c r="E858" s="36"/>
      <c r="F858" s="37"/>
      <c r="G858" s="37"/>
      <c r="H858" s="37"/>
      <c r="I858" s="37"/>
      <c r="J858" s="37"/>
      <c r="K858" s="37"/>
      <c r="L858" s="37"/>
      <c r="M858" s="37"/>
      <c r="N858" s="5" t="str">
        <f t="array" ref="N858">IF(SUM(--NOT(ISERROR(FIND(TEXT(UPPER(电话簿!$G$4),0),UPPER(基本信息输入!A858:M858),1))))&gt;0,ROW(),"")</f>
        <v/>
      </c>
    </row>
    <row r="859" spans="1:14" s="34" customFormat="1" x14ac:dyDescent="0.35">
      <c r="A859" s="74" t="str">
        <f>IFERROR(IF(C859=0,"",IF(LEN(C859)=1,VLOOKUP(LEFT(C859,1),拼音数据库!$B:$C,2,),IF(LEN(C859)=2,VLOOKUP(LEFT(C859,1),拼音数据库!$B:$C,2,)&amp;VLOOKUP(MID(C859,2,1),拼音数据库!$B:$C,2,),IF(LEN(C859)=3,VLOOKUP(LEFT(C859,1),拼音数据库!$B:$C,2,)&amp;VLOOKUP(MID(C859,2,1),拼音数据库!$B:$C,2,)&amp;VLOOKUP(MID(C859,3,1),拼音数据库!$B:$C,2,),VLOOKUP(LEFT(C859,1),拼音数据库!$B:$C,2,)&amp;VLOOKUP(MID(C859,2,1),拼音数据库!$B:$C,2,)&amp;VLOOKUP(MID(C859,3,1),拼音数据库!$B:$C,2,)&amp;VLOOKUP(MID(C859,4,1),拼音数据库!$B:$C,2,))))),"")</f>
        <v/>
      </c>
      <c r="B859" s="75" t="str">
        <f>IFERROR(IF(C859=0,"",IF(LEN(C859)=1,LEFT(VLOOKUP(LEFT(C859,1),拼音数据库!$B:$C,2,),1),IF(LEN(C859)=2,LEFT(VLOOKUP(LEFT(C859,1),拼音数据库!$B:$C,2,),1)&amp;LEFT(VLOOKUP(MID(C859,2,1),拼音数据库!$B:$C,2,),1),IF(LEN(C859)=3,LEFT(VLOOKUP(LEFT(C859,1),拼音数据库!$B:$C,2,),1)&amp;LEFT(VLOOKUP(MID(C859,2,1),拼音数据库!$B:$C,2,),1)&amp;LEFT(VLOOKUP(MID(C859,3,1),拼音数据库!$B:$C,2,)),LEFT(VLOOKUP(LEFT(C859,1),拼音数据库!$B:$C,2,),1)&amp;LEFT(VLOOKUP(MID(C859,2,1),拼音数据库!$B:$C,2,),1)&amp;LEFT(VLOOKUP(MID(C859,3,1),拼音数据库!$B:$C,2,),1)&amp;LEFT(VLOOKUP(MID(C859,4,1),拼音数据库!$B:$C,2,),1))))),"")</f>
        <v/>
      </c>
      <c r="C859" s="36"/>
      <c r="D859" s="36"/>
      <c r="E859" s="36"/>
      <c r="F859" s="37"/>
      <c r="G859" s="37"/>
      <c r="H859" s="37"/>
      <c r="I859" s="37"/>
      <c r="J859" s="37"/>
      <c r="K859" s="37"/>
      <c r="L859" s="37"/>
      <c r="M859" s="37"/>
      <c r="N859" s="5" t="str">
        <f t="array" ref="N859">IF(SUM(--NOT(ISERROR(FIND(TEXT(UPPER(电话簿!$G$4),0),UPPER(基本信息输入!A859:M859),1))))&gt;0,ROW(),"")</f>
        <v/>
      </c>
    </row>
    <row r="860" spans="1:14" s="34" customFormat="1" x14ac:dyDescent="0.35">
      <c r="A860" s="74" t="str">
        <f>IFERROR(IF(C860=0,"",IF(LEN(C860)=1,VLOOKUP(LEFT(C860,1),拼音数据库!$B:$C,2,),IF(LEN(C860)=2,VLOOKUP(LEFT(C860,1),拼音数据库!$B:$C,2,)&amp;VLOOKUP(MID(C860,2,1),拼音数据库!$B:$C,2,),IF(LEN(C860)=3,VLOOKUP(LEFT(C860,1),拼音数据库!$B:$C,2,)&amp;VLOOKUP(MID(C860,2,1),拼音数据库!$B:$C,2,)&amp;VLOOKUP(MID(C860,3,1),拼音数据库!$B:$C,2,),VLOOKUP(LEFT(C860,1),拼音数据库!$B:$C,2,)&amp;VLOOKUP(MID(C860,2,1),拼音数据库!$B:$C,2,)&amp;VLOOKUP(MID(C860,3,1),拼音数据库!$B:$C,2,)&amp;VLOOKUP(MID(C860,4,1),拼音数据库!$B:$C,2,))))),"")</f>
        <v/>
      </c>
      <c r="B860" s="75" t="str">
        <f>IFERROR(IF(C860=0,"",IF(LEN(C860)=1,LEFT(VLOOKUP(LEFT(C860,1),拼音数据库!$B:$C,2,),1),IF(LEN(C860)=2,LEFT(VLOOKUP(LEFT(C860,1),拼音数据库!$B:$C,2,),1)&amp;LEFT(VLOOKUP(MID(C860,2,1),拼音数据库!$B:$C,2,),1),IF(LEN(C860)=3,LEFT(VLOOKUP(LEFT(C860,1),拼音数据库!$B:$C,2,),1)&amp;LEFT(VLOOKUP(MID(C860,2,1),拼音数据库!$B:$C,2,),1)&amp;LEFT(VLOOKUP(MID(C860,3,1),拼音数据库!$B:$C,2,)),LEFT(VLOOKUP(LEFT(C860,1),拼音数据库!$B:$C,2,),1)&amp;LEFT(VLOOKUP(MID(C860,2,1),拼音数据库!$B:$C,2,),1)&amp;LEFT(VLOOKUP(MID(C860,3,1),拼音数据库!$B:$C,2,),1)&amp;LEFT(VLOOKUP(MID(C860,4,1),拼音数据库!$B:$C,2,),1))))),"")</f>
        <v/>
      </c>
      <c r="C860" s="36"/>
      <c r="D860" s="36"/>
      <c r="E860" s="36"/>
      <c r="F860" s="37"/>
      <c r="G860" s="37"/>
      <c r="H860" s="37"/>
      <c r="I860" s="37"/>
      <c r="J860" s="37"/>
      <c r="K860" s="37"/>
      <c r="L860" s="37"/>
      <c r="M860" s="37"/>
      <c r="N860" s="5" t="str">
        <f t="array" ref="N860">IF(SUM(--NOT(ISERROR(FIND(TEXT(UPPER(电话簿!$G$4),0),UPPER(基本信息输入!A860:M860),1))))&gt;0,ROW(),"")</f>
        <v/>
      </c>
    </row>
    <row r="861" spans="1:14" s="34" customFormat="1" x14ac:dyDescent="0.35">
      <c r="A861" s="74" t="str">
        <f>IFERROR(IF(C861=0,"",IF(LEN(C861)=1,VLOOKUP(LEFT(C861,1),拼音数据库!$B:$C,2,),IF(LEN(C861)=2,VLOOKUP(LEFT(C861,1),拼音数据库!$B:$C,2,)&amp;VLOOKUP(MID(C861,2,1),拼音数据库!$B:$C,2,),IF(LEN(C861)=3,VLOOKUP(LEFT(C861,1),拼音数据库!$B:$C,2,)&amp;VLOOKUP(MID(C861,2,1),拼音数据库!$B:$C,2,)&amp;VLOOKUP(MID(C861,3,1),拼音数据库!$B:$C,2,),VLOOKUP(LEFT(C861,1),拼音数据库!$B:$C,2,)&amp;VLOOKUP(MID(C861,2,1),拼音数据库!$B:$C,2,)&amp;VLOOKUP(MID(C861,3,1),拼音数据库!$B:$C,2,)&amp;VLOOKUP(MID(C861,4,1),拼音数据库!$B:$C,2,))))),"")</f>
        <v/>
      </c>
      <c r="B861" s="75" t="str">
        <f>IFERROR(IF(C861=0,"",IF(LEN(C861)=1,LEFT(VLOOKUP(LEFT(C861,1),拼音数据库!$B:$C,2,),1),IF(LEN(C861)=2,LEFT(VLOOKUP(LEFT(C861,1),拼音数据库!$B:$C,2,),1)&amp;LEFT(VLOOKUP(MID(C861,2,1),拼音数据库!$B:$C,2,),1),IF(LEN(C861)=3,LEFT(VLOOKUP(LEFT(C861,1),拼音数据库!$B:$C,2,),1)&amp;LEFT(VLOOKUP(MID(C861,2,1),拼音数据库!$B:$C,2,),1)&amp;LEFT(VLOOKUP(MID(C861,3,1),拼音数据库!$B:$C,2,)),LEFT(VLOOKUP(LEFT(C861,1),拼音数据库!$B:$C,2,),1)&amp;LEFT(VLOOKUP(MID(C861,2,1),拼音数据库!$B:$C,2,),1)&amp;LEFT(VLOOKUP(MID(C861,3,1),拼音数据库!$B:$C,2,),1)&amp;LEFT(VLOOKUP(MID(C861,4,1),拼音数据库!$B:$C,2,),1))))),"")</f>
        <v/>
      </c>
      <c r="C861" s="36"/>
      <c r="D861" s="36"/>
      <c r="E861" s="36"/>
      <c r="F861" s="37"/>
      <c r="G861" s="37"/>
      <c r="H861" s="37"/>
      <c r="I861" s="37"/>
      <c r="J861" s="37"/>
      <c r="K861" s="37"/>
      <c r="L861" s="37"/>
      <c r="M861" s="37"/>
      <c r="N861" s="5" t="str">
        <f t="array" ref="N861">IF(SUM(--NOT(ISERROR(FIND(TEXT(UPPER(电话簿!$G$4),0),UPPER(基本信息输入!A861:M861),1))))&gt;0,ROW(),"")</f>
        <v/>
      </c>
    </row>
    <row r="862" spans="1:14" s="34" customFormat="1" x14ac:dyDescent="0.35">
      <c r="A862" s="74" t="str">
        <f>IFERROR(IF(C862=0,"",IF(LEN(C862)=1,VLOOKUP(LEFT(C862,1),拼音数据库!$B:$C,2,),IF(LEN(C862)=2,VLOOKUP(LEFT(C862,1),拼音数据库!$B:$C,2,)&amp;VLOOKUP(MID(C862,2,1),拼音数据库!$B:$C,2,),IF(LEN(C862)=3,VLOOKUP(LEFT(C862,1),拼音数据库!$B:$C,2,)&amp;VLOOKUP(MID(C862,2,1),拼音数据库!$B:$C,2,)&amp;VLOOKUP(MID(C862,3,1),拼音数据库!$B:$C,2,),VLOOKUP(LEFT(C862,1),拼音数据库!$B:$C,2,)&amp;VLOOKUP(MID(C862,2,1),拼音数据库!$B:$C,2,)&amp;VLOOKUP(MID(C862,3,1),拼音数据库!$B:$C,2,)&amp;VLOOKUP(MID(C862,4,1),拼音数据库!$B:$C,2,))))),"")</f>
        <v/>
      </c>
      <c r="B862" s="75" t="str">
        <f>IFERROR(IF(C862=0,"",IF(LEN(C862)=1,LEFT(VLOOKUP(LEFT(C862,1),拼音数据库!$B:$C,2,),1),IF(LEN(C862)=2,LEFT(VLOOKUP(LEFT(C862,1),拼音数据库!$B:$C,2,),1)&amp;LEFT(VLOOKUP(MID(C862,2,1),拼音数据库!$B:$C,2,),1),IF(LEN(C862)=3,LEFT(VLOOKUP(LEFT(C862,1),拼音数据库!$B:$C,2,),1)&amp;LEFT(VLOOKUP(MID(C862,2,1),拼音数据库!$B:$C,2,),1)&amp;LEFT(VLOOKUP(MID(C862,3,1),拼音数据库!$B:$C,2,)),LEFT(VLOOKUP(LEFT(C862,1),拼音数据库!$B:$C,2,),1)&amp;LEFT(VLOOKUP(MID(C862,2,1),拼音数据库!$B:$C,2,),1)&amp;LEFT(VLOOKUP(MID(C862,3,1),拼音数据库!$B:$C,2,),1)&amp;LEFT(VLOOKUP(MID(C862,4,1),拼音数据库!$B:$C,2,),1))))),"")</f>
        <v/>
      </c>
      <c r="C862" s="36"/>
      <c r="D862" s="36"/>
      <c r="E862" s="36"/>
      <c r="F862" s="37"/>
      <c r="G862" s="37"/>
      <c r="H862" s="37"/>
      <c r="I862" s="37"/>
      <c r="J862" s="37"/>
      <c r="K862" s="37"/>
      <c r="L862" s="37"/>
      <c r="M862" s="37"/>
      <c r="N862" s="5" t="str">
        <f t="array" ref="N862">IF(SUM(--NOT(ISERROR(FIND(TEXT(UPPER(电话簿!$G$4),0),UPPER(基本信息输入!A862:M862),1))))&gt;0,ROW(),"")</f>
        <v/>
      </c>
    </row>
    <row r="863" spans="1:14" s="34" customFormat="1" x14ac:dyDescent="0.35">
      <c r="A863" s="74" t="str">
        <f>IFERROR(IF(C863=0,"",IF(LEN(C863)=1,VLOOKUP(LEFT(C863,1),拼音数据库!$B:$C,2,),IF(LEN(C863)=2,VLOOKUP(LEFT(C863,1),拼音数据库!$B:$C,2,)&amp;VLOOKUP(MID(C863,2,1),拼音数据库!$B:$C,2,),IF(LEN(C863)=3,VLOOKUP(LEFT(C863,1),拼音数据库!$B:$C,2,)&amp;VLOOKUP(MID(C863,2,1),拼音数据库!$B:$C,2,)&amp;VLOOKUP(MID(C863,3,1),拼音数据库!$B:$C,2,),VLOOKUP(LEFT(C863,1),拼音数据库!$B:$C,2,)&amp;VLOOKUP(MID(C863,2,1),拼音数据库!$B:$C,2,)&amp;VLOOKUP(MID(C863,3,1),拼音数据库!$B:$C,2,)&amp;VLOOKUP(MID(C863,4,1),拼音数据库!$B:$C,2,))))),"")</f>
        <v/>
      </c>
      <c r="B863" s="75" t="str">
        <f>IFERROR(IF(C863=0,"",IF(LEN(C863)=1,LEFT(VLOOKUP(LEFT(C863,1),拼音数据库!$B:$C,2,),1),IF(LEN(C863)=2,LEFT(VLOOKUP(LEFT(C863,1),拼音数据库!$B:$C,2,),1)&amp;LEFT(VLOOKUP(MID(C863,2,1),拼音数据库!$B:$C,2,),1),IF(LEN(C863)=3,LEFT(VLOOKUP(LEFT(C863,1),拼音数据库!$B:$C,2,),1)&amp;LEFT(VLOOKUP(MID(C863,2,1),拼音数据库!$B:$C,2,),1)&amp;LEFT(VLOOKUP(MID(C863,3,1),拼音数据库!$B:$C,2,)),LEFT(VLOOKUP(LEFT(C863,1),拼音数据库!$B:$C,2,),1)&amp;LEFT(VLOOKUP(MID(C863,2,1),拼音数据库!$B:$C,2,),1)&amp;LEFT(VLOOKUP(MID(C863,3,1),拼音数据库!$B:$C,2,),1)&amp;LEFT(VLOOKUP(MID(C863,4,1),拼音数据库!$B:$C,2,),1))))),"")</f>
        <v/>
      </c>
      <c r="C863" s="36"/>
      <c r="D863" s="36"/>
      <c r="E863" s="36"/>
      <c r="F863" s="37"/>
      <c r="G863" s="37"/>
      <c r="H863" s="37"/>
      <c r="I863" s="37"/>
      <c r="J863" s="37"/>
      <c r="K863" s="37"/>
      <c r="L863" s="37"/>
      <c r="M863" s="37"/>
      <c r="N863" s="5" t="str">
        <f t="array" ref="N863">IF(SUM(--NOT(ISERROR(FIND(TEXT(UPPER(电话簿!$G$4),0),UPPER(基本信息输入!A863:M863),1))))&gt;0,ROW(),"")</f>
        <v/>
      </c>
    </row>
    <row r="864" spans="1:14" s="34" customFormat="1" x14ac:dyDescent="0.35">
      <c r="A864" s="74" t="str">
        <f>IFERROR(IF(C864=0,"",IF(LEN(C864)=1,VLOOKUP(LEFT(C864,1),拼音数据库!$B:$C,2,),IF(LEN(C864)=2,VLOOKUP(LEFT(C864,1),拼音数据库!$B:$C,2,)&amp;VLOOKUP(MID(C864,2,1),拼音数据库!$B:$C,2,),IF(LEN(C864)=3,VLOOKUP(LEFT(C864,1),拼音数据库!$B:$C,2,)&amp;VLOOKUP(MID(C864,2,1),拼音数据库!$B:$C,2,)&amp;VLOOKUP(MID(C864,3,1),拼音数据库!$B:$C,2,),VLOOKUP(LEFT(C864,1),拼音数据库!$B:$C,2,)&amp;VLOOKUP(MID(C864,2,1),拼音数据库!$B:$C,2,)&amp;VLOOKUP(MID(C864,3,1),拼音数据库!$B:$C,2,)&amp;VLOOKUP(MID(C864,4,1),拼音数据库!$B:$C,2,))))),"")</f>
        <v/>
      </c>
      <c r="B864" s="75" t="str">
        <f>IFERROR(IF(C864=0,"",IF(LEN(C864)=1,LEFT(VLOOKUP(LEFT(C864,1),拼音数据库!$B:$C,2,),1),IF(LEN(C864)=2,LEFT(VLOOKUP(LEFT(C864,1),拼音数据库!$B:$C,2,),1)&amp;LEFT(VLOOKUP(MID(C864,2,1),拼音数据库!$B:$C,2,),1),IF(LEN(C864)=3,LEFT(VLOOKUP(LEFT(C864,1),拼音数据库!$B:$C,2,),1)&amp;LEFT(VLOOKUP(MID(C864,2,1),拼音数据库!$B:$C,2,),1)&amp;LEFT(VLOOKUP(MID(C864,3,1),拼音数据库!$B:$C,2,)),LEFT(VLOOKUP(LEFT(C864,1),拼音数据库!$B:$C,2,),1)&amp;LEFT(VLOOKUP(MID(C864,2,1),拼音数据库!$B:$C,2,),1)&amp;LEFT(VLOOKUP(MID(C864,3,1),拼音数据库!$B:$C,2,),1)&amp;LEFT(VLOOKUP(MID(C864,4,1),拼音数据库!$B:$C,2,),1))))),"")</f>
        <v/>
      </c>
      <c r="C864" s="36"/>
      <c r="D864" s="36"/>
      <c r="E864" s="36"/>
      <c r="F864" s="37"/>
      <c r="G864" s="37"/>
      <c r="H864" s="37"/>
      <c r="I864" s="37"/>
      <c r="J864" s="37"/>
      <c r="K864" s="37"/>
      <c r="L864" s="37"/>
      <c r="M864" s="37"/>
      <c r="N864" s="5" t="str">
        <f t="array" ref="N864">IF(SUM(--NOT(ISERROR(FIND(TEXT(UPPER(电话簿!$G$4),0),UPPER(基本信息输入!A864:M864),1))))&gt;0,ROW(),"")</f>
        <v/>
      </c>
    </row>
    <row r="865" spans="1:14" s="34" customFormat="1" x14ac:dyDescent="0.35">
      <c r="A865" s="74" t="str">
        <f>IFERROR(IF(C865=0,"",IF(LEN(C865)=1,VLOOKUP(LEFT(C865,1),拼音数据库!$B:$C,2,),IF(LEN(C865)=2,VLOOKUP(LEFT(C865,1),拼音数据库!$B:$C,2,)&amp;VLOOKUP(MID(C865,2,1),拼音数据库!$B:$C,2,),IF(LEN(C865)=3,VLOOKUP(LEFT(C865,1),拼音数据库!$B:$C,2,)&amp;VLOOKUP(MID(C865,2,1),拼音数据库!$B:$C,2,)&amp;VLOOKUP(MID(C865,3,1),拼音数据库!$B:$C,2,),VLOOKUP(LEFT(C865,1),拼音数据库!$B:$C,2,)&amp;VLOOKUP(MID(C865,2,1),拼音数据库!$B:$C,2,)&amp;VLOOKUP(MID(C865,3,1),拼音数据库!$B:$C,2,)&amp;VLOOKUP(MID(C865,4,1),拼音数据库!$B:$C,2,))))),"")</f>
        <v/>
      </c>
      <c r="B865" s="75" t="str">
        <f>IFERROR(IF(C865=0,"",IF(LEN(C865)=1,LEFT(VLOOKUP(LEFT(C865,1),拼音数据库!$B:$C,2,),1),IF(LEN(C865)=2,LEFT(VLOOKUP(LEFT(C865,1),拼音数据库!$B:$C,2,),1)&amp;LEFT(VLOOKUP(MID(C865,2,1),拼音数据库!$B:$C,2,),1),IF(LEN(C865)=3,LEFT(VLOOKUP(LEFT(C865,1),拼音数据库!$B:$C,2,),1)&amp;LEFT(VLOOKUP(MID(C865,2,1),拼音数据库!$B:$C,2,),1)&amp;LEFT(VLOOKUP(MID(C865,3,1),拼音数据库!$B:$C,2,)),LEFT(VLOOKUP(LEFT(C865,1),拼音数据库!$B:$C,2,),1)&amp;LEFT(VLOOKUP(MID(C865,2,1),拼音数据库!$B:$C,2,),1)&amp;LEFT(VLOOKUP(MID(C865,3,1),拼音数据库!$B:$C,2,),1)&amp;LEFT(VLOOKUP(MID(C865,4,1),拼音数据库!$B:$C,2,),1))))),"")</f>
        <v/>
      </c>
      <c r="C865" s="36"/>
      <c r="D865" s="36"/>
      <c r="E865" s="36"/>
      <c r="F865" s="37"/>
      <c r="G865" s="37"/>
      <c r="H865" s="37"/>
      <c r="I865" s="37"/>
      <c r="J865" s="37"/>
      <c r="K865" s="37"/>
      <c r="L865" s="37"/>
      <c r="M865" s="37"/>
      <c r="N865" s="5" t="str">
        <f t="array" ref="N865">IF(SUM(--NOT(ISERROR(FIND(TEXT(UPPER(电话簿!$G$4),0),UPPER(基本信息输入!A865:M865),1))))&gt;0,ROW(),"")</f>
        <v/>
      </c>
    </row>
    <row r="866" spans="1:14" s="34" customFormat="1" x14ac:dyDescent="0.35">
      <c r="A866" s="74" t="str">
        <f>IFERROR(IF(C866=0,"",IF(LEN(C866)=1,VLOOKUP(LEFT(C866,1),拼音数据库!$B:$C,2,),IF(LEN(C866)=2,VLOOKUP(LEFT(C866,1),拼音数据库!$B:$C,2,)&amp;VLOOKUP(MID(C866,2,1),拼音数据库!$B:$C,2,),IF(LEN(C866)=3,VLOOKUP(LEFT(C866,1),拼音数据库!$B:$C,2,)&amp;VLOOKUP(MID(C866,2,1),拼音数据库!$B:$C,2,)&amp;VLOOKUP(MID(C866,3,1),拼音数据库!$B:$C,2,),VLOOKUP(LEFT(C866,1),拼音数据库!$B:$C,2,)&amp;VLOOKUP(MID(C866,2,1),拼音数据库!$B:$C,2,)&amp;VLOOKUP(MID(C866,3,1),拼音数据库!$B:$C,2,)&amp;VLOOKUP(MID(C866,4,1),拼音数据库!$B:$C,2,))))),"")</f>
        <v/>
      </c>
      <c r="B866" s="75" t="str">
        <f>IFERROR(IF(C866=0,"",IF(LEN(C866)=1,LEFT(VLOOKUP(LEFT(C866,1),拼音数据库!$B:$C,2,),1),IF(LEN(C866)=2,LEFT(VLOOKUP(LEFT(C866,1),拼音数据库!$B:$C,2,),1)&amp;LEFT(VLOOKUP(MID(C866,2,1),拼音数据库!$B:$C,2,),1),IF(LEN(C866)=3,LEFT(VLOOKUP(LEFT(C866,1),拼音数据库!$B:$C,2,),1)&amp;LEFT(VLOOKUP(MID(C866,2,1),拼音数据库!$B:$C,2,),1)&amp;LEFT(VLOOKUP(MID(C866,3,1),拼音数据库!$B:$C,2,)),LEFT(VLOOKUP(LEFT(C866,1),拼音数据库!$B:$C,2,),1)&amp;LEFT(VLOOKUP(MID(C866,2,1),拼音数据库!$B:$C,2,),1)&amp;LEFT(VLOOKUP(MID(C866,3,1),拼音数据库!$B:$C,2,),1)&amp;LEFT(VLOOKUP(MID(C866,4,1),拼音数据库!$B:$C,2,),1))))),"")</f>
        <v/>
      </c>
      <c r="C866" s="36"/>
      <c r="D866" s="36"/>
      <c r="E866" s="36"/>
      <c r="F866" s="37"/>
      <c r="G866" s="37"/>
      <c r="H866" s="37"/>
      <c r="I866" s="37"/>
      <c r="J866" s="37"/>
      <c r="K866" s="37"/>
      <c r="L866" s="37"/>
      <c r="M866" s="37"/>
      <c r="N866" s="5" t="str">
        <f t="array" ref="N866">IF(SUM(--NOT(ISERROR(FIND(TEXT(UPPER(电话簿!$G$4),0),UPPER(基本信息输入!A866:M866),1))))&gt;0,ROW(),"")</f>
        <v/>
      </c>
    </row>
    <row r="867" spans="1:14" s="34" customFormat="1" x14ac:dyDescent="0.35">
      <c r="A867" s="74" t="str">
        <f>IFERROR(IF(C867=0,"",IF(LEN(C867)=1,VLOOKUP(LEFT(C867,1),拼音数据库!$B:$C,2,),IF(LEN(C867)=2,VLOOKUP(LEFT(C867,1),拼音数据库!$B:$C,2,)&amp;VLOOKUP(MID(C867,2,1),拼音数据库!$B:$C,2,),IF(LEN(C867)=3,VLOOKUP(LEFT(C867,1),拼音数据库!$B:$C,2,)&amp;VLOOKUP(MID(C867,2,1),拼音数据库!$B:$C,2,)&amp;VLOOKUP(MID(C867,3,1),拼音数据库!$B:$C,2,),VLOOKUP(LEFT(C867,1),拼音数据库!$B:$C,2,)&amp;VLOOKUP(MID(C867,2,1),拼音数据库!$B:$C,2,)&amp;VLOOKUP(MID(C867,3,1),拼音数据库!$B:$C,2,)&amp;VLOOKUP(MID(C867,4,1),拼音数据库!$B:$C,2,))))),"")</f>
        <v/>
      </c>
      <c r="B867" s="75" t="str">
        <f>IFERROR(IF(C867=0,"",IF(LEN(C867)=1,LEFT(VLOOKUP(LEFT(C867,1),拼音数据库!$B:$C,2,),1),IF(LEN(C867)=2,LEFT(VLOOKUP(LEFT(C867,1),拼音数据库!$B:$C,2,),1)&amp;LEFT(VLOOKUP(MID(C867,2,1),拼音数据库!$B:$C,2,),1),IF(LEN(C867)=3,LEFT(VLOOKUP(LEFT(C867,1),拼音数据库!$B:$C,2,),1)&amp;LEFT(VLOOKUP(MID(C867,2,1),拼音数据库!$B:$C,2,),1)&amp;LEFT(VLOOKUP(MID(C867,3,1),拼音数据库!$B:$C,2,)),LEFT(VLOOKUP(LEFT(C867,1),拼音数据库!$B:$C,2,),1)&amp;LEFT(VLOOKUP(MID(C867,2,1),拼音数据库!$B:$C,2,),1)&amp;LEFT(VLOOKUP(MID(C867,3,1),拼音数据库!$B:$C,2,),1)&amp;LEFT(VLOOKUP(MID(C867,4,1),拼音数据库!$B:$C,2,),1))))),"")</f>
        <v/>
      </c>
      <c r="C867" s="36"/>
      <c r="D867" s="36"/>
      <c r="E867" s="36"/>
      <c r="F867" s="37"/>
      <c r="G867" s="37"/>
      <c r="H867" s="37"/>
      <c r="I867" s="37"/>
      <c r="J867" s="37"/>
      <c r="K867" s="37"/>
      <c r="L867" s="37"/>
      <c r="M867" s="37"/>
      <c r="N867" s="5" t="str">
        <f t="array" ref="N867">IF(SUM(--NOT(ISERROR(FIND(TEXT(UPPER(电话簿!$G$4),0),UPPER(基本信息输入!A867:M867),1))))&gt;0,ROW(),"")</f>
        <v/>
      </c>
    </row>
    <row r="868" spans="1:14" s="34" customFormat="1" x14ac:dyDescent="0.35">
      <c r="A868" s="74" t="str">
        <f>IFERROR(IF(C868=0,"",IF(LEN(C868)=1,VLOOKUP(LEFT(C868,1),拼音数据库!$B:$C,2,),IF(LEN(C868)=2,VLOOKUP(LEFT(C868,1),拼音数据库!$B:$C,2,)&amp;VLOOKUP(MID(C868,2,1),拼音数据库!$B:$C,2,),IF(LEN(C868)=3,VLOOKUP(LEFT(C868,1),拼音数据库!$B:$C,2,)&amp;VLOOKUP(MID(C868,2,1),拼音数据库!$B:$C,2,)&amp;VLOOKUP(MID(C868,3,1),拼音数据库!$B:$C,2,),VLOOKUP(LEFT(C868,1),拼音数据库!$B:$C,2,)&amp;VLOOKUP(MID(C868,2,1),拼音数据库!$B:$C,2,)&amp;VLOOKUP(MID(C868,3,1),拼音数据库!$B:$C,2,)&amp;VLOOKUP(MID(C868,4,1),拼音数据库!$B:$C,2,))))),"")</f>
        <v/>
      </c>
      <c r="B868" s="75" t="str">
        <f>IFERROR(IF(C868=0,"",IF(LEN(C868)=1,LEFT(VLOOKUP(LEFT(C868,1),拼音数据库!$B:$C,2,),1),IF(LEN(C868)=2,LEFT(VLOOKUP(LEFT(C868,1),拼音数据库!$B:$C,2,),1)&amp;LEFT(VLOOKUP(MID(C868,2,1),拼音数据库!$B:$C,2,),1),IF(LEN(C868)=3,LEFT(VLOOKUP(LEFT(C868,1),拼音数据库!$B:$C,2,),1)&amp;LEFT(VLOOKUP(MID(C868,2,1),拼音数据库!$B:$C,2,),1)&amp;LEFT(VLOOKUP(MID(C868,3,1),拼音数据库!$B:$C,2,)),LEFT(VLOOKUP(LEFT(C868,1),拼音数据库!$B:$C,2,),1)&amp;LEFT(VLOOKUP(MID(C868,2,1),拼音数据库!$B:$C,2,),1)&amp;LEFT(VLOOKUP(MID(C868,3,1),拼音数据库!$B:$C,2,),1)&amp;LEFT(VLOOKUP(MID(C868,4,1),拼音数据库!$B:$C,2,),1))))),"")</f>
        <v/>
      </c>
      <c r="C868" s="36"/>
      <c r="D868" s="36"/>
      <c r="E868" s="36"/>
      <c r="F868" s="37"/>
      <c r="G868" s="37"/>
      <c r="H868" s="37"/>
      <c r="I868" s="37"/>
      <c r="J868" s="37"/>
      <c r="K868" s="37"/>
      <c r="L868" s="37"/>
      <c r="M868" s="37"/>
      <c r="N868" s="5" t="str">
        <f t="array" ref="N868">IF(SUM(--NOT(ISERROR(FIND(TEXT(UPPER(电话簿!$G$4),0),UPPER(基本信息输入!A868:M868),1))))&gt;0,ROW(),"")</f>
        <v/>
      </c>
    </row>
    <row r="869" spans="1:14" s="34" customFormat="1" x14ac:dyDescent="0.35">
      <c r="A869" s="74" t="str">
        <f>IFERROR(IF(C869=0,"",IF(LEN(C869)=1,VLOOKUP(LEFT(C869,1),拼音数据库!$B:$C,2,),IF(LEN(C869)=2,VLOOKUP(LEFT(C869,1),拼音数据库!$B:$C,2,)&amp;VLOOKUP(MID(C869,2,1),拼音数据库!$B:$C,2,),IF(LEN(C869)=3,VLOOKUP(LEFT(C869,1),拼音数据库!$B:$C,2,)&amp;VLOOKUP(MID(C869,2,1),拼音数据库!$B:$C,2,)&amp;VLOOKUP(MID(C869,3,1),拼音数据库!$B:$C,2,),VLOOKUP(LEFT(C869,1),拼音数据库!$B:$C,2,)&amp;VLOOKUP(MID(C869,2,1),拼音数据库!$B:$C,2,)&amp;VLOOKUP(MID(C869,3,1),拼音数据库!$B:$C,2,)&amp;VLOOKUP(MID(C869,4,1),拼音数据库!$B:$C,2,))))),"")</f>
        <v/>
      </c>
      <c r="B869" s="75" t="str">
        <f>IFERROR(IF(C869=0,"",IF(LEN(C869)=1,LEFT(VLOOKUP(LEFT(C869,1),拼音数据库!$B:$C,2,),1),IF(LEN(C869)=2,LEFT(VLOOKUP(LEFT(C869,1),拼音数据库!$B:$C,2,),1)&amp;LEFT(VLOOKUP(MID(C869,2,1),拼音数据库!$B:$C,2,),1),IF(LEN(C869)=3,LEFT(VLOOKUP(LEFT(C869,1),拼音数据库!$B:$C,2,),1)&amp;LEFT(VLOOKUP(MID(C869,2,1),拼音数据库!$B:$C,2,),1)&amp;LEFT(VLOOKUP(MID(C869,3,1),拼音数据库!$B:$C,2,)),LEFT(VLOOKUP(LEFT(C869,1),拼音数据库!$B:$C,2,),1)&amp;LEFT(VLOOKUP(MID(C869,2,1),拼音数据库!$B:$C,2,),1)&amp;LEFT(VLOOKUP(MID(C869,3,1),拼音数据库!$B:$C,2,),1)&amp;LEFT(VLOOKUP(MID(C869,4,1),拼音数据库!$B:$C,2,),1))))),"")</f>
        <v/>
      </c>
      <c r="C869" s="36"/>
      <c r="D869" s="36"/>
      <c r="E869" s="36"/>
      <c r="F869" s="37"/>
      <c r="G869" s="37"/>
      <c r="H869" s="37"/>
      <c r="I869" s="37"/>
      <c r="J869" s="37"/>
      <c r="K869" s="37"/>
      <c r="L869" s="37"/>
      <c r="M869" s="37"/>
      <c r="N869" s="5" t="str">
        <f t="array" ref="N869">IF(SUM(--NOT(ISERROR(FIND(TEXT(UPPER(电话簿!$G$4),0),UPPER(基本信息输入!A869:M869),1))))&gt;0,ROW(),"")</f>
        <v/>
      </c>
    </row>
    <row r="870" spans="1:14" s="34" customFormat="1" x14ac:dyDescent="0.35">
      <c r="A870" s="74" t="str">
        <f>IFERROR(IF(C870=0,"",IF(LEN(C870)=1,VLOOKUP(LEFT(C870,1),拼音数据库!$B:$C,2,),IF(LEN(C870)=2,VLOOKUP(LEFT(C870,1),拼音数据库!$B:$C,2,)&amp;VLOOKUP(MID(C870,2,1),拼音数据库!$B:$C,2,),IF(LEN(C870)=3,VLOOKUP(LEFT(C870,1),拼音数据库!$B:$C,2,)&amp;VLOOKUP(MID(C870,2,1),拼音数据库!$B:$C,2,)&amp;VLOOKUP(MID(C870,3,1),拼音数据库!$B:$C,2,),VLOOKUP(LEFT(C870,1),拼音数据库!$B:$C,2,)&amp;VLOOKUP(MID(C870,2,1),拼音数据库!$B:$C,2,)&amp;VLOOKUP(MID(C870,3,1),拼音数据库!$B:$C,2,)&amp;VLOOKUP(MID(C870,4,1),拼音数据库!$B:$C,2,))))),"")</f>
        <v/>
      </c>
      <c r="B870" s="75" t="str">
        <f>IFERROR(IF(C870=0,"",IF(LEN(C870)=1,LEFT(VLOOKUP(LEFT(C870,1),拼音数据库!$B:$C,2,),1),IF(LEN(C870)=2,LEFT(VLOOKUP(LEFT(C870,1),拼音数据库!$B:$C,2,),1)&amp;LEFT(VLOOKUP(MID(C870,2,1),拼音数据库!$B:$C,2,),1),IF(LEN(C870)=3,LEFT(VLOOKUP(LEFT(C870,1),拼音数据库!$B:$C,2,),1)&amp;LEFT(VLOOKUP(MID(C870,2,1),拼音数据库!$B:$C,2,),1)&amp;LEFT(VLOOKUP(MID(C870,3,1),拼音数据库!$B:$C,2,)),LEFT(VLOOKUP(LEFT(C870,1),拼音数据库!$B:$C,2,),1)&amp;LEFT(VLOOKUP(MID(C870,2,1),拼音数据库!$B:$C,2,),1)&amp;LEFT(VLOOKUP(MID(C870,3,1),拼音数据库!$B:$C,2,),1)&amp;LEFT(VLOOKUP(MID(C870,4,1),拼音数据库!$B:$C,2,),1))))),"")</f>
        <v/>
      </c>
      <c r="C870" s="36"/>
      <c r="D870" s="36"/>
      <c r="E870" s="36"/>
      <c r="F870" s="37"/>
      <c r="G870" s="37"/>
      <c r="H870" s="37"/>
      <c r="I870" s="37"/>
      <c r="J870" s="37"/>
      <c r="K870" s="37"/>
      <c r="L870" s="37"/>
      <c r="M870" s="37"/>
      <c r="N870" s="5" t="str">
        <f t="array" ref="N870">IF(SUM(--NOT(ISERROR(FIND(TEXT(UPPER(电话簿!$G$4),0),UPPER(基本信息输入!A870:M870),1))))&gt;0,ROW(),"")</f>
        <v/>
      </c>
    </row>
    <row r="871" spans="1:14" s="34" customFormat="1" x14ac:dyDescent="0.35">
      <c r="A871" s="74" t="str">
        <f>IFERROR(IF(C871=0,"",IF(LEN(C871)=1,VLOOKUP(LEFT(C871,1),拼音数据库!$B:$C,2,),IF(LEN(C871)=2,VLOOKUP(LEFT(C871,1),拼音数据库!$B:$C,2,)&amp;VLOOKUP(MID(C871,2,1),拼音数据库!$B:$C,2,),IF(LEN(C871)=3,VLOOKUP(LEFT(C871,1),拼音数据库!$B:$C,2,)&amp;VLOOKUP(MID(C871,2,1),拼音数据库!$B:$C,2,)&amp;VLOOKUP(MID(C871,3,1),拼音数据库!$B:$C,2,),VLOOKUP(LEFT(C871,1),拼音数据库!$B:$C,2,)&amp;VLOOKUP(MID(C871,2,1),拼音数据库!$B:$C,2,)&amp;VLOOKUP(MID(C871,3,1),拼音数据库!$B:$C,2,)&amp;VLOOKUP(MID(C871,4,1),拼音数据库!$B:$C,2,))))),"")</f>
        <v/>
      </c>
      <c r="B871" s="75" t="str">
        <f>IFERROR(IF(C871=0,"",IF(LEN(C871)=1,LEFT(VLOOKUP(LEFT(C871,1),拼音数据库!$B:$C,2,),1),IF(LEN(C871)=2,LEFT(VLOOKUP(LEFT(C871,1),拼音数据库!$B:$C,2,),1)&amp;LEFT(VLOOKUP(MID(C871,2,1),拼音数据库!$B:$C,2,),1),IF(LEN(C871)=3,LEFT(VLOOKUP(LEFT(C871,1),拼音数据库!$B:$C,2,),1)&amp;LEFT(VLOOKUP(MID(C871,2,1),拼音数据库!$B:$C,2,),1)&amp;LEFT(VLOOKUP(MID(C871,3,1),拼音数据库!$B:$C,2,)),LEFT(VLOOKUP(LEFT(C871,1),拼音数据库!$B:$C,2,),1)&amp;LEFT(VLOOKUP(MID(C871,2,1),拼音数据库!$B:$C,2,),1)&amp;LEFT(VLOOKUP(MID(C871,3,1),拼音数据库!$B:$C,2,),1)&amp;LEFT(VLOOKUP(MID(C871,4,1),拼音数据库!$B:$C,2,),1))))),"")</f>
        <v/>
      </c>
      <c r="C871" s="36"/>
      <c r="D871" s="36"/>
      <c r="E871" s="36"/>
      <c r="F871" s="37"/>
      <c r="G871" s="37"/>
      <c r="H871" s="37"/>
      <c r="I871" s="37"/>
      <c r="J871" s="37"/>
      <c r="K871" s="37"/>
      <c r="L871" s="37"/>
      <c r="M871" s="37"/>
      <c r="N871" s="5" t="str">
        <f t="array" ref="N871">IF(SUM(--NOT(ISERROR(FIND(TEXT(UPPER(电话簿!$G$4),0),UPPER(基本信息输入!A871:M871),1))))&gt;0,ROW(),"")</f>
        <v/>
      </c>
    </row>
    <row r="872" spans="1:14" s="34" customFormat="1" x14ac:dyDescent="0.35">
      <c r="A872" s="74" t="str">
        <f>IFERROR(IF(C872=0,"",IF(LEN(C872)=1,VLOOKUP(LEFT(C872,1),拼音数据库!$B:$C,2,),IF(LEN(C872)=2,VLOOKUP(LEFT(C872,1),拼音数据库!$B:$C,2,)&amp;VLOOKUP(MID(C872,2,1),拼音数据库!$B:$C,2,),IF(LEN(C872)=3,VLOOKUP(LEFT(C872,1),拼音数据库!$B:$C,2,)&amp;VLOOKUP(MID(C872,2,1),拼音数据库!$B:$C,2,)&amp;VLOOKUP(MID(C872,3,1),拼音数据库!$B:$C,2,),VLOOKUP(LEFT(C872,1),拼音数据库!$B:$C,2,)&amp;VLOOKUP(MID(C872,2,1),拼音数据库!$B:$C,2,)&amp;VLOOKUP(MID(C872,3,1),拼音数据库!$B:$C,2,)&amp;VLOOKUP(MID(C872,4,1),拼音数据库!$B:$C,2,))))),"")</f>
        <v/>
      </c>
      <c r="B872" s="75" t="str">
        <f>IFERROR(IF(C872=0,"",IF(LEN(C872)=1,LEFT(VLOOKUP(LEFT(C872,1),拼音数据库!$B:$C,2,),1),IF(LEN(C872)=2,LEFT(VLOOKUP(LEFT(C872,1),拼音数据库!$B:$C,2,),1)&amp;LEFT(VLOOKUP(MID(C872,2,1),拼音数据库!$B:$C,2,),1),IF(LEN(C872)=3,LEFT(VLOOKUP(LEFT(C872,1),拼音数据库!$B:$C,2,),1)&amp;LEFT(VLOOKUP(MID(C872,2,1),拼音数据库!$B:$C,2,),1)&amp;LEFT(VLOOKUP(MID(C872,3,1),拼音数据库!$B:$C,2,)),LEFT(VLOOKUP(LEFT(C872,1),拼音数据库!$B:$C,2,),1)&amp;LEFT(VLOOKUP(MID(C872,2,1),拼音数据库!$B:$C,2,),1)&amp;LEFT(VLOOKUP(MID(C872,3,1),拼音数据库!$B:$C,2,),1)&amp;LEFT(VLOOKUP(MID(C872,4,1),拼音数据库!$B:$C,2,),1))))),"")</f>
        <v/>
      </c>
      <c r="C872" s="36"/>
      <c r="D872" s="36"/>
      <c r="E872" s="36"/>
      <c r="F872" s="37"/>
      <c r="G872" s="37"/>
      <c r="H872" s="37"/>
      <c r="I872" s="37"/>
      <c r="J872" s="37"/>
      <c r="K872" s="37"/>
      <c r="L872" s="37"/>
      <c r="M872" s="37"/>
      <c r="N872" s="5" t="str">
        <f t="array" ref="N872">IF(SUM(--NOT(ISERROR(FIND(TEXT(UPPER(电话簿!$G$4),0),UPPER(基本信息输入!A872:M872),1))))&gt;0,ROW(),"")</f>
        <v/>
      </c>
    </row>
    <row r="873" spans="1:14" s="34" customFormat="1" x14ac:dyDescent="0.35">
      <c r="A873" s="74" t="str">
        <f>IFERROR(IF(C873=0,"",IF(LEN(C873)=1,VLOOKUP(LEFT(C873,1),拼音数据库!$B:$C,2,),IF(LEN(C873)=2,VLOOKUP(LEFT(C873,1),拼音数据库!$B:$C,2,)&amp;VLOOKUP(MID(C873,2,1),拼音数据库!$B:$C,2,),IF(LEN(C873)=3,VLOOKUP(LEFT(C873,1),拼音数据库!$B:$C,2,)&amp;VLOOKUP(MID(C873,2,1),拼音数据库!$B:$C,2,)&amp;VLOOKUP(MID(C873,3,1),拼音数据库!$B:$C,2,),VLOOKUP(LEFT(C873,1),拼音数据库!$B:$C,2,)&amp;VLOOKUP(MID(C873,2,1),拼音数据库!$B:$C,2,)&amp;VLOOKUP(MID(C873,3,1),拼音数据库!$B:$C,2,)&amp;VLOOKUP(MID(C873,4,1),拼音数据库!$B:$C,2,))))),"")</f>
        <v/>
      </c>
      <c r="B873" s="75" t="str">
        <f>IFERROR(IF(C873=0,"",IF(LEN(C873)=1,LEFT(VLOOKUP(LEFT(C873,1),拼音数据库!$B:$C,2,),1),IF(LEN(C873)=2,LEFT(VLOOKUP(LEFT(C873,1),拼音数据库!$B:$C,2,),1)&amp;LEFT(VLOOKUP(MID(C873,2,1),拼音数据库!$B:$C,2,),1),IF(LEN(C873)=3,LEFT(VLOOKUP(LEFT(C873,1),拼音数据库!$B:$C,2,),1)&amp;LEFT(VLOOKUP(MID(C873,2,1),拼音数据库!$B:$C,2,),1)&amp;LEFT(VLOOKUP(MID(C873,3,1),拼音数据库!$B:$C,2,)),LEFT(VLOOKUP(LEFT(C873,1),拼音数据库!$B:$C,2,),1)&amp;LEFT(VLOOKUP(MID(C873,2,1),拼音数据库!$B:$C,2,),1)&amp;LEFT(VLOOKUP(MID(C873,3,1),拼音数据库!$B:$C,2,),1)&amp;LEFT(VLOOKUP(MID(C873,4,1),拼音数据库!$B:$C,2,),1))))),"")</f>
        <v/>
      </c>
      <c r="C873" s="36"/>
      <c r="D873" s="36"/>
      <c r="E873" s="36"/>
      <c r="F873" s="37"/>
      <c r="G873" s="37"/>
      <c r="H873" s="37"/>
      <c r="I873" s="37"/>
      <c r="J873" s="37"/>
      <c r="K873" s="37"/>
      <c r="L873" s="37"/>
      <c r="M873" s="37"/>
      <c r="N873" s="5" t="str">
        <f t="array" ref="N873">IF(SUM(--NOT(ISERROR(FIND(TEXT(UPPER(电话簿!$G$4),0),UPPER(基本信息输入!A873:M873),1))))&gt;0,ROW(),"")</f>
        <v/>
      </c>
    </row>
    <row r="874" spans="1:14" s="34" customFormat="1" x14ac:dyDescent="0.35">
      <c r="A874" s="74" t="str">
        <f>IFERROR(IF(C874=0,"",IF(LEN(C874)=1,VLOOKUP(LEFT(C874,1),拼音数据库!$B:$C,2,),IF(LEN(C874)=2,VLOOKUP(LEFT(C874,1),拼音数据库!$B:$C,2,)&amp;VLOOKUP(MID(C874,2,1),拼音数据库!$B:$C,2,),IF(LEN(C874)=3,VLOOKUP(LEFT(C874,1),拼音数据库!$B:$C,2,)&amp;VLOOKUP(MID(C874,2,1),拼音数据库!$B:$C,2,)&amp;VLOOKUP(MID(C874,3,1),拼音数据库!$B:$C,2,),VLOOKUP(LEFT(C874,1),拼音数据库!$B:$C,2,)&amp;VLOOKUP(MID(C874,2,1),拼音数据库!$B:$C,2,)&amp;VLOOKUP(MID(C874,3,1),拼音数据库!$B:$C,2,)&amp;VLOOKUP(MID(C874,4,1),拼音数据库!$B:$C,2,))))),"")</f>
        <v/>
      </c>
      <c r="B874" s="75" t="str">
        <f>IFERROR(IF(C874=0,"",IF(LEN(C874)=1,LEFT(VLOOKUP(LEFT(C874,1),拼音数据库!$B:$C,2,),1),IF(LEN(C874)=2,LEFT(VLOOKUP(LEFT(C874,1),拼音数据库!$B:$C,2,),1)&amp;LEFT(VLOOKUP(MID(C874,2,1),拼音数据库!$B:$C,2,),1),IF(LEN(C874)=3,LEFT(VLOOKUP(LEFT(C874,1),拼音数据库!$B:$C,2,),1)&amp;LEFT(VLOOKUP(MID(C874,2,1),拼音数据库!$B:$C,2,),1)&amp;LEFT(VLOOKUP(MID(C874,3,1),拼音数据库!$B:$C,2,)),LEFT(VLOOKUP(LEFT(C874,1),拼音数据库!$B:$C,2,),1)&amp;LEFT(VLOOKUP(MID(C874,2,1),拼音数据库!$B:$C,2,),1)&amp;LEFT(VLOOKUP(MID(C874,3,1),拼音数据库!$B:$C,2,),1)&amp;LEFT(VLOOKUP(MID(C874,4,1),拼音数据库!$B:$C,2,),1))))),"")</f>
        <v/>
      </c>
      <c r="C874" s="36"/>
      <c r="D874" s="36"/>
      <c r="E874" s="36"/>
      <c r="F874" s="37"/>
      <c r="G874" s="37"/>
      <c r="H874" s="37"/>
      <c r="I874" s="37"/>
      <c r="J874" s="37"/>
      <c r="K874" s="37"/>
      <c r="L874" s="37"/>
      <c r="M874" s="37"/>
      <c r="N874" s="5" t="str">
        <f t="array" ref="N874">IF(SUM(--NOT(ISERROR(FIND(TEXT(UPPER(电话簿!$G$4),0),UPPER(基本信息输入!A874:M874),1))))&gt;0,ROW(),"")</f>
        <v/>
      </c>
    </row>
    <row r="875" spans="1:14" s="34" customFormat="1" x14ac:dyDescent="0.35">
      <c r="A875" s="74" t="str">
        <f>IFERROR(IF(C875=0,"",IF(LEN(C875)=1,VLOOKUP(LEFT(C875,1),拼音数据库!$B:$C,2,),IF(LEN(C875)=2,VLOOKUP(LEFT(C875,1),拼音数据库!$B:$C,2,)&amp;VLOOKUP(MID(C875,2,1),拼音数据库!$B:$C,2,),IF(LEN(C875)=3,VLOOKUP(LEFT(C875,1),拼音数据库!$B:$C,2,)&amp;VLOOKUP(MID(C875,2,1),拼音数据库!$B:$C,2,)&amp;VLOOKUP(MID(C875,3,1),拼音数据库!$B:$C,2,),VLOOKUP(LEFT(C875,1),拼音数据库!$B:$C,2,)&amp;VLOOKUP(MID(C875,2,1),拼音数据库!$B:$C,2,)&amp;VLOOKUP(MID(C875,3,1),拼音数据库!$B:$C,2,)&amp;VLOOKUP(MID(C875,4,1),拼音数据库!$B:$C,2,))))),"")</f>
        <v/>
      </c>
      <c r="B875" s="75" t="str">
        <f>IFERROR(IF(C875=0,"",IF(LEN(C875)=1,LEFT(VLOOKUP(LEFT(C875,1),拼音数据库!$B:$C,2,),1),IF(LEN(C875)=2,LEFT(VLOOKUP(LEFT(C875,1),拼音数据库!$B:$C,2,),1)&amp;LEFT(VLOOKUP(MID(C875,2,1),拼音数据库!$B:$C,2,),1),IF(LEN(C875)=3,LEFT(VLOOKUP(LEFT(C875,1),拼音数据库!$B:$C,2,),1)&amp;LEFT(VLOOKUP(MID(C875,2,1),拼音数据库!$B:$C,2,),1)&amp;LEFT(VLOOKUP(MID(C875,3,1),拼音数据库!$B:$C,2,)),LEFT(VLOOKUP(LEFT(C875,1),拼音数据库!$B:$C,2,),1)&amp;LEFT(VLOOKUP(MID(C875,2,1),拼音数据库!$B:$C,2,),1)&amp;LEFT(VLOOKUP(MID(C875,3,1),拼音数据库!$B:$C,2,),1)&amp;LEFT(VLOOKUP(MID(C875,4,1),拼音数据库!$B:$C,2,),1))))),"")</f>
        <v/>
      </c>
      <c r="C875" s="36"/>
      <c r="D875" s="36"/>
      <c r="E875" s="36"/>
      <c r="F875" s="37"/>
      <c r="G875" s="37"/>
      <c r="H875" s="37"/>
      <c r="I875" s="37"/>
      <c r="J875" s="37"/>
      <c r="K875" s="37"/>
      <c r="L875" s="37"/>
      <c r="M875" s="37"/>
      <c r="N875" s="5" t="str">
        <f t="array" ref="N875">IF(SUM(--NOT(ISERROR(FIND(TEXT(UPPER(电话簿!$G$4),0),UPPER(基本信息输入!A875:M875),1))))&gt;0,ROW(),"")</f>
        <v/>
      </c>
    </row>
    <row r="876" spans="1:14" s="34" customFormat="1" x14ac:dyDescent="0.35">
      <c r="A876" s="74" t="str">
        <f>IFERROR(IF(C876=0,"",IF(LEN(C876)=1,VLOOKUP(LEFT(C876,1),拼音数据库!$B:$C,2,),IF(LEN(C876)=2,VLOOKUP(LEFT(C876,1),拼音数据库!$B:$C,2,)&amp;VLOOKUP(MID(C876,2,1),拼音数据库!$B:$C,2,),IF(LEN(C876)=3,VLOOKUP(LEFT(C876,1),拼音数据库!$B:$C,2,)&amp;VLOOKUP(MID(C876,2,1),拼音数据库!$B:$C,2,)&amp;VLOOKUP(MID(C876,3,1),拼音数据库!$B:$C,2,),VLOOKUP(LEFT(C876,1),拼音数据库!$B:$C,2,)&amp;VLOOKUP(MID(C876,2,1),拼音数据库!$B:$C,2,)&amp;VLOOKUP(MID(C876,3,1),拼音数据库!$B:$C,2,)&amp;VLOOKUP(MID(C876,4,1),拼音数据库!$B:$C,2,))))),"")</f>
        <v/>
      </c>
      <c r="B876" s="75" t="str">
        <f>IFERROR(IF(C876=0,"",IF(LEN(C876)=1,LEFT(VLOOKUP(LEFT(C876,1),拼音数据库!$B:$C,2,),1),IF(LEN(C876)=2,LEFT(VLOOKUP(LEFT(C876,1),拼音数据库!$B:$C,2,),1)&amp;LEFT(VLOOKUP(MID(C876,2,1),拼音数据库!$B:$C,2,),1),IF(LEN(C876)=3,LEFT(VLOOKUP(LEFT(C876,1),拼音数据库!$B:$C,2,),1)&amp;LEFT(VLOOKUP(MID(C876,2,1),拼音数据库!$B:$C,2,),1)&amp;LEFT(VLOOKUP(MID(C876,3,1),拼音数据库!$B:$C,2,)),LEFT(VLOOKUP(LEFT(C876,1),拼音数据库!$B:$C,2,),1)&amp;LEFT(VLOOKUP(MID(C876,2,1),拼音数据库!$B:$C,2,),1)&amp;LEFT(VLOOKUP(MID(C876,3,1),拼音数据库!$B:$C,2,),1)&amp;LEFT(VLOOKUP(MID(C876,4,1),拼音数据库!$B:$C,2,),1))))),"")</f>
        <v/>
      </c>
      <c r="C876" s="36"/>
      <c r="D876" s="36"/>
      <c r="E876" s="36"/>
      <c r="F876" s="37"/>
      <c r="G876" s="37"/>
      <c r="H876" s="37"/>
      <c r="I876" s="37"/>
      <c r="J876" s="37"/>
      <c r="K876" s="37"/>
      <c r="L876" s="37"/>
      <c r="M876" s="37"/>
      <c r="N876" s="5" t="str">
        <f t="array" ref="N876">IF(SUM(--NOT(ISERROR(FIND(TEXT(UPPER(电话簿!$G$4),0),UPPER(基本信息输入!A876:M876),1))))&gt;0,ROW(),"")</f>
        <v/>
      </c>
    </row>
    <row r="877" spans="1:14" s="34" customFormat="1" x14ac:dyDescent="0.35">
      <c r="A877" s="74" t="str">
        <f>IFERROR(IF(C877=0,"",IF(LEN(C877)=1,VLOOKUP(LEFT(C877,1),拼音数据库!$B:$C,2,),IF(LEN(C877)=2,VLOOKUP(LEFT(C877,1),拼音数据库!$B:$C,2,)&amp;VLOOKUP(MID(C877,2,1),拼音数据库!$B:$C,2,),IF(LEN(C877)=3,VLOOKUP(LEFT(C877,1),拼音数据库!$B:$C,2,)&amp;VLOOKUP(MID(C877,2,1),拼音数据库!$B:$C,2,)&amp;VLOOKUP(MID(C877,3,1),拼音数据库!$B:$C,2,),VLOOKUP(LEFT(C877,1),拼音数据库!$B:$C,2,)&amp;VLOOKUP(MID(C877,2,1),拼音数据库!$B:$C,2,)&amp;VLOOKUP(MID(C877,3,1),拼音数据库!$B:$C,2,)&amp;VLOOKUP(MID(C877,4,1),拼音数据库!$B:$C,2,))))),"")</f>
        <v/>
      </c>
      <c r="B877" s="75" t="str">
        <f>IFERROR(IF(C877=0,"",IF(LEN(C877)=1,LEFT(VLOOKUP(LEFT(C877,1),拼音数据库!$B:$C,2,),1),IF(LEN(C877)=2,LEFT(VLOOKUP(LEFT(C877,1),拼音数据库!$B:$C,2,),1)&amp;LEFT(VLOOKUP(MID(C877,2,1),拼音数据库!$B:$C,2,),1),IF(LEN(C877)=3,LEFT(VLOOKUP(LEFT(C877,1),拼音数据库!$B:$C,2,),1)&amp;LEFT(VLOOKUP(MID(C877,2,1),拼音数据库!$B:$C,2,),1)&amp;LEFT(VLOOKUP(MID(C877,3,1),拼音数据库!$B:$C,2,)),LEFT(VLOOKUP(LEFT(C877,1),拼音数据库!$B:$C,2,),1)&amp;LEFT(VLOOKUP(MID(C877,2,1),拼音数据库!$B:$C,2,),1)&amp;LEFT(VLOOKUP(MID(C877,3,1),拼音数据库!$B:$C,2,),1)&amp;LEFT(VLOOKUP(MID(C877,4,1),拼音数据库!$B:$C,2,),1))))),"")</f>
        <v/>
      </c>
      <c r="C877" s="36"/>
      <c r="D877" s="36"/>
      <c r="E877" s="36"/>
      <c r="F877" s="37"/>
      <c r="G877" s="37"/>
      <c r="H877" s="37"/>
      <c r="I877" s="37"/>
      <c r="J877" s="37"/>
      <c r="K877" s="37"/>
      <c r="L877" s="37"/>
      <c r="M877" s="37"/>
      <c r="N877" s="5" t="str">
        <f t="array" ref="N877">IF(SUM(--NOT(ISERROR(FIND(TEXT(UPPER(电话簿!$G$4),0),UPPER(基本信息输入!A877:M877),1))))&gt;0,ROW(),"")</f>
        <v/>
      </c>
    </row>
    <row r="878" spans="1:14" s="34" customFormat="1" x14ac:dyDescent="0.35">
      <c r="A878" s="74" t="str">
        <f>IFERROR(IF(C878=0,"",IF(LEN(C878)=1,VLOOKUP(LEFT(C878,1),拼音数据库!$B:$C,2,),IF(LEN(C878)=2,VLOOKUP(LEFT(C878,1),拼音数据库!$B:$C,2,)&amp;VLOOKUP(MID(C878,2,1),拼音数据库!$B:$C,2,),IF(LEN(C878)=3,VLOOKUP(LEFT(C878,1),拼音数据库!$B:$C,2,)&amp;VLOOKUP(MID(C878,2,1),拼音数据库!$B:$C,2,)&amp;VLOOKUP(MID(C878,3,1),拼音数据库!$B:$C,2,),VLOOKUP(LEFT(C878,1),拼音数据库!$B:$C,2,)&amp;VLOOKUP(MID(C878,2,1),拼音数据库!$B:$C,2,)&amp;VLOOKUP(MID(C878,3,1),拼音数据库!$B:$C,2,)&amp;VLOOKUP(MID(C878,4,1),拼音数据库!$B:$C,2,))))),"")</f>
        <v/>
      </c>
      <c r="B878" s="75" t="str">
        <f>IFERROR(IF(C878=0,"",IF(LEN(C878)=1,LEFT(VLOOKUP(LEFT(C878,1),拼音数据库!$B:$C,2,),1),IF(LEN(C878)=2,LEFT(VLOOKUP(LEFT(C878,1),拼音数据库!$B:$C,2,),1)&amp;LEFT(VLOOKUP(MID(C878,2,1),拼音数据库!$B:$C,2,),1),IF(LEN(C878)=3,LEFT(VLOOKUP(LEFT(C878,1),拼音数据库!$B:$C,2,),1)&amp;LEFT(VLOOKUP(MID(C878,2,1),拼音数据库!$B:$C,2,),1)&amp;LEFT(VLOOKUP(MID(C878,3,1),拼音数据库!$B:$C,2,)),LEFT(VLOOKUP(LEFT(C878,1),拼音数据库!$B:$C,2,),1)&amp;LEFT(VLOOKUP(MID(C878,2,1),拼音数据库!$B:$C,2,),1)&amp;LEFT(VLOOKUP(MID(C878,3,1),拼音数据库!$B:$C,2,),1)&amp;LEFT(VLOOKUP(MID(C878,4,1),拼音数据库!$B:$C,2,),1))))),"")</f>
        <v/>
      </c>
      <c r="C878" s="36"/>
      <c r="D878" s="36"/>
      <c r="E878" s="36"/>
      <c r="F878" s="37"/>
      <c r="G878" s="37"/>
      <c r="H878" s="37"/>
      <c r="I878" s="37"/>
      <c r="J878" s="37"/>
      <c r="K878" s="37"/>
      <c r="L878" s="37"/>
      <c r="M878" s="37"/>
      <c r="N878" s="5" t="str">
        <f t="array" ref="N878">IF(SUM(--NOT(ISERROR(FIND(TEXT(UPPER(电话簿!$G$4),0),UPPER(基本信息输入!A878:M878),1))))&gt;0,ROW(),"")</f>
        <v/>
      </c>
    </row>
    <row r="879" spans="1:14" s="34" customFormat="1" x14ac:dyDescent="0.35">
      <c r="A879" s="74" t="str">
        <f>IFERROR(IF(C879=0,"",IF(LEN(C879)=1,VLOOKUP(LEFT(C879,1),拼音数据库!$B:$C,2,),IF(LEN(C879)=2,VLOOKUP(LEFT(C879,1),拼音数据库!$B:$C,2,)&amp;VLOOKUP(MID(C879,2,1),拼音数据库!$B:$C,2,),IF(LEN(C879)=3,VLOOKUP(LEFT(C879,1),拼音数据库!$B:$C,2,)&amp;VLOOKUP(MID(C879,2,1),拼音数据库!$B:$C,2,)&amp;VLOOKUP(MID(C879,3,1),拼音数据库!$B:$C,2,),VLOOKUP(LEFT(C879,1),拼音数据库!$B:$C,2,)&amp;VLOOKUP(MID(C879,2,1),拼音数据库!$B:$C,2,)&amp;VLOOKUP(MID(C879,3,1),拼音数据库!$B:$C,2,)&amp;VLOOKUP(MID(C879,4,1),拼音数据库!$B:$C,2,))))),"")</f>
        <v/>
      </c>
      <c r="B879" s="75" t="str">
        <f>IFERROR(IF(C879=0,"",IF(LEN(C879)=1,LEFT(VLOOKUP(LEFT(C879,1),拼音数据库!$B:$C,2,),1),IF(LEN(C879)=2,LEFT(VLOOKUP(LEFT(C879,1),拼音数据库!$B:$C,2,),1)&amp;LEFT(VLOOKUP(MID(C879,2,1),拼音数据库!$B:$C,2,),1),IF(LEN(C879)=3,LEFT(VLOOKUP(LEFT(C879,1),拼音数据库!$B:$C,2,),1)&amp;LEFT(VLOOKUP(MID(C879,2,1),拼音数据库!$B:$C,2,),1)&amp;LEFT(VLOOKUP(MID(C879,3,1),拼音数据库!$B:$C,2,)),LEFT(VLOOKUP(LEFT(C879,1),拼音数据库!$B:$C,2,),1)&amp;LEFT(VLOOKUP(MID(C879,2,1),拼音数据库!$B:$C,2,),1)&amp;LEFT(VLOOKUP(MID(C879,3,1),拼音数据库!$B:$C,2,),1)&amp;LEFT(VLOOKUP(MID(C879,4,1),拼音数据库!$B:$C,2,),1))))),"")</f>
        <v/>
      </c>
      <c r="C879" s="36"/>
      <c r="D879" s="36"/>
      <c r="E879" s="36"/>
      <c r="F879" s="37"/>
      <c r="G879" s="37"/>
      <c r="H879" s="37"/>
      <c r="I879" s="37"/>
      <c r="J879" s="37"/>
      <c r="K879" s="37"/>
      <c r="L879" s="37"/>
      <c r="M879" s="37"/>
      <c r="N879" s="5" t="str">
        <f t="array" ref="N879">IF(SUM(--NOT(ISERROR(FIND(TEXT(UPPER(电话簿!$G$4),0),UPPER(基本信息输入!A879:M879),1))))&gt;0,ROW(),"")</f>
        <v/>
      </c>
    </row>
    <row r="880" spans="1:14" s="34" customFormat="1" x14ac:dyDescent="0.35">
      <c r="A880" s="74" t="str">
        <f>IFERROR(IF(C880=0,"",IF(LEN(C880)=1,VLOOKUP(LEFT(C880,1),拼音数据库!$B:$C,2,),IF(LEN(C880)=2,VLOOKUP(LEFT(C880,1),拼音数据库!$B:$C,2,)&amp;VLOOKUP(MID(C880,2,1),拼音数据库!$B:$C,2,),IF(LEN(C880)=3,VLOOKUP(LEFT(C880,1),拼音数据库!$B:$C,2,)&amp;VLOOKUP(MID(C880,2,1),拼音数据库!$B:$C,2,)&amp;VLOOKUP(MID(C880,3,1),拼音数据库!$B:$C,2,),VLOOKUP(LEFT(C880,1),拼音数据库!$B:$C,2,)&amp;VLOOKUP(MID(C880,2,1),拼音数据库!$B:$C,2,)&amp;VLOOKUP(MID(C880,3,1),拼音数据库!$B:$C,2,)&amp;VLOOKUP(MID(C880,4,1),拼音数据库!$B:$C,2,))))),"")</f>
        <v/>
      </c>
      <c r="B880" s="75" t="str">
        <f>IFERROR(IF(C880=0,"",IF(LEN(C880)=1,LEFT(VLOOKUP(LEFT(C880,1),拼音数据库!$B:$C,2,),1),IF(LEN(C880)=2,LEFT(VLOOKUP(LEFT(C880,1),拼音数据库!$B:$C,2,),1)&amp;LEFT(VLOOKUP(MID(C880,2,1),拼音数据库!$B:$C,2,),1),IF(LEN(C880)=3,LEFT(VLOOKUP(LEFT(C880,1),拼音数据库!$B:$C,2,),1)&amp;LEFT(VLOOKUP(MID(C880,2,1),拼音数据库!$B:$C,2,),1)&amp;LEFT(VLOOKUP(MID(C880,3,1),拼音数据库!$B:$C,2,)),LEFT(VLOOKUP(LEFT(C880,1),拼音数据库!$B:$C,2,),1)&amp;LEFT(VLOOKUP(MID(C880,2,1),拼音数据库!$B:$C,2,),1)&amp;LEFT(VLOOKUP(MID(C880,3,1),拼音数据库!$B:$C,2,),1)&amp;LEFT(VLOOKUP(MID(C880,4,1),拼音数据库!$B:$C,2,),1))))),"")</f>
        <v/>
      </c>
      <c r="C880" s="36"/>
      <c r="D880" s="36"/>
      <c r="E880" s="36"/>
      <c r="F880" s="37"/>
      <c r="G880" s="37"/>
      <c r="H880" s="37"/>
      <c r="I880" s="37"/>
      <c r="J880" s="37"/>
      <c r="K880" s="37"/>
      <c r="L880" s="37"/>
      <c r="M880" s="37"/>
      <c r="N880" s="5" t="str">
        <f t="array" ref="N880">IF(SUM(--NOT(ISERROR(FIND(TEXT(UPPER(电话簿!$G$4),0),UPPER(基本信息输入!A880:M880),1))))&gt;0,ROW(),"")</f>
        <v/>
      </c>
    </row>
    <row r="881" spans="1:14" s="34" customFormat="1" x14ac:dyDescent="0.35">
      <c r="A881" s="74" t="str">
        <f>IFERROR(IF(C881=0,"",IF(LEN(C881)=1,VLOOKUP(LEFT(C881,1),拼音数据库!$B:$C,2,),IF(LEN(C881)=2,VLOOKUP(LEFT(C881,1),拼音数据库!$B:$C,2,)&amp;VLOOKUP(MID(C881,2,1),拼音数据库!$B:$C,2,),IF(LEN(C881)=3,VLOOKUP(LEFT(C881,1),拼音数据库!$B:$C,2,)&amp;VLOOKUP(MID(C881,2,1),拼音数据库!$B:$C,2,)&amp;VLOOKUP(MID(C881,3,1),拼音数据库!$B:$C,2,),VLOOKUP(LEFT(C881,1),拼音数据库!$B:$C,2,)&amp;VLOOKUP(MID(C881,2,1),拼音数据库!$B:$C,2,)&amp;VLOOKUP(MID(C881,3,1),拼音数据库!$B:$C,2,)&amp;VLOOKUP(MID(C881,4,1),拼音数据库!$B:$C,2,))))),"")</f>
        <v/>
      </c>
      <c r="B881" s="75" t="str">
        <f>IFERROR(IF(C881=0,"",IF(LEN(C881)=1,LEFT(VLOOKUP(LEFT(C881,1),拼音数据库!$B:$C,2,),1),IF(LEN(C881)=2,LEFT(VLOOKUP(LEFT(C881,1),拼音数据库!$B:$C,2,),1)&amp;LEFT(VLOOKUP(MID(C881,2,1),拼音数据库!$B:$C,2,),1),IF(LEN(C881)=3,LEFT(VLOOKUP(LEFT(C881,1),拼音数据库!$B:$C,2,),1)&amp;LEFT(VLOOKUP(MID(C881,2,1),拼音数据库!$B:$C,2,),1)&amp;LEFT(VLOOKUP(MID(C881,3,1),拼音数据库!$B:$C,2,)),LEFT(VLOOKUP(LEFT(C881,1),拼音数据库!$B:$C,2,),1)&amp;LEFT(VLOOKUP(MID(C881,2,1),拼音数据库!$B:$C,2,),1)&amp;LEFT(VLOOKUP(MID(C881,3,1),拼音数据库!$B:$C,2,),1)&amp;LEFT(VLOOKUP(MID(C881,4,1),拼音数据库!$B:$C,2,),1))))),"")</f>
        <v/>
      </c>
      <c r="C881" s="36"/>
      <c r="D881" s="36"/>
      <c r="E881" s="36"/>
      <c r="F881" s="37"/>
      <c r="G881" s="37"/>
      <c r="H881" s="37"/>
      <c r="I881" s="37"/>
      <c r="J881" s="37"/>
      <c r="K881" s="37"/>
      <c r="L881" s="37"/>
      <c r="M881" s="37"/>
      <c r="N881" s="5" t="str">
        <f t="array" ref="N881">IF(SUM(--NOT(ISERROR(FIND(TEXT(UPPER(电话簿!$G$4),0),UPPER(基本信息输入!A881:M881),1))))&gt;0,ROW(),"")</f>
        <v/>
      </c>
    </row>
    <row r="882" spans="1:14" s="34" customFormat="1" x14ac:dyDescent="0.35">
      <c r="A882" s="74" t="str">
        <f>IFERROR(IF(C882=0,"",IF(LEN(C882)=1,VLOOKUP(LEFT(C882,1),拼音数据库!$B:$C,2,),IF(LEN(C882)=2,VLOOKUP(LEFT(C882,1),拼音数据库!$B:$C,2,)&amp;VLOOKUP(MID(C882,2,1),拼音数据库!$B:$C,2,),IF(LEN(C882)=3,VLOOKUP(LEFT(C882,1),拼音数据库!$B:$C,2,)&amp;VLOOKUP(MID(C882,2,1),拼音数据库!$B:$C,2,)&amp;VLOOKUP(MID(C882,3,1),拼音数据库!$B:$C,2,),VLOOKUP(LEFT(C882,1),拼音数据库!$B:$C,2,)&amp;VLOOKUP(MID(C882,2,1),拼音数据库!$B:$C,2,)&amp;VLOOKUP(MID(C882,3,1),拼音数据库!$B:$C,2,)&amp;VLOOKUP(MID(C882,4,1),拼音数据库!$B:$C,2,))))),"")</f>
        <v/>
      </c>
      <c r="B882" s="75" t="str">
        <f>IFERROR(IF(C882=0,"",IF(LEN(C882)=1,LEFT(VLOOKUP(LEFT(C882,1),拼音数据库!$B:$C,2,),1),IF(LEN(C882)=2,LEFT(VLOOKUP(LEFT(C882,1),拼音数据库!$B:$C,2,),1)&amp;LEFT(VLOOKUP(MID(C882,2,1),拼音数据库!$B:$C,2,),1),IF(LEN(C882)=3,LEFT(VLOOKUP(LEFT(C882,1),拼音数据库!$B:$C,2,),1)&amp;LEFT(VLOOKUP(MID(C882,2,1),拼音数据库!$B:$C,2,),1)&amp;LEFT(VLOOKUP(MID(C882,3,1),拼音数据库!$B:$C,2,)),LEFT(VLOOKUP(LEFT(C882,1),拼音数据库!$B:$C,2,),1)&amp;LEFT(VLOOKUP(MID(C882,2,1),拼音数据库!$B:$C,2,),1)&amp;LEFT(VLOOKUP(MID(C882,3,1),拼音数据库!$B:$C,2,),1)&amp;LEFT(VLOOKUP(MID(C882,4,1),拼音数据库!$B:$C,2,),1))))),"")</f>
        <v/>
      </c>
      <c r="C882" s="36"/>
      <c r="D882" s="36"/>
      <c r="E882" s="36"/>
      <c r="F882" s="37"/>
      <c r="G882" s="37"/>
      <c r="H882" s="37"/>
      <c r="I882" s="37"/>
      <c r="J882" s="37"/>
      <c r="K882" s="37"/>
      <c r="L882" s="37"/>
      <c r="M882" s="37"/>
      <c r="N882" s="5" t="str">
        <f t="array" ref="N882">IF(SUM(--NOT(ISERROR(FIND(TEXT(UPPER(电话簿!$G$4),0),UPPER(基本信息输入!A882:M882),1))))&gt;0,ROW(),"")</f>
        <v/>
      </c>
    </row>
    <row r="883" spans="1:14" s="34" customFormat="1" x14ac:dyDescent="0.35">
      <c r="A883" s="74" t="str">
        <f>IFERROR(IF(C883=0,"",IF(LEN(C883)=1,VLOOKUP(LEFT(C883,1),拼音数据库!$B:$C,2,),IF(LEN(C883)=2,VLOOKUP(LEFT(C883,1),拼音数据库!$B:$C,2,)&amp;VLOOKUP(MID(C883,2,1),拼音数据库!$B:$C,2,),IF(LEN(C883)=3,VLOOKUP(LEFT(C883,1),拼音数据库!$B:$C,2,)&amp;VLOOKUP(MID(C883,2,1),拼音数据库!$B:$C,2,)&amp;VLOOKUP(MID(C883,3,1),拼音数据库!$B:$C,2,),VLOOKUP(LEFT(C883,1),拼音数据库!$B:$C,2,)&amp;VLOOKUP(MID(C883,2,1),拼音数据库!$B:$C,2,)&amp;VLOOKUP(MID(C883,3,1),拼音数据库!$B:$C,2,)&amp;VLOOKUP(MID(C883,4,1),拼音数据库!$B:$C,2,))))),"")</f>
        <v/>
      </c>
      <c r="B883" s="75" t="str">
        <f>IFERROR(IF(C883=0,"",IF(LEN(C883)=1,LEFT(VLOOKUP(LEFT(C883,1),拼音数据库!$B:$C,2,),1),IF(LEN(C883)=2,LEFT(VLOOKUP(LEFT(C883,1),拼音数据库!$B:$C,2,),1)&amp;LEFT(VLOOKUP(MID(C883,2,1),拼音数据库!$B:$C,2,),1),IF(LEN(C883)=3,LEFT(VLOOKUP(LEFT(C883,1),拼音数据库!$B:$C,2,),1)&amp;LEFT(VLOOKUP(MID(C883,2,1),拼音数据库!$B:$C,2,),1)&amp;LEFT(VLOOKUP(MID(C883,3,1),拼音数据库!$B:$C,2,)),LEFT(VLOOKUP(LEFT(C883,1),拼音数据库!$B:$C,2,),1)&amp;LEFT(VLOOKUP(MID(C883,2,1),拼音数据库!$B:$C,2,),1)&amp;LEFT(VLOOKUP(MID(C883,3,1),拼音数据库!$B:$C,2,),1)&amp;LEFT(VLOOKUP(MID(C883,4,1),拼音数据库!$B:$C,2,),1))))),"")</f>
        <v/>
      </c>
      <c r="C883" s="36"/>
      <c r="D883" s="36"/>
      <c r="E883" s="36"/>
      <c r="F883" s="37"/>
      <c r="G883" s="37"/>
      <c r="H883" s="37"/>
      <c r="I883" s="37"/>
      <c r="J883" s="37"/>
      <c r="K883" s="37"/>
      <c r="L883" s="37"/>
      <c r="M883" s="37"/>
      <c r="N883" s="5" t="str">
        <f t="array" ref="N883">IF(SUM(--NOT(ISERROR(FIND(TEXT(UPPER(电话簿!$G$4),0),UPPER(基本信息输入!A883:M883),1))))&gt;0,ROW(),"")</f>
        <v/>
      </c>
    </row>
    <row r="884" spans="1:14" s="34" customFormat="1" x14ac:dyDescent="0.35">
      <c r="A884" s="74" t="str">
        <f>IFERROR(IF(C884=0,"",IF(LEN(C884)=1,VLOOKUP(LEFT(C884,1),拼音数据库!$B:$C,2,),IF(LEN(C884)=2,VLOOKUP(LEFT(C884,1),拼音数据库!$B:$C,2,)&amp;VLOOKUP(MID(C884,2,1),拼音数据库!$B:$C,2,),IF(LEN(C884)=3,VLOOKUP(LEFT(C884,1),拼音数据库!$B:$C,2,)&amp;VLOOKUP(MID(C884,2,1),拼音数据库!$B:$C,2,)&amp;VLOOKUP(MID(C884,3,1),拼音数据库!$B:$C,2,),VLOOKUP(LEFT(C884,1),拼音数据库!$B:$C,2,)&amp;VLOOKUP(MID(C884,2,1),拼音数据库!$B:$C,2,)&amp;VLOOKUP(MID(C884,3,1),拼音数据库!$B:$C,2,)&amp;VLOOKUP(MID(C884,4,1),拼音数据库!$B:$C,2,))))),"")</f>
        <v/>
      </c>
      <c r="B884" s="75" t="str">
        <f>IFERROR(IF(C884=0,"",IF(LEN(C884)=1,LEFT(VLOOKUP(LEFT(C884,1),拼音数据库!$B:$C,2,),1),IF(LEN(C884)=2,LEFT(VLOOKUP(LEFT(C884,1),拼音数据库!$B:$C,2,),1)&amp;LEFT(VLOOKUP(MID(C884,2,1),拼音数据库!$B:$C,2,),1),IF(LEN(C884)=3,LEFT(VLOOKUP(LEFT(C884,1),拼音数据库!$B:$C,2,),1)&amp;LEFT(VLOOKUP(MID(C884,2,1),拼音数据库!$B:$C,2,),1)&amp;LEFT(VLOOKUP(MID(C884,3,1),拼音数据库!$B:$C,2,)),LEFT(VLOOKUP(LEFT(C884,1),拼音数据库!$B:$C,2,),1)&amp;LEFT(VLOOKUP(MID(C884,2,1),拼音数据库!$B:$C,2,),1)&amp;LEFT(VLOOKUP(MID(C884,3,1),拼音数据库!$B:$C,2,),1)&amp;LEFT(VLOOKUP(MID(C884,4,1),拼音数据库!$B:$C,2,),1))))),"")</f>
        <v/>
      </c>
      <c r="C884" s="36"/>
      <c r="D884" s="36"/>
      <c r="E884" s="36"/>
      <c r="F884" s="37"/>
      <c r="G884" s="37"/>
      <c r="H884" s="37"/>
      <c r="I884" s="37"/>
      <c r="J884" s="37"/>
      <c r="K884" s="37"/>
      <c r="L884" s="37"/>
      <c r="M884" s="37"/>
      <c r="N884" s="5" t="str">
        <f t="array" ref="N884">IF(SUM(--NOT(ISERROR(FIND(TEXT(UPPER(电话簿!$G$4),0),UPPER(基本信息输入!A884:M884),1))))&gt;0,ROW(),"")</f>
        <v/>
      </c>
    </row>
    <row r="885" spans="1:14" s="34" customFormat="1" x14ac:dyDescent="0.35">
      <c r="A885" s="74" t="str">
        <f>IFERROR(IF(C885=0,"",IF(LEN(C885)=1,VLOOKUP(LEFT(C885,1),拼音数据库!$B:$C,2,),IF(LEN(C885)=2,VLOOKUP(LEFT(C885,1),拼音数据库!$B:$C,2,)&amp;VLOOKUP(MID(C885,2,1),拼音数据库!$B:$C,2,),IF(LEN(C885)=3,VLOOKUP(LEFT(C885,1),拼音数据库!$B:$C,2,)&amp;VLOOKUP(MID(C885,2,1),拼音数据库!$B:$C,2,)&amp;VLOOKUP(MID(C885,3,1),拼音数据库!$B:$C,2,),VLOOKUP(LEFT(C885,1),拼音数据库!$B:$C,2,)&amp;VLOOKUP(MID(C885,2,1),拼音数据库!$B:$C,2,)&amp;VLOOKUP(MID(C885,3,1),拼音数据库!$B:$C,2,)&amp;VLOOKUP(MID(C885,4,1),拼音数据库!$B:$C,2,))))),"")</f>
        <v/>
      </c>
      <c r="B885" s="75" t="str">
        <f>IFERROR(IF(C885=0,"",IF(LEN(C885)=1,LEFT(VLOOKUP(LEFT(C885,1),拼音数据库!$B:$C,2,),1),IF(LEN(C885)=2,LEFT(VLOOKUP(LEFT(C885,1),拼音数据库!$B:$C,2,),1)&amp;LEFT(VLOOKUP(MID(C885,2,1),拼音数据库!$B:$C,2,),1),IF(LEN(C885)=3,LEFT(VLOOKUP(LEFT(C885,1),拼音数据库!$B:$C,2,),1)&amp;LEFT(VLOOKUP(MID(C885,2,1),拼音数据库!$B:$C,2,),1)&amp;LEFT(VLOOKUP(MID(C885,3,1),拼音数据库!$B:$C,2,)),LEFT(VLOOKUP(LEFT(C885,1),拼音数据库!$B:$C,2,),1)&amp;LEFT(VLOOKUP(MID(C885,2,1),拼音数据库!$B:$C,2,),1)&amp;LEFT(VLOOKUP(MID(C885,3,1),拼音数据库!$B:$C,2,),1)&amp;LEFT(VLOOKUP(MID(C885,4,1),拼音数据库!$B:$C,2,),1))))),"")</f>
        <v/>
      </c>
      <c r="C885" s="36"/>
      <c r="D885" s="36"/>
      <c r="E885" s="36"/>
      <c r="F885" s="37"/>
      <c r="G885" s="37"/>
      <c r="H885" s="37"/>
      <c r="I885" s="37"/>
      <c r="J885" s="37"/>
      <c r="K885" s="37"/>
      <c r="L885" s="37"/>
      <c r="M885" s="37"/>
      <c r="N885" s="5" t="str">
        <f t="array" ref="N885">IF(SUM(--NOT(ISERROR(FIND(TEXT(UPPER(电话簿!$G$4),0),UPPER(基本信息输入!A885:M885),1))))&gt;0,ROW(),"")</f>
        <v/>
      </c>
    </row>
    <row r="886" spans="1:14" s="34" customFormat="1" x14ac:dyDescent="0.35">
      <c r="A886" s="74" t="str">
        <f>IFERROR(IF(C886=0,"",IF(LEN(C886)=1,VLOOKUP(LEFT(C886,1),拼音数据库!$B:$C,2,),IF(LEN(C886)=2,VLOOKUP(LEFT(C886,1),拼音数据库!$B:$C,2,)&amp;VLOOKUP(MID(C886,2,1),拼音数据库!$B:$C,2,),IF(LEN(C886)=3,VLOOKUP(LEFT(C886,1),拼音数据库!$B:$C,2,)&amp;VLOOKUP(MID(C886,2,1),拼音数据库!$B:$C,2,)&amp;VLOOKUP(MID(C886,3,1),拼音数据库!$B:$C,2,),VLOOKUP(LEFT(C886,1),拼音数据库!$B:$C,2,)&amp;VLOOKUP(MID(C886,2,1),拼音数据库!$B:$C,2,)&amp;VLOOKUP(MID(C886,3,1),拼音数据库!$B:$C,2,)&amp;VLOOKUP(MID(C886,4,1),拼音数据库!$B:$C,2,))))),"")</f>
        <v/>
      </c>
      <c r="B886" s="75" t="str">
        <f>IFERROR(IF(C886=0,"",IF(LEN(C886)=1,LEFT(VLOOKUP(LEFT(C886,1),拼音数据库!$B:$C,2,),1),IF(LEN(C886)=2,LEFT(VLOOKUP(LEFT(C886,1),拼音数据库!$B:$C,2,),1)&amp;LEFT(VLOOKUP(MID(C886,2,1),拼音数据库!$B:$C,2,),1),IF(LEN(C886)=3,LEFT(VLOOKUP(LEFT(C886,1),拼音数据库!$B:$C,2,),1)&amp;LEFT(VLOOKUP(MID(C886,2,1),拼音数据库!$B:$C,2,),1)&amp;LEFT(VLOOKUP(MID(C886,3,1),拼音数据库!$B:$C,2,)),LEFT(VLOOKUP(LEFT(C886,1),拼音数据库!$B:$C,2,),1)&amp;LEFT(VLOOKUP(MID(C886,2,1),拼音数据库!$B:$C,2,),1)&amp;LEFT(VLOOKUP(MID(C886,3,1),拼音数据库!$B:$C,2,),1)&amp;LEFT(VLOOKUP(MID(C886,4,1),拼音数据库!$B:$C,2,),1))))),"")</f>
        <v/>
      </c>
      <c r="C886" s="36"/>
      <c r="D886" s="36"/>
      <c r="E886" s="36"/>
      <c r="F886" s="37"/>
      <c r="G886" s="37"/>
      <c r="H886" s="37"/>
      <c r="I886" s="37"/>
      <c r="J886" s="37"/>
      <c r="K886" s="37"/>
      <c r="L886" s="37"/>
      <c r="M886" s="37"/>
      <c r="N886" s="5" t="str">
        <f t="array" ref="N886">IF(SUM(--NOT(ISERROR(FIND(TEXT(UPPER(电话簿!$G$4),0),UPPER(基本信息输入!A886:M886),1))))&gt;0,ROW(),"")</f>
        <v/>
      </c>
    </row>
    <row r="887" spans="1:14" s="34" customFormat="1" x14ac:dyDescent="0.35">
      <c r="A887" s="74" t="str">
        <f>IFERROR(IF(C887=0,"",IF(LEN(C887)=1,VLOOKUP(LEFT(C887,1),拼音数据库!$B:$C,2,),IF(LEN(C887)=2,VLOOKUP(LEFT(C887,1),拼音数据库!$B:$C,2,)&amp;VLOOKUP(MID(C887,2,1),拼音数据库!$B:$C,2,),IF(LEN(C887)=3,VLOOKUP(LEFT(C887,1),拼音数据库!$B:$C,2,)&amp;VLOOKUP(MID(C887,2,1),拼音数据库!$B:$C,2,)&amp;VLOOKUP(MID(C887,3,1),拼音数据库!$B:$C,2,),VLOOKUP(LEFT(C887,1),拼音数据库!$B:$C,2,)&amp;VLOOKUP(MID(C887,2,1),拼音数据库!$B:$C,2,)&amp;VLOOKUP(MID(C887,3,1),拼音数据库!$B:$C,2,)&amp;VLOOKUP(MID(C887,4,1),拼音数据库!$B:$C,2,))))),"")</f>
        <v/>
      </c>
      <c r="B887" s="75" t="str">
        <f>IFERROR(IF(C887=0,"",IF(LEN(C887)=1,LEFT(VLOOKUP(LEFT(C887,1),拼音数据库!$B:$C,2,),1),IF(LEN(C887)=2,LEFT(VLOOKUP(LEFT(C887,1),拼音数据库!$B:$C,2,),1)&amp;LEFT(VLOOKUP(MID(C887,2,1),拼音数据库!$B:$C,2,),1),IF(LEN(C887)=3,LEFT(VLOOKUP(LEFT(C887,1),拼音数据库!$B:$C,2,),1)&amp;LEFT(VLOOKUP(MID(C887,2,1),拼音数据库!$B:$C,2,),1)&amp;LEFT(VLOOKUP(MID(C887,3,1),拼音数据库!$B:$C,2,)),LEFT(VLOOKUP(LEFT(C887,1),拼音数据库!$B:$C,2,),1)&amp;LEFT(VLOOKUP(MID(C887,2,1),拼音数据库!$B:$C,2,),1)&amp;LEFT(VLOOKUP(MID(C887,3,1),拼音数据库!$B:$C,2,),1)&amp;LEFT(VLOOKUP(MID(C887,4,1),拼音数据库!$B:$C,2,),1))))),"")</f>
        <v/>
      </c>
      <c r="C887" s="36"/>
      <c r="D887" s="36"/>
      <c r="E887" s="36"/>
      <c r="F887" s="37"/>
      <c r="G887" s="37"/>
      <c r="H887" s="37"/>
      <c r="I887" s="37"/>
      <c r="J887" s="37"/>
      <c r="K887" s="37"/>
      <c r="L887" s="37"/>
      <c r="M887" s="37"/>
      <c r="N887" s="5" t="str">
        <f t="array" ref="N887">IF(SUM(--NOT(ISERROR(FIND(TEXT(UPPER(电话簿!$G$4),0),UPPER(基本信息输入!A887:M887),1))))&gt;0,ROW(),"")</f>
        <v/>
      </c>
    </row>
    <row r="888" spans="1:14" s="34" customFormat="1" x14ac:dyDescent="0.35">
      <c r="A888" s="74" t="str">
        <f>IFERROR(IF(C888=0,"",IF(LEN(C888)=1,VLOOKUP(LEFT(C888,1),拼音数据库!$B:$C,2,),IF(LEN(C888)=2,VLOOKUP(LEFT(C888,1),拼音数据库!$B:$C,2,)&amp;VLOOKUP(MID(C888,2,1),拼音数据库!$B:$C,2,),IF(LEN(C888)=3,VLOOKUP(LEFT(C888,1),拼音数据库!$B:$C,2,)&amp;VLOOKUP(MID(C888,2,1),拼音数据库!$B:$C,2,)&amp;VLOOKUP(MID(C888,3,1),拼音数据库!$B:$C,2,),VLOOKUP(LEFT(C888,1),拼音数据库!$B:$C,2,)&amp;VLOOKUP(MID(C888,2,1),拼音数据库!$B:$C,2,)&amp;VLOOKUP(MID(C888,3,1),拼音数据库!$B:$C,2,)&amp;VLOOKUP(MID(C888,4,1),拼音数据库!$B:$C,2,))))),"")</f>
        <v/>
      </c>
      <c r="B888" s="75" t="str">
        <f>IFERROR(IF(C888=0,"",IF(LEN(C888)=1,LEFT(VLOOKUP(LEFT(C888,1),拼音数据库!$B:$C,2,),1),IF(LEN(C888)=2,LEFT(VLOOKUP(LEFT(C888,1),拼音数据库!$B:$C,2,),1)&amp;LEFT(VLOOKUP(MID(C888,2,1),拼音数据库!$B:$C,2,),1),IF(LEN(C888)=3,LEFT(VLOOKUP(LEFT(C888,1),拼音数据库!$B:$C,2,),1)&amp;LEFT(VLOOKUP(MID(C888,2,1),拼音数据库!$B:$C,2,),1)&amp;LEFT(VLOOKUP(MID(C888,3,1),拼音数据库!$B:$C,2,)),LEFT(VLOOKUP(LEFT(C888,1),拼音数据库!$B:$C,2,),1)&amp;LEFT(VLOOKUP(MID(C888,2,1),拼音数据库!$B:$C,2,),1)&amp;LEFT(VLOOKUP(MID(C888,3,1),拼音数据库!$B:$C,2,),1)&amp;LEFT(VLOOKUP(MID(C888,4,1),拼音数据库!$B:$C,2,),1))))),"")</f>
        <v/>
      </c>
      <c r="C888" s="36"/>
      <c r="D888" s="36"/>
      <c r="E888" s="36"/>
      <c r="F888" s="37"/>
      <c r="G888" s="37"/>
      <c r="H888" s="37"/>
      <c r="I888" s="37"/>
      <c r="J888" s="37"/>
      <c r="K888" s="37"/>
      <c r="L888" s="37"/>
      <c r="M888" s="37"/>
      <c r="N888" s="5" t="str">
        <f t="array" ref="N888">IF(SUM(--NOT(ISERROR(FIND(TEXT(UPPER(电话簿!$G$4),0),UPPER(基本信息输入!A888:M888),1))))&gt;0,ROW(),"")</f>
        <v/>
      </c>
    </row>
    <row r="889" spans="1:14" s="34" customFormat="1" x14ac:dyDescent="0.35">
      <c r="A889" s="74" t="str">
        <f>IFERROR(IF(C889=0,"",IF(LEN(C889)=1,VLOOKUP(LEFT(C889,1),拼音数据库!$B:$C,2,),IF(LEN(C889)=2,VLOOKUP(LEFT(C889,1),拼音数据库!$B:$C,2,)&amp;VLOOKUP(MID(C889,2,1),拼音数据库!$B:$C,2,),IF(LEN(C889)=3,VLOOKUP(LEFT(C889,1),拼音数据库!$B:$C,2,)&amp;VLOOKUP(MID(C889,2,1),拼音数据库!$B:$C,2,)&amp;VLOOKUP(MID(C889,3,1),拼音数据库!$B:$C,2,),VLOOKUP(LEFT(C889,1),拼音数据库!$B:$C,2,)&amp;VLOOKUP(MID(C889,2,1),拼音数据库!$B:$C,2,)&amp;VLOOKUP(MID(C889,3,1),拼音数据库!$B:$C,2,)&amp;VLOOKUP(MID(C889,4,1),拼音数据库!$B:$C,2,))))),"")</f>
        <v/>
      </c>
      <c r="B889" s="75" t="str">
        <f>IFERROR(IF(C889=0,"",IF(LEN(C889)=1,LEFT(VLOOKUP(LEFT(C889,1),拼音数据库!$B:$C,2,),1),IF(LEN(C889)=2,LEFT(VLOOKUP(LEFT(C889,1),拼音数据库!$B:$C,2,),1)&amp;LEFT(VLOOKUP(MID(C889,2,1),拼音数据库!$B:$C,2,),1),IF(LEN(C889)=3,LEFT(VLOOKUP(LEFT(C889,1),拼音数据库!$B:$C,2,),1)&amp;LEFT(VLOOKUP(MID(C889,2,1),拼音数据库!$B:$C,2,),1)&amp;LEFT(VLOOKUP(MID(C889,3,1),拼音数据库!$B:$C,2,)),LEFT(VLOOKUP(LEFT(C889,1),拼音数据库!$B:$C,2,),1)&amp;LEFT(VLOOKUP(MID(C889,2,1),拼音数据库!$B:$C,2,),1)&amp;LEFT(VLOOKUP(MID(C889,3,1),拼音数据库!$B:$C,2,),1)&amp;LEFT(VLOOKUP(MID(C889,4,1),拼音数据库!$B:$C,2,),1))))),"")</f>
        <v/>
      </c>
      <c r="C889" s="36"/>
      <c r="D889" s="36"/>
      <c r="E889" s="36"/>
      <c r="F889" s="37"/>
      <c r="G889" s="37"/>
      <c r="H889" s="37"/>
      <c r="I889" s="37"/>
      <c r="J889" s="37"/>
      <c r="K889" s="37"/>
      <c r="L889" s="37"/>
      <c r="M889" s="37"/>
      <c r="N889" s="5" t="str">
        <f t="array" ref="N889">IF(SUM(--NOT(ISERROR(FIND(TEXT(UPPER(电话簿!$G$4),0),UPPER(基本信息输入!A889:M889),1))))&gt;0,ROW(),"")</f>
        <v/>
      </c>
    </row>
    <row r="890" spans="1:14" s="34" customFormat="1" x14ac:dyDescent="0.35">
      <c r="A890" s="74" t="str">
        <f>IFERROR(IF(C890=0,"",IF(LEN(C890)=1,VLOOKUP(LEFT(C890,1),拼音数据库!$B:$C,2,),IF(LEN(C890)=2,VLOOKUP(LEFT(C890,1),拼音数据库!$B:$C,2,)&amp;VLOOKUP(MID(C890,2,1),拼音数据库!$B:$C,2,),IF(LEN(C890)=3,VLOOKUP(LEFT(C890,1),拼音数据库!$B:$C,2,)&amp;VLOOKUP(MID(C890,2,1),拼音数据库!$B:$C,2,)&amp;VLOOKUP(MID(C890,3,1),拼音数据库!$B:$C,2,),VLOOKUP(LEFT(C890,1),拼音数据库!$B:$C,2,)&amp;VLOOKUP(MID(C890,2,1),拼音数据库!$B:$C,2,)&amp;VLOOKUP(MID(C890,3,1),拼音数据库!$B:$C,2,)&amp;VLOOKUP(MID(C890,4,1),拼音数据库!$B:$C,2,))))),"")</f>
        <v/>
      </c>
      <c r="B890" s="75" t="str">
        <f>IFERROR(IF(C890=0,"",IF(LEN(C890)=1,LEFT(VLOOKUP(LEFT(C890,1),拼音数据库!$B:$C,2,),1),IF(LEN(C890)=2,LEFT(VLOOKUP(LEFT(C890,1),拼音数据库!$B:$C,2,),1)&amp;LEFT(VLOOKUP(MID(C890,2,1),拼音数据库!$B:$C,2,),1),IF(LEN(C890)=3,LEFT(VLOOKUP(LEFT(C890,1),拼音数据库!$B:$C,2,),1)&amp;LEFT(VLOOKUP(MID(C890,2,1),拼音数据库!$B:$C,2,),1)&amp;LEFT(VLOOKUP(MID(C890,3,1),拼音数据库!$B:$C,2,)),LEFT(VLOOKUP(LEFT(C890,1),拼音数据库!$B:$C,2,),1)&amp;LEFT(VLOOKUP(MID(C890,2,1),拼音数据库!$B:$C,2,),1)&amp;LEFT(VLOOKUP(MID(C890,3,1),拼音数据库!$B:$C,2,),1)&amp;LEFT(VLOOKUP(MID(C890,4,1),拼音数据库!$B:$C,2,),1))))),"")</f>
        <v/>
      </c>
      <c r="C890" s="36"/>
      <c r="D890" s="36"/>
      <c r="E890" s="36"/>
      <c r="F890" s="37"/>
      <c r="G890" s="37"/>
      <c r="H890" s="37"/>
      <c r="I890" s="37"/>
      <c r="J890" s="37"/>
      <c r="K890" s="37"/>
      <c r="L890" s="37"/>
      <c r="M890" s="37"/>
      <c r="N890" s="5" t="str">
        <f t="array" ref="N890">IF(SUM(--NOT(ISERROR(FIND(TEXT(UPPER(电话簿!$G$4),0),UPPER(基本信息输入!A890:M890),1))))&gt;0,ROW(),"")</f>
        <v/>
      </c>
    </row>
    <row r="891" spans="1:14" s="34" customFormat="1" x14ac:dyDescent="0.35">
      <c r="A891" s="74" t="str">
        <f>IFERROR(IF(C891=0,"",IF(LEN(C891)=1,VLOOKUP(LEFT(C891,1),拼音数据库!$B:$C,2,),IF(LEN(C891)=2,VLOOKUP(LEFT(C891,1),拼音数据库!$B:$C,2,)&amp;VLOOKUP(MID(C891,2,1),拼音数据库!$B:$C,2,),IF(LEN(C891)=3,VLOOKUP(LEFT(C891,1),拼音数据库!$B:$C,2,)&amp;VLOOKUP(MID(C891,2,1),拼音数据库!$B:$C,2,)&amp;VLOOKUP(MID(C891,3,1),拼音数据库!$B:$C,2,),VLOOKUP(LEFT(C891,1),拼音数据库!$B:$C,2,)&amp;VLOOKUP(MID(C891,2,1),拼音数据库!$B:$C,2,)&amp;VLOOKUP(MID(C891,3,1),拼音数据库!$B:$C,2,)&amp;VLOOKUP(MID(C891,4,1),拼音数据库!$B:$C,2,))))),"")</f>
        <v/>
      </c>
      <c r="B891" s="75" t="str">
        <f>IFERROR(IF(C891=0,"",IF(LEN(C891)=1,LEFT(VLOOKUP(LEFT(C891,1),拼音数据库!$B:$C,2,),1),IF(LEN(C891)=2,LEFT(VLOOKUP(LEFT(C891,1),拼音数据库!$B:$C,2,),1)&amp;LEFT(VLOOKUP(MID(C891,2,1),拼音数据库!$B:$C,2,),1),IF(LEN(C891)=3,LEFT(VLOOKUP(LEFT(C891,1),拼音数据库!$B:$C,2,),1)&amp;LEFT(VLOOKUP(MID(C891,2,1),拼音数据库!$B:$C,2,),1)&amp;LEFT(VLOOKUP(MID(C891,3,1),拼音数据库!$B:$C,2,)),LEFT(VLOOKUP(LEFT(C891,1),拼音数据库!$B:$C,2,),1)&amp;LEFT(VLOOKUP(MID(C891,2,1),拼音数据库!$B:$C,2,),1)&amp;LEFT(VLOOKUP(MID(C891,3,1),拼音数据库!$B:$C,2,),1)&amp;LEFT(VLOOKUP(MID(C891,4,1),拼音数据库!$B:$C,2,),1))))),"")</f>
        <v/>
      </c>
      <c r="C891" s="36"/>
      <c r="D891" s="36"/>
      <c r="E891" s="36"/>
      <c r="F891" s="37"/>
      <c r="G891" s="37"/>
      <c r="H891" s="37"/>
      <c r="I891" s="37"/>
      <c r="J891" s="37"/>
      <c r="K891" s="37"/>
      <c r="L891" s="37"/>
      <c r="M891" s="37"/>
      <c r="N891" s="5" t="str">
        <f t="array" ref="N891">IF(SUM(--NOT(ISERROR(FIND(TEXT(UPPER(电话簿!$G$4),0),UPPER(基本信息输入!A891:M891),1))))&gt;0,ROW(),"")</f>
        <v/>
      </c>
    </row>
    <row r="892" spans="1:14" s="34" customFormat="1" x14ac:dyDescent="0.35">
      <c r="A892" s="74" t="str">
        <f>IFERROR(IF(C892=0,"",IF(LEN(C892)=1,VLOOKUP(LEFT(C892,1),拼音数据库!$B:$C,2,),IF(LEN(C892)=2,VLOOKUP(LEFT(C892,1),拼音数据库!$B:$C,2,)&amp;VLOOKUP(MID(C892,2,1),拼音数据库!$B:$C,2,),IF(LEN(C892)=3,VLOOKUP(LEFT(C892,1),拼音数据库!$B:$C,2,)&amp;VLOOKUP(MID(C892,2,1),拼音数据库!$B:$C,2,)&amp;VLOOKUP(MID(C892,3,1),拼音数据库!$B:$C,2,),VLOOKUP(LEFT(C892,1),拼音数据库!$B:$C,2,)&amp;VLOOKUP(MID(C892,2,1),拼音数据库!$B:$C,2,)&amp;VLOOKUP(MID(C892,3,1),拼音数据库!$B:$C,2,)&amp;VLOOKUP(MID(C892,4,1),拼音数据库!$B:$C,2,))))),"")</f>
        <v/>
      </c>
      <c r="B892" s="75" t="str">
        <f>IFERROR(IF(C892=0,"",IF(LEN(C892)=1,LEFT(VLOOKUP(LEFT(C892,1),拼音数据库!$B:$C,2,),1),IF(LEN(C892)=2,LEFT(VLOOKUP(LEFT(C892,1),拼音数据库!$B:$C,2,),1)&amp;LEFT(VLOOKUP(MID(C892,2,1),拼音数据库!$B:$C,2,),1),IF(LEN(C892)=3,LEFT(VLOOKUP(LEFT(C892,1),拼音数据库!$B:$C,2,),1)&amp;LEFT(VLOOKUP(MID(C892,2,1),拼音数据库!$B:$C,2,),1)&amp;LEFT(VLOOKUP(MID(C892,3,1),拼音数据库!$B:$C,2,)),LEFT(VLOOKUP(LEFT(C892,1),拼音数据库!$B:$C,2,),1)&amp;LEFT(VLOOKUP(MID(C892,2,1),拼音数据库!$B:$C,2,),1)&amp;LEFT(VLOOKUP(MID(C892,3,1),拼音数据库!$B:$C,2,),1)&amp;LEFT(VLOOKUP(MID(C892,4,1),拼音数据库!$B:$C,2,),1))))),"")</f>
        <v/>
      </c>
      <c r="C892" s="36"/>
      <c r="D892" s="36"/>
      <c r="E892" s="36"/>
      <c r="F892" s="37"/>
      <c r="G892" s="37"/>
      <c r="H892" s="37"/>
      <c r="I892" s="37"/>
      <c r="J892" s="37"/>
      <c r="K892" s="37"/>
      <c r="L892" s="37"/>
      <c r="M892" s="37"/>
      <c r="N892" s="5" t="str">
        <f t="array" ref="N892">IF(SUM(--NOT(ISERROR(FIND(TEXT(UPPER(电话簿!$G$4),0),UPPER(基本信息输入!A892:M892),1))))&gt;0,ROW(),"")</f>
        <v/>
      </c>
    </row>
    <row r="893" spans="1:14" s="34" customFormat="1" x14ac:dyDescent="0.35">
      <c r="A893" s="74" t="str">
        <f>IFERROR(IF(C893=0,"",IF(LEN(C893)=1,VLOOKUP(LEFT(C893,1),拼音数据库!$B:$C,2,),IF(LEN(C893)=2,VLOOKUP(LEFT(C893,1),拼音数据库!$B:$C,2,)&amp;VLOOKUP(MID(C893,2,1),拼音数据库!$B:$C,2,),IF(LEN(C893)=3,VLOOKUP(LEFT(C893,1),拼音数据库!$B:$C,2,)&amp;VLOOKUP(MID(C893,2,1),拼音数据库!$B:$C,2,)&amp;VLOOKUP(MID(C893,3,1),拼音数据库!$B:$C,2,),VLOOKUP(LEFT(C893,1),拼音数据库!$B:$C,2,)&amp;VLOOKUP(MID(C893,2,1),拼音数据库!$B:$C,2,)&amp;VLOOKUP(MID(C893,3,1),拼音数据库!$B:$C,2,)&amp;VLOOKUP(MID(C893,4,1),拼音数据库!$B:$C,2,))))),"")</f>
        <v/>
      </c>
      <c r="B893" s="75" t="str">
        <f>IFERROR(IF(C893=0,"",IF(LEN(C893)=1,LEFT(VLOOKUP(LEFT(C893,1),拼音数据库!$B:$C,2,),1),IF(LEN(C893)=2,LEFT(VLOOKUP(LEFT(C893,1),拼音数据库!$B:$C,2,),1)&amp;LEFT(VLOOKUP(MID(C893,2,1),拼音数据库!$B:$C,2,),1),IF(LEN(C893)=3,LEFT(VLOOKUP(LEFT(C893,1),拼音数据库!$B:$C,2,),1)&amp;LEFT(VLOOKUP(MID(C893,2,1),拼音数据库!$B:$C,2,),1)&amp;LEFT(VLOOKUP(MID(C893,3,1),拼音数据库!$B:$C,2,)),LEFT(VLOOKUP(LEFT(C893,1),拼音数据库!$B:$C,2,),1)&amp;LEFT(VLOOKUP(MID(C893,2,1),拼音数据库!$B:$C,2,),1)&amp;LEFT(VLOOKUP(MID(C893,3,1),拼音数据库!$B:$C,2,),1)&amp;LEFT(VLOOKUP(MID(C893,4,1),拼音数据库!$B:$C,2,),1))))),"")</f>
        <v/>
      </c>
      <c r="C893" s="36"/>
      <c r="D893" s="36"/>
      <c r="E893" s="36"/>
      <c r="F893" s="37"/>
      <c r="G893" s="37"/>
      <c r="H893" s="37"/>
      <c r="I893" s="37"/>
      <c r="J893" s="37"/>
      <c r="K893" s="37"/>
      <c r="L893" s="37"/>
      <c r="M893" s="37"/>
      <c r="N893" s="5" t="str">
        <f t="array" ref="N893">IF(SUM(--NOT(ISERROR(FIND(TEXT(UPPER(电话簿!$G$4),0),UPPER(基本信息输入!A893:M893),1))))&gt;0,ROW(),"")</f>
        <v/>
      </c>
    </row>
    <row r="894" spans="1:14" s="34" customFormat="1" x14ac:dyDescent="0.35">
      <c r="A894" s="74" t="str">
        <f>IFERROR(IF(C894=0,"",IF(LEN(C894)=1,VLOOKUP(LEFT(C894,1),拼音数据库!$B:$C,2,),IF(LEN(C894)=2,VLOOKUP(LEFT(C894,1),拼音数据库!$B:$C,2,)&amp;VLOOKUP(MID(C894,2,1),拼音数据库!$B:$C,2,),IF(LEN(C894)=3,VLOOKUP(LEFT(C894,1),拼音数据库!$B:$C,2,)&amp;VLOOKUP(MID(C894,2,1),拼音数据库!$B:$C,2,)&amp;VLOOKUP(MID(C894,3,1),拼音数据库!$B:$C,2,),VLOOKUP(LEFT(C894,1),拼音数据库!$B:$C,2,)&amp;VLOOKUP(MID(C894,2,1),拼音数据库!$B:$C,2,)&amp;VLOOKUP(MID(C894,3,1),拼音数据库!$B:$C,2,)&amp;VLOOKUP(MID(C894,4,1),拼音数据库!$B:$C,2,))))),"")</f>
        <v/>
      </c>
      <c r="B894" s="75" t="str">
        <f>IFERROR(IF(C894=0,"",IF(LEN(C894)=1,LEFT(VLOOKUP(LEFT(C894,1),拼音数据库!$B:$C,2,),1),IF(LEN(C894)=2,LEFT(VLOOKUP(LEFT(C894,1),拼音数据库!$B:$C,2,),1)&amp;LEFT(VLOOKUP(MID(C894,2,1),拼音数据库!$B:$C,2,),1),IF(LEN(C894)=3,LEFT(VLOOKUP(LEFT(C894,1),拼音数据库!$B:$C,2,),1)&amp;LEFT(VLOOKUP(MID(C894,2,1),拼音数据库!$B:$C,2,),1)&amp;LEFT(VLOOKUP(MID(C894,3,1),拼音数据库!$B:$C,2,)),LEFT(VLOOKUP(LEFT(C894,1),拼音数据库!$B:$C,2,),1)&amp;LEFT(VLOOKUP(MID(C894,2,1),拼音数据库!$B:$C,2,),1)&amp;LEFT(VLOOKUP(MID(C894,3,1),拼音数据库!$B:$C,2,),1)&amp;LEFT(VLOOKUP(MID(C894,4,1),拼音数据库!$B:$C,2,),1))))),"")</f>
        <v/>
      </c>
      <c r="C894" s="36"/>
      <c r="D894" s="36"/>
      <c r="E894" s="36"/>
      <c r="F894" s="37"/>
      <c r="G894" s="37"/>
      <c r="H894" s="37"/>
      <c r="I894" s="37"/>
      <c r="J894" s="37"/>
      <c r="K894" s="37"/>
      <c r="L894" s="37"/>
      <c r="M894" s="37"/>
      <c r="N894" s="5" t="str">
        <f t="array" ref="N894">IF(SUM(--NOT(ISERROR(FIND(TEXT(UPPER(电话簿!$G$4),0),UPPER(基本信息输入!A894:M894),1))))&gt;0,ROW(),"")</f>
        <v/>
      </c>
    </row>
    <row r="895" spans="1:14" s="34" customFormat="1" x14ac:dyDescent="0.35">
      <c r="A895" s="74" t="str">
        <f>IFERROR(IF(C895=0,"",IF(LEN(C895)=1,VLOOKUP(LEFT(C895,1),拼音数据库!$B:$C,2,),IF(LEN(C895)=2,VLOOKUP(LEFT(C895,1),拼音数据库!$B:$C,2,)&amp;VLOOKUP(MID(C895,2,1),拼音数据库!$B:$C,2,),IF(LEN(C895)=3,VLOOKUP(LEFT(C895,1),拼音数据库!$B:$C,2,)&amp;VLOOKUP(MID(C895,2,1),拼音数据库!$B:$C,2,)&amp;VLOOKUP(MID(C895,3,1),拼音数据库!$B:$C,2,),VLOOKUP(LEFT(C895,1),拼音数据库!$B:$C,2,)&amp;VLOOKUP(MID(C895,2,1),拼音数据库!$B:$C,2,)&amp;VLOOKUP(MID(C895,3,1),拼音数据库!$B:$C,2,)&amp;VLOOKUP(MID(C895,4,1),拼音数据库!$B:$C,2,))))),"")</f>
        <v/>
      </c>
      <c r="B895" s="75" t="str">
        <f>IFERROR(IF(C895=0,"",IF(LEN(C895)=1,LEFT(VLOOKUP(LEFT(C895,1),拼音数据库!$B:$C,2,),1),IF(LEN(C895)=2,LEFT(VLOOKUP(LEFT(C895,1),拼音数据库!$B:$C,2,),1)&amp;LEFT(VLOOKUP(MID(C895,2,1),拼音数据库!$B:$C,2,),1),IF(LEN(C895)=3,LEFT(VLOOKUP(LEFT(C895,1),拼音数据库!$B:$C,2,),1)&amp;LEFT(VLOOKUP(MID(C895,2,1),拼音数据库!$B:$C,2,),1)&amp;LEFT(VLOOKUP(MID(C895,3,1),拼音数据库!$B:$C,2,)),LEFT(VLOOKUP(LEFT(C895,1),拼音数据库!$B:$C,2,),1)&amp;LEFT(VLOOKUP(MID(C895,2,1),拼音数据库!$B:$C,2,),1)&amp;LEFT(VLOOKUP(MID(C895,3,1),拼音数据库!$B:$C,2,),1)&amp;LEFT(VLOOKUP(MID(C895,4,1),拼音数据库!$B:$C,2,),1))))),"")</f>
        <v/>
      </c>
      <c r="C895" s="36"/>
      <c r="D895" s="36"/>
      <c r="E895" s="36"/>
      <c r="F895" s="37"/>
      <c r="G895" s="37"/>
      <c r="H895" s="37"/>
      <c r="I895" s="37"/>
      <c r="J895" s="37"/>
      <c r="K895" s="37"/>
      <c r="L895" s="37"/>
      <c r="M895" s="37"/>
      <c r="N895" s="5" t="str">
        <f t="array" ref="N895">IF(SUM(--NOT(ISERROR(FIND(TEXT(UPPER(电话簿!$G$4),0),UPPER(基本信息输入!A895:M895),1))))&gt;0,ROW(),"")</f>
        <v/>
      </c>
    </row>
    <row r="896" spans="1:14" s="34" customFormat="1" x14ac:dyDescent="0.35">
      <c r="A896" s="74" t="str">
        <f>IFERROR(IF(C896=0,"",IF(LEN(C896)=1,VLOOKUP(LEFT(C896,1),拼音数据库!$B:$C,2,),IF(LEN(C896)=2,VLOOKUP(LEFT(C896,1),拼音数据库!$B:$C,2,)&amp;VLOOKUP(MID(C896,2,1),拼音数据库!$B:$C,2,),IF(LEN(C896)=3,VLOOKUP(LEFT(C896,1),拼音数据库!$B:$C,2,)&amp;VLOOKUP(MID(C896,2,1),拼音数据库!$B:$C,2,)&amp;VLOOKUP(MID(C896,3,1),拼音数据库!$B:$C,2,),VLOOKUP(LEFT(C896,1),拼音数据库!$B:$C,2,)&amp;VLOOKUP(MID(C896,2,1),拼音数据库!$B:$C,2,)&amp;VLOOKUP(MID(C896,3,1),拼音数据库!$B:$C,2,)&amp;VLOOKUP(MID(C896,4,1),拼音数据库!$B:$C,2,))))),"")</f>
        <v/>
      </c>
      <c r="B896" s="75" t="str">
        <f>IFERROR(IF(C896=0,"",IF(LEN(C896)=1,LEFT(VLOOKUP(LEFT(C896,1),拼音数据库!$B:$C,2,),1),IF(LEN(C896)=2,LEFT(VLOOKUP(LEFT(C896,1),拼音数据库!$B:$C,2,),1)&amp;LEFT(VLOOKUP(MID(C896,2,1),拼音数据库!$B:$C,2,),1),IF(LEN(C896)=3,LEFT(VLOOKUP(LEFT(C896,1),拼音数据库!$B:$C,2,),1)&amp;LEFT(VLOOKUP(MID(C896,2,1),拼音数据库!$B:$C,2,),1)&amp;LEFT(VLOOKUP(MID(C896,3,1),拼音数据库!$B:$C,2,)),LEFT(VLOOKUP(LEFT(C896,1),拼音数据库!$B:$C,2,),1)&amp;LEFT(VLOOKUP(MID(C896,2,1),拼音数据库!$B:$C,2,),1)&amp;LEFT(VLOOKUP(MID(C896,3,1),拼音数据库!$B:$C,2,),1)&amp;LEFT(VLOOKUP(MID(C896,4,1),拼音数据库!$B:$C,2,),1))))),"")</f>
        <v/>
      </c>
      <c r="C896" s="36"/>
      <c r="D896" s="36"/>
      <c r="E896" s="36"/>
      <c r="F896" s="37"/>
      <c r="G896" s="37"/>
      <c r="H896" s="37"/>
      <c r="I896" s="37"/>
      <c r="J896" s="37"/>
      <c r="K896" s="37"/>
      <c r="L896" s="37"/>
      <c r="M896" s="37"/>
      <c r="N896" s="5" t="str">
        <f t="array" ref="N896">IF(SUM(--NOT(ISERROR(FIND(TEXT(UPPER(电话簿!$G$4),0),UPPER(基本信息输入!A896:M896),1))))&gt;0,ROW(),"")</f>
        <v/>
      </c>
    </row>
    <row r="897" spans="1:14" s="34" customFormat="1" x14ac:dyDescent="0.35">
      <c r="A897" s="74" t="str">
        <f>IFERROR(IF(C897=0,"",IF(LEN(C897)=1,VLOOKUP(LEFT(C897,1),拼音数据库!$B:$C,2,),IF(LEN(C897)=2,VLOOKUP(LEFT(C897,1),拼音数据库!$B:$C,2,)&amp;VLOOKUP(MID(C897,2,1),拼音数据库!$B:$C,2,),IF(LEN(C897)=3,VLOOKUP(LEFT(C897,1),拼音数据库!$B:$C,2,)&amp;VLOOKUP(MID(C897,2,1),拼音数据库!$B:$C,2,)&amp;VLOOKUP(MID(C897,3,1),拼音数据库!$B:$C,2,),VLOOKUP(LEFT(C897,1),拼音数据库!$B:$C,2,)&amp;VLOOKUP(MID(C897,2,1),拼音数据库!$B:$C,2,)&amp;VLOOKUP(MID(C897,3,1),拼音数据库!$B:$C,2,)&amp;VLOOKUP(MID(C897,4,1),拼音数据库!$B:$C,2,))))),"")</f>
        <v/>
      </c>
      <c r="B897" s="75" t="str">
        <f>IFERROR(IF(C897=0,"",IF(LEN(C897)=1,LEFT(VLOOKUP(LEFT(C897,1),拼音数据库!$B:$C,2,),1),IF(LEN(C897)=2,LEFT(VLOOKUP(LEFT(C897,1),拼音数据库!$B:$C,2,),1)&amp;LEFT(VLOOKUP(MID(C897,2,1),拼音数据库!$B:$C,2,),1),IF(LEN(C897)=3,LEFT(VLOOKUP(LEFT(C897,1),拼音数据库!$B:$C,2,),1)&amp;LEFT(VLOOKUP(MID(C897,2,1),拼音数据库!$B:$C,2,),1)&amp;LEFT(VLOOKUP(MID(C897,3,1),拼音数据库!$B:$C,2,)),LEFT(VLOOKUP(LEFT(C897,1),拼音数据库!$B:$C,2,),1)&amp;LEFT(VLOOKUP(MID(C897,2,1),拼音数据库!$B:$C,2,),1)&amp;LEFT(VLOOKUP(MID(C897,3,1),拼音数据库!$B:$C,2,),1)&amp;LEFT(VLOOKUP(MID(C897,4,1),拼音数据库!$B:$C,2,),1))))),"")</f>
        <v/>
      </c>
      <c r="C897" s="36"/>
      <c r="D897" s="36"/>
      <c r="E897" s="36"/>
      <c r="F897" s="37"/>
      <c r="G897" s="37"/>
      <c r="H897" s="37"/>
      <c r="I897" s="37"/>
      <c r="J897" s="37"/>
      <c r="K897" s="37"/>
      <c r="L897" s="37"/>
      <c r="M897" s="37"/>
      <c r="N897" s="5" t="str">
        <f t="array" ref="N897">IF(SUM(--NOT(ISERROR(FIND(TEXT(UPPER(电话簿!$G$4),0),UPPER(基本信息输入!A897:M897),1))))&gt;0,ROW(),"")</f>
        <v/>
      </c>
    </row>
    <row r="898" spans="1:14" s="34" customFormat="1" x14ac:dyDescent="0.35">
      <c r="A898" s="74" t="str">
        <f>IFERROR(IF(C898=0,"",IF(LEN(C898)=1,VLOOKUP(LEFT(C898,1),拼音数据库!$B:$C,2,),IF(LEN(C898)=2,VLOOKUP(LEFT(C898,1),拼音数据库!$B:$C,2,)&amp;VLOOKUP(MID(C898,2,1),拼音数据库!$B:$C,2,),IF(LEN(C898)=3,VLOOKUP(LEFT(C898,1),拼音数据库!$B:$C,2,)&amp;VLOOKUP(MID(C898,2,1),拼音数据库!$B:$C,2,)&amp;VLOOKUP(MID(C898,3,1),拼音数据库!$B:$C,2,),VLOOKUP(LEFT(C898,1),拼音数据库!$B:$C,2,)&amp;VLOOKUP(MID(C898,2,1),拼音数据库!$B:$C,2,)&amp;VLOOKUP(MID(C898,3,1),拼音数据库!$B:$C,2,)&amp;VLOOKUP(MID(C898,4,1),拼音数据库!$B:$C,2,))))),"")</f>
        <v/>
      </c>
      <c r="B898" s="75" t="str">
        <f>IFERROR(IF(C898=0,"",IF(LEN(C898)=1,LEFT(VLOOKUP(LEFT(C898,1),拼音数据库!$B:$C,2,),1),IF(LEN(C898)=2,LEFT(VLOOKUP(LEFT(C898,1),拼音数据库!$B:$C,2,),1)&amp;LEFT(VLOOKUP(MID(C898,2,1),拼音数据库!$B:$C,2,),1),IF(LEN(C898)=3,LEFT(VLOOKUP(LEFT(C898,1),拼音数据库!$B:$C,2,),1)&amp;LEFT(VLOOKUP(MID(C898,2,1),拼音数据库!$B:$C,2,),1)&amp;LEFT(VLOOKUP(MID(C898,3,1),拼音数据库!$B:$C,2,)),LEFT(VLOOKUP(LEFT(C898,1),拼音数据库!$B:$C,2,),1)&amp;LEFT(VLOOKUP(MID(C898,2,1),拼音数据库!$B:$C,2,),1)&amp;LEFT(VLOOKUP(MID(C898,3,1),拼音数据库!$B:$C,2,),1)&amp;LEFT(VLOOKUP(MID(C898,4,1),拼音数据库!$B:$C,2,),1))))),"")</f>
        <v/>
      </c>
      <c r="C898" s="36"/>
      <c r="D898" s="36"/>
      <c r="E898" s="36"/>
      <c r="F898" s="37"/>
      <c r="G898" s="37"/>
      <c r="H898" s="37"/>
      <c r="I898" s="37"/>
      <c r="J898" s="37"/>
      <c r="K898" s="37"/>
      <c r="L898" s="37"/>
      <c r="M898" s="37"/>
      <c r="N898" s="5" t="str">
        <f t="array" ref="N898">IF(SUM(--NOT(ISERROR(FIND(TEXT(UPPER(电话簿!$G$4),0),UPPER(基本信息输入!A898:M898),1))))&gt;0,ROW(),"")</f>
        <v/>
      </c>
    </row>
    <row r="899" spans="1:14" s="34" customFormat="1" x14ac:dyDescent="0.35">
      <c r="A899" s="74" t="str">
        <f>IFERROR(IF(C899=0,"",IF(LEN(C899)=1,VLOOKUP(LEFT(C899,1),拼音数据库!$B:$C,2,),IF(LEN(C899)=2,VLOOKUP(LEFT(C899,1),拼音数据库!$B:$C,2,)&amp;VLOOKUP(MID(C899,2,1),拼音数据库!$B:$C,2,),IF(LEN(C899)=3,VLOOKUP(LEFT(C899,1),拼音数据库!$B:$C,2,)&amp;VLOOKUP(MID(C899,2,1),拼音数据库!$B:$C,2,)&amp;VLOOKUP(MID(C899,3,1),拼音数据库!$B:$C,2,),VLOOKUP(LEFT(C899,1),拼音数据库!$B:$C,2,)&amp;VLOOKUP(MID(C899,2,1),拼音数据库!$B:$C,2,)&amp;VLOOKUP(MID(C899,3,1),拼音数据库!$B:$C,2,)&amp;VLOOKUP(MID(C899,4,1),拼音数据库!$B:$C,2,))))),"")</f>
        <v/>
      </c>
      <c r="B899" s="75" t="str">
        <f>IFERROR(IF(C899=0,"",IF(LEN(C899)=1,LEFT(VLOOKUP(LEFT(C899,1),拼音数据库!$B:$C,2,),1),IF(LEN(C899)=2,LEFT(VLOOKUP(LEFT(C899,1),拼音数据库!$B:$C,2,),1)&amp;LEFT(VLOOKUP(MID(C899,2,1),拼音数据库!$B:$C,2,),1),IF(LEN(C899)=3,LEFT(VLOOKUP(LEFT(C899,1),拼音数据库!$B:$C,2,),1)&amp;LEFT(VLOOKUP(MID(C899,2,1),拼音数据库!$B:$C,2,),1)&amp;LEFT(VLOOKUP(MID(C899,3,1),拼音数据库!$B:$C,2,)),LEFT(VLOOKUP(LEFT(C899,1),拼音数据库!$B:$C,2,),1)&amp;LEFT(VLOOKUP(MID(C899,2,1),拼音数据库!$B:$C,2,),1)&amp;LEFT(VLOOKUP(MID(C899,3,1),拼音数据库!$B:$C,2,),1)&amp;LEFT(VLOOKUP(MID(C899,4,1),拼音数据库!$B:$C,2,),1))))),"")</f>
        <v/>
      </c>
      <c r="C899" s="36"/>
      <c r="D899" s="36"/>
      <c r="E899" s="36"/>
      <c r="F899" s="37"/>
      <c r="G899" s="37"/>
      <c r="H899" s="37"/>
      <c r="I899" s="37"/>
      <c r="J899" s="37"/>
      <c r="K899" s="37"/>
      <c r="L899" s="37"/>
      <c r="M899" s="37"/>
      <c r="N899" s="5" t="str">
        <f t="array" ref="N899">IF(SUM(--NOT(ISERROR(FIND(TEXT(UPPER(电话簿!$G$4),0),UPPER(基本信息输入!A899:M899),1))))&gt;0,ROW(),"")</f>
        <v/>
      </c>
    </row>
    <row r="900" spans="1:14" s="34" customFormat="1" x14ac:dyDescent="0.35">
      <c r="A900" s="74" t="str">
        <f>IFERROR(IF(C900=0,"",IF(LEN(C900)=1,VLOOKUP(LEFT(C900,1),拼音数据库!$B:$C,2,),IF(LEN(C900)=2,VLOOKUP(LEFT(C900,1),拼音数据库!$B:$C,2,)&amp;VLOOKUP(MID(C900,2,1),拼音数据库!$B:$C,2,),IF(LEN(C900)=3,VLOOKUP(LEFT(C900,1),拼音数据库!$B:$C,2,)&amp;VLOOKUP(MID(C900,2,1),拼音数据库!$B:$C,2,)&amp;VLOOKUP(MID(C900,3,1),拼音数据库!$B:$C,2,),VLOOKUP(LEFT(C900,1),拼音数据库!$B:$C,2,)&amp;VLOOKUP(MID(C900,2,1),拼音数据库!$B:$C,2,)&amp;VLOOKUP(MID(C900,3,1),拼音数据库!$B:$C,2,)&amp;VLOOKUP(MID(C900,4,1),拼音数据库!$B:$C,2,))))),"")</f>
        <v/>
      </c>
      <c r="B900" s="75" t="str">
        <f>IFERROR(IF(C900=0,"",IF(LEN(C900)=1,LEFT(VLOOKUP(LEFT(C900,1),拼音数据库!$B:$C,2,),1),IF(LEN(C900)=2,LEFT(VLOOKUP(LEFT(C900,1),拼音数据库!$B:$C,2,),1)&amp;LEFT(VLOOKUP(MID(C900,2,1),拼音数据库!$B:$C,2,),1),IF(LEN(C900)=3,LEFT(VLOOKUP(LEFT(C900,1),拼音数据库!$B:$C,2,),1)&amp;LEFT(VLOOKUP(MID(C900,2,1),拼音数据库!$B:$C,2,),1)&amp;LEFT(VLOOKUP(MID(C900,3,1),拼音数据库!$B:$C,2,)),LEFT(VLOOKUP(LEFT(C900,1),拼音数据库!$B:$C,2,),1)&amp;LEFT(VLOOKUP(MID(C900,2,1),拼音数据库!$B:$C,2,),1)&amp;LEFT(VLOOKUP(MID(C900,3,1),拼音数据库!$B:$C,2,),1)&amp;LEFT(VLOOKUP(MID(C900,4,1),拼音数据库!$B:$C,2,),1))))),"")</f>
        <v/>
      </c>
      <c r="C900" s="36"/>
      <c r="D900" s="36"/>
      <c r="E900" s="36"/>
      <c r="F900" s="37"/>
      <c r="G900" s="37"/>
      <c r="H900" s="37"/>
      <c r="I900" s="37"/>
      <c r="J900" s="37"/>
      <c r="K900" s="37"/>
      <c r="L900" s="37"/>
      <c r="M900" s="37"/>
      <c r="N900" s="5" t="str">
        <f t="array" ref="N900">IF(SUM(--NOT(ISERROR(FIND(TEXT(UPPER(电话簿!$G$4),0),UPPER(基本信息输入!A900:M900),1))))&gt;0,ROW(),"")</f>
        <v/>
      </c>
    </row>
    <row r="901" spans="1:14" s="34" customFormat="1" x14ac:dyDescent="0.35">
      <c r="A901" s="74" t="str">
        <f>IFERROR(IF(C901=0,"",IF(LEN(C901)=1,VLOOKUP(LEFT(C901,1),拼音数据库!$B:$C,2,),IF(LEN(C901)=2,VLOOKUP(LEFT(C901,1),拼音数据库!$B:$C,2,)&amp;VLOOKUP(MID(C901,2,1),拼音数据库!$B:$C,2,),IF(LEN(C901)=3,VLOOKUP(LEFT(C901,1),拼音数据库!$B:$C,2,)&amp;VLOOKUP(MID(C901,2,1),拼音数据库!$B:$C,2,)&amp;VLOOKUP(MID(C901,3,1),拼音数据库!$B:$C,2,),VLOOKUP(LEFT(C901,1),拼音数据库!$B:$C,2,)&amp;VLOOKUP(MID(C901,2,1),拼音数据库!$B:$C,2,)&amp;VLOOKUP(MID(C901,3,1),拼音数据库!$B:$C,2,)&amp;VLOOKUP(MID(C901,4,1),拼音数据库!$B:$C,2,))))),"")</f>
        <v/>
      </c>
      <c r="B901" s="75" t="str">
        <f>IFERROR(IF(C901=0,"",IF(LEN(C901)=1,LEFT(VLOOKUP(LEFT(C901,1),拼音数据库!$B:$C,2,),1),IF(LEN(C901)=2,LEFT(VLOOKUP(LEFT(C901,1),拼音数据库!$B:$C,2,),1)&amp;LEFT(VLOOKUP(MID(C901,2,1),拼音数据库!$B:$C,2,),1),IF(LEN(C901)=3,LEFT(VLOOKUP(LEFT(C901,1),拼音数据库!$B:$C,2,),1)&amp;LEFT(VLOOKUP(MID(C901,2,1),拼音数据库!$B:$C,2,),1)&amp;LEFT(VLOOKUP(MID(C901,3,1),拼音数据库!$B:$C,2,)),LEFT(VLOOKUP(LEFT(C901,1),拼音数据库!$B:$C,2,),1)&amp;LEFT(VLOOKUP(MID(C901,2,1),拼音数据库!$B:$C,2,),1)&amp;LEFT(VLOOKUP(MID(C901,3,1),拼音数据库!$B:$C,2,),1)&amp;LEFT(VLOOKUP(MID(C901,4,1),拼音数据库!$B:$C,2,),1))))),"")</f>
        <v/>
      </c>
      <c r="C901" s="36"/>
      <c r="D901" s="36"/>
      <c r="E901" s="36"/>
      <c r="F901" s="37"/>
      <c r="G901" s="37"/>
      <c r="H901" s="37"/>
      <c r="I901" s="37"/>
      <c r="J901" s="37"/>
      <c r="K901" s="37"/>
      <c r="L901" s="37"/>
      <c r="M901" s="37"/>
      <c r="N901" s="5" t="str">
        <f t="array" ref="N901">IF(SUM(--NOT(ISERROR(FIND(TEXT(UPPER(电话簿!$G$4),0),UPPER(基本信息输入!A901:M901),1))))&gt;0,ROW(),"")</f>
        <v/>
      </c>
    </row>
    <row r="902" spans="1:14" s="34" customFormat="1" x14ac:dyDescent="0.35">
      <c r="A902" s="74" t="str">
        <f>IFERROR(IF(C902=0,"",IF(LEN(C902)=1,VLOOKUP(LEFT(C902,1),拼音数据库!$B:$C,2,),IF(LEN(C902)=2,VLOOKUP(LEFT(C902,1),拼音数据库!$B:$C,2,)&amp;VLOOKUP(MID(C902,2,1),拼音数据库!$B:$C,2,),IF(LEN(C902)=3,VLOOKUP(LEFT(C902,1),拼音数据库!$B:$C,2,)&amp;VLOOKUP(MID(C902,2,1),拼音数据库!$B:$C,2,)&amp;VLOOKUP(MID(C902,3,1),拼音数据库!$B:$C,2,),VLOOKUP(LEFT(C902,1),拼音数据库!$B:$C,2,)&amp;VLOOKUP(MID(C902,2,1),拼音数据库!$B:$C,2,)&amp;VLOOKUP(MID(C902,3,1),拼音数据库!$B:$C,2,)&amp;VLOOKUP(MID(C902,4,1),拼音数据库!$B:$C,2,))))),"")</f>
        <v/>
      </c>
      <c r="B902" s="75" t="str">
        <f>IFERROR(IF(C902=0,"",IF(LEN(C902)=1,LEFT(VLOOKUP(LEFT(C902,1),拼音数据库!$B:$C,2,),1),IF(LEN(C902)=2,LEFT(VLOOKUP(LEFT(C902,1),拼音数据库!$B:$C,2,),1)&amp;LEFT(VLOOKUP(MID(C902,2,1),拼音数据库!$B:$C,2,),1),IF(LEN(C902)=3,LEFT(VLOOKUP(LEFT(C902,1),拼音数据库!$B:$C,2,),1)&amp;LEFT(VLOOKUP(MID(C902,2,1),拼音数据库!$B:$C,2,),1)&amp;LEFT(VLOOKUP(MID(C902,3,1),拼音数据库!$B:$C,2,)),LEFT(VLOOKUP(LEFT(C902,1),拼音数据库!$B:$C,2,),1)&amp;LEFT(VLOOKUP(MID(C902,2,1),拼音数据库!$B:$C,2,),1)&amp;LEFT(VLOOKUP(MID(C902,3,1),拼音数据库!$B:$C,2,),1)&amp;LEFT(VLOOKUP(MID(C902,4,1),拼音数据库!$B:$C,2,),1))))),"")</f>
        <v/>
      </c>
      <c r="C902" s="36"/>
      <c r="D902" s="36"/>
      <c r="E902" s="36"/>
      <c r="F902" s="37"/>
      <c r="G902" s="37"/>
      <c r="H902" s="37"/>
      <c r="I902" s="37"/>
      <c r="J902" s="37"/>
      <c r="K902" s="37"/>
      <c r="L902" s="37"/>
      <c r="M902" s="37"/>
      <c r="N902" s="5" t="str">
        <f t="array" ref="N902">IF(SUM(--NOT(ISERROR(FIND(TEXT(UPPER(电话簿!$G$4),0),UPPER(基本信息输入!A902:M902),1))))&gt;0,ROW(),"")</f>
        <v/>
      </c>
    </row>
    <row r="903" spans="1:14" s="34" customFormat="1" x14ac:dyDescent="0.35">
      <c r="A903" s="74" t="str">
        <f>IFERROR(IF(C903=0,"",IF(LEN(C903)=1,VLOOKUP(LEFT(C903,1),拼音数据库!$B:$C,2,),IF(LEN(C903)=2,VLOOKUP(LEFT(C903,1),拼音数据库!$B:$C,2,)&amp;VLOOKUP(MID(C903,2,1),拼音数据库!$B:$C,2,),IF(LEN(C903)=3,VLOOKUP(LEFT(C903,1),拼音数据库!$B:$C,2,)&amp;VLOOKUP(MID(C903,2,1),拼音数据库!$B:$C,2,)&amp;VLOOKUP(MID(C903,3,1),拼音数据库!$B:$C,2,),VLOOKUP(LEFT(C903,1),拼音数据库!$B:$C,2,)&amp;VLOOKUP(MID(C903,2,1),拼音数据库!$B:$C,2,)&amp;VLOOKUP(MID(C903,3,1),拼音数据库!$B:$C,2,)&amp;VLOOKUP(MID(C903,4,1),拼音数据库!$B:$C,2,))))),"")</f>
        <v/>
      </c>
      <c r="B903" s="75" t="str">
        <f>IFERROR(IF(C903=0,"",IF(LEN(C903)=1,LEFT(VLOOKUP(LEFT(C903,1),拼音数据库!$B:$C,2,),1),IF(LEN(C903)=2,LEFT(VLOOKUP(LEFT(C903,1),拼音数据库!$B:$C,2,),1)&amp;LEFT(VLOOKUP(MID(C903,2,1),拼音数据库!$B:$C,2,),1),IF(LEN(C903)=3,LEFT(VLOOKUP(LEFT(C903,1),拼音数据库!$B:$C,2,),1)&amp;LEFT(VLOOKUP(MID(C903,2,1),拼音数据库!$B:$C,2,),1)&amp;LEFT(VLOOKUP(MID(C903,3,1),拼音数据库!$B:$C,2,)),LEFT(VLOOKUP(LEFT(C903,1),拼音数据库!$B:$C,2,),1)&amp;LEFT(VLOOKUP(MID(C903,2,1),拼音数据库!$B:$C,2,),1)&amp;LEFT(VLOOKUP(MID(C903,3,1),拼音数据库!$B:$C,2,),1)&amp;LEFT(VLOOKUP(MID(C903,4,1),拼音数据库!$B:$C,2,),1))))),"")</f>
        <v/>
      </c>
      <c r="C903" s="36"/>
      <c r="D903" s="36"/>
      <c r="E903" s="36"/>
      <c r="F903" s="37"/>
      <c r="G903" s="37"/>
      <c r="H903" s="37"/>
      <c r="I903" s="37"/>
      <c r="J903" s="37"/>
      <c r="K903" s="37"/>
      <c r="L903" s="37"/>
      <c r="M903" s="37"/>
      <c r="N903" s="5" t="str">
        <f t="array" ref="N903">IF(SUM(--NOT(ISERROR(FIND(TEXT(UPPER(电话簿!$G$4),0),UPPER(基本信息输入!A903:M903),1))))&gt;0,ROW(),"")</f>
        <v/>
      </c>
    </row>
    <row r="904" spans="1:14" s="34" customFormat="1" x14ac:dyDescent="0.35">
      <c r="A904" s="74" t="str">
        <f>IFERROR(IF(C904=0,"",IF(LEN(C904)=1,VLOOKUP(LEFT(C904,1),拼音数据库!$B:$C,2,),IF(LEN(C904)=2,VLOOKUP(LEFT(C904,1),拼音数据库!$B:$C,2,)&amp;VLOOKUP(MID(C904,2,1),拼音数据库!$B:$C,2,),IF(LEN(C904)=3,VLOOKUP(LEFT(C904,1),拼音数据库!$B:$C,2,)&amp;VLOOKUP(MID(C904,2,1),拼音数据库!$B:$C,2,)&amp;VLOOKUP(MID(C904,3,1),拼音数据库!$B:$C,2,),VLOOKUP(LEFT(C904,1),拼音数据库!$B:$C,2,)&amp;VLOOKUP(MID(C904,2,1),拼音数据库!$B:$C,2,)&amp;VLOOKUP(MID(C904,3,1),拼音数据库!$B:$C,2,)&amp;VLOOKUP(MID(C904,4,1),拼音数据库!$B:$C,2,))))),"")</f>
        <v/>
      </c>
      <c r="B904" s="75" t="str">
        <f>IFERROR(IF(C904=0,"",IF(LEN(C904)=1,LEFT(VLOOKUP(LEFT(C904,1),拼音数据库!$B:$C,2,),1),IF(LEN(C904)=2,LEFT(VLOOKUP(LEFT(C904,1),拼音数据库!$B:$C,2,),1)&amp;LEFT(VLOOKUP(MID(C904,2,1),拼音数据库!$B:$C,2,),1),IF(LEN(C904)=3,LEFT(VLOOKUP(LEFT(C904,1),拼音数据库!$B:$C,2,),1)&amp;LEFT(VLOOKUP(MID(C904,2,1),拼音数据库!$B:$C,2,),1)&amp;LEFT(VLOOKUP(MID(C904,3,1),拼音数据库!$B:$C,2,)),LEFT(VLOOKUP(LEFT(C904,1),拼音数据库!$B:$C,2,),1)&amp;LEFT(VLOOKUP(MID(C904,2,1),拼音数据库!$B:$C,2,),1)&amp;LEFT(VLOOKUP(MID(C904,3,1),拼音数据库!$B:$C,2,),1)&amp;LEFT(VLOOKUP(MID(C904,4,1),拼音数据库!$B:$C,2,),1))))),"")</f>
        <v/>
      </c>
      <c r="C904" s="36"/>
      <c r="D904" s="36"/>
      <c r="E904" s="36"/>
      <c r="F904" s="37"/>
      <c r="G904" s="37"/>
      <c r="H904" s="37"/>
      <c r="I904" s="37"/>
      <c r="J904" s="37"/>
      <c r="K904" s="37"/>
      <c r="L904" s="37"/>
      <c r="M904" s="37"/>
      <c r="N904" s="5" t="str">
        <f t="array" ref="N904">IF(SUM(--NOT(ISERROR(FIND(TEXT(UPPER(电话簿!$G$4),0),UPPER(基本信息输入!A904:M904),1))))&gt;0,ROW(),"")</f>
        <v/>
      </c>
    </row>
    <row r="905" spans="1:14" s="34" customFormat="1" x14ac:dyDescent="0.35">
      <c r="A905" s="74" t="str">
        <f>IFERROR(IF(C905=0,"",IF(LEN(C905)=1,VLOOKUP(LEFT(C905,1),拼音数据库!$B:$C,2,),IF(LEN(C905)=2,VLOOKUP(LEFT(C905,1),拼音数据库!$B:$C,2,)&amp;VLOOKUP(MID(C905,2,1),拼音数据库!$B:$C,2,),IF(LEN(C905)=3,VLOOKUP(LEFT(C905,1),拼音数据库!$B:$C,2,)&amp;VLOOKUP(MID(C905,2,1),拼音数据库!$B:$C,2,)&amp;VLOOKUP(MID(C905,3,1),拼音数据库!$B:$C,2,),VLOOKUP(LEFT(C905,1),拼音数据库!$B:$C,2,)&amp;VLOOKUP(MID(C905,2,1),拼音数据库!$B:$C,2,)&amp;VLOOKUP(MID(C905,3,1),拼音数据库!$B:$C,2,)&amp;VLOOKUP(MID(C905,4,1),拼音数据库!$B:$C,2,))))),"")</f>
        <v/>
      </c>
      <c r="B905" s="75" t="str">
        <f>IFERROR(IF(C905=0,"",IF(LEN(C905)=1,LEFT(VLOOKUP(LEFT(C905,1),拼音数据库!$B:$C,2,),1),IF(LEN(C905)=2,LEFT(VLOOKUP(LEFT(C905,1),拼音数据库!$B:$C,2,),1)&amp;LEFT(VLOOKUP(MID(C905,2,1),拼音数据库!$B:$C,2,),1),IF(LEN(C905)=3,LEFT(VLOOKUP(LEFT(C905,1),拼音数据库!$B:$C,2,),1)&amp;LEFT(VLOOKUP(MID(C905,2,1),拼音数据库!$B:$C,2,),1)&amp;LEFT(VLOOKUP(MID(C905,3,1),拼音数据库!$B:$C,2,)),LEFT(VLOOKUP(LEFT(C905,1),拼音数据库!$B:$C,2,),1)&amp;LEFT(VLOOKUP(MID(C905,2,1),拼音数据库!$B:$C,2,),1)&amp;LEFT(VLOOKUP(MID(C905,3,1),拼音数据库!$B:$C,2,),1)&amp;LEFT(VLOOKUP(MID(C905,4,1),拼音数据库!$B:$C,2,),1))))),"")</f>
        <v/>
      </c>
      <c r="C905" s="36"/>
      <c r="D905" s="36"/>
      <c r="E905" s="36"/>
      <c r="F905" s="37"/>
      <c r="G905" s="37"/>
      <c r="H905" s="37"/>
      <c r="I905" s="37"/>
      <c r="J905" s="37"/>
      <c r="K905" s="37"/>
      <c r="L905" s="37"/>
      <c r="M905" s="37"/>
      <c r="N905" s="5" t="str">
        <f t="array" ref="N905">IF(SUM(--NOT(ISERROR(FIND(TEXT(UPPER(电话簿!$G$4),0),UPPER(基本信息输入!A905:M905),1))))&gt;0,ROW(),"")</f>
        <v/>
      </c>
    </row>
    <row r="906" spans="1:14" s="34" customFormat="1" x14ac:dyDescent="0.35">
      <c r="A906" s="74" t="str">
        <f>IFERROR(IF(C906=0,"",IF(LEN(C906)=1,VLOOKUP(LEFT(C906,1),拼音数据库!$B:$C,2,),IF(LEN(C906)=2,VLOOKUP(LEFT(C906,1),拼音数据库!$B:$C,2,)&amp;VLOOKUP(MID(C906,2,1),拼音数据库!$B:$C,2,),IF(LEN(C906)=3,VLOOKUP(LEFT(C906,1),拼音数据库!$B:$C,2,)&amp;VLOOKUP(MID(C906,2,1),拼音数据库!$B:$C,2,)&amp;VLOOKUP(MID(C906,3,1),拼音数据库!$B:$C,2,),VLOOKUP(LEFT(C906,1),拼音数据库!$B:$C,2,)&amp;VLOOKUP(MID(C906,2,1),拼音数据库!$B:$C,2,)&amp;VLOOKUP(MID(C906,3,1),拼音数据库!$B:$C,2,)&amp;VLOOKUP(MID(C906,4,1),拼音数据库!$B:$C,2,))))),"")</f>
        <v/>
      </c>
      <c r="B906" s="75" t="str">
        <f>IFERROR(IF(C906=0,"",IF(LEN(C906)=1,LEFT(VLOOKUP(LEFT(C906,1),拼音数据库!$B:$C,2,),1),IF(LEN(C906)=2,LEFT(VLOOKUP(LEFT(C906,1),拼音数据库!$B:$C,2,),1)&amp;LEFT(VLOOKUP(MID(C906,2,1),拼音数据库!$B:$C,2,),1),IF(LEN(C906)=3,LEFT(VLOOKUP(LEFT(C906,1),拼音数据库!$B:$C,2,),1)&amp;LEFT(VLOOKUP(MID(C906,2,1),拼音数据库!$B:$C,2,),1)&amp;LEFT(VLOOKUP(MID(C906,3,1),拼音数据库!$B:$C,2,)),LEFT(VLOOKUP(LEFT(C906,1),拼音数据库!$B:$C,2,),1)&amp;LEFT(VLOOKUP(MID(C906,2,1),拼音数据库!$B:$C,2,),1)&amp;LEFT(VLOOKUP(MID(C906,3,1),拼音数据库!$B:$C,2,),1)&amp;LEFT(VLOOKUP(MID(C906,4,1),拼音数据库!$B:$C,2,),1))))),"")</f>
        <v/>
      </c>
      <c r="C906" s="36"/>
      <c r="D906" s="36"/>
      <c r="E906" s="36"/>
      <c r="F906" s="37"/>
      <c r="G906" s="37"/>
      <c r="H906" s="37"/>
      <c r="I906" s="37"/>
      <c r="J906" s="37"/>
      <c r="K906" s="37"/>
      <c r="L906" s="37"/>
      <c r="M906" s="37"/>
      <c r="N906" s="5" t="str">
        <f t="array" ref="N906">IF(SUM(--NOT(ISERROR(FIND(TEXT(UPPER(电话簿!$G$4),0),UPPER(基本信息输入!A906:M906),1))))&gt;0,ROW(),"")</f>
        <v/>
      </c>
    </row>
    <row r="907" spans="1:14" s="34" customFormat="1" x14ac:dyDescent="0.35">
      <c r="A907" s="74" t="str">
        <f>IFERROR(IF(C907=0,"",IF(LEN(C907)=1,VLOOKUP(LEFT(C907,1),拼音数据库!$B:$C,2,),IF(LEN(C907)=2,VLOOKUP(LEFT(C907,1),拼音数据库!$B:$C,2,)&amp;VLOOKUP(MID(C907,2,1),拼音数据库!$B:$C,2,),IF(LEN(C907)=3,VLOOKUP(LEFT(C907,1),拼音数据库!$B:$C,2,)&amp;VLOOKUP(MID(C907,2,1),拼音数据库!$B:$C,2,)&amp;VLOOKUP(MID(C907,3,1),拼音数据库!$B:$C,2,),VLOOKUP(LEFT(C907,1),拼音数据库!$B:$C,2,)&amp;VLOOKUP(MID(C907,2,1),拼音数据库!$B:$C,2,)&amp;VLOOKUP(MID(C907,3,1),拼音数据库!$B:$C,2,)&amp;VLOOKUP(MID(C907,4,1),拼音数据库!$B:$C,2,))))),"")</f>
        <v/>
      </c>
      <c r="B907" s="75" t="str">
        <f>IFERROR(IF(C907=0,"",IF(LEN(C907)=1,LEFT(VLOOKUP(LEFT(C907,1),拼音数据库!$B:$C,2,),1),IF(LEN(C907)=2,LEFT(VLOOKUP(LEFT(C907,1),拼音数据库!$B:$C,2,),1)&amp;LEFT(VLOOKUP(MID(C907,2,1),拼音数据库!$B:$C,2,),1),IF(LEN(C907)=3,LEFT(VLOOKUP(LEFT(C907,1),拼音数据库!$B:$C,2,),1)&amp;LEFT(VLOOKUP(MID(C907,2,1),拼音数据库!$B:$C,2,),1)&amp;LEFT(VLOOKUP(MID(C907,3,1),拼音数据库!$B:$C,2,)),LEFT(VLOOKUP(LEFT(C907,1),拼音数据库!$B:$C,2,),1)&amp;LEFT(VLOOKUP(MID(C907,2,1),拼音数据库!$B:$C,2,),1)&amp;LEFT(VLOOKUP(MID(C907,3,1),拼音数据库!$B:$C,2,),1)&amp;LEFT(VLOOKUP(MID(C907,4,1),拼音数据库!$B:$C,2,),1))))),"")</f>
        <v/>
      </c>
      <c r="C907" s="36"/>
      <c r="D907" s="36"/>
      <c r="E907" s="36"/>
      <c r="F907" s="37"/>
      <c r="G907" s="37"/>
      <c r="H907" s="37"/>
      <c r="I907" s="37"/>
      <c r="J907" s="37"/>
      <c r="K907" s="37"/>
      <c r="L907" s="37"/>
      <c r="M907" s="37"/>
      <c r="N907" s="5" t="str">
        <f t="array" ref="N907">IF(SUM(--NOT(ISERROR(FIND(TEXT(UPPER(电话簿!$G$4),0),UPPER(基本信息输入!A907:M907),1))))&gt;0,ROW(),"")</f>
        <v/>
      </c>
    </row>
    <row r="908" spans="1:14" s="34" customFormat="1" x14ac:dyDescent="0.35">
      <c r="A908" s="74" t="str">
        <f>IFERROR(IF(C908=0,"",IF(LEN(C908)=1,VLOOKUP(LEFT(C908,1),拼音数据库!$B:$C,2,),IF(LEN(C908)=2,VLOOKUP(LEFT(C908,1),拼音数据库!$B:$C,2,)&amp;VLOOKUP(MID(C908,2,1),拼音数据库!$B:$C,2,),IF(LEN(C908)=3,VLOOKUP(LEFT(C908,1),拼音数据库!$B:$C,2,)&amp;VLOOKUP(MID(C908,2,1),拼音数据库!$B:$C,2,)&amp;VLOOKUP(MID(C908,3,1),拼音数据库!$B:$C,2,),VLOOKUP(LEFT(C908,1),拼音数据库!$B:$C,2,)&amp;VLOOKUP(MID(C908,2,1),拼音数据库!$B:$C,2,)&amp;VLOOKUP(MID(C908,3,1),拼音数据库!$B:$C,2,)&amp;VLOOKUP(MID(C908,4,1),拼音数据库!$B:$C,2,))))),"")</f>
        <v/>
      </c>
      <c r="B908" s="75" t="str">
        <f>IFERROR(IF(C908=0,"",IF(LEN(C908)=1,LEFT(VLOOKUP(LEFT(C908,1),拼音数据库!$B:$C,2,),1),IF(LEN(C908)=2,LEFT(VLOOKUP(LEFT(C908,1),拼音数据库!$B:$C,2,),1)&amp;LEFT(VLOOKUP(MID(C908,2,1),拼音数据库!$B:$C,2,),1),IF(LEN(C908)=3,LEFT(VLOOKUP(LEFT(C908,1),拼音数据库!$B:$C,2,),1)&amp;LEFT(VLOOKUP(MID(C908,2,1),拼音数据库!$B:$C,2,),1)&amp;LEFT(VLOOKUP(MID(C908,3,1),拼音数据库!$B:$C,2,)),LEFT(VLOOKUP(LEFT(C908,1),拼音数据库!$B:$C,2,),1)&amp;LEFT(VLOOKUP(MID(C908,2,1),拼音数据库!$B:$C,2,),1)&amp;LEFT(VLOOKUP(MID(C908,3,1),拼音数据库!$B:$C,2,),1)&amp;LEFT(VLOOKUP(MID(C908,4,1),拼音数据库!$B:$C,2,),1))))),"")</f>
        <v/>
      </c>
      <c r="C908" s="36"/>
      <c r="D908" s="36"/>
      <c r="E908" s="36"/>
      <c r="F908" s="37"/>
      <c r="G908" s="37"/>
      <c r="H908" s="37"/>
      <c r="I908" s="37"/>
      <c r="J908" s="37"/>
      <c r="K908" s="37"/>
      <c r="L908" s="37"/>
      <c r="M908" s="37"/>
      <c r="N908" s="5" t="str">
        <f t="array" ref="N908">IF(SUM(--NOT(ISERROR(FIND(TEXT(UPPER(电话簿!$G$4),0),UPPER(基本信息输入!A908:M908),1))))&gt;0,ROW(),"")</f>
        <v/>
      </c>
    </row>
    <row r="909" spans="1:14" s="34" customFormat="1" x14ac:dyDescent="0.35">
      <c r="A909" s="74" t="str">
        <f>IFERROR(IF(C909=0,"",IF(LEN(C909)=1,VLOOKUP(LEFT(C909,1),拼音数据库!$B:$C,2,),IF(LEN(C909)=2,VLOOKUP(LEFT(C909,1),拼音数据库!$B:$C,2,)&amp;VLOOKUP(MID(C909,2,1),拼音数据库!$B:$C,2,),IF(LEN(C909)=3,VLOOKUP(LEFT(C909,1),拼音数据库!$B:$C,2,)&amp;VLOOKUP(MID(C909,2,1),拼音数据库!$B:$C,2,)&amp;VLOOKUP(MID(C909,3,1),拼音数据库!$B:$C,2,),VLOOKUP(LEFT(C909,1),拼音数据库!$B:$C,2,)&amp;VLOOKUP(MID(C909,2,1),拼音数据库!$B:$C,2,)&amp;VLOOKUP(MID(C909,3,1),拼音数据库!$B:$C,2,)&amp;VLOOKUP(MID(C909,4,1),拼音数据库!$B:$C,2,))))),"")</f>
        <v/>
      </c>
      <c r="B909" s="75" t="str">
        <f>IFERROR(IF(C909=0,"",IF(LEN(C909)=1,LEFT(VLOOKUP(LEFT(C909,1),拼音数据库!$B:$C,2,),1),IF(LEN(C909)=2,LEFT(VLOOKUP(LEFT(C909,1),拼音数据库!$B:$C,2,),1)&amp;LEFT(VLOOKUP(MID(C909,2,1),拼音数据库!$B:$C,2,),1),IF(LEN(C909)=3,LEFT(VLOOKUP(LEFT(C909,1),拼音数据库!$B:$C,2,),1)&amp;LEFT(VLOOKUP(MID(C909,2,1),拼音数据库!$B:$C,2,),1)&amp;LEFT(VLOOKUP(MID(C909,3,1),拼音数据库!$B:$C,2,)),LEFT(VLOOKUP(LEFT(C909,1),拼音数据库!$B:$C,2,),1)&amp;LEFT(VLOOKUP(MID(C909,2,1),拼音数据库!$B:$C,2,),1)&amp;LEFT(VLOOKUP(MID(C909,3,1),拼音数据库!$B:$C,2,),1)&amp;LEFT(VLOOKUP(MID(C909,4,1),拼音数据库!$B:$C,2,),1))))),"")</f>
        <v/>
      </c>
      <c r="C909" s="36"/>
      <c r="D909" s="36"/>
      <c r="E909" s="36"/>
      <c r="F909" s="37"/>
      <c r="G909" s="37"/>
      <c r="H909" s="37"/>
      <c r="I909" s="37"/>
      <c r="J909" s="37"/>
      <c r="K909" s="37"/>
      <c r="L909" s="37"/>
      <c r="M909" s="37"/>
      <c r="N909" s="5" t="str">
        <f t="array" ref="N909">IF(SUM(--NOT(ISERROR(FIND(TEXT(UPPER(电话簿!$G$4),0),UPPER(基本信息输入!A909:M909),1))))&gt;0,ROW(),"")</f>
        <v/>
      </c>
    </row>
    <row r="910" spans="1:14" s="34" customFormat="1" x14ac:dyDescent="0.35">
      <c r="A910" s="74" t="str">
        <f>IFERROR(IF(C910=0,"",IF(LEN(C910)=1,VLOOKUP(LEFT(C910,1),拼音数据库!$B:$C,2,),IF(LEN(C910)=2,VLOOKUP(LEFT(C910,1),拼音数据库!$B:$C,2,)&amp;VLOOKUP(MID(C910,2,1),拼音数据库!$B:$C,2,),IF(LEN(C910)=3,VLOOKUP(LEFT(C910,1),拼音数据库!$B:$C,2,)&amp;VLOOKUP(MID(C910,2,1),拼音数据库!$B:$C,2,)&amp;VLOOKUP(MID(C910,3,1),拼音数据库!$B:$C,2,),VLOOKUP(LEFT(C910,1),拼音数据库!$B:$C,2,)&amp;VLOOKUP(MID(C910,2,1),拼音数据库!$B:$C,2,)&amp;VLOOKUP(MID(C910,3,1),拼音数据库!$B:$C,2,)&amp;VLOOKUP(MID(C910,4,1),拼音数据库!$B:$C,2,))))),"")</f>
        <v/>
      </c>
      <c r="B910" s="75" t="str">
        <f>IFERROR(IF(C910=0,"",IF(LEN(C910)=1,LEFT(VLOOKUP(LEFT(C910,1),拼音数据库!$B:$C,2,),1),IF(LEN(C910)=2,LEFT(VLOOKUP(LEFT(C910,1),拼音数据库!$B:$C,2,),1)&amp;LEFT(VLOOKUP(MID(C910,2,1),拼音数据库!$B:$C,2,),1),IF(LEN(C910)=3,LEFT(VLOOKUP(LEFT(C910,1),拼音数据库!$B:$C,2,),1)&amp;LEFT(VLOOKUP(MID(C910,2,1),拼音数据库!$B:$C,2,),1)&amp;LEFT(VLOOKUP(MID(C910,3,1),拼音数据库!$B:$C,2,)),LEFT(VLOOKUP(LEFT(C910,1),拼音数据库!$B:$C,2,),1)&amp;LEFT(VLOOKUP(MID(C910,2,1),拼音数据库!$B:$C,2,),1)&amp;LEFT(VLOOKUP(MID(C910,3,1),拼音数据库!$B:$C,2,),1)&amp;LEFT(VLOOKUP(MID(C910,4,1),拼音数据库!$B:$C,2,),1))))),"")</f>
        <v/>
      </c>
      <c r="C910" s="36"/>
      <c r="D910" s="36"/>
      <c r="E910" s="36"/>
      <c r="F910" s="37"/>
      <c r="G910" s="37"/>
      <c r="H910" s="37"/>
      <c r="I910" s="37"/>
      <c r="J910" s="37"/>
      <c r="K910" s="37"/>
      <c r="L910" s="37"/>
      <c r="M910" s="37"/>
      <c r="N910" s="5" t="str">
        <f t="array" ref="N910">IF(SUM(--NOT(ISERROR(FIND(TEXT(UPPER(电话簿!$G$4),0),UPPER(基本信息输入!A910:M910),1))))&gt;0,ROW(),"")</f>
        <v/>
      </c>
    </row>
    <row r="911" spans="1:14" s="34" customFormat="1" x14ac:dyDescent="0.35">
      <c r="A911" s="74" t="str">
        <f>IFERROR(IF(C911=0,"",IF(LEN(C911)=1,VLOOKUP(LEFT(C911,1),拼音数据库!$B:$C,2,),IF(LEN(C911)=2,VLOOKUP(LEFT(C911,1),拼音数据库!$B:$C,2,)&amp;VLOOKUP(MID(C911,2,1),拼音数据库!$B:$C,2,),IF(LEN(C911)=3,VLOOKUP(LEFT(C911,1),拼音数据库!$B:$C,2,)&amp;VLOOKUP(MID(C911,2,1),拼音数据库!$B:$C,2,)&amp;VLOOKUP(MID(C911,3,1),拼音数据库!$B:$C,2,),VLOOKUP(LEFT(C911,1),拼音数据库!$B:$C,2,)&amp;VLOOKUP(MID(C911,2,1),拼音数据库!$B:$C,2,)&amp;VLOOKUP(MID(C911,3,1),拼音数据库!$B:$C,2,)&amp;VLOOKUP(MID(C911,4,1),拼音数据库!$B:$C,2,))))),"")</f>
        <v/>
      </c>
      <c r="B911" s="75" t="str">
        <f>IFERROR(IF(C911=0,"",IF(LEN(C911)=1,LEFT(VLOOKUP(LEFT(C911,1),拼音数据库!$B:$C,2,),1),IF(LEN(C911)=2,LEFT(VLOOKUP(LEFT(C911,1),拼音数据库!$B:$C,2,),1)&amp;LEFT(VLOOKUP(MID(C911,2,1),拼音数据库!$B:$C,2,),1),IF(LEN(C911)=3,LEFT(VLOOKUP(LEFT(C911,1),拼音数据库!$B:$C,2,),1)&amp;LEFT(VLOOKUP(MID(C911,2,1),拼音数据库!$B:$C,2,),1)&amp;LEFT(VLOOKUP(MID(C911,3,1),拼音数据库!$B:$C,2,)),LEFT(VLOOKUP(LEFT(C911,1),拼音数据库!$B:$C,2,),1)&amp;LEFT(VLOOKUP(MID(C911,2,1),拼音数据库!$B:$C,2,),1)&amp;LEFT(VLOOKUP(MID(C911,3,1),拼音数据库!$B:$C,2,),1)&amp;LEFT(VLOOKUP(MID(C911,4,1),拼音数据库!$B:$C,2,),1))))),"")</f>
        <v/>
      </c>
      <c r="C911" s="36"/>
      <c r="D911" s="36"/>
      <c r="E911" s="36"/>
      <c r="F911" s="37"/>
      <c r="G911" s="37"/>
      <c r="H911" s="37"/>
      <c r="I911" s="37"/>
      <c r="J911" s="37"/>
      <c r="K911" s="37"/>
      <c r="L911" s="37"/>
      <c r="M911" s="37"/>
      <c r="N911" s="5" t="str">
        <f t="array" ref="N911">IF(SUM(--NOT(ISERROR(FIND(TEXT(UPPER(电话簿!$G$4),0),UPPER(基本信息输入!A911:M911),1))))&gt;0,ROW(),"")</f>
        <v/>
      </c>
    </row>
    <row r="912" spans="1:14" s="34" customFormat="1" x14ac:dyDescent="0.35">
      <c r="A912" s="74" t="str">
        <f>IFERROR(IF(C912=0,"",IF(LEN(C912)=1,VLOOKUP(LEFT(C912,1),拼音数据库!$B:$C,2,),IF(LEN(C912)=2,VLOOKUP(LEFT(C912,1),拼音数据库!$B:$C,2,)&amp;VLOOKUP(MID(C912,2,1),拼音数据库!$B:$C,2,),IF(LEN(C912)=3,VLOOKUP(LEFT(C912,1),拼音数据库!$B:$C,2,)&amp;VLOOKUP(MID(C912,2,1),拼音数据库!$B:$C,2,)&amp;VLOOKUP(MID(C912,3,1),拼音数据库!$B:$C,2,),VLOOKUP(LEFT(C912,1),拼音数据库!$B:$C,2,)&amp;VLOOKUP(MID(C912,2,1),拼音数据库!$B:$C,2,)&amp;VLOOKUP(MID(C912,3,1),拼音数据库!$B:$C,2,)&amp;VLOOKUP(MID(C912,4,1),拼音数据库!$B:$C,2,))))),"")</f>
        <v/>
      </c>
      <c r="B912" s="75" t="str">
        <f>IFERROR(IF(C912=0,"",IF(LEN(C912)=1,LEFT(VLOOKUP(LEFT(C912,1),拼音数据库!$B:$C,2,),1),IF(LEN(C912)=2,LEFT(VLOOKUP(LEFT(C912,1),拼音数据库!$B:$C,2,),1)&amp;LEFT(VLOOKUP(MID(C912,2,1),拼音数据库!$B:$C,2,),1),IF(LEN(C912)=3,LEFT(VLOOKUP(LEFT(C912,1),拼音数据库!$B:$C,2,),1)&amp;LEFT(VLOOKUP(MID(C912,2,1),拼音数据库!$B:$C,2,),1)&amp;LEFT(VLOOKUP(MID(C912,3,1),拼音数据库!$B:$C,2,)),LEFT(VLOOKUP(LEFT(C912,1),拼音数据库!$B:$C,2,),1)&amp;LEFT(VLOOKUP(MID(C912,2,1),拼音数据库!$B:$C,2,),1)&amp;LEFT(VLOOKUP(MID(C912,3,1),拼音数据库!$B:$C,2,),1)&amp;LEFT(VLOOKUP(MID(C912,4,1),拼音数据库!$B:$C,2,),1))))),"")</f>
        <v/>
      </c>
      <c r="C912" s="36"/>
      <c r="D912" s="36"/>
      <c r="E912" s="36"/>
      <c r="F912" s="37"/>
      <c r="G912" s="37"/>
      <c r="H912" s="37"/>
      <c r="I912" s="37"/>
      <c r="J912" s="37"/>
      <c r="K912" s="37"/>
      <c r="L912" s="37"/>
      <c r="M912" s="37"/>
      <c r="N912" s="5" t="str">
        <f t="array" ref="N912">IF(SUM(--NOT(ISERROR(FIND(TEXT(UPPER(电话簿!$G$4),0),UPPER(基本信息输入!A912:M912),1))))&gt;0,ROW(),"")</f>
        <v/>
      </c>
    </row>
    <row r="913" spans="1:14" s="34" customFormat="1" x14ac:dyDescent="0.35">
      <c r="A913" s="74" t="str">
        <f>IFERROR(IF(C913=0,"",IF(LEN(C913)=1,VLOOKUP(LEFT(C913,1),拼音数据库!$B:$C,2,),IF(LEN(C913)=2,VLOOKUP(LEFT(C913,1),拼音数据库!$B:$C,2,)&amp;VLOOKUP(MID(C913,2,1),拼音数据库!$B:$C,2,),IF(LEN(C913)=3,VLOOKUP(LEFT(C913,1),拼音数据库!$B:$C,2,)&amp;VLOOKUP(MID(C913,2,1),拼音数据库!$B:$C,2,)&amp;VLOOKUP(MID(C913,3,1),拼音数据库!$B:$C,2,),VLOOKUP(LEFT(C913,1),拼音数据库!$B:$C,2,)&amp;VLOOKUP(MID(C913,2,1),拼音数据库!$B:$C,2,)&amp;VLOOKUP(MID(C913,3,1),拼音数据库!$B:$C,2,)&amp;VLOOKUP(MID(C913,4,1),拼音数据库!$B:$C,2,))))),"")</f>
        <v/>
      </c>
      <c r="B913" s="75" t="str">
        <f>IFERROR(IF(C913=0,"",IF(LEN(C913)=1,LEFT(VLOOKUP(LEFT(C913,1),拼音数据库!$B:$C,2,),1),IF(LEN(C913)=2,LEFT(VLOOKUP(LEFT(C913,1),拼音数据库!$B:$C,2,),1)&amp;LEFT(VLOOKUP(MID(C913,2,1),拼音数据库!$B:$C,2,),1),IF(LEN(C913)=3,LEFT(VLOOKUP(LEFT(C913,1),拼音数据库!$B:$C,2,),1)&amp;LEFT(VLOOKUP(MID(C913,2,1),拼音数据库!$B:$C,2,),1)&amp;LEFT(VLOOKUP(MID(C913,3,1),拼音数据库!$B:$C,2,)),LEFT(VLOOKUP(LEFT(C913,1),拼音数据库!$B:$C,2,),1)&amp;LEFT(VLOOKUP(MID(C913,2,1),拼音数据库!$B:$C,2,),1)&amp;LEFT(VLOOKUP(MID(C913,3,1),拼音数据库!$B:$C,2,),1)&amp;LEFT(VLOOKUP(MID(C913,4,1),拼音数据库!$B:$C,2,),1))))),"")</f>
        <v/>
      </c>
      <c r="C913" s="36"/>
      <c r="D913" s="36"/>
      <c r="E913" s="36"/>
      <c r="F913" s="37"/>
      <c r="G913" s="37"/>
      <c r="H913" s="37"/>
      <c r="I913" s="37"/>
      <c r="J913" s="37"/>
      <c r="K913" s="37"/>
      <c r="L913" s="37"/>
      <c r="M913" s="37"/>
      <c r="N913" s="5" t="str">
        <f t="array" ref="N913">IF(SUM(--NOT(ISERROR(FIND(TEXT(UPPER(电话簿!$G$4),0),UPPER(基本信息输入!A913:M913),1))))&gt;0,ROW(),"")</f>
        <v/>
      </c>
    </row>
    <row r="914" spans="1:14" s="34" customFormat="1" x14ac:dyDescent="0.35">
      <c r="A914" s="74" t="str">
        <f>IFERROR(IF(C914=0,"",IF(LEN(C914)=1,VLOOKUP(LEFT(C914,1),拼音数据库!$B:$C,2,),IF(LEN(C914)=2,VLOOKUP(LEFT(C914,1),拼音数据库!$B:$C,2,)&amp;VLOOKUP(MID(C914,2,1),拼音数据库!$B:$C,2,),IF(LEN(C914)=3,VLOOKUP(LEFT(C914,1),拼音数据库!$B:$C,2,)&amp;VLOOKUP(MID(C914,2,1),拼音数据库!$B:$C,2,)&amp;VLOOKUP(MID(C914,3,1),拼音数据库!$B:$C,2,),VLOOKUP(LEFT(C914,1),拼音数据库!$B:$C,2,)&amp;VLOOKUP(MID(C914,2,1),拼音数据库!$B:$C,2,)&amp;VLOOKUP(MID(C914,3,1),拼音数据库!$B:$C,2,)&amp;VLOOKUP(MID(C914,4,1),拼音数据库!$B:$C,2,))))),"")</f>
        <v/>
      </c>
      <c r="B914" s="75" t="str">
        <f>IFERROR(IF(C914=0,"",IF(LEN(C914)=1,LEFT(VLOOKUP(LEFT(C914,1),拼音数据库!$B:$C,2,),1),IF(LEN(C914)=2,LEFT(VLOOKUP(LEFT(C914,1),拼音数据库!$B:$C,2,),1)&amp;LEFT(VLOOKUP(MID(C914,2,1),拼音数据库!$B:$C,2,),1),IF(LEN(C914)=3,LEFT(VLOOKUP(LEFT(C914,1),拼音数据库!$B:$C,2,),1)&amp;LEFT(VLOOKUP(MID(C914,2,1),拼音数据库!$B:$C,2,),1)&amp;LEFT(VLOOKUP(MID(C914,3,1),拼音数据库!$B:$C,2,)),LEFT(VLOOKUP(LEFT(C914,1),拼音数据库!$B:$C,2,),1)&amp;LEFT(VLOOKUP(MID(C914,2,1),拼音数据库!$B:$C,2,),1)&amp;LEFT(VLOOKUP(MID(C914,3,1),拼音数据库!$B:$C,2,),1)&amp;LEFT(VLOOKUP(MID(C914,4,1),拼音数据库!$B:$C,2,),1))))),"")</f>
        <v/>
      </c>
      <c r="C914" s="36"/>
      <c r="D914" s="36"/>
      <c r="E914" s="36"/>
      <c r="F914" s="37"/>
      <c r="G914" s="37"/>
      <c r="H914" s="37"/>
      <c r="I914" s="37"/>
      <c r="J914" s="37"/>
      <c r="K914" s="37"/>
      <c r="L914" s="37"/>
      <c r="M914" s="37"/>
      <c r="N914" s="5" t="str">
        <f t="array" ref="N914">IF(SUM(--NOT(ISERROR(FIND(TEXT(UPPER(电话簿!$G$4),0),UPPER(基本信息输入!A914:M914),1))))&gt;0,ROW(),"")</f>
        <v/>
      </c>
    </row>
    <row r="915" spans="1:14" s="34" customFormat="1" x14ac:dyDescent="0.35">
      <c r="A915" s="74" t="str">
        <f>IFERROR(IF(C915=0,"",IF(LEN(C915)=1,VLOOKUP(LEFT(C915,1),拼音数据库!$B:$C,2,),IF(LEN(C915)=2,VLOOKUP(LEFT(C915,1),拼音数据库!$B:$C,2,)&amp;VLOOKUP(MID(C915,2,1),拼音数据库!$B:$C,2,),IF(LEN(C915)=3,VLOOKUP(LEFT(C915,1),拼音数据库!$B:$C,2,)&amp;VLOOKUP(MID(C915,2,1),拼音数据库!$B:$C,2,)&amp;VLOOKUP(MID(C915,3,1),拼音数据库!$B:$C,2,),VLOOKUP(LEFT(C915,1),拼音数据库!$B:$C,2,)&amp;VLOOKUP(MID(C915,2,1),拼音数据库!$B:$C,2,)&amp;VLOOKUP(MID(C915,3,1),拼音数据库!$B:$C,2,)&amp;VLOOKUP(MID(C915,4,1),拼音数据库!$B:$C,2,))))),"")</f>
        <v/>
      </c>
      <c r="B915" s="75" t="str">
        <f>IFERROR(IF(C915=0,"",IF(LEN(C915)=1,LEFT(VLOOKUP(LEFT(C915,1),拼音数据库!$B:$C,2,),1),IF(LEN(C915)=2,LEFT(VLOOKUP(LEFT(C915,1),拼音数据库!$B:$C,2,),1)&amp;LEFT(VLOOKUP(MID(C915,2,1),拼音数据库!$B:$C,2,),1),IF(LEN(C915)=3,LEFT(VLOOKUP(LEFT(C915,1),拼音数据库!$B:$C,2,),1)&amp;LEFT(VLOOKUP(MID(C915,2,1),拼音数据库!$B:$C,2,),1)&amp;LEFT(VLOOKUP(MID(C915,3,1),拼音数据库!$B:$C,2,)),LEFT(VLOOKUP(LEFT(C915,1),拼音数据库!$B:$C,2,),1)&amp;LEFT(VLOOKUP(MID(C915,2,1),拼音数据库!$B:$C,2,),1)&amp;LEFT(VLOOKUP(MID(C915,3,1),拼音数据库!$B:$C,2,),1)&amp;LEFT(VLOOKUP(MID(C915,4,1),拼音数据库!$B:$C,2,),1))))),"")</f>
        <v/>
      </c>
      <c r="C915" s="36"/>
      <c r="D915" s="36"/>
      <c r="E915" s="36"/>
      <c r="F915" s="37"/>
      <c r="G915" s="37"/>
      <c r="H915" s="37"/>
      <c r="I915" s="37"/>
      <c r="J915" s="37"/>
      <c r="K915" s="37"/>
      <c r="L915" s="37"/>
      <c r="M915" s="37"/>
      <c r="N915" s="5" t="str">
        <f t="array" ref="N915">IF(SUM(--NOT(ISERROR(FIND(TEXT(UPPER(电话簿!$G$4),0),UPPER(基本信息输入!A915:M915),1))))&gt;0,ROW(),"")</f>
        <v/>
      </c>
    </row>
    <row r="916" spans="1:14" s="34" customFormat="1" x14ac:dyDescent="0.35">
      <c r="A916" s="74" t="str">
        <f>IFERROR(IF(C916=0,"",IF(LEN(C916)=1,VLOOKUP(LEFT(C916,1),拼音数据库!$B:$C,2,),IF(LEN(C916)=2,VLOOKUP(LEFT(C916,1),拼音数据库!$B:$C,2,)&amp;VLOOKUP(MID(C916,2,1),拼音数据库!$B:$C,2,),IF(LEN(C916)=3,VLOOKUP(LEFT(C916,1),拼音数据库!$B:$C,2,)&amp;VLOOKUP(MID(C916,2,1),拼音数据库!$B:$C,2,)&amp;VLOOKUP(MID(C916,3,1),拼音数据库!$B:$C,2,),VLOOKUP(LEFT(C916,1),拼音数据库!$B:$C,2,)&amp;VLOOKUP(MID(C916,2,1),拼音数据库!$B:$C,2,)&amp;VLOOKUP(MID(C916,3,1),拼音数据库!$B:$C,2,)&amp;VLOOKUP(MID(C916,4,1),拼音数据库!$B:$C,2,))))),"")</f>
        <v/>
      </c>
      <c r="B916" s="75" t="str">
        <f>IFERROR(IF(C916=0,"",IF(LEN(C916)=1,LEFT(VLOOKUP(LEFT(C916,1),拼音数据库!$B:$C,2,),1),IF(LEN(C916)=2,LEFT(VLOOKUP(LEFT(C916,1),拼音数据库!$B:$C,2,),1)&amp;LEFT(VLOOKUP(MID(C916,2,1),拼音数据库!$B:$C,2,),1),IF(LEN(C916)=3,LEFT(VLOOKUP(LEFT(C916,1),拼音数据库!$B:$C,2,),1)&amp;LEFT(VLOOKUP(MID(C916,2,1),拼音数据库!$B:$C,2,),1)&amp;LEFT(VLOOKUP(MID(C916,3,1),拼音数据库!$B:$C,2,)),LEFT(VLOOKUP(LEFT(C916,1),拼音数据库!$B:$C,2,),1)&amp;LEFT(VLOOKUP(MID(C916,2,1),拼音数据库!$B:$C,2,),1)&amp;LEFT(VLOOKUP(MID(C916,3,1),拼音数据库!$B:$C,2,),1)&amp;LEFT(VLOOKUP(MID(C916,4,1),拼音数据库!$B:$C,2,),1))))),"")</f>
        <v/>
      </c>
      <c r="C916" s="36"/>
      <c r="D916" s="36"/>
      <c r="E916" s="36"/>
      <c r="F916" s="37"/>
      <c r="G916" s="37"/>
      <c r="H916" s="37"/>
      <c r="I916" s="37"/>
      <c r="J916" s="37"/>
      <c r="K916" s="37"/>
      <c r="L916" s="37"/>
      <c r="M916" s="37"/>
      <c r="N916" s="5" t="str">
        <f t="array" ref="N916">IF(SUM(--NOT(ISERROR(FIND(TEXT(UPPER(电话簿!$G$4),0),UPPER(基本信息输入!A916:M916),1))))&gt;0,ROW(),"")</f>
        <v/>
      </c>
    </row>
    <row r="917" spans="1:14" s="34" customFormat="1" x14ac:dyDescent="0.35">
      <c r="A917" s="74" t="str">
        <f>IFERROR(IF(C917=0,"",IF(LEN(C917)=1,VLOOKUP(LEFT(C917,1),拼音数据库!$B:$C,2,),IF(LEN(C917)=2,VLOOKUP(LEFT(C917,1),拼音数据库!$B:$C,2,)&amp;VLOOKUP(MID(C917,2,1),拼音数据库!$B:$C,2,),IF(LEN(C917)=3,VLOOKUP(LEFT(C917,1),拼音数据库!$B:$C,2,)&amp;VLOOKUP(MID(C917,2,1),拼音数据库!$B:$C,2,)&amp;VLOOKUP(MID(C917,3,1),拼音数据库!$B:$C,2,),VLOOKUP(LEFT(C917,1),拼音数据库!$B:$C,2,)&amp;VLOOKUP(MID(C917,2,1),拼音数据库!$B:$C,2,)&amp;VLOOKUP(MID(C917,3,1),拼音数据库!$B:$C,2,)&amp;VLOOKUP(MID(C917,4,1),拼音数据库!$B:$C,2,))))),"")</f>
        <v/>
      </c>
      <c r="B917" s="75" t="str">
        <f>IFERROR(IF(C917=0,"",IF(LEN(C917)=1,LEFT(VLOOKUP(LEFT(C917,1),拼音数据库!$B:$C,2,),1),IF(LEN(C917)=2,LEFT(VLOOKUP(LEFT(C917,1),拼音数据库!$B:$C,2,),1)&amp;LEFT(VLOOKUP(MID(C917,2,1),拼音数据库!$B:$C,2,),1),IF(LEN(C917)=3,LEFT(VLOOKUP(LEFT(C917,1),拼音数据库!$B:$C,2,),1)&amp;LEFT(VLOOKUP(MID(C917,2,1),拼音数据库!$B:$C,2,),1)&amp;LEFT(VLOOKUP(MID(C917,3,1),拼音数据库!$B:$C,2,)),LEFT(VLOOKUP(LEFT(C917,1),拼音数据库!$B:$C,2,),1)&amp;LEFT(VLOOKUP(MID(C917,2,1),拼音数据库!$B:$C,2,),1)&amp;LEFT(VLOOKUP(MID(C917,3,1),拼音数据库!$B:$C,2,),1)&amp;LEFT(VLOOKUP(MID(C917,4,1),拼音数据库!$B:$C,2,),1))))),"")</f>
        <v/>
      </c>
      <c r="C917" s="36"/>
      <c r="D917" s="36"/>
      <c r="E917" s="36"/>
      <c r="F917" s="37"/>
      <c r="G917" s="37"/>
      <c r="H917" s="37"/>
      <c r="I917" s="37"/>
      <c r="J917" s="37"/>
      <c r="K917" s="37"/>
      <c r="L917" s="37"/>
      <c r="M917" s="37"/>
      <c r="N917" s="5" t="str">
        <f t="array" ref="N917">IF(SUM(--NOT(ISERROR(FIND(TEXT(UPPER(电话簿!$G$4),0),UPPER(基本信息输入!A917:M917),1))))&gt;0,ROW(),"")</f>
        <v/>
      </c>
    </row>
    <row r="918" spans="1:14" s="34" customFormat="1" x14ac:dyDescent="0.35">
      <c r="A918" s="74" t="str">
        <f>IFERROR(IF(C918=0,"",IF(LEN(C918)=1,VLOOKUP(LEFT(C918,1),拼音数据库!$B:$C,2,),IF(LEN(C918)=2,VLOOKUP(LEFT(C918,1),拼音数据库!$B:$C,2,)&amp;VLOOKUP(MID(C918,2,1),拼音数据库!$B:$C,2,),IF(LEN(C918)=3,VLOOKUP(LEFT(C918,1),拼音数据库!$B:$C,2,)&amp;VLOOKUP(MID(C918,2,1),拼音数据库!$B:$C,2,)&amp;VLOOKUP(MID(C918,3,1),拼音数据库!$B:$C,2,),VLOOKUP(LEFT(C918,1),拼音数据库!$B:$C,2,)&amp;VLOOKUP(MID(C918,2,1),拼音数据库!$B:$C,2,)&amp;VLOOKUP(MID(C918,3,1),拼音数据库!$B:$C,2,)&amp;VLOOKUP(MID(C918,4,1),拼音数据库!$B:$C,2,))))),"")</f>
        <v/>
      </c>
      <c r="B918" s="75" t="str">
        <f>IFERROR(IF(C918=0,"",IF(LEN(C918)=1,LEFT(VLOOKUP(LEFT(C918,1),拼音数据库!$B:$C,2,),1),IF(LEN(C918)=2,LEFT(VLOOKUP(LEFT(C918,1),拼音数据库!$B:$C,2,),1)&amp;LEFT(VLOOKUP(MID(C918,2,1),拼音数据库!$B:$C,2,),1),IF(LEN(C918)=3,LEFT(VLOOKUP(LEFT(C918,1),拼音数据库!$B:$C,2,),1)&amp;LEFT(VLOOKUP(MID(C918,2,1),拼音数据库!$B:$C,2,),1)&amp;LEFT(VLOOKUP(MID(C918,3,1),拼音数据库!$B:$C,2,)),LEFT(VLOOKUP(LEFT(C918,1),拼音数据库!$B:$C,2,),1)&amp;LEFT(VLOOKUP(MID(C918,2,1),拼音数据库!$B:$C,2,),1)&amp;LEFT(VLOOKUP(MID(C918,3,1),拼音数据库!$B:$C,2,),1)&amp;LEFT(VLOOKUP(MID(C918,4,1),拼音数据库!$B:$C,2,),1))))),"")</f>
        <v/>
      </c>
      <c r="C918" s="36"/>
      <c r="D918" s="36"/>
      <c r="E918" s="36"/>
      <c r="F918" s="37"/>
      <c r="G918" s="37"/>
      <c r="H918" s="37"/>
      <c r="I918" s="37"/>
      <c r="J918" s="37"/>
      <c r="K918" s="37"/>
      <c r="L918" s="37"/>
      <c r="M918" s="37"/>
      <c r="N918" s="5" t="str">
        <f t="array" ref="N918">IF(SUM(--NOT(ISERROR(FIND(TEXT(UPPER(电话簿!$G$4),0),UPPER(基本信息输入!A918:M918),1))))&gt;0,ROW(),"")</f>
        <v/>
      </c>
    </row>
    <row r="919" spans="1:14" s="34" customFormat="1" x14ac:dyDescent="0.35">
      <c r="A919" s="74" t="str">
        <f>IFERROR(IF(C919=0,"",IF(LEN(C919)=1,VLOOKUP(LEFT(C919,1),拼音数据库!$B:$C,2,),IF(LEN(C919)=2,VLOOKUP(LEFT(C919,1),拼音数据库!$B:$C,2,)&amp;VLOOKUP(MID(C919,2,1),拼音数据库!$B:$C,2,),IF(LEN(C919)=3,VLOOKUP(LEFT(C919,1),拼音数据库!$B:$C,2,)&amp;VLOOKUP(MID(C919,2,1),拼音数据库!$B:$C,2,)&amp;VLOOKUP(MID(C919,3,1),拼音数据库!$B:$C,2,),VLOOKUP(LEFT(C919,1),拼音数据库!$B:$C,2,)&amp;VLOOKUP(MID(C919,2,1),拼音数据库!$B:$C,2,)&amp;VLOOKUP(MID(C919,3,1),拼音数据库!$B:$C,2,)&amp;VLOOKUP(MID(C919,4,1),拼音数据库!$B:$C,2,))))),"")</f>
        <v/>
      </c>
      <c r="B919" s="75" t="str">
        <f>IFERROR(IF(C919=0,"",IF(LEN(C919)=1,LEFT(VLOOKUP(LEFT(C919,1),拼音数据库!$B:$C,2,),1),IF(LEN(C919)=2,LEFT(VLOOKUP(LEFT(C919,1),拼音数据库!$B:$C,2,),1)&amp;LEFT(VLOOKUP(MID(C919,2,1),拼音数据库!$B:$C,2,),1),IF(LEN(C919)=3,LEFT(VLOOKUP(LEFT(C919,1),拼音数据库!$B:$C,2,),1)&amp;LEFT(VLOOKUP(MID(C919,2,1),拼音数据库!$B:$C,2,),1)&amp;LEFT(VLOOKUP(MID(C919,3,1),拼音数据库!$B:$C,2,)),LEFT(VLOOKUP(LEFT(C919,1),拼音数据库!$B:$C,2,),1)&amp;LEFT(VLOOKUP(MID(C919,2,1),拼音数据库!$B:$C,2,),1)&amp;LEFT(VLOOKUP(MID(C919,3,1),拼音数据库!$B:$C,2,),1)&amp;LEFT(VLOOKUP(MID(C919,4,1),拼音数据库!$B:$C,2,),1))))),"")</f>
        <v/>
      </c>
      <c r="C919" s="36"/>
      <c r="D919" s="36"/>
      <c r="E919" s="36"/>
      <c r="F919" s="37"/>
      <c r="G919" s="37"/>
      <c r="H919" s="37"/>
      <c r="I919" s="37"/>
      <c r="J919" s="37"/>
      <c r="K919" s="37"/>
      <c r="L919" s="37"/>
      <c r="M919" s="37"/>
      <c r="N919" s="5" t="str">
        <f t="array" ref="N919">IF(SUM(--NOT(ISERROR(FIND(TEXT(UPPER(电话簿!$G$4),0),UPPER(基本信息输入!A919:M919),1))))&gt;0,ROW(),"")</f>
        <v/>
      </c>
    </row>
    <row r="920" spans="1:14" s="34" customFormat="1" x14ac:dyDescent="0.35">
      <c r="A920" s="74" t="str">
        <f>IFERROR(IF(C920=0,"",IF(LEN(C920)=1,VLOOKUP(LEFT(C920,1),拼音数据库!$B:$C,2,),IF(LEN(C920)=2,VLOOKUP(LEFT(C920,1),拼音数据库!$B:$C,2,)&amp;VLOOKUP(MID(C920,2,1),拼音数据库!$B:$C,2,),IF(LEN(C920)=3,VLOOKUP(LEFT(C920,1),拼音数据库!$B:$C,2,)&amp;VLOOKUP(MID(C920,2,1),拼音数据库!$B:$C,2,)&amp;VLOOKUP(MID(C920,3,1),拼音数据库!$B:$C,2,),VLOOKUP(LEFT(C920,1),拼音数据库!$B:$C,2,)&amp;VLOOKUP(MID(C920,2,1),拼音数据库!$B:$C,2,)&amp;VLOOKUP(MID(C920,3,1),拼音数据库!$B:$C,2,)&amp;VLOOKUP(MID(C920,4,1),拼音数据库!$B:$C,2,))))),"")</f>
        <v/>
      </c>
      <c r="B920" s="75" t="str">
        <f>IFERROR(IF(C920=0,"",IF(LEN(C920)=1,LEFT(VLOOKUP(LEFT(C920,1),拼音数据库!$B:$C,2,),1),IF(LEN(C920)=2,LEFT(VLOOKUP(LEFT(C920,1),拼音数据库!$B:$C,2,),1)&amp;LEFT(VLOOKUP(MID(C920,2,1),拼音数据库!$B:$C,2,),1),IF(LEN(C920)=3,LEFT(VLOOKUP(LEFT(C920,1),拼音数据库!$B:$C,2,),1)&amp;LEFT(VLOOKUP(MID(C920,2,1),拼音数据库!$B:$C,2,),1)&amp;LEFT(VLOOKUP(MID(C920,3,1),拼音数据库!$B:$C,2,)),LEFT(VLOOKUP(LEFT(C920,1),拼音数据库!$B:$C,2,),1)&amp;LEFT(VLOOKUP(MID(C920,2,1),拼音数据库!$B:$C,2,),1)&amp;LEFT(VLOOKUP(MID(C920,3,1),拼音数据库!$B:$C,2,),1)&amp;LEFT(VLOOKUP(MID(C920,4,1),拼音数据库!$B:$C,2,),1))))),"")</f>
        <v/>
      </c>
      <c r="C920" s="36"/>
      <c r="D920" s="36"/>
      <c r="E920" s="36"/>
      <c r="F920" s="37"/>
      <c r="G920" s="37"/>
      <c r="H920" s="37"/>
      <c r="I920" s="37"/>
      <c r="J920" s="37"/>
      <c r="K920" s="37"/>
      <c r="L920" s="37"/>
      <c r="M920" s="37"/>
      <c r="N920" s="5" t="str">
        <f t="array" ref="N920">IF(SUM(--NOT(ISERROR(FIND(TEXT(UPPER(电话簿!$G$4),0),UPPER(基本信息输入!A920:M920),1))))&gt;0,ROW(),"")</f>
        <v/>
      </c>
    </row>
    <row r="921" spans="1:14" s="34" customFormat="1" x14ac:dyDescent="0.35">
      <c r="A921" s="74" t="str">
        <f>IFERROR(IF(C921=0,"",IF(LEN(C921)=1,VLOOKUP(LEFT(C921,1),拼音数据库!$B:$C,2,),IF(LEN(C921)=2,VLOOKUP(LEFT(C921,1),拼音数据库!$B:$C,2,)&amp;VLOOKUP(MID(C921,2,1),拼音数据库!$B:$C,2,),IF(LEN(C921)=3,VLOOKUP(LEFT(C921,1),拼音数据库!$B:$C,2,)&amp;VLOOKUP(MID(C921,2,1),拼音数据库!$B:$C,2,)&amp;VLOOKUP(MID(C921,3,1),拼音数据库!$B:$C,2,),VLOOKUP(LEFT(C921,1),拼音数据库!$B:$C,2,)&amp;VLOOKUP(MID(C921,2,1),拼音数据库!$B:$C,2,)&amp;VLOOKUP(MID(C921,3,1),拼音数据库!$B:$C,2,)&amp;VLOOKUP(MID(C921,4,1),拼音数据库!$B:$C,2,))))),"")</f>
        <v/>
      </c>
      <c r="B921" s="75" t="str">
        <f>IFERROR(IF(C921=0,"",IF(LEN(C921)=1,LEFT(VLOOKUP(LEFT(C921,1),拼音数据库!$B:$C,2,),1),IF(LEN(C921)=2,LEFT(VLOOKUP(LEFT(C921,1),拼音数据库!$B:$C,2,),1)&amp;LEFT(VLOOKUP(MID(C921,2,1),拼音数据库!$B:$C,2,),1),IF(LEN(C921)=3,LEFT(VLOOKUP(LEFT(C921,1),拼音数据库!$B:$C,2,),1)&amp;LEFT(VLOOKUP(MID(C921,2,1),拼音数据库!$B:$C,2,),1)&amp;LEFT(VLOOKUP(MID(C921,3,1),拼音数据库!$B:$C,2,)),LEFT(VLOOKUP(LEFT(C921,1),拼音数据库!$B:$C,2,),1)&amp;LEFT(VLOOKUP(MID(C921,2,1),拼音数据库!$B:$C,2,),1)&amp;LEFT(VLOOKUP(MID(C921,3,1),拼音数据库!$B:$C,2,),1)&amp;LEFT(VLOOKUP(MID(C921,4,1),拼音数据库!$B:$C,2,),1))))),"")</f>
        <v/>
      </c>
      <c r="C921" s="36"/>
      <c r="D921" s="36"/>
      <c r="E921" s="36"/>
      <c r="F921" s="37"/>
      <c r="G921" s="37"/>
      <c r="H921" s="37"/>
      <c r="I921" s="37"/>
      <c r="J921" s="37"/>
      <c r="K921" s="37"/>
      <c r="L921" s="37"/>
      <c r="M921" s="37"/>
      <c r="N921" s="5" t="str">
        <f t="array" ref="N921">IF(SUM(--NOT(ISERROR(FIND(TEXT(UPPER(电话簿!$G$4),0),UPPER(基本信息输入!A921:M921),1))))&gt;0,ROW(),"")</f>
        <v/>
      </c>
    </row>
    <row r="922" spans="1:14" s="34" customFormat="1" x14ac:dyDescent="0.35">
      <c r="A922" s="74" t="str">
        <f>IFERROR(IF(C922=0,"",IF(LEN(C922)=1,VLOOKUP(LEFT(C922,1),拼音数据库!$B:$C,2,),IF(LEN(C922)=2,VLOOKUP(LEFT(C922,1),拼音数据库!$B:$C,2,)&amp;VLOOKUP(MID(C922,2,1),拼音数据库!$B:$C,2,),IF(LEN(C922)=3,VLOOKUP(LEFT(C922,1),拼音数据库!$B:$C,2,)&amp;VLOOKUP(MID(C922,2,1),拼音数据库!$B:$C,2,)&amp;VLOOKUP(MID(C922,3,1),拼音数据库!$B:$C,2,),VLOOKUP(LEFT(C922,1),拼音数据库!$B:$C,2,)&amp;VLOOKUP(MID(C922,2,1),拼音数据库!$B:$C,2,)&amp;VLOOKUP(MID(C922,3,1),拼音数据库!$B:$C,2,)&amp;VLOOKUP(MID(C922,4,1),拼音数据库!$B:$C,2,))))),"")</f>
        <v/>
      </c>
      <c r="B922" s="75" t="str">
        <f>IFERROR(IF(C922=0,"",IF(LEN(C922)=1,LEFT(VLOOKUP(LEFT(C922,1),拼音数据库!$B:$C,2,),1),IF(LEN(C922)=2,LEFT(VLOOKUP(LEFT(C922,1),拼音数据库!$B:$C,2,),1)&amp;LEFT(VLOOKUP(MID(C922,2,1),拼音数据库!$B:$C,2,),1),IF(LEN(C922)=3,LEFT(VLOOKUP(LEFT(C922,1),拼音数据库!$B:$C,2,),1)&amp;LEFT(VLOOKUP(MID(C922,2,1),拼音数据库!$B:$C,2,),1)&amp;LEFT(VLOOKUP(MID(C922,3,1),拼音数据库!$B:$C,2,)),LEFT(VLOOKUP(LEFT(C922,1),拼音数据库!$B:$C,2,),1)&amp;LEFT(VLOOKUP(MID(C922,2,1),拼音数据库!$B:$C,2,),1)&amp;LEFT(VLOOKUP(MID(C922,3,1),拼音数据库!$B:$C,2,),1)&amp;LEFT(VLOOKUP(MID(C922,4,1),拼音数据库!$B:$C,2,),1))))),"")</f>
        <v/>
      </c>
      <c r="C922" s="36"/>
      <c r="D922" s="36"/>
      <c r="E922" s="36"/>
      <c r="F922" s="37"/>
      <c r="G922" s="37"/>
      <c r="H922" s="37"/>
      <c r="I922" s="37"/>
      <c r="J922" s="37"/>
      <c r="K922" s="37"/>
      <c r="L922" s="37"/>
      <c r="M922" s="37"/>
      <c r="N922" s="5" t="str">
        <f t="array" ref="N922">IF(SUM(--NOT(ISERROR(FIND(TEXT(UPPER(电话簿!$G$4),0),UPPER(基本信息输入!A922:M922),1))))&gt;0,ROW(),"")</f>
        <v/>
      </c>
    </row>
    <row r="923" spans="1:14" s="34" customFormat="1" x14ac:dyDescent="0.35">
      <c r="A923" s="74" t="str">
        <f>IFERROR(IF(C923=0,"",IF(LEN(C923)=1,VLOOKUP(LEFT(C923,1),拼音数据库!$B:$C,2,),IF(LEN(C923)=2,VLOOKUP(LEFT(C923,1),拼音数据库!$B:$C,2,)&amp;VLOOKUP(MID(C923,2,1),拼音数据库!$B:$C,2,),IF(LEN(C923)=3,VLOOKUP(LEFT(C923,1),拼音数据库!$B:$C,2,)&amp;VLOOKUP(MID(C923,2,1),拼音数据库!$B:$C,2,)&amp;VLOOKUP(MID(C923,3,1),拼音数据库!$B:$C,2,),VLOOKUP(LEFT(C923,1),拼音数据库!$B:$C,2,)&amp;VLOOKUP(MID(C923,2,1),拼音数据库!$B:$C,2,)&amp;VLOOKUP(MID(C923,3,1),拼音数据库!$B:$C,2,)&amp;VLOOKUP(MID(C923,4,1),拼音数据库!$B:$C,2,))))),"")</f>
        <v/>
      </c>
      <c r="B923" s="75" t="str">
        <f>IFERROR(IF(C923=0,"",IF(LEN(C923)=1,LEFT(VLOOKUP(LEFT(C923,1),拼音数据库!$B:$C,2,),1),IF(LEN(C923)=2,LEFT(VLOOKUP(LEFT(C923,1),拼音数据库!$B:$C,2,),1)&amp;LEFT(VLOOKUP(MID(C923,2,1),拼音数据库!$B:$C,2,),1),IF(LEN(C923)=3,LEFT(VLOOKUP(LEFT(C923,1),拼音数据库!$B:$C,2,),1)&amp;LEFT(VLOOKUP(MID(C923,2,1),拼音数据库!$B:$C,2,),1)&amp;LEFT(VLOOKUP(MID(C923,3,1),拼音数据库!$B:$C,2,)),LEFT(VLOOKUP(LEFT(C923,1),拼音数据库!$B:$C,2,),1)&amp;LEFT(VLOOKUP(MID(C923,2,1),拼音数据库!$B:$C,2,),1)&amp;LEFT(VLOOKUP(MID(C923,3,1),拼音数据库!$B:$C,2,),1)&amp;LEFT(VLOOKUP(MID(C923,4,1),拼音数据库!$B:$C,2,),1))))),"")</f>
        <v/>
      </c>
      <c r="C923" s="36"/>
      <c r="D923" s="36"/>
      <c r="E923" s="36"/>
      <c r="F923" s="37"/>
      <c r="G923" s="37"/>
      <c r="H923" s="37"/>
      <c r="I923" s="37"/>
      <c r="J923" s="37"/>
      <c r="K923" s="37"/>
      <c r="L923" s="37"/>
      <c r="M923" s="37"/>
      <c r="N923" s="5" t="str">
        <f t="array" ref="N923">IF(SUM(--NOT(ISERROR(FIND(TEXT(UPPER(电话簿!$G$4),0),UPPER(基本信息输入!A923:M923),1))))&gt;0,ROW(),"")</f>
        <v/>
      </c>
    </row>
    <row r="924" spans="1:14" s="34" customFormat="1" x14ac:dyDescent="0.35">
      <c r="A924" s="74" t="str">
        <f>IFERROR(IF(C924=0,"",IF(LEN(C924)=1,VLOOKUP(LEFT(C924,1),拼音数据库!$B:$C,2,),IF(LEN(C924)=2,VLOOKUP(LEFT(C924,1),拼音数据库!$B:$C,2,)&amp;VLOOKUP(MID(C924,2,1),拼音数据库!$B:$C,2,),IF(LEN(C924)=3,VLOOKUP(LEFT(C924,1),拼音数据库!$B:$C,2,)&amp;VLOOKUP(MID(C924,2,1),拼音数据库!$B:$C,2,)&amp;VLOOKUP(MID(C924,3,1),拼音数据库!$B:$C,2,),VLOOKUP(LEFT(C924,1),拼音数据库!$B:$C,2,)&amp;VLOOKUP(MID(C924,2,1),拼音数据库!$B:$C,2,)&amp;VLOOKUP(MID(C924,3,1),拼音数据库!$B:$C,2,)&amp;VLOOKUP(MID(C924,4,1),拼音数据库!$B:$C,2,))))),"")</f>
        <v/>
      </c>
      <c r="B924" s="75" t="str">
        <f>IFERROR(IF(C924=0,"",IF(LEN(C924)=1,LEFT(VLOOKUP(LEFT(C924,1),拼音数据库!$B:$C,2,),1),IF(LEN(C924)=2,LEFT(VLOOKUP(LEFT(C924,1),拼音数据库!$B:$C,2,),1)&amp;LEFT(VLOOKUP(MID(C924,2,1),拼音数据库!$B:$C,2,),1),IF(LEN(C924)=3,LEFT(VLOOKUP(LEFT(C924,1),拼音数据库!$B:$C,2,),1)&amp;LEFT(VLOOKUP(MID(C924,2,1),拼音数据库!$B:$C,2,),1)&amp;LEFT(VLOOKUP(MID(C924,3,1),拼音数据库!$B:$C,2,)),LEFT(VLOOKUP(LEFT(C924,1),拼音数据库!$B:$C,2,),1)&amp;LEFT(VLOOKUP(MID(C924,2,1),拼音数据库!$B:$C,2,),1)&amp;LEFT(VLOOKUP(MID(C924,3,1),拼音数据库!$B:$C,2,),1)&amp;LEFT(VLOOKUP(MID(C924,4,1),拼音数据库!$B:$C,2,),1))))),"")</f>
        <v/>
      </c>
      <c r="C924" s="36"/>
      <c r="D924" s="36"/>
      <c r="E924" s="36"/>
      <c r="F924" s="37"/>
      <c r="G924" s="37"/>
      <c r="H924" s="37"/>
      <c r="I924" s="37"/>
      <c r="J924" s="37"/>
      <c r="K924" s="37"/>
      <c r="L924" s="37"/>
      <c r="M924" s="37"/>
      <c r="N924" s="5" t="str">
        <f t="array" ref="N924">IF(SUM(--NOT(ISERROR(FIND(TEXT(UPPER(电话簿!$G$4),0),UPPER(基本信息输入!A924:M924),1))))&gt;0,ROW(),"")</f>
        <v/>
      </c>
    </row>
    <row r="925" spans="1:14" s="34" customFormat="1" x14ac:dyDescent="0.35">
      <c r="A925" s="74" t="str">
        <f>IFERROR(IF(C925=0,"",IF(LEN(C925)=1,VLOOKUP(LEFT(C925,1),拼音数据库!$B:$C,2,),IF(LEN(C925)=2,VLOOKUP(LEFT(C925,1),拼音数据库!$B:$C,2,)&amp;VLOOKUP(MID(C925,2,1),拼音数据库!$B:$C,2,),IF(LEN(C925)=3,VLOOKUP(LEFT(C925,1),拼音数据库!$B:$C,2,)&amp;VLOOKUP(MID(C925,2,1),拼音数据库!$B:$C,2,)&amp;VLOOKUP(MID(C925,3,1),拼音数据库!$B:$C,2,),VLOOKUP(LEFT(C925,1),拼音数据库!$B:$C,2,)&amp;VLOOKUP(MID(C925,2,1),拼音数据库!$B:$C,2,)&amp;VLOOKUP(MID(C925,3,1),拼音数据库!$B:$C,2,)&amp;VLOOKUP(MID(C925,4,1),拼音数据库!$B:$C,2,))))),"")</f>
        <v/>
      </c>
      <c r="B925" s="75" t="str">
        <f>IFERROR(IF(C925=0,"",IF(LEN(C925)=1,LEFT(VLOOKUP(LEFT(C925,1),拼音数据库!$B:$C,2,),1),IF(LEN(C925)=2,LEFT(VLOOKUP(LEFT(C925,1),拼音数据库!$B:$C,2,),1)&amp;LEFT(VLOOKUP(MID(C925,2,1),拼音数据库!$B:$C,2,),1),IF(LEN(C925)=3,LEFT(VLOOKUP(LEFT(C925,1),拼音数据库!$B:$C,2,),1)&amp;LEFT(VLOOKUP(MID(C925,2,1),拼音数据库!$B:$C,2,),1)&amp;LEFT(VLOOKUP(MID(C925,3,1),拼音数据库!$B:$C,2,)),LEFT(VLOOKUP(LEFT(C925,1),拼音数据库!$B:$C,2,),1)&amp;LEFT(VLOOKUP(MID(C925,2,1),拼音数据库!$B:$C,2,),1)&amp;LEFT(VLOOKUP(MID(C925,3,1),拼音数据库!$B:$C,2,),1)&amp;LEFT(VLOOKUP(MID(C925,4,1),拼音数据库!$B:$C,2,),1))))),"")</f>
        <v/>
      </c>
      <c r="C925" s="36"/>
      <c r="D925" s="36"/>
      <c r="E925" s="36"/>
      <c r="F925" s="37"/>
      <c r="G925" s="37"/>
      <c r="H925" s="37"/>
      <c r="I925" s="37"/>
      <c r="J925" s="37"/>
      <c r="K925" s="37"/>
      <c r="L925" s="37"/>
      <c r="M925" s="37"/>
      <c r="N925" s="5" t="str">
        <f t="array" ref="N925">IF(SUM(--NOT(ISERROR(FIND(TEXT(UPPER(电话簿!$G$4),0),UPPER(基本信息输入!A925:M925),1))))&gt;0,ROW(),"")</f>
        <v/>
      </c>
    </row>
    <row r="926" spans="1:14" s="34" customFormat="1" x14ac:dyDescent="0.35">
      <c r="A926" s="74" t="str">
        <f>IFERROR(IF(C926=0,"",IF(LEN(C926)=1,VLOOKUP(LEFT(C926,1),拼音数据库!$B:$C,2,),IF(LEN(C926)=2,VLOOKUP(LEFT(C926,1),拼音数据库!$B:$C,2,)&amp;VLOOKUP(MID(C926,2,1),拼音数据库!$B:$C,2,),IF(LEN(C926)=3,VLOOKUP(LEFT(C926,1),拼音数据库!$B:$C,2,)&amp;VLOOKUP(MID(C926,2,1),拼音数据库!$B:$C,2,)&amp;VLOOKUP(MID(C926,3,1),拼音数据库!$B:$C,2,),VLOOKUP(LEFT(C926,1),拼音数据库!$B:$C,2,)&amp;VLOOKUP(MID(C926,2,1),拼音数据库!$B:$C,2,)&amp;VLOOKUP(MID(C926,3,1),拼音数据库!$B:$C,2,)&amp;VLOOKUP(MID(C926,4,1),拼音数据库!$B:$C,2,))))),"")</f>
        <v/>
      </c>
      <c r="B926" s="75" t="str">
        <f>IFERROR(IF(C926=0,"",IF(LEN(C926)=1,LEFT(VLOOKUP(LEFT(C926,1),拼音数据库!$B:$C,2,),1),IF(LEN(C926)=2,LEFT(VLOOKUP(LEFT(C926,1),拼音数据库!$B:$C,2,),1)&amp;LEFT(VLOOKUP(MID(C926,2,1),拼音数据库!$B:$C,2,),1),IF(LEN(C926)=3,LEFT(VLOOKUP(LEFT(C926,1),拼音数据库!$B:$C,2,),1)&amp;LEFT(VLOOKUP(MID(C926,2,1),拼音数据库!$B:$C,2,),1)&amp;LEFT(VLOOKUP(MID(C926,3,1),拼音数据库!$B:$C,2,)),LEFT(VLOOKUP(LEFT(C926,1),拼音数据库!$B:$C,2,),1)&amp;LEFT(VLOOKUP(MID(C926,2,1),拼音数据库!$B:$C,2,),1)&amp;LEFT(VLOOKUP(MID(C926,3,1),拼音数据库!$B:$C,2,),1)&amp;LEFT(VLOOKUP(MID(C926,4,1),拼音数据库!$B:$C,2,),1))))),"")</f>
        <v/>
      </c>
      <c r="C926" s="36"/>
      <c r="D926" s="36"/>
      <c r="E926" s="36"/>
      <c r="F926" s="37"/>
      <c r="G926" s="37"/>
      <c r="H926" s="37"/>
      <c r="I926" s="37"/>
      <c r="J926" s="37"/>
      <c r="K926" s="37"/>
      <c r="L926" s="37"/>
      <c r="M926" s="37"/>
      <c r="N926" s="5" t="str">
        <f t="array" ref="N926">IF(SUM(--NOT(ISERROR(FIND(TEXT(UPPER(电话簿!$G$4),0),UPPER(基本信息输入!A926:M926),1))))&gt;0,ROW(),"")</f>
        <v/>
      </c>
    </row>
    <row r="927" spans="1:14" s="34" customFormat="1" x14ac:dyDescent="0.35">
      <c r="A927" s="74" t="str">
        <f>IFERROR(IF(C927=0,"",IF(LEN(C927)=1,VLOOKUP(LEFT(C927,1),拼音数据库!$B:$C,2,),IF(LEN(C927)=2,VLOOKUP(LEFT(C927,1),拼音数据库!$B:$C,2,)&amp;VLOOKUP(MID(C927,2,1),拼音数据库!$B:$C,2,),IF(LEN(C927)=3,VLOOKUP(LEFT(C927,1),拼音数据库!$B:$C,2,)&amp;VLOOKUP(MID(C927,2,1),拼音数据库!$B:$C,2,)&amp;VLOOKUP(MID(C927,3,1),拼音数据库!$B:$C,2,),VLOOKUP(LEFT(C927,1),拼音数据库!$B:$C,2,)&amp;VLOOKUP(MID(C927,2,1),拼音数据库!$B:$C,2,)&amp;VLOOKUP(MID(C927,3,1),拼音数据库!$B:$C,2,)&amp;VLOOKUP(MID(C927,4,1),拼音数据库!$B:$C,2,))))),"")</f>
        <v/>
      </c>
      <c r="B927" s="75" t="str">
        <f>IFERROR(IF(C927=0,"",IF(LEN(C927)=1,LEFT(VLOOKUP(LEFT(C927,1),拼音数据库!$B:$C,2,),1),IF(LEN(C927)=2,LEFT(VLOOKUP(LEFT(C927,1),拼音数据库!$B:$C,2,),1)&amp;LEFT(VLOOKUP(MID(C927,2,1),拼音数据库!$B:$C,2,),1),IF(LEN(C927)=3,LEFT(VLOOKUP(LEFT(C927,1),拼音数据库!$B:$C,2,),1)&amp;LEFT(VLOOKUP(MID(C927,2,1),拼音数据库!$B:$C,2,),1)&amp;LEFT(VLOOKUP(MID(C927,3,1),拼音数据库!$B:$C,2,)),LEFT(VLOOKUP(LEFT(C927,1),拼音数据库!$B:$C,2,),1)&amp;LEFT(VLOOKUP(MID(C927,2,1),拼音数据库!$B:$C,2,),1)&amp;LEFT(VLOOKUP(MID(C927,3,1),拼音数据库!$B:$C,2,),1)&amp;LEFT(VLOOKUP(MID(C927,4,1),拼音数据库!$B:$C,2,),1))))),"")</f>
        <v/>
      </c>
      <c r="C927" s="36"/>
      <c r="D927" s="36"/>
      <c r="E927" s="36"/>
      <c r="F927" s="37"/>
      <c r="G927" s="37"/>
      <c r="H927" s="37"/>
      <c r="I927" s="37"/>
      <c r="J927" s="37"/>
      <c r="K927" s="37"/>
      <c r="L927" s="37"/>
      <c r="M927" s="37"/>
      <c r="N927" s="5" t="str">
        <f t="array" ref="N927">IF(SUM(--NOT(ISERROR(FIND(TEXT(UPPER(电话簿!$G$4),0),UPPER(基本信息输入!A927:M927),1))))&gt;0,ROW(),"")</f>
        <v/>
      </c>
    </row>
    <row r="928" spans="1:14" s="34" customFormat="1" x14ac:dyDescent="0.35">
      <c r="A928" s="74" t="str">
        <f>IFERROR(IF(C928=0,"",IF(LEN(C928)=1,VLOOKUP(LEFT(C928,1),拼音数据库!$B:$C,2,),IF(LEN(C928)=2,VLOOKUP(LEFT(C928,1),拼音数据库!$B:$C,2,)&amp;VLOOKUP(MID(C928,2,1),拼音数据库!$B:$C,2,),IF(LEN(C928)=3,VLOOKUP(LEFT(C928,1),拼音数据库!$B:$C,2,)&amp;VLOOKUP(MID(C928,2,1),拼音数据库!$B:$C,2,)&amp;VLOOKUP(MID(C928,3,1),拼音数据库!$B:$C,2,),VLOOKUP(LEFT(C928,1),拼音数据库!$B:$C,2,)&amp;VLOOKUP(MID(C928,2,1),拼音数据库!$B:$C,2,)&amp;VLOOKUP(MID(C928,3,1),拼音数据库!$B:$C,2,)&amp;VLOOKUP(MID(C928,4,1),拼音数据库!$B:$C,2,))))),"")</f>
        <v/>
      </c>
      <c r="B928" s="75" t="str">
        <f>IFERROR(IF(C928=0,"",IF(LEN(C928)=1,LEFT(VLOOKUP(LEFT(C928,1),拼音数据库!$B:$C,2,),1),IF(LEN(C928)=2,LEFT(VLOOKUP(LEFT(C928,1),拼音数据库!$B:$C,2,),1)&amp;LEFT(VLOOKUP(MID(C928,2,1),拼音数据库!$B:$C,2,),1),IF(LEN(C928)=3,LEFT(VLOOKUP(LEFT(C928,1),拼音数据库!$B:$C,2,),1)&amp;LEFT(VLOOKUP(MID(C928,2,1),拼音数据库!$B:$C,2,),1)&amp;LEFT(VLOOKUP(MID(C928,3,1),拼音数据库!$B:$C,2,)),LEFT(VLOOKUP(LEFT(C928,1),拼音数据库!$B:$C,2,),1)&amp;LEFT(VLOOKUP(MID(C928,2,1),拼音数据库!$B:$C,2,),1)&amp;LEFT(VLOOKUP(MID(C928,3,1),拼音数据库!$B:$C,2,),1)&amp;LEFT(VLOOKUP(MID(C928,4,1),拼音数据库!$B:$C,2,),1))))),"")</f>
        <v/>
      </c>
      <c r="C928" s="36"/>
      <c r="D928" s="36"/>
      <c r="E928" s="36"/>
      <c r="F928" s="37"/>
      <c r="G928" s="37"/>
      <c r="H928" s="37"/>
      <c r="I928" s="37"/>
      <c r="J928" s="37"/>
      <c r="K928" s="37"/>
      <c r="L928" s="37"/>
      <c r="M928" s="37"/>
      <c r="N928" s="5" t="str">
        <f t="array" ref="N928">IF(SUM(--NOT(ISERROR(FIND(TEXT(UPPER(电话簿!$G$4),0),UPPER(基本信息输入!A928:M928),1))))&gt;0,ROW(),"")</f>
        <v/>
      </c>
    </row>
    <row r="929" spans="1:14" s="34" customFormat="1" x14ac:dyDescent="0.35">
      <c r="A929" s="74" t="str">
        <f>IFERROR(IF(C929=0,"",IF(LEN(C929)=1,VLOOKUP(LEFT(C929,1),拼音数据库!$B:$C,2,),IF(LEN(C929)=2,VLOOKUP(LEFT(C929,1),拼音数据库!$B:$C,2,)&amp;VLOOKUP(MID(C929,2,1),拼音数据库!$B:$C,2,),IF(LEN(C929)=3,VLOOKUP(LEFT(C929,1),拼音数据库!$B:$C,2,)&amp;VLOOKUP(MID(C929,2,1),拼音数据库!$B:$C,2,)&amp;VLOOKUP(MID(C929,3,1),拼音数据库!$B:$C,2,),VLOOKUP(LEFT(C929,1),拼音数据库!$B:$C,2,)&amp;VLOOKUP(MID(C929,2,1),拼音数据库!$B:$C,2,)&amp;VLOOKUP(MID(C929,3,1),拼音数据库!$B:$C,2,)&amp;VLOOKUP(MID(C929,4,1),拼音数据库!$B:$C,2,))))),"")</f>
        <v/>
      </c>
      <c r="B929" s="75" t="str">
        <f>IFERROR(IF(C929=0,"",IF(LEN(C929)=1,LEFT(VLOOKUP(LEFT(C929,1),拼音数据库!$B:$C,2,),1),IF(LEN(C929)=2,LEFT(VLOOKUP(LEFT(C929,1),拼音数据库!$B:$C,2,),1)&amp;LEFT(VLOOKUP(MID(C929,2,1),拼音数据库!$B:$C,2,),1),IF(LEN(C929)=3,LEFT(VLOOKUP(LEFT(C929,1),拼音数据库!$B:$C,2,),1)&amp;LEFT(VLOOKUP(MID(C929,2,1),拼音数据库!$B:$C,2,),1)&amp;LEFT(VLOOKUP(MID(C929,3,1),拼音数据库!$B:$C,2,)),LEFT(VLOOKUP(LEFT(C929,1),拼音数据库!$B:$C,2,),1)&amp;LEFT(VLOOKUP(MID(C929,2,1),拼音数据库!$B:$C,2,),1)&amp;LEFT(VLOOKUP(MID(C929,3,1),拼音数据库!$B:$C,2,),1)&amp;LEFT(VLOOKUP(MID(C929,4,1),拼音数据库!$B:$C,2,),1))))),"")</f>
        <v/>
      </c>
      <c r="C929" s="36"/>
      <c r="D929" s="36"/>
      <c r="E929" s="36"/>
      <c r="F929" s="37"/>
      <c r="G929" s="37"/>
      <c r="H929" s="37"/>
      <c r="I929" s="37"/>
      <c r="J929" s="37"/>
      <c r="K929" s="37"/>
      <c r="L929" s="37"/>
      <c r="M929" s="37"/>
      <c r="N929" s="5" t="str">
        <f t="array" ref="N929">IF(SUM(--NOT(ISERROR(FIND(TEXT(UPPER(电话簿!$G$4),0),UPPER(基本信息输入!A929:M929),1))))&gt;0,ROW(),"")</f>
        <v/>
      </c>
    </row>
    <row r="930" spans="1:14" s="34" customFormat="1" x14ac:dyDescent="0.35">
      <c r="A930" s="74" t="str">
        <f>IFERROR(IF(C930=0,"",IF(LEN(C930)=1,VLOOKUP(LEFT(C930,1),拼音数据库!$B:$C,2,),IF(LEN(C930)=2,VLOOKUP(LEFT(C930,1),拼音数据库!$B:$C,2,)&amp;VLOOKUP(MID(C930,2,1),拼音数据库!$B:$C,2,),IF(LEN(C930)=3,VLOOKUP(LEFT(C930,1),拼音数据库!$B:$C,2,)&amp;VLOOKUP(MID(C930,2,1),拼音数据库!$B:$C,2,)&amp;VLOOKUP(MID(C930,3,1),拼音数据库!$B:$C,2,),VLOOKUP(LEFT(C930,1),拼音数据库!$B:$C,2,)&amp;VLOOKUP(MID(C930,2,1),拼音数据库!$B:$C,2,)&amp;VLOOKUP(MID(C930,3,1),拼音数据库!$B:$C,2,)&amp;VLOOKUP(MID(C930,4,1),拼音数据库!$B:$C,2,))))),"")</f>
        <v/>
      </c>
      <c r="B930" s="75" t="str">
        <f>IFERROR(IF(C930=0,"",IF(LEN(C930)=1,LEFT(VLOOKUP(LEFT(C930,1),拼音数据库!$B:$C,2,),1),IF(LEN(C930)=2,LEFT(VLOOKUP(LEFT(C930,1),拼音数据库!$B:$C,2,),1)&amp;LEFT(VLOOKUP(MID(C930,2,1),拼音数据库!$B:$C,2,),1),IF(LEN(C930)=3,LEFT(VLOOKUP(LEFT(C930,1),拼音数据库!$B:$C,2,),1)&amp;LEFT(VLOOKUP(MID(C930,2,1),拼音数据库!$B:$C,2,),1)&amp;LEFT(VLOOKUP(MID(C930,3,1),拼音数据库!$B:$C,2,)),LEFT(VLOOKUP(LEFT(C930,1),拼音数据库!$B:$C,2,),1)&amp;LEFT(VLOOKUP(MID(C930,2,1),拼音数据库!$B:$C,2,),1)&amp;LEFT(VLOOKUP(MID(C930,3,1),拼音数据库!$B:$C,2,),1)&amp;LEFT(VLOOKUP(MID(C930,4,1),拼音数据库!$B:$C,2,),1))))),"")</f>
        <v/>
      </c>
      <c r="C930" s="36"/>
      <c r="D930" s="36"/>
      <c r="E930" s="36"/>
      <c r="F930" s="37"/>
      <c r="G930" s="37"/>
      <c r="H930" s="37"/>
      <c r="I930" s="37"/>
      <c r="J930" s="37"/>
      <c r="K930" s="37"/>
      <c r="L930" s="37"/>
      <c r="M930" s="37"/>
      <c r="N930" s="5" t="str">
        <f t="array" ref="N930">IF(SUM(--NOT(ISERROR(FIND(TEXT(UPPER(电话簿!$G$4),0),UPPER(基本信息输入!A930:M930),1))))&gt;0,ROW(),"")</f>
        <v/>
      </c>
    </row>
    <row r="931" spans="1:14" s="34" customFormat="1" x14ac:dyDescent="0.35">
      <c r="A931" s="74" t="str">
        <f>IFERROR(IF(C931=0,"",IF(LEN(C931)=1,VLOOKUP(LEFT(C931,1),拼音数据库!$B:$C,2,),IF(LEN(C931)=2,VLOOKUP(LEFT(C931,1),拼音数据库!$B:$C,2,)&amp;VLOOKUP(MID(C931,2,1),拼音数据库!$B:$C,2,),IF(LEN(C931)=3,VLOOKUP(LEFT(C931,1),拼音数据库!$B:$C,2,)&amp;VLOOKUP(MID(C931,2,1),拼音数据库!$B:$C,2,)&amp;VLOOKUP(MID(C931,3,1),拼音数据库!$B:$C,2,),VLOOKUP(LEFT(C931,1),拼音数据库!$B:$C,2,)&amp;VLOOKUP(MID(C931,2,1),拼音数据库!$B:$C,2,)&amp;VLOOKUP(MID(C931,3,1),拼音数据库!$B:$C,2,)&amp;VLOOKUP(MID(C931,4,1),拼音数据库!$B:$C,2,))))),"")</f>
        <v/>
      </c>
      <c r="B931" s="75" t="str">
        <f>IFERROR(IF(C931=0,"",IF(LEN(C931)=1,LEFT(VLOOKUP(LEFT(C931,1),拼音数据库!$B:$C,2,),1),IF(LEN(C931)=2,LEFT(VLOOKUP(LEFT(C931,1),拼音数据库!$B:$C,2,),1)&amp;LEFT(VLOOKUP(MID(C931,2,1),拼音数据库!$B:$C,2,),1),IF(LEN(C931)=3,LEFT(VLOOKUP(LEFT(C931,1),拼音数据库!$B:$C,2,),1)&amp;LEFT(VLOOKUP(MID(C931,2,1),拼音数据库!$B:$C,2,),1)&amp;LEFT(VLOOKUP(MID(C931,3,1),拼音数据库!$B:$C,2,)),LEFT(VLOOKUP(LEFT(C931,1),拼音数据库!$B:$C,2,),1)&amp;LEFT(VLOOKUP(MID(C931,2,1),拼音数据库!$B:$C,2,),1)&amp;LEFT(VLOOKUP(MID(C931,3,1),拼音数据库!$B:$C,2,),1)&amp;LEFT(VLOOKUP(MID(C931,4,1),拼音数据库!$B:$C,2,),1))))),"")</f>
        <v/>
      </c>
      <c r="C931" s="36"/>
      <c r="D931" s="36"/>
      <c r="E931" s="36"/>
      <c r="F931" s="37"/>
      <c r="G931" s="37"/>
      <c r="H931" s="37"/>
      <c r="I931" s="37"/>
      <c r="J931" s="37"/>
      <c r="K931" s="37"/>
      <c r="L931" s="37"/>
      <c r="M931" s="37"/>
      <c r="N931" s="5" t="str">
        <f t="array" ref="N931">IF(SUM(--NOT(ISERROR(FIND(TEXT(UPPER(电话簿!$G$4),0),UPPER(基本信息输入!A931:M931),1))))&gt;0,ROW(),"")</f>
        <v/>
      </c>
    </row>
    <row r="932" spans="1:14" s="34" customFormat="1" x14ac:dyDescent="0.35">
      <c r="A932" s="74" t="str">
        <f>IFERROR(IF(C932=0,"",IF(LEN(C932)=1,VLOOKUP(LEFT(C932,1),拼音数据库!$B:$C,2,),IF(LEN(C932)=2,VLOOKUP(LEFT(C932,1),拼音数据库!$B:$C,2,)&amp;VLOOKUP(MID(C932,2,1),拼音数据库!$B:$C,2,),IF(LEN(C932)=3,VLOOKUP(LEFT(C932,1),拼音数据库!$B:$C,2,)&amp;VLOOKUP(MID(C932,2,1),拼音数据库!$B:$C,2,)&amp;VLOOKUP(MID(C932,3,1),拼音数据库!$B:$C,2,),VLOOKUP(LEFT(C932,1),拼音数据库!$B:$C,2,)&amp;VLOOKUP(MID(C932,2,1),拼音数据库!$B:$C,2,)&amp;VLOOKUP(MID(C932,3,1),拼音数据库!$B:$C,2,)&amp;VLOOKUP(MID(C932,4,1),拼音数据库!$B:$C,2,))))),"")</f>
        <v/>
      </c>
      <c r="B932" s="75" t="str">
        <f>IFERROR(IF(C932=0,"",IF(LEN(C932)=1,LEFT(VLOOKUP(LEFT(C932,1),拼音数据库!$B:$C,2,),1),IF(LEN(C932)=2,LEFT(VLOOKUP(LEFT(C932,1),拼音数据库!$B:$C,2,),1)&amp;LEFT(VLOOKUP(MID(C932,2,1),拼音数据库!$B:$C,2,),1),IF(LEN(C932)=3,LEFT(VLOOKUP(LEFT(C932,1),拼音数据库!$B:$C,2,),1)&amp;LEFT(VLOOKUP(MID(C932,2,1),拼音数据库!$B:$C,2,),1)&amp;LEFT(VLOOKUP(MID(C932,3,1),拼音数据库!$B:$C,2,)),LEFT(VLOOKUP(LEFT(C932,1),拼音数据库!$B:$C,2,),1)&amp;LEFT(VLOOKUP(MID(C932,2,1),拼音数据库!$B:$C,2,),1)&amp;LEFT(VLOOKUP(MID(C932,3,1),拼音数据库!$B:$C,2,),1)&amp;LEFT(VLOOKUP(MID(C932,4,1),拼音数据库!$B:$C,2,),1))))),"")</f>
        <v/>
      </c>
      <c r="C932" s="36"/>
      <c r="D932" s="36"/>
      <c r="E932" s="36"/>
      <c r="F932" s="37"/>
      <c r="G932" s="37"/>
      <c r="H932" s="37"/>
      <c r="I932" s="37"/>
      <c r="J932" s="37"/>
      <c r="K932" s="37"/>
      <c r="L932" s="37"/>
      <c r="M932" s="37"/>
      <c r="N932" s="5" t="str">
        <f t="array" ref="N932">IF(SUM(--NOT(ISERROR(FIND(TEXT(UPPER(电话簿!$G$4),0),UPPER(基本信息输入!A932:M932),1))))&gt;0,ROW(),"")</f>
        <v/>
      </c>
    </row>
    <row r="933" spans="1:14" s="34" customFormat="1" x14ac:dyDescent="0.35">
      <c r="A933" s="74" t="str">
        <f>IFERROR(IF(C933=0,"",IF(LEN(C933)=1,VLOOKUP(LEFT(C933,1),拼音数据库!$B:$C,2,),IF(LEN(C933)=2,VLOOKUP(LEFT(C933,1),拼音数据库!$B:$C,2,)&amp;VLOOKUP(MID(C933,2,1),拼音数据库!$B:$C,2,),IF(LEN(C933)=3,VLOOKUP(LEFT(C933,1),拼音数据库!$B:$C,2,)&amp;VLOOKUP(MID(C933,2,1),拼音数据库!$B:$C,2,)&amp;VLOOKUP(MID(C933,3,1),拼音数据库!$B:$C,2,),VLOOKUP(LEFT(C933,1),拼音数据库!$B:$C,2,)&amp;VLOOKUP(MID(C933,2,1),拼音数据库!$B:$C,2,)&amp;VLOOKUP(MID(C933,3,1),拼音数据库!$B:$C,2,)&amp;VLOOKUP(MID(C933,4,1),拼音数据库!$B:$C,2,))))),"")</f>
        <v/>
      </c>
      <c r="B933" s="75" t="str">
        <f>IFERROR(IF(C933=0,"",IF(LEN(C933)=1,LEFT(VLOOKUP(LEFT(C933,1),拼音数据库!$B:$C,2,),1),IF(LEN(C933)=2,LEFT(VLOOKUP(LEFT(C933,1),拼音数据库!$B:$C,2,),1)&amp;LEFT(VLOOKUP(MID(C933,2,1),拼音数据库!$B:$C,2,),1),IF(LEN(C933)=3,LEFT(VLOOKUP(LEFT(C933,1),拼音数据库!$B:$C,2,),1)&amp;LEFT(VLOOKUP(MID(C933,2,1),拼音数据库!$B:$C,2,),1)&amp;LEFT(VLOOKUP(MID(C933,3,1),拼音数据库!$B:$C,2,)),LEFT(VLOOKUP(LEFT(C933,1),拼音数据库!$B:$C,2,),1)&amp;LEFT(VLOOKUP(MID(C933,2,1),拼音数据库!$B:$C,2,),1)&amp;LEFT(VLOOKUP(MID(C933,3,1),拼音数据库!$B:$C,2,),1)&amp;LEFT(VLOOKUP(MID(C933,4,1),拼音数据库!$B:$C,2,),1))))),"")</f>
        <v/>
      </c>
      <c r="C933" s="36"/>
      <c r="D933" s="36"/>
      <c r="E933" s="36"/>
      <c r="F933" s="37"/>
      <c r="G933" s="37"/>
      <c r="H933" s="37"/>
      <c r="I933" s="37"/>
      <c r="J933" s="37"/>
      <c r="K933" s="37"/>
      <c r="L933" s="37"/>
      <c r="M933" s="37"/>
      <c r="N933" s="5" t="str">
        <f t="array" ref="N933">IF(SUM(--NOT(ISERROR(FIND(TEXT(UPPER(电话簿!$G$4),0),UPPER(基本信息输入!A933:M933),1))))&gt;0,ROW(),"")</f>
        <v/>
      </c>
    </row>
    <row r="934" spans="1:14" s="34" customFormat="1" x14ac:dyDescent="0.35">
      <c r="A934" s="74" t="str">
        <f>IFERROR(IF(C934=0,"",IF(LEN(C934)=1,VLOOKUP(LEFT(C934,1),拼音数据库!$B:$C,2,),IF(LEN(C934)=2,VLOOKUP(LEFT(C934,1),拼音数据库!$B:$C,2,)&amp;VLOOKUP(MID(C934,2,1),拼音数据库!$B:$C,2,),IF(LEN(C934)=3,VLOOKUP(LEFT(C934,1),拼音数据库!$B:$C,2,)&amp;VLOOKUP(MID(C934,2,1),拼音数据库!$B:$C,2,)&amp;VLOOKUP(MID(C934,3,1),拼音数据库!$B:$C,2,),VLOOKUP(LEFT(C934,1),拼音数据库!$B:$C,2,)&amp;VLOOKUP(MID(C934,2,1),拼音数据库!$B:$C,2,)&amp;VLOOKUP(MID(C934,3,1),拼音数据库!$B:$C,2,)&amp;VLOOKUP(MID(C934,4,1),拼音数据库!$B:$C,2,))))),"")</f>
        <v/>
      </c>
      <c r="B934" s="75" t="str">
        <f>IFERROR(IF(C934=0,"",IF(LEN(C934)=1,LEFT(VLOOKUP(LEFT(C934,1),拼音数据库!$B:$C,2,),1),IF(LEN(C934)=2,LEFT(VLOOKUP(LEFT(C934,1),拼音数据库!$B:$C,2,),1)&amp;LEFT(VLOOKUP(MID(C934,2,1),拼音数据库!$B:$C,2,),1),IF(LEN(C934)=3,LEFT(VLOOKUP(LEFT(C934,1),拼音数据库!$B:$C,2,),1)&amp;LEFT(VLOOKUP(MID(C934,2,1),拼音数据库!$B:$C,2,),1)&amp;LEFT(VLOOKUP(MID(C934,3,1),拼音数据库!$B:$C,2,)),LEFT(VLOOKUP(LEFT(C934,1),拼音数据库!$B:$C,2,),1)&amp;LEFT(VLOOKUP(MID(C934,2,1),拼音数据库!$B:$C,2,),1)&amp;LEFT(VLOOKUP(MID(C934,3,1),拼音数据库!$B:$C,2,),1)&amp;LEFT(VLOOKUP(MID(C934,4,1),拼音数据库!$B:$C,2,),1))))),"")</f>
        <v/>
      </c>
      <c r="C934" s="36"/>
      <c r="D934" s="36"/>
      <c r="E934" s="36"/>
      <c r="F934" s="37"/>
      <c r="G934" s="37"/>
      <c r="H934" s="37"/>
      <c r="I934" s="37"/>
      <c r="J934" s="37"/>
      <c r="K934" s="37"/>
      <c r="L934" s="37"/>
      <c r="M934" s="37"/>
      <c r="N934" s="5" t="str">
        <f t="array" ref="N934">IF(SUM(--NOT(ISERROR(FIND(TEXT(UPPER(电话簿!$G$4),0),UPPER(基本信息输入!A934:M934),1))))&gt;0,ROW(),"")</f>
        <v/>
      </c>
    </row>
    <row r="935" spans="1:14" s="34" customFormat="1" x14ac:dyDescent="0.35">
      <c r="A935" s="74" t="str">
        <f>IFERROR(IF(C935=0,"",IF(LEN(C935)=1,VLOOKUP(LEFT(C935,1),拼音数据库!$B:$C,2,),IF(LEN(C935)=2,VLOOKUP(LEFT(C935,1),拼音数据库!$B:$C,2,)&amp;VLOOKUP(MID(C935,2,1),拼音数据库!$B:$C,2,),IF(LEN(C935)=3,VLOOKUP(LEFT(C935,1),拼音数据库!$B:$C,2,)&amp;VLOOKUP(MID(C935,2,1),拼音数据库!$B:$C,2,)&amp;VLOOKUP(MID(C935,3,1),拼音数据库!$B:$C,2,),VLOOKUP(LEFT(C935,1),拼音数据库!$B:$C,2,)&amp;VLOOKUP(MID(C935,2,1),拼音数据库!$B:$C,2,)&amp;VLOOKUP(MID(C935,3,1),拼音数据库!$B:$C,2,)&amp;VLOOKUP(MID(C935,4,1),拼音数据库!$B:$C,2,))))),"")</f>
        <v/>
      </c>
      <c r="B935" s="75" t="str">
        <f>IFERROR(IF(C935=0,"",IF(LEN(C935)=1,LEFT(VLOOKUP(LEFT(C935,1),拼音数据库!$B:$C,2,),1),IF(LEN(C935)=2,LEFT(VLOOKUP(LEFT(C935,1),拼音数据库!$B:$C,2,),1)&amp;LEFT(VLOOKUP(MID(C935,2,1),拼音数据库!$B:$C,2,),1),IF(LEN(C935)=3,LEFT(VLOOKUP(LEFT(C935,1),拼音数据库!$B:$C,2,),1)&amp;LEFT(VLOOKUP(MID(C935,2,1),拼音数据库!$B:$C,2,),1)&amp;LEFT(VLOOKUP(MID(C935,3,1),拼音数据库!$B:$C,2,)),LEFT(VLOOKUP(LEFT(C935,1),拼音数据库!$B:$C,2,),1)&amp;LEFT(VLOOKUP(MID(C935,2,1),拼音数据库!$B:$C,2,),1)&amp;LEFT(VLOOKUP(MID(C935,3,1),拼音数据库!$B:$C,2,),1)&amp;LEFT(VLOOKUP(MID(C935,4,1),拼音数据库!$B:$C,2,),1))))),"")</f>
        <v/>
      </c>
      <c r="C935" s="36"/>
      <c r="D935" s="36"/>
      <c r="E935" s="36"/>
      <c r="F935" s="37"/>
      <c r="G935" s="37"/>
      <c r="H935" s="37"/>
      <c r="I935" s="37"/>
      <c r="J935" s="37"/>
      <c r="K935" s="37"/>
      <c r="L935" s="37"/>
      <c r="M935" s="37"/>
      <c r="N935" s="5" t="str">
        <f t="array" ref="N935">IF(SUM(--NOT(ISERROR(FIND(TEXT(UPPER(电话簿!$G$4),0),UPPER(基本信息输入!A935:M935),1))))&gt;0,ROW(),"")</f>
        <v/>
      </c>
    </row>
    <row r="936" spans="1:14" s="34" customFormat="1" x14ac:dyDescent="0.35">
      <c r="A936" s="74" t="str">
        <f>IFERROR(IF(C936=0,"",IF(LEN(C936)=1,VLOOKUP(LEFT(C936,1),拼音数据库!$B:$C,2,),IF(LEN(C936)=2,VLOOKUP(LEFT(C936,1),拼音数据库!$B:$C,2,)&amp;VLOOKUP(MID(C936,2,1),拼音数据库!$B:$C,2,),IF(LEN(C936)=3,VLOOKUP(LEFT(C936,1),拼音数据库!$B:$C,2,)&amp;VLOOKUP(MID(C936,2,1),拼音数据库!$B:$C,2,)&amp;VLOOKUP(MID(C936,3,1),拼音数据库!$B:$C,2,),VLOOKUP(LEFT(C936,1),拼音数据库!$B:$C,2,)&amp;VLOOKUP(MID(C936,2,1),拼音数据库!$B:$C,2,)&amp;VLOOKUP(MID(C936,3,1),拼音数据库!$B:$C,2,)&amp;VLOOKUP(MID(C936,4,1),拼音数据库!$B:$C,2,))))),"")</f>
        <v/>
      </c>
      <c r="B936" s="75" t="str">
        <f>IFERROR(IF(C936=0,"",IF(LEN(C936)=1,LEFT(VLOOKUP(LEFT(C936,1),拼音数据库!$B:$C,2,),1),IF(LEN(C936)=2,LEFT(VLOOKUP(LEFT(C936,1),拼音数据库!$B:$C,2,),1)&amp;LEFT(VLOOKUP(MID(C936,2,1),拼音数据库!$B:$C,2,),1),IF(LEN(C936)=3,LEFT(VLOOKUP(LEFT(C936,1),拼音数据库!$B:$C,2,),1)&amp;LEFT(VLOOKUP(MID(C936,2,1),拼音数据库!$B:$C,2,),1)&amp;LEFT(VLOOKUP(MID(C936,3,1),拼音数据库!$B:$C,2,)),LEFT(VLOOKUP(LEFT(C936,1),拼音数据库!$B:$C,2,),1)&amp;LEFT(VLOOKUP(MID(C936,2,1),拼音数据库!$B:$C,2,),1)&amp;LEFT(VLOOKUP(MID(C936,3,1),拼音数据库!$B:$C,2,),1)&amp;LEFT(VLOOKUP(MID(C936,4,1),拼音数据库!$B:$C,2,),1))))),"")</f>
        <v/>
      </c>
      <c r="C936" s="36"/>
      <c r="D936" s="36"/>
      <c r="E936" s="36"/>
      <c r="F936" s="37"/>
      <c r="G936" s="37"/>
      <c r="H936" s="37"/>
      <c r="I936" s="37"/>
      <c r="J936" s="37"/>
      <c r="K936" s="37"/>
      <c r="L936" s="37"/>
      <c r="M936" s="37"/>
      <c r="N936" s="5" t="str">
        <f t="array" ref="N936">IF(SUM(--NOT(ISERROR(FIND(TEXT(UPPER(电话簿!$G$4),0),UPPER(基本信息输入!A936:M936),1))))&gt;0,ROW(),"")</f>
        <v/>
      </c>
    </row>
    <row r="937" spans="1:14" s="34" customFormat="1" x14ac:dyDescent="0.35">
      <c r="A937" s="74" t="str">
        <f>IFERROR(IF(C937=0,"",IF(LEN(C937)=1,VLOOKUP(LEFT(C937,1),拼音数据库!$B:$C,2,),IF(LEN(C937)=2,VLOOKUP(LEFT(C937,1),拼音数据库!$B:$C,2,)&amp;VLOOKUP(MID(C937,2,1),拼音数据库!$B:$C,2,),IF(LEN(C937)=3,VLOOKUP(LEFT(C937,1),拼音数据库!$B:$C,2,)&amp;VLOOKUP(MID(C937,2,1),拼音数据库!$B:$C,2,)&amp;VLOOKUP(MID(C937,3,1),拼音数据库!$B:$C,2,),VLOOKUP(LEFT(C937,1),拼音数据库!$B:$C,2,)&amp;VLOOKUP(MID(C937,2,1),拼音数据库!$B:$C,2,)&amp;VLOOKUP(MID(C937,3,1),拼音数据库!$B:$C,2,)&amp;VLOOKUP(MID(C937,4,1),拼音数据库!$B:$C,2,))))),"")</f>
        <v/>
      </c>
      <c r="B937" s="75" t="str">
        <f>IFERROR(IF(C937=0,"",IF(LEN(C937)=1,LEFT(VLOOKUP(LEFT(C937,1),拼音数据库!$B:$C,2,),1),IF(LEN(C937)=2,LEFT(VLOOKUP(LEFT(C937,1),拼音数据库!$B:$C,2,),1)&amp;LEFT(VLOOKUP(MID(C937,2,1),拼音数据库!$B:$C,2,),1),IF(LEN(C937)=3,LEFT(VLOOKUP(LEFT(C937,1),拼音数据库!$B:$C,2,),1)&amp;LEFT(VLOOKUP(MID(C937,2,1),拼音数据库!$B:$C,2,),1)&amp;LEFT(VLOOKUP(MID(C937,3,1),拼音数据库!$B:$C,2,)),LEFT(VLOOKUP(LEFT(C937,1),拼音数据库!$B:$C,2,),1)&amp;LEFT(VLOOKUP(MID(C937,2,1),拼音数据库!$B:$C,2,),1)&amp;LEFT(VLOOKUP(MID(C937,3,1),拼音数据库!$B:$C,2,),1)&amp;LEFT(VLOOKUP(MID(C937,4,1),拼音数据库!$B:$C,2,),1))))),"")</f>
        <v/>
      </c>
      <c r="C937" s="36"/>
      <c r="D937" s="36"/>
      <c r="E937" s="36"/>
      <c r="F937" s="37"/>
      <c r="G937" s="37"/>
      <c r="H937" s="37"/>
      <c r="I937" s="37"/>
      <c r="J937" s="37"/>
      <c r="K937" s="37"/>
      <c r="L937" s="37"/>
      <c r="M937" s="37"/>
      <c r="N937" s="5" t="str">
        <f t="array" ref="N937">IF(SUM(--NOT(ISERROR(FIND(TEXT(UPPER(电话簿!$G$4),0),UPPER(基本信息输入!A937:M937),1))))&gt;0,ROW(),"")</f>
        <v/>
      </c>
    </row>
    <row r="938" spans="1:14" s="34" customFormat="1" x14ac:dyDescent="0.35">
      <c r="A938" s="74" t="str">
        <f>IFERROR(IF(C938=0,"",IF(LEN(C938)=1,VLOOKUP(LEFT(C938,1),拼音数据库!$B:$C,2,),IF(LEN(C938)=2,VLOOKUP(LEFT(C938,1),拼音数据库!$B:$C,2,)&amp;VLOOKUP(MID(C938,2,1),拼音数据库!$B:$C,2,),IF(LEN(C938)=3,VLOOKUP(LEFT(C938,1),拼音数据库!$B:$C,2,)&amp;VLOOKUP(MID(C938,2,1),拼音数据库!$B:$C,2,)&amp;VLOOKUP(MID(C938,3,1),拼音数据库!$B:$C,2,),VLOOKUP(LEFT(C938,1),拼音数据库!$B:$C,2,)&amp;VLOOKUP(MID(C938,2,1),拼音数据库!$B:$C,2,)&amp;VLOOKUP(MID(C938,3,1),拼音数据库!$B:$C,2,)&amp;VLOOKUP(MID(C938,4,1),拼音数据库!$B:$C,2,))))),"")</f>
        <v/>
      </c>
      <c r="B938" s="75" t="str">
        <f>IFERROR(IF(C938=0,"",IF(LEN(C938)=1,LEFT(VLOOKUP(LEFT(C938,1),拼音数据库!$B:$C,2,),1),IF(LEN(C938)=2,LEFT(VLOOKUP(LEFT(C938,1),拼音数据库!$B:$C,2,),1)&amp;LEFT(VLOOKUP(MID(C938,2,1),拼音数据库!$B:$C,2,),1),IF(LEN(C938)=3,LEFT(VLOOKUP(LEFT(C938,1),拼音数据库!$B:$C,2,),1)&amp;LEFT(VLOOKUP(MID(C938,2,1),拼音数据库!$B:$C,2,),1)&amp;LEFT(VLOOKUP(MID(C938,3,1),拼音数据库!$B:$C,2,)),LEFT(VLOOKUP(LEFT(C938,1),拼音数据库!$B:$C,2,),1)&amp;LEFT(VLOOKUP(MID(C938,2,1),拼音数据库!$B:$C,2,),1)&amp;LEFT(VLOOKUP(MID(C938,3,1),拼音数据库!$B:$C,2,),1)&amp;LEFT(VLOOKUP(MID(C938,4,1),拼音数据库!$B:$C,2,),1))))),"")</f>
        <v/>
      </c>
      <c r="C938" s="36"/>
      <c r="D938" s="36"/>
      <c r="E938" s="36"/>
      <c r="F938" s="37"/>
      <c r="G938" s="37"/>
      <c r="H938" s="37"/>
      <c r="I938" s="37"/>
      <c r="J938" s="37"/>
      <c r="K938" s="37"/>
      <c r="L938" s="37"/>
      <c r="M938" s="37"/>
      <c r="N938" s="5" t="str">
        <f t="array" ref="N938">IF(SUM(--NOT(ISERROR(FIND(TEXT(UPPER(电话簿!$G$4),0),UPPER(基本信息输入!A938:M938),1))))&gt;0,ROW(),"")</f>
        <v/>
      </c>
    </row>
    <row r="939" spans="1:14" s="34" customFormat="1" x14ac:dyDescent="0.35">
      <c r="A939" s="74" t="str">
        <f>IFERROR(IF(C939=0,"",IF(LEN(C939)=1,VLOOKUP(LEFT(C939,1),拼音数据库!$B:$C,2,),IF(LEN(C939)=2,VLOOKUP(LEFT(C939,1),拼音数据库!$B:$C,2,)&amp;VLOOKUP(MID(C939,2,1),拼音数据库!$B:$C,2,),IF(LEN(C939)=3,VLOOKUP(LEFT(C939,1),拼音数据库!$B:$C,2,)&amp;VLOOKUP(MID(C939,2,1),拼音数据库!$B:$C,2,)&amp;VLOOKUP(MID(C939,3,1),拼音数据库!$B:$C,2,),VLOOKUP(LEFT(C939,1),拼音数据库!$B:$C,2,)&amp;VLOOKUP(MID(C939,2,1),拼音数据库!$B:$C,2,)&amp;VLOOKUP(MID(C939,3,1),拼音数据库!$B:$C,2,)&amp;VLOOKUP(MID(C939,4,1),拼音数据库!$B:$C,2,))))),"")</f>
        <v/>
      </c>
      <c r="B939" s="75" t="str">
        <f>IFERROR(IF(C939=0,"",IF(LEN(C939)=1,LEFT(VLOOKUP(LEFT(C939,1),拼音数据库!$B:$C,2,),1),IF(LEN(C939)=2,LEFT(VLOOKUP(LEFT(C939,1),拼音数据库!$B:$C,2,),1)&amp;LEFT(VLOOKUP(MID(C939,2,1),拼音数据库!$B:$C,2,),1),IF(LEN(C939)=3,LEFT(VLOOKUP(LEFT(C939,1),拼音数据库!$B:$C,2,),1)&amp;LEFT(VLOOKUP(MID(C939,2,1),拼音数据库!$B:$C,2,),1)&amp;LEFT(VLOOKUP(MID(C939,3,1),拼音数据库!$B:$C,2,)),LEFT(VLOOKUP(LEFT(C939,1),拼音数据库!$B:$C,2,),1)&amp;LEFT(VLOOKUP(MID(C939,2,1),拼音数据库!$B:$C,2,),1)&amp;LEFT(VLOOKUP(MID(C939,3,1),拼音数据库!$B:$C,2,),1)&amp;LEFT(VLOOKUP(MID(C939,4,1),拼音数据库!$B:$C,2,),1))))),"")</f>
        <v/>
      </c>
      <c r="C939" s="36"/>
      <c r="D939" s="36"/>
      <c r="E939" s="36"/>
      <c r="F939" s="37"/>
      <c r="G939" s="37"/>
      <c r="H939" s="37"/>
      <c r="I939" s="37"/>
      <c r="J939" s="37"/>
      <c r="K939" s="37"/>
      <c r="L939" s="37"/>
      <c r="M939" s="37"/>
      <c r="N939" s="5" t="str">
        <f t="array" ref="N939">IF(SUM(--NOT(ISERROR(FIND(TEXT(UPPER(电话簿!$G$4),0),UPPER(基本信息输入!A939:M939),1))))&gt;0,ROW(),"")</f>
        <v/>
      </c>
    </row>
    <row r="940" spans="1:14" s="34" customFormat="1" x14ac:dyDescent="0.35">
      <c r="A940" s="74" t="str">
        <f>IFERROR(IF(C940=0,"",IF(LEN(C940)=1,VLOOKUP(LEFT(C940,1),拼音数据库!$B:$C,2,),IF(LEN(C940)=2,VLOOKUP(LEFT(C940,1),拼音数据库!$B:$C,2,)&amp;VLOOKUP(MID(C940,2,1),拼音数据库!$B:$C,2,),IF(LEN(C940)=3,VLOOKUP(LEFT(C940,1),拼音数据库!$B:$C,2,)&amp;VLOOKUP(MID(C940,2,1),拼音数据库!$B:$C,2,)&amp;VLOOKUP(MID(C940,3,1),拼音数据库!$B:$C,2,),VLOOKUP(LEFT(C940,1),拼音数据库!$B:$C,2,)&amp;VLOOKUP(MID(C940,2,1),拼音数据库!$B:$C,2,)&amp;VLOOKUP(MID(C940,3,1),拼音数据库!$B:$C,2,)&amp;VLOOKUP(MID(C940,4,1),拼音数据库!$B:$C,2,))))),"")</f>
        <v/>
      </c>
      <c r="B940" s="75" t="str">
        <f>IFERROR(IF(C940=0,"",IF(LEN(C940)=1,LEFT(VLOOKUP(LEFT(C940,1),拼音数据库!$B:$C,2,),1),IF(LEN(C940)=2,LEFT(VLOOKUP(LEFT(C940,1),拼音数据库!$B:$C,2,),1)&amp;LEFT(VLOOKUP(MID(C940,2,1),拼音数据库!$B:$C,2,),1),IF(LEN(C940)=3,LEFT(VLOOKUP(LEFT(C940,1),拼音数据库!$B:$C,2,),1)&amp;LEFT(VLOOKUP(MID(C940,2,1),拼音数据库!$B:$C,2,),1)&amp;LEFT(VLOOKUP(MID(C940,3,1),拼音数据库!$B:$C,2,)),LEFT(VLOOKUP(LEFT(C940,1),拼音数据库!$B:$C,2,),1)&amp;LEFT(VLOOKUP(MID(C940,2,1),拼音数据库!$B:$C,2,),1)&amp;LEFT(VLOOKUP(MID(C940,3,1),拼音数据库!$B:$C,2,),1)&amp;LEFT(VLOOKUP(MID(C940,4,1),拼音数据库!$B:$C,2,),1))))),"")</f>
        <v/>
      </c>
      <c r="C940" s="36"/>
      <c r="D940" s="36"/>
      <c r="E940" s="36"/>
      <c r="F940" s="37"/>
      <c r="G940" s="37"/>
      <c r="H940" s="37"/>
      <c r="I940" s="37"/>
      <c r="J940" s="37"/>
      <c r="K940" s="37"/>
      <c r="L940" s="37"/>
      <c r="M940" s="37"/>
      <c r="N940" s="5" t="str">
        <f t="array" ref="N940">IF(SUM(--NOT(ISERROR(FIND(TEXT(UPPER(电话簿!$G$4),0),UPPER(基本信息输入!A940:M940),1))))&gt;0,ROW(),"")</f>
        <v/>
      </c>
    </row>
    <row r="941" spans="1:14" s="34" customFormat="1" x14ac:dyDescent="0.35">
      <c r="A941" s="74" t="str">
        <f>IFERROR(IF(C941=0,"",IF(LEN(C941)=1,VLOOKUP(LEFT(C941,1),拼音数据库!$B:$C,2,),IF(LEN(C941)=2,VLOOKUP(LEFT(C941,1),拼音数据库!$B:$C,2,)&amp;VLOOKUP(MID(C941,2,1),拼音数据库!$B:$C,2,),IF(LEN(C941)=3,VLOOKUP(LEFT(C941,1),拼音数据库!$B:$C,2,)&amp;VLOOKUP(MID(C941,2,1),拼音数据库!$B:$C,2,)&amp;VLOOKUP(MID(C941,3,1),拼音数据库!$B:$C,2,),VLOOKUP(LEFT(C941,1),拼音数据库!$B:$C,2,)&amp;VLOOKUP(MID(C941,2,1),拼音数据库!$B:$C,2,)&amp;VLOOKUP(MID(C941,3,1),拼音数据库!$B:$C,2,)&amp;VLOOKUP(MID(C941,4,1),拼音数据库!$B:$C,2,))))),"")</f>
        <v/>
      </c>
      <c r="B941" s="75" t="str">
        <f>IFERROR(IF(C941=0,"",IF(LEN(C941)=1,LEFT(VLOOKUP(LEFT(C941,1),拼音数据库!$B:$C,2,),1),IF(LEN(C941)=2,LEFT(VLOOKUP(LEFT(C941,1),拼音数据库!$B:$C,2,),1)&amp;LEFT(VLOOKUP(MID(C941,2,1),拼音数据库!$B:$C,2,),1),IF(LEN(C941)=3,LEFT(VLOOKUP(LEFT(C941,1),拼音数据库!$B:$C,2,),1)&amp;LEFT(VLOOKUP(MID(C941,2,1),拼音数据库!$B:$C,2,),1)&amp;LEFT(VLOOKUP(MID(C941,3,1),拼音数据库!$B:$C,2,)),LEFT(VLOOKUP(LEFT(C941,1),拼音数据库!$B:$C,2,),1)&amp;LEFT(VLOOKUP(MID(C941,2,1),拼音数据库!$B:$C,2,),1)&amp;LEFT(VLOOKUP(MID(C941,3,1),拼音数据库!$B:$C,2,),1)&amp;LEFT(VLOOKUP(MID(C941,4,1),拼音数据库!$B:$C,2,),1))))),"")</f>
        <v/>
      </c>
      <c r="C941" s="36"/>
      <c r="D941" s="36"/>
      <c r="E941" s="36"/>
      <c r="F941" s="37"/>
      <c r="G941" s="37"/>
      <c r="H941" s="37"/>
      <c r="I941" s="37"/>
      <c r="J941" s="37"/>
      <c r="K941" s="37"/>
      <c r="L941" s="37"/>
      <c r="M941" s="37"/>
      <c r="N941" s="5" t="str">
        <f t="array" ref="N941">IF(SUM(--NOT(ISERROR(FIND(TEXT(UPPER(电话簿!$G$4),0),UPPER(基本信息输入!A941:M941),1))))&gt;0,ROW(),"")</f>
        <v/>
      </c>
    </row>
    <row r="942" spans="1:14" s="34" customFormat="1" x14ac:dyDescent="0.35">
      <c r="A942" s="74" t="str">
        <f>IFERROR(IF(C942=0,"",IF(LEN(C942)=1,VLOOKUP(LEFT(C942,1),拼音数据库!$B:$C,2,),IF(LEN(C942)=2,VLOOKUP(LEFT(C942,1),拼音数据库!$B:$C,2,)&amp;VLOOKUP(MID(C942,2,1),拼音数据库!$B:$C,2,),IF(LEN(C942)=3,VLOOKUP(LEFT(C942,1),拼音数据库!$B:$C,2,)&amp;VLOOKUP(MID(C942,2,1),拼音数据库!$B:$C,2,)&amp;VLOOKUP(MID(C942,3,1),拼音数据库!$B:$C,2,),VLOOKUP(LEFT(C942,1),拼音数据库!$B:$C,2,)&amp;VLOOKUP(MID(C942,2,1),拼音数据库!$B:$C,2,)&amp;VLOOKUP(MID(C942,3,1),拼音数据库!$B:$C,2,)&amp;VLOOKUP(MID(C942,4,1),拼音数据库!$B:$C,2,))))),"")</f>
        <v/>
      </c>
      <c r="B942" s="75" t="str">
        <f>IFERROR(IF(C942=0,"",IF(LEN(C942)=1,LEFT(VLOOKUP(LEFT(C942,1),拼音数据库!$B:$C,2,),1),IF(LEN(C942)=2,LEFT(VLOOKUP(LEFT(C942,1),拼音数据库!$B:$C,2,),1)&amp;LEFT(VLOOKUP(MID(C942,2,1),拼音数据库!$B:$C,2,),1),IF(LEN(C942)=3,LEFT(VLOOKUP(LEFT(C942,1),拼音数据库!$B:$C,2,),1)&amp;LEFT(VLOOKUP(MID(C942,2,1),拼音数据库!$B:$C,2,),1)&amp;LEFT(VLOOKUP(MID(C942,3,1),拼音数据库!$B:$C,2,)),LEFT(VLOOKUP(LEFT(C942,1),拼音数据库!$B:$C,2,),1)&amp;LEFT(VLOOKUP(MID(C942,2,1),拼音数据库!$B:$C,2,),1)&amp;LEFT(VLOOKUP(MID(C942,3,1),拼音数据库!$B:$C,2,),1)&amp;LEFT(VLOOKUP(MID(C942,4,1),拼音数据库!$B:$C,2,),1))))),"")</f>
        <v/>
      </c>
      <c r="C942" s="36"/>
      <c r="D942" s="36"/>
      <c r="E942" s="36"/>
      <c r="F942" s="37"/>
      <c r="G942" s="37"/>
      <c r="H942" s="37"/>
      <c r="I942" s="37"/>
      <c r="J942" s="37"/>
      <c r="K942" s="37"/>
      <c r="L942" s="37"/>
      <c r="M942" s="37"/>
      <c r="N942" s="5" t="str">
        <f t="array" ref="N942">IF(SUM(--NOT(ISERROR(FIND(TEXT(UPPER(电话簿!$G$4),0),UPPER(基本信息输入!A942:M942),1))))&gt;0,ROW(),"")</f>
        <v/>
      </c>
    </row>
    <row r="943" spans="1:14" s="34" customFormat="1" x14ac:dyDescent="0.35">
      <c r="A943" s="74" t="str">
        <f>IFERROR(IF(C943=0,"",IF(LEN(C943)=1,VLOOKUP(LEFT(C943,1),拼音数据库!$B:$C,2,),IF(LEN(C943)=2,VLOOKUP(LEFT(C943,1),拼音数据库!$B:$C,2,)&amp;VLOOKUP(MID(C943,2,1),拼音数据库!$B:$C,2,),IF(LEN(C943)=3,VLOOKUP(LEFT(C943,1),拼音数据库!$B:$C,2,)&amp;VLOOKUP(MID(C943,2,1),拼音数据库!$B:$C,2,)&amp;VLOOKUP(MID(C943,3,1),拼音数据库!$B:$C,2,),VLOOKUP(LEFT(C943,1),拼音数据库!$B:$C,2,)&amp;VLOOKUP(MID(C943,2,1),拼音数据库!$B:$C,2,)&amp;VLOOKUP(MID(C943,3,1),拼音数据库!$B:$C,2,)&amp;VLOOKUP(MID(C943,4,1),拼音数据库!$B:$C,2,))))),"")</f>
        <v/>
      </c>
      <c r="B943" s="75" t="str">
        <f>IFERROR(IF(C943=0,"",IF(LEN(C943)=1,LEFT(VLOOKUP(LEFT(C943,1),拼音数据库!$B:$C,2,),1),IF(LEN(C943)=2,LEFT(VLOOKUP(LEFT(C943,1),拼音数据库!$B:$C,2,),1)&amp;LEFT(VLOOKUP(MID(C943,2,1),拼音数据库!$B:$C,2,),1),IF(LEN(C943)=3,LEFT(VLOOKUP(LEFT(C943,1),拼音数据库!$B:$C,2,),1)&amp;LEFT(VLOOKUP(MID(C943,2,1),拼音数据库!$B:$C,2,),1)&amp;LEFT(VLOOKUP(MID(C943,3,1),拼音数据库!$B:$C,2,)),LEFT(VLOOKUP(LEFT(C943,1),拼音数据库!$B:$C,2,),1)&amp;LEFT(VLOOKUP(MID(C943,2,1),拼音数据库!$B:$C,2,),1)&amp;LEFT(VLOOKUP(MID(C943,3,1),拼音数据库!$B:$C,2,),1)&amp;LEFT(VLOOKUP(MID(C943,4,1),拼音数据库!$B:$C,2,),1))))),"")</f>
        <v/>
      </c>
      <c r="C943" s="36"/>
      <c r="D943" s="36"/>
      <c r="E943" s="36"/>
      <c r="F943" s="37"/>
      <c r="G943" s="37"/>
      <c r="H943" s="37"/>
      <c r="I943" s="37"/>
      <c r="J943" s="37"/>
      <c r="K943" s="37"/>
      <c r="L943" s="37"/>
      <c r="M943" s="37"/>
      <c r="N943" s="5" t="str">
        <f t="array" ref="N943">IF(SUM(--NOT(ISERROR(FIND(TEXT(UPPER(电话簿!$G$4),0),UPPER(基本信息输入!A943:M943),1))))&gt;0,ROW(),"")</f>
        <v/>
      </c>
    </row>
    <row r="944" spans="1:14" s="34" customFormat="1" x14ac:dyDescent="0.35">
      <c r="A944" s="74" t="str">
        <f>IFERROR(IF(C944=0,"",IF(LEN(C944)=1,VLOOKUP(LEFT(C944,1),拼音数据库!$B:$C,2,),IF(LEN(C944)=2,VLOOKUP(LEFT(C944,1),拼音数据库!$B:$C,2,)&amp;VLOOKUP(MID(C944,2,1),拼音数据库!$B:$C,2,),IF(LEN(C944)=3,VLOOKUP(LEFT(C944,1),拼音数据库!$B:$C,2,)&amp;VLOOKUP(MID(C944,2,1),拼音数据库!$B:$C,2,)&amp;VLOOKUP(MID(C944,3,1),拼音数据库!$B:$C,2,),VLOOKUP(LEFT(C944,1),拼音数据库!$B:$C,2,)&amp;VLOOKUP(MID(C944,2,1),拼音数据库!$B:$C,2,)&amp;VLOOKUP(MID(C944,3,1),拼音数据库!$B:$C,2,)&amp;VLOOKUP(MID(C944,4,1),拼音数据库!$B:$C,2,))))),"")</f>
        <v/>
      </c>
      <c r="B944" s="75" t="str">
        <f>IFERROR(IF(C944=0,"",IF(LEN(C944)=1,LEFT(VLOOKUP(LEFT(C944,1),拼音数据库!$B:$C,2,),1),IF(LEN(C944)=2,LEFT(VLOOKUP(LEFT(C944,1),拼音数据库!$B:$C,2,),1)&amp;LEFT(VLOOKUP(MID(C944,2,1),拼音数据库!$B:$C,2,),1),IF(LEN(C944)=3,LEFT(VLOOKUP(LEFT(C944,1),拼音数据库!$B:$C,2,),1)&amp;LEFT(VLOOKUP(MID(C944,2,1),拼音数据库!$B:$C,2,),1)&amp;LEFT(VLOOKUP(MID(C944,3,1),拼音数据库!$B:$C,2,)),LEFT(VLOOKUP(LEFT(C944,1),拼音数据库!$B:$C,2,),1)&amp;LEFT(VLOOKUP(MID(C944,2,1),拼音数据库!$B:$C,2,),1)&amp;LEFT(VLOOKUP(MID(C944,3,1),拼音数据库!$B:$C,2,),1)&amp;LEFT(VLOOKUP(MID(C944,4,1),拼音数据库!$B:$C,2,),1))))),"")</f>
        <v/>
      </c>
      <c r="C944" s="36"/>
      <c r="D944" s="36"/>
      <c r="E944" s="36"/>
      <c r="F944" s="37"/>
      <c r="G944" s="37"/>
      <c r="H944" s="37"/>
      <c r="I944" s="37"/>
      <c r="J944" s="37"/>
      <c r="K944" s="37"/>
      <c r="L944" s="37"/>
      <c r="M944" s="37"/>
      <c r="N944" s="5" t="str">
        <f t="array" ref="N944">IF(SUM(--NOT(ISERROR(FIND(TEXT(UPPER(电话簿!$G$4),0),UPPER(基本信息输入!A944:M944),1))))&gt;0,ROW(),"")</f>
        <v/>
      </c>
    </row>
    <row r="945" spans="1:14" s="34" customFormat="1" x14ac:dyDescent="0.35">
      <c r="A945" s="74" t="str">
        <f>IFERROR(IF(C945=0,"",IF(LEN(C945)=1,VLOOKUP(LEFT(C945,1),拼音数据库!$B:$C,2,),IF(LEN(C945)=2,VLOOKUP(LEFT(C945,1),拼音数据库!$B:$C,2,)&amp;VLOOKUP(MID(C945,2,1),拼音数据库!$B:$C,2,),IF(LEN(C945)=3,VLOOKUP(LEFT(C945,1),拼音数据库!$B:$C,2,)&amp;VLOOKUP(MID(C945,2,1),拼音数据库!$B:$C,2,)&amp;VLOOKUP(MID(C945,3,1),拼音数据库!$B:$C,2,),VLOOKUP(LEFT(C945,1),拼音数据库!$B:$C,2,)&amp;VLOOKUP(MID(C945,2,1),拼音数据库!$B:$C,2,)&amp;VLOOKUP(MID(C945,3,1),拼音数据库!$B:$C,2,)&amp;VLOOKUP(MID(C945,4,1),拼音数据库!$B:$C,2,))))),"")</f>
        <v/>
      </c>
      <c r="B945" s="75" t="str">
        <f>IFERROR(IF(C945=0,"",IF(LEN(C945)=1,LEFT(VLOOKUP(LEFT(C945,1),拼音数据库!$B:$C,2,),1),IF(LEN(C945)=2,LEFT(VLOOKUP(LEFT(C945,1),拼音数据库!$B:$C,2,),1)&amp;LEFT(VLOOKUP(MID(C945,2,1),拼音数据库!$B:$C,2,),1),IF(LEN(C945)=3,LEFT(VLOOKUP(LEFT(C945,1),拼音数据库!$B:$C,2,),1)&amp;LEFT(VLOOKUP(MID(C945,2,1),拼音数据库!$B:$C,2,),1)&amp;LEFT(VLOOKUP(MID(C945,3,1),拼音数据库!$B:$C,2,)),LEFT(VLOOKUP(LEFT(C945,1),拼音数据库!$B:$C,2,),1)&amp;LEFT(VLOOKUP(MID(C945,2,1),拼音数据库!$B:$C,2,),1)&amp;LEFT(VLOOKUP(MID(C945,3,1),拼音数据库!$B:$C,2,),1)&amp;LEFT(VLOOKUP(MID(C945,4,1),拼音数据库!$B:$C,2,),1))))),"")</f>
        <v/>
      </c>
      <c r="C945" s="36"/>
      <c r="D945" s="36"/>
      <c r="E945" s="36"/>
      <c r="F945" s="37"/>
      <c r="G945" s="37"/>
      <c r="H945" s="37"/>
      <c r="I945" s="37"/>
      <c r="J945" s="37"/>
      <c r="K945" s="37"/>
      <c r="L945" s="37"/>
      <c r="M945" s="37"/>
      <c r="N945" s="5" t="str">
        <f t="array" ref="N945">IF(SUM(--NOT(ISERROR(FIND(TEXT(UPPER(电话簿!$G$4),0),UPPER(基本信息输入!A945:M945),1))))&gt;0,ROW(),"")</f>
        <v/>
      </c>
    </row>
    <row r="946" spans="1:14" s="34" customFormat="1" x14ac:dyDescent="0.35">
      <c r="A946" s="74" t="str">
        <f>IFERROR(IF(C946=0,"",IF(LEN(C946)=1,VLOOKUP(LEFT(C946,1),拼音数据库!$B:$C,2,),IF(LEN(C946)=2,VLOOKUP(LEFT(C946,1),拼音数据库!$B:$C,2,)&amp;VLOOKUP(MID(C946,2,1),拼音数据库!$B:$C,2,),IF(LEN(C946)=3,VLOOKUP(LEFT(C946,1),拼音数据库!$B:$C,2,)&amp;VLOOKUP(MID(C946,2,1),拼音数据库!$B:$C,2,)&amp;VLOOKUP(MID(C946,3,1),拼音数据库!$B:$C,2,),VLOOKUP(LEFT(C946,1),拼音数据库!$B:$C,2,)&amp;VLOOKUP(MID(C946,2,1),拼音数据库!$B:$C,2,)&amp;VLOOKUP(MID(C946,3,1),拼音数据库!$B:$C,2,)&amp;VLOOKUP(MID(C946,4,1),拼音数据库!$B:$C,2,))))),"")</f>
        <v/>
      </c>
      <c r="B946" s="75" t="str">
        <f>IFERROR(IF(C946=0,"",IF(LEN(C946)=1,LEFT(VLOOKUP(LEFT(C946,1),拼音数据库!$B:$C,2,),1),IF(LEN(C946)=2,LEFT(VLOOKUP(LEFT(C946,1),拼音数据库!$B:$C,2,),1)&amp;LEFT(VLOOKUP(MID(C946,2,1),拼音数据库!$B:$C,2,),1),IF(LEN(C946)=3,LEFT(VLOOKUP(LEFT(C946,1),拼音数据库!$B:$C,2,),1)&amp;LEFT(VLOOKUP(MID(C946,2,1),拼音数据库!$B:$C,2,),1)&amp;LEFT(VLOOKUP(MID(C946,3,1),拼音数据库!$B:$C,2,)),LEFT(VLOOKUP(LEFT(C946,1),拼音数据库!$B:$C,2,),1)&amp;LEFT(VLOOKUP(MID(C946,2,1),拼音数据库!$B:$C,2,),1)&amp;LEFT(VLOOKUP(MID(C946,3,1),拼音数据库!$B:$C,2,),1)&amp;LEFT(VLOOKUP(MID(C946,4,1),拼音数据库!$B:$C,2,),1))))),"")</f>
        <v/>
      </c>
      <c r="C946" s="36"/>
      <c r="D946" s="36"/>
      <c r="E946" s="36"/>
      <c r="F946" s="37"/>
      <c r="G946" s="37"/>
      <c r="H946" s="37"/>
      <c r="I946" s="37"/>
      <c r="J946" s="37"/>
      <c r="K946" s="37"/>
      <c r="L946" s="37"/>
      <c r="M946" s="37"/>
      <c r="N946" s="5" t="str">
        <f t="array" ref="N946">IF(SUM(--NOT(ISERROR(FIND(TEXT(UPPER(电话簿!$G$4),0),UPPER(基本信息输入!A946:M946),1))))&gt;0,ROW(),"")</f>
        <v/>
      </c>
    </row>
    <row r="947" spans="1:14" s="34" customFormat="1" x14ac:dyDescent="0.35">
      <c r="A947" s="74" t="str">
        <f>IFERROR(IF(C947=0,"",IF(LEN(C947)=1,VLOOKUP(LEFT(C947,1),拼音数据库!$B:$C,2,),IF(LEN(C947)=2,VLOOKUP(LEFT(C947,1),拼音数据库!$B:$C,2,)&amp;VLOOKUP(MID(C947,2,1),拼音数据库!$B:$C,2,),IF(LEN(C947)=3,VLOOKUP(LEFT(C947,1),拼音数据库!$B:$C,2,)&amp;VLOOKUP(MID(C947,2,1),拼音数据库!$B:$C,2,)&amp;VLOOKUP(MID(C947,3,1),拼音数据库!$B:$C,2,),VLOOKUP(LEFT(C947,1),拼音数据库!$B:$C,2,)&amp;VLOOKUP(MID(C947,2,1),拼音数据库!$B:$C,2,)&amp;VLOOKUP(MID(C947,3,1),拼音数据库!$B:$C,2,)&amp;VLOOKUP(MID(C947,4,1),拼音数据库!$B:$C,2,))))),"")</f>
        <v/>
      </c>
      <c r="B947" s="75" t="str">
        <f>IFERROR(IF(C947=0,"",IF(LEN(C947)=1,LEFT(VLOOKUP(LEFT(C947,1),拼音数据库!$B:$C,2,),1),IF(LEN(C947)=2,LEFT(VLOOKUP(LEFT(C947,1),拼音数据库!$B:$C,2,),1)&amp;LEFT(VLOOKUP(MID(C947,2,1),拼音数据库!$B:$C,2,),1),IF(LEN(C947)=3,LEFT(VLOOKUP(LEFT(C947,1),拼音数据库!$B:$C,2,),1)&amp;LEFT(VLOOKUP(MID(C947,2,1),拼音数据库!$B:$C,2,),1)&amp;LEFT(VLOOKUP(MID(C947,3,1),拼音数据库!$B:$C,2,)),LEFT(VLOOKUP(LEFT(C947,1),拼音数据库!$B:$C,2,),1)&amp;LEFT(VLOOKUP(MID(C947,2,1),拼音数据库!$B:$C,2,),1)&amp;LEFT(VLOOKUP(MID(C947,3,1),拼音数据库!$B:$C,2,),1)&amp;LEFT(VLOOKUP(MID(C947,4,1),拼音数据库!$B:$C,2,),1))))),"")</f>
        <v/>
      </c>
      <c r="C947" s="36"/>
      <c r="D947" s="36"/>
      <c r="E947" s="36"/>
      <c r="F947" s="37"/>
      <c r="G947" s="37"/>
      <c r="H947" s="37"/>
      <c r="I947" s="37"/>
      <c r="J947" s="37"/>
      <c r="K947" s="37"/>
      <c r="L947" s="37"/>
      <c r="M947" s="37"/>
      <c r="N947" s="5" t="str">
        <f t="array" ref="N947">IF(SUM(--NOT(ISERROR(FIND(TEXT(UPPER(电话簿!$G$4),0),UPPER(基本信息输入!A947:M947),1))))&gt;0,ROW(),"")</f>
        <v/>
      </c>
    </row>
    <row r="948" spans="1:14" s="34" customFormat="1" x14ac:dyDescent="0.35">
      <c r="A948" s="74" t="str">
        <f>IFERROR(IF(C948=0,"",IF(LEN(C948)=1,VLOOKUP(LEFT(C948,1),拼音数据库!$B:$C,2,),IF(LEN(C948)=2,VLOOKUP(LEFT(C948,1),拼音数据库!$B:$C,2,)&amp;VLOOKUP(MID(C948,2,1),拼音数据库!$B:$C,2,),IF(LEN(C948)=3,VLOOKUP(LEFT(C948,1),拼音数据库!$B:$C,2,)&amp;VLOOKUP(MID(C948,2,1),拼音数据库!$B:$C,2,)&amp;VLOOKUP(MID(C948,3,1),拼音数据库!$B:$C,2,),VLOOKUP(LEFT(C948,1),拼音数据库!$B:$C,2,)&amp;VLOOKUP(MID(C948,2,1),拼音数据库!$B:$C,2,)&amp;VLOOKUP(MID(C948,3,1),拼音数据库!$B:$C,2,)&amp;VLOOKUP(MID(C948,4,1),拼音数据库!$B:$C,2,))))),"")</f>
        <v/>
      </c>
      <c r="B948" s="75" t="str">
        <f>IFERROR(IF(C948=0,"",IF(LEN(C948)=1,LEFT(VLOOKUP(LEFT(C948,1),拼音数据库!$B:$C,2,),1),IF(LEN(C948)=2,LEFT(VLOOKUP(LEFT(C948,1),拼音数据库!$B:$C,2,),1)&amp;LEFT(VLOOKUP(MID(C948,2,1),拼音数据库!$B:$C,2,),1),IF(LEN(C948)=3,LEFT(VLOOKUP(LEFT(C948,1),拼音数据库!$B:$C,2,),1)&amp;LEFT(VLOOKUP(MID(C948,2,1),拼音数据库!$B:$C,2,),1)&amp;LEFT(VLOOKUP(MID(C948,3,1),拼音数据库!$B:$C,2,)),LEFT(VLOOKUP(LEFT(C948,1),拼音数据库!$B:$C,2,),1)&amp;LEFT(VLOOKUP(MID(C948,2,1),拼音数据库!$B:$C,2,),1)&amp;LEFT(VLOOKUP(MID(C948,3,1),拼音数据库!$B:$C,2,),1)&amp;LEFT(VLOOKUP(MID(C948,4,1),拼音数据库!$B:$C,2,),1))))),"")</f>
        <v/>
      </c>
      <c r="C948" s="36"/>
      <c r="D948" s="36"/>
      <c r="E948" s="36"/>
      <c r="F948" s="37"/>
      <c r="G948" s="37"/>
      <c r="H948" s="37"/>
      <c r="I948" s="37"/>
      <c r="J948" s="37"/>
      <c r="K948" s="37"/>
      <c r="L948" s="37"/>
      <c r="M948" s="37"/>
      <c r="N948" s="5" t="str">
        <f t="array" ref="N948">IF(SUM(--NOT(ISERROR(FIND(TEXT(UPPER(电话簿!$G$4),0),UPPER(基本信息输入!A948:M948),1))))&gt;0,ROW(),"")</f>
        <v/>
      </c>
    </row>
    <row r="949" spans="1:14" s="34" customFormat="1" x14ac:dyDescent="0.35">
      <c r="A949" s="74" t="str">
        <f>IFERROR(IF(C949=0,"",IF(LEN(C949)=1,VLOOKUP(LEFT(C949,1),拼音数据库!$B:$C,2,),IF(LEN(C949)=2,VLOOKUP(LEFT(C949,1),拼音数据库!$B:$C,2,)&amp;VLOOKUP(MID(C949,2,1),拼音数据库!$B:$C,2,),IF(LEN(C949)=3,VLOOKUP(LEFT(C949,1),拼音数据库!$B:$C,2,)&amp;VLOOKUP(MID(C949,2,1),拼音数据库!$B:$C,2,)&amp;VLOOKUP(MID(C949,3,1),拼音数据库!$B:$C,2,),VLOOKUP(LEFT(C949,1),拼音数据库!$B:$C,2,)&amp;VLOOKUP(MID(C949,2,1),拼音数据库!$B:$C,2,)&amp;VLOOKUP(MID(C949,3,1),拼音数据库!$B:$C,2,)&amp;VLOOKUP(MID(C949,4,1),拼音数据库!$B:$C,2,))))),"")</f>
        <v/>
      </c>
      <c r="B949" s="75" t="str">
        <f>IFERROR(IF(C949=0,"",IF(LEN(C949)=1,LEFT(VLOOKUP(LEFT(C949,1),拼音数据库!$B:$C,2,),1),IF(LEN(C949)=2,LEFT(VLOOKUP(LEFT(C949,1),拼音数据库!$B:$C,2,),1)&amp;LEFT(VLOOKUP(MID(C949,2,1),拼音数据库!$B:$C,2,),1),IF(LEN(C949)=3,LEFT(VLOOKUP(LEFT(C949,1),拼音数据库!$B:$C,2,),1)&amp;LEFT(VLOOKUP(MID(C949,2,1),拼音数据库!$B:$C,2,),1)&amp;LEFT(VLOOKUP(MID(C949,3,1),拼音数据库!$B:$C,2,)),LEFT(VLOOKUP(LEFT(C949,1),拼音数据库!$B:$C,2,),1)&amp;LEFT(VLOOKUP(MID(C949,2,1),拼音数据库!$B:$C,2,),1)&amp;LEFT(VLOOKUP(MID(C949,3,1),拼音数据库!$B:$C,2,),1)&amp;LEFT(VLOOKUP(MID(C949,4,1),拼音数据库!$B:$C,2,),1))))),"")</f>
        <v/>
      </c>
      <c r="C949" s="36"/>
      <c r="D949" s="36"/>
      <c r="E949" s="36"/>
      <c r="F949" s="37"/>
      <c r="G949" s="37"/>
      <c r="H949" s="37"/>
      <c r="I949" s="37"/>
      <c r="J949" s="37"/>
      <c r="K949" s="37"/>
      <c r="L949" s="37"/>
      <c r="M949" s="37"/>
      <c r="N949" s="5" t="str">
        <f t="array" ref="N949">IF(SUM(--NOT(ISERROR(FIND(TEXT(UPPER(电话簿!$G$4),0),UPPER(基本信息输入!A949:M949),1))))&gt;0,ROW(),"")</f>
        <v/>
      </c>
    </row>
    <row r="950" spans="1:14" s="34" customFormat="1" x14ac:dyDescent="0.35">
      <c r="A950" s="74" t="str">
        <f>IFERROR(IF(C950=0,"",IF(LEN(C950)=1,VLOOKUP(LEFT(C950,1),拼音数据库!$B:$C,2,),IF(LEN(C950)=2,VLOOKUP(LEFT(C950,1),拼音数据库!$B:$C,2,)&amp;VLOOKUP(MID(C950,2,1),拼音数据库!$B:$C,2,),IF(LEN(C950)=3,VLOOKUP(LEFT(C950,1),拼音数据库!$B:$C,2,)&amp;VLOOKUP(MID(C950,2,1),拼音数据库!$B:$C,2,)&amp;VLOOKUP(MID(C950,3,1),拼音数据库!$B:$C,2,),VLOOKUP(LEFT(C950,1),拼音数据库!$B:$C,2,)&amp;VLOOKUP(MID(C950,2,1),拼音数据库!$B:$C,2,)&amp;VLOOKUP(MID(C950,3,1),拼音数据库!$B:$C,2,)&amp;VLOOKUP(MID(C950,4,1),拼音数据库!$B:$C,2,))))),"")</f>
        <v/>
      </c>
      <c r="B950" s="75" t="str">
        <f>IFERROR(IF(C950=0,"",IF(LEN(C950)=1,LEFT(VLOOKUP(LEFT(C950,1),拼音数据库!$B:$C,2,),1),IF(LEN(C950)=2,LEFT(VLOOKUP(LEFT(C950,1),拼音数据库!$B:$C,2,),1)&amp;LEFT(VLOOKUP(MID(C950,2,1),拼音数据库!$B:$C,2,),1),IF(LEN(C950)=3,LEFT(VLOOKUP(LEFT(C950,1),拼音数据库!$B:$C,2,),1)&amp;LEFT(VLOOKUP(MID(C950,2,1),拼音数据库!$B:$C,2,),1)&amp;LEFT(VLOOKUP(MID(C950,3,1),拼音数据库!$B:$C,2,)),LEFT(VLOOKUP(LEFT(C950,1),拼音数据库!$B:$C,2,),1)&amp;LEFT(VLOOKUP(MID(C950,2,1),拼音数据库!$B:$C,2,),1)&amp;LEFT(VLOOKUP(MID(C950,3,1),拼音数据库!$B:$C,2,),1)&amp;LEFT(VLOOKUP(MID(C950,4,1),拼音数据库!$B:$C,2,),1))))),"")</f>
        <v/>
      </c>
      <c r="C950" s="36"/>
      <c r="D950" s="36"/>
      <c r="E950" s="36"/>
      <c r="F950" s="37"/>
      <c r="G950" s="37"/>
      <c r="H950" s="37"/>
      <c r="I950" s="37"/>
      <c r="J950" s="37"/>
      <c r="K950" s="37"/>
      <c r="L950" s="37"/>
      <c r="M950" s="37"/>
      <c r="N950" s="5" t="str">
        <f t="array" ref="N950">IF(SUM(--NOT(ISERROR(FIND(TEXT(UPPER(电话簿!$G$4),0),UPPER(基本信息输入!A950:M950),1))))&gt;0,ROW(),"")</f>
        <v/>
      </c>
    </row>
    <row r="951" spans="1:14" s="34" customFormat="1" x14ac:dyDescent="0.35">
      <c r="A951" s="74" t="str">
        <f>IFERROR(IF(C951=0,"",IF(LEN(C951)=1,VLOOKUP(LEFT(C951,1),拼音数据库!$B:$C,2,),IF(LEN(C951)=2,VLOOKUP(LEFT(C951,1),拼音数据库!$B:$C,2,)&amp;VLOOKUP(MID(C951,2,1),拼音数据库!$B:$C,2,),IF(LEN(C951)=3,VLOOKUP(LEFT(C951,1),拼音数据库!$B:$C,2,)&amp;VLOOKUP(MID(C951,2,1),拼音数据库!$B:$C,2,)&amp;VLOOKUP(MID(C951,3,1),拼音数据库!$B:$C,2,),VLOOKUP(LEFT(C951,1),拼音数据库!$B:$C,2,)&amp;VLOOKUP(MID(C951,2,1),拼音数据库!$B:$C,2,)&amp;VLOOKUP(MID(C951,3,1),拼音数据库!$B:$C,2,)&amp;VLOOKUP(MID(C951,4,1),拼音数据库!$B:$C,2,))))),"")</f>
        <v/>
      </c>
      <c r="B951" s="75" t="str">
        <f>IFERROR(IF(C951=0,"",IF(LEN(C951)=1,LEFT(VLOOKUP(LEFT(C951,1),拼音数据库!$B:$C,2,),1),IF(LEN(C951)=2,LEFT(VLOOKUP(LEFT(C951,1),拼音数据库!$B:$C,2,),1)&amp;LEFT(VLOOKUP(MID(C951,2,1),拼音数据库!$B:$C,2,),1),IF(LEN(C951)=3,LEFT(VLOOKUP(LEFT(C951,1),拼音数据库!$B:$C,2,),1)&amp;LEFT(VLOOKUP(MID(C951,2,1),拼音数据库!$B:$C,2,),1)&amp;LEFT(VLOOKUP(MID(C951,3,1),拼音数据库!$B:$C,2,)),LEFT(VLOOKUP(LEFT(C951,1),拼音数据库!$B:$C,2,),1)&amp;LEFT(VLOOKUP(MID(C951,2,1),拼音数据库!$B:$C,2,),1)&amp;LEFT(VLOOKUP(MID(C951,3,1),拼音数据库!$B:$C,2,),1)&amp;LEFT(VLOOKUP(MID(C951,4,1),拼音数据库!$B:$C,2,),1))))),"")</f>
        <v/>
      </c>
      <c r="C951" s="36"/>
      <c r="D951" s="36"/>
      <c r="E951" s="36"/>
      <c r="F951" s="37"/>
      <c r="G951" s="37"/>
      <c r="H951" s="37"/>
      <c r="I951" s="37"/>
      <c r="J951" s="37"/>
      <c r="K951" s="37"/>
      <c r="L951" s="37"/>
      <c r="M951" s="37"/>
      <c r="N951" s="5" t="str">
        <f t="array" ref="N951">IF(SUM(--NOT(ISERROR(FIND(TEXT(UPPER(电话簿!$G$4),0),UPPER(基本信息输入!A951:M951),1))))&gt;0,ROW(),"")</f>
        <v/>
      </c>
    </row>
    <row r="952" spans="1:14" s="34" customFormat="1" x14ac:dyDescent="0.35">
      <c r="A952" s="74" t="str">
        <f>IFERROR(IF(C952=0,"",IF(LEN(C952)=1,VLOOKUP(LEFT(C952,1),拼音数据库!$B:$C,2,),IF(LEN(C952)=2,VLOOKUP(LEFT(C952,1),拼音数据库!$B:$C,2,)&amp;VLOOKUP(MID(C952,2,1),拼音数据库!$B:$C,2,),IF(LEN(C952)=3,VLOOKUP(LEFT(C952,1),拼音数据库!$B:$C,2,)&amp;VLOOKUP(MID(C952,2,1),拼音数据库!$B:$C,2,)&amp;VLOOKUP(MID(C952,3,1),拼音数据库!$B:$C,2,),VLOOKUP(LEFT(C952,1),拼音数据库!$B:$C,2,)&amp;VLOOKUP(MID(C952,2,1),拼音数据库!$B:$C,2,)&amp;VLOOKUP(MID(C952,3,1),拼音数据库!$B:$C,2,)&amp;VLOOKUP(MID(C952,4,1),拼音数据库!$B:$C,2,))))),"")</f>
        <v/>
      </c>
      <c r="B952" s="75" t="str">
        <f>IFERROR(IF(C952=0,"",IF(LEN(C952)=1,LEFT(VLOOKUP(LEFT(C952,1),拼音数据库!$B:$C,2,),1),IF(LEN(C952)=2,LEFT(VLOOKUP(LEFT(C952,1),拼音数据库!$B:$C,2,),1)&amp;LEFT(VLOOKUP(MID(C952,2,1),拼音数据库!$B:$C,2,),1),IF(LEN(C952)=3,LEFT(VLOOKUP(LEFT(C952,1),拼音数据库!$B:$C,2,),1)&amp;LEFT(VLOOKUP(MID(C952,2,1),拼音数据库!$B:$C,2,),1)&amp;LEFT(VLOOKUP(MID(C952,3,1),拼音数据库!$B:$C,2,)),LEFT(VLOOKUP(LEFT(C952,1),拼音数据库!$B:$C,2,),1)&amp;LEFT(VLOOKUP(MID(C952,2,1),拼音数据库!$B:$C,2,),1)&amp;LEFT(VLOOKUP(MID(C952,3,1),拼音数据库!$B:$C,2,),1)&amp;LEFT(VLOOKUP(MID(C952,4,1),拼音数据库!$B:$C,2,),1))))),"")</f>
        <v/>
      </c>
      <c r="C952" s="36"/>
      <c r="D952" s="36"/>
      <c r="E952" s="36"/>
      <c r="F952" s="37"/>
      <c r="G952" s="37"/>
      <c r="H952" s="37"/>
      <c r="I952" s="37"/>
      <c r="J952" s="37"/>
      <c r="K952" s="37"/>
      <c r="L952" s="37"/>
      <c r="M952" s="37"/>
      <c r="N952" s="5" t="str">
        <f t="array" ref="N952">IF(SUM(--NOT(ISERROR(FIND(TEXT(UPPER(电话簿!$G$4),0),UPPER(基本信息输入!A952:M952),1))))&gt;0,ROW(),"")</f>
        <v/>
      </c>
    </row>
    <row r="953" spans="1:14" s="34" customFormat="1" x14ac:dyDescent="0.35">
      <c r="A953" s="74" t="str">
        <f>IFERROR(IF(C953=0,"",IF(LEN(C953)=1,VLOOKUP(LEFT(C953,1),拼音数据库!$B:$C,2,),IF(LEN(C953)=2,VLOOKUP(LEFT(C953,1),拼音数据库!$B:$C,2,)&amp;VLOOKUP(MID(C953,2,1),拼音数据库!$B:$C,2,),IF(LEN(C953)=3,VLOOKUP(LEFT(C953,1),拼音数据库!$B:$C,2,)&amp;VLOOKUP(MID(C953,2,1),拼音数据库!$B:$C,2,)&amp;VLOOKUP(MID(C953,3,1),拼音数据库!$B:$C,2,),VLOOKUP(LEFT(C953,1),拼音数据库!$B:$C,2,)&amp;VLOOKUP(MID(C953,2,1),拼音数据库!$B:$C,2,)&amp;VLOOKUP(MID(C953,3,1),拼音数据库!$B:$C,2,)&amp;VLOOKUP(MID(C953,4,1),拼音数据库!$B:$C,2,))))),"")</f>
        <v/>
      </c>
      <c r="B953" s="75" t="str">
        <f>IFERROR(IF(C953=0,"",IF(LEN(C953)=1,LEFT(VLOOKUP(LEFT(C953,1),拼音数据库!$B:$C,2,),1),IF(LEN(C953)=2,LEFT(VLOOKUP(LEFT(C953,1),拼音数据库!$B:$C,2,),1)&amp;LEFT(VLOOKUP(MID(C953,2,1),拼音数据库!$B:$C,2,),1),IF(LEN(C953)=3,LEFT(VLOOKUP(LEFT(C953,1),拼音数据库!$B:$C,2,),1)&amp;LEFT(VLOOKUP(MID(C953,2,1),拼音数据库!$B:$C,2,),1)&amp;LEFT(VLOOKUP(MID(C953,3,1),拼音数据库!$B:$C,2,)),LEFT(VLOOKUP(LEFT(C953,1),拼音数据库!$B:$C,2,),1)&amp;LEFT(VLOOKUP(MID(C953,2,1),拼音数据库!$B:$C,2,),1)&amp;LEFT(VLOOKUP(MID(C953,3,1),拼音数据库!$B:$C,2,),1)&amp;LEFT(VLOOKUP(MID(C953,4,1),拼音数据库!$B:$C,2,),1))))),"")</f>
        <v/>
      </c>
      <c r="C953" s="36"/>
      <c r="D953" s="36"/>
      <c r="E953" s="36"/>
      <c r="F953" s="37"/>
      <c r="G953" s="37"/>
      <c r="H953" s="37"/>
      <c r="I953" s="37"/>
      <c r="J953" s="37"/>
      <c r="K953" s="37"/>
      <c r="L953" s="37"/>
      <c r="M953" s="37"/>
      <c r="N953" s="5" t="str">
        <f t="array" ref="N953">IF(SUM(--NOT(ISERROR(FIND(TEXT(UPPER(电话簿!$G$4),0),UPPER(基本信息输入!A953:M953),1))))&gt;0,ROW(),"")</f>
        <v/>
      </c>
    </row>
    <row r="954" spans="1:14" s="34" customFormat="1" x14ac:dyDescent="0.35">
      <c r="A954" s="74" t="str">
        <f>IFERROR(IF(C954=0,"",IF(LEN(C954)=1,VLOOKUP(LEFT(C954,1),拼音数据库!$B:$C,2,),IF(LEN(C954)=2,VLOOKUP(LEFT(C954,1),拼音数据库!$B:$C,2,)&amp;VLOOKUP(MID(C954,2,1),拼音数据库!$B:$C,2,),IF(LEN(C954)=3,VLOOKUP(LEFT(C954,1),拼音数据库!$B:$C,2,)&amp;VLOOKUP(MID(C954,2,1),拼音数据库!$B:$C,2,)&amp;VLOOKUP(MID(C954,3,1),拼音数据库!$B:$C,2,),VLOOKUP(LEFT(C954,1),拼音数据库!$B:$C,2,)&amp;VLOOKUP(MID(C954,2,1),拼音数据库!$B:$C,2,)&amp;VLOOKUP(MID(C954,3,1),拼音数据库!$B:$C,2,)&amp;VLOOKUP(MID(C954,4,1),拼音数据库!$B:$C,2,))))),"")</f>
        <v/>
      </c>
      <c r="B954" s="75" t="str">
        <f>IFERROR(IF(C954=0,"",IF(LEN(C954)=1,LEFT(VLOOKUP(LEFT(C954,1),拼音数据库!$B:$C,2,),1),IF(LEN(C954)=2,LEFT(VLOOKUP(LEFT(C954,1),拼音数据库!$B:$C,2,),1)&amp;LEFT(VLOOKUP(MID(C954,2,1),拼音数据库!$B:$C,2,),1),IF(LEN(C954)=3,LEFT(VLOOKUP(LEFT(C954,1),拼音数据库!$B:$C,2,),1)&amp;LEFT(VLOOKUP(MID(C954,2,1),拼音数据库!$B:$C,2,),1)&amp;LEFT(VLOOKUP(MID(C954,3,1),拼音数据库!$B:$C,2,)),LEFT(VLOOKUP(LEFT(C954,1),拼音数据库!$B:$C,2,),1)&amp;LEFT(VLOOKUP(MID(C954,2,1),拼音数据库!$B:$C,2,),1)&amp;LEFT(VLOOKUP(MID(C954,3,1),拼音数据库!$B:$C,2,),1)&amp;LEFT(VLOOKUP(MID(C954,4,1),拼音数据库!$B:$C,2,),1))))),"")</f>
        <v/>
      </c>
      <c r="C954" s="36"/>
      <c r="D954" s="36"/>
      <c r="E954" s="36"/>
      <c r="F954" s="37"/>
      <c r="G954" s="37"/>
      <c r="H954" s="37"/>
      <c r="I954" s="37"/>
      <c r="J954" s="37"/>
      <c r="K954" s="37"/>
      <c r="L954" s="37"/>
      <c r="M954" s="37"/>
      <c r="N954" s="5" t="str">
        <f t="array" ref="N954">IF(SUM(--NOT(ISERROR(FIND(TEXT(UPPER(电话簿!$G$4),0),UPPER(基本信息输入!A954:M954),1))))&gt;0,ROW(),"")</f>
        <v/>
      </c>
    </row>
    <row r="955" spans="1:14" s="34" customFormat="1" x14ac:dyDescent="0.35">
      <c r="A955" s="74" t="str">
        <f>IFERROR(IF(C955=0,"",IF(LEN(C955)=1,VLOOKUP(LEFT(C955,1),拼音数据库!$B:$C,2,),IF(LEN(C955)=2,VLOOKUP(LEFT(C955,1),拼音数据库!$B:$C,2,)&amp;VLOOKUP(MID(C955,2,1),拼音数据库!$B:$C,2,),IF(LEN(C955)=3,VLOOKUP(LEFT(C955,1),拼音数据库!$B:$C,2,)&amp;VLOOKUP(MID(C955,2,1),拼音数据库!$B:$C,2,)&amp;VLOOKUP(MID(C955,3,1),拼音数据库!$B:$C,2,),VLOOKUP(LEFT(C955,1),拼音数据库!$B:$C,2,)&amp;VLOOKUP(MID(C955,2,1),拼音数据库!$B:$C,2,)&amp;VLOOKUP(MID(C955,3,1),拼音数据库!$B:$C,2,)&amp;VLOOKUP(MID(C955,4,1),拼音数据库!$B:$C,2,))))),"")</f>
        <v/>
      </c>
      <c r="B955" s="75" t="str">
        <f>IFERROR(IF(C955=0,"",IF(LEN(C955)=1,LEFT(VLOOKUP(LEFT(C955,1),拼音数据库!$B:$C,2,),1),IF(LEN(C955)=2,LEFT(VLOOKUP(LEFT(C955,1),拼音数据库!$B:$C,2,),1)&amp;LEFT(VLOOKUP(MID(C955,2,1),拼音数据库!$B:$C,2,),1),IF(LEN(C955)=3,LEFT(VLOOKUP(LEFT(C955,1),拼音数据库!$B:$C,2,),1)&amp;LEFT(VLOOKUP(MID(C955,2,1),拼音数据库!$B:$C,2,),1)&amp;LEFT(VLOOKUP(MID(C955,3,1),拼音数据库!$B:$C,2,)),LEFT(VLOOKUP(LEFT(C955,1),拼音数据库!$B:$C,2,),1)&amp;LEFT(VLOOKUP(MID(C955,2,1),拼音数据库!$B:$C,2,),1)&amp;LEFT(VLOOKUP(MID(C955,3,1),拼音数据库!$B:$C,2,),1)&amp;LEFT(VLOOKUP(MID(C955,4,1),拼音数据库!$B:$C,2,),1))))),"")</f>
        <v/>
      </c>
      <c r="C955" s="36"/>
      <c r="D955" s="36"/>
      <c r="E955" s="36"/>
      <c r="F955" s="37"/>
      <c r="G955" s="37"/>
      <c r="H955" s="37"/>
      <c r="I955" s="37"/>
      <c r="J955" s="37"/>
      <c r="K955" s="37"/>
      <c r="L955" s="37"/>
      <c r="M955" s="37"/>
      <c r="N955" s="5" t="str">
        <f t="array" ref="N955">IF(SUM(--NOT(ISERROR(FIND(TEXT(UPPER(电话簿!$G$4),0),UPPER(基本信息输入!A955:M955),1))))&gt;0,ROW(),"")</f>
        <v/>
      </c>
    </row>
    <row r="956" spans="1:14" s="34" customFormat="1" x14ac:dyDescent="0.35">
      <c r="A956" s="74" t="str">
        <f>IFERROR(IF(C956=0,"",IF(LEN(C956)=1,VLOOKUP(LEFT(C956,1),拼音数据库!$B:$C,2,),IF(LEN(C956)=2,VLOOKUP(LEFT(C956,1),拼音数据库!$B:$C,2,)&amp;VLOOKUP(MID(C956,2,1),拼音数据库!$B:$C,2,),IF(LEN(C956)=3,VLOOKUP(LEFT(C956,1),拼音数据库!$B:$C,2,)&amp;VLOOKUP(MID(C956,2,1),拼音数据库!$B:$C,2,)&amp;VLOOKUP(MID(C956,3,1),拼音数据库!$B:$C,2,),VLOOKUP(LEFT(C956,1),拼音数据库!$B:$C,2,)&amp;VLOOKUP(MID(C956,2,1),拼音数据库!$B:$C,2,)&amp;VLOOKUP(MID(C956,3,1),拼音数据库!$B:$C,2,)&amp;VLOOKUP(MID(C956,4,1),拼音数据库!$B:$C,2,))))),"")</f>
        <v/>
      </c>
      <c r="B956" s="75" t="str">
        <f>IFERROR(IF(C956=0,"",IF(LEN(C956)=1,LEFT(VLOOKUP(LEFT(C956,1),拼音数据库!$B:$C,2,),1),IF(LEN(C956)=2,LEFT(VLOOKUP(LEFT(C956,1),拼音数据库!$B:$C,2,),1)&amp;LEFT(VLOOKUP(MID(C956,2,1),拼音数据库!$B:$C,2,),1),IF(LEN(C956)=3,LEFT(VLOOKUP(LEFT(C956,1),拼音数据库!$B:$C,2,),1)&amp;LEFT(VLOOKUP(MID(C956,2,1),拼音数据库!$B:$C,2,),1)&amp;LEFT(VLOOKUP(MID(C956,3,1),拼音数据库!$B:$C,2,)),LEFT(VLOOKUP(LEFT(C956,1),拼音数据库!$B:$C,2,),1)&amp;LEFT(VLOOKUP(MID(C956,2,1),拼音数据库!$B:$C,2,),1)&amp;LEFT(VLOOKUP(MID(C956,3,1),拼音数据库!$B:$C,2,),1)&amp;LEFT(VLOOKUP(MID(C956,4,1),拼音数据库!$B:$C,2,),1))))),"")</f>
        <v/>
      </c>
      <c r="C956" s="36"/>
      <c r="D956" s="36"/>
      <c r="E956" s="36"/>
      <c r="F956" s="37"/>
      <c r="G956" s="37"/>
      <c r="H956" s="37"/>
      <c r="I956" s="37"/>
      <c r="J956" s="37"/>
      <c r="K956" s="37"/>
      <c r="L956" s="37"/>
      <c r="M956" s="37"/>
      <c r="N956" s="5" t="str">
        <f t="array" ref="N956">IF(SUM(--NOT(ISERROR(FIND(TEXT(UPPER(电话簿!$G$4),0),UPPER(基本信息输入!A956:M956),1))))&gt;0,ROW(),"")</f>
        <v/>
      </c>
    </row>
    <row r="957" spans="1:14" s="34" customFormat="1" x14ac:dyDescent="0.35">
      <c r="A957" s="74" t="str">
        <f>IFERROR(IF(C957=0,"",IF(LEN(C957)=1,VLOOKUP(LEFT(C957,1),拼音数据库!$B:$C,2,),IF(LEN(C957)=2,VLOOKUP(LEFT(C957,1),拼音数据库!$B:$C,2,)&amp;VLOOKUP(MID(C957,2,1),拼音数据库!$B:$C,2,),IF(LEN(C957)=3,VLOOKUP(LEFT(C957,1),拼音数据库!$B:$C,2,)&amp;VLOOKUP(MID(C957,2,1),拼音数据库!$B:$C,2,)&amp;VLOOKUP(MID(C957,3,1),拼音数据库!$B:$C,2,),VLOOKUP(LEFT(C957,1),拼音数据库!$B:$C,2,)&amp;VLOOKUP(MID(C957,2,1),拼音数据库!$B:$C,2,)&amp;VLOOKUP(MID(C957,3,1),拼音数据库!$B:$C,2,)&amp;VLOOKUP(MID(C957,4,1),拼音数据库!$B:$C,2,))))),"")</f>
        <v/>
      </c>
      <c r="B957" s="75" t="str">
        <f>IFERROR(IF(C957=0,"",IF(LEN(C957)=1,LEFT(VLOOKUP(LEFT(C957,1),拼音数据库!$B:$C,2,),1),IF(LEN(C957)=2,LEFT(VLOOKUP(LEFT(C957,1),拼音数据库!$B:$C,2,),1)&amp;LEFT(VLOOKUP(MID(C957,2,1),拼音数据库!$B:$C,2,),1),IF(LEN(C957)=3,LEFT(VLOOKUP(LEFT(C957,1),拼音数据库!$B:$C,2,),1)&amp;LEFT(VLOOKUP(MID(C957,2,1),拼音数据库!$B:$C,2,),1)&amp;LEFT(VLOOKUP(MID(C957,3,1),拼音数据库!$B:$C,2,)),LEFT(VLOOKUP(LEFT(C957,1),拼音数据库!$B:$C,2,),1)&amp;LEFT(VLOOKUP(MID(C957,2,1),拼音数据库!$B:$C,2,),1)&amp;LEFT(VLOOKUP(MID(C957,3,1),拼音数据库!$B:$C,2,),1)&amp;LEFT(VLOOKUP(MID(C957,4,1),拼音数据库!$B:$C,2,),1))))),"")</f>
        <v/>
      </c>
      <c r="C957" s="36"/>
      <c r="D957" s="36"/>
      <c r="E957" s="36"/>
      <c r="F957" s="37"/>
      <c r="G957" s="37"/>
      <c r="H957" s="37"/>
      <c r="I957" s="37"/>
      <c r="J957" s="37"/>
      <c r="K957" s="37"/>
      <c r="L957" s="37"/>
      <c r="M957" s="37"/>
      <c r="N957" s="5" t="str">
        <f t="array" ref="N957">IF(SUM(--NOT(ISERROR(FIND(TEXT(UPPER(电话簿!$G$4),0),UPPER(基本信息输入!A957:M957),1))))&gt;0,ROW(),"")</f>
        <v/>
      </c>
    </row>
    <row r="958" spans="1:14" s="34" customFormat="1" x14ac:dyDescent="0.35">
      <c r="A958" s="74" t="str">
        <f>IFERROR(IF(C958=0,"",IF(LEN(C958)=1,VLOOKUP(LEFT(C958,1),拼音数据库!$B:$C,2,),IF(LEN(C958)=2,VLOOKUP(LEFT(C958,1),拼音数据库!$B:$C,2,)&amp;VLOOKUP(MID(C958,2,1),拼音数据库!$B:$C,2,),IF(LEN(C958)=3,VLOOKUP(LEFT(C958,1),拼音数据库!$B:$C,2,)&amp;VLOOKUP(MID(C958,2,1),拼音数据库!$B:$C,2,)&amp;VLOOKUP(MID(C958,3,1),拼音数据库!$B:$C,2,),VLOOKUP(LEFT(C958,1),拼音数据库!$B:$C,2,)&amp;VLOOKUP(MID(C958,2,1),拼音数据库!$B:$C,2,)&amp;VLOOKUP(MID(C958,3,1),拼音数据库!$B:$C,2,)&amp;VLOOKUP(MID(C958,4,1),拼音数据库!$B:$C,2,))))),"")</f>
        <v/>
      </c>
      <c r="B958" s="75" t="str">
        <f>IFERROR(IF(C958=0,"",IF(LEN(C958)=1,LEFT(VLOOKUP(LEFT(C958,1),拼音数据库!$B:$C,2,),1),IF(LEN(C958)=2,LEFT(VLOOKUP(LEFT(C958,1),拼音数据库!$B:$C,2,),1)&amp;LEFT(VLOOKUP(MID(C958,2,1),拼音数据库!$B:$C,2,),1),IF(LEN(C958)=3,LEFT(VLOOKUP(LEFT(C958,1),拼音数据库!$B:$C,2,),1)&amp;LEFT(VLOOKUP(MID(C958,2,1),拼音数据库!$B:$C,2,),1)&amp;LEFT(VLOOKUP(MID(C958,3,1),拼音数据库!$B:$C,2,)),LEFT(VLOOKUP(LEFT(C958,1),拼音数据库!$B:$C,2,),1)&amp;LEFT(VLOOKUP(MID(C958,2,1),拼音数据库!$B:$C,2,),1)&amp;LEFT(VLOOKUP(MID(C958,3,1),拼音数据库!$B:$C,2,),1)&amp;LEFT(VLOOKUP(MID(C958,4,1),拼音数据库!$B:$C,2,),1))))),"")</f>
        <v/>
      </c>
      <c r="C958" s="36"/>
      <c r="D958" s="36"/>
      <c r="E958" s="36"/>
      <c r="F958" s="37"/>
      <c r="G958" s="37"/>
      <c r="H958" s="37"/>
      <c r="I958" s="37"/>
      <c r="J958" s="37"/>
      <c r="K958" s="37"/>
      <c r="L958" s="37"/>
      <c r="M958" s="37"/>
      <c r="N958" s="5" t="str">
        <f t="array" ref="N958">IF(SUM(--NOT(ISERROR(FIND(TEXT(UPPER(电话簿!$G$4),0),UPPER(基本信息输入!A958:M958),1))))&gt;0,ROW(),"")</f>
        <v/>
      </c>
    </row>
    <row r="959" spans="1:14" s="34" customFormat="1" x14ac:dyDescent="0.35">
      <c r="A959" s="74" t="str">
        <f>IFERROR(IF(C959=0,"",IF(LEN(C959)=1,VLOOKUP(LEFT(C959,1),拼音数据库!$B:$C,2,),IF(LEN(C959)=2,VLOOKUP(LEFT(C959,1),拼音数据库!$B:$C,2,)&amp;VLOOKUP(MID(C959,2,1),拼音数据库!$B:$C,2,),IF(LEN(C959)=3,VLOOKUP(LEFT(C959,1),拼音数据库!$B:$C,2,)&amp;VLOOKUP(MID(C959,2,1),拼音数据库!$B:$C,2,)&amp;VLOOKUP(MID(C959,3,1),拼音数据库!$B:$C,2,),VLOOKUP(LEFT(C959,1),拼音数据库!$B:$C,2,)&amp;VLOOKUP(MID(C959,2,1),拼音数据库!$B:$C,2,)&amp;VLOOKUP(MID(C959,3,1),拼音数据库!$B:$C,2,)&amp;VLOOKUP(MID(C959,4,1),拼音数据库!$B:$C,2,))))),"")</f>
        <v/>
      </c>
      <c r="B959" s="75" t="str">
        <f>IFERROR(IF(C959=0,"",IF(LEN(C959)=1,LEFT(VLOOKUP(LEFT(C959,1),拼音数据库!$B:$C,2,),1),IF(LEN(C959)=2,LEFT(VLOOKUP(LEFT(C959,1),拼音数据库!$B:$C,2,),1)&amp;LEFT(VLOOKUP(MID(C959,2,1),拼音数据库!$B:$C,2,),1),IF(LEN(C959)=3,LEFT(VLOOKUP(LEFT(C959,1),拼音数据库!$B:$C,2,),1)&amp;LEFT(VLOOKUP(MID(C959,2,1),拼音数据库!$B:$C,2,),1)&amp;LEFT(VLOOKUP(MID(C959,3,1),拼音数据库!$B:$C,2,)),LEFT(VLOOKUP(LEFT(C959,1),拼音数据库!$B:$C,2,),1)&amp;LEFT(VLOOKUP(MID(C959,2,1),拼音数据库!$B:$C,2,),1)&amp;LEFT(VLOOKUP(MID(C959,3,1),拼音数据库!$B:$C,2,),1)&amp;LEFT(VLOOKUP(MID(C959,4,1),拼音数据库!$B:$C,2,),1))))),"")</f>
        <v/>
      </c>
      <c r="C959" s="36"/>
      <c r="D959" s="36"/>
      <c r="E959" s="36"/>
      <c r="F959" s="37"/>
      <c r="G959" s="37"/>
      <c r="H959" s="37"/>
      <c r="I959" s="37"/>
      <c r="J959" s="37"/>
      <c r="K959" s="37"/>
      <c r="L959" s="37"/>
      <c r="M959" s="37"/>
      <c r="N959" s="5" t="str">
        <f t="array" ref="N959">IF(SUM(--NOT(ISERROR(FIND(TEXT(UPPER(电话簿!$G$4),0),UPPER(基本信息输入!A959:M959),1))))&gt;0,ROW(),"")</f>
        <v/>
      </c>
    </row>
    <row r="960" spans="1:14" s="34" customFormat="1" x14ac:dyDescent="0.35">
      <c r="A960" s="74" t="str">
        <f>IFERROR(IF(C960=0,"",IF(LEN(C960)=1,VLOOKUP(LEFT(C960,1),拼音数据库!$B:$C,2,),IF(LEN(C960)=2,VLOOKUP(LEFT(C960,1),拼音数据库!$B:$C,2,)&amp;VLOOKUP(MID(C960,2,1),拼音数据库!$B:$C,2,),IF(LEN(C960)=3,VLOOKUP(LEFT(C960,1),拼音数据库!$B:$C,2,)&amp;VLOOKUP(MID(C960,2,1),拼音数据库!$B:$C,2,)&amp;VLOOKUP(MID(C960,3,1),拼音数据库!$B:$C,2,),VLOOKUP(LEFT(C960,1),拼音数据库!$B:$C,2,)&amp;VLOOKUP(MID(C960,2,1),拼音数据库!$B:$C,2,)&amp;VLOOKUP(MID(C960,3,1),拼音数据库!$B:$C,2,)&amp;VLOOKUP(MID(C960,4,1),拼音数据库!$B:$C,2,))))),"")</f>
        <v/>
      </c>
      <c r="B960" s="75" t="str">
        <f>IFERROR(IF(C960=0,"",IF(LEN(C960)=1,LEFT(VLOOKUP(LEFT(C960,1),拼音数据库!$B:$C,2,),1),IF(LEN(C960)=2,LEFT(VLOOKUP(LEFT(C960,1),拼音数据库!$B:$C,2,),1)&amp;LEFT(VLOOKUP(MID(C960,2,1),拼音数据库!$B:$C,2,),1),IF(LEN(C960)=3,LEFT(VLOOKUP(LEFT(C960,1),拼音数据库!$B:$C,2,),1)&amp;LEFT(VLOOKUP(MID(C960,2,1),拼音数据库!$B:$C,2,),1)&amp;LEFT(VLOOKUP(MID(C960,3,1),拼音数据库!$B:$C,2,)),LEFT(VLOOKUP(LEFT(C960,1),拼音数据库!$B:$C,2,),1)&amp;LEFT(VLOOKUP(MID(C960,2,1),拼音数据库!$B:$C,2,),1)&amp;LEFT(VLOOKUP(MID(C960,3,1),拼音数据库!$B:$C,2,),1)&amp;LEFT(VLOOKUP(MID(C960,4,1),拼音数据库!$B:$C,2,),1))))),"")</f>
        <v/>
      </c>
      <c r="C960" s="36"/>
      <c r="D960" s="36"/>
      <c r="E960" s="36"/>
      <c r="F960" s="37"/>
      <c r="G960" s="37"/>
      <c r="H960" s="37"/>
      <c r="I960" s="37"/>
      <c r="J960" s="37"/>
      <c r="K960" s="37"/>
      <c r="L960" s="37"/>
      <c r="M960" s="37"/>
      <c r="N960" s="5" t="str">
        <f t="array" ref="N960">IF(SUM(--NOT(ISERROR(FIND(TEXT(UPPER(电话簿!$G$4),0),UPPER(基本信息输入!A960:M960),1))))&gt;0,ROW(),"")</f>
        <v/>
      </c>
    </row>
    <row r="961" spans="1:14" s="34" customFormat="1" x14ac:dyDescent="0.35">
      <c r="A961" s="74" t="str">
        <f>IFERROR(IF(C961=0,"",IF(LEN(C961)=1,VLOOKUP(LEFT(C961,1),拼音数据库!$B:$C,2,),IF(LEN(C961)=2,VLOOKUP(LEFT(C961,1),拼音数据库!$B:$C,2,)&amp;VLOOKUP(MID(C961,2,1),拼音数据库!$B:$C,2,),IF(LEN(C961)=3,VLOOKUP(LEFT(C961,1),拼音数据库!$B:$C,2,)&amp;VLOOKUP(MID(C961,2,1),拼音数据库!$B:$C,2,)&amp;VLOOKUP(MID(C961,3,1),拼音数据库!$B:$C,2,),VLOOKUP(LEFT(C961,1),拼音数据库!$B:$C,2,)&amp;VLOOKUP(MID(C961,2,1),拼音数据库!$B:$C,2,)&amp;VLOOKUP(MID(C961,3,1),拼音数据库!$B:$C,2,)&amp;VLOOKUP(MID(C961,4,1),拼音数据库!$B:$C,2,))))),"")</f>
        <v/>
      </c>
      <c r="B961" s="75" t="str">
        <f>IFERROR(IF(C961=0,"",IF(LEN(C961)=1,LEFT(VLOOKUP(LEFT(C961,1),拼音数据库!$B:$C,2,),1),IF(LEN(C961)=2,LEFT(VLOOKUP(LEFT(C961,1),拼音数据库!$B:$C,2,),1)&amp;LEFT(VLOOKUP(MID(C961,2,1),拼音数据库!$B:$C,2,),1),IF(LEN(C961)=3,LEFT(VLOOKUP(LEFT(C961,1),拼音数据库!$B:$C,2,),1)&amp;LEFT(VLOOKUP(MID(C961,2,1),拼音数据库!$B:$C,2,),1)&amp;LEFT(VLOOKUP(MID(C961,3,1),拼音数据库!$B:$C,2,)),LEFT(VLOOKUP(LEFT(C961,1),拼音数据库!$B:$C,2,),1)&amp;LEFT(VLOOKUP(MID(C961,2,1),拼音数据库!$B:$C,2,),1)&amp;LEFT(VLOOKUP(MID(C961,3,1),拼音数据库!$B:$C,2,),1)&amp;LEFT(VLOOKUP(MID(C961,4,1),拼音数据库!$B:$C,2,),1))))),"")</f>
        <v/>
      </c>
      <c r="C961" s="36"/>
      <c r="D961" s="36"/>
      <c r="E961" s="36"/>
      <c r="F961" s="37"/>
      <c r="G961" s="37"/>
      <c r="H961" s="37"/>
      <c r="I961" s="37"/>
      <c r="J961" s="37"/>
      <c r="K961" s="37"/>
      <c r="L961" s="37"/>
      <c r="M961" s="37"/>
      <c r="N961" s="5" t="str">
        <f t="array" ref="N961">IF(SUM(--NOT(ISERROR(FIND(TEXT(UPPER(电话簿!$G$4),0),UPPER(基本信息输入!A961:M961),1))))&gt;0,ROW(),"")</f>
        <v/>
      </c>
    </row>
    <row r="962" spans="1:14" s="34" customFormat="1" x14ac:dyDescent="0.35">
      <c r="A962" s="74" t="str">
        <f>IFERROR(IF(C962=0,"",IF(LEN(C962)=1,VLOOKUP(LEFT(C962,1),拼音数据库!$B:$C,2,),IF(LEN(C962)=2,VLOOKUP(LEFT(C962,1),拼音数据库!$B:$C,2,)&amp;VLOOKUP(MID(C962,2,1),拼音数据库!$B:$C,2,),IF(LEN(C962)=3,VLOOKUP(LEFT(C962,1),拼音数据库!$B:$C,2,)&amp;VLOOKUP(MID(C962,2,1),拼音数据库!$B:$C,2,)&amp;VLOOKUP(MID(C962,3,1),拼音数据库!$B:$C,2,),VLOOKUP(LEFT(C962,1),拼音数据库!$B:$C,2,)&amp;VLOOKUP(MID(C962,2,1),拼音数据库!$B:$C,2,)&amp;VLOOKUP(MID(C962,3,1),拼音数据库!$B:$C,2,)&amp;VLOOKUP(MID(C962,4,1),拼音数据库!$B:$C,2,))))),"")</f>
        <v/>
      </c>
      <c r="B962" s="75" t="str">
        <f>IFERROR(IF(C962=0,"",IF(LEN(C962)=1,LEFT(VLOOKUP(LEFT(C962,1),拼音数据库!$B:$C,2,),1),IF(LEN(C962)=2,LEFT(VLOOKUP(LEFT(C962,1),拼音数据库!$B:$C,2,),1)&amp;LEFT(VLOOKUP(MID(C962,2,1),拼音数据库!$B:$C,2,),1),IF(LEN(C962)=3,LEFT(VLOOKUP(LEFT(C962,1),拼音数据库!$B:$C,2,),1)&amp;LEFT(VLOOKUP(MID(C962,2,1),拼音数据库!$B:$C,2,),1)&amp;LEFT(VLOOKUP(MID(C962,3,1),拼音数据库!$B:$C,2,)),LEFT(VLOOKUP(LEFT(C962,1),拼音数据库!$B:$C,2,),1)&amp;LEFT(VLOOKUP(MID(C962,2,1),拼音数据库!$B:$C,2,),1)&amp;LEFT(VLOOKUP(MID(C962,3,1),拼音数据库!$B:$C,2,),1)&amp;LEFT(VLOOKUP(MID(C962,4,1),拼音数据库!$B:$C,2,),1))))),"")</f>
        <v/>
      </c>
      <c r="C962" s="36"/>
      <c r="D962" s="36"/>
      <c r="E962" s="36"/>
      <c r="F962" s="37"/>
      <c r="G962" s="37"/>
      <c r="H962" s="37"/>
      <c r="I962" s="37"/>
      <c r="J962" s="37"/>
      <c r="K962" s="37"/>
      <c r="L962" s="37"/>
      <c r="M962" s="37"/>
      <c r="N962" s="5" t="str">
        <f t="array" ref="N962">IF(SUM(--NOT(ISERROR(FIND(TEXT(UPPER(电话簿!$G$4),0),UPPER(基本信息输入!A962:M962),1))))&gt;0,ROW(),"")</f>
        <v/>
      </c>
    </row>
    <row r="963" spans="1:14" s="34" customFormat="1" x14ac:dyDescent="0.35">
      <c r="A963" s="74" t="str">
        <f>IFERROR(IF(C963=0,"",IF(LEN(C963)=1,VLOOKUP(LEFT(C963,1),拼音数据库!$B:$C,2,),IF(LEN(C963)=2,VLOOKUP(LEFT(C963,1),拼音数据库!$B:$C,2,)&amp;VLOOKUP(MID(C963,2,1),拼音数据库!$B:$C,2,),IF(LEN(C963)=3,VLOOKUP(LEFT(C963,1),拼音数据库!$B:$C,2,)&amp;VLOOKUP(MID(C963,2,1),拼音数据库!$B:$C,2,)&amp;VLOOKUP(MID(C963,3,1),拼音数据库!$B:$C,2,),VLOOKUP(LEFT(C963,1),拼音数据库!$B:$C,2,)&amp;VLOOKUP(MID(C963,2,1),拼音数据库!$B:$C,2,)&amp;VLOOKUP(MID(C963,3,1),拼音数据库!$B:$C,2,)&amp;VLOOKUP(MID(C963,4,1),拼音数据库!$B:$C,2,))))),"")</f>
        <v/>
      </c>
      <c r="B963" s="75" t="str">
        <f>IFERROR(IF(C963=0,"",IF(LEN(C963)=1,LEFT(VLOOKUP(LEFT(C963,1),拼音数据库!$B:$C,2,),1),IF(LEN(C963)=2,LEFT(VLOOKUP(LEFT(C963,1),拼音数据库!$B:$C,2,),1)&amp;LEFT(VLOOKUP(MID(C963,2,1),拼音数据库!$B:$C,2,),1),IF(LEN(C963)=3,LEFT(VLOOKUP(LEFT(C963,1),拼音数据库!$B:$C,2,),1)&amp;LEFT(VLOOKUP(MID(C963,2,1),拼音数据库!$B:$C,2,),1)&amp;LEFT(VLOOKUP(MID(C963,3,1),拼音数据库!$B:$C,2,)),LEFT(VLOOKUP(LEFT(C963,1),拼音数据库!$B:$C,2,),1)&amp;LEFT(VLOOKUP(MID(C963,2,1),拼音数据库!$B:$C,2,),1)&amp;LEFT(VLOOKUP(MID(C963,3,1),拼音数据库!$B:$C,2,),1)&amp;LEFT(VLOOKUP(MID(C963,4,1),拼音数据库!$B:$C,2,),1))))),"")</f>
        <v/>
      </c>
      <c r="C963" s="36"/>
      <c r="D963" s="36"/>
      <c r="E963" s="36"/>
      <c r="F963" s="37"/>
      <c r="G963" s="37"/>
      <c r="H963" s="37"/>
      <c r="I963" s="37"/>
      <c r="J963" s="37"/>
      <c r="K963" s="37"/>
      <c r="L963" s="37"/>
      <c r="M963" s="37"/>
      <c r="N963" s="5" t="str">
        <f t="array" ref="N963">IF(SUM(--NOT(ISERROR(FIND(TEXT(UPPER(电话簿!$G$4),0),UPPER(基本信息输入!A963:M963),1))))&gt;0,ROW(),"")</f>
        <v/>
      </c>
    </row>
    <row r="964" spans="1:14" s="34" customFormat="1" x14ac:dyDescent="0.35">
      <c r="A964" s="74" t="str">
        <f>IFERROR(IF(C964=0,"",IF(LEN(C964)=1,VLOOKUP(LEFT(C964,1),拼音数据库!$B:$C,2,),IF(LEN(C964)=2,VLOOKUP(LEFT(C964,1),拼音数据库!$B:$C,2,)&amp;VLOOKUP(MID(C964,2,1),拼音数据库!$B:$C,2,),IF(LEN(C964)=3,VLOOKUP(LEFT(C964,1),拼音数据库!$B:$C,2,)&amp;VLOOKUP(MID(C964,2,1),拼音数据库!$B:$C,2,)&amp;VLOOKUP(MID(C964,3,1),拼音数据库!$B:$C,2,),VLOOKUP(LEFT(C964,1),拼音数据库!$B:$C,2,)&amp;VLOOKUP(MID(C964,2,1),拼音数据库!$B:$C,2,)&amp;VLOOKUP(MID(C964,3,1),拼音数据库!$B:$C,2,)&amp;VLOOKUP(MID(C964,4,1),拼音数据库!$B:$C,2,))))),"")</f>
        <v/>
      </c>
      <c r="B964" s="75" t="str">
        <f>IFERROR(IF(C964=0,"",IF(LEN(C964)=1,LEFT(VLOOKUP(LEFT(C964,1),拼音数据库!$B:$C,2,),1),IF(LEN(C964)=2,LEFT(VLOOKUP(LEFT(C964,1),拼音数据库!$B:$C,2,),1)&amp;LEFT(VLOOKUP(MID(C964,2,1),拼音数据库!$B:$C,2,),1),IF(LEN(C964)=3,LEFT(VLOOKUP(LEFT(C964,1),拼音数据库!$B:$C,2,),1)&amp;LEFT(VLOOKUP(MID(C964,2,1),拼音数据库!$B:$C,2,),1)&amp;LEFT(VLOOKUP(MID(C964,3,1),拼音数据库!$B:$C,2,)),LEFT(VLOOKUP(LEFT(C964,1),拼音数据库!$B:$C,2,),1)&amp;LEFT(VLOOKUP(MID(C964,2,1),拼音数据库!$B:$C,2,),1)&amp;LEFT(VLOOKUP(MID(C964,3,1),拼音数据库!$B:$C,2,),1)&amp;LEFT(VLOOKUP(MID(C964,4,1),拼音数据库!$B:$C,2,),1))))),"")</f>
        <v/>
      </c>
      <c r="C964" s="36"/>
      <c r="D964" s="36"/>
      <c r="E964" s="36"/>
      <c r="F964" s="37"/>
      <c r="G964" s="37"/>
      <c r="H964" s="37"/>
      <c r="I964" s="37"/>
      <c r="J964" s="37"/>
      <c r="K964" s="37"/>
      <c r="L964" s="37"/>
      <c r="M964" s="37"/>
      <c r="N964" s="5" t="str">
        <f t="array" ref="N964">IF(SUM(--NOT(ISERROR(FIND(TEXT(UPPER(电话簿!$G$4),0),UPPER(基本信息输入!A964:M964),1))))&gt;0,ROW(),"")</f>
        <v/>
      </c>
    </row>
    <row r="965" spans="1:14" s="34" customFormat="1" x14ac:dyDescent="0.35">
      <c r="A965" s="74" t="str">
        <f>IFERROR(IF(C965=0,"",IF(LEN(C965)=1,VLOOKUP(LEFT(C965,1),拼音数据库!$B:$C,2,),IF(LEN(C965)=2,VLOOKUP(LEFT(C965,1),拼音数据库!$B:$C,2,)&amp;VLOOKUP(MID(C965,2,1),拼音数据库!$B:$C,2,),IF(LEN(C965)=3,VLOOKUP(LEFT(C965,1),拼音数据库!$B:$C,2,)&amp;VLOOKUP(MID(C965,2,1),拼音数据库!$B:$C,2,)&amp;VLOOKUP(MID(C965,3,1),拼音数据库!$B:$C,2,),VLOOKUP(LEFT(C965,1),拼音数据库!$B:$C,2,)&amp;VLOOKUP(MID(C965,2,1),拼音数据库!$B:$C,2,)&amp;VLOOKUP(MID(C965,3,1),拼音数据库!$B:$C,2,)&amp;VLOOKUP(MID(C965,4,1),拼音数据库!$B:$C,2,))))),"")</f>
        <v/>
      </c>
      <c r="B965" s="75" t="str">
        <f>IFERROR(IF(C965=0,"",IF(LEN(C965)=1,LEFT(VLOOKUP(LEFT(C965,1),拼音数据库!$B:$C,2,),1),IF(LEN(C965)=2,LEFT(VLOOKUP(LEFT(C965,1),拼音数据库!$B:$C,2,),1)&amp;LEFT(VLOOKUP(MID(C965,2,1),拼音数据库!$B:$C,2,),1),IF(LEN(C965)=3,LEFT(VLOOKUP(LEFT(C965,1),拼音数据库!$B:$C,2,),1)&amp;LEFT(VLOOKUP(MID(C965,2,1),拼音数据库!$B:$C,2,),1)&amp;LEFT(VLOOKUP(MID(C965,3,1),拼音数据库!$B:$C,2,)),LEFT(VLOOKUP(LEFT(C965,1),拼音数据库!$B:$C,2,),1)&amp;LEFT(VLOOKUP(MID(C965,2,1),拼音数据库!$B:$C,2,),1)&amp;LEFT(VLOOKUP(MID(C965,3,1),拼音数据库!$B:$C,2,),1)&amp;LEFT(VLOOKUP(MID(C965,4,1),拼音数据库!$B:$C,2,),1))))),"")</f>
        <v/>
      </c>
      <c r="C965" s="36"/>
      <c r="D965" s="36"/>
      <c r="E965" s="36"/>
      <c r="F965" s="37"/>
      <c r="G965" s="37"/>
      <c r="H965" s="37"/>
      <c r="I965" s="37"/>
      <c r="J965" s="37"/>
      <c r="K965" s="37"/>
      <c r="L965" s="37"/>
      <c r="M965" s="37"/>
      <c r="N965" s="5" t="str">
        <f t="array" ref="N965">IF(SUM(--NOT(ISERROR(FIND(TEXT(UPPER(电话簿!$G$4),0),UPPER(基本信息输入!A965:M965),1))))&gt;0,ROW(),"")</f>
        <v/>
      </c>
    </row>
    <row r="966" spans="1:14" s="34" customFormat="1" x14ac:dyDescent="0.35">
      <c r="A966" s="74" t="str">
        <f>IFERROR(IF(C966=0,"",IF(LEN(C966)=1,VLOOKUP(LEFT(C966,1),拼音数据库!$B:$C,2,),IF(LEN(C966)=2,VLOOKUP(LEFT(C966,1),拼音数据库!$B:$C,2,)&amp;VLOOKUP(MID(C966,2,1),拼音数据库!$B:$C,2,),IF(LEN(C966)=3,VLOOKUP(LEFT(C966,1),拼音数据库!$B:$C,2,)&amp;VLOOKUP(MID(C966,2,1),拼音数据库!$B:$C,2,)&amp;VLOOKUP(MID(C966,3,1),拼音数据库!$B:$C,2,),VLOOKUP(LEFT(C966,1),拼音数据库!$B:$C,2,)&amp;VLOOKUP(MID(C966,2,1),拼音数据库!$B:$C,2,)&amp;VLOOKUP(MID(C966,3,1),拼音数据库!$B:$C,2,)&amp;VLOOKUP(MID(C966,4,1),拼音数据库!$B:$C,2,))))),"")</f>
        <v/>
      </c>
      <c r="B966" s="75" t="str">
        <f>IFERROR(IF(C966=0,"",IF(LEN(C966)=1,LEFT(VLOOKUP(LEFT(C966,1),拼音数据库!$B:$C,2,),1),IF(LEN(C966)=2,LEFT(VLOOKUP(LEFT(C966,1),拼音数据库!$B:$C,2,),1)&amp;LEFT(VLOOKUP(MID(C966,2,1),拼音数据库!$B:$C,2,),1),IF(LEN(C966)=3,LEFT(VLOOKUP(LEFT(C966,1),拼音数据库!$B:$C,2,),1)&amp;LEFT(VLOOKUP(MID(C966,2,1),拼音数据库!$B:$C,2,),1)&amp;LEFT(VLOOKUP(MID(C966,3,1),拼音数据库!$B:$C,2,)),LEFT(VLOOKUP(LEFT(C966,1),拼音数据库!$B:$C,2,),1)&amp;LEFT(VLOOKUP(MID(C966,2,1),拼音数据库!$B:$C,2,),1)&amp;LEFT(VLOOKUP(MID(C966,3,1),拼音数据库!$B:$C,2,),1)&amp;LEFT(VLOOKUP(MID(C966,4,1),拼音数据库!$B:$C,2,),1))))),"")</f>
        <v/>
      </c>
      <c r="C966" s="36"/>
      <c r="D966" s="36"/>
      <c r="E966" s="36"/>
      <c r="F966" s="37"/>
      <c r="G966" s="37"/>
      <c r="H966" s="37"/>
      <c r="I966" s="37"/>
      <c r="J966" s="37"/>
      <c r="K966" s="37"/>
      <c r="L966" s="37"/>
      <c r="M966" s="37"/>
      <c r="N966" s="5" t="str">
        <f t="array" ref="N966">IF(SUM(--NOT(ISERROR(FIND(TEXT(UPPER(电话簿!$G$4),0),UPPER(基本信息输入!A966:M966),1))))&gt;0,ROW(),"")</f>
        <v/>
      </c>
    </row>
    <row r="967" spans="1:14" s="34" customFormat="1" x14ac:dyDescent="0.35">
      <c r="A967" s="74" t="str">
        <f>IFERROR(IF(C967=0,"",IF(LEN(C967)=1,VLOOKUP(LEFT(C967,1),拼音数据库!$B:$C,2,),IF(LEN(C967)=2,VLOOKUP(LEFT(C967,1),拼音数据库!$B:$C,2,)&amp;VLOOKUP(MID(C967,2,1),拼音数据库!$B:$C,2,),IF(LEN(C967)=3,VLOOKUP(LEFT(C967,1),拼音数据库!$B:$C,2,)&amp;VLOOKUP(MID(C967,2,1),拼音数据库!$B:$C,2,)&amp;VLOOKUP(MID(C967,3,1),拼音数据库!$B:$C,2,),VLOOKUP(LEFT(C967,1),拼音数据库!$B:$C,2,)&amp;VLOOKUP(MID(C967,2,1),拼音数据库!$B:$C,2,)&amp;VLOOKUP(MID(C967,3,1),拼音数据库!$B:$C,2,)&amp;VLOOKUP(MID(C967,4,1),拼音数据库!$B:$C,2,))))),"")</f>
        <v/>
      </c>
      <c r="B967" s="75" t="str">
        <f>IFERROR(IF(C967=0,"",IF(LEN(C967)=1,LEFT(VLOOKUP(LEFT(C967,1),拼音数据库!$B:$C,2,),1),IF(LEN(C967)=2,LEFT(VLOOKUP(LEFT(C967,1),拼音数据库!$B:$C,2,),1)&amp;LEFT(VLOOKUP(MID(C967,2,1),拼音数据库!$B:$C,2,),1),IF(LEN(C967)=3,LEFT(VLOOKUP(LEFT(C967,1),拼音数据库!$B:$C,2,),1)&amp;LEFT(VLOOKUP(MID(C967,2,1),拼音数据库!$B:$C,2,),1)&amp;LEFT(VLOOKUP(MID(C967,3,1),拼音数据库!$B:$C,2,)),LEFT(VLOOKUP(LEFT(C967,1),拼音数据库!$B:$C,2,),1)&amp;LEFT(VLOOKUP(MID(C967,2,1),拼音数据库!$B:$C,2,),1)&amp;LEFT(VLOOKUP(MID(C967,3,1),拼音数据库!$B:$C,2,),1)&amp;LEFT(VLOOKUP(MID(C967,4,1),拼音数据库!$B:$C,2,),1))))),"")</f>
        <v/>
      </c>
      <c r="C967" s="36"/>
      <c r="D967" s="36"/>
      <c r="E967" s="36"/>
      <c r="F967" s="37"/>
      <c r="G967" s="37"/>
      <c r="H967" s="37"/>
      <c r="I967" s="37"/>
      <c r="J967" s="37"/>
      <c r="K967" s="37"/>
      <c r="L967" s="37"/>
      <c r="M967" s="37"/>
      <c r="N967" s="5" t="str">
        <f t="array" ref="N967">IF(SUM(--NOT(ISERROR(FIND(TEXT(UPPER(电话簿!$G$4),0),UPPER(基本信息输入!A967:M967),1))))&gt;0,ROW(),"")</f>
        <v/>
      </c>
    </row>
    <row r="968" spans="1:14" s="34" customFormat="1" x14ac:dyDescent="0.35">
      <c r="A968" s="74" t="str">
        <f>IFERROR(IF(C968=0,"",IF(LEN(C968)=1,VLOOKUP(LEFT(C968,1),拼音数据库!$B:$C,2,),IF(LEN(C968)=2,VLOOKUP(LEFT(C968,1),拼音数据库!$B:$C,2,)&amp;VLOOKUP(MID(C968,2,1),拼音数据库!$B:$C,2,),IF(LEN(C968)=3,VLOOKUP(LEFT(C968,1),拼音数据库!$B:$C,2,)&amp;VLOOKUP(MID(C968,2,1),拼音数据库!$B:$C,2,)&amp;VLOOKUP(MID(C968,3,1),拼音数据库!$B:$C,2,),VLOOKUP(LEFT(C968,1),拼音数据库!$B:$C,2,)&amp;VLOOKUP(MID(C968,2,1),拼音数据库!$B:$C,2,)&amp;VLOOKUP(MID(C968,3,1),拼音数据库!$B:$C,2,)&amp;VLOOKUP(MID(C968,4,1),拼音数据库!$B:$C,2,))))),"")</f>
        <v/>
      </c>
      <c r="B968" s="75" t="str">
        <f>IFERROR(IF(C968=0,"",IF(LEN(C968)=1,LEFT(VLOOKUP(LEFT(C968,1),拼音数据库!$B:$C,2,),1),IF(LEN(C968)=2,LEFT(VLOOKUP(LEFT(C968,1),拼音数据库!$B:$C,2,),1)&amp;LEFT(VLOOKUP(MID(C968,2,1),拼音数据库!$B:$C,2,),1),IF(LEN(C968)=3,LEFT(VLOOKUP(LEFT(C968,1),拼音数据库!$B:$C,2,),1)&amp;LEFT(VLOOKUP(MID(C968,2,1),拼音数据库!$B:$C,2,),1)&amp;LEFT(VLOOKUP(MID(C968,3,1),拼音数据库!$B:$C,2,)),LEFT(VLOOKUP(LEFT(C968,1),拼音数据库!$B:$C,2,),1)&amp;LEFT(VLOOKUP(MID(C968,2,1),拼音数据库!$B:$C,2,),1)&amp;LEFT(VLOOKUP(MID(C968,3,1),拼音数据库!$B:$C,2,),1)&amp;LEFT(VLOOKUP(MID(C968,4,1),拼音数据库!$B:$C,2,),1))))),"")</f>
        <v/>
      </c>
      <c r="C968" s="36"/>
      <c r="D968" s="36"/>
      <c r="E968" s="36"/>
      <c r="F968" s="37"/>
      <c r="G968" s="37"/>
      <c r="H968" s="37"/>
      <c r="I968" s="37"/>
      <c r="J968" s="37"/>
      <c r="K968" s="37"/>
      <c r="L968" s="37"/>
      <c r="M968" s="37"/>
      <c r="N968" s="5" t="str">
        <f t="array" ref="N968">IF(SUM(--NOT(ISERROR(FIND(TEXT(UPPER(电话簿!$G$4),0),UPPER(基本信息输入!A968:M968),1))))&gt;0,ROW(),"")</f>
        <v/>
      </c>
    </row>
    <row r="969" spans="1:14" s="34" customFormat="1" x14ac:dyDescent="0.35">
      <c r="A969" s="74" t="str">
        <f>IFERROR(IF(C969=0,"",IF(LEN(C969)=1,VLOOKUP(LEFT(C969,1),拼音数据库!$B:$C,2,),IF(LEN(C969)=2,VLOOKUP(LEFT(C969,1),拼音数据库!$B:$C,2,)&amp;VLOOKUP(MID(C969,2,1),拼音数据库!$B:$C,2,),IF(LEN(C969)=3,VLOOKUP(LEFT(C969,1),拼音数据库!$B:$C,2,)&amp;VLOOKUP(MID(C969,2,1),拼音数据库!$B:$C,2,)&amp;VLOOKUP(MID(C969,3,1),拼音数据库!$B:$C,2,),VLOOKUP(LEFT(C969,1),拼音数据库!$B:$C,2,)&amp;VLOOKUP(MID(C969,2,1),拼音数据库!$B:$C,2,)&amp;VLOOKUP(MID(C969,3,1),拼音数据库!$B:$C,2,)&amp;VLOOKUP(MID(C969,4,1),拼音数据库!$B:$C,2,))))),"")</f>
        <v/>
      </c>
      <c r="B969" s="75" t="str">
        <f>IFERROR(IF(C969=0,"",IF(LEN(C969)=1,LEFT(VLOOKUP(LEFT(C969,1),拼音数据库!$B:$C,2,),1),IF(LEN(C969)=2,LEFT(VLOOKUP(LEFT(C969,1),拼音数据库!$B:$C,2,),1)&amp;LEFT(VLOOKUP(MID(C969,2,1),拼音数据库!$B:$C,2,),1),IF(LEN(C969)=3,LEFT(VLOOKUP(LEFT(C969,1),拼音数据库!$B:$C,2,),1)&amp;LEFT(VLOOKUP(MID(C969,2,1),拼音数据库!$B:$C,2,),1)&amp;LEFT(VLOOKUP(MID(C969,3,1),拼音数据库!$B:$C,2,)),LEFT(VLOOKUP(LEFT(C969,1),拼音数据库!$B:$C,2,),1)&amp;LEFT(VLOOKUP(MID(C969,2,1),拼音数据库!$B:$C,2,),1)&amp;LEFT(VLOOKUP(MID(C969,3,1),拼音数据库!$B:$C,2,),1)&amp;LEFT(VLOOKUP(MID(C969,4,1),拼音数据库!$B:$C,2,),1))))),"")</f>
        <v/>
      </c>
      <c r="C969" s="36"/>
      <c r="D969" s="36"/>
      <c r="E969" s="36"/>
      <c r="F969" s="37"/>
      <c r="G969" s="37"/>
      <c r="H969" s="37"/>
      <c r="I969" s="37"/>
      <c r="J969" s="37"/>
      <c r="K969" s="37"/>
      <c r="L969" s="37"/>
      <c r="M969" s="37"/>
      <c r="N969" s="5" t="str">
        <f t="array" ref="N969">IF(SUM(--NOT(ISERROR(FIND(TEXT(UPPER(电话簿!$G$4),0),UPPER(基本信息输入!A969:M969),1))))&gt;0,ROW(),"")</f>
        <v/>
      </c>
    </row>
    <row r="970" spans="1:14" s="34" customFormat="1" x14ac:dyDescent="0.35">
      <c r="A970" s="74" t="str">
        <f>IFERROR(IF(C970=0,"",IF(LEN(C970)=1,VLOOKUP(LEFT(C970,1),拼音数据库!$B:$C,2,),IF(LEN(C970)=2,VLOOKUP(LEFT(C970,1),拼音数据库!$B:$C,2,)&amp;VLOOKUP(MID(C970,2,1),拼音数据库!$B:$C,2,),IF(LEN(C970)=3,VLOOKUP(LEFT(C970,1),拼音数据库!$B:$C,2,)&amp;VLOOKUP(MID(C970,2,1),拼音数据库!$B:$C,2,)&amp;VLOOKUP(MID(C970,3,1),拼音数据库!$B:$C,2,),VLOOKUP(LEFT(C970,1),拼音数据库!$B:$C,2,)&amp;VLOOKUP(MID(C970,2,1),拼音数据库!$B:$C,2,)&amp;VLOOKUP(MID(C970,3,1),拼音数据库!$B:$C,2,)&amp;VLOOKUP(MID(C970,4,1),拼音数据库!$B:$C,2,))))),"")</f>
        <v/>
      </c>
      <c r="B970" s="75" t="str">
        <f>IFERROR(IF(C970=0,"",IF(LEN(C970)=1,LEFT(VLOOKUP(LEFT(C970,1),拼音数据库!$B:$C,2,),1),IF(LEN(C970)=2,LEFT(VLOOKUP(LEFT(C970,1),拼音数据库!$B:$C,2,),1)&amp;LEFT(VLOOKUP(MID(C970,2,1),拼音数据库!$B:$C,2,),1),IF(LEN(C970)=3,LEFT(VLOOKUP(LEFT(C970,1),拼音数据库!$B:$C,2,),1)&amp;LEFT(VLOOKUP(MID(C970,2,1),拼音数据库!$B:$C,2,),1)&amp;LEFT(VLOOKUP(MID(C970,3,1),拼音数据库!$B:$C,2,)),LEFT(VLOOKUP(LEFT(C970,1),拼音数据库!$B:$C,2,),1)&amp;LEFT(VLOOKUP(MID(C970,2,1),拼音数据库!$B:$C,2,),1)&amp;LEFT(VLOOKUP(MID(C970,3,1),拼音数据库!$B:$C,2,),1)&amp;LEFT(VLOOKUP(MID(C970,4,1),拼音数据库!$B:$C,2,),1))))),"")</f>
        <v/>
      </c>
      <c r="C970" s="36"/>
      <c r="D970" s="36"/>
      <c r="E970" s="36"/>
      <c r="F970" s="37"/>
      <c r="G970" s="37"/>
      <c r="H970" s="37"/>
      <c r="I970" s="37"/>
      <c r="J970" s="37"/>
      <c r="K970" s="37"/>
      <c r="L970" s="37"/>
      <c r="M970" s="37"/>
      <c r="N970" s="5" t="str">
        <f t="array" ref="N970">IF(SUM(--NOT(ISERROR(FIND(TEXT(UPPER(电话簿!$G$4),0),UPPER(基本信息输入!A970:M970),1))))&gt;0,ROW(),"")</f>
        <v/>
      </c>
    </row>
    <row r="971" spans="1:14" s="34" customFormat="1" x14ac:dyDescent="0.35">
      <c r="A971" s="74" t="str">
        <f>IFERROR(IF(C971=0,"",IF(LEN(C971)=1,VLOOKUP(LEFT(C971,1),拼音数据库!$B:$C,2,),IF(LEN(C971)=2,VLOOKUP(LEFT(C971,1),拼音数据库!$B:$C,2,)&amp;VLOOKUP(MID(C971,2,1),拼音数据库!$B:$C,2,),IF(LEN(C971)=3,VLOOKUP(LEFT(C971,1),拼音数据库!$B:$C,2,)&amp;VLOOKUP(MID(C971,2,1),拼音数据库!$B:$C,2,)&amp;VLOOKUP(MID(C971,3,1),拼音数据库!$B:$C,2,),VLOOKUP(LEFT(C971,1),拼音数据库!$B:$C,2,)&amp;VLOOKUP(MID(C971,2,1),拼音数据库!$B:$C,2,)&amp;VLOOKUP(MID(C971,3,1),拼音数据库!$B:$C,2,)&amp;VLOOKUP(MID(C971,4,1),拼音数据库!$B:$C,2,))))),"")</f>
        <v/>
      </c>
      <c r="B971" s="75" t="str">
        <f>IFERROR(IF(C971=0,"",IF(LEN(C971)=1,LEFT(VLOOKUP(LEFT(C971,1),拼音数据库!$B:$C,2,),1),IF(LEN(C971)=2,LEFT(VLOOKUP(LEFT(C971,1),拼音数据库!$B:$C,2,),1)&amp;LEFT(VLOOKUP(MID(C971,2,1),拼音数据库!$B:$C,2,),1),IF(LEN(C971)=3,LEFT(VLOOKUP(LEFT(C971,1),拼音数据库!$B:$C,2,),1)&amp;LEFT(VLOOKUP(MID(C971,2,1),拼音数据库!$B:$C,2,),1)&amp;LEFT(VLOOKUP(MID(C971,3,1),拼音数据库!$B:$C,2,)),LEFT(VLOOKUP(LEFT(C971,1),拼音数据库!$B:$C,2,),1)&amp;LEFT(VLOOKUP(MID(C971,2,1),拼音数据库!$B:$C,2,),1)&amp;LEFT(VLOOKUP(MID(C971,3,1),拼音数据库!$B:$C,2,),1)&amp;LEFT(VLOOKUP(MID(C971,4,1),拼音数据库!$B:$C,2,),1))))),"")</f>
        <v/>
      </c>
      <c r="C971" s="36"/>
      <c r="D971" s="36"/>
      <c r="E971" s="36"/>
      <c r="F971" s="37"/>
      <c r="G971" s="37"/>
      <c r="H971" s="37"/>
      <c r="I971" s="37"/>
      <c r="J971" s="37"/>
      <c r="K971" s="37"/>
      <c r="L971" s="37"/>
      <c r="M971" s="37"/>
      <c r="N971" s="5" t="str">
        <f t="array" ref="N971">IF(SUM(--NOT(ISERROR(FIND(TEXT(UPPER(电话簿!$G$4),0),UPPER(基本信息输入!A971:M971),1))))&gt;0,ROW(),"")</f>
        <v/>
      </c>
    </row>
    <row r="972" spans="1:14" s="34" customFormat="1" x14ac:dyDescent="0.35">
      <c r="A972" s="74" t="str">
        <f>IFERROR(IF(C972=0,"",IF(LEN(C972)=1,VLOOKUP(LEFT(C972,1),拼音数据库!$B:$C,2,),IF(LEN(C972)=2,VLOOKUP(LEFT(C972,1),拼音数据库!$B:$C,2,)&amp;VLOOKUP(MID(C972,2,1),拼音数据库!$B:$C,2,),IF(LEN(C972)=3,VLOOKUP(LEFT(C972,1),拼音数据库!$B:$C,2,)&amp;VLOOKUP(MID(C972,2,1),拼音数据库!$B:$C,2,)&amp;VLOOKUP(MID(C972,3,1),拼音数据库!$B:$C,2,),VLOOKUP(LEFT(C972,1),拼音数据库!$B:$C,2,)&amp;VLOOKUP(MID(C972,2,1),拼音数据库!$B:$C,2,)&amp;VLOOKUP(MID(C972,3,1),拼音数据库!$B:$C,2,)&amp;VLOOKUP(MID(C972,4,1),拼音数据库!$B:$C,2,))))),"")</f>
        <v/>
      </c>
      <c r="B972" s="75" t="str">
        <f>IFERROR(IF(C972=0,"",IF(LEN(C972)=1,LEFT(VLOOKUP(LEFT(C972,1),拼音数据库!$B:$C,2,),1),IF(LEN(C972)=2,LEFT(VLOOKUP(LEFT(C972,1),拼音数据库!$B:$C,2,),1)&amp;LEFT(VLOOKUP(MID(C972,2,1),拼音数据库!$B:$C,2,),1),IF(LEN(C972)=3,LEFT(VLOOKUP(LEFT(C972,1),拼音数据库!$B:$C,2,),1)&amp;LEFT(VLOOKUP(MID(C972,2,1),拼音数据库!$B:$C,2,),1)&amp;LEFT(VLOOKUP(MID(C972,3,1),拼音数据库!$B:$C,2,)),LEFT(VLOOKUP(LEFT(C972,1),拼音数据库!$B:$C,2,),1)&amp;LEFT(VLOOKUP(MID(C972,2,1),拼音数据库!$B:$C,2,),1)&amp;LEFT(VLOOKUP(MID(C972,3,1),拼音数据库!$B:$C,2,),1)&amp;LEFT(VLOOKUP(MID(C972,4,1),拼音数据库!$B:$C,2,),1))))),"")</f>
        <v/>
      </c>
      <c r="C972" s="36"/>
      <c r="D972" s="36"/>
      <c r="E972" s="36"/>
      <c r="F972" s="37"/>
      <c r="G972" s="37"/>
      <c r="H972" s="37"/>
      <c r="I972" s="37"/>
      <c r="J972" s="37"/>
      <c r="K972" s="37"/>
      <c r="L972" s="37"/>
      <c r="M972" s="37"/>
      <c r="N972" s="5" t="str">
        <f t="array" ref="N972">IF(SUM(--NOT(ISERROR(FIND(TEXT(UPPER(电话簿!$G$4),0),UPPER(基本信息输入!A972:M972),1))))&gt;0,ROW(),"")</f>
        <v/>
      </c>
    </row>
    <row r="973" spans="1:14" s="34" customFormat="1" x14ac:dyDescent="0.35">
      <c r="A973" s="74" t="str">
        <f>IFERROR(IF(C973=0,"",IF(LEN(C973)=1,VLOOKUP(LEFT(C973,1),拼音数据库!$B:$C,2,),IF(LEN(C973)=2,VLOOKUP(LEFT(C973,1),拼音数据库!$B:$C,2,)&amp;VLOOKUP(MID(C973,2,1),拼音数据库!$B:$C,2,),IF(LEN(C973)=3,VLOOKUP(LEFT(C973,1),拼音数据库!$B:$C,2,)&amp;VLOOKUP(MID(C973,2,1),拼音数据库!$B:$C,2,)&amp;VLOOKUP(MID(C973,3,1),拼音数据库!$B:$C,2,),VLOOKUP(LEFT(C973,1),拼音数据库!$B:$C,2,)&amp;VLOOKUP(MID(C973,2,1),拼音数据库!$B:$C,2,)&amp;VLOOKUP(MID(C973,3,1),拼音数据库!$B:$C,2,)&amp;VLOOKUP(MID(C973,4,1),拼音数据库!$B:$C,2,))))),"")</f>
        <v/>
      </c>
      <c r="B973" s="75" t="str">
        <f>IFERROR(IF(C973=0,"",IF(LEN(C973)=1,LEFT(VLOOKUP(LEFT(C973,1),拼音数据库!$B:$C,2,),1),IF(LEN(C973)=2,LEFT(VLOOKUP(LEFT(C973,1),拼音数据库!$B:$C,2,),1)&amp;LEFT(VLOOKUP(MID(C973,2,1),拼音数据库!$B:$C,2,),1),IF(LEN(C973)=3,LEFT(VLOOKUP(LEFT(C973,1),拼音数据库!$B:$C,2,),1)&amp;LEFT(VLOOKUP(MID(C973,2,1),拼音数据库!$B:$C,2,),1)&amp;LEFT(VLOOKUP(MID(C973,3,1),拼音数据库!$B:$C,2,)),LEFT(VLOOKUP(LEFT(C973,1),拼音数据库!$B:$C,2,),1)&amp;LEFT(VLOOKUP(MID(C973,2,1),拼音数据库!$B:$C,2,),1)&amp;LEFT(VLOOKUP(MID(C973,3,1),拼音数据库!$B:$C,2,),1)&amp;LEFT(VLOOKUP(MID(C973,4,1),拼音数据库!$B:$C,2,),1))))),"")</f>
        <v/>
      </c>
      <c r="C973" s="36"/>
      <c r="D973" s="36"/>
      <c r="E973" s="36"/>
      <c r="F973" s="37"/>
      <c r="G973" s="37"/>
      <c r="H973" s="37"/>
      <c r="I973" s="37"/>
      <c r="J973" s="37"/>
      <c r="K973" s="37"/>
      <c r="L973" s="37"/>
      <c r="M973" s="37"/>
      <c r="N973" s="5" t="str">
        <f t="array" ref="N973">IF(SUM(--NOT(ISERROR(FIND(TEXT(UPPER(电话簿!$G$4),0),UPPER(基本信息输入!A973:M973),1))))&gt;0,ROW(),"")</f>
        <v/>
      </c>
    </row>
    <row r="974" spans="1:14" s="34" customFormat="1" x14ac:dyDescent="0.35">
      <c r="A974" s="74" t="str">
        <f>IFERROR(IF(C974=0,"",IF(LEN(C974)=1,VLOOKUP(LEFT(C974,1),拼音数据库!$B:$C,2,),IF(LEN(C974)=2,VLOOKUP(LEFT(C974,1),拼音数据库!$B:$C,2,)&amp;VLOOKUP(MID(C974,2,1),拼音数据库!$B:$C,2,),IF(LEN(C974)=3,VLOOKUP(LEFT(C974,1),拼音数据库!$B:$C,2,)&amp;VLOOKUP(MID(C974,2,1),拼音数据库!$B:$C,2,)&amp;VLOOKUP(MID(C974,3,1),拼音数据库!$B:$C,2,),VLOOKUP(LEFT(C974,1),拼音数据库!$B:$C,2,)&amp;VLOOKUP(MID(C974,2,1),拼音数据库!$B:$C,2,)&amp;VLOOKUP(MID(C974,3,1),拼音数据库!$B:$C,2,)&amp;VLOOKUP(MID(C974,4,1),拼音数据库!$B:$C,2,))))),"")</f>
        <v/>
      </c>
      <c r="B974" s="75" t="str">
        <f>IFERROR(IF(C974=0,"",IF(LEN(C974)=1,LEFT(VLOOKUP(LEFT(C974,1),拼音数据库!$B:$C,2,),1),IF(LEN(C974)=2,LEFT(VLOOKUP(LEFT(C974,1),拼音数据库!$B:$C,2,),1)&amp;LEFT(VLOOKUP(MID(C974,2,1),拼音数据库!$B:$C,2,),1),IF(LEN(C974)=3,LEFT(VLOOKUP(LEFT(C974,1),拼音数据库!$B:$C,2,),1)&amp;LEFT(VLOOKUP(MID(C974,2,1),拼音数据库!$B:$C,2,),1)&amp;LEFT(VLOOKUP(MID(C974,3,1),拼音数据库!$B:$C,2,)),LEFT(VLOOKUP(LEFT(C974,1),拼音数据库!$B:$C,2,),1)&amp;LEFT(VLOOKUP(MID(C974,2,1),拼音数据库!$B:$C,2,),1)&amp;LEFT(VLOOKUP(MID(C974,3,1),拼音数据库!$B:$C,2,),1)&amp;LEFT(VLOOKUP(MID(C974,4,1),拼音数据库!$B:$C,2,),1))))),"")</f>
        <v/>
      </c>
      <c r="C974" s="36"/>
      <c r="D974" s="36"/>
      <c r="E974" s="36"/>
      <c r="F974" s="37"/>
      <c r="G974" s="37"/>
      <c r="H974" s="37"/>
      <c r="I974" s="37"/>
      <c r="J974" s="37"/>
      <c r="K974" s="37"/>
      <c r="L974" s="37"/>
      <c r="M974" s="37"/>
      <c r="N974" s="5" t="str">
        <f t="array" ref="N974">IF(SUM(--NOT(ISERROR(FIND(TEXT(UPPER(电话簿!$G$4),0),UPPER(基本信息输入!A974:M974),1))))&gt;0,ROW(),"")</f>
        <v/>
      </c>
    </row>
    <row r="975" spans="1:14" s="34" customFormat="1" x14ac:dyDescent="0.35">
      <c r="A975" s="74" t="str">
        <f>IFERROR(IF(C975=0,"",IF(LEN(C975)=1,VLOOKUP(LEFT(C975,1),拼音数据库!$B:$C,2,),IF(LEN(C975)=2,VLOOKUP(LEFT(C975,1),拼音数据库!$B:$C,2,)&amp;VLOOKUP(MID(C975,2,1),拼音数据库!$B:$C,2,),IF(LEN(C975)=3,VLOOKUP(LEFT(C975,1),拼音数据库!$B:$C,2,)&amp;VLOOKUP(MID(C975,2,1),拼音数据库!$B:$C,2,)&amp;VLOOKUP(MID(C975,3,1),拼音数据库!$B:$C,2,),VLOOKUP(LEFT(C975,1),拼音数据库!$B:$C,2,)&amp;VLOOKUP(MID(C975,2,1),拼音数据库!$B:$C,2,)&amp;VLOOKUP(MID(C975,3,1),拼音数据库!$B:$C,2,)&amp;VLOOKUP(MID(C975,4,1),拼音数据库!$B:$C,2,))))),"")</f>
        <v/>
      </c>
      <c r="B975" s="75" t="str">
        <f>IFERROR(IF(C975=0,"",IF(LEN(C975)=1,LEFT(VLOOKUP(LEFT(C975,1),拼音数据库!$B:$C,2,),1),IF(LEN(C975)=2,LEFT(VLOOKUP(LEFT(C975,1),拼音数据库!$B:$C,2,),1)&amp;LEFT(VLOOKUP(MID(C975,2,1),拼音数据库!$B:$C,2,),1),IF(LEN(C975)=3,LEFT(VLOOKUP(LEFT(C975,1),拼音数据库!$B:$C,2,),1)&amp;LEFT(VLOOKUP(MID(C975,2,1),拼音数据库!$B:$C,2,),1)&amp;LEFT(VLOOKUP(MID(C975,3,1),拼音数据库!$B:$C,2,)),LEFT(VLOOKUP(LEFT(C975,1),拼音数据库!$B:$C,2,),1)&amp;LEFT(VLOOKUP(MID(C975,2,1),拼音数据库!$B:$C,2,),1)&amp;LEFT(VLOOKUP(MID(C975,3,1),拼音数据库!$B:$C,2,),1)&amp;LEFT(VLOOKUP(MID(C975,4,1),拼音数据库!$B:$C,2,),1))))),"")</f>
        <v/>
      </c>
      <c r="C975" s="36"/>
      <c r="D975" s="36"/>
      <c r="E975" s="36"/>
      <c r="F975" s="37"/>
      <c r="G975" s="37"/>
      <c r="H975" s="37"/>
      <c r="I975" s="37"/>
      <c r="J975" s="37"/>
      <c r="K975" s="37"/>
      <c r="L975" s="37"/>
      <c r="M975" s="37"/>
      <c r="N975" s="5" t="str">
        <f t="array" ref="N975">IF(SUM(--NOT(ISERROR(FIND(TEXT(UPPER(电话簿!$G$4),0),UPPER(基本信息输入!A975:M975),1))))&gt;0,ROW(),"")</f>
        <v/>
      </c>
    </row>
    <row r="976" spans="1:14" s="34" customFormat="1" x14ac:dyDescent="0.35">
      <c r="A976" s="74" t="str">
        <f>IFERROR(IF(C976=0,"",IF(LEN(C976)=1,VLOOKUP(LEFT(C976,1),拼音数据库!$B:$C,2,),IF(LEN(C976)=2,VLOOKUP(LEFT(C976,1),拼音数据库!$B:$C,2,)&amp;VLOOKUP(MID(C976,2,1),拼音数据库!$B:$C,2,),IF(LEN(C976)=3,VLOOKUP(LEFT(C976,1),拼音数据库!$B:$C,2,)&amp;VLOOKUP(MID(C976,2,1),拼音数据库!$B:$C,2,)&amp;VLOOKUP(MID(C976,3,1),拼音数据库!$B:$C,2,),VLOOKUP(LEFT(C976,1),拼音数据库!$B:$C,2,)&amp;VLOOKUP(MID(C976,2,1),拼音数据库!$B:$C,2,)&amp;VLOOKUP(MID(C976,3,1),拼音数据库!$B:$C,2,)&amp;VLOOKUP(MID(C976,4,1),拼音数据库!$B:$C,2,))))),"")</f>
        <v/>
      </c>
      <c r="B976" s="75" t="str">
        <f>IFERROR(IF(C976=0,"",IF(LEN(C976)=1,LEFT(VLOOKUP(LEFT(C976,1),拼音数据库!$B:$C,2,),1),IF(LEN(C976)=2,LEFT(VLOOKUP(LEFT(C976,1),拼音数据库!$B:$C,2,),1)&amp;LEFT(VLOOKUP(MID(C976,2,1),拼音数据库!$B:$C,2,),1),IF(LEN(C976)=3,LEFT(VLOOKUP(LEFT(C976,1),拼音数据库!$B:$C,2,),1)&amp;LEFT(VLOOKUP(MID(C976,2,1),拼音数据库!$B:$C,2,),1)&amp;LEFT(VLOOKUP(MID(C976,3,1),拼音数据库!$B:$C,2,)),LEFT(VLOOKUP(LEFT(C976,1),拼音数据库!$B:$C,2,),1)&amp;LEFT(VLOOKUP(MID(C976,2,1),拼音数据库!$B:$C,2,),1)&amp;LEFT(VLOOKUP(MID(C976,3,1),拼音数据库!$B:$C,2,),1)&amp;LEFT(VLOOKUP(MID(C976,4,1),拼音数据库!$B:$C,2,),1))))),"")</f>
        <v/>
      </c>
      <c r="C976" s="36"/>
      <c r="D976" s="36"/>
      <c r="E976" s="36"/>
      <c r="F976" s="37"/>
      <c r="G976" s="37"/>
      <c r="H976" s="37"/>
      <c r="I976" s="37"/>
      <c r="J976" s="37"/>
      <c r="K976" s="37"/>
      <c r="L976" s="37"/>
      <c r="M976" s="37"/>
      <c r="N976" s="5" t="str">
        <f t="array" ref="N976">IF(SUM(--NOT(ISERROR(FIND(TEXT(UPPER(电话簿!$G$4),0),UPPER(基本信息输入!A976:M976),1))))&gt;0,ROW(),"")</f>
        <v/>
      </c>
    </row>
    <row r="977" spans="1:14" s="34" customFormat="1" x14ac:dyDescent="0.35">
      <c r="A977" s="74" t="str">
        <f>IFERROR(IF(C977=0,"",IF(LEN(C977)=1,VLOOKUP(LEFT(C977,1),拼音数据库!$B:$C,2,),IF(LEN(C977)=2,VLOOKUP(LEFT(C977,1),拼音数据库!$B:$C,2,)&amp;VLOOKUP(MID(C977,2,1),拼音数据库!$B:$C,2,),IF(LEN(C977)=3,VLOOKUP(LEFT(C977,1),拼音数据库!$B:$C,2,)&amp;VLOOKUP(MID(C977,2,1),拼音数据库!$B:$C,2,)&amp;VLOOKUP(MID(C977,3,1),拼音数据库!$B:$C,2,),VLOOKUP(LEFT(C977,1),拼音数据库!$B:$C,2,)&amp;VLOOKUP(MID(C977,2,1),拼音数据库!$B:$C,2,)&amp;VLOOKUP(MID(C977,3,1),拼音数据库!$B:$C,2,)&amp;VLOOKUP(MID(C977,4,1),拼音数据库!$B:$C,2,))))),"")</f>
        <v/>
      </c>
      <c r="B977" s="75" t="str">
        <f>IFERROR(IF(C977=0,"",IF(LEN(C977)=1,LEFT(VLOOKUP(LEFT(C977,1),拼音数据库!$B:$C,2,),1),IF(LEN(C977)=2,LEFT(VLOOKUP(LEFT(C977,1),拼音数据库!$B:$C,2,),1)&amp;LEFT(VLOOKUP(MID(C977,2,1),拼音数据库!$B:$C,2,),1),IF(LEN(C977)=3,LEFT(VLOOKUP(LEFT(C977,1),拼音数据库!$B:$C,2,),1)&amp;LEFT(VLOOKUP(MID(C977,2,1),拼音数据库!$B:$C,2,),1)&amp;LEFT(VLOOKUP(MID(C977,3,1),拼音数据库!$B:$C,2,)),LEFT(VLOOKUP(LEFT(C977,1),拼音数据库!$B:$C,2,),1)&amp;LEFT(VLOOKUP(MID(C977,2,1),拼音数据库!$B:$C,2,),1)&amp;LEFT(VLOOKUP(MID(C977,3,1),拼音数据库!$B:$C,2,),1)&amp;LEFT(VLOOKUP(MID(C977,4,1),拼音数据库!$B:$C,2,),1))))),"")</f>
        <v/>
      </c>
      <c r="C977" s="36"/>
      <c r="D977" s="36"/>
      <c r="E977" s="36"/>
      <c r="F977" s="37"/>
      <c r="G977" s="37"/>
      <c r="H977" s="37"/>
      <c r="I977" s="37"/>
      <c r="J977" s="37"/>
      <c r="K977" s="37"/>
      <c r="L977" s="37"/>
      <c r="M977" s="37"/>
      <c r="N977" s="5" t="str">
        <f t="array" ref="N977">IF(SUM(--NOT(ISERROR(FIND(TEXT(UPPER(电话簿!$G$4),0),UPPER(基本信息输入!A977:M977),1))))&gt;0,ROW(),"")</f>
        <v/>
      </c>
    </row>
    <row r="978" spans="1:14" s="34" customFormat="1" x14ac:dyDescent="0.35">
      <c r="A978" s="74" t="str">
        <f>IFERROR(IF(C978=0,"",IF(LEN(C978)=1,VLOOKUP(LEFT(C978,1),拼音数据库!$B:$C,2,),IF(LEN(C978)=2,VLOOKUP(LEFT(C978,1),拼音数据库!$B:$C,2,)&amp;VLOOKUP(MID(C978,2,1),拼音数据库!$B:$C,2,),IF(LEN(C978)=3,VLOOKUP(LEFT(C978,1),拼音数据库!$B:$C,2,)&amp;VLOOKUP(MID(C978,2,1),拼音数据库!$B:$C,2,)&amp;VLOOKUP(MID(C978,3,1),拼音数据库!$B:$C,2,),VLOOKUP(LEFT(C978,1),拼音数据库!$B:$C,2,)&amp;VLOOKUP(MID(C978,2,1),拼音数据库!$B:$C,2,)&amp;VLOOKUP(MID(C978,3,1),拼音数据库!$B:$C,2,)&amp;VLOOKUP(MID(C978,4,1),拼音数据库!$B:$C,2,))))),"")</f>
        <v/>
      </c>
      <c r="B978" s="75" t="str">
        <f>IFERROR(IF(C978=0,"",IF(LEN(C978)=1,LEFT(VLOOKUP(LEFT(C978,1),拼音数据库!$B:$C,2,),1),IF(LEN(C978)=2,LEFT(VLOOKUP(LEFT(C978,1),拼音数据库!$B:$C,2,),1)&amp;LEFT(VLOOKUP(MID(C978,2,1),拼音数据库!$B:$C,2,),1),IF(LEN(C978)=3,LEFT(VLOOKUP(LEFT(C978,1),拼音数据库!$B:$C,2,),1)&amp;LEFT(VLOOKUP(MID(C978,2,1),拼音数据库!$B:$C,2,),1)&amp;LEFT(VLOOKUP(MID(C978,3,1),拼音数据库!$B:$C,2,)),LEFT(VLOOKUP(LEFT(C978,1),拼音数据库!$B:$C,2,),1)&amp;LEFT(VLOOKUP(MID(C978,2,1),拼音数据库!$B:$C,2,),1)&amp;LEFT(VLOOKUP(MID(C978,3,1),拼音数据库!$B:$C,2,),1)&amp;LEFT(VLOOKUP(MID(C978,4,1),拼音数据库!$B:$C,2,),1))))),"")</f>
        <v/>
      </c>
      <c r="C978" s="36"/>
      <c r="D978" s="36"/>
      <c r="E978" s="36"/>
      <c r="F978" s="37"/>
      <c r="G978" s="37"/>
      <c r="H978" s="37"/>
      <c r="I978" s="37"/>
      <c r="J978" s="37"/>
      <c r="K978" s="37"/>
      <c r="L978" s="37"/>
      <c r="M978" s="37"/>
      <c r="N978" s="5" t="str">
        <f t="array" ref="N978">IF(SUM(--NOT(ISERROR(FIND(TEXT(UPPER(电话簿!$G$4),0),UPPER(基本信息输入!A978:M978),1))))&gt;0,ROW(),"")</f>
        <v/>
      </c>
    </row>
    <row r="979" spans="1:14" s="34" customFormat="1" x14ac:dyDescent="0.35">
      <c r="A979" s="74" t="str">
        <f>IFERROR(IF(C979=0,"",IF(LEN(C979)=1,VLOOKUP(LEFT(C979,1),拼音数据库!$B:$C,2,),IF(LEN(C979)=2,VLOOKUP(LEFT(C979,1),拼音数据库!$B:$C,2,)&amp;VLOOKUP(MID(C979,2,1),拼音数据库!$B:$C,2,),IF(LEN(C979)=3,VLOOKUP(LEFT(C979,1),拼音数据库!$B:$C,2,)&amp;VLOOKUP(MID(C979,2,1),拼音数据库!$B:$C,2,)&amp;VLOOKUP(MID(C979,3,1),拼音数据库!$B:$C,2,),VLOOKUP(LEFT(C979,1),拼音数据库!$B:$C,2,)&amp;VLOOKUP(MID(C979,2,1),拼音数据库!$B:$C,2,)&amp;VLOOKUP(MID(C979,3,1),拼音数据库!$B:$C,2,)&amp;VLOOKUP(MID(C979,4,1),拼音数据库!$B:$C,2,))))),"")</f>
        <v/>
      </c>
      <c r="B979" s="75" t="str">
        <f>IFERROR(IF(C979=0,"",IF(LEN(C979)=1,LEFT(VLOOKUP(LEFT(C979,1),拼音数据库!$B:$C,2,),1),IF(LEN(C979)=2,LEFT(VLOOKUP(LEFT(C979,1),拼音数据库!$B:$C,2,),1)&amp;LEFT(VLOOKUP(MID(C979,2,1),拼音数据库!$B:$C,2,),1),IF(LEN(C979)=3,LEFT(VLOOKUP(LEFT(C979,1),拼音数据库!$B:$C,2,),1)&amp;LEFT(VLOOKUP(MID(C979,2,1),拼音数据库!$B:$C,2,),1)&amp;LEFT(VLOOKUP(MID(C979,3,1),拼音数据库!$B:$C,2,)),LEFT(VLOOKUP(LEFT(C979,1),拼音数据库!$B:$C,2,),1)&amp;LEFT(VLOOKUP(MID(C979,2,1),拼音数据库!$B:$C,2,),1)&amp;LEFT(VLOOKUP(MID(C979,3,1),拼音数据库!$B:$C,2,),1)&amp;LEFT(VLOOKUP(MID(C979,4,1),拼音数据库!$B:$C,2,),1))))),"")</f>
        <v/>
      </c>
      <c r="C979" s="36"/>
      <c r="D979" s="36"/>
      <c r="E979" s="36"/>
      <c r="F979" s="37"/>
      <c r="G979" s="37"/>
      <c r="H979" s="37"/>
      <c r="I979" s="37"/>
      <c r="J979" s="37"/>
      <c r="K979" s="37"/>
      <c r="L979" s="37"/>
      <c r="M979" s="37"/>
      <c r="N979" s="5" t="str">
        <f t="array" ref="N979">IF(SUM(--NOT(ISERROR(FIND(TEXT(UPPER(电话簿!$G$4),0),UPPER(基本信息输入!A979:M979),1))))&gt;0,ROW(),"")</f>
        <v/>
      </c>
    </row>
    <row r="980" spans="1:14" s="34" customFormat="1" x14ac:dyDescent="0.35">
      <c r="A980" s="74" t="str">
        <f>IFERROR(IF(C980=0,"",IF(LEN(C980)=1,VLOOKUP(LEFT(C980,1),拼音数据库!$B:$C,2,),IF(LEN(C980)=2,VLOOKUP(LEFT(C980,1),拼音数据库!$B:$C,2,)&amp;VLOOKUP(MID(C980,2,1),拼音数据库!$B:$C,2,),IF(LEN(C980)=3,VLOOKUP(LEFT(C980,1),拼音数据库!$B:$C,2,)&amp;VLOOKUP(MID(C980,2,1),拼音数据库!$B:$C,2,)&amp;VLOOKUP(MID(C980,3,1),拼音数据库!$B:$C,2,),VLOOKUP(LEFT(C980,1),拼音数据库!$B:$C,2,)&amp;VLOOKUP(MID(C980,2,1),拼音数据库!$B:$C,2,)&amp;VLOOKUP(MID(C980,3,1),拼音数据库!$B:$C,2,)&amp;VLOOKUP(MID(C980,4,1),拼音数据库!$B:$C,2,))))),"")</f>
        <v/>
      </c>
      <c r="B980" s="75" t="str">
        <f>IFERROR(IF(C980=0,"",IF(LEN(C980)=1,LEFT(VLOOKUP(LEFT(C980,1),拼音数据库!$B:$C,2,),1),IF(LEN(C980)=2,LEFT(VLOOKUP(LEFT(C980,1),拼音数据库!$B:$C,2,),1)&amp;LEFT(VLOOKUP(MID(C980,2,1),拼音数据库!$B:$C,2,),1),IF(LEN(C980)=3,LEFT(VLOOKUP(LEFT(C980,1),拼音数据库!$B:$C,2,),1)&amp;LEFT(VLOOKUP(MID(C980,2,1),拼音数据库!$B:$C,2,),1)&amp;LEFT(VLOOKUP(MID(C980,3,1),拼音数据库!$B:$C,2,)),LEFT(VLOOKUP(LEFT(C980,1),拼音数据库!$B:$C,2,),1)&amp;LEFT(VLOOKUP(MID(C980,2,1),拼音数据库!$B:$C,2,),1)&amp;LEFT(VLOOKUP(MID(C980,3,1),拼音数据库!$B:$C,2,),1)&amp;LEFT(VLOOKUP(MID(C980,4,1),拼音数据库!$B:$C,2,),1))))),"")</f>
        <v/>
      </c>
      <c r="C980" s="36"/>
      <c r="D980" s="36"/>
      <c r="E980" s="36"/>
      <c r="F980" s="37"/>
      <c r="G980" s="37"/>
      <c r="H980" s="37"/>
      <c r="I980" s="37"/>
      <c r="J980" s="37"/>
      <c r="K980" s="37"/>
      <c r="L980" s="37"/>
      <c r="M980" s="37"/>
      <c r="N980" s="5" t="str">
        <f t="array" ref="N980">IF(SUM(--NOT(ISERROR(FIND(TEXT(UPPER(电话簿!$G$4),0),UPPER(基本信息输入!A980:M980),1))))&gt;0,ROW(),"")</f>
        <v/>
      </c>
    </row>
    <row r="981" spans="1:14" s="34" customFormat="1" x14ac:dyDescent="0.35">
      <c r="A981" s="74" t="str">
        <f>IFERROR(IF(C981=0,"",IF(LEN(C981)=1,VLOOKUP(LEFT(C981,1),拼音数据库!$B:$C,2,),IF(LEN(C981)=2,VLOOKUP(LEFT(C981,1),拼音数据库!$B:$C,2,)&amp;VLOOKUP(MID(C981,2,1),拼音数据库!$B:$C,2,),IF(LEN(C981)=3,VLOOKUP(LEFT(C981,1),拼音数据库!$B:$C,2,)&amp;VLOOKUP(MID(C981,2,1),拼音数据库!$B:$C,2,)&amp;VLOOKUP(MID(C981,3,1),拼音数据库!$B:$C,2,),VLOOKUP(LEFT(C981,1),拼音数据库!$B:$C,2,)&amp;VLOOKUP(MID(C981,2,1),拼音数据库!$B:$C,2,)&amp;VLOOKUP(MID(C981,3,1),拼音数据库!$B:$C,2,)&amp;VLOOKUP(MID(C981,4,1),拼音数据库!$B:$C,2,))))),"")</f>
        <v/>
      </c>
      <c r="B981" s="75" t="str">
        <f>IFERROR(IF(C981=0,"",IF(LEN(C981)=1,LEFT(VLOOKUP(LEFT(C981,1),拼音数据库!$B:$C,2,),1),IF(LEN(C981)=2,LEFT(VLOOKUP(LEFT(C981,1),拼音数据库!$B:$C,2,),1)&amp;LEFT(VLOOKUP(MID(C981,2,1),拼音数据库!$B:$C,2,),1),IF(LEN(C981)=3,LEFT(VLOOKUP(LEFT(C981,1),拼音数据库!$B:$C,2,),1)&amp;LEFT(VLOOKUP(MID(C981,2,1),拼音数据库!$B:$C,2,),1)&amp;LEFT(VLOOKUP(MID(C981,3,1),拼音数据库!$B:$C,2,)),LEFT(VLOOKUP(LEFT(C981,1),拼音数据库!$B:$C,2,),1)&amp;LEFT(VLOOKUP(MID(C981,2,1),拼音数据库!$B:$C,2,),1)&amp;LEFT(VLOOKUP(MID(C981,3,1),拼音数据库!$B:$C,2,),1)&amp;LEFT(VLOOKUP(MID(C981,4,1),拼音数据库!$B:$C,2,),1))))),"")</f>
        <v/>
      </c>
      <c r="C981" s="36"/>
      <c r="D981" s="36"/>
      <c r="E981" s="36"/>
      <c r="F981" s="37"/>
      <c r="G981" s="37"/>
      <c r="H981" s="37"/>
      <c r="I981" s="37"/>
      <c r="J981" s="37"/>
      <c r="K981" s="37"/>
      <c r="L981" s="37"/>
      <c r="M981" s="37"/>
      <c r="N981" s="5" t="str">
        <f t="array" ref="N981">IF(SUM(--NOT(ISERROR(FIND(TEXT(UPPER(电话簿!$G$4),0),UPPER(基本信息输入!A981:M981),1))))&gt;0,ROW(),"")</f>
        <v/>
      </c>
    </row>
    <row r="982" spans="1:14" s="34" customFormat="1" x14ac:dyDescent="0.35">
      <c r="A982" s="74" t="str">
        <f>IFERROR(IF(C982=0,"",IF(LEN(C982)=1,VLOOKUP(LEFT(C982,1),拼音数据库!$B:$C,2,),IF(LEN(C982)=2,VLOOKUP(LEFT(C982,1),拼音数据库!$B:$C,2,)&amp;VLOOKUP(MID(C982,2,1),拼音数据库!$B:$C,2,),IF(LEN(C982)=3,VLOOKUP(LEFT(C982,1),拼音数据库!$B:$C,2,)&amp;VLOOKUP(MID(C982,2,1),拼音数据库!$B:$C,2,)&amp;VLOOKUP(MID(C982,3,1),拼音数据库!$B:$C,2,),VLOOKUP(LEFT(C982,1),拼音数据库!$B:$C,2,)&amp;VLOOKUP(MID(C982,2,1),拼音数据库!$B:$C,2,)&amp;VLOOKUP(MID(C982,3,1),拼音数据库!$B:$C,2,)&amp;VLOOKUP(MID(C982,4,1),拼音数据库!$B:$C,2,))))),"")</f>
        <v/>
      </c>
      <c r="B982" s="75" t="str">
        <f>IFERROR(IF(C982=0,"",IF(LEN(C982)=1,LEFT(VLOOKUP(LEFT(C982,1),拼音数据库!$B:$C,2,),1),IF(LEN(C982)=2,LEFT(VLOOKUP(LEFT(C982,1),拼音数据库!$B:$C,2,),1)&amp;LEFT(VLOOKUP(MID(C982,2,1),拼音数据库!$B:$C,2,),1),IF(LEN(C982)=3,LEFT(VLOOKUP(LEFT(C982,1),拼音数据库!$B:$C,2,),1)&amp;LEFT(VLOOKUP(MID(C982,2,1),拼音数据库!$B:$C,2,),1)&amp;LEFT(VLOOKUP(MID(C982,3,1),拼音数据库!$B:$C,2,)),LEFT(VLOOKUP(LEFT(C982,1),拼音数据库!$B:$C,2,),1)&amp;LEFT(VLOOKUP(MID(C982,2,1),拼音数据库!$B:$C,2,),1)&amp;LEFT(VLOOKUP(MID(C982,3,1),拼音数据库!$B:$C,2,),1)&amp;LEFT(VLOOKUP(MID(C982,4,1),拼音数据库!$B:$C,2,),1))))),"")</f>
        <v/>
      </c>
      <c r="C982" s="36"/>
      <c r="D982" s="36"/>
      <c r="E982" s="36"/>
      <c r="F982" s="37"/>
      <c r="G982" s="37"/>
      <c r="H982" s="37"/>
      <c r="I982" s="37"/>
      <c r="J982" s="37"/>
      <c r="K982" s="37"/>
      <c r="L982" s="37"/>
      <c r="M982" s="37"/>
      <c r="N982" s="5" t="str">
        <f t="array" ref="N982">IF(SUM(--NOT(ISERROR(FIND(TEXT(UPPER(电话簿!$G$4),0),UPPER(基本信息输入!A982:M982),1))))&gt;0,ROW(),"")</f>
        <v/>
      </c>
    </row>
    <row r="983" spans="1:14" s="34" customFormat="1" x14ac:dyDescent="0.35">
      <c r="A983" s="74" t="str">
        <f>IFERROR(IF(C983=0,"",IF(LEN(C983)=1,VLOOKUP(LEFT(C983,1),拼音数据库!$B:$C,2,),IF(LEN(C983)=2,VLOOKUP(LEFT(C983,1),拼音数据库!$B:$C,2,)&amp;VLOOKUP(MID(C983,2,1),拼音数据库!$B:$C,2,),IF(LEN(C983)=3,VLOOKUP(LEFT(C983,1),拼音数据库!$B:$C,2,)&amp;VLOOKUP(MID(C983,2,1),拼音数据库!$B:$C,2,)&amp;VLOOKUP(MID(C983,3,1),拼音数据库!$B:$C,2,),VLOOKUP(LEFT(C983,1),拼音数据库!$B:$C,2,)&amp;VLOOKUP(MID(C983,2,1),拼音数据库!$B:$C,2,)&amp;VLOOKUP(MID(C983,3,1),拼音数据库!$B:$C,2,)&amp;VLOOKUP(MID(C983,4,1),拼音数据库!$B:$C,2,))))),"")</f>
        <v/>
      </c>
      <c r="B983" s="75" t="str">
        <f>IFERROR(IF(C983=0,"",IF(LEN(C983)=1,LEFT(VLOOKUP(LEFT(C983,1),拼音数据库!$B:$C,2,),1),IF(LEN(C983)=2,LEFT(VLOOKUP(LEFT(C983,1),拼音数据库!$B:$C,2,),1)&amp;LEFT(VLOOKUP(MID(C983,2,1),拼音数据库!$B:$C,2,),1),IF(LEN(C983)=3,LEFT(VLOOKUP(LEFT(C983,1),拼音数据库!$B:$C,2,),1)&amp;LEFT(VLOOKUP(MID(C983,2,1),拼音数据库!$B:$C,2,),1)&amp;LEFT(VLOOKUP(MID(C983,3,1),拼音数据库!$B:$C,2,)),LEFT(VLOOKUP(LEFT(C983,1),拼音数据库!$B:$C,2,),1)&amp;LEFT(VLOOKUP(MID(C983,2,1),拼音数据库!$B:$C,2,),1)&amp;LEFT(VLOOKUP(MID(C983,3,1),拼音数据库!$B:$C,2,),1)&amp;LEFT(VLOOKUP(MID(C983,4,1),拼音数据库!$B:$C,2,),1))))),"")</f>
        <v/>
      </c>
      <c r="C983" s="36"/>
      <c r="D983" s="36"/>
      <c r="E983" s="36"/>
      <c r="F983" s="37"/>
      <c r="G983" s="37"/>
      <c r="H983" s="37"/>
      <c r="I983" s="37"/>
      <c r="J983" s="37"/>
      <c r="K983" s="37"/>
      <c r="L983" s="37"/>
      <c r="M983" s="37"/>
      <c r="N983" s="5" t="str">
        <f t="array" ref="N983">IF(SUM(--NOT(ISERROR(FIND(TEXT(UPPER(电话簿!$G$4),0),UPPER(基本信息输入!A983:M983),1))))&gt;0,ROW(),"")</f>
        <v/>
      </c>
    </row>
    <row r="984" spans="1:14" s="34" customFormat="1" x14ac:dyDescent="0.35">
      <c r="A984" s="74" t="str">
        <f>IFERROR(IF(C984=0,"",IF(LEN(C984)=1,VLOOKUP(LEFT(C984,1),拼音数据库!$B:$C,2,),IF(LEN(C984)=2,VLOOKUP(LEFT(C984,1),拼音数据库!$B:$C,2,)&amp;VLOOKUP(MID(C984,2,1),拼音数据库!$B:$C,2,),IF(LEN(C984)=3,VLOOKUP(LEFT(C984,1),拼音数据库!$B:$C,2,)&amp;VLOOKUP(MID(C984,2,1),拼音数据库!$B:$C,2,)&amp;VLOOKUP(MID(C984,3,1),拼音数据库!$B:$C,2,),VLOOKUP(LEFT(C984,1),拼音数据库!$B:$C,2,)&amp;VLOOKUP(MID(C984,2,1),拼音数据库!$B:$C,2,)&amp;VLOOKUP(MID(C984,3,1),拼音数据库!$B:$C,2,)&amp;VLOOKUP(MID(C984,4,1),拼音数据库!$B:$C,2,))))),"")</f>
        <v/>
      </c>
      <c r="B984" s="75" t="str">
        <f>IFERROR(IF(C984=0,"",IF(LEN(C984)=1,LEFT(VLOOKUP(LEFT(C984,1),拼音数据库!$B:$C,2,),1),IF(LEN(C984)=2,LEFT(VLOOKUP(LEFT(C984,1),拼音数据库!$B:$C,2,),1)&amp;LEFT(VLOOKUP(MID(C984,2,1),拼音数据库!$B:$C,2,),1),IF(LEN(C984)=3,LEFT(VLOOKUP(LEFT(C984,1),拼音数据库!$B:$C,2,),1)&amp;LEFT(VLOOKUP(MID(C984,2,1),拼音数据库!$B:$C,2,),1)&amp;LEFT(VLOOKUP(MID(C984,3,1),拼音数据库!$B:$C,2,)),LEFT(VLOOKUP(LEFT(C984,1),拼音数据库!$B:$C,2,),1)&amp;LEFT(VLOOKUP(MID(C984,2,1),拼音数据库!$B:$C,2,),1)&amp;LEFT(VLOOKUP(MID(C984,3,1),拼音数据库!$B:$C,2,),1)&amp;LEFT(VLOOKUP(MID(C984,4,1),拼音数据库!$B:$C,2,),1))))),"")</f>
        <v/>
      </c>
      <c r="C984" s="36"/>
      <c r="D984" s="36"/>
      <c r="E984" s="36"/>
      <c r="F984" s="37"/>
      <c r="G984" s="37"/>
      <c r="H984" s="37"/>
      <c r="I984" s="37"/>
      <c r="J984" s="37"/>
      <c r="K984" s="37"/>
      <c r="L984" s="37"/>
      <c r="M984" s="37"/>
      <c r="N984" s="5" t="str">
        <f t="array" ref="N984">IF(SUM(--NOT(ISERROR(FIND(TEXT(UPPER(电话簿!$G$4),0),UPPER(基本信息输入!A984:M984),1))))&gt;0,ROW(),"")</f>
        <v/>
      </c>
    </row>
    <row r="985" spans="1:14" s="34" customFormat="1" x14ac:dyDescent="0.35">
      <c r="A985" s="74" t="str">
        <f>IFERROR(IF(C985=0,"",IF(LEN(C985)=1,VLOOKUP(LEFT(C985,1),拼音数据库!$B:$C,2,),IF(LEN(C985)=2,VLOOKUP(LEFT(C985,1),拼音数据库!$B:$C,2,)&amp;VLOOKUP(MID(C985,2,1),拼音数据库!$B:$C,2,),IF(LEN(C985)=3,VLOOKUP(LEFT(C985,1),拼音数据库!$B:$C,2,)&amp;VLOOKUP(MID(C985,2,1),拼音数据库!$B:$C,2,)&amp;VLOOKUP(MID(C985,3,1),拼音数据库!$B:$C,2,),VLOOKUP(LEFT(C985,1),拼音数据库!$B:$C,2,)&amp;VLOOKUP(MID(C985,2,1),拼音数据库!$B:$C,2,)&amp;VLOOKUP(MID(C985,3,1),拼音数据库!$B:$C,2,)&amp;VLOOKUP(MID(C985,4,1),拼音数据库!$B:$C,2,))))),"")</f>
        <v/>
      </c>
      <c r="B985" s="75" t="str">
        <f>IFERROR(IF(C985=0,"",IF(LEN(C985)=1,LEFT(VLOOKUP(LEFT(C985,1),拼音数据库!$B:$C,2,),1),IF(LEN(C985)=2,LEFT(VLOOKUP(LEFT(C985,1),拼音数据库!$B:$C,2,),1)&amp;LEFT(VLOOKUP(MID(C985,2,1),拼音数据库!$B:$C,2,),1),IF(LEN(C985)=3,LEFT(VLOOKUP(LEFT(C985,1),拼音数据库!$B:$C,2,),1)&amp;LEFT(VLOOKUP(MID(C985,2,1),拼音数据库!$B:$C,2,),1)&amp;LEFT(VLOOKUP(MID(C985,3,1),拼音数据库!$B:$C,2,)),LEFT(VLOOKUP(LEFT(C985,1),拼音数据库!$B:$C,2,),1)&amp;LEFT(VLOOKUP(MID(C985,2,1),拼音数据库!$B:$C,2,),1)&amp;LEFT(VLOOKUP(MID(C985,3,1),拼音数据库!$B:$C,2,),1)&amp;LEFT(VLOOKUP(MID(C985,4,1),拼音数据库!$B:$C,2,),1))))),"")</f>
        <v/>
      </c>
      <c r="C985" s="36"/>
      <c r="D985" s="36"/>
      <c r="E985" s="36"/>
      <c r="F985" s="37"/>
      <c r="G985" s="37"/>
      <c r="H985" s="37"/>
      <c r="I985" s="37"/>
      <c r="J985" s="37"/>
      <c r="K985" s="37"/>
      <c r="L985" s="37"/>
      <c r="M985" s="37"/>
      <c r="N985" s="5" t="str">
        <f t="array" ref="N985">IF(SUM(--NOT(ISERROR(FIND(TEXT(UPPER(电话簿!$G$4),0),UPPER(基本信息输入!A985:M985),1))))&gt;0,ROW(),"")</f>
        <v/>
      </c>
    </row>
    <row r="986" spans="1:14" s="34" customFormat="1" x14ac:dyDescent="0.35">
      <c r="A986" s="74" t="str">
        <f>IFERROR(IF(C986=0,"",IF(LEN(C986)=1,VLOOKUP(LEFT(C986,1),拼音数据库!$B:$C,2,),IF(LEN(C986)=2,VLOOKUP(LEFT(C986,1),拼音数据库!$B:$C,2,)&amp;VLOOKUP(MID(C986,2,1),拼音数据库!$B:$C,2,),IF(LEN(C986)=3,VLOOKUP(LEFT(C986,1),拼音数据库!$B:$C,2,)&amp;VLOOKUP(MID(C986,2,1),拼音数据库!$B:$C,2,)&amp;VLOOKUP(MID(C986,3,1),拼音数据库!$B:$C,2,),VLOOKUP(LEFT(C986,1),拼音数据库!$B:$C,2,)&amp;VLOOKUP(MID(C986,2,1),拼音数据库!$B:$C,2,)&amp;VLOOKUP(MID(C986,3,1),拼音数据库!$B:$C,2,)&amp;VLOOKUP(MID(C986,4,1),拼音数据库!$B:$C,2,))))),"")</f>
        <v/>
      </c>
      <c r="B986" s="75" t="str">
        <f>IFERROR(IF(C986=0,"",IF(LEN(C986)=1,LEFT(VLOOKUP(LEFT(C986,1),拼音数据库!$B:$C,2,),1),IF(LEN(C986)=2,LEFT(VLOOKUP(LEFT(C986,1),拼音数据库!$B:$C,2,),1)&amp;LEFT(VLOOKUP(MID(C986,2,1),拼音数据库!$B:$C,2,),1),IF(LEN(C986)=3,LEFT(VLOOKUP(LEFT(C986,1),拼音数据库!$B:$C,2,),1)&amp;LEFT(VLOOKUP(MID(C986,2,1),拼音数据库!$B:$C,2,),1)&amp;LEFT(VLOOKUP(MID(C986,3,1),拼音数据库!$B:$C,2,)),LEFT(VLOOKUP(LEFT(C986,1),拼音数据库!$B:$C,2,),1)&amp;LEFT(VLOOKUP(MID(C986,2,1),拼音数据库!$B:$C,2,),1)&amp;LEFT(VLOOKUP(MID(C986,3,1),拼音数据库!$B:$C,2,),1)&amp;LEFT(VLOOKUP(MID(C986,4,1),拼音数据库!$B:$C,2,),1))))),"")</f>
        <v/>
      </c>
      <c r="C986" s="36"/>
      <c r="D986" s="36"/>
      <c r="E986" s="36"/>
      <c r="F986" s="37"/>
      <c r="G986" s="37"/>
      <c r="H986" s="37"/>
      <c r="I986" s="37"/>
      <c r="J986" s="37"/>
      <c r="K986" s="37"/>
      <c r="L986" s="37"/>
      <c r="M986" s="37"/>
      <c r="N986" s="5" t="str">
        <f t="array" ref="N986">IF(SUM(--NOT(ISERROR(FIND(TEXT(UPPER(电话簿!$G$4),0),UPPER(基本信息输入!A986:M986),1))))&gt;0,ROW(),"")</f>
        <v/>
      </c>
    </row>
    <row r="987" spans="1:14" s="34" customFormat="1" x14ac:dyDescent="0.35">
      <c r="A987" s="74" t="str">
        <f>IFERROR(IF(C987=0,"",IF(LEN(C987)=1,VLOOKUP(LEFT(C987,1),拼音数据库!$B:$C,2,),IF(LEN(C987)=2,VLOOKUP(LEFT(C987,1),拼音数据库!$B:$C,2,)&amp;VLOOKUP(MID(C987,2,1),拼音数据库!$B:$C,2,),IF(LEN(C987)=3,VLOOKUP(LEFT(C987,1),拼音数据库!$B:$C,2,)&amp;VLOOKUP(MID(C987,2,1),拼音数据库!$B:$C,2,)&amp;VLOOKUP(MID(C987,3,1),拼音数据库!$B:$C,2,),VLOOKUP(LEFT(C987,1),拼音数据库!$B:$C,2,)&amp;VLOOKUP(MID(C987,2,1),拼音数据库!$B:$C,2,)&amp;VLOOKUP(MID(C987,3,1),拼音数据库!$B:$C,2,)&amp;VLOOKUP(MID(C987,4,1),拼音数据库!$B:$C,2,))))),"")</f>
        <v/>
      </c>
      <c r="B987" s="75" t="str">
        <f>IFERROR(IF(C987=0,"",IF(LEN(C987)=1,LEFT(VLOOKUP(LEFT(C987,1),拼音数据库!$B:$C,2,),1),IF(LEN(C987)=2,LEFT(VLOOKUP(LEFT(C987,1),拼音数据库!$B:$C,2,),1)&amp;LEFT(VLOOKUP(MID(C987,2,1),拼音数据库!$B:$C,2,),1),IF(LEN(C987)=3,LEFT(VLOOKUP(LEFT(C987,1),拼音数据库!$B:$C,2,),1)&amp;LEFT(VLOOKUP(MID(C987,2,1),拼音数据库!$B:$C,2,),1)&amp;LEFT(VLOOKUP(MID(C987,3,1),拼音数据库!$B:$C,2,)),LEFT(VLOOKUP(LEFT(C987,1),拼音数据库!$B:$C,2,),1)&amp;LEFT(VLOOKUP(MID(C987,2,1),拼音数据库!$B:$C,2,),1)&amp;LEFT(VLOOKUP(MID(C987,3,1),拼音数据库!$B:$C,2,),1)&amp;LEFT(VLOOKUP(MID(C987,4,1),拼音数据库!$B:$C,2,),1))))),"")</f>
        <v/>
      </c>
      <c r="C987" s="36"/>
      <c r="D987" s="36"/>
      <c r="E987" s="36"/>
      <c r="F987" s="37"/>
      <c r="G987" s="37"/>
      <c r="H987" s="37"/>
      <c r="I987" s="37"/>
      <c r="J987" s="37"/>
      <c r="K987" s="37"/>
      <c r="L987" s="37"/>
      <c r="M987" s="37"/>
      <c r="N987" s="5" t="str">
        <f t="array" ref="N987">IF(SUM(--NOT(ISERROR(FIND(TEXT(UPPER(电话簿!$G$4),0),UPPER(基本信息输入!A987:M987),1))))&gt;0,ROW(),"")</f>
        <v/>
      </c>
    </row>
    <row r="988" spans="1:14" s="34" customFormat="1" x14ac:dyDescent="0.35">
      <c r="A988" s="74" t="str">
        <f>IFERROR(IF(C988=0,"",IF(LEN(C988)=1,VLOOKUP(LEFT(C988,1),拼音数据库!$B:$C,2,),IF(LEN(C988)=2,VLOOKUP(LEFT(C988,1),拼音数据库!$B:$C,2,)&amp;VLOOKUP(MID(C988,2,1),拼音数据库!$B:$C,2,),IF(LEN(C988)=3,VLOOKUP(LEFT(C988,1),拼音数据库!$B:$C,2,)&amp;VLOOKUP(MID(C988,2,1),拼音数据库!$B:$C,2,)&amp;VLOOKUP(MID(C988,3,1),拼音数据库!$B:$C,2,),VLOOKUP(LEFT(C988,1),拼音数据库!$B:$C,2,)&amp;VLOOKUP(MID(C988,2,1),拼音数据库!$B:$C,2,)&amp;VLOOKUP(MID(C988,3,1),拼音数据库!$B:$C,2,)&amp;VLOOKUP(MID(C988,4,1),拼音数据库!$B:$C,2,))))),"")</f>
        <v/>
      </c>
      <c r="B988" s="75" t="str">
        <f>IFERROR(IF(C988=0,"",IF(LEN(C988)=1,LEFT(VLOOKUP(LEFT(C988,1),拼音数据库!$B:$C,2,),1),IF(LEN(C988)=2,LEFT(VLOOKUP(LEFT(C988,1),拼音数据库!$B:$C,2,),1)&amp;LEFT(VLOOKUP(MID(C988,2,1),拼音数据库!$B:$C,2,),1),IF(LEN(C988)=3,LEFT(VLOOKUP(LEFT(C988,1),拼音数据库!$B:$C,2,),1)&amp;LEFT(VLOOKUP(MID(C988,2,1),拼音数据库!$B:$C,2,),1)&amp;LEFT(VLOOKUP(MID(C988,3,1),拼音数据库!$B:$C,2,)),LEFT(VLOOKUP(LEFT(C988,1),拼音数据库!$B:$C,2,),1)&amp;LEFT(VLOOKUP(MID(C988,2,1),拼音数据库!$B:$C,2,),1)&amp;LEFT(VLOOKUP(MID(C988,3,1),拼音数据库!$B:$C,2,),1)&amp;LEFT(VLOOKUP(MID(C988,4,1),拼音数据库!$B:$C,2,),1))))),"")</f>
        <v/>
      </c>
      <c r="C988" s="36"/>
      <c r="D988" s="36"/>
      <c r="E988" s="36"/>
      <c r="F988" s="37"/>
      <c r="G988" s="37"/>
      <c r="H988" s="37"/>
      <c r="I988" s="37"/>
      <c r="J988" s="37"/>
      <c r="K988" s="37"/>
      <c r="L988" s="37"/>
      <c r="M988" s="37"/>
      <c r="N988" s="5" t="str">
        <f t="array" ref="N988">IF(SUM(--NOT(ISERROR(FIND(TEXT(UPPER(电话簿!$G$4),0),UPPER(基本信息输入!A988:M988),1))))&gt;0,ROW(),"")</f>
        <v/>
      </c>
    </row>
    <row r="989" spans="1:14" s="34" customFormat="1" x14ac:dyDescent="0.35">
      <c r="A989" s="74" t="str">
        <f>IFERROR(IF(C989=0,"",IF(LEN(C989)=1,VLOOKUP(LEFT(C989,1),拼音数据库!$B:$C,2,),IF(LEN(C989)=2,VLOOKUP(LEFT(C989,1),拼音数据库!$B:$C,2,)&amp;VLOOKUP(MID(C989,2,1),拼音数据库!$B:$C,2,),IF(LEN(C989)=3,VLOOKUP(LEFT(C989,1),拼音数据库!$B:$C,2,)&amp;VLOOKUP(MID(C989,2,1),拼音数据库!$B:$C,2,)&amp;VLOOKUP(MID(C989,3,1),拼音数据库!$B:$C,2,),VLOOKUP(LEFT(C989,1),拼音数据库!$B:$C,2,)&amp;VLOOKUP(MID(C989,2,1),拼音数据库!$B:$C,2,)&amp;VLOOKUP(MID(C989,3,1),拼音数据库!$B:$C,2,)&amp;VLOOKUP(MID(C989,4,1),拼音数据库!$B:$C,2,))))),"")</f>
        <v/>
      </c>
      <c r="B989" s="75" t="str">
        <f>IFERROR(IF(C989=0,"",IF(LEN(C989)=1,LEFT(VLOOKUP(LEFT(C989,1),拼音数据库!$B:$C,2,),1),IF(LEN(C989)=2,LEFT(VLOOKUP(LEFT(C989,1),拼音数据库!$B:$C,2,),1)&amp;LEFT(VLOOKUP(MID(C989,2,1),拼音数据库!$B:$C,2,),1),IF(LEN(C989)=3,LEFT(VLOOKUP(LEFT(C989,1),拼音数据库!$B:$C,2,),1)&amp;LEFT(VLOOKUP(MID(C989,2,1),拼音数据库!$B:$C,2,),1)&amp;LEFT(VLOOKUP(MID(C989,3,1),拼音数据库!$B:$C,2,)),LEFT(VLOOKUP(LEFT(C989,1),拼音数据库!$B:$C,2,),1)&amp;LEFT(VLOOKUP(MID(C989,2,1),拼音数据库!$B:$C,2,),1)&amp;LEFT(VLOOKUP(MID(C989,3,1),拼音数据库!$B:$C,2,),1)&amp;LEFT(VLOOKUP(MID(C989,4,1),拼音数据库!$B:$C,2,),1))))),"")</f>
        <v/>
      </c>
      <c r="C989" s="36"/>
      <c r="D989" s="36"/>
      <c r="E989" s="36"/>
      <c r="F989" s="37"/>
      <c r="G989" s="37"/>
      <c r="H989" s="37"/>
      <c r="I989" s="37"/>
      <c r="J989" s="37"/>
      <c r="K989" s="37"/>
      <c r="L989" s="37"/>
      <c r="M989" s="37"/>
      <c r="N989" s="5" t="str">
        <f t="array" ref="N989">IF(SUM(--NOT(ISERROR(FIND(TEXT(UPPER(电话簿!$G$4),0),UPPER(基本信息输入!A989:M989),1))))&gt;0,ROW(),"")</f>
        <v/>
      </c>
    </row>
    <row r="990" spans="1:14" s="34" customFormat="1" x14ac:dyDescent="0.35">
      <c r="A990" s="74" t="str">
        <f>IFERROR(IF(C990=0,"",IF(LEN(C990)=1,VLOOKUP(LEFT(C990,1),拼音数据库!$B:$C,2,),IF(LEN(C990)=2,VLOOKUP(LEFT(C990,1),拼音数据库!$B:$C,2,)&amp;VLOOKUP(MID(C990,2,1),拼音数据库!$B:$C,2,),IF(LEN(C990)=3,VLOOKUP(LEFT(C990,1),拼音数据库!$B:$C,2,)&amp;VLOOKUP(MID(C990,2,1),拼音数据库!$B:$C,2,)&amp;VLOOKUP(MID(C990,3,1),拼音数据库!$B:$C,2,),VLOOKUP(LEFT(C990,1),拼音数据库!$B:$C,2,)&amp;VLOOKUP(MID(C990,2,1),拼音数据库!$B:$C,2,)&amp;VLOOKUP(MID(C990,3,1),拼音数据库!$B:$C,2,)&amp;VLOOKUP(MID(C990,4,1),拼音数据库!$B:$C,2,))))),"")</f>
        <v/>
      </c>
      <c r="B990" s="75" t="str">
        <f>IFERROR(IF(C990=0,"",IF(LEN(C990)=1,LEFT(VLOOKUP(LEFT(C990,1),拼音数据库!$B:$C,2,),1),IF(LEN(C990)=2,LEFT(VLOOKUP(LEFT(C990,1),拼音数据库!$B:$C,2,),1)&amp;LEFT(VLOOKUP(MID(C990,2,1),拼音数据库!$B:$C,2,),1),IF(LEN(C990)=3,LEFT(VLOOKUP(LEFT(C990,1),拼音数据库!$B:$C,2,),1)&amp;LEFT(VLOOKUP(MID(C990,2,1),拼音数据库!$B:$C,2,),1)&amp;LEFT(VLOOKUP(MID(C990,3,1),拼音数据库!$B:$C,2,)),LEFT(VLOOKUP(LEFT(C990,1),拼音数据库!$B:$C,2,),1)&amp;LEFT(VLOOKUP(MID(C990,2,1),拼音数据库!$B:$C,2,),1)&amp;LEFT(VLOOKUP(MID(C990,3,1),拼音数据库!$B:$C,2,),1)&amp;LEFT(VLOOKUP(MID(C990,4,1),拼音数据库!$B:$C,2,),1))))),"")</f>
        <v/>
      </c>
      <c r="C990" s="36"/>
      <c r="D990" s="36"/>
      <c r="E990" s="36"/>
      <c r="F990" s="37"/>
      <c r="G990" s="37"/>
      <c r="H990" s="37"/>
      <c r="I990" s="37"/>
      <c r="J990" s="37"/>
      <c r="K990" s="37"/>
      <c r="L990" s="37"/>
      <c r="M990" s="37"/>
      <c r="N990" s="5" t="str">
        <f t="array" ref="N990">IF(SUM(--NOT(ISERROR(FIND(TEXT(UPPER(电话簿!$G$4),0),UPPER(基本信息输入!A990:M990),1))))&gt;0,ROW(),"")</f>
        <v/>
      </c>
    </row>
    <row r="991" spans="1:14" s="34" customFormat="1" x14ac:dyDescent="0.35">
      <c r="A991" s="74" t="str">
        <f>IFERROR(IF(C991=0,"",IF(LEN(C991)=1,VLOOKUP(LEFT(C991,1),拼音数据库!$B:$C,2,),IF(LEN(C991)=2,VLOOKUP(LEFT(C991,1),拼音数据库!$B:$C,2,)&amp;VLOOKUP(MID(C991,2,1),拼音数据库!$B:$C,2,),IF(LEN(C991)=3,VLOOKUP(LEFT(C991,1),拼音数据库!$B:$C,2,)&amp;VLOOKUP(MID(C991,2,1),拼音数据库!$B:$C,2,)&amp;VLOOKUP(MID(C991,3,1),拼音数据库!$B:$C,2,),VLOOKUP(LEFT(C991,1),拼音数据库!$B:$C,2,)&amp;VLOOKUP(MID(C991,2,1),拼音数据库!$B:$C,2,)&amp;VLOOKUP(MID(C991,3,1),拼音数据库!$B:$C,2,)&amp;VLOOKUP(MID(C991,4,1),拼音数据库!$B:$C,2,))))),"")</f>
        <v/>
      </c>
      <c r="B991" s="75" t="str">
        <f>IFERROR(IF(C991=0,"",IF(LEN(C991)=1,LEFT(VLOOKUP(LEFT(C991,1),拼音数据库!$B:$C,2,),1),IF(LEN(C991)=2,LEFT(VLOOKUP(LEFT(C991,1),拼音数据库!$B:$C,2,),1)&amp;LEFT(VLOOKUP(MID(C991,2,1),拼音数据库!$B:$C,2,),1),IF(LEN(C991)=3,LEFT(VLOOKUP(LEFT(C991,1),拼音数据库!$B:$C,2,),1)&amp;LEFT(VLOOKUP(MID(C991,2,1),拼音数据库!$B:$C,2,),1)&amp;LEFT(VLOOKUP(MID(C991,3,1),拼音数据库!$B:$C,2,)),LEFT(VLOOKUP(LEFT(C991,1),拼音数据库!$B:$C,2,),1)&amp;LEFT(VLOOKUP(MID(C991,2,1),拼音数据库!$B:$C,2,),1)&amp;LEFT(VLOOKUP(MID(C991,3,1),拼音数据库!$B:$C,2,),1)&amp;LEFT(VLOOKUP(MID(C991,4,1),拼音数据库!$B:$C,2,),1))))),"")</f>
        <v/>
      </c>
      <c r="C991" s="36"/>
      <c r="D991" s="36"/>
      <c r="E991" s="36"/>
      <c r="F991" s="37"/>
      <c r="G991" s="37"/>
      <c r="H991" s="37"/>
      <c r="I991" s="37"/>
      <c r="J991" s="37"/>
      <c r="K991" s="37"/>
      <c r="L991" s="37"/>
      <c r="M991" s="37"/>
      <c r="N991" s="5" t="str">
        <f t="array" ref="N991">IF(SUM(--NOT(ISERROR(FIND(TEXT(UPPER(电话簿!$G$4),0),UPPER(基本信息输入!A991:M991),1))))&gt;0,ROW(),"")</f>
        <v/>
      </c>
    </row>
    <row r="992" spans="1:14" s="34" customFormat="1" x14ac:dyDescent="0.35">
      <c r="A992" s="74" t="str">
        <f>IFERROR(IF(C992=0,"",IF(LEN(C992)=1,VLOOKUP(LEFT(C992,1),拼音数据库!$B:$C,2,),IF(LEN(C992)=2,VLOOKUP(LEFT(C992,1),拼音数据库!$B:$C,2,)&amp;VLOOKUP(MID(C992,2,1),拼音数据库!$B:$C,2,),IF(LEN(C992)=3,VLOOKUP(LEFT(C992,1),拼音数据库!$B:$C,2,)&amp;VLOOKUP(MID(C992,2,1),拼音数据库!$B:$C,2,)&amp;VLOOKUP(MID(C992,3,1),拼音数据库!$B:$C,2,),VLOOKUP(LEFT(C992,1),拼音数据库!$B:$C,2,)&amp;VLOOKUP(MID(C992,2,1),拼音数据库!$B:$C,2,)&amp;VLOOKUP(MID(C992,3,1),拼音数据库!$B:$C,2,)&amp;VLOOKUP(MID(C992,4,1),拼音数据库!$B:$C,2,))))),"")</f>
        <v/>
      </c>
      <c r="B992" s="75" t="str">
        <f>IFERROR(IF(C992=0,"",IF(LEN(C992)=1,LEFT(VLOOKUP(LEFT(C992,1),拼音数据库!$B:$C,2,),1),IF(LEN(C992)=2,LEFT(VLOOKUP(LEFT(C992,1),拼音数据库!$B:$C,2,),1)&amp;LEFT(VLOOKUP(MID(C992,2,1),拼音数据库!$B:$C,2,),1),IF(LEN(C992)=3,LEFT(VLOOKUP(LEFT(C992,1),拼音数据库!$B:$C,2,),1)&amp;LEFT(VLOOKUP(MID(C992,2,1),拼音数据库!$B:$C,2,),1)&amp;LEFT(VLOOKUP(MID(C992,3,1),拼音数据库!$B:$C,2,)),LEFT(VLOOKUP(LEFT(C992,1),拼音数据库!$B:$C,2,),1)&amp;LEFT(VLOOKUP(MID(C992,2,1),拼音数据库!$B:$C,2,),1)&amp;LEFT(VLOOKUP(MID(C992,3,1),拼音数据库!$B:$C,2,),1)&amp;LEFT(VLOOKUP(MID(C992,4,1),拼音数据库!$B:$C,2,),1))))),"")</f>
        <v/>
      </c>
      <c r="C992" s="36"/>
      <c r="D992" s="36"/>
      <c r="E992" s="36"/>
      <c r="F992" s="37"/>
      <c r="G992" s="37"/>
      <c r="H992" s="37"/>
      <c r="I992" s="37"/>
      <c r="J992" s="37"/>
      <c r="K992" s="37"/>
      <c r="L992" s="37"/>
      <c r="M992" s="37"/>
      <c r="N992" s="5" t="str">
        <f t="array" ref="N992">IF(SUM(--NOT(ISERROR(FIND(TEXT(UPPER(电话簿!$G$4),0),UPPER(基本信息输入!A992:M992),1))))&gt;0,ROW(),"")</f>
        <v/>
      </c>
    </row>
    <row r="993" spans="1:14" s="34" customFormat="1" x14ac:dyDescent="0.35">
      <c r="A993" s="74" t="str">
        <f>IFERROR(IF(C993=0,"",IF(LEN(C993)=1,VLOOKUP(LEFT(C993,1),拼音数据库!$B:$C,2,),IF(LEN(C993)=2,VLOOKUP(LEFT(C993,1),拼音数据库!$B:$C,2,)&amp;VLOOKUP(MID(C993,2,1),拼音数据库!$B:$C,2,),IF(LEN(C993)=3,VLOOKUP(LEFT(C993,1),拼音数据库!$B:$C,2,)&amp;VLOOKUP(MID(C993,2,1),拼音数据库!$B:$C,2,)&amp;VLOOKUP(MID(C993,3,1),拼音数据库!$B:$C,2,),VLOOKUP(LEFT(C993,1),拼音数据库!$B:$C,2,)&amp;VLOOKUP(MID(C993,2,1),拼音数据库!$B:$C,2,)&amp;VLOOKUP(MID(C993,3,1),拼音数据库!$B:$C,2,)&amp;VLOOKUP(MID(C993,4,1),拼音数据库!$B:$C,2,))))),"")</f>
        <v/>
      </c>
      <c r="B993" s="75" t="str">
        <f>IFERROR(IF(C993=0,"",IF(LEN(C993)=1,LEFT(VLOOKUP(LEFT(C993,1),拼音数据库!$B:$C,2,),1),IF(LEN(C993)=2,LEFT(VLOOKUP(LEFT(C993,1),拼音数据库!$B:$C,2,),1)&amp;LEFT(VLOOKUP(MID(C993,2,1),拼音数据库!$B:$C,2,),1),IF(LEN(C993)=3,LEFT(VLOOKUP(LEFT(C993,1),拼音数据库!$B:$C,2,),1)&amp;LEFT(VLOOKUP(MID(C993,2,1),拼音数据库!$B:$C,2,),1)&amp;LEFT(VLOOKUP(MID(C993,3,1),拼音数据库!$B:$C,2,)),LEFT(VLOOKUP(LEFT(C993,1),拼音数据库!$B:$C,2,),1)&amp;LEFT(VLOOKUP(MID(C993,2,1),拼音数据库!$B:$C,2,),1)&amp;LEFT(VLOOKUP(MID(C993,3,1),拼音数据库!$B:$C,2,),1)&amp;LEFT(VLOOKUP(MID(C993,4,1),拼音数据库!$B:$C,2,),1))))),"")</f>
        <v/>
      </c>
      <c r="C993" s="36"/>
      <c r="D993" s="36"/>
      <c r="E993" s="36"/>
      <c r="F993" s="37"/>
      <c r="G993" s="37"/>
      <c r="H993" s="37"/>
      <c r="I993" s="37"/>
      <c r="J993" s="37"/>
      <c r="K993" s="37"/>
      <c r="L993" s="37"/>
      <c r="M993" s="37"/>
      <c r="N993" s="5" t="str">
        <f t="array" ref="N993">IF(SUM(--NOT(ISERROR(FIND(TEXT(UPPER(电话簿!$G$4),0),UPPER(基本信息输入!A993:M993),1))))&gt;0,ROW(),"")</f>
        <v/>
      </c>
    </row>
    <row r="994" spans="1:14" s="34" customFormat="1" x14ac:dyDescent="0.35">
      <c r="A994" s="74" t="str">
        <f>IFERROR(IF(C994=0,"",IF(LEN(C994)=1,VLOOKUP(LEFT(C994,1),拼音数据库!$B:$C,2,),IF(LEN(C994)=2,VLOOKUP(LEFT(C994,1),拼音数据库!$B:$C,2,)&amp;VLOOKUP(MID(C994,2,1),拼音数据库!$B:$C,2,),IF(LEN(C994)=3,VLOOKUP(LEFT(C994,1),拼音数据库!$B:$C,2,)&amp;VLOOKUP(MID(C994,2,1),拼音数据库!$B:$C,2,)&amp;VLOOKUP(MID(C994,3,1),拼音数据库!$B:$C,2,),VLOOKUP(LEFT(C994,1),拼音数据库!$B:$C,2,)&amp;VLOOKUP(MID(C994,2,1),拼音数据库!$B:$C,2,)&amp;VLOOKUP(MID(C994,3,1),拼音数据库!$B:$C,2,)&amp;VLOOKUP(MID(C994,4,1),拼音数据库!$B:$C,2,))))),"")</f>
        <v/>
      </c>
      <c r="B994" s="75" t="str">
        <f>IFERROR(IF(C994=0,"",IF(LEN(C994)=1,LEFT(VLOOKUP(LEFT(C994,1),拼音数据库!$B:$C,2,),1),IF(LEN(C994)=2,LEFT(VLOOKUP(LEFT(C994,1),拼音数据库!$B:$C,2,),1)&amp;LEFT(VLOOKUP(MID(C994,2,1),拼音数据库!$B:$C,2,),1),IF(LEN(C994)=3,LEFT(VLOOKUP(LEFT(C994,1),拼音数据库!$B:$C,2,),1)&amp;LEFT(VLOOKUP(MID(C994,2,1),拼音数据库!$B:$C,2,),1)&amp;LEFT(VLOOKUP(MID(C994,3,1),拼音数据库!$B:$C,2,)),LEFT(VLOOKUP(LEFT(C994,1),拼音数据库!$B:$C,2,),1)&amp;LEFT(VLOOKUP(MID(C994,2,1),拼音数据库!$B:$C,2,),1)&amp;LEFT(VLOOKUP(MID(C994,3,1),拼音数据库!$B:$C,2,),1)&amp;LEFT(VLOOKUP(MID(C994,4,1),拼音数据库!$B:$C,2,),1))))),"")</f>
        <v/>
      </c>
      <c r="C994" s="36"/>
      <c r="D994" s="36"/>
      <c r="E994" s="36"/>
      <c r="F994" s="37"/>
      <c r="G994" s="37"/>
      <c r="H994" s="37"/>
      <c r="I994" s="37"/>
      <c r="J994" s="37"/>
      <c r="K994" s="37"/>
      <c r="L994" s="37"/>
      <c r="M994" s="37"/>
      <c r="N994" s="5" t="str">
        <f t="array" ref="N994">IF(SUM(--NOT(ISERROR(FIND(TEXT(UPPER(电话簿!$G$4),0),UPPER(基本信息输入!A994:M994),1))))&gt;0,ROW(),"")</f>
        <v/>
      </c>
    </row>
    <row r="995" spans="1:14" s="34" customFormat="1" x14ac:dyDescent="0.35">
      <c r="A995" s="74" t="str">
        <f>IFERROR(IF(C995=0,"",IF(LEN(C995)=1,VLOOKUP(LEFT(C995,1),拼音数据库!$B:$C,2,),IF(LEN(C995)=2,VLOOKUP(LEFT(C995,1),拼音数据库!$B:$C,2,)&amp;VLOOKUP(MID(C995,2,1),拼音数据库!$B:$C,2,),IF(LEN(C995)=3,VLOOKUP(LEFT(C995,1),拼音数据库!$B:$C,2,)&amp;VLOOKUP(MID(C995,2,1),拼音数据库!$B:$C,2,)&amp;VLOOKUP(MID(C995,3,1),拼音数据库!$B:$C,2,),VLOOKUP(LEFT(C995,1),拼音数据库!$B:$C,2,)&amp;VLOOKUP(MID(C995,2,1),拼音数据库!$B:$C,2,)&amp;VLOOKUP(MID(C995,3,1),拼音数据库!$B:$C,2,)&amp;VLOOKUP(MID(C995,4,1),拼音数据库!$B:$C,2,))))),"")</f>
        <v/>
      </c>
      <c r="B995" s="75" t="str">
        <f>IFERROR(IF(C995=0,"",IF(LEN(C995)=1,LEFT(VLOOKUP(LEFT(C995,1),拼音数据库!$B:$C,2,),1),IF(LEN(C995)=2,LEFT(VLOOKUP(LEFT(C995,1),拼音数据库!$B:$C,2,),1)&amp;LEFT(VLOOKUP(MID(C995,2,1),拼音数据库!$B:$C,2,),1),IF(LEN(C995)=3,LEFT(VLOOKUP(LEFT(C995,1),拼音数据库!$B:$C,2,),1)&amp;LEFT(VLOOKUP(MID(C995,2,1),拼音数据库!$B:$C,2,),1)&amp;LEFT(VLOOKUP(MID(C995,3,1),拼音数据库!$B:$C,2,)),LEFT(VLOOKUP(LEFT(C995,1),拼音数据库!$B:$C,2,),1)&amp;LEFT(VLOOKUP(MID(C995,2,1),拼音数据库!$B:$C,2,),1)&amp;LEFT(VLOOKUP(MID(C995,3,1),拼音数据库!$B:$C,2,),1)&amp;LEFT(VLOOKUP(MID(C995,4,1),拼音数据库!$B:$C,2,),1))))),"")</f>
        <v/>
      </c>
      <c r="C995" s="36"/>
      <c r="D995" s="36"/>
      <c r="E995" s="36"/>
      <c r="F995" s="37"/>
      <c r="G995" s="37"/>
      <c r="H995" s="37"/>
      <c r="I995" s="37"/>
      <c r="J995" s="37"/>
      <c r="K995" s="37"/>
      <c r="L995" s="37"/>
      <c r="M995" s="37"/>
      <c r="N995" s="5" t="str">
        <f t="array" ref="N995">IF(SUM(--NOT(ISERROR(FIND(TEXT(UPPER(电话簿!$G$4),0),UPPER(基本信息输入!A995:M995),1))))&gt;0,ROW(),"")</f>
        <v/>
      </c>
    </row>
    <row r="996" spans="1:14" s="34" customFormat="1" x14ac:dyDescent="0.35">
      <c r="A996" s="74" t="str">
        <f>IFERROR(IF(C996=0,"",IF(LEN(C996)=1,VLOOKUP(LEFT(C996,1),拼音数据库!$B:$C,2,),IF(LEN(C996)=2,VLOOKUP(LEFT(C996,1),拼音数据库!$B:$C,2,)&amp;VLOOKUP(MID(C996,2,1),拼音数据库!$B:$C,2,),IF(LEN(C996)=3,VLOOKUP(LEFT(C996,1),拼音数据库!$B:$C,2,)&amp;VLOOKUP(MID(C996,2,1),拼音数据库!$B:$C,2,)&amp;VLOOKUP(MID(C996,3,1),拼音数据库!$B:$C,2,),VLOOKUP(LEFT(C996,1),拼音数据库!$B:$C,2,)&amp;VLOOKUP(MID(C996,2,1),拼音数据库!$B:$C,2,)&amp;VLOOKUP(MID(C996,3,1),拼音数据库!$B:$C,2,)&amp;VLOOKUP(MID(C996,4,1),拼音数据库!$B:$C,2,))))),"")</f>
        <v/>
      </c>
      <c r="B996" s="75" t="str">
        <f>IFERROR(IF(C996=0,"",IF(LEN(C996)=1,LEFT(VLOOKUP(LEFT(C996,1),拼音数据库!$B:$C,2,),1),IF(LEN(C996)=2,LEFT(VLOOKUP(LEFT(C996,1),拼音数据库!$B:$C,2,),1)&amp;LEFT(VLOOKUP(MID(C996,2,1),拼音数据库!$B:$C,2,),1),IF(LEN(C996)=3,LEFT(VLOOKUP(LEFT(C996,1),拼音数据库!$B:$C,2,),1)&amp;LEFT(VLOOKUP(MID(C996,2,1),拼音数据库!$B:$C,2,),1)&amp;LEFT(VLOOKUP(MID(C996,3,1),拼音数据库!$B:$C,2,)),LEFT(VLOOKUP(LEFT(C996,1),拼音数据库!$B:$C,2,),1)&amp;LEFT(VLOOKUP(MID(C996,2,1),拼音数据库!$B:$C,2,),1)&amp;LEFT(VLOOKUP(MID(C996,3,1),拼音数据库!$B:$C,2,),1)&amp;LEFT(VLOOKUP(MID(C996,4,1),拼音数据库!$B:$C,2,),1))))),"")</f>
        <v/>
      </c>
      <c r="C996" s="36"/>
      <c r="D996" s="36"/>
      <c r="E996" s="36"/>
      <c r="F996" s="37"/>
      <c r="G996" s="37"/>
      <c r="H996" s="37"/>
      <c r="I996" s="37"/>
      <c r="J996" s="37"/>
      <c r="K996" s="37"/>
      <c r="L996" s="37"/>
      <c r="M996" s="37"/>
      <c r="N996" s="5" t="str">
        <f t="array" ref="N996">IF(SUM(--NOT(ISERROR(FIND(TEXT(UPPER(电话簿!$G$4),0),UPPER(基本信息输入!A996:M996),1))))&gt;0,ROW(),"")</f>
        <v/>
      </c>
    </row>
    <row r="997" spans="1:14" s="34" customFormat="1" x14ac:dyDescent="0.35">
      <c r="A997" s="74" t="str">
        <f>IFERROR(IF(C997=0,"",IF(LEN(C997)=1,VLOOKUP(LEFT(C997,1),拼音数据库!$B:$C,2,),IF(LEN(C997)=2,VLOOKUP(LEFT(C997,1),拼音数据库!$B:$C,2,)&amp;VLOOKUP(MID(C997,2,1),拼音数据库!$B:$C,2,),IF(LEN(C997)=3,VLOOKUP(LEFT(C997,1),拼音数据库!$B:$C,2,)&amp;VLOOKUP(MID(C997,2,1),拼音数据库!$B:$C,2,)&amp;VLOOKUP(MID(C997,3,1),拼音数据库!$B:$C,2,),VLOOKUP(LEFT(C997,1),拼音数据库!$B:$C,2,)&amp;VLOOKUP(MID(C997,2,1),拼音数据库!$B:$C,2,)&amp;VLOOKUP(MID(C997,3,1),拼音数据库!$B:$C,2,)&amp;VLOOKUP(MID(C997,4,1),拼音数据库!$B:$C,2,))))),"")</f>
        <v/>
      </c>
      <c r="B997" s="75" t="str">
        <f>IFERROR(IF(C997=0,"",IF(LEN(C997)=1,LEFT(VLOOKUP(LEFT(C997,1),拼音数据库!$B:$C,2,),1),IF(LEN(C997)=2,LEFT(VLOOKUP(LEFT(C997,1),拼音数据库!$B:$C,2,),1)&amp;LEFT(VLOOKUP(MID(C997,2,1),拼音数据库!$B:$C,2,),1),IF(LEN(C997)=3,LEFT(VLOOKUP(LEFT(C997,1),拼音数据库!$B:$C,2,),1)&amp;LEFT(VLOOKUP(MID(C997,2,1),拼音数据库!$B:$C,2,),1)&amp;LEFT(VLOOKUP(MID(C997,3,1),拼音数据库!$B:$C,2,)),LEFT(VLOOKUP(LEFT(C997,1),拼音数据库!$B:$C,2,),1)&amp;LEFT(VLOOKUP(MID(C997,2,1),拼音数据库!$B:$C,2,),1)&amp;LEFT(VLOOKUP(MID(C997,3,1),拼音数据库!$B:$C,2,),1)&amp;LEFT(VLOOKUP(MID(C997,4,1),拼音数据库!$B:$C,2,),1))))),"")</f>
        <v/>
      </c>
      <c r="C997" s="36"/>
      <c r="D997" s="36"/>
      <c r="E997" s="36"/>
      <c r="F997" s="37"/>
      <c r="G997" s="37"/>
      <c r="H997" s="37"/>
      <c r="I997" s="37"/>
      <c r="J997" s="37"/>
      <c r="K997" s="37"/>
      <c r="L997" s="37"/>
      <c r="M997" s="37"/>
      <c r="N997" s="5" t="str">
        <f t="array" ref="N997">IF(SUM(--NOT(ISERROR(FIND(TEXT(UPPER(电话簿!$G$4),0),UPPER(基本信息输入!A997:M997),1))))&gt;0,ROW(),"")</f>
        <v/>
      </c>
    </row>
    <row r="998" spans="1:14" s="34" customFormat="1" x14ac:dyDescent="0.35">
      <c r="A998" s="74" t="str">
        <f>IFERROR(IF(C998=0,"",IF(LEN(C998)=1,VLOOKUP(LEFT(C998,1),拼音数据库!$B:$C,2,),IF(LEN(C998)=2,VLOOKUP(LEFT(C998,1),拼音数据库!$B:$C,2,)&amp;VLOOKUP(MID(C998,2,1),拼音数据库!$B:$C,2,),IF(LEN(C998)=3,VLOOKUP(LEFT(C998,1),拼音数据库!$B:$C,2,)&amp;VLOOKUP(MID(C998,2,1),拼音数据库!$B:$C,2,)&amp;VLOOKUP(MID(C998,3,1),拼音数据库!$B:$C,2,),VLOOKUP(LEFT(C998,1),拼音数据库!$B:$C,2,)&amp;VLOOKUP(MID(C998,2,1),拼音数据库!$B:$C,2,)&amp;VLOOKUP(MID(C998,3,1),拼音数据库!$B:$C,2,)&amp;VLOOKUP(MID(C998,4,1),拼音数据库!$B:$C,2,))))),"")</f>
        <v/>
      </c>
      <c r="B998" s="75" t="str">
        <f>IFERROR(IF(C998=0,"",IF(LEN(C998)=1,LEFT(VLOOKUP(LEFT(C998,1),拼音数据库!$B:$C,2,),1),IF(LEN(C998)=2,LEFT(VLOOKUP(LEFT(C998,1),拼音数据库!$B:$C,2,),1)&amp;LEFT(VLOOKUP(MID(C998,2,1),拼音数据库!$B:$C,2,),1),IF(LEN(C998)=3,LEFT(VLOOKUP(LEFT(C998,1),拼音数据库!$B:$C,2,),1)&amp;LEFT(VLOOKUP(MID(C998,2,1),拼音数据库!$B:$C,2,),1)&amp;LEFT(VLOOKUP(MID(C998,3,1),拼音数据库!$B:$C,2,)),LEFT(VLOOKUP(LEFT(C998,1),拼音数据库!$B:$C,2,),1)&amp;LEFT(VLOOKUP(MID(C998,2,1),拼音数据库!$B:$C,2,),1)&amp;LEFT(VLOOKUP(MID(C998,3,1),拼音数据库!$B:$C,2,),1)&amp;LEFT(VLOOKUP(MID(C998,4,1),拼音数据库!$B:$C,2,),1))))),"")</f>
        <v/>
      </c>
      <c r="C998" s="36"/>
      <c r="D998" s="36"/>
      <c r="E998" s="36"/>
      <c r="F998" s="37"/>
      <c r="G998" s="37"/>
      <c r="H998" s="37"/>
      <c r="I998" s="37"/>
      <c r="J998" s="37"/>
      <c r="K998" s="37"/>
      <c r="L998" s="37"/>
      <c r="M998" s="37"/>
      <c r="N998" s="5" t="str">
        <f t="array" ref="N998">IF(SUM(--NOT(ISERROR(FIND(TEXT(UPPER(电话簿!$G$4),0),UPPER(基本信息输入!A998:M998),1))))&gt;0,ROW(),"")</f>
        <v/>
      </c>
    </row>
    <row r="999" spans="1:14" s="34" customFormat="1" x14ac:dyDescent="0.35">
      <c r="A999" s="74" t="str">
        <f>IFERROR(IF(C999=0,"",IF(LEN(C999)=1,VLOOKUP(LEFT(C999,1),拼音数据库!$B:$C,2,),IF(LEN(C999)=2,VLOOKUP(LEFT(C999,1),拼音数据库!$B:$C,2,)&amp;VLOOKUP(MID(C999,2,1),拼音数据库!$B:$C,2,),IF(LEN(C999)=3,VLOOKUP(LEFT(C999,1),拼音数据库!$B:$C,2,)&amp;VLOOKUP(MID(C999,2,1),拼音数据库!$B:$C,2,)&amp;VLOOKUP(MID(C999,3,1),拼音数据库!$B:$C,2,),VLOOKUP(LEFT(C999,1),拼音数据库!$B:$C,2,)&amp;VLOOKUP(MID(C999,2,1),拼音数据库!$B:$C,2,)&amp;VLOOKUP(MID(C999,3,1),拼音数据库!$B:$C,2,)&amp;VLOOKUP(MID(C999,4,1),拼音数据库!$B:$C,2,))))),"")</f>
        <v/>
      </c>
      <c r="B999" s="75" t="str">
        <f>IFERROR(IF(C999=0,"",IF(LEN(C999)=1,LEFT(VLOOKUP(LEFT(C999,1),拼音数据库!$B:$C,2,),1),IF(LEN(C999)=2,LEFT(VLOOKUP(LEFT(C999,1),拼音数据库!$B:$C,2,),1)&amp;LEFT(VLOOKUP(MID(C999,2,1),拼音数据库!$B:$C,2,),1),IF(LEN(C999)=3,LEFT(VLOOKUP(LEFT(C999,1),拼音数据库!$B:$C,2,),1)&amp;LEFT(VLOOKUP(MID(C999,2,1),拼音数据库!$B:$C,2,),1)&amp;LEFT(VLOOKUP(MID(C999,3,1),拼音数据库!$B:$C,2,)),LEFT(VLOOKUP(LEFT(C999,1),拼音数据库!$B:$C,2,),1)&amp;LEFT(VLOOKUP(MID(C999,2,1),拼音数据库!$B:$C,2,),1)&amp;LEFT(VLOOKUP(MID(C999,3,1),拼音数据库!$B:$C,2,),1)&amp;LEFT(VLOOKUP(MID(C999,4,1),拼音数据库!$B:$C,2,),1))))),"")</f>
        <v/>
      </c>
      <c r="C999" s="36"/>
      <c r="D999" s="36"/>
      <c r="E999" s="36"/>
      <c r="F999" s="37"/>
      <c r="G999" s="37"/>
      <c r="H999" s="37"/>
      <c r="I999" s="37"/>
      <c r="J999" s="37"/>
      <c r="K999" s="37"/>
      <c r="L999" s="37"/>
      <c r="M999" s="37"/>
      <c r="N999" s="5" t="str">
        <f t="array" ref="N999">IF(SUM(--NOT(ISERROR(FIND(TEXT(UPPER(电话簿!$G$4),0),UPPER(基本信息输入!A999:M999),1))))&gt;0,ROW(),"")</f>
        <v/>
      </c>
    </row>
    <row r="1000" spans="1:14" s="34" customFormat="1" x14ac:dyDescent="0.35">
      <c r="A1000" s="74" t="str">
        <f>IFERROR(IF(C1000=0,"",IF(LEN(C1000)=1,VLOOKUP(LEFT(C1000,1),拼音数据库!$B:$C,2,),IF(LEN(C1000)=2,VLOOKUP(LEFT(C1000,1),拼音数据库!$B:$C,2,)&amp;VLOOKUP(MID(C1000,2,1),拼音数据库!$B:$C,2,),IF(LEN(C1000)=3,VLOOKUP(LEFT(C1000,1),拼音数据库!$B:$C,2,)&amp;VLOOKUP(MID(C1000,2,1),拼音数据库!$B:$C,2,)&amp;VLOOKUP(MID(C1000,3,1),拼音数据库!$B:$C,2,),VLOOKUP(LEFT(C1000,1),拼音数据库!$B:$C,2,)&amp;VLOOKUP(MID(C1000,2,1),拼音数据库!$B:$C,2,)&amp;VLOOKUP(MID(C1000,3,1),拼音数据库!$B:$C,2,)&amp;VLOOKUP(MID(C1000,4,1),拼音数据库!$B:$C,2,))))),"")</f>
        <v/>
      </c>
      <c r="B1000" s="75" t="str">
        <f>IFERROR(IF(C1000=0,"",IF(LEN(C1000)=1,LEFT(VLOOKUP(LEFT(C1000,1),拼音数据库!$B:$C,2,),1),IF(LEN(C1000)=2,LEFT(VLOOKUP(LEFT(C1000,1),拼音数据库!$B:$C,2,),1)&amp;LEFT(VLOOKUP(MID(C1000,2,1),拼音数据库!$B:$C,2,),1),IF(LEN(C1000)=3,LEFT(VLOOKUP(LEFT(C1000,1),拼音数据库!$B:$C,2,),1)&amp;LEFT(VLOOKUP(MID(C1000,2,1),拼音数据库!$B:$C,2,),1)&amp;LEFT(VLOOKUP(MID(C1000,3,1),拼音数据库!$B:$C,2,)),LEFT(VLOOKUP(LEFT(C1000,1),拼音数据库!$B:$C,2,),1)&amp;LEFT(VLOOKUP(MID(C1000,2,1),拼音数据库!$B:$C,2,),1)&amp;LEFT(VLOOKUP(MID(C1000,3,1),拼音数据库!$B:$C,2,),1)&amp;LEFT(VLOOKUP(MID(C1000,4,1),拼音数据库!$B:$C,2,),1))))),"")</f>
        <v/>
      </c>
      <c r="C1000" s="36"/>
      <c r="D1000" s="36"/>
      <c r="E1000" s="36"/>
      <c r="F1000" s="37"/>
      <c r="G1000" s="37"/>
      <c r="H1000" s="37"/>
      <c r="I1000" s="37"/>
      <c r="J1000" s="37"/>
      <c r="K1000" s="37"/>
      <c r="L1000" s="37"/>
      <c r="M1000" s="37"/>
      <c r="N1000" s="5" t="str">
        <f t="array" ref="N1000">IF(SUM(--NOT(ISERROR(FIND(TEXT(UPPER(电话簿!$G$4),0),UPPER(基本信息输入!A1000:M1000),1))))&gt;0,ROW(),"")</f>
        <v/>
      </c>
    </row>
    <row r="1001" spans="1:14" s="34" customFormat="1" x14ac:dyDescent="0.35">
      <c r="A1001" s="74" t="str">
        <f>IFERROR(IF(C1001=0,"",IF(LEN(C1001)=1,VLOOKUP(LEFT(C1001,1),拼音数据库!$B:$C,2,),IF(LEN(C1001)=2,VLOOKUP(LEFT(C1001,1),拼音数据库!$B:$C,2,)&amp;VLOOKUP(MID(C1001,2,1),拼音数据库!$B:$C,2,),IF(LEN(C1001)=3,VLOOKUP(LEFT(C1001,1),拼音数据库!$B:$C,2,)&amp;VLOOKUP(MID(C1001,2,1),拼音数据库!$B:$C,2,)&amp;VLOOKUP(MID(C1001,3,1),拼音数据库!$B:$C,2,),VLOOKUP(LEFT(C1001,1),拼音数据库!$B:$C,2,)&amp;VLOOKUP(MID(C1001,2,1),拼音数据库!$B:$C,2,)&amp;VLOOKUP(MID(C1001,3,1),拼音数据库!$B:$C,2,)&amp;VLOOKUP(MID(C1001,4,1),拼音数据库!$B:$C,2,))))),"")</f>
        <v/>
      </c>
      <c r="B1001" s="75" t="str">
        <f>IFERROR(IF(C1001=0,"",IF(LEN(C1001)=1,LEFT(VLOOKUP(LEFT(C1001,1),拼音数据库!$B:$C,2,),1),IF(LEN(C1001)=2,LEFT(VLOOKUP(LEFT(C1001,1),拼音数据库!$B:$C,2,),1)&amp;LEFT(VLOOKUP(MID(C1001,2,1),拼音数据库!$B:$C,2,),1),IF(LEN(C1001)=3,LEFT(VLOOKUP(LEFT(C1001,1),拼音数据库!$B:$C,2,),1)&amp;LEFT(VLOOKUP(MID(C1001,2,1),拼音数据库!$B:$C,2,),1)&amp;LEFT(VLOOKUP(MID(C1001,3,1),拼音数据库!$B:$C,2,)),LEFT(VLOOKUP(LEFT(C1001,1),拼音数据库!$B:$C,2,),1)&amp;LEFT(VLOOKUP(MID(C1001,2,1),拼音数据库!$B:$C,2,),1)&amp;LEFT(VLOOKUP(MID(C1001,3,1),拼音数据库!$B:$C,2,),1)&amp;LEFT(VLOOKUP(MID(C1001,4,1),拼音数据库!$B:$C,2,),1))))),"")</f>
        <v/>
      </c>
      <c r="C1001" s="36"/>
      <c r="D1001" s="36"/>
      <c r="E1001" s="36"/>
      <c r="F1001" s="37"/>
      <c r="G1001" s="37"/>
      <c r="H1001" s="37"/>
      <c r="I1001" s="37"/>
      <c r="J1001" s="37"/>
      <c r="K1001" s="37"/>
      <c r="L1001" s="37"/>
      <c r="M1001" s="37"/>
      <c r="N1001" s="5" t="str">
        <f t="array" ref="N1001">IF(SUM(--NOT(ISERROR(FIND(TEXT(UPPER(电话簿!$G$4),0),UPPER(基本信息输入!A1001:M1001),1))))&gt;0,ROW(),"")</f>
        <v/>
      </c>
    </row>
    <row r="1002" spans="1:14" s="34" customFormat="1" x14ac:dyDescent="0.35">
      <c r="A1002" s="74" t="str">
        <f>IFERROR(IF(C1002=0,"",IF(LEN(C1002)=1,VLOOKUP(LEFT(C1002,1),拼音数据库!$B:$C,2,),IF(LEN(C1002)=2,VLOOKUP(LEFT(C1002,1),拼音数据库!$B:$C,2,)&amp;VLOOKUP(MID(C1002,2,1),拼音数据库!$B:$C,2,),IF(LEN(C1002)=3,VLOOKUP(LEFT(C1002,1),拼音数据库!$B:$C,2,)&amp;VLOOKUP(MID(C1002,2,1),拼音数据库!$B:$C,2,)&amp;VLOOKUP(MID(C1002,3,1),拼音数据库!$B:$C,2,),VLOOKUP(LEFT(C1002,1),拼音数据库!$B:$C,2,)&amp;VLOOKUP(MID(C1002,2,1),拼音数据库!$B:$C,2,)&amp;VLOOKUP(MID(C1002,3,1),拼音数据库!$B:$C,2,)&amp;VLOOKUP(MID(C1002,4,1),拼音数据库!$B:$C,2,))))),"")</f>
        <v/>
      </c>
      <c r="B1002" s="75" t="str">
        <f>IFERROR(IF(C1002=0,"",IF(LEN(C1002)=1,LEFT(VLOOKUP(LEFT(C1002,1),拼音数据库!$B:$C,2,),1),IF(LEN(C1002)=2,LEFT(VLOOKUP(LEFT(C1002,1),拼音数据库!$B:$C,2,),1)&amp;LEFT(VLOOKUP(MID(C1002,2,1),拼音数据库!$B:$C,2,),1),IF(LEN(C1002)=3,LEFT(VLOOKUP(LEFT(C1002,1),拼音数据库!$B:$C,2,),1)&amp;LEFT(VLOOKUP(MID(C1002,2,1),拼音数据库!$B:$C,2,),1)&amp;LEFT(VLOOKUP(MID(C1002,3,1),拼音数据库!$B:$C,2,)),LEFT(VLOOKUP(LEFT(C1002,1),拼音数据库!$B:$C,2,),1)&amp;LEFT(VLOOKUP(MID(C1002,2,1),拼音数据库!$B:$C,2,),1)&amp;LEFT(VLOOKUP(MID(C1002,3,1),拼音数据库!$B:$C,2,),1)&amp;LEFT(VLOOKUP(MID(C1002,4,1),拼音数据库!$B:$C,2,),1))))),"")</f>
        <v/>
      </c>
      <c r="C1002" s="36"/>
      <c r="D1002" s="36"/>
      <c r="E1002" s="36"/>
      <c r="F1002" s="37"/>
      <c r="G1002" s="37"/>
      <c r="H1002" s="37"/>
      <c r="I1002" s="37"/>
      <c r="J1002" s="37"/>
      <c r="K1002" s="37"/>
      <c r="L1002" s="37"/>
      <c r="M1002" s="37"/>
      <c r="N1002" s="5" t="str">
        <f t="array" ref="N1002">IF(SUM(--NOT(ISERROR(FIND(TEXT(UPPER(电话簿!$G$4),0),UPPER(基本信息输入!A1002:M1002),1))))&gt;0,ROW(),"")</f>
        <v/>
      </c>
    </row>
    <row r="1003" spans="1:14" s="34" customFormat="1" x14ac:dyDescent="0.35">
      <c r="A1003" s="74" t="str">
        <f>IFERROR(IF(C1003=0,"",IF(LEN(C1003)=1,VLOOKUP(LEFT(C1003,1),拼音数据库!$B:$C,2,),IF(LEN(C1003)=2,VLOOKUP(LEFT(C1003,1),拼音数据库!$B:$C,2,)&amp;VLOOKUP(MID(C1003,2,1),拼音数据库!$B:$C,2,),IF(LEN(C1003)=3,VLOOKUP(LEFT(C1003,1),拼音数据库!$B:$C,2,)&amp;VLOOKUP(MID(C1003,2,1),拼音数据库!$B:$C,2,)&amp;VLOOKUP(MID(C1003,3,1),拼音数据库!$B:$C,2,),VLOOKUP(LEFT(C1003,1),拼音数据库!$B:$C,2,)&amp;VLOOKUP(MID(C1003,2,1),拼音数据库!$B:$C,2,)&amp;VLOOKUP(MID(C1003,3,1),拼音数据库!$B:$C,2,)&amp;VLOOKUP(MID(C1003,4,1),拼音数据库!$B:$C,2,))))),"")</f>
        <v/>
      </c>
      <c r="B1003" s="75" t="str">
        <f>IFERROR(IF(C1003=0,"",IF(LEN(C1003)=1,LEFT(VLOOKUP(LEFT(C1003,1),拼音数据库!$B:$C,2,),1),IF(LEN(C1003)=2,LEFT(VLOOKUP(LEFT(C1003,1),拼音数据库!$B:$C,2,),1)&amp;LEFT(VLOOKUP(MID(C1003,2,1),拼音数据库!$B:$C,2,),1),IF(LEN(C1003)=3,LEFT(VLOOKUP(LEFT(C1003,1),拼音数据库!$B:$C,2,),1)&amp;LEFT(VLOOKUP(MID(C1003,2,1),拼音数据库!$B:$C,2,),1)&amp;LEFT(VLOOKUP(MID(C1003,3,1),拼音数据库!$B:$C,2,)),LEFT(VLOOKUP(LEFT(C1003,1),拼音数据库!$B:$C,2,),1)&amp;LEFT(VLOOKUP(MID(C1003,2,1),拼音数据库!$B:$C,2,),1)&amp;LEFT(VLOOKUP(MID(C1003,3,1),拼音数据库!$B:$C,2,),1)&amp;LEFT(VLOOKUP(MID(C1003,4,1),拼音数据库!$B:$C,2,),1))))),"")</f>
        <v/>
      </c>
      <c r="C1003" s="36"/>
      <c r="D1003" s="36"/>
      <c r="E1003" s="36"/>
      <c r="F1003" s="37"/>
      <c r="G1003" s="37"/>
      <c r="H1003" s="37"/>
      <c r="I1003" s="37"/>
      <c r="J1003" s="37"/>
      <c r="K1003" s="37"/>
      <c r="L1003" s="37"/>
      <c r="M1003" s="37"/>
      <c r="N1003" s="5" t="str">
        <f t="array" ref="N1003">IF(SUM(--NOT(ISERROR(FIND(TEXT(UPPER(电话簿!$G$4),0),UPPER(基本信息输入!A1003:M1003),1))))&gt;0,ROW(),"")</f>
        <v/>
      </c>
    </row>
    <row r="1004" spans="1:14" s="34" customFormat="1" x14ac:dyDescent="0.35">
      <c r="A1004" s="74" t="str">
        <f>IFERROR(IF(C1004=0,"",IF(LEN(C1004)=1,VLOOKUP(LEFT(C1004,1),拼音数据库!$B:$C,2,),IF(LEN(C1004)=2,VLOOKUP(LEFT(C1004,1),拼音数据库!$B:$C,2,)&amp;VLOOKUP(MID(C1004,2,1),拼音数据库!$B:$C,2,),IF(LEN(C1004)=3,VLOOKUP(LEFT(C1004,1),拼音数据库!$B:$C,2,)&amp;VLOOKUP(MID(C1004,2,1),拼音数据库!$B:$C,2,)&amp;VLOOKUP(MID(C1004,3,1),拼音数据库!$B:$C,2,),VLOOKUP(LEFT(C1004,1),拼音数据库!$B:$C,2,)&amp;VLOOKUP(MID(C1004,2,1),拼音数据库!$B:$C,2,)&amp;VLOOKUP(MID(C1004,3,1),拼音数据库!$B:$C,2,)&amp;VLOOKUP(MID(C1004,4,1),拼音数据库!$B:$C,2,))))),"")</f>
        <v/>
      </c>
      <c r="B1004" s="75" t="str">
        <f>IFERROR(IF(C1004=0,"",IF(LEN(C1004)=1,LEFT(VLOOKUP(LEFT(C1004,1),拼音数据库!$B:$C,2,),1),IF(LEN(C1004)=2,LEFT(VLOOKUP(LEFT(C1004,1),拼音数据库!$B:$C,2,),1)&amp;LEFT(VLOOKUP(MID(C1004,2,1),拼音数据库!$B:$C,2,),1),IF(LEN(C1004)=3,LEFT(VLOOKUP(LEFT(C1004,1),拼音数据库!$B:$C,2,),1)&amp;LEFT(VLOOKUP(MID(C1004,2,1),拼音数据库!$B:$C,2,),1)&amp;LEFT(VLOOKUP(MID(C1004,3,1),拼音数据库!$B:$C,2,)),LEFT(VLOOKUP(LEFT(C1004,1),拼音数据库!$B:$C,2,),1)&amp;LEFT(VLOOKUP(MID(C1004,2,1),拼音数据库!$B:$C,2,),1)&amp;LEFT(VLOOKUP(MID(C1004,3,1),拼音数据库!$B:$C,2,),1)&amp;LEFT(VLOOKUP(MID(C1004,4,1),拼音数据库!$B:$C,2,),1))))),"")</f>
        <v/>
      </c>
      <c r="C1004" s="36"/>
      <c r="D1004" s="36"/>
      <c r="E1004" s="36"/>
      <c r="F1004" s="37"/>
      <c r="G1004" s="37"/>
      <c r="H1004" s="37"/>
      <c r="I1004" s="37"/>
      <c r="J1004" s="37"/>
      <c r="K1004" s="37"/>
      <c r="L1004" s="37"/>
      <c r="M1004" s="37"/>
      <c r="N1004" s="5" t="str">
        <f t="array" ref="N1004">IF(SUM(--NOT(ISERROR(FIND(TEXT(UPPER(电话簿!$G$4),0),UPPER(基本信息输入!A1004:M1004),1))))&gt;0,ROW(),"")</f>
        <v/>
      </c>
    </row>
    <row r="1005" spans="1:14" s="34" customFormat="1" x14ac:dyDescent="0.35">
      <c r="A1005" s="74" t="str">
        <f>IFERROR(IF(C1005=0,"",IF(LEN(C1005)=1,VLOOKUP(LEFT(C1005,1),拼音数据库!$B:$C,2,),IF(LEN(C1005)=2,VLOOKUP(LEFT(C1005,1),拼音数据库!$B:$C,2,)&amp;VLOOKUP(MID(C1005,2,1),拼音数据库!$B:$C,2,),IF(LEN(C1005)=3,VLOOKUP(LEFT(C1005,1),拼音数据库!$B:$C,2,)&amp;VLOOKUP(MID(C1005,2,1),拼音数据库!$B:$C,2,)&amp;VLOOKUP(MID(C1005,3,1),拼音数据库!$B:$C,2,),VLOOKUP(LEFT(C1005,1),拼音数据库!$B:$C,2,)&amp;VLOOKUP(MID(C1005,2,1),拼音数据库!$B:$C,2,)&amp;VLOOKUP(MID(C1005,3,1),拼音数据库!$B:$C,2,)&amp;VLOOKUP(MID(C1005,4,1),拼音数据库!$B:$C,2,))))),"")</f>
        <v/>
      </c>
      <c r="B1005" s="75" t="str">
        <f>IFERROR(IF(C1005=0,"",IF(LEN(C1005)=1,LEFT(VLOOKUP(LEFT(C1005,1),拼音数据库!$B:$C,2,),1),IF(LEN(C1005)=2,LEFT(VLOOKUP(LEFT(C1005,1),拼音数据库!$B:$C,2,),1)&amp;LEFT(VLOOKUP(MID(C1005,2,1),拼音数据库!$B:$C,2,),1),IF(LEN(C1005)=3,LEFT(VLOOKUP(LEFT(C1005,1),拼音数据库!$B:$C,2,),1)&amp;LEFT(VLOOKUP(MID(C1005,2,1),拼音数据库!$B:$C,2,),1)&amp;LEFT(VLOOKUP(MID(C1005,3,1),拼音数据库!$B:$C,2,)),LEFT(VLOOKUP(LEFT(C1005,1),拼音数据库!$B:$C,2,),1)&amp;LEFT(VLOOKUP(MID(C1005,2,1),拼音数据库!$B:$C,2,),1)&amp;LEFT(VLOOKUP(MID(C1005,3,1),拼音数据库!$B:$C,2,),1)&amp;LEFT(VLOOKUP(MID(C1005,4,1),拼音数据库!$B:$C,2,),1))))),"")</f>
        <v/>
      </c>
      <c r="C1005" s="36"/>
      <c r="D1005" s="36"/>
      <c r="E1005" s="36"/>
      <c r="F1005" s="37"/>
      <c r="G1005" s="37"/>
      <c r="H1005" s="37"/>
      <c r="I1005" s="37"/>
      <c r="J1005" s="37"/>
      <c r="K1005" s="37"/>
      <c r="L1005" s="37"/>
      <c r="M1005" s="37"/>
      <c r="N1005" s="5" t="str">
        <f t="array" ref="N1005">IF(SUM(--NOT(ISERROR(FIND(TEXT(UPPER(电话簿!$G$4),0),UPPER(基本信息输入!A1005:M1005),1))))&gt;0,ROW(),"")</f>
        <v/>
      </c>
    </row>
    <row r="1006" spans="1:14" s="34" customFormat="1" x14ac:dyDescent="0.35">
      <c r="A1006" s="74" t="str">
        <f>IFERROR(IF(C1006=0,"",IF(LEN(C1006)=1,VLOOKUP(LEFT(C1006,1),拼音数据库!$B:$C,2,),IF(LEN(C1006)=2,VLOOKUP(LEFT(C1006,1),拼音数据库!$B:$C,2,)&amp;VLOOKUP(MID(C1006,2,1),拼音数据库!$B:$C,2,),IF(LEN(C1006)=3,VLOOKUP(LEFT(C1006,1),拼音数据库!$B:$C,2,)&amp;VLOOKUP(MID(C1006,2,1),拼音数据库!$B:$C,2,)&amp;VLOOKUP(MID(C1006,3,1),拼音数据库!$B:$C,2,),VLOOKUP(LEFT(C1006,1),拼音数据库!$B:$C,2,)&amp;VLOOKUP(MID(C1006,2,1),拼音数据库!$B:$C,2,)&amp;VLOOKUP(MID(C1006,3,1),拼音数据库!$B:$C,2,)&amp;VLOOKUP(MID(C1006,4,1),拼音数据库!$B:$C,2,))))),"")</f>
        <v/>
      </c>
      <c r="B1006" s="75" t="str">
        <f>IFERROR(IF(C1006=0,"",IF(LEN(C1006)=1,LEFT(VLOOKUP(LEFT(C1006,1),拼音数据库!$B:$C,2,),1),IF(LEN(C1006)=2,LEFT(VLOOKUP(LEFT(C1006,1),拼音数据库!$B:$C,2,),1)&amp;LEFT(VLOOKUP(MID(C1006,2,1),拼音数据库!$B:$C,2,),1),IF(LEN(C1006)=3,LEFT(VLOOKUP(LEFT(C1006,1),拼音数据库!$B:$C,2,),1)&amp;LEFT(VLOOKUP(MID(C1006,2,1),拼音数据库!$B:$C,2,),1)&amp;LEFT(VLOOKUP(MID(C1006,3,1),拼音数据库!$B:$C,2,)),LEFT(VLOOKUP(LEFT(C1006,1),拼音数据库!$B:$C,2,),1)&amp;LEFT(VLOOKUP(MID(C1006,2,1),拼音数据库!$B:$C,2,),1)&amp;LEFT(VLOOKUP(MID(C1006,3,1),拼音数据库!$B:$C,2,),1)&amp;LEFT(VLOOKUP(MID(C1006,4,1),拼音数据库!$B:$C,2,),1))))),"")</f>
        <v/>
      </c>
      <c r="C1006" s="36"/>
      <c r="D1006" s="36"/>
      <c r="E1006" s="36"/>
      <c r="F1006" s="37"/>
      <c r="G1006" s="37"/>
      <c r="H1006" s="37"/>
      <c r="I1006" s="37"/>
      <c r="J1006" s="37"/>
      <c r="K1006" s="37"/>
      <c r="L1006" s="37"/>
      <c r="M1006" s="37"/>
      <c r="N1006" s="5" t="str">
        <f t="array" ref="N1006">IF(SUM(--NOT(ISERROR(FIND(TEXT(UPPER(电话簿!$G$4),0),UPPER(基本信息输入!A1006:M1006),1))))&gt;0,ROW(),"")</f>
        <v/>
      </c>
    </row>
    <row r="1007" spans="1:14" s="34" customFormat="1" x14ac:dyDescent="0.35">
      <c r="A1007" s="74" t="str">
        <f>IFERROR(IF(C1007=0,"",IF(LEN(C1007)=1,VLOOKUP(LEFT(C1007,1),拼音数据库!$B:$C,2,),IF(LEN(C1007)=2,VLOOKUP(LEFT(C1007,1),拼音数据库!$B:$C,2,)&amp;VLOOKUP(MID(C1007,2,1),拼音数据库!$B:$C,2,),IF(LEN(C1007)=3,VLOOKUP(LEFT(C1007,1),拼音数据库!$B:$C,2,)&amp;VLOOKUP(MID(C1007,2,1),拼音数据库!$B:$C,2,)&amp;VLOOKUP(MID(C1007,3,1),拼音数据库!$B:$C,2,),VLOOKUP(LEFT(C1007,1),拼音数据库!$B:$C,2,)&amp;VLOOKUP(MID(C1007,2,1),拼音数据库!$B:$C,2,)&amp;VLOOKUP(MID(C1007,3,1),拼音数据库!$B:$C,2,)&amp;VLOOKUP(MID(C1007,4,1),拼音数据库!$B:$C,2,))))),"")</f>
        <v/>
      </c>
      <c r="B1007" s="75" t="str">
        <f>IFERROR(IF(C1007=0,"",IF(LEN(C1007)=1,LEFT(VLOOKUP(LEFT(C1007,1),拼音数据库!$B:$C,2,),1),IF(LEN(C1007)=2,LEFT(VLOOKUP(LEFT(C1007,1),拼音数据库!$B:$C,2,),1)&amp;LEFT(VLOOKUP(MID(C1007,2,1),拼音数据库!$B:$C,2,),1),IF(LEN(C1007)=3,LEFT(VLOOKUP(LEFT(C1007,1),拼音数据库!$B:$C,2,),1)&amp;LEFT(VLOOKUP(MID(C1007,2,1),拼音数据库!$B:$C,2,),1)&amp;LEFT(VLOOKUP(MID(C1007,3,1),拼音数据库!$B:$C,2,)),LEFT(VLOOKUP(LEFT(C1007,1),拼音数据库!$B:$C,2,),1)&amp;LEFT(VLOOKUP(MID(C1007,2,1),拼音数据库!$B:$C,2,),1)&amp;LEFT(VLOOKUP(MID(C1007,3,1),拼音数据库!$B:$C,2,),1)&amp;LEFT(VLOOKUP(MID(C1007,4,1),拼音数据库!$B:$C,2,),1))))),"")</f>
        <v/>
      </c>
      <c r="C1007" s="36"/>
      <c r="D1007" s="36"/>
      <c r="E1007" s="36"/>
      <c r="F1007" s="37"/>
      <c r="G1007" s="37"/>
      <c r="H1007" s="37"/>
      <c r="I1007" s="37"/>
      <c r="J1007" s="37"/>
      <c r="K1007" s="37"/>
      <c r="L1007" s="37"/>
      <c r="M1007" s="37"/>
      <c r="N1007" s="5" t="str">
        <f t="array" ref="N1007">IF(SUM(--NOT(ISERROR(FIND(TEXT(UPPER(电话簿!$G$4),0),UPPER(基本信息输入!A1007:M1007),1))))&gt;0,ROW(),"")</f>
        <v/>
      </c>
    </row>
    <row r="1008" spans="1:14" s="34" customFormat="1" x14ac:dyDescent="0.35">
      <c r="A1008" s="74" t="str">
        <f>IFERROR(IF(C1008=0,"",IF(LEN(C1008)=1,VLOOKUP(LEFT(C1008,1),拼音数据库!$B:$C,2,),IF(LEN(C1008)=2,VLOOKUP(LEFT(C1008,1),拼音数据库!$B:$C,2,)&amp;VLOOKUP(MID(C1008,2,1),拼音数据库!$B:$C,2,),IF(LEN(C1008)=3,VLOOKUP(LEFT(C1008,1),拼音数据库!$B:$C,2,)&amp;VLOOKUP(MID(C1008,2,1),拼音数据库!$B:$C,2,)&amp;VLOOKUP(MID(C1008,3,1),拼音数据库!$B:$C,2,),VLOOKUP(LEFT(C1008,1),拼音数据库!$B:$C,2,)&amp;VLOOKUP(MID(C1008,2,1),拼音数据库!$B:$C,2,)&amp;VLOOKUP(MID(C1008,3,1),拼音数据库!$B:$C,2,)&amp;VLOOKUP(MID(C1008,4,1),拼音数据库!$B:$C,2,))))),"")</f>
        <v/>
      </c>
      <c r="B1008" s="75" t="str">
        <f>IFERROR(IF(C1008=0,"",IF(LEN(C1008)=1,LEFT(VLOOKUP(LEFT(C1008,1),拼音数据库!$B:$C,2,),1),IF(LEN(C1008)=2,LEFT(VLOOKUP(LEFT(C1008,1),拼音数据库!$B:$C,2,),1)&amp;LEFT(VLOOKUP(MID(C1008,2,1),拼音数据库!$B:$C,2,),1),IF(LEN(C1008)=3,LEFT(VLOOKUP(LEFT(C1008,1),拼音数据库!$B:$C,2,),1)&amp;LEFT(VLOOKUP(MID(C1008,2,1),拼音数据库!$B:$C,2,),1)&amp;LEFT(VLOOKUP(MID(C1008,3,1),拼音数据库!$B:$C,2,)),LEFT(VLOOKUP(LEFT(C1008,1),拼音数据库!$B:$C,2,),1)&amp;LEFT(VLOOKUP(MID(C1008,2,1),拼音数据库!$B:$C,2,),1)&amp;LEFT(VLOOKUP(MID(C1008,3,1),拼音数据库!$B:$C,2,),1)&amp;LEFT(VLOOKUP(MID(C1008,4,1),拼音数据库!$B:$C,2,),1))))),"")</f>
        <v/>
      </c>
      <c r="C1008" s="36"/>
      <c r="D1008" s="36"/>
      <c r="E1008" s="36"/>
      <c r="F1008" s="37"/>
      <c r="G1008" s="37"/>
      <c r="H1008" s="37"/>
      <c r="I1008" s="37"/>
      <c r="J1008" s="37"/>
      <c r="K1008" s="37"/>
      <c r="L1008" s="37"/>
      <c r="M1008" s="37"/>
      <c r="N1008" s="5" t="str">
        <f t="array" ref="N1008">IF(SUM(--NOT(ISERROR(FIND(TEXT(UPPER(电话簿!$G$4),0),UPPER(基本信息输入!A1008:M1008),1))))&gt;0,ROW(),"")</f>
        <v/>
      </c>
    </row>
    <row r="1009" spans="1:14" s="34" customFormat="1" x14ac:dyDescent="0.35">
      <c r="A1009" s="74" t="str">
        <f>IFERROR(IF(C1009=0,"",IF(LEN(C1009)=1,VLOOKUP(LEFT(C1009,1),拼音数据库!$B:$C,2,),IF(LEN(C1009)=2,VLOOKUP(LEFT(C1009,1),拼音数据库!$B:$C,2,)&amp;VLOOKUP(MID(C1009,2,1),拼音数据库!$B:$C,2,),IF(LEN(C1009)=3,VLOOKUP(LEFT(C1009,1),拼音数据库!$B:$C,2,)&amp;VLOOKUP(MID(C1009,2,1),拼音数据库!$B:$C,2,)&amp;VLOOKUP(MID(C1009,3,1),拼音数据库!$B:$C,2,),VLOOKUP(LEFT(C1009,1),拼音数据库!$B:$C,2,)&amp;VLOOKUP(MID(C1009,2,1),拼音数据库!$B:$C,2,)&amp;VLOOKUP(MID(C1009,3,1),拼音数据库!$B:$C,2,)&amp;VLOOKUP(MID(C1009,4,1),拼音数据库!$B:$C,2,))))),"")</f>
        <v/>
      </c>
      <c r="B1009" s="75" t="str">
        <f>IFERROR(IF(C1009=0,"",IF(LEN(C1009)=1,LEFT(VLOOKUP(LEFT(C1009,1),拼音数据库!$B:$C,2,),1),IF(LEN(C1009)=2,LEFT(VLOOKUP(LEFT(C1009,1),拼音数据库!$B:$C,2,),1)&amp;LEFT(VLOOKUP(MID(C1009,2,1),拼音数据库!$B:$C,2,),1),IF(LEN(C1009)=3,LEFT(VLOOKUP(LEFT(C1009,1),拼音数据库!$B:$C,2,),1)&amp;LEFT(VLOOKUP(MID(C1009,2,1),拼音数据库!$B:$C,2,),1)&amp;LEFT(VLOOKUP(MID(C1009,3,1),拼音数据库!$B:$C,2,)),LEFT(VLOOKUP(LEFT(C1009,1),拼音数据库!$B:$C,2,),1)&amp;LEFT(VLOOKUP(MID(C1009,2,1),拼音数据库!$B:$C,2,),1)&amp;LEFT(VLOOKUP(MID(C1009,3,1),拼音数据库!$B:$C,2,),1)&amp;LEFT(VLOOKUP(MID(C1009,4,1),拼音数据库!$B:$C,2,),1))))),"")</f>
        <v/>
      </c>
      <c r="C1009" s="36"/>
      <c r="D1009" s="36"/>
      <c r="E1009" s="36"/>
      <c r="F1009" s="37"/>
      <c r="G1009" s="37"/>
      <c r="H1009" s="37"/>
      <c r="I1009" s="37"/>
      <c r="J1009" s="37"/>
      <c r="K1009" s="37"/>
      <c r="L1009" s="37"/>
      <c r="M1009" s="37"/>
      <c r="N1009" s="5" t="str">
        <f t="array" ref="N1009">IF(SUM(--NOT(ISERROR(FIND(TEXT(UPPER(电话簿!$G$4),0),UPPER(基本信息输入!A1009:M1009),1))))&gt;0,ROW(),"")</f>
        <v/>
      </c>
    </row>
    <row r="1010" spans="1:14" s="34" customFormat="1" x14ac:dyDescent="0.35">
      <c r="A1010" s="74" t="str">
        <f>IFERROR(IF(C1010=0,"",IF(LEN(C1010)=1,VLOOKUP(LEFT(C1010,1),拼音数据库!$B:$C,2,),IF(LEN(C1010)=2,VLOOKUP(LEFT(C1010,1),拼音数据库!$B:$C,2,)&amp;VLOOKUP(MID(C1010,2,1),拼音数据库!$B:$C,2,),IF(LEN(C1010)=3,VLOOKUP(LEFT(C1010,1),拼音数据库!$B:$C,2,)&amp;VLOOKUP(MID(C1010,2,1),拼音数据库!$B:$C,2,)&amp;VLOOKUP(MID(C1010,3,1),拼音数据库!$B:$C,2,),VLOOKUP(LEFT(C1010,1),拼音数据库!$B:$C,2,)&amp;VLOOKUP(MID(C1010,2,1),拼音数据库!$B:$C,2,)&amp;VLOOKUP(MID(C1010,3,1),拼音数据库!$B:$C,2,)&amp;VLOOKUP(MID(C1010,4,1),拼音数据库!$B:$C,2,))))),"")</f>
        <v/>
      </c>
      <c r="B1010" s="75" t="str">
        <f>IFERROR(IF(C1010=0,"",IF(LEN(C1010)=1,LEFT(VLOOKUP(LEFT(C1010,1),拼音数据库!$B:$C,2,),1),IF(LEN(C1010)=2,LEFT(VLOOKUP(LEFT(C1010,1),拼音数据库!$B:$C,2,),1)&amp;LEFT(VLOOKUP(MID(C1010,2,1),拼音数据库!$B:$C,2,),1),IF(LEN(C1010)=3,LEFT(VLOOKUP(LEFT(C1010,1),拼音数据库!$B:$C,2,),1)&amp;LEFT(VLOOKUP(MID(C1010,2,1),拼音数据库!$B:$C,2,),1)&amp;LEFT(VLOOKUP(MID(C1010,3,1),拼音数据库!$B:$C,2,)),LEFT(VLOOKUP(LEFT(C1010,1),拼音数据库!$B:$C,2,),1)&amp;LEFT(VLOOKUP(MID(C1010,2,1),拼音数据库!$B:$C,2,),1)&amp;LEFT(VLOOKUP(MID(C1010,3,1),拼音数据库!$B:$C,2,),1)&amp;LEFT(VLOOKUP(MID(C1010,4,1),拼音数据库!$B:$C,2,),1))))),"")</f>
        <v/>
      </c>
      <c r="C1010" s="36"/>
      <c r="D1010" s="36"/>
      <c r="E1010" s="36"/>
      <c r="F1010" s="37"/>
      <c r="G1010" s="37"/>
      <c r="H1010" s="37"/>
      <c r="I1010" s="37"/>
      <c r="J1010" s="37"/>
      <c r="K1010" s="37"/>
      <c r="L1010" s="37"/>
      <c r="M1010" s="37"/>
      <c r="N1010" s="5" t="str">
        <f t="array" ref="N1010">IF(SUM(--NOT(ISERROR(FIND(TEXT(UPPER(电话簿!$G$4),0),UPPER(基本信息输入!A1010:M1010),1))))&gt;0,ROW(),"")</f>
        <v/>
      </c>
    </row>
    <row r="1011" spans="1:14" s="34" customFormat="1" x14ac:dyDescent="0.35">
      <c r="A1011" s="74" t="str">
        <f>IFERROR(IF(C1011=0,"",IF(LEN(C1011)=1,VLOOKUP(LEFT(C1011,1),拼音数据库!$B:$C,2,),IF(LEN(C1011)=2,VLOOKUP(LEFT(C1011,1),拼音数据库!$B:$C,2,)&amp;VLOOKUP(MID(C1011,2,1),拼音数据库!$B:$C,2,),IF(LEN(C1011)=3,VLOOKUP(LEFT(C1011,1),拼音数据库!$B:$C,2,)&amp;VLOOKUP(MID(C1011,2,1),拼音数据库!$B:$C,2,)&amp;VLOOKUP(MID(C1011,3,1),拼音数据库!$B:$C,2,),VLOOKUP(LEFT(C1011,1),拼音数据库!$B:$C,2,)&amp;VLOOKUP(MID(C1011,2,1),拼音数据库!$B:$C,2,)&amp;VLOOKUP(MID(C1011,3,1),拼音数据库!$B:$C,2,)&amp;VLOOKUP(MID(C1011,4,1),拼音数据库!$B:$C,2,))))),"")</f>
        <v/>
      </c>
      <c r="B1011" s="75" t="str">
        <f>IFERROR(IF(C1011=0,"",IF(LEN(C1011)=1,LEFT(VLOOKUP(LEFT(C1011,1),拼音数据库!$B:$C,2,),1),IF(LEN(C1011)=2,LEFT(VLOOKUP(LEFT(C1011,1),拼音数据库!$B:$C,2,),1)&amp;LEFT(VLOOKUP(MID(C1011,2,1),拼音数据库!$B:$C,2,),1),IF(LEN(C1011)=3,LEFT(VLOOKUP(LEFT(C1011,1),拼音数据库!$B:$C,2,),1)&amp;LEFT(VLOOKUP(MID(C1011,2,1),拼音数据库!$B:$C,2,),1)&amp;LEFT(VLOOKUP(MID(C1011,3,1),拼音数据库!$B:$C,2,)),LEFT(VLOOKUP(LEFT(C1011,1),拼音数据库!$B:$C,2,),1)&amp;LEFT(VLOOKUP(MID(C1011,2,1),拼音数据库!$B:$C,2,),1)&amp;LEFT(VLOOKUP(MID(C1011,3,1),拼音数据库!$B:$C,2,),1)&amp;LEFT(VLOOKUP(MID(C1011,4,1),拼音数据库!$B:$C,2,),1))))),"")</f>
        <v/>
      </c>
      <c r="C1011" s="36"/>
      <c r="D1011" s="36"/>
      <c r="E1011" s="36"/>
      <c r="F1011" s="37"/>
      <c r="G1011" s="37"/>
      <c r="H1011" s="37"/>
      <c r="I1011" s="37"/>
      <c r="J1011" s="37"/>
      <c r="K1011" s="37"/>
      <c r="L1011" s="37"/>
      <c r="M1011" s="37"/>
      <c r="N1011" s="5" t="str">
        <f t="array" ref="N1011">IF(SUM(--NOT(ISERROR(FIND(TEXT(UPPER(电话簿!$G$4),0),UPPER(基本信息输入!A1011:M1011),1))))&gt;0,ROW(),"")</f>
        <v/>
      </c>
    </row>
    <row r="1012" spans="1:14" s="34" customFormat="1" x14ac:dyDescent="0.35">
      <c r="A1012" s="74" t="str">
        <f>IFERROR(IF(C1012=0,"",IF(LEN(C1012)=1,VLOOKUP(LEFT(C1012,1),拼音数据库!$B:$C,2,),IF(LEN(C1012)=2,VLOOKUP(LEFT(C1012,1),拼音数据库!$B:$C,2,)&amp;VLOOKUP(MID(C1012,2,1),拼音数据库!$B:$C,2,),IF(LEN(C1012)=3,VLOOKUP(LEFT(C1012,1),拼音数据库!$B:$C,2,)&amp;VLOOKUP(MID(C1012,2,1),拼音数据库!$B:$C,2,)&amp;VLOOKUP(MID(C1012,3,1),拼音数据库!$B:$C,2,),VLOOKUP(LEFT(C1012,1),拼音数据库!$B:$C,2,)&amp;VLOOKUP(MID(C1012,2,1),拼音数据库!$B:$C,2,)&amp;VLOOKUP(MID(C1012,3,1),拼音数据库!$B:$C,2,)&amp;VLOOKUP(MID(C1012,4,1),拼音数据库!$B:$C,2,))))),"")</f>
        <v/>
      </c>
      <c r="B1012" s="75" t="str">
        <f>IFERROR(IF(C1012=0,"",IF(LEN(C1012)=1,LEFT(VLOOKUP(LEFT(C1012,1),拼音数据库!$B:$C,2,),1),IF(LEN(C1012)=2,LEFT(VLOOKUP(LEFT(C1012,1),拼音数据库!$B:$C,2,),1)&amp;LEFT(VLOOKUP(MID(C1012,2,1),拼音数据库!$B:$C,2,),1),IF(LEN(C1012)=3,LEFT(VLOOKUP(LEFT(C1012,1),拼音数据库!$B:$C,2,),1)&amp;LEFT(VLOOKUP(MID(C1012,2,1),拼音数据库!$B:$C,2,),1)&amp;LEFT(VLOOKUP(MID(C1012,3,1),拼音数据库!$B:$C,2,)),LEFT(VLOOKUP(LEFT(C1012,1),拼音数据库!$B:$C,2,),1)&amp;LEFT(VLOOKUP(MID(C1012,2,1),拼音数据库!$B:$C,2,),1)&amp;LEFT(VLOOKUP(MID(C1012,3,1),拼音数据库!$B:$C,2,),1)&amp;LEFT(VLOOKUP(MID(C1012,4,1),拼音数据库!$B:$C,2,),1))))),"")</f>
        <v/>
      </c>
      <c r="C1012" s="36"/>
      <c r="D1012" s="36"/>
      <c r="E1012" s="36"/>
      <c r="F1012" s="37"/>
      <c r="G1012" s="37"/>
      <c r="H1012" s="37"/>
      <c r="I1012" s="37"/>
      <c r="J1012" s="37"/>
      <c r="K1012" s="37"/>
      <c r="L1012" s="37"/>
      <c r="M1012" s="37"/>
      <c r="N1012" s="5" t="str">
        <f t="array" ref="N1012">IF(SUM(--NOT(ISERROR(FIND(TEXT(UPPER(电话簿!$G$4),0),UPPER(基本信息输入!A1012:M1012),1))))&gt;0,ROW(),"")</f>
        <v/>
      </c>
    </row>
    <row r="1013" spans="1:14" s="34" customFormat="1" x14ac:dyDescent="0.35">
      <c r="A1013" s="74" t="str">
        <f>IFERROR(IF(C1013=0,"",IF(LEN(C1013)=1,VLOOKUP(LEFT(C1013,1),拼音数据库!$B:$C,2,),IF(LEN(C1013)=2,VLOOKUP(LEFT(C1013,1),拼音数据库!$B:$C,2,)&amp;VLOOKUP(MID(C1013,2,1),拼音数据库!$B:$C,2,),IF(LEN(C1013)=3,VLOOKUP(LEFT(C1013,1),拼音数据库!$B:$C,2,)&amp;VLOOKUP(MID(C1013,2,1),拼音数据库!$B:$C,2,)&amp;VLOOKUP(MID(C1013,3,1),拼音数据库!$B:$C,2,),VLOOKUP(LEFT(C1013,1),拼音数据库!$B:$C,2,)&amp;VLOOKUP(MID(C1013,2,1),拼音数据库!$B:$C,2,)&amp;VLOOKUP(MID(C1013,3,1),拼音数据库!$B:$C,2,)&amp;VLOOKUP(MID(C1013,4,1),拼音数据库!$B:$C,2,))))),"")</f>
        <v/>
      </c>
      <c r="B1013" s="75" t="str">
        <f>IFERROR(IF(C1013=0,"",IF(LEN(C1013)=1,LEFT(VLOOKUP(LEFT(C1013,1),拼音数据库!$B:$C,2,),1),IF(LEN(C1013)=2,LEFT(VLOOKUP(LEFT(C1013,1),拼音数据库!$B:$C,2,),1)&amp;LEFT(VLOOKUP(MID(C1013,2,1),拼音数据库!$B:$C,2,),1),IF(LEN(C1013)=3,LEFT(VLOOKUP(LEFT(C1013,1),拼音数据库!$B:$C,2,),1)&amp;LEFT(VLOOKUP(MID(C1013,2,1),拼音数据库!$B:$C,2,),1)&amp;LEFT(VLOOKUP(MID(C1013,3,1),拼音数据库!$B:$C,2,)),LEFT(VLOOKUP(LEFT(C1013,1),拼音数据库!$B:$C,2,),1)&amp;LEFT(VLOOKUP(MID(C1013,2,1),拼音数据库!$B:$C,2,),1)&amp;LEFT(VLOOKUP(MID(C1013,3,1),拼音数据库!$B:$C,2,),1)&amp;LEFT(VLOOKUP(MID(C1013,4,1),拼音数据库!$B:$C,2,),1))))),"")</f>
        <v/>
      </c>
      <c r="C1013" s="36"/>
      <c r="D1013" s="36"/>
      <c r="E1013" s="36"/>
      <c r="F1013" s="37"/>
      <c r="G1013" s="37"/>
      <c r="H1013" s="37"/>
      <c r="I1013" s="37"/>
      <c r="J1013" s="37"/>
      <c r="K1013" s="37"/>
      <c r="L1013" s="37"/>
      <c r="M1013" s="37"/>
      <c r="N1013" s="5" t="str">
        <f t="array" ref="N1013">IF(SUM(--NOT(ISERROR(FIND(TEXT(UPPER(电话簿!$G$4),0),UPPER(基本信息输入!A1013:M1013),1))))&gt;0,ROW(),"")</f>
        <v/>
      </c>
    </row>
    <row r="1014" spans="1:14" s="34" customFormat="1" x14ac:dyDescent="0.35">
      <c r="A1014" s="74" t="str">
        <f>IFERROR(IF(C1014=0,"",IF(LEN(C1014)=1,VLOOKUP(LEFT(C1014,1),拼音数据库!$B:$C,2,),IF(LEN(C1014)=2,VLOOKUP(LEFT(C1014,1),拼音数据库!$B:$C,2,)&amp;VLOOKUP(MID(C1014,2,1),拼音数据库!$B:$C,2,),IF(LEN(C1014)=3,VLOOKUP(LEFT(C1014,1),拼音数据库!$B:$C,2,)&amp;VLOOKUP(MID(C1014,2,1),拼音数据库!$B:$C,2,)&amp;VLOOKUP(MID(C1014,3,1),拼音数据库!$B:$C,2,),VLOOKUP(LEFT(C1014,1),拼音数据库!$B:$C,2,)&amp;VLOOKUP(MID(C1014,2,1),拼音数据库!$B:$C,2,)&amp;VLOOKUP(MID(C1014,3,1),拼音数据库!$B:$C,2,)&amp;VLOOKUP(MID(C1014,4,1),拼音数据库!$B:$C,2,))))),"")</f>
        <v/>
      </c>
      <c r="B1014" s="75" t="str">
        <f>IFERROR(IF(C1014=0,"",IF(LEN(C1014)=1,LEFT(VLOOKUP(LEFT(C1014,1),拼音数据库!$B:$C,2,),1),IF(LEN(C1014)=2,LEFT(VLOOKUP(LEFT(C1014,1),拼音数据库!$B:$C,2,),1)&amp;LEFT(VLOOKUP(MID(C1014,2,1),拼音数据库!$B:$C,2,),1),IF(LEN(C1014)=3,LEFT(VLOOKUP(LEFT(C1014,1),拼音数据库!$B:$C,2,),1)&amp;LEFT(VLOOKUP(MID(C1014,2,1),拼音数据库!$B:$C,2,),1)&amp;LEFT(VLOOKUP(MID(C1014,3,1),拼音数据库!$B:$C,2,)),LEFT(VLOOKUP(LEFT(C1014,1),拼音数据库!$B:$C,2,),1)&amp;LEFT(VLOOKUP(MID(C1014,2,1),拼音数据库!$B:$C,2,),1)&amp;LEFT(VLOOKUP(MID(C1014,3,1),拼音数据库!$B:$C,2,),1)&amp;LEFT(VLOOKUP(MID(C1014,4,1),拼音数据库!$B:$C,2,),1))))),"")</f>
        <v/>
      </c>
      <c r="C1014" s="36"/>
      <c r="D1014" s="36"/>
      <c r="E1014" s="36"/>
      <c r="F1014" s="37"/>
      <c r="G1014" s="37"/>
      <c r="H1014" s="37"/>
      <c r="I1014" s="37"/>
      <c r="J1014" s="37"/>
      <c r="K1014" s="37"/>
      <c r="L1014" s="37"/>
      <c r="M1014" s="37"/>
      <c r="N1014" s="5" t="str">
        <f t="array" ref="N1014">IF(SUM(--NOT(ISERROR(FIND(TEXT(UPPER(电话簿!$G$4),0),UPPER(基本信息输入!A1014:M1014),1))))&gt;0,ROW(),"")</f>
        <v/>
      </c>
    </row>
    <row r="1015" spans="1:14" s="34" customFormat="1" x14ac:dyDescent="0.35">
      <c r="A1015" s="74" t="str">
        <f>IFERROR(IF(C1015=0,"",IF(LEN(C1015)=1,VLOOKUP(LEFT(C1015,1),拼音数据库!$B:$C,2,),IF(LEN(C1015)=2,VLOOKUP(LEFT(C1015,1),拼音数据库!$B:$C,2,)&amp;VLOOKUP(MID(C1015,2,1),拼音数据库!$B:$C,2,),IF(LEN(C1015)=3,VLOOKUP(LEFT(C1015,1),拼音数据库!$B:$C,2,)&amp;VLOOKUP(MID(C1015,2,1),拼音数据库!$B:$C,2,)&amp;VLOOKUP(MID(C1015,3,1),拼音数据库!$B:$C,2,),VLOOKUP(LEFT(C1015,1),拼音数据库!$B:$C,2,)&amp;VLOOKUP(MID(C1015,2,1),拼音数据库!$B:$C,2,)&amp;VLOOKUP(MID(C1015,3,1),拼音数据库!$B:$C,2,)&amp;VLOOKUP(MID(C1015,4,1),拼音数据库!$B:$C,2,))))),"")</f>
        <v/>
      </c>
      <c r="B1015" s="75" t="str">
        <f>IFERROR(IF(C1015=0,"",IF(LEN(C1015)=1,LEFT(VLOOKUP(LEFT(C1015,1),拼音数据库!$B:$C,2,),1),IF(LEN(C1015)=2,LEFT(VLOOKUP(LEFT(C1015,1),拼音数据库!$B:$C,2,),1)&amp;LEFT(VLOOKUP(MID(C1015,2,1),拼音数据库!$B:$C,2,),1),IF(LEN(C1015)=3,LEFT(VLOOKUP(LEFT(C1015,1),拼音数据库!$B:$C,2,),1)&amp;LEFT(VLOOKUP(MID(C1015,2,1),拼音数据库!$B:$C,2,),1)&amp;LEFT(VLOOKUP(MID(C1015,3,1),拼音数据库!$B:$C,2,)),LEFT(VLOOKUP(LEFT(C1015,1),拼音数据库!$B:$C,2,),1)&amp;LEFT(VLOOKUP(MID(C1015,2,1),拼音数据库!$B:$C,2,),1)&amp;LEFT(VLOOKUP(MID(C1015,3,1),拼音数据库!$B:$C,2,),1)&amp;LEFT(VLOOKUP(MID(C1015,4,1),拼音数据库!$B:$C,2,),1))))),"")</f>
        <v/>
      </c>
      <c r="C1015" s="36"/>
      <c r="D1015" s="36"/>
      <c r="E1015" s="36"/>
      <c r="F1015" s="37"/>
      <c r="G1015" s="37"/>
      <c r="H1015" s="37"/>
      <c r="I1015" s="37"/>
      <c r="J1015" s="37"/>
      <c r="K1015" s="37"/>
      <c r="L1015" s="37"/>
      <c r="M1015" s="37"/>
      <c r="N1015" s="5" t="str">
        <f t="array" ref="N1015">IF(SUM(--NOT(ISERROR(FIND(TEXT(UPPER(电话簿!$G$4),0),UPPER(基本信息输入!A1015:M1015),1))))&gt;0,ROW(),"")</f>
        <v/>
      </c>
    </row>
    <row r="1016" spans="1:14" s="34" customFormat="1" x14ac:dyDescent="0.35">
      <c r="A1016" s="74" t="str">
        <f>IFERROR(IF(C1016=0,"",IF(LEN(C1016)=1,VLOOKUP(LEFT(C1016,1),拼音数据库!$B:$C,2,),IF(LEN(C1016)=2,VLOOKUP(LEFT(C1016,1),拼音数据库!$B:$C,2,)&amp;VLOOKUP(MID(C1016,2,1),拼音数据库!$B:$C,2,),IF(LEN(C1016)=3,VLOOKUP(LEFT(C1016,1),拼音数据库!$B:$C,2,)&amp;VLOOKUP(MID(C1016,2,1),拼音数据库!$B:$C,2,)&amp;VLOOKUP(MID(C1016,3,1),拼音数据库!$B:$C,2,),VLOOKUP(LEFT(C1016,1),拼音数据库!$B:$C,2,)&amp;VLOOKUP(MID(C1016,2,1),拼音数据库!$B:$C,2,)&amp;VLOOKUP(MID(C1016,3,1),拼音数据库!$B:$C,2,)&amp;VLOOKUP(MID(C1016,4,1),拼音数据库!$B:$C,2,))))),"")</f>
        <v/>
      </c>
      <c r="B1016" s="75" t="str">
        <f>IFERROR(IF(C1016=0,"",IF(LEN(C1016)=1,LEFT(VLOOKUP(LEFT(C1016,1),拼音数据库!$B:$C,2,),1),IF(LEN(C1016)=2,LEFT(VLOOKUP(LEFT(C1016,1),拼音数据库!$B:$C,2,),1)&amp;LEFT(VLOOKUP(MID(C1016,2,1),拼音数据库!$B:$C,2,),1),IF(LEN(C1016)=3,LEFT(VLOOKUP(LEFT(C1016,1),拼音数据库!$B:$C,2,),1)&amp;LEFT(VLOOKUP(MID(C1016,2,1),拼音数据库!$B:$C,2,),1)&amp;LEFT(VLOOKUP(MID(C1016,3,1),拼音数据库!$B:$C,2,)),LEFT(VLOOKUP(LEFT(C1016,1),拼音数据库!$B:$C,2,),1)&amp;LEFT(VLOOKUP(MID(C1016,2,1),拼音数据库!$B:$C,2,),1)&amp;LEFT(VLOOKUP(MID(C1016,3,1),拼音数据库!$B:$C,2,),1)&amp;LEFT(VLOOKUP(MID(C1016,4,1),拼音数据库!$B:$C,2,),1))))),"")</f>
        <v/>
      </c>
      <c r="C1016" s="36"/>
      <c r="D1016" s="36"/>
      <c r="E1016" s="36"/>
      <c r="F1016" s="37"/>
      <c r="G1016" s="37"/>
      <c r="H1016" s="37"/>
      <c r="I1016" s="37"/>
      <c r="J1016" s="37"/>
      <c r="K1016" s="37"/>
      <c r="L1016" s="37"/>
      <c r="M1016" s="37"/>
      <c r="N1016" s="5" t="str">
        <f t="array" ref="N1016">IF(SUM(--NOT(ISERROR(FIND(TEXT(UPPER(电话簿!$G$4),0),UPPER(基本信息输入!A1016:M1016),1))))&gt;0,ROW(),"")</f>
        <v/>
      </c>
    </row>
    <row r="1017" spans="1:14" s="34" customFormat="1" x14ac:dyDescent="0.35">
      <c r="A1017" s="74" t="str">
        <f>IFERROR(IF(C1017=0,"",IF(LEN(C1017)=1,VLOOKUP(LEFT(C1017,1),拼音数据库!$B:$C,2,),IF(LEN(C1017)=2,VLOOKUP(LEFT(C1017,1),拼音数据库!$B:$C,2,)&amp;VLOOKUP(MID(C1017,2,1),拼音数据库!$B:$C,2,),IF(LEN(C1017)=3,VLOOKUP(LEFT(C1017,1),拼音数据库!$B:$C,2,)&amp;VLOOKUP(MID(C1017,2,1),拼音数据库!$B:$C,2,)&amp;VLOOKUP(MID(C1017,3,1),拼音数据库!$B:$C,2,),VLOOKUP(LEFT(C1017,1),拼音数据库!$B:$C,2,)&amp;VLOOKUP(MID(C1017,2,1),拼音数据库!$B:$C,2,)&amp;VLOOKUP(MID(C1017,3,1),拼音数据库!$B:$C,2,)&amp;VLOOKUP(MID(C1017,4,1),拼音数据库!$B:$C,2,))))),"")</f>
        <v/>
      </c>
      <c r="B1017" s="75" t="str">
        <f>IFERROR(IF(C1017=0,"",IF(LEN(C1017)=1,LEFT(VLOOKUP(LEFT(C1017,1),拼音数据库!$B:$C,2,),1),IF(LEN(C1017)=2,LEFT(VLOOKUP(LEFT(C1017,1),拼音数据库!$B:$C,2,),1)&amp;LEFT(VLOOKUP(MID(C1017,2,1),拼音数据库!$B:$C,2,),1),IF(LEN(C1017)=3,LEFT(VLOOKUP(LEFT(C1017,1),拼音数据库!$B:$C,2,),1)&amp;LEFT(VLOOKUP(MID(C1017,2,1),拼音数据库!$B:$C,2,),1)&amp;LEFT(VLOOKUP(MID(C1017,3,1),拼音数据库!$B:$C,2,)),LEFT(VLOOKUP(LEFT(C1017,1),拼音数据库!$B:$C,2,),1)&amp;LEFT(VLOOKUP(MID(C1017,2,1),拼音数据库!$B:$C,2,),1)&amp;LEFT(VLOOKUP(MID(C1017,3,1),拼音数据库!$B:$C,2,),1)&amp;LEFT(VLOOKUP(MID(C1017,4,1),拼音数据库!$B:$C,2,),1))))),"")</f>
        <v/>
      </c>
      <c r="C1017" s="36"/>
      <c r="D1017" s="36"/>
      <c r="E1017" s="36"/>
      <c r="F1017" s="37"/>
      <c r="G1017" s="37"/>
      <c r="H1017" s="37"/>
      <c r="I1017" s="37"/>
      <c r="J1017" s="37"/>
      <c r="K1017" s="37"/>
      <c r="L1017" s="37"/>
      <c r="M1017" s="37"/>
      <c r="N1017" s="5" t="str">
        <f t="array" ref="N1017">IF(SUM(--NOT(ISERROR(FIND(TEXT(UPPER(电话簿!$G$4),0),UPPER(基本信息输入!A1017:M1017),1))))&gt;0,ROW(),"")</f>
        <v/>
      </c>
    </row>
    <row r="1018" spans="1:14" s="34" customFormat="1" x14ac:dyDescent="0.35">
      <c r="A1018" s="74" t="str">
        <f>IFERROR(IF(C1018=0,"",IF(LEN(C1018)=1,VLOOKUP(LEFT(C1018,1),拼音数据库!$B:$C,2,),IF(LEN(C1018)=2,VLOOKUP(LEFT(C1018,1),拼音数据库!$B:$C,2,)&amp;VLOOKUP(MID(C1018,2,1),拼音数据库!$B:$C,2,),IF(LEN(C1018)=3,VLOOKUP(LEFT(C1018,1),拼音数据库!$B:$C,2,)&amp;VLOOKUP(MID(C1018,2,1),拼音数据库!$B:$C,2,)&amp;VLOOKUP(MID(C1018,3,1),拼音数据库!$B:$C,2,),VLOOKUP(LEFT(C1018,1),拼音数据库!$B:$C,2,)&amp;VLOOKUP(MID(C1018,2,1),拼音数据库!$B:$C,2,)&amp;VLOOKUP(MID(C1018,3,1),拼音数据库!$B:$C,2,)&amp;VLOOKUP(MID(C1018,4,1),拼音数据库!$B:$C,2,))))),"")</f>
        <v/>
      </c>
      <c r="B1018" s="75" t="str">
        <f>IFERROR(IF(C1018=0,"",IF(LEN(C1018)=1,LEFT(VLOOKUP(LEFT(C1018,1),拼音数据库!$B:$C,2,),1),IF(LEN(C1018)=2,LEFT(VLOOKUP(LEFT(C1018,1),拼音数据库!$B:$C,2,),1)&amp;LEFT(VLOOKUP(MID(C1018,2,1),拼音数据库!$B:$C,2,),1),IF(LEN(C1018)=3,LEFT(VLOOKUP(LEFT(C1018,1),拼音数据库!$B:$C,2,),1)&amp;LEFT(VLOOKUP(MID(C1018,2,1),拼音数据库!$B:$C,2,),1)&amp;LEFT(VLOOKUP(MID(C1018,3,1),拼音数据库!$B:$C,2,)),LEFT(VLOOKUP(LEFT(C1018,1),拼音数据库!$B:$C,2,),1)&amp;LEFT(VLOOKUP(MID(C1018,2,1),拼音数据库!$B:$C,2,),1)&amp;LEFT(VLOOKUP(MID(C1018,3,1),拼音数据库!$B:$C,2,),1)&amp;LEFT(VLOOKUP(MID(C1018,4,1),拼音数据库!$B:$C,2,),1))))),"")</f>
        <v/>
      </c>
      <c r="C1018" s="36"/>
      <c r="D1018" s="36"/>
      <c r="E1018" s="36"/>
      <c r="F1018" s="37"/>
      <c r="G1018" s="37"/>
      <c r="H1018" s="37"/>
      <c r="I1018" s="37"/>
      <c r="J1018" s="37"/>
      <c r="K1018" s="37"/>
      <c r="L1018" s="37"/>
      <c r="M1018" s="37"/>
      <c r="N1018" s="5" t="str">
        <f t="array" ref="N1018">IF(SUM(--NOT(ISERROR(FIND(TEXT(UPPER(电话簿!$G$4),0),UPPER(基本信息输入!A1018:M1018),1))))&gt;0,ROW(),"")</f>
        <v/>
      </c>
    </row>
    <row r="1019" spans="1:14" s="34" customFormat="1" x14ac:dyDescent="0.35">
      <c r="A1019" s="74" t="str">
        <f>IFERROR(IF(C1019=0,"",IF(LEN(C1019)=1,VLOOKUP(LEFT(C1019,1),拼音数据库!$B:$C,2,),IF(LEN(C1019)=2,VLOOKUP(LEFT(C1019,1),拼音数据库!$B:$C,2,)&amp;VLOOKUP(MID(C1019,2,1),拼音数据库!$B:$C,2,),IF(LEN(C1019)=3,VLOOKUP(LEFT(C1019,1),拼音数据库!$B:$C,2,)&amp;VLOOKUP(MID(C1019,2,1),拼音数据库!$B:$C,2,)&amp;VLOOKUP(MID(C1019,3,1),拼音数据库!$B:$C,2,),VLOOKUP(LEFT(C1019,1),拼音数据库!$B:$C,2,)&amp;VLOOKUP(MID(C1019,2,1),拼音数据库!$B:$C,2,)&amp;VLOOKUP(MID(C1019,3,1),拼音数据库!$B:$C,2,)&amp;VLOOKUP(MID(C1019,4,1),拼音数据库!$B:$C,2,))))),"")</f>
        <v/>
      </c>
      <c r="B1019" s="75" t="str">
        <f>IFERROR(IF(C1019=0,"",IF(LEN(C1019)=1,LEFT(VLOOKUP(LEFT(C1019,1),拼音数据库!$B:$C,2,),1),IF(LEN(C1019)=2,LEFT(VLOOKUP(LEFT(C1019,1),拼音数据库!$B:$C,2,),1)&amp;LEFT(VLOOKUP(MID(C1019,2,1),拼音数据库!$B:$C,2,),1),IF(LEN(C1019)=3,LEFT(VLOOKUP(LEFT(C1019,1),拼音数据库!$B:$C,2,),1)&amp;LEFT(VLOOKUP(MID(C1019,2,1),拼音数据库!$B:$C,2,),1)&amp;LEFT(VLOOKUP(MID(C1019,3,1),拼音数据库!$B:$C,2,)),LEFT(VLOOKUP(LEFT(C1019,1),拼音数据库!$B:$C,2,),1)&amp;LEFT(VLOOKUP(MID(C1019,2,1),拼音数据库!$B:$C,2,),1)&amp;LEFT(VLOOKUP(MID(C1019,3,1),拼音数据库!$B:$C,2,),1)&amp;LEFT(VLOOKUP(MID(C1019,4,1),拼音数据库!$B:$C,2,),1))))),"")</f>
        <v/>
      </c>
      <c r="C1019" s="36"/>
      <c r="D1019" s="36"/>
      <c r="E1019" s="36"/>
      <c r="F1019" s="37"/>
      <c r="G1019" s="37"/>
      <c r="H1019" s="37"/>
      <c r="I1019" s="37"/>
      <c r="J1019" s="37"/>
      <c r="K1019" s="37"/>
      <c r="L1019" s="37"/>
      <c r="M1019" s="37"/>
      <c r="N1019" s="5" t="str">
        <f t="array" ref="N1019">IF(SUM(--NOT(ISERROR(FIND(TEXT(UPPER(电话簿!$G$4),0),UPPER(基本信息输入!A1019:M1019),1))))&gt;0,ROW(),"")</f>
        <v/>
      </c>
    </row>
    <row r="1020" spans="1:14" s="34" customFormat="1" x14ac:dyDescent="0.35">
      <c r="A1020" s="74" t="str">
        <f>IFERROR(IF(C1020=0,"",IF(LEN(C1020)=1,VLOOKUP(LEFT(C1020,1),拼音数据库!$B:$C,2,),IF(LEN(C1020)=2,VLOOKUP(LEFT(C1020,1),拼音数据库!$B:$C,2,)&amp;VLOOKUP(MID(C1020,2,1),拼音数据库!$B:$C,2,),IF(LEN(C1020)=3,VLOOKUP(LEFT(C1020,1),拼音数据库!$B:$C,2,)&amp;VLOOKUP(MID(C1020,2,1),拼音数据库!$B:$C,2,)&amp;VLOOKUP(MID(C1020,3,1),拼音数据库!$B:$C,2,),VLOOKUP(LEFT(C1020,1),拼音数据库!$B:$C,2,)&amp;VLOOKUP(MID(C1020,2,1),拼音数据库!$B:$C,2,)&amp;VLOOKUP(MID(C1020,3,1),拼音数据库!$B:$C,2,)&amp;VLOOKUP(MID(C1020,4,1),拼音数据库!$B:$C,2,))))),"")</f>
        <v/>
      </c>
      <c r="B1020" s="75" t="str">
        <f>IFERROR(IF(C1020=0,"",IF(LEN(C1020)=1,LEFT(VLOOKUP(LEFT(C1020,1),拼音数据库!$B:$C,2,),1),IF(LEN(C1020)=2,LEFT(VLOOKUP(LEFT(C1020,1),拼音数据库!$B:$C,2,),1)&amp;LEFT(VLOOKUP(MID(C1020,2,1),拼音数据库!$B:$C,2,),1),IF(LEN(C1020)=3,LEFT(VLOOKUP(LEFT(C1020,1),拼音数据库!$B:$C,2,),1)&amp;LEFT(VLOOKUP(MID(C1020,2,1),拼音数据库!$B:$C,2,),1)&amp;LEFT(VLOOKUP(MID(C1020,3,1),拼音数据库!$B:$C,2,)),LEFT(VLOOKUP(LEFT(C1020,1),拼音数据库!$B:$C,2,),1)&amp;LEFT(VLOOKUP(MID(C1020,2,1),拼音数据库!$B:$C,2,),1)&amp;LEFT(VLOOKUP(MID(C1020,3,1),拼音数据库!$B:$C,2,),1)&amp;LEFT(VLOOKUP(MID(C1020,4,1),拼音数据库!$B:$C,2,),1))))),"")</f>
        <v/>
      </c>
      <c r="C1020" s="36"/>
      <c r="D1020" s="36"/>
      <c r="E1020" s="36"/>
      <c r="F1020" s="37"/>
      <c r="G1020" s="37"/>
      <c r="H1020" s="37"/>
      <c r="I1020" s="37"/>
      <c r="J1020" s="37"/>
      <c r="K1020" s="37"/>
      <c r="L1020" s="37"/>
      <c r="M1020" s="37"/>
      <c r="N1020" s="5" t="str">
        <f t="array" ref="N1020">IF(SUM(--NOT(ISERROR(FIND(TEXT(UPPER(电话簿!$G$4),0),UPPER(基本信息输入!A1020:M1020),1))))&gt;0,ROW(),"")</f>
        <v/>
      </c>
    </row>
    <row r="1021" spans="1:14" s="34" customFormat="1" x14ac:dyDescent="0.35">
      <c r="A1021" s="74" t="str">
        <f>IFERROR(IF(C1021=0,"",IF(LEN(C1021)=1,VLOOKUP(LEFT(C1021,1),拼音数据库!$B:$C,2,),IF(LEN(C1021)=2,VLOOKUP(LEFT(C1021,1),拼音数据库!$B:$C,2,)&amp;VLOOKUP(MID(C1021,2,1),拼音数据库!$B:$C,2,),IF(LEN(C1021)=3,VLOOKUP(LEFT(C1021,1),拼音数据库!$B:$C,2,)&amp;VLOOKUP(MID(C1021,2,1),拼音数据库!$B:$C,2,)&amp;VLOOKUP(MID(C1021,3,1),拼音数据库!$B:$C,2,),VLOOKUP(LEFT(C1021,1),拼音数据库!$B:$C,2,)&amp;VLOOKUP(MID(C1021,2,1),拼音数据库!$B:$C,2,)&amp;VLOOKUP(MID(C1021,3,1),拼音数据库!$B:$C,2,)&amp;VLOOKUP(MID(C1021,4,1),拼音数据库!$B:$C,2,))))),"")</f>
        <v/>
      </c>
      <c r="B1021" s="75" t="str">
        <f>IFERROR(IF(C1021=0,"",IF(LEN(C1021)=1,LEFT(VLOOKUP(LEFT(C1021,1),拼音数据库!$B:$C,2,),1),IF(LEN(C1021)=2,LEFT(VLOOKUP(LEFT(C1021,1),拼音数据库!$B:$C,2,),1)&amp;LEFT(VLOOKUP(MID(C1021,2,1),拼音数据库!$B:$C,2,),1),IF(LEN(C1021)=3,LEFT(VLOOKUP(LEFT(C1021,1),拼音数据库!$B:$C,2,),1)&amp;LEFT(VLOOKUP(MID(C1021,2,1),拼音数据库!$B:$C,2,),1)&amp;LEFT(VLOOKUP(MID(C1021,3,1),拼音数据库!$B:$C,2,)),LEFT(VLOOKUP(LEFT(C1021,1),拼音数据库!$B:$C,2,),1)&amp;LEFT(VLOOKUP(MID(C1021,2,1),拼音数据库!$B:$C,2,),1)&amp;LEFT(VLOOKUP(MID(C1021,3,1),拼音数据库!$B:$C,2,),1)&amp;LEFT(VLOOKUP(MID(C1021,4,1),拼音数据库!$B:$C,2,),1))))),"")</f>
        <v/>
      </c>
      <c r="C1021" s="36"/>
      <c r="D1021" s="36"/>
      <c r="E1021" s="36"/>
      <c r="F1021" s="37"/>
      <c r="G1021" s="37"/>
      <c r="H1021" s="37"/>
      <c r="I1021" s="37"/>
      <c r="J1021" s="37"/>
      <c r="K1021" s="37"/>
      <c r="L1021" s="37"/>
      <c r="M1021" s="37"/>
      <c r="N1021" s="5" t="str">
        <f t="array" ref="N1021">IF(SUM(--NOT(ISERROR(FIND(TEXT(UPPER(电话簿!$G$4),0),UPPER(基本信息输入!A1021:M1021),1))))&gt;0,ROW(),"")</f>
        <v/>
      </c>
    </row>
    <row r="1022" spans="1:14" s="34" customFormat="1" x14ac:dyDescent="0.35">
      <c r="A1022" s="74" t="str">
        <f>IFERROR(IF(C1022=0,"",IF(LEN(C1022)=1,VLOOKUP(LEFT(C1022,1),拼音数据库!$B:$C,2,),IF(LEN(C1022)=2,VLOOKUP(LEFT(C1022,1),拼音数据库!$B:$C,2,)&amp;VLOOKUP(MID(C1022,2,1),拼音数据库!$B:$C,2,),IF(LEN(C1022)=3,VLOOKUP(LEFT(C1022,1),拼音数据库!$B:$C,2,)&amp;VLOOKUP(MID(C1022,2,1),拼音数据库!$B:$C,2,)&amp;VLOOKUP(MID(C1022,3,1),拼音数据库!$B:$C,2,),VLOOKUP(LEFT(C1022,1),拼音数据库!$B:$C,2,)&amp;VLOOKUP(MID(C1022,2,1),拼音数据库!$B:$C,2,)&amp;VLOOKUP(MID(C1022,3,1),拼音数据库!$B:$C,2,)&amp;VLOOKUP(MID(C1022,4,1),拼音数据库!$B:$C,2,))))),"")</f>
        <v/>
      </c>
      <c r="B1022" s="75" t="str">
        <f>IFERROR(IF(C1022=0,"",IF(LEN(C1022)=1,LEFT(VLOOKUP(LEFT(C1022,1),拼音数据库!$B:$C,2,),1),IF(LEN(C1022)=2,LEFT(VLOOKUP(LEFT(C1022,1),拼音数据库!$B:$C,2,),1)&amp;LEFT(VLOOKUP(MID(C1022,2,1),拼音数据库!$B:$C,2,),1),IF(LEN(C1022)=3,LEFT(VLOOKUP(LEFT(C1022,1),拼音数据库!$B:$C,2,),1)&amp;LEFT(VLOOKUP(MID(C1022,2,1),拼音数据库!$B:$C,2,),1)&amp;LEFT(VLOOKUP(MID(C1022,3,1),拼音数据库!$B:$C,2,)),LEFT(VLOOKUP(LEFT(C1022,1),拼音数据库!$B:$C,2,),1)&amp;LEFT(VLOOKUP(MID(C1022,2,1),拼音数据库!$B:$C,2,),1)&amp;LEFT(VLOOKUP(MID(C1022,3,1),拼音数据库!$B:$C,2,),1)&amp;LEFT(VLOOKUP(MID(C1022,4,1),拼音数据库!$B:$C,2,),1))))),"")</f>
        <v/>
      </c>
      <c r="C1022" s="36"/>
      <c r="D1022" s="36"/>
      <c r="E1022" s="36"/>
      <c r="F1022" s="37"/>
      <c r="G1022" s="37"/>
      <c r="H1022" s="37"/>
      <c r="I1022" s="37"/>
      <c r="J1022" s="37"/>
      <c r="K1022" s="37"/>
      <c r="L1022" s="37"/>
      <c r="M1022" s="37"/>
      <c r="N1022" s="5" t="str">
        <f t="array" ref="N1022">IF(SUM(--NOT(ISERROR(FIND(TEXT(UPPER(电话簿!$G$4),0),UPPER(基本信息输入!A1022:M1022),1))))&gt;0,ROW(),"")</f>
        <v/>
      </c>
    </row>
    <row r="1023" spans="1:14" s="34" customFormat="1" x14ac:dyDescent="0.35">
      <c r="A1023" s="74" t="str">
        <f>IFERROR(IF(C1023=0,"",IF(LEN(C1023)=1,VLOOKUP(LEFT(C1023,1),拼音数据库!$B:$C,2,),IF(LEN(C1023)=2,VLOOKUP(LEFT(C1023,1),拼音数据库!$B:$C,2,)&amp;VLOOKUP(MID(C1023,2,1),拼音数据库!$B:$C,2,),IF(LEN(C1023)=3,VLOOKUP(LEFT(C1023,1),拼音数据库!$B:$C,2,)&amp;VLOOKUP(MID(C1023,2,1),拼音数据库!$B:$C,2,)&amp;VLOOKUP(MID(C1023,3,1),拼音数据库!$B:$C,2,),VLOOKUP(LEFT(C1023,1),拼音数据库!$B:$C,2,)&amp;VLOOKUP(MID(C1023,2,1),拼音数据库!$B:$C,2,)&amp;VLOOKUP(MID(C1023,3,1),拼音数据库!$B:$C,2,)&amp;VLOOKUP(MID(C1023,4,1),拼音数据库!$B:$C,2,))))),"")</f>
        <v/>
      </c>
      <c r="B1023" s="75" t="str">
        <f>IFERROR(IF(C1023=0,"",IF(LEN(C1023)=1,LEFT(VLOOKUP(LEFT(C1023,1),拼音数据库!$B:$C,2,),1),IF(LEN(C1023)=2,LEFT(VLOOKUP(LEFT(C1023,1),拼音数据库!$B:$C,2,),1)&amp;LEFT(VLOOKUP(MID(C1023,2,1),拼音数据库!$B:$C,2,),1),IF(LEN(C1023)=3,LEFT(VLOOKUP(LEFT(C1023,1),拼音数据库!$B:$C,2,),1)&amp;LEFT(VLOOKUP(MID(C1023,2,1),拼音数据库!$B:$C,2,),1)&amp;LEFT(VLOOKUP(MID(C1023,3,1),拼音数据库!$B:$C,2,)),LEFT(VLOOKUP(LEFT(C1023,1),拼音数据库!$B:$C,2,),1)&amp;LEFT(VLOOKUP(MID(C1023,2,1),拼音数据库!$B:$C,2,),1)&amp;LEFT(VLOOKUP(MID(C1023,3,1),拼音数据库!$B:$C,2,),1)&amp;LEFT(VLOOKUP(MID(C1023,4,1),拼音数据库!$B:$C,2,),1))))),"")</f>
        <v/>
      </c>
      <c r="C1023" s="36"/>
      <c r="D1023" s="36"/>
      <c r="E1023" s="36"/>
      <c r="F1023" s="37"/>
      <c r="G1023" s="37"/>
      <c r="H1023" s="37"/>
      <c r="I1023" s="37"/>
      <c r="J1023" s="37"/>
      <c r="K1023" s="37"/>
      <c r="L1023" s="37"/>
      <c r="M1023" s="37"/>
      <c r="N1023" s="5" t="str">
        <f t="array" ref="N1023">IF(SUM(--NOT(ISERROR(FIND(TEXT(UPPER(电话簿!$G$4),0),UPPER(基本信息输入!A1023:M1023),1))))&gt;0,ROW(),"")</f>
        <v/>
      </c>
    </row>
    <row r="1024" spans="1:14" s="34" customFormat="1" x14ac:dyDescent="0.35">
      <c r="A1024" s="74" t="str">
        <f>IFERROR(IF(C1024=0,"",IF(LEN(C1024)=1,VLOOKUP(LEFT(C1024,1),拼音数据库!$B:$C,2,),IF(LEN(C1024)=2,VLOOKUP(LEFT(C1024,1),拼音数据库!$B:$C,2,)&amp;VLOOKUP(MID(C1024,2,1),拼音数据库!$B:$C,2,),IF(LEN(C1024)=3,VLOOKUP(LEFT(C1024,1),拼音数据库!$B:$C,2,)&amp;VLOOKUP(MID(C1024,2,1),拼音数据库!$B:$C,2,)&amp;VLOOKUP(MID(C1024,3,1),拼音数据库!$B:$C,2,),VLOOKUP(LEFT(C1024,1),拼音数据库!$B:$C,2,)&amp;VLOOKUP(MID(C1024,2,1),拼音数据库!$B:$C,2,)&amp;VLOOKUP(MID(C1024,3,1),拼音数据库!$B:$C,2,)&amp;VLOOKUP(MID(C1024,4,1),拼音数据库!$B:$C,2,))))),"")</f>
        <v/>
      </c>
      <c r="B1024" s="75" t="str">
        <f>IFERROR(IF(C1024=0,"",IF(LEN(C1024)=1,LEFT(VLOOKUP(LEFT(C1024,1),拼音数据库!$B:$C,2,),1),IF(LEN(C1024)=2,LEFT(VLOOKUP(LEFT(C1024,1),拼音数据库!$B:$C,2,),1)&amp;LEFT(VLOOKUP(MID(C1024,2,1),拼音数据库!$B:$C,2,),1),IF(LEN(C1024)=3,LEFT(VLOOKUP(LEFT(C1024,1),拼音数据库!$B:$C,2,),1)&amp;LEFT(VLOOKUP(MID(C1024,2,1),拼音数据库!$B:$C,2,),1)&amp;LEFT(VLOOKUP(MID(C1024,3,1),拼音数据库!$B:$C,2,)),LEFT(VLOOKUP(LEFT(C1024,1),拼音数据库!$B:$C,2,),1)&amp;LEFT(VLOOKUP(MID(C1024,2,1),拼音数据库!$B:$C,2,),1)&amp;LEFT(VLOOKUP(MID(C1024,3,1),拼音数据库!$B:$C,2,),1)&amp;LEFT(VLOOKUP(MID(C1024,4,1),拼音数据库!$B:$C,2,),1))))),"")</f>
        <v/>
      </c>
      <c r="C1024" s="36"/>
      <c r="D1024" s="36"/>
      <c r="E1024" s="36"/>
      <c r="F1024" s="37"/>
      <c r="G1024" s="37"/>
      <c r="H1024" s="37"/>
      <c r="I1024" s="37"/>
      <c r="J1024" s="37"/>
      <c r="K1024" s="37"/>
      <c r="L1024" s="37"/>
      <c r="M1024" s="37"/>
      <c r="N1024" s="5" t="str">
        <f t="array" ref="N1024">IF(SUM(--NOT(ISERROR(FIND(TEXT(UPPER(电话簿!$G$4),0),UPPER(基本信息输入!A1024:M1024),1))))&gt;0,ROW(),"")</f>
        <v/>
      </c>
    </row>
    <row r="1025" spans="1:14" s="34" customFormat="1" x14ac:dyDescent="0.35">
      <c r="A1025" s="74" t="str">
        <f>IFERROR(IF(C1025=0,"",IF(LEN(C1025)=1,VLOOKUP(LEFT(C1025,1),拼音数据库!$B:$C,2,),IF(LEN(C1025)=2,VLOOKUP(LEFT(C1025,1),拼音数据库!$B:$C,2,)&amp;VLOOKUP(MID(C1025,2,1),拼音数据库!$B:$C,2,),IF(LEN(C1025)=3,VLOOKUP(LEFT(C1025,1),拼音数据库!$B:$C,2,)&amp;VLOOKUP(MID(C1025,2,1),拼音数据库!$B:$C,2,)&amp;VLOOKUP(MID(C1025,3,1),拼音数据库!$B:$C,2,),VLOOKUP(LEFT(C1025,1),拼音数据库!$B:$C,2,)&amp;VLOOKUP(MID(C1025,2,1),拼音数据库!$B:$C,2,)&amp;VLOOKUP(MID(C1025,3,1),拼音数据库!$B:$C,2,)&amp;VLOOKUP(MID(C1025,4,1),拼音数据库!$B:$C,2,))))),"")</f>
        <v/>
      </c>
      <c r="B1025" s="75" t="str">
        <f>IFERROR(IF(C1025=0,"",IF(LEN(C1025)=1,LEFT(VLOOKUP(LEFT(C1025,1),拼音数据库!$B:$C,2,),1),IF(LEN(C1025)=2,LEFT(VLOOKUP(LEFT(C1025,1),拼音数据库!$B:$C,2,),1)&amp;LEFT(VLOOKUP(MID(C1025,2,1),拼音数据库!$B:$C,2,),1),IF(LEN(C1025)=3,LEFT(VLOOKUP(LEFT(C1025,1),拼音数据库!$B:$C,2,),1)&amp;LEFT(VLOOKUP(MID(C1025,2,1),拼音数据库!$B:$C,2,),1)&amp;LEFT(VLOOKUP(MID(C1025,3,1),拼音数据库!$B:$C,2,)),LEFT(VLOOKUP(LEFT(C1025,1),拼音数据库!$B:$C,2,),1)&amp;LEFT(VLOOKUP(MID(C1025,2,1),拼音数据库!$B:$C,2,),1)&amp;LEFT(VLOOKUP(MID(C1025,3,1),拼音数据库!$B:$C,2,),1)&amp;LEFT(VLOOKUP(MID(C1025,4,1),拼音数据库!$B:$C,2,),1))))),"")</f>
        <v/>
      </c>
      <c r="C1025" s="36"/>
      <c r="D1025" s="36"/>
      <c r="E1025" s="36"/>
      <c r="F1025" s="37"/>
      <c r="G1025" s="37"/>
      <c r="H1025" s="37"/>
      <c r="I1025" s="37"/>
      <c r="J1025" s="37"/>
      <c r="K1025" s="37"/>
      <c r="L1025" s="37"/>
      <c r="M1025" s="37"/>
      <c r="N1025" s="5" t="str">
        <f t="array" ref="N1025">IF(SUM(--NOT(ISERROR(FIND(TEXT(UPPER(电话簿!$G$4),0),UPPER(基本信息输入!A1025:M1025),1))))&gt;0,ROW(),"")</f>
        <v/>
      </c>
    </row>
    <row r="1026" spans="1:14" s="34" customFormat="1" x14ac:dyDescent="0.35">
      <c r="A1026" s="74" t="str">
        <f>IFERROR(IF(C1026=0,"",IF(LEN(C1026)=1,VLOOKUP(LEFT(C1026,1),拼音数据库!$B:$C,2,),IF(LEN(C1026)=2,VLOOKUP(LEFT(C1026,1),拼音数据库!$B:$C,2,)&amp;VLOOKUP(MID(C1026,2,1),拼音数据库!$B:$C,2,),IF(LEN(C1026)=3,VLOOKUP(LEFT(C1026,1),拼音数据库!$B:$C,2,)&amp;VLOOKUP(MID(C1026,2,1),拼音数据库!$B:$C,2,)&amp;VLOOKUP(MID(C1026,3,1),拼音数据库!$B:$C,2,),VLOOKUP(LEFT(C1026,1),拼音数据库!$B:$C,2,)&amp;VLOOKUP(MID(C1026,2,1),拼音数据库!$B:$C,2,)&amp;VLOOKUP(MID(C1026,3,1),拼音数据库!$B:$C,2,)&amp;VLOOKUP(MID(C1026,4,1),拼音数据库!$B:$C,2,))))),"")</f>
        <v/>
      </c>
      <c r="B1026" s="75" t="str">
        <f>IFERROR(IF(C1026=0,"",IF(LEN(C1026)=1,LEFT(VLOOKUP(LEFT(C1026,1),拼音数据库!$B:$C,2,),1),IF(LEN(C1026)=2,LEFT(VLOOKUP(LEFT(C1026,1),拼音数据库!$B:$C,2,),1)&amp;LEFT(VLOOKUP(MID(C1026,2,1),拼音数据库!$B:$C,2,),1),IF(LEN(C1026)=3,LEFT(VLOOKUP(LEFT(C1026,1),拼音数据库!$B:$C,2,),1)&amp;LEFT(VLOOKUP(MID(C1026,2,1),拼音数据库!$B:$C,2,),1)&amp;LEFT(VLOOKUP(MID(C1026,3,1),拼音数据库!$B:$C,2,)),LEFT(VLOOKUP(LEFT(C1026,1),拼音数据库!$B:$C,2,),1)&amp;LEFT(VLOOKUP(MID(C1026,2,1),拼音数据库!$B:$C,2,),1)&amp;LEFT(VLOOKUP(MID(C1026,3,1),拼音数据库!$B:$C,2,),1)&amp;LEFT(VLOOKUP(MID(C1026,4,1),拼音数据库!$B:$C,2,),1))))),"")</f>
        <v/>
      </c>
      <c r="C1026" s="36"/>
      <c r="D1026" s="36"/>
      <c r="E1026" s="36"/>
      <c r="F1026" s="37"/>
      <c r="G1026" s="37"/>
      <c r="H1026" s="37"/>
      <c r="I1026" s="37"/>
      <c r="J1026" s="37"/>
      <c r="K1026" s="37"/>
      <c r="L1026" s="37"/>
      <c r="M1026" s="37"/>
      <c r="N1026" s="5" t="str">
        <f t="array" ref="N1026">IF(SUM(--NOT(ISERROR(FIND(TEXT(UPPER(电话簿!$G$4),0),UPPER(基本信息输入!A1026:M1026),1))))&gt;0,ROW(),"")</f>
        <v/>
      </c>
    </row>
    <row r="1027" spans="1:14" s="34" customFormat="1" x14ac:dyDescent="0.35">
      <c r="A1027" s="74" t="str">
        <f>IFERROR(IF(C1027=0,"",IF(LEN(C1027)=1,VLOOKUP(LEFT(C1027,1),拼音数据库!$B:$C,2,),IF(LEN(C1027)=2,VLOOKUP(LEFT(C1027,1),拼音数据库!$B:$C,2,)&amp;VLOOKUP(MID(C1027,2,1),拼音数据库!$B:$C,2,),IF(LEN(C1027)=3,VLOOKUP(LEFT(C1027,1),拼音数据库!$B:$C,2,)&amp;VLOOKUP(MID(C1027,2,1),拼音数据库!$B:$C,2,)&amp;VLOOKUP(MID(C1027,3,1),拼音数据库!$B:$C,2,),VLOOKUP(LEFT(C1027,1),拼音数据库!$B:$C,2,)&amp;VLOOKUP(MID(C1027,2,1),拼音数据库!$B:$C,2,)&amp;VLOOKUP(MID(C1027,3,1),拼音数据库!$B:$C,2,)&amp;VLOOKUP(MID(C1027,4,1),拼音数据库!$B:$C,2,))))),"")</f>
        <v/>
      </c>
      <c r="B1027" s="75" t="str">
        <f>IFERROR(IF(C1027=0,"",IF(LEN(C1027)=1,LEFT(VLOOKUP(LEFT(C1027,1),拼音数据库!$B:$C,2,),1),IF(LEN(C1027)=2,LEFT(VLOOKUP(LEFT(C1027,1),拼音数据库!$B:$C,2,),1)&amp;LEFT(VLOOKUP(MID(C1027,2,1),拼音数据库!$B:$C,2,),1),IF(LEN(C1027)=3,LEFT(VLOOKUP(LEFT(C1027,1),拼音数据库!$B:$C,2,),1)&amp;LEFT(VLOOKUP(MID(C1027,2,1),拼音数据库!$B:$C,2,),1)&amp;LEFT(VLOOKUP(MID(C1027,3,1),拼音数据库!$B:$C,2,)),LEFT(VLOOKUP(LEFT(C1027,1),拼音数据库!$B:$C,2,),1)&amp;LEFT(VLOOKUP(MID(C1027,2,1),拼音数据库!$B:$C,2,),1)&amp;LEFT(VLOOKUP(MID(C1027,3,1),拼音数据库!$B:$C,2,),1)&amp;LEFT(VLOOKUP(MID(C1027,4,1),拼音数据库!$B:$C,2,),1))))),"")</f>
        <v/>
      </c>
      <c r="C1027" s="36"/>
      <c r="D1027" s="36"/>
      <c r="E1027" s="36"/>
      <c r="F1027" s="37"/>
      <c r="G1027" s="37"/>
      <c r="H1027" s="37"/>
      <c r="I1027" s="37"/>
      <c r="J1027" s="37"/>
      <c r="K1027" s="37"/>
      <c r="L1027" s="37"/>
      <c r="M1027" s="37"/>
      <c r="N1027" s="5" t="str">
        <f t="array" ref="N1027">IF(SUM(--NOT(ISERROR(FIND(TEXT(UPPER(电话簿!$G$4),0),UPPER(基本信息输入!A1027:M1027),1))))&gt;0,ROW(),"")</f>
        <v/>
      </c>
    </row>
    <row r="1028" spans="1:14" s="34" customFormat="1" x14ac:dyDescent="0.35">
      <c r="A1028" s="74" t="str">
        <f>IFERROR(IF(C1028=0,"",IF(LEN(C1028)=1,VLOOKUP(LEFT(C1028,1),拼音数据库!$B:$C,2,),IF(LEN(C1028)=2,VLOOKUP(LEFT(C1028,1),拼音数据库!$B:$C,2,)&amp;VLOOKUP(MID(C1028,2,1),拼音数据库!$B:$C,2,),IF(LEN(C1028)=3,VLOOKUP(LEFT(C1028,1),拼音数据库!$B:$C,2,)&amp;VLOOKUP(MID(C1028,2,1),拼音数据库!$B:$C,2,)&amp;VLOOKUP(MID(C1028,3,1),拼音数据库!$B:$C,2,),VLOOKUP(LEFT(C1028,1),拼音数据库!$B:$C,2,)&amp;VLOOKUP(MID(C1028,2,1),拼音数据库!$B:$C,2,)&amp;VLOOKUP(MID(C1028,3,1),拼音数据库!$B:$C,2,)&amp;VLOOKUP(MID(C1028,4,1),拼音数据库!$B:$C,2,))))),"")</f>
        <v/>
      </c>
      <c r="B1028" s="75" t="str">
        <f>IFERROR(IF(C1028=0,"",IF(LEN(C1028)=1,LEFT(VLOOKUP(LEFT(C1028,1),拼音数据库!$B:$C,2,),1),IF(LEN(C1028)=2,LEFT(VLOOKUP(LEFT(C1028,1),拼音数据库!$B:$C,2,),1)&amp;LEFT(VLOOKUP(MID(C1028,2,1),拼音数据库!$B:$C,2,),1),IF(LEN(C1028)=3,LEFT(VLOOKUP(LEFT(C1028,1),拼音数据库!$B:$C,2,),1)&amp;LEFT(VLOOKUP(MID(C1028,2,1),拼音数据库!$B:$C,2,),1)&amp;LEFT(VLOOKUP(MID(C1028,3,1),拼音数据库!$B:$C,2,)),LEFT(VLOOKUP(LEFT(C1028,1),拼音数据库!$B:$C,2,),1)&amp;LEFT(VLOOKUP(MID(C1028,2,1),拼音数据库!$B:$C,2,),1)&amp;LEFT(VLOOKUP(MID(C1028,3,1),拼音数据库!$B:$C,2,),1)&amp;LEFT(VLOOKUP(MID(C1028,4,1),拼音数据库!$B:$C,2,),1))))),"")</f>
        <v/>
      </c>
      <c r="C1028" s="36"/>
      <c r="D1028" s="36"/>
      <c r="E1028" s="36"/>
      <c r="F1028" s="37"/>
      <c r="G1028" s="37"/>
      <c r="H1028" s="37"/>
      <c r="I1028" s="37"/>
      <c r="J1028" s="37"/>
      <c r="K1028" s="37"/>
      <c r="L1028" s="37"/>
      <c r="M1028" s="37"/>
      <c r="N1028" s="5" t="str">
        <f t="array" ref="N1028">IF(SUM(--NOT(ISERROR(FIND(TEXT(UPPER(电话簿!$G$4),0),UPPER(基本信息输入!A1028:M1028),1))))&gt;0,ROW(),"")</f>
        <v/>
      </c>
    </row>
    <row r="1029" spans="1:14" s="34" customFormat="1" x14ac:dyDescent="0.35">
      <c r="A1029" s="74" t="str">
        <f>IFERROR(IF(C1029=0,"",IF(LEN(C1029)=1,VLOOKUP(LEFT(C1029,1),拼音数据库!$B:$C,2,),IF(LEN(C1029)=2,VLOOKUP(LEFT(C1029,1),拼音数据库!$B:$C,2,)&amp;VLOOKUP(MID(C1029,2,1),拼音数据库!$B:$C,2,),IF(LEN(C1029)=3,VLOOKUP(LEFT(C1029,1),拼音数据库!$B:$C,2,)&amp;VLOOKUP(MID(C1029,2,1),拼音数据库!$B:$C,2,)&amp;VLOOKUP(MID(C1029,3,1),拼音数据库!$B:$C,2,),VLOOKUP(LEFT(C1029,1),拼音数据库!$B:$C,2,)&amp;VLOOKUP(MID(C1029,2,1),拼音数据库!$B:$C,2,)&amp;VLOOKUP(MID(C1029,3,1),拼音数据库!$B:$C,2,)&amp;VLOOKUP(MID(C1029,4,1),拼音数据库!$B:$C,2,))))),"")</f>
        <v/>
      </c>
      <c r="B1029" s="75" t="str">
        <f>IFERROR(IF(C1029=0,"",IF(LEN(C1029)=1,LEFT(VLOOKUP(LEFT(C1029,1),拼音数据库!$B:$C,2,),1),IF(LEN(C1029)=2,LEFT(VLOOKUP(LEFT(C1029,1),拼音数据库!$B:$C,2,),1)&amp;LEFT(VLOOKUP(MID(C1029,2,1),拼音数据库!$B:$C,2,),1),IF(LEN(C1029)=3,LEFT(VLOOKUP(LEFT(C1029,1),拼音数据库!$B:$C,2,),1)&amp;LEFT(VLOOKUP(MID(C1029,2,1),拼音数据库!$B:$C,2,),1)&amp;LEFT(VLOOKUP(MID(C1029,3,1),拼音数据库!$B:$C,2,)),LEFT(VLOOKUP(LEFT(C1029,1),拼音数据库!$B:$C,2,),1)&amp;LEFT(VLOOKUP(MID(C1029,2,1),拼音数据库!$B:$C,2,),1)&amp;LEFT(VLOOKUP(MID(C1029,3,1),拼音数据库!$B:$C,2,),1)&amp;LEFT(VLOOKUP(MID(C1029,4,1),拼音数据库!$B:$C,2,),1))))),"")</f>
        <v/>
      </c>
      <c r="C1029" s="36"/>
      <c r="D1029" s="36"/>
      <c r="E1029" s="36"/>
      <c r="F1029" s="37"/>
      <c r="G1029" s="37"/>
      <c r="H1029" s="37"/>
      <c r="I1029" s="37"/>
      <c r="J1029" s="37"/>
      <c r="K1029" s="37"/>
      <c r="L1029" s="37"/>
      <c r="M1029" s="37"/>
      <c r="N1029" s="5" t="str">
        <f t="array" ref="N1029">IF(SUM(--NOT(ISERROR(FIND(TEXT(UPPER(电话簿!$G$4),0),UPPER(基本信息输入!A1029:M1029),1))))&gt;0,ROW(),"")</f>
        <v/>
      </c>
    </row>
    <row r="1030" spans="1:14" s="34" customFormat="1" x14ac:dyDescent="0.35">
      <c r="A1030" s="74" t="str">
        <f>IFERROR(IF(C1030=0,"",IF(LEN(C1030)=1,VLOOKUP(LEFT(C1030,1),拼音数据库!$B:$C,2,),IF(LEN(C1030)=2,VLOOKUP(LEFT(C1030,1),拼音数据库!$B:$C,2,)&amp;VLOOKUP(MID(C1030,2,1),拼音数据库!$B:$C,2,),IF(LEN(C1030)=3,VLOOKUP(LEFT(C1030,1),拼音数据库!$B:$C,2,)&amp;VLOOKUP(MID(C1030,2,1),拼音数据库!$B:$C,2,)&amp;VLOOKUP(MID(C1030,3,1),拼音数据库!$B:$C,2,),VLOOKUP(LEFT(C1030,1),拼音数据库!$B:$C,2,)&amp;VLOOKUP(MID(C1030,2,1),拼音数据库!$B:$C,2,)&amp;VLOOKUP(MID(C1030,3,1),拼音数据库!$B:$C,2,)&amp;VLOOKUP(MID(C1030,4,1),拼音数据库!$B:$C,2,))))),"")</f>
        <v/>
      </c>
      <c r="B1030" s="75" t="str">
        <f>IFERROR(IF(C1030=0,"",IF(LEN(C1030)=1,LEFT(VLOOKUP(LEFT(C1030,1),拼音数据库!$B:$C,2,),1),IF(LEN(C1030)=2,LEFT(VLOOKUP(LEFT(C1030,1),拼音数据库!$B:$C,2,),1)&amp;LEFT(VLOOKUP(MID(C1030,2,1),拼音数据库!$B:$C,2,),1),IF(LEN(C1030)=3,LEFT(VLOOKUP(LEFT(C1030,1),拼音数据库!$B:$C,2,),1)&amp;LEFT(VLOOKUP(MID(C1030,2,1),拼音数据库!$B:$C,2,),1)&amp;LEFT(VLOOKUP(MID(C1030,3,1),拼音数据库!$B:$C,2,)),LEFT(VLOOKUP(LEFT(C1030,1),拼音数据库!$B:$C,2,),1)&amp;LEFT(VLOOKUP(MID(C1030,2,1),拼音数据库!$B:$C,2,),1)&amp;LEFT(VLOOKUP(MID(C1030,3,1),拼音数据库!$B:$C,2,),1)&amp;LEFT(VLOOKUP(MID(C1030,4,1),拼音数据库!$B:$C,2,),1))))),"")</f>
        <v/>
      </c>
      <c r="C1030" s="36"/>
      <c r="D1030" s="36"/>
      <c r="E1030" s="36"/>
      <c r="F1030" s="37"/>
      <c r="G1030" s="37"/>
      <c r="H1030" s="37"/>
      <c r="I1030" s="37"/>
      <c r="J1030" s="37"/>
      <c r="K1030" s="37"/>
      <c r="L1030" s="37"/>
      <c r="M1030" s="37"/>
      <c r="N1030" s="5" t="str">
        <f t="array" ref="N1030">IF(SUM(--NOT(ISERROR(FIND(TEXT(UPPER(电话簿!$G$4),0),UPPER(基本信息输入!A1030:M1030),1))))&gt;0,ROW(),"")</f>
        <v/>
      </c>
    </row>
    <row r="1031" spans="1:14" s="34" customFormat="1" x14ac:dyDescent="0.35">
      <c r="A1031" s="74" t="str">
        <f>IFERROR(IF(C1031=0,"",IF(LEN(C1031)=1,VLOOKUP(LEFT(C1031,1),拼音数据库!$B:$C,2,),IF(LEN(C1031)=2,VLOOKUP(LEFT(C1031,1),拼音数据库!$B:$C,2,)&amp;VLOOKUP(MID(C1031,2,1),拼音数据库!$B:$C,2,),IF(LEN(C1031)=3,VLOOKUP(LEFT(C1031,1),拼音数据库!$B:$C,2,)&amp;VLOOKUP(MID(C1031,2,1),拼音数据库!$B:$C,2,)&amp;VLOOKUP(MID(C1031,3,1),拼音数据库!$B:$C,2,),VLOOKUP(LEFT(C1031,1),拼音数据库!$B:$C,2,)&amp;VLOOKUP(MID(C1031,2,1),拼音数据库!$B:$C,2,)&amp;VLOOKUP(MID(C1031,3,1),拼音数据库!$B:$C,2,)&amp;VLOOKUP(MID(C1031,4,1),拼音数据库!$B:$C,2,))))),"")</f>
        <v/>
      </c>
      <c r="B1031" s="75" t="str">
        <f>IFERROR(IF(C1031=0,"",IF(LEN(C1031)=1,LEFT(VLOOKUP(LEFT(C1031,1),拼音数据库!$B:$C,2,),1),IF(LEN(C1031)=2,LEFT(VLOOKUP(LEFT(C1031,1),拼音数据库!$B:$C,2,),1)&amp;LEFT(VLOOKUP(MID(C1031,2,1),拼音数据库!$B:$C,2,),1),IF(LEN(C1031)=3,LEFT(VLOOKUP(LEFT(C1031,1),拼音数据库!$B:$C,2,),1)&amp;LEFT(VLOOKUP(MID(C1031,2,1),拼音数据库!$B:$C,2,),1)&amp;LEFT(VLOOKUP(MID(C1031,3,1),拼音数据库!$B:$C,2,)),LEFT(VLOOKUP(LEFT(C1031,1),拼音数据库!$B:$C,2,),1)&amp;LEFT(VLOOKUP(MID(C1031,2,1),拼音数据库!$B:$C,2,),1)&amp;LEFT(VLOOKUP(MID(C1031,3,1),拼音数据库!$B:$C,2,),1)&amp;LEFT(VLOOKUP(MID(C1031,4,1),拼音数据库!$B:$C,2,),1))))),"")</f>
        <v/>
      </c>
      <c r="C1031" s="36"/>
      <c r="D1031" s="36"/>
      <c r="E1031" s="36"/>
      <c r="F1031" s="37"/>
      <c r="G1031" s="37"/>
      <c r="H1031" s="37"/>
      <c r="I1031" s="37"/>
      <c r="J1031" s="37"/>
      <c r="K1031" s="37"/>
      <c r="L1031" s="37"/>
      <c r="M1031" s="37"/>
      <c r="N1031" s="5" t="str">
        <f t="array" ref="N1031">IF(SUM(--NOT(ISERROR(FIND(TEXT(UPPER(电话簿!$G$4),0),UPPER(基本信息输入!A1031:M1031),1))))&gt;0,ROW(),"")</f>
        <v/>
      </c>
    </row>
    <row r="1032" spans="1:14" s="34" customFormat="1" x14ac:dyDescent="0.35">
      <c r="A1032" s="74" t="str">
        <f>IFERROR(IF(C1032=0,"",IF(LEN(C1032)=1,VLOOKUP(LEFT(C1032,1),拼音数据库!$B:$C,2,),IF(LEN(C1032)=2,VLOOKUP(LEFT(C1032,1),拼音数据库!$B:$C,2,)&amp;VLOOKUP(MID(C1032,2,1),拼音数据库!$B:$C,2,),IF(LEN(C1032)=3,VLOOKUP(LEFT(C1032,1),拼音数据库!$B:$C,2,)&amp;VLOOKUP(MID(C1032,2,1),拼音数据库!$B:$C,2,)&amp;VLOOKUP(MID(C1032,3,1),拼音数据库!$B:$C,2,),VLOOKUP(LEFT(C1032,1),拼音数据库!$B:$C,2,)&amp;VLOOKUP(MID(C1032,2,1),拼音数据库!$B:$C,2,)&amp;VLOOKUP(MID(C1032,3,1),拼音数据库!$B:$C,2,)&amp;VLOOKUP(MID(C1032,4,1),拼音数据库!$B:$C,2,))))),"")</f>
        <v/>
      </c>
      <c r="B1032" s="75" t="str">
        <f>IFERROR(IF(C1032=0,"",IF(LEN(C1032)=1,LEFT(VLOOKUP(LEFT(C1032,1),拼音数据库!$B:$C,2,),1),IF(LEN(C1032)=2,LEFT(VLOOKUP(LEFT(C1032,1),拼音数据库!$B:$C,2,),1)&amp;LEFT(VLOOKUP(MID(C1032,2,1),拼音数据库!$B:$C,2,),1),IF(LEN(C1032)=3,LEFT(VLOOKUP(LEFT(C1032,1),拼音数据库!$B:$C,2,),1)&amp;LEFT(VLOOKUP(MID(C1032,2,1),拼音数据库!$B:$C,2,),1)&amp;LEFT(VLOOKUP(MID(C1032,3,1),拼音数据库!$B:$C,2,)),LEFT(VLOOKUP(LEFT(C1032,1),拼音数据库!$B:$C,2,),1)&amp;LEFT(VLOOKUP(MID(C1032,2,1),拼音数据库!$B:$C,2,),1)&amp;LEFT(VLOOKUP(MID(C1032,3,1),拼音数据库!$B:$C,2,),1)&amp;LEFT(VLOOKUP(MID(C1032,4,1),拼音数据库!$B:$C,2,),1))))),"")</f>
        <v/>
      </c>
      <c r="C1032" s="36"/>
      <c r="D1032" s="36"/>
      <c r="E1032" s="36"/>
      <c r="F1032" s="37"/>
      <c r="G1032" s="37"/>
      <c r="H1032" s="37"/>
      <c r="I1032" s="37"/>
      <c r="J1032" s="37"/>
      <c r="K1032" s="37"/>
      <c r="L1032" s="37"/>
      <c r="M1032" s="37"/>
      <c r="N1032" s="5" t="str">
        <f t="array" ref="N1032">IF(SUM(--NOT(ISERROR(FIND(TEXT(UPPER(电话簿!$G$4),0),UPPER(基本信息输入!A1032:M1032),1))))&gt;0,ROW(),"")</f>
        <v/>
      </c>
    </row>
    <row r="1033" spans="1:14" s="34" customFormat="1" x14ac:dyDescent="0.35">
      <c r="A1033" s="74" t="str">
        <f>IFERROR(IF(C1033=0,"",IF(LEN(C1033)=1,VLOOKUP(LEFT(C1033,1),拼音数据库!$B:$C,2,),IF(LEN(C1033)=2,VLOOKUP(LEFT(C1033,1),拼音数据库!$B:$C,2,)&amp;VLOOKUP(MID(C1033,2,1),拼音数据库!$B:$C,2,),IF(LEN(C1033)=3,VLOOKUP(LEFT(C1033,1),拼音数据库!$B:$C,2,)&amp;VLOOKUP(MID(C1033,2,1),拼音数据库!$B:$C,2,)&amp;VLOOKUP(MID(C1033,3,1),拼音数据库!$B:$C,2,),VLOOKUP(LEFT(C1033,1),拼音数据库!$B:$C,2,)&amp;VLOOKUP(MID(C1033,2,1),拼音数据库!$B:$C,2,)&amp;VLOOKUP(MID(C1033,3,1),拼音数据库!$B:$C,2,)&amp;VLOOKUP(MID(C1033,4,1),拼音数据库!$B:$C,2,))))),"")</f>
        <v/>
      </c>
      <c r="B1033" s="75" t="str">
        <f>IFERROR(IF(C1033=0,"",IF(LEN(C1033)=1,LEFT(VLOOKUP(LEFT(C1033,1),拼音数据库!$B:$C,2,),1),IF(LEN(C1033)=2,LEFT(VLOOKUP(LEFT(C1033,1),拼音数据库!$B:$C,2,),1)&amp;LEFT(VLOOKUP(MID(C1033,2,1),拼音数据库!$B:$C,2,),1),IF(LEN(C1033)=3,LEFT(VLOOKUP(LEFT(C1033,1),拼音数据库!$B:$C,2,),1)&amp;LEFT(VLOOKUP(MID(C1033,2,1),拼音数据库!$B:$C,2,),1)&amp;LEFT(VLOOKUP(MID(C1033,3,1),拼音数据库!$B:$C,2,)),LEFT(VLOOKUP(LEFT(C1033,1),拼音数据库!$B:$C,2,),1)&amp;LEFT(VLOOKUP(MID(C1033,2,1),拼音数据库!$B:$C,2,),1)&amp;LEFT(VLOOKUP(MID(C1033,3,1),拼音数据库!$B:$C,2,),1)&amp;LEFT(VLOOKUP(MID(C1033,4,1),拼音数据库!$B:$C,2,),1))))),"")</f>
        <v/>
      </c>
      <c r="C1033" s="36"/>
      <c r="D1033" s="36"/>
      <c r="E1033" s="36"/>
      <c r="F1033" s="37"/>
      <c r="G1033" s="37"/>
      <c r="H1033" s="37"/>
      <c r="I1033" s="37"/>
      <c r="J1033" s="37"/>
      <c r="K1033" s="37"/>
      <c r="L1033" s="37"/>
      <c r="M1033" s="37"/>
      <c r="N1033" s="5" t="str">
        <f t="array" ref="N1033">IF(SUM(--NOT(ISERROR(FIND(TEXT(UPPER(电话簿!$G$4),0),UPPER(基本信息输入!A1033:M1033),1))))&gt;0,ROW(),"")</f>
        <v/>
      </c>
    </row>
    <row r="1034" spans="1:14" s="34" customFormat="1" x14ac:dyDescent="0.35">
      <c r="A1034" s="74" t="str">
        <f>IFERROR(IF(C1034=0,"",IF(LEN(C1034)=1,VLOOKUP(LEFT(C1034,1),拼音数据库!$B:$C,2,),IF(LEN(C1034)=2,VLOOKUP(LEFT(C1034,1),拼音数据库!$B:$C,2,)&amp;VLOOKUP(MID(C1034,2,1),拼音数据库!$B:$C,2,),IF(LEN(C1034)=3,VLOOKUP(LEFT(C1034,1),拼音数据库!$B:$C,2,)&amp;VLOOKUP(MID(C1034,2,1),拼音数据库!$B:$C,2,)&amp;VLOOKUP(MID(C1034,3,1),拼音数据库!$B:$C,2,),VLOOKUP(LEFT(C1034,1),拼音数据库!$B:$C,2,)&amp;VLOOKUP(MID(C1034,2,1),拼音数据库!$B:$C,2,)&amp;VLOOKUP(MID(C1034,3,1),拼音数据库!$B:$C,2,)&amp;VLOOKUP(MID(C1034,4,1),拼音数据库!$B:$C,2,))))),"")</f>
        <v/>
      </c>
      <c r="B1034" s="75" t="str">
        <f>IFERROR(IF(C1034=0,"",IF(LEN(C1034)=1,LEFT(VLOOKUP(LEFT(C1034,1),拼音数据库!$B:$C,2,),1),IF(LEN(C1034)=2,LEFT(VLOOKUP(LEFT(C1034,1),拼音数据库!$B:$C,2,),1)&amp;LEFT(VLOOKUP(MID(C1034,2,1),拼音数据库!$B:$C,2,),1),IF(LEN(C1034)=3,LEFT(VLOOKUP(LEFT(C1034,1),拼音数据库!$B:$C,2,),1)&amp;LEFT(VLOOKUP(MID(C1034,2,1),拼音数据库!$B:$C,2,),1)&amp;LEFT(VLOOKUP(MID(C1034,3,1),拼音数据库!$B:$C,2,)),LEFT(VLOOKUP(LEFT(C1034,1),拼音数据库!$B:$C,2,),1)&amp;LEFT(VLOOKUP(MID(C1034,2,1),拼音数据库!$B:$C,2,),1)&amp;LEFT(VLOOKUP(MID(C1034,3,1),拼音数据库!$B:$C,2,),1)&amp;LEFT(VLOOKUP(MID(C1034,4,1),拼音数据库!$B:$C,2,),1))))),"")</f>
        <v/>
      </c>
      <c r="C1034" s="36"/>
      <c r="D1034" s="36"/>
      <c r="E1034" s="36"/>
      <c r="F1034" s="37"/>
      <c r="G1034" s="37"/>
      <c r="H1034" s="37"/>
      <c r="I1034" s="37"/>
      <c r="J1034" s="37"/>
      <c r="K1034" s="37"/>
      <c r="L1034" s="37"/>
      <c r="M1034" s="37"/>
      <c r="N1034" s="5" t="str">
        <f t="array" ref="N1034">IF(SUM(--NOT(ISERROR(FIND(TEXT(UPPER(电话簿!$G$4),0),UPPER(基本信息输入!A1034:M1034),1))))&gt;0,ROW(),"")</f>
        <v/>
      </c>
    </row>
    <row r="1035" spans="1:14" s="34" customFormat="1" x14ac:dyDescent="0.35">
      <c r="A1035" s="74" t="str">
        <f>IFERROR(IF(C1035=0,"",IF(LEN(C1035)=1,VLOOKUP(LEFT(C1035,1),拼音数据库!$B:$C,2,),IF(LEN(C1035)=2,VLOOKUP(LEFT(C1035,1),拼音数据库!$B:$C,2,)&amp;VLOOKUP(MID(C1035,2,1),拼音数据库!$B:$C,2,),IF(LEN(C1035)=3,VLOOKUP(LEFT(C1035,1),拼音数据库!$B:$C,2,)&amp;VLOOKUP(MID(C1035,2,1),拼音数据库!$B:$C,2,)&amp;VLOOKUP(MID(C1035,3,1),拼音数据库!$B:$C,2,),VLOOKUP(LEFT(C1035,1),拼音数据库!$B:$C,2,)&amp;VLOOKUP(MID(C1035,2,1),拼音数据库!$B:$C,2,)&amp;VLOOKUP(MID(C1035,3,1),拼音数据库!$B:$C,2,)&amp;VLOOKUP(MID(C1035,4,1),拼音数据库!$B:$C,2,))))),"")</f>
        <v/>
      </c>
      <c r="B1035" s="75" t="str">
        <f>IFERROR(IF(C1035=0,"",IF(LEN(C1035)=1,LEFT(VLOOKUP(LEFT(C1035,1),拼音数据库!$B:$C,2,),1),IF(LEN(C1035)=2,LEFT(VLOOKUP(LEFT(C1035,1),拼音数据库!$B:$C,2,),1)&amp;LEFT(VLOOKUP(MID(C1035,2,1),拼音数据库!$B:$C,2,),1),IF(LEN(C1035)=3,LEFT(VLOOKUP(LEFT(C1035,1),拼音数据库!$B:$C,2,),1)&amp;LEFT(VLOOKUP(MID(C1035,2,1),拼音数据库!$B:$C,2,),1)&amp;LEFT(VLOOKUP(MID(C1035,3,1),拼音数据库!$B:$C,2,)),LEFT(VLOOKUP(LEFT(C1035,1),拼音数据库!$B:$C,2,),1)&amp;LEFT(VLOOKUP(MID(C1035,2,1),拼音数据库!$B:$C,2,),1)&amp;LEFT(VLOOKUP(MID(C1035,3,1),拼音数据库!$B:$C,2,),1)&amp;LEFT(VLOOKUP(MID(C1035,4,1),拼音数据库!$B:$C,2,),1))))),"")</f>
        <v/>
      </c>
      <c r="C1035" s="36"/>
      <c r="D1035" s="36"/>
      <c r="E1035" s="36"/>
      <c r="F1035" s="37"/>
      <c r="G1035" s="37"/>
      <c r="H1035" s="37"/>
      <c r="I1035" s="37"/>
      <c r="J1035" s="37"/>
      <c r="K1035" s="37"/>
      <c r="L1035" s="37"/>
      <c r="M1035" s="37"/>
      <c r="N1035" s="5" t="str">
        <f t="array" ref="N1035">IF(SUM(--NOT(ISERROR(FIND(TEXT(UPPER(电话簿!$G$4),0),UPPER(基本信息输入!A1035:M1035),1))))&gt;0,ROW(),"")</f>
        <v/>
      </c>
    </row>
    <row r="1036" spans="1:14" s="34" customFormat="1" x14ac:dyDescent="0.35">
      <c r="A1036" s="74" t="str">
        <f>IFERROR(IF(C1036=0,"",IF(LEN(C1036)=1,VLOOKUP(LEFT(C1036,1),拼音数据库!$B:$C,2,),IF(LEN(C1036)=2,VLOOKUP(LEFT(C1036,1),拼音数据库!$B:$C,2,)&amp;VLOOKUP(MID(C1036,2,1),拼音数据库!$B:$C,2,),IF(LEN(C1036)=3,VLOOKUP(LEFT(C1036,1),拼音数据库!$B:$C,2,)&amp;VLOOKUP(MID(C1036,2,1),拼音数据库!$B:$C,2,)&amp;VLOOKUP(MID(C1036,3,1),拼音数据库!$B:$C,2,),VLOOKUP(LEFT(C1036,1),拼音数据库!$B:$C,2,)&amp;VLOOKUP(MID(C1036,2,1),拼音数据库!$B:$C,2,)&amp;VLOOKUP(MID(C1036,3,1),拼音数据库!$B:$C,2,)&amp;VLOOKUP(MID(C1036,4,1),拼音数据库!$B:$C,2,))))),"")</f>
        <v/>
      </c>
      <c r="B1036" s="75" t="str">
        <f>IFERROR(IF(C1036=0,"",IF(LEN(C1036)=1,LEFT(VLOOKUP(LEFT(C1036,1),拼音数据库!$B:$C,2,),1),IF(LEN(C1036)=2,LEFT(VLOOKUP(LEFT(C1036,1),拼音数据库!$B:$C,2,),1)&amp;LEFT(VLOOKUP(MID(C1036,2,1),拼音数据库!$B:$C,2,),1),IF(LEN(C1036)=3,LEFT(VLOOKUP(LEFT(C1036,1),拼音数据库!$B:$C,2,),1)&amp;LEFT(VLOOKUP(MID(C1036,2,1),拼音数据库!$B:$C,2,),1)&amp;LEFT(VLOOKUP(MID(C1036,3,1),拼音数据库!$B:$C,2,)),LEFT(VLOOKUP(LEFT(C1036,1),拼音数据库!$B:$C,2,),1)&amp;LEFT(VLOOKUP(MID(C1036,2,1),拼音数据库!$B:$C,2,),1)&amp;LEFT(VLOOKUP(MID(C1036,3,1),拼音数据库!$B:$C,2,),1)&amp;LEFT(VLOOKUP(MID(C1036,4,1),拼音数据库!$B:$C,2,),1))))),"")</f>
        <v/>
      </c>
      <c r="C1036" s="36"/>
      <c r="D1036" s="36"/>
      <c r="E1036" s="36"/>
      <c r="F1036" s="37"/>
      <c r="G1036" s="37"/>
      <c r="H1036" s="37"/>
      <c r="I1036" s="37"/>
      <c r="J1036" s="37"/>
      <c r="K1036" s="37"/>
      <c r="L1036" s="37"/>
      <c r="M1036" s="37"/>
      <c r="N1036" s="5" t="str">
        <f t="array" ref="N1036">IF(SUM(--NOT(ISERROR(FIND(TEXT(UPPER(电话簿!$G$4),0),UPPER(基本信息输入!A1036:M1036),1))))&gt;0,ROW(),"")</f>
        <v/>
      </c>
    </row>
    <row r="1037" spans="1:14" s="34" customFormat="1" x14ac:dyDescent="0.35">
      <c r="A1037" s="74" t="str">
        <f>IFERROR(IF(C1037=0,"",IF(LEN(C1037)=1,VLOOKUP(LEFT(C1037,1),拼音数据库!$B:$C,2,),IF(LEN(C1037)=2,VLOOKUP(LEFT(C1037,1),拼音数据库!$B:$C,2,)&amp;VLOOKUP(MID(C1037,2,1),拼音数据库!$B:$C,2,),IF(LEN(C1037)=3,VLOOKUP(LEFT(C1037,1),拼音数据库!$B:$C,2,)&amp;VLOOKUP(MID(C1037,2,1),拼音数据库!$B:$C,2,)&amp;VLOOKUP(MID(C1037,3,1),拼音数据库!$B:$C,2,),VLOOKUP(LEFT(C1037,1),拼音数据库!$B:$C,2,)&amp;VLOOKUP(MID(C1037,2,1),拼音数据库!$B:$C,2,)&amp;VLOOKUP(MID(C1037,3,1),拼音数据库!$B:$C,2,)&amp;VLOOKUP(MID(C1037,4,1),拼音数据库!$B:$C,2,))))),"")</f>
        <v/>
      </c>
      <c r="B1037" s="75" t="str">
        <f>IFERROR(IF(C1037=0,"",IF(LEN(C1037)=1,LEFT(VLOOKUP(LEFT(C1037,1),拼音数据库!$B:$C,2,),1),IF(LEN(C1037)=2,LEFT(VLOOKUP(LEFT(C1037,1),拼音数据库!$B:$C,2,),1)&amp;LEFT(VLOOKUP(MID(C1037,2,1),拼音数据库!$B:$C,2,),1),IF(LEN(C1037)=3,LEFT(VLOOKUP(LEFT(C1037,1),拼音数据库!$B:$C,2,),1)&amp;LEFT(VLOOKUP(MID(C1037,2,1),拼音数据库!$B:$C,2,),1)&amp;LEFT(VLOOKUP(MID(C1037,3,1),拼音数据库!$B:$C,2,)),LEFT(VLOOKUP(LEFT(C1037,1),拼音数据库!$B:$C,2,),1)&amp;LEFT(VLOOKUP(MID(C1037,2,1),拼音数据库!$B:$C,2,),1)&amp;LEFT(VLOOKUP(MID(C1037,3,1),拼音数据库!$B:$C,2,),1)&amp;LEFT(VLOOKUP(MID(C1037,4,1),拼音数据库!$B:$C,2,),1))))),"")</f>
        <v/>
      </c>
      <c r="C1037" s="36"/>
      <c r="D1037" s="36"/>
      <c r="E1037" s="36"/>
      <c r="F1037" s="37"/>
      <c r="G1037" s="37"/>
      <c r="H1037" s="37"/>
      <c r="I1037" s="37"/>
      <c r="J1037" s="37"/>
      <c r="K1037" s="37"/>
      <c r="L1037" s="37"/>
      <c r="M1037" s="37"/>
      <c r="N1037" s="5" t="str">
        <f t="array" ref="N1037">IF(SUM(--NOT(ISERROR(FIND(TEXT(UPPER(电话簿!$G$4),0),UPPER(基本信息输入!A1037:M1037),1))))&gt;0,ROW(),"")</f>
        <v/>
      </c>
    </row>
    <row r="1038" spans="1:14" s="34" customFormat="1" x14ac:dyDescent="0.35">
      <c r="A1038" s="74" t="str">
        <f>IFERROR(IF(C1038=0,"",IF(LEN(C1038)=1,VLOOKUP(LEFT(C1038,1),拼音数据库!$B:$C,2,),IF(LEN(C1038)=2,VLOOKUP(LEFT(C1038,1),拼音数据库!$B:$C,2,)&amp;VLOOKUP(MID(C1038,2,1),拼音数据库!$B:$C,2,),IF(LEN(C1038)=3,VLOOKUP(LEFT(C1038,1),拼音数据库!$B:$C,2,)&amp;VLOOKUP(MID(C1038,2,1),拼音数据库!$B:$C,2,)&amp;VLOOKUP(MID(C1038,3,1),拼音数据库!$B:$C,2,),VLOOKUP(LEFT(C1038,1),拼音数据库!$B:$C,2,)&amp;VLOOKUP(MID(C1038,2,1),拼音数据库!$B:$C,2,)&amp;VLOOKUP(MID(C1038,3,1),拼音数据库!$B:$C,2,)&amp;VLOOKUP(MID(C1038,4,1),拼音数据库!$B:$C,2,))))),"")</f>
        <v/>
      </c>
      <c r="B1038" s="75" t="str">
        <f>IFERROR(IF(C1038=0,"",IF(LEN(C1038)=1,LEFT(VLOOKUP(LEFT(C1038,1),拼音数据库!$B:$C,2,),1),IF(LEN(C1038)=2,LEFT(VLOOKUP(LEFT(C1038,1),拼音数据库!$B:$C,2,),1)&amp;LEFT(VLOOKUP(MID(C1038,2,1),拼音数据库!$B:$C,2,),1),IF(LEN(C1038)=3,LEFT(VLOOKUP(LEFT(C1038,1),拼音数据库!$B:$C,2,),1)&amp;LEFT(VLOOKUP(MID(C1038,2,1),拼音数据库!$B:$C,2,),1)&amp;LEFT(VLOOKUP(MID(C1038,3,1),拼音数据库!$B:$C,2,)),LEFT(VLOOKUP(LEFT(C1038,1),拼音数据库!$B:$C,2,),1)&amp;LEFT(VLOOKUP(MID(C1038,2,1),拼音数据库!$B:$C,2,),1)&amp;LEFT(VLOOKUP(MID(C1038,3,1),拼音数据库!$B:$C,2,),1)&amp;LEFT(VLOOKUP(MID(C1038,4,1),拼音数据库!$B:$C,2,),1))))),"")</f>
        <v/>
      </c>
      <c r="C1038" s="36"/>
      <c r="D1038" s="36"/>
      <c r="E1038" s="36"/>
      <c r="F1038" s="37"/>
      <c r="G1038" s="37"/>
      <c r="H1038" s="37"/>
      <c r="I1038" s="37"/>
      <c r="J1038" s="37"/>
      <c r="K1038" s="37"/>
      <c r="L1038" s="37"/>
      <c r="M1038" s="37"/>
      <c r="N1038" s="5" t="str">
        <f t="array" ref="N1038">IF(SUM(--NOT(ISERROR(FIND(TEXT(UPPER(电话簿!$G$4),0),UPPER(基本信息输入!A1038:M1038),1))))&gt;0,ROW(),"")</f>
        <v/>
      </c>
    </row>
    <row r="1039" spans="1:14" s="34" customFormat="1" x14ac:dyDescent="0.35">
      <c r="A1039" s="74" t="str">
        <f>IFERROR(IF(C1039=0,"",IF(LEN(C1039)=1,VLOOKUP(LEFT(C1039,1),拼音数据库!$B:$C,2,),IF(LEN(C1039)=2,VLOOKUP(LEFT(C1039,1),拼音数据库!$B:$C,2,)&amp;VLOOKUP(MID(C1039,2,1),拼音数据库!$B:$C,2,),IF(LEN(C1039)=3,VLOOKUP(LEFT(C1039,1),拼音数据库!$B:$C,2,)&amp;VLOOKUP(MID(C1039,2,1),拼音数据库!$B:$C,2,)&amp;VLOOKUP(MID(C1039,3,1),拼音数据库!$B:$C,2,),VLOOKUP(LEFT(C1039,1),拼音数据库!$B:$C,2,)&amp;VLOOKUP(MID(C1039,2,1),拼音数据库!$B:$C,2,)&amp;VLOOKUP(MID(C1039,3,1),拼音数据库!$B:$C,2,)&amp;VLOOKUP(MID(C1039,4,1),拼音数据库!$B:$C,2,))))),"")</f>
        <v/>
      </c>
      <c r="B1039" s="75" t="str">
        <f>IFERROR(IF(C1039=0,"",IF(LEN(C1039)=1,LEFT(VLOOKUP(LEFT(C1039,1),拼音数据库!$B:$C,2,),1),IF(LEN(C1039)=2,LEFT(VLOOKUP(LEFT(C1039,1),拼音数据库!$B:$C,2,),1)&amp;LEFT(VLOOKUP(MID(C1039,2,1),拼音数据库!$B:$C,2,),1),IF(LEN(C1039)=3,LEFT(VLOOKUP(LEFT(C1039,1),拼音数据库!$B:$C,2,),1)&amp;LEFT(VLOOKUP(MID(C1039,2,1),拼音数据库!$B:$C,2,),1)&amp;LEFT(VLOOKUP(MID(C1039,3,1),拼音数据库!$B:$C,2,)),LEFT(VLOOKUP(LEFT(C1039,1),拼音数据库!$B:$C,2,),1)&amp;LEFT(VLOOKUP(MID(C1039,2,1),拼音数据库!$B:$C,2,),1)&amp;LEFT(VLOOKUP(MID(C1039,3,1),拼音数据库!$B:$C,2,),1)&amp;LEFT(VLOOKUP(MID(C1039,4,1),拼音数据库!$B:$C,2,),1))))),"")</f>
        <v/>
      </c>
      <c r="C1039" s="36"/>
      <c r="D1039" s="36"/>
      <c r="E1039" s="36"/>
      <c r="F1039" s="37"/>
      <c r="G1039" s="37"/>
      <c r="H1039" s="37"/>
      <c r="I1039" s="37"/>
      <c r="J1039" s="37"/>
      <c r="K1039" s="37"/>
      <c r="L1039" s="37"/>
      <c r="M1039" s="37"/>
      <c r="N1039" s="5" t="str">
        <f t="array" ref="N1039">IF(SUM(--NOT(ISERROR(FIND(TEXT(UPPER(电话簿!$G$4),0),UPPER(基本信息输入!A1039:M1039),1))))&gt;0,ROW(),"")</f>
        <v/>
      </c>
    </row>
    <row r="1040" spans="1:14" s="34" customFormat="1" x14ac:dyDescent="0.35">
      <c r="A1040" s="74" t="str">
        <f>IFERROR(IF(C1040=0,"",IF(LEN(C1040)=1,VLOOKUP(LEFT(C1040,1),拼音数据库!$B:$C,2,),IF(LEN(C1040)=2,VLOOKUP(LEFT(C1040,1),拼音数据库!$B:$C,2,)&amp;VLOOKUP(MID(C1040,2,1),拼音数据库!$B:$C,2,),IF(LEN(C1040)=3,VLOOKUP(LEFT(C1040,1),拼音数据库!$B:$C,2,)&amp;VLOOKUP(MID(C1040,2,1),拼音数据库!$B:$C,2,)&amp;VLOOKUP(MID(C1040,3,1),拼音数据库!$B:$C,2,),VLOOKUP(LEFT(C1040,1),拼音数据库!$B:$C,2,)&amp;VLOOKUP(MID(C1040,2,1),拼音数据库!$B:$C,2,)&amp;VLOOKUP(MID(C1040,3,1),拼音数据库!$B:$C,2,)&amp;VLOOKUP(MID(C1040,4,1),拼音数据库!$B:$C,2,))))),"")</f>
        <v/>
      </c>
      <c r="B1040" s="75" t="str">
        <f>IFERROR(IF(C1040=0,"",IF(LEN(C1040)=1,LEFT(VLOOKUP(LEFT(C1040,1),拼音数据库!$B:$C,2,),1),IF(LEN(C1040)=2,LEFT(VLOOKUP(LEFT(C1040,1),拼音数据库!$B:$C,2,),1)&amp;LEFT(VLOOKUP(MID(C1040,2,1),拼音数据库!$B:$C,2,),1),IF(LEN(C1040)=3,LEFT(VLOOKUP(LEFT(C1040,1),拼音数据库!$B:$C,2,),1)&amp;LEFT(VLOOKUP(MID(C1040,2,1),拼音数据库!$B:$C,2,),1)&amp;LEFT(VLOOKUP(MID(C1040,3,1),拼音数据库!$B:$C,2,)),LEFT(VLOOKUP(LEFT(C1040,1),拼音数据库!$B:$C,2,),1)&amp;LEFT(VLOOKUP(MID(C1040,2,1),拼音数据库!$B:$C,2,),1)&amp;LEFT(VLOOKUP(MID(C1040,3,1),拼音数据库!$B:$C,2,),1)&amp;LEFT(VLOOKUP(MID(C1040,4,1),拼音数据库!$B:$C,2,),1))))),"")</f>
        <v/>
      </c>
      <c r="C1040" s="36"/>
      <c r="D1040" s="36"/>
      <c r="E1040" s="36"/>
      <c r="F1040" s="37"/>
      <c r="G1040" s="37"/>
      <c r="H1040" s="37"/>
      <c r="I1040" s="37"/>
      <c r="J1040" s="37"/>
      <c r="K1040" s="37"/>
      <c r="L1040" s="37"/>
      <c r="M1040" s="37"/>
      <c r="N1040" s="5" t="str">
        <f t="array" ref="N1040">IF(SUM(--NOT(ISERROR(FIND(TEXT(UPPER(电话簿!$G$4),0),UPPER(基本信息输入!A1040:M1040),1))))&gt;0,ROW(),"")</f>
        <v/>
      </c>
    </row>
    <row r="1041" spans="1:14" s="34" customFormat="1" x14ac:dyDescent="0.35">
      <c r="A1041" s="74" t="str">
        <f>IFERROR(IF(C1041=0,"",IF(LEN(C1041)=1,VLOOKUP(LEFT(C1041,1),拼音数据库!$B:$C,2,),IF(LEN(C1041)=2,VLOOKUP(LEFT(C1041,1),拼音数据库!$B:$C,2,)&amp;VLOOKUP(MID(C1041,2,1),拼音数据库!$B:$C,2,),IF(LEN(C1041)=3,VLOOKUP(LEFT(C1041,1),拼音数据库!$B:$C,2,)&amp;VLOOKUP(MID(C1041,2,1),拼音数据库!$B:$C,2,)&amp;VLOOKUP(MID(C1041,3,1),拼音数据库!$B:$C,2,),VLOOKUP(LEFT(C1041,1),拼音数据库!$B:$C,2,)&amp;VLOOKUP(MID(C1041,2,1),拼音数据库!$B:$C,2,)&amp;VLOOKUP(MID(C1041,3,1),拼音数据库!$B:$C,2,)&amp;VLOOKUP(MID(C1041,4,1),拼音数据库!$B:$C,2,))))),"")</f>
        <v/>
      </c>
      <c r="B1041" s="75" t="str">
        <f>IFERROR(IF(C1041=0,"",IF(LEN(C1041)=1,LEFT(VLOOKUP(LEFT(C1041,1),拼音数据库!$B:$C,2,),1),IF(LEN(C1041)=2,LEFT(VLOOKUP(LEFT(C1041,1),拼音数据库!$B:$C,2,),1)&amp;LEFT(VLOOKUP(MID(C1041,2,1),拼音数据库!$B:$C,2,),1),IF(LEN(C1041)=3,LEFT(VLOOKUP(LEFT(C1041,1),拼音数据库!$B:$C,2,),1)&amp;LEFT(VLOOKUP(MID(C1041,2,1),拼音数据库!$B:$C,2,),1)&amp;LEFT(VLOOKUP(MID(C1041,3,1),拼音数据库!$B:$C,2,)),LEFT(VLOOKUP(LEFT(C1041,1),拼音数据库!$B:$C,2,),1)&amp;LEFT(VLOOKUP(MID(C1041,2,1),拼音数据库!$B:$C,2,),1)&amp;LEFT(VLOOKUP(MID(C1041,3,1),拼音数据库!$B:$C,2,),1)&amp;LEFT(VLOOKUP(MID(C1041,4,1),拼音数据库!$B:$C,2,),1))))),"")</f>
        <v/>
      </c>
      <c r="C1041" s="36"/>
      <c r="D1041" s="36"/>
      <c r="E1041" s="36"/>
      <c r="F1041" s="37"/>
      <c r="G1041" s="37"/>
      <c r="H1041" s="37"/>
      <c r="I1041" s="37"/>
      <c r="J1041" s="37"/>
      <c r="K1041" s="37"/>
      <c r="L1041" s="37"/>
      <c r="M1041" s="37"/>
      <c r="N1041" s="5" t="str">
        <f t="array" ref="N1041">IF(SUM(--NOT(ISERROR(FIND(TEXT(UPPER(电话簿!$G$4),0),UPPER(基本信息输入!A1041:M1041),1))))&gt;0,ROW(),"")</f>
        <v/>
      </c>
    </row>
    <row r="1042" spans="1:14" s="34" customFormat="1" x14ac:dyDescent="0.35">
      <c r="A1042" s="74" t="str">
        <f>IFERROR(IF(C1042=0,"",IF(LEN(C1042)=1,VLOOKUP(LEFT(C1042,1),拼音数据库!$B:$C,2,),IF(LEN(C1042)=2,VLOOKUP(LEFT(C1042,1),拼音数据库!$B:$C,2,)&amp;VLOOKUP(MID(C1042,2,1),拼音数据库!$B:$C,2,),IF(LEN(C1042)=3,VLOOKUP(LEFT(C1042,1),拼音数据库!$B:$C,2,)&amp;VLOOKUP(MID(C1042,2,1),拼音数据库!$B:$C,2,)&amp;VLOOKUP(MID(C1042,3,1),拼音数据库!$B:$C,2,),VLOOKUP(LEFT(C1042,1),拼音数据库!$B:$C,2,)&amp;VLOOKUP(MID(C1042,2,1),拼音数据库!$B:$C,2,)&amp;VLOOKUP(MID(C1042,3,1),拼音数据库!$B:$C,2,)&amp;VLOOKUP(MID(C1042,4,1),拼音数据库!$B:$C,2,))))),"")</f>
        <v/>
      </c>
      <c r="B1042" s="75" t="str">
        <f>IFERROR(IF(C1042=0,"",IF(LEN(C1042)=1,LEFT(VLOOKUP(LEFT(C1042,1),拼音数据库!$B:$C,2,),1),IF(LEN(C1042)=2,LEFT(VLOOKUP(LEFT(C1042,1),拼音数据库!$B:$C,2,),1)&amp;LEFT(VLOOKUP(MID(C1042,2,1),拼音数据库!$B:$C,2,),1),IF(LEN(C1042)=3,LEFT(VLOOKUP(LEFT(C1042,1),拼音数据库!$B:$C,2,),1)&amp;LEFT(VLOOKUP(MID(C1042,2,1),拼音数据库!$B:$C,2,),1)&amp;LEFT(VLOOKUP(MID(C1042,3,1),拼音数据库!$B:$C,2,)),LEFT(VLOOKUP(LEFT(C1042,1),拼音数据库!$B:$C,2,),1)&amp;LEFT(VLOOKUP(MID(C1042,2,1),拼音数据库!$B:$C,2,),1)&amp;LEFT(VLOOKUP(MID(C1042,3,1),拼音数据库!$B:$C,2,),1)&amp;LEFT(VLOOKUP(MID(C1042,4,1),拼音数据库!$B:$C,2,),1))))),"")</f>
        <v/>
      </c>
      <c r="C1042" s="36"/>
      <c r="D1042" s="36"/>
      <c r="E1042" s="36"/>
      <c r="F1042" s="37"/>
      <c r="G1042" s="37"/>
      <c r="H1042" s="37"/>
      <c r="I1042" s="37"/>
      <c r="J1042" s="37"/>
      <c r="K1042" s="37"/>
      <c r="L1042" s="37"/>
      <c r="M1042" s="37"/>
      <c r="N1042" s="5" t="str">
        <f t="array" ref="N1042">IF(SUM(--NOT(ISERROR(FIND(TEXT(UPPER(电话簿!$G$4),0),UPPER(基本信息输入!A1042:M1042),1))))&gt;0,ROW(),"")</f>
        <v/>
      </c>
    </row>
    <row r="1043" spans="1:14" s="34" customFormat="1" x14ac:dyDescent="0.35">
      <c r="A1043" s="74" t="str">
        <f>IFERROR(IF(C1043=0,"",IF(LEN(C1043)=1,VLOOKUP(LEFT(C1043,1),拼音数据库!$B:$C,2,),IF(LEN(C1043)=2,VLOOKUP(LEFT(C1043,1),拼音数据库!$B:$C,2,)&amp;VLOOKUP(MID(C1043,2,1),拼音数据库!$B:$C,2,),IF(LEN(C1043)=3,VLOOKUP(LEFT(C1043,1),拼音数据库!$B:$C,2,)&amp;VLOOKUP(MID(C1043,2,1),拼音数据库!$B:$C,2,)&amp;VLOOKUP(MID(C1043,3,1),拼音数据库!$B:$C,2,),VLOOKUP(LEFT(C1043,1),拼音数据库!$B:$C,2,)&amp;VLOOKUP(MID(C1043,2,1),拼音数据库!$B:$C,2,)&amp;VLOOKUP(MID(C1043,3,1),拼音数据库!$B:$C,2,)&amp;VLOOKUP(MID(C1043,4,1),拼音数据库!$B:$C,2,))))),"")</f>
        <v/>
      </c>
      <c r="B1043" s="75" t="str">
        <f>IFERROR(IF(C1043=0,"",IF(LEN(C1043)=1,LEFT(VLOOKUP(LEFT(C1043,1),拼音数据库!$B:$C,2,),1),IF(LEN(C1043)=2,LEFT(VLOOKUP(LEFT(C1043,1),拼音数据库!$B:$C,2,),1)&amp;LEFT(VLOOKUP(MID(C1043,2,1),拼音数据库!$B:$C,2,),1),IF(LEN(C1043)=3,LEFT(VLOOKUP(LEFT(C1043,1),拼音数据库!$B:$C,2,),1)&amp;LEFT(VLOOKUP(MID(C1043,2,1),拼音数据库!$B:$C,2,),1)&amp;LEFT(VLOOKUP(MID(C1043,3,1),拼音数据库!$B:$C,2,)),LEFT(VLOOKUP(LEFT(C1043,1),拼音数据库!$B:$C,2,),1)&amp;LEFT(VLOOKUP(MID(C1043,2,1),拼音数据库!$B:$C,2,),1)&amp;LEFT(VLOOKUP(MID(C1043,3,1),拼音数据库!$B:$C,2,),1)&amp;LEFT(VLOOKUP(MID(C1043,4,1),拼音数据库!$B:$C,2,),1))))),"")</f>
        <v/>
      </c>
      <c r="C1043" s="36"/>
      <c r="D1043" s="36"/>
      <c r="E1043" s="36"/>
      <c r="F1043" s="37"/>
      <c r="G1043" s="37"/>
      <c r="H1043" s="37"/>
      <c r="I1043" s="37"/>
      <c r="J1043" s="37"/>
      <c r="K1043" s="37"/>
      <c r="L1043" s="37"/>
      <c r="M1043" s="37"/>
      <c r="N1043" s="5" t="str">
        <f t="array" ref="N1043">IF(SUM(--NOT(ISERROR(FIND(TEXT(UPPER(电话簿!$G$4),0),UPPER(基本信息输入!A1043:M1043),1))))&gt;0,ROW(),"")</f>
        <v/>
      </c>
    </row>
    <row r="1044" spans="1:14" s="34" customFormat="1" x14ac:dyDescent="0.35">
      <c r="A1044" s="74" t="str">
        <f>IFERROR(IF(C1044=0,"",IF(LEN(C1044)=1,VLOOKUP(LEFT(C1044,1),拼音数据库!$B:$C,2,),IF(LEN(C1044)=2,VLOOKUP(LEFT(C1044,1),拼音数据库!$B:$C,2,)&amp;VLOOKUP(MID(C1044,2,1),拼音数据库!$B:$C,2,),IF(LEN(C1044)=3,VLOOKUP(LEFT(C1044,1),拼音数据库!$B:$C,2,)&amp;VLOOKUP(MID(C1044,2,1),拼音数据库!$B:$C,2,)&amp;VLOOKUP(MID(C1044,3,1),拼音数据库!$B:$C,2,),VLOOKUP(LEFT(C1044,1),拼音数据库!$B:$C,2,)&amp;VLOOKUP(MID(C1044,2,1),拼音数据库!$B:$C,2,)&amp;VLOOKUP(MID(C1044,3,1),拼音数据库!$B:$C,2,)&amp;VLOOKUP(MID(C1044,4,1),拼音数据库!$B:$C,2,))))),"")</f>
        <v/>
      </c>
      <c r="B1044" s="75" t="str">
        <f>IFERROR(IF(C1044=0,"",IF(LEN(C1044)=1,LEFT(VLOOKUP(LEFT(C1044,1),拼音数据库!$B:$C,2,),1),IF(LEN(C1044)=2,LEFT(VLOOKUP(LEFT(C1044,1),拼音数据库!$B:$C,2,),1)&amp;LEFT(VLOOKUP(MID(C1044,2,1),拼音数据库!$B:$C,2,),1),IF(LEN(C1044)=3,LEFT(VLOOKUP(LEFT(C1044,1),拼音数据库!$B:$C,2,),1)&amp;LEFT(VLOOKUP(MID(C1044,2,1),拼音数据库!$B:$C,2,),1)&amp;LEFT(VLOOKUP(MID(C1044,3,1),拼音数据库!$B:$C,2,)),LEFT(VLOOKUP(LEFT(C1044,1),拼音数据库!$B:$C,2,),1)&amp;LEFT(VLOOKUP(MID(C1044,2,1),拼音数据库!$B:$C,2,),1)&amp;LEFT(VLOOKUP(MID(C1044,3,1),拼音数据库!$B:$C,2,),1)&amp;LEFT(VLOOKUP(MID(C1044,4,1),拼音数据库!$B:$C,2,),1))))),"")</f>
        <v/>
      </c>
      <c r="C1044" s="36"/>
      <c r="D1044" s="36"/>
      <c r="E1044" s="36"/>
      <c r="F1044" s="37"/>
      <c r="G1044" s="37"/>
      <c r="H1044" s="37"/>
      <c r="I1044" s="37"/>
      <c r="J1044" s="37"/>
      <c r="K1044" s="37"/>
      <c r="L1044" s="37"/>
      <c r="M1044" s="37"/>
      <c r="N1044" s="5" t="str">
        <f t="array" ref="N1044">IF(SUM(--NOT(ISERROR(FIND(TEXT(UPPER(电话簿!$G$4),0),UPPER(基本信息输入!A1044:M1044),1))))&gt;0,ROW(),"")</f>
        <v/>
      </c>
    </row>
    <row r="1045" spans="1:14" s="34" customFormat="1" x14ac:dyDescent="0.35">
      <c r="A1045" s="74" t="str">
        <f>IFERROR(IF(C1045=0,"",IF(LEN(C1045)=1,VLOOKUP(LEFT(C1045,1),拼音数据库!$B:$C,2,),IF(LEN(C1045)=2,VLOOKUP(LEFT(C1045,1),拼音数据库!$B:$C,2,)&amp;VLOOKUP(MID(C1045,2,1),拼音数据库!$B:$C,2,),IF(LEN(C1045)=3,VLOOKUP(LEFT(C1045,1),拼音数据库!$B:$C,2,)&amp;VLOOKUP(MID(C1045,2,1),拼音数据库!$B:$C,2,)&amp;VLOOKUP(MID(C1045,3,1),拼音数据库!$B:$C,2,),VLOOKUP(LEFT(C1045,1),拼音数据库!$B:$C,2,)&amp;VLOOKUP(MID(C1045,2,1),拼音数据库!$B:$C,2,)&amp;VLOOKUP(MID(C1045,3,1),拼音数据库!$B:$C,2,)&amp;VLOOKUP(MID(C1045,4,1),拼音数据库!$B:$C,2,))))),"")</f>
        <v/>
      </c>
      <c r="B1045" s="75" t="str">
        <f>IFERROR(IF(C1045=0,"",IF(LEN(C1045)=1,LEFT(VLOOKUP(LEFT(C1045,1),拼音数据库!$B:$C,2,),1),IF(LEN(C1045)=2,LEFT(VLOOKUP(LEFT(C1045,1),拼音数据库!$B:$C,2,),1)&amp;LEFT(VLOOKUP(MID(C1045,2,1),拼音数据库!$B:$C,2,),1),IF(LEN(C1045)=3,LEFT(VLOOKUP(LEFT(C1045,1),拼音数据库!$B:$C,2,),1)&amp;LEFT(VLOOKUP(MID(C1045,2,1),拼音数据库!$B:$C,2,),1)&amp;LEFT(VLOOKUP(MID(C1045,3,1),拼音数据库!$B:$C,2,)),LEFT(VLOOKUP(LEFT(C1045,1),拼音数据库!$B:$C,2,),1)&amp;LEFT(VLOOKUP(MID(C1045,2,1),拼音数据库!$B:$C,2,),1)&amp;LEFT(VLOOKUP(MID(C1045,3,1),拼音数据库!$B:$C,2,),1)&amp;LEFT(VLOOKUP(MID(C1045,4,1),拼音数据库!$B:$C,2,),1))))),"")</f>
        <v/>
      </c>
      <c r="C1045" s="36"/>
      <c r="D1045" s="36"/>
      <c r="E1045" s="36"/>
      <c r="F1045" s="37"/>
      <c r="G1045" s="37"/>
      <c r="H1045" s="37"/>
      <c r="I1045" s="37"/>
      <c r="J1045" s="37"/>
      <c r="K1045" s="37"/>
      <c r="L1045" s="37"/>
      <c r="M1045" s="37"/>
      <c r="N1045" s="5" t="str">
        <f t="array" ref="N1045">IF(SUM(--NOT(ISERROR(FIND(TEXT(UPPER(电话簿!$G$4),0),UPPER(基本信息输入!A1045:M1045),1))))&gt;0,ROW(),"")</f>
        <v/>
      </c>
    </row>
    <row r="1046" spans="1:14" s="34" customFormat="1" x14ac:dyDescent="0.35">
      <c r="A1046" s="74" t="str">
        <f>IFERROR(IF(C1046=0,"",IF(LEN(C1046)=1,VLOOKUP(LEFT(C1046,1),拼音数据库!$B:$C,2,),IF(LEN(C1046)=2,VLOOKUP(LEFT(C1046,1),拼音数据库!$B:$C,2,)&amp;VLOOKUP(MID(C1046,2,1),拼音数据库!$B:$C,2,),IF(LEN(C1046)=3,VLOOKUP(LEFT(C1046,1),拼音数据库!$B:$C,2,)&amp;VLOOKUP(MID(C1046,2,1),拼音数据库!$B:$C,2,)&amp;VLOOKUP(MID(C1046,3,1),拼音数据库!$B:$C,2,),VLOOKUP(LEFT(C1046,1),拼音数据库!$B:$C,2,)&amp;VLOOKUP(MID(C1046,2,1),拼音数据库!$B:$C,2,)&amp;VLOOKUP(MID(C1046,3,1),拼音数据库!$B:$C,2,)&amp;VLOOKUP(MID(C1046,4,1),拼音数据库!$B:$C,2,))))),"")</f>
        <v/>
      </c>
      <c r="B1046" s="75" t="str">
        <f>IFERROR(IF(C1046=0,"",IF(LEN(C1046)=1,LEFT(VLOOKUP(LEFT(C1046,1),拼音数据库!$B:$C,2,),1),IF(LEN(C1046)=2,LEFT(VLOOKUP(LEFT(C1046,1),拼音数据库!$B:$C,2,),1)&amp;LEFT(VLOOKUP(MID(C1046,2,1),拼音数据库!$B:$C,2,),1),IF(LEN(C1046)=3,LEFT(VLOOKUP(LEFT(C1046,1),拼音数据库!$B:$C,2,),1)&amp;LEFT(VLOOKUP(MID(C1046,2,1),拼音数据库!$B:$C,2,),1)&amp;LEFT(VLOOKUP(MID(C1046,3,1),拼音数据库!$B:$C,2,)),LEFT(VLOOKUP(LEFT(C1046,1),拼音数据库!$B:$C,2,),1)&amp;LEFT(VLOOKUP(MID(C1046,2,1),拼音数据库!$B:$C,2,),1)&amp;LEFT(VLOOKUP(MID(C1046,3,1),拼音数据库!$B:$C,2,),1)&amp;LEFT(VLOOKUP(MID(C1046,4,1),拼音数据库!$B:$C,2,),1))))),"")</f>
        <v/>
      </c>
      <c r="C1046" s="36"/>
      <c r="D1046" s="36"/>
      <c r="E1046" s="36"/>
      <c r="F1046" s="37"/>
      <c r="G1046" s="37"/>
      <c r="H1046" s="37"/>
      <c r="I1046" s="37"/>
      <c r="J1046" s="37"/>
      <c r="K1046" s="37"/>
      <c r="L1046" s="37"/>
      <c r="M1046" s="37"/>
      <c r="N1046" s="5" t="str">
        <f t="array" ref="N1046">IF(SUM(--NOT(ISERROR(FIND(TEXT(UPPER(电话簿!$G$4),0),UPPER(基本信息输入!A1046:M1046),1))))&gt;0,ROW(),"")</f>
        <v/>
      </c>
    </row>
    <row r="1047" spans="1:14" s="34" customFormat="1" x14ac:dyDescent="0.35">
      <c r="A1047" s="74" t="str">
        <f>IFERROR(IF(C1047=0,"",IF(LEN(C1047)=1,VLOOKUP(LEFT(C1047,1),拼音数据库!$B:$C,2,),IF(LEN(C1047)=2,VLOOKUP(LEFT(C1047,1),拼音数据库!$B:$C,2,)&amp;VLOOKUP(MID(C1047,2,1),拼音数据库!$B:$C,2,),IF(LEN(C1047)=3,VLOOKUP(LEFT(C1047,1),拼音数据库!$B:$C,2,)&amp;VLOOKUP(MID(C1047,2,1),拼音数据库!$B:$C,2,)&amp;VLOOKUP(MID(C1047,3,1),拼音数据库!$B:$C,2,),VLOOKUP(LEFT(C1047,1),拼音数据库!$B:$C,2,)&amp;VLOOKUP(MID(C1047,2,1),拼音数据库!$B:$C,2,)&amp;VLOOKUP(MID(C1047,3,1),拼音数据库!$B:$C,2,)&amp;VLOOKUP(MID(C1047,4,1),拼音数据库!$B:$C,2,))))),"")</f>
        <v/>
      </c>
      <c r="B1047" s="75" t="str">
        <f>IFERROR(IF(C1047=0,"",IF(LEN(C1047)=1,LEFT(VLOOKUP(LEFT(C1047,1),拼音数据库!$B:$C,2,),1),IF(LEN(C1047)=2,LEFT(VLOOKUP(LEFT(C1047,1),拼音数据库!$B:$C,2,),1)&amp;LEFT(VLOOKUP(MID(C1047,2,1),拼音数据库!$B:$C,2,),1),IF(LEN(C1047)=3,LEFT(VLOOKUP(LEFT(C1047,1),拼音数据库!$B:$C,2,),1)&amp;LEFT(VLOOKUP(MID(C1047,2,1),拼音数据库!$B:$C,2,),1)&amp;LEFT(VLOOKUP(MID(C1047,3,1),拼音数据库!$B:$C,2,)),LEFT(VLOOKUP(LEFT(C1047,1),拼音数据库!$B:$C,2,),1)&amp;LEFT(VLOOKUP(MID(C1047,2,1),拼音数据库!$B:$C,2,),1)&amp;LEFT(VLOOKUP(MID(C1047,3,1),拼音数据库!$B:$C,2,),1)&amp;LEFT(VLOOKUP(MID(C1047,4,1),拼音数据库!$B:$C,2,),1))))),"")</f>
        <v/>
      </c>
      <c r="C1047" s="36"/>
      <c r="D1047" s="36"/>
      <c r="E1047" s="36"/>
      <c r="F1047" s="37"/>
      <c r="G1047" s="37"/>
      <c r="H1047" s="37"/>
      <c r="I1047" s="37"/>
      <c r="J1047" s="37"/>
      <c r="K1047" s="37"/>
      <c r="L1047" s="37"/>
      <c r="M1047" s="37"/>
      <c r="N1047" s="5" t="str">
        <f t="array" ref="N1047">IF(SUM(--NOT(ISERROR(FIND(TEXT(UPPER(电话簿!$G$4),0),UPPER(基本信息输入!A1047:M1047),1))))&gt;0,ROW(),"")</f>
        <v/>
      </c>
    </row>
    <row r="1048" spans="1:14" s="34" customFormat="1" x14ac:dyDescent="0.35">
      <c r="A1048" s="74" t="str">
        <f>IFERROR(IF(C1048=0,"",IF(LEN(C1048)=1,VLOOKUP(LEFT(C1048,1),拼音数据库!$B:$C,2,),IF(LEN(C1048)=2,VLOOKUP(LEFT(C1048,1),拼音数据库!$B:$C,2,)&amp;VLOOKUP(MID(C1048,2,1),拼音数据库!$B:$C,2,),IF(LEN(C1048)=3,VLOOKUP(LEFT(C1048,1),拼音数据库!$B:$C,2,)&amp;VLOOKUP(MID(C1048,2,1),拼音数据库!$B:$C,2,)&amp;VLOOKUP(MID(C1048,3,1),拼音数据库!$B:$C,2,),VLOOKUP(LEFT(C1048,1),拼音数据库!$B:$C,2,)&amp;VLOOKUP(MID(C1048,2,1),拼音数据库!$B:$C,2,)&amp;VLOOKUP(MID(C1048,3,1),拼音数据库!$B:$C,2,)&amp;VLOOKUP(MID(C1048,4,1),拼音数据库!$B:$C,2,))))),"")</f>
        <v/>
      </c>
      <c r="B1048" s="75" t="str">
        <f>IFERROR(IF(C1048=0,"",IF(LEN(C1048)=1,LEFT(VLOOKUP(LEFT(C1048,1),拼音数据库!$B:$C,2,),1),IF(LEN(C1048)=2,LEFT(VLOOKUP(LEFT(C1048,1),拼音数据库!$B:$C,2,),1)&amp;LEFT(VLOOKUP(MID(C1048,2,1),拼音数据库!$B:$C,2,),1),IF(LEN(C1048)=3,LEFT(VLOOKUP(LEFT(C1048,1),拼音数据库!$B:$C,2,),1)&amp;LEFT(VLOOKUP(MID(C1048,2,1),拼音数据库!$B:$C,2,),1)&amp;LEFT(VLOOKUP(MID(C1048,3,1),拼音数据库!$B:$C,2,)),LEFT(VLOOKUP(LEFT(C1048,1),拼音数据库!$B:$C,2,),1)&amp;LEFT(VLOOKUP(MID(C1048,2,1),拼音数据库!$B:$C,2,),1)&amp;LEFT(VLOOKUP(MID(C1048,3,1),拼音数据库!$B:$C,2,),1)&amp;LEFT(VLOOKUP(MID(C1048,4,1),拼音数据库!$B:$C,2,),1))))),"")</f>
        <v/>
      </c>
      <c r="C1048" s="36"/>
      <c r="D1048" s="36"/>
      <c r="E1048" s="36"/>
      <c r="F1048" s="37"/>
      <c r="G1048" s="37"/>
      <c r="H1048" s="37"/>
      <c r="I1048" s="37"/>
      <c r="J1048" s="37"/>
      <c r="K1048" s="37"/>
      <c r="L1048" s="37"/>
      <c r="M1048" s="37"/>
      <c r="N1048" s="5" t="str">
        <f t="array" ref="N1048">IF(SUM(--NOT(ISERROR(FIND(TEXT(UPPER(电话簿!$G$4),0),UPPER(基本信息输入!A1048:M1048),1))))&gt;0,ROW(),"")</f>
        <v/>
      </c>
    </row>
    <row r="1049" spans="1:14" s="34" customFormat="1" x14ac:dyDescent="0.35">
      <c r="A1049" s="74" t="str">
        <f>IFERROR(IF(C1049=0,"",IF(LEN(C1049)=1,VLOOKUP(LEFT(C1049,1),拼音数据库!$B:$C,2,),IF(LEN(C1049)=2,VLOOKUP(LEFT(C1049,1),拼音数据库!$B:$C,2,)&amp;VLOOKUP(MID(C1049,2,1),拼音数据库!$B:$C,2,),IF(LEN(C1049)=3,VLOOKUP(LEFT(C1049,1),拼音数据库!$B:$C,2,)&amp;VLOOKUP(MID(C1049,2,1),拼音数据库!$B:$C,2,)&amp;VLOOKUP(MID(C1049,3,1),拼音数据库!$B:$C,2,),VLOOKUP(LEFT(C1049,1),拼音数据库!$B:$C,2,)&amp;VLOOKUP(MID(C1049,2,1),拼音数据库!$B:$C,2,)&amp;VLOOKUP(MID(C1049,3,1),拼音数据库!$B:$C,2,)&amp;VLOOKUP(MID(C1049,4,1),拼音数据库!$B:$C,2,))))),"")</f>
        <v/>
      </c>
      <c r="B1049" s="75" t="str">
        <f>IFERROR(IF(C1049=0,"",IF(LEN(C1049)=1,LEFT(VLOOKUP(LEFT(C1049,1),拼音数据库!$B:$C,2,),1),IF(LEN(C1049)=2,LEFT(VLOOKUP(LEFT(C1049,1),拼音数据库!$B:$C,2,),1)&amp;LEFT(VLOOKUP(MID(C1049,2,1),拼音数据库!$B:$C,2,),1),IF(LEN(C1049)=3,LEFT(VLOOKUP(LEFT(C1049,1),拼音数据库!$B:$C,2,),1)&amp;LEFT(VLOOKUP(MID(C1049,2,1),拼音数据库!$B:$C,2,),1)&amp;LEFT(VLOOKUP(MID(C1049,3,1),拼音数据库!$B:$C,2,)),LEFT(VLOOKUP(LEFT(C1049,1),拼音数据库!$B:$C,2,),1)&amp;LEFT(VLOOKUP(MID(C1049,2,1),拼音数据库!$B:$C,2,),1)&amp;LEFT(VLOOKUP(MID(C1049,3,1),拼音数据库!$B:$C,2,),1)&amp;LEFT(VLOOKUP(MID(C1049,4,1),拼音数据库!$B:$C,2,),1))))),"")</f>
        <v/>
      </c>
      <c r="C1049" s="36"/>
      <c r="D1049" s="36"/>
      <c r="E1049" s="36"/>
      <c r="F1049" s="37"/>
      <c r="G1049" s="37"/>
      <c r="H1049" s="37"/>
      <c r="I1049" s="37"/>
      <c r="J1049" s="37"/>
      <c r="K1049" s="37"/>
      <c r="L1049" s="37"/>
      <c r="M1049" s="37"/>
      <c r="N1049" s="5" t="str">
        <f t="array" ref="N1049">IF(SUM(--NOT(ISERROR(FIND(TEXT(UPPER(电话簿!$G$4),0),UPPER(基本信息输入!A1049:M1049),1))))&gt;0,ROW(),"")</f>
        <v/>
      </c>
    </row>
    <row r="1050" spans="1:14" s="34" customFormat="1" x14ac:dyDescent="0.35">
      <c r="A1050" s="74" t="str">
        <f>IFERROR(IF(C1050=0,"",IF(LEN(C1050)=1,VLOOKUP(LEFT(C1050,1),拼音数据库!$B:$C,2,),IF(LEN(C1050)=2,VLOOKUP(LEFT(C1050,1),拼音数据库!$B:$C,2,)&amp;VLOOKUP(MID(C1050,2,1),拼音数据库!$B:$C,2,),IF(LEN(C1050)=3,VLOOKUP(LEFT(C1050,1),拼音数据库!$B:$C,2,)&amp;VLOOKUP(MID(C1050,2,1),拼音数据库!$B:$C,2,)&amp;VLOOKUP(MID(C1050,3,1),拼音数据库!$B:$C,2,),VLOOKUP(LEFT(C1050,1),拼音数据库!$B:$C,2,)&amp;VLOOKUP(MID(C1050,2,1),拼音数据库!$B:$C,2,)&amp;VLOOKUP(MID(C1050,3,1),拼音数据库!$B:$C,2,)&amp;VLOOKUP(MID(C1050,4,1),拼音数据库!$B:$C,2,))))),"")</f>
        <v/>
      </c>
      <c r="B1050" s="75" t="str">
        <f>IFERROR(IF(C1050=0,"",IF(LEN(C1050)=1,LEFT(VLOOKUP(LEFT(C1050,1),拼音数据库!$B:$C,2,),1),IF(LEN(C1050)=2,LEFT(VLOOKUP(LEFT(C1050,1),拼音数据库!$B:$C,2,),1)&amp;LEFT(VLOOKUP(MID(C1050,2,1),拼音数据库!$B:$C,2,),1),IF(LEN(C1050)=3,LEFT(VLOOKUP(LEFT(C1050,1),拼音数据库!$B:$C,2,),1)&amp;LEFT(VLOOKUP(MID(C1050,2,1),拼音数据库!$B:$C,2,),1)&amp;LEFT(VLOOKUP(MID(C1050,3,1),拼音数据库!$B:$C,2,)),LEFT(VLOOKUP(LEFT(C1050,1),拼音数据库!$B:$C,2,),1)&amp;LEFT(VLOOKUP(MID(C1050,2,1),拼音数据库!$B:$C,2,),1)&amp;LEFT(VLOOKUP(MID(C1050,3,1),拼音数据库!$B:$C,2,),1)&amp;LEFT(VLOOKUP(MID(C1050,4,1),拼音数据库!$B:$C,2,),1))))),"")</f>
        <v/>
      </c>
      <c r="C1050" s="36"/>
      <c r="D1050" s="36"/>
      <c r="E1050" s="36"/>
      <c r="F1050" s="37"/>
      <c r="G1050" s="37"/>
      <c r="H1050" s="37"/>
      <c r="I1050" s="37"/>
      <c r="J1050" s="37"/>
      <c r="K1050" s="37"/>
      <c r="L1050" s="37"/>
      <c r="M1050" s="37"/>
      <c r="N1050" s="5" t="str">
        <f t="array" ref="N1050">IF(SUM(--NOT(ISERROR(FIND(TEXT(UPPER(电话簿!$G$4),0),UPPER(基本信息输入!A1050:M1050),1))))&gt;0,ROW(),"")</f>
        <v/>
      </c>
    </row>
    <row r="1051" spans="1:14" s="34" customFormat="1" x14ac:dyDescent="0.35">
      <c r="A1051" s="74" t="str">
        <f>IFERROR(IF(C1051=0,"",IF(LEN(C1051)=1,VLOOKUP(LEFT(C1051,1),拼音数据库!$B:$C,2,),IF(LEN(C1051)=2,VLOOKUP(LEFT(C1051,1),拼音数据库!$B:$C,2,)&amp;VLOOKUP(MID(C1051,2,1),拼音数据库!$B:$C,2,),IF(LEN(C1051)=3,VLOOKUP(LEFT(C1051,1),拼音数据库!$B:$C,2,)&amp;VLOOKUP(MID(C1051,2,1),拼音数据库!$B:$C,2,)&amp;VLOOKUP(MID(C1051,3,1),拼音数据库!$B:$C,2,),VLOOKUP(LEFT(C1051,1),拼音数据库!$B:$C,2,)&amp;VLOOKUP(MID(C1051,2,1),拼音数据库!$B:$C,2,)&amp;VLOOKUP(MID(C1051,3,1),拼音数据库!$B:$C,2,)&amp;VLOOKUP(MID(C1051,4,1),拼音数据库!$B:$C,2,))))),"")</f>
        <v/>
      </c>
      <c r="B1051" s="75" t="str">
        <f>IFERROR(IF(C1051=0,"",IF(LEN(C1051)=1,LEFT(VLOOKUP(LEFT(C1051,1),拼音数据库!$B:$C,2,),1),IF(LEN(C1051)=2,LEFT(VLOOKUP(LEFT(C1051,1),拼音数据库!$B:$C,2,),1)&amp;LEFT(VLOOKUP(MID(C1051,2,1),拼音数据库!$B:$C,2,),1),IF(LEN(C1051)=3,LEFT(VLOOKUP(LEFT(C1051,1),拼音数据库!$B:$C,2,),1)&amp;LEFT(VLOOKUP(MID(C1051,2,1),拼音数据库!$B:$C,2,),1)&amp;LEFT(VLOOKUP(MID(C1051,3,1),拼音数据库!$B:$C,2,)),LEFT(VLOOKUP(LEFT(C1051,1),拼音数据库!$B:$C,2,),1)&amp;LEFT(VLOOKUP(MID(C1051,2,1),拼音数据库!$B:$C,2,),1)&amp;LEFT(VLOOKUP(MID(C1051,3,1),拼音数据库!$B:$C,2,),1)&amp;LEFT(VLOOKUP(MID(C1051,4,1),拼音数据库!$B:$C,2,),1))))),"")</f>
        <v/>
      </c>
      <c r="C1051" s="36"/>
      <c r="D1051" s="36"/>
      <c r="E1051" s="36"/>
      <c r="F1051" s="37"/>
      <c r="G1051" s="37"/>
      <c r="H1051" s="37"/>
      <c r="I1051" s="37"/>
      <c r="J1051" s="37"/>
      <c r="K1051" s="37"/>
      <c r="L1051" s="37"/>
      <c r="M1051" s="37"/>
      <c r="N1051" s="5" t="str">
        <f t="array" ref="N1051">IF(SUM(--NOT(ISERROR(FIND(TEXT(UPPER(电话簿!$G$4),0),UPPER(基本信息输入!A1051:M1051),1))))&gt;0,ROW(),"")</f>
        <v/>
      </c>
    </row>
    <row r="1052" spans="1:14" s="34" customFormat="1" x14ac:dyDescent="0.35">
      <c r="A1052" s="74" t="str">
        <f>IFERROR(IF(C1052=0,"",IF(LEN(C1052)=1,VLOOKUP(LEFT(C1052,1),拼音数据库!$B:$C,2,),IF(LEN(C1052)=2,VLOOKUP(LEFT(C1052,1),拼音数据库!$B:$C,2,)&amp;VLOOKUP(MID(C1052,2,1),拼音数据库!$B:$C,2,),IF(LEN(C1052)=3,VLOOKUP(LEFT(C1052,1),拼音数据库!$B:$C,2,)&amp;VLOOKUP(MID(C1052,2,1),拼音数据库!$B:$C,2,)&amp;VLOOKUP(MID(C1052,3,1),拼音数据库!$B:$C,2,),VLOOKUP(LEFT(C1052,1),拼音数据库!$B:$C,2,)&amp;VLOOKUP(MID(C1052,2,1),拼音数据库!$B:$C,2,)&amp;VLOOKUP(MID(C1052,3,1),拼音数据库!$B:$C,2,)&amp;VLOOKUP(MID(C1052,4,1),拼音数据库!$B:$C,2,))))),"")</f>
        <v/>
      </c>
      <c r="B1052" s="75" t="str">
        <f>IFERROR(IF(C1052=0,"",IF(LEN(C1052)=1,LEFT(VLOOKUP(LEFT(C1052,1),拼音数据库!$B:$C,2,),1),IF(LEN(C1052)=2,LEFT(VLOOKUP(LEFT(C1052,1),拼音数据库!$B:$C,2,),1)&amp;LEFT(VLOOKUP(MID(C1052,2,1),拼音数据库!$B:$C,2,),1),IF(LEN(C1052)=3,LEFT(VLOOKUP(LEFT(C1052,1),拼音数据库!$B:$C,2,),1)&amp;LEFT(VLOOKUP(MID(C1052,2,1),拼音数据库!$B:$C,2,),1)&amp;LEFT(VLOOKUP(MID(C1052,3,1),拼音数据库!$B:$C,2,)),LEFT(VLOOKUP(LEFT(C1052,1),拼音数据库!$B:$C,2,),1)&amp;LEFT(VLOOKUP(MID(C1052,2,1),拼音数据库!$B:$C,2,),1)&amp;LEFT(VLOOKUP(MID(C1052,3,1),拼音数据库!$B:$C,2,),1)&amp;LEFT(VLOOKUP(MID(C1052,4,1),拼音数据库!$B:$C,2,),1))))),"")</f>
        <v/>
      </c>
      <c r="C1052" s="36"/>
      <c r="D1052" s="36"/>
      <c r="E1052" s="36"/>
      <c r="F1052" s="37"/>
      <c r="G1052" s="37"/>
      <c r="H1052" s="37"/>
      <c r="I1052" s="37"/>
      <c r="J1052" s="37"/>
      <c r="K1052" s="37"/>
      <c r="L1052" s="37"/>
      <c r="M1052" s="37"/>
      <c r="N1052" s="5" t="str">
        <f t="array" ref="N1052">IF(SUM(--NOT(ISERROR(FIND(TEXT(UPPER(电话簿!$G$4),0),UPPER(基本信息输入!A1052:M1052),1))))&gt;0,ROW(),"")</f>
        <v/>
      </c>
    </row>
    <row r="1053" spans="1:14" s="34" customFormat="1" x14ac:dyDescent="0.35">
      <c r="A1053" s="74" t="str">
        <f>IFERROR(IF(C1053=0,"",IF(LEN(C1053)=1,VLOOKUP(LEFT(C1053,1),拼音数据库!$B:$C,2,),IF(LEN(C1053)=2,VLOOKUP(LEFT(C1053,1),拼音数据库!$B:$C,2,)&amp;VLOOKUP(MID(C1053,2,1),拼音数据库!$B:$C,2,),IF(LEN(C1053)=3,VLOOKUP(LEFT(C1053,1),拼音数据库!$B:$C,2,)&amp;VLOOKUP(MID(C1053,2,1),拼音数据库!$B:$C,2,)&amp;VLOOKUP(MID(C1053,3,1),拼音数据库!$B:$C,2,),VLOOKUP(LEFT(C1053,1),拼音数据库!$B:$C,2,)&amp;VLOOKUP(MID(C1053,2,1),拼音数据库!$B:$C,2,)&amp;VLOOKUP(MID(C1053,3,1),拼音数据库!$B:$C,2,)&amp;VLOOKUP(MID(C1053,4,1),拼音数据库!$B:$C,2,))))),"")</f>
        <v/>
      </c>
      <c r="B1053" s="75" t="str">
        <f>IFERROR(IF(C1053=0,"",IF(LEN(C1053)=1,LEFT(VLOOKUP(LEFT(C1053,1),拼音数据库!$B:$C,2,),1),IF(LEN(C1053)=2,LEFT(VLOOKUP(LEFT(C1053,1),拼音数据库!$B:$C,2,),1)&amp;LEFT(VLOOKUP(MID(C1053,2,1),拼音数据库!$B:$C,2,),1),IF(LEN(C1053)=3,LEFT(VLOOKUP(LEFT(C1053,1),拼音数据库!$B:$C,2,),1)&amp;LEFT(VLOOKUP(MID(C1053,2,1),拼音数据库!$B:$C,2,),1)&amp;LEFT(VLOOKUP(MID(C1053,3,1),拼音数据库!$B:$C,2,)),LEFT(VLOOKUP(LEFT(C1053,1),拼音数据库!$B:$C,2,),1)&amp;LEFT(VLOOKUP(MID(C1053,2,1),拼音数据库!$B:$C,2,),1)&amp;LEFT(VLOOKUP(MID(C1053,3,1),拼音数据库!$B:$C,2,),1)&amp;LEFT(VLOOKUP(MID(C1053,4,1),拼音数据库!$B:$C,2,),1))))),"")</f>
        <v/>
      </c>
      <c r="C1053" s="36"/>
      <c r="D1053" s="36"/>
      <c r="E1053" s="36"/>
      <c r="F1053" s="37"/>
      <c r="G1053" s="37"/>
      <c r="H1053" s="37"/>
      <c r="I1053" s="37"/>
      <c r="J1053" s="37"/>
      <c r="K1053" s="37"/>
      <c r="L1053" s="37"/>
      <c r="M1053" s="37"/>
      <c r="N1053" s="5" t="str">
        <f t="array" ref="N1053">IF(SUM(--NOT(ISERROR(FIND(TEXT(UPPER(电话簿!$G$4),0),UPPER(基本信息输入!A1053:M1053),1))))&gt;0,ROW(),"")</f>
        <v/>
      </c>
    </row>
    <row r="1054" spans="1:14" s="34" customFormat="1" x14ac:dyDescent="0.35">
      <c r="A1054" s="74" t="str">
        <f>IFERROR(IF(C1054=0,"",IF(LEN(C1054)=1,VLOOKUP(LEFT(C1054,1),拼音数据库!$B:$C,2,),IF(LEN(C1054)=2,VLOOKUP(LEFT(C1054,1),拼音数据库!$B:$C,2,)&amp;VLOOKUP(MID(C1054,2,1),拼音数据库!$B:$C,2,),IF(LEN(C1054)=3,VLOOKUP(LEFT(C1054,1),拼音数据库!$B:$C,2,)&amp;VLOOKUP(MID(C1054,2,1),拼音数据库!$B:$C,2,)&amp;VLOOKUP(MID(C1054,3,1),拼音数据库!$B:$C,2,),VLOOKUP(LEFT(C1054,1),拼音数据库!$B:$C,2,)&amp;VLOOKUP(MID(C1054,2,1),拼音数据库!$B:$C,2,)&amp;VLOOKUP(MID(C1054,3,1),拼音数据库!$B:$C,2,)&amp;VLOOKUP(MID(C1054,4,1),拼音数据库!$B:$C,2,))))),"")</f>
        <v/>
      </c>
      <c r="B1054" s="75" t="str">
        <f>IFERROR(IF(C1054=0,"",IF(LEN(C1054)=1,LEFT(VLOOKUP(LEFT(C1054,1),拼音数据库!$B:$C,2,),1),IF(LEN(C1054)=2,LEFT(VLOOKUP(LEFT(C1054,1),拼音数据库!$B:$C,2,),1)&amp;LEFT(VLOOKUP(MID(C1054,2,1),拼音数据库!$B:$C,2,),1),IF(LEN(C1054)=3,LEFT(VLOOKUP(LEFT(C1054,1),拼音数据库!$B:$C,2,),1)&amp;LEFT(VLOOKUP(MID(C1054,2,1),拼音数据库!$B:$C,2,),1)&amp;LEFT(VLOOKUP(MID(C1054,3,1),拼音数据库!$B:$C,2,)),LEFT(VLOOKUP(LEFT(C1054,1),拼音数据库!$B:$C,2,),1)&amp;LEFT(VLOOKUP(MID(C1054,2,1),拼音数据库!$B:$C,2,),1)&amp;LEFT(VLOOKUP(MID(C1054,3,1),拼音数据库!$B:$C,2,),1)&amp;LEFT(VLOOKUP(MID(C1054,4,1),拼音数据库!$B:$C,2,),1))))),"")</f>
        <v/>
      </c>
      <c r="C1054" s="36"/>
      <c r="D1054" s="36"/>
      <c r="E1054" s="36"/>
      <c r="F1054" s="37"/>
      <c r="G1054" s="37"/>
      <c r="H1054" s="37"/>
      <c r="I1054" s="37"/>
      <c r="J1054" s="37"/>
      <c r="K1054" s="37"/>
      <c r="L1054" s="37"/>
      <c r="M1054" s="37"/>
      <c r="N1054" s="5" t="str">
        <f t="array" ref="N1054">IF(SUM(--NOT(ISERROR(FIND(TEXT(UPPER(电话簿!$G$4),0),UPPER(基本信息输入!A1054:M1054),1))))&gt;0,ROW(),"")</f>
        <v/>
      </c>
    </row>
    <row r="1055" spans="1:14" s="34" customFormat="1" x14ac:dyDescent="0.35">
      <c r="A1055" s="74" t="str">
        <f>IFERROR(IF(C1055=0,"",IF(LEN(C1055)=1,VLOOKUP(LEFT(C1055,1),拼音数据库!$B:$C,2,),IF(LEN(C1055)=2,VLOOKUP(LEFT(C1055,1),拼音数据库!$B:$C,2,)&amp;VLOOKUP(MID(C1055,2,1),拼音数据库!$B:$C,2,),IF(LEN(C1055)=3,VLOOKUP(LEFT(C1055,1),拼音数据库!$B:$C,2,)&amp;VLOOKUP(MID(C1055,2,1),拼音数据库!$B:$C,2,)&amp;VLOOKUP(MID(C1055,3,1),拼音数据库!$B:$C,2,),VLOOKUP(LEFT(C1055,1),拼音数据库!$B:$C,2,)&amp;VLOOKUP(MID(C1055,2,1),拼音数据库!$B:$C,2,)&amp;VLOOKUP(MID(C1055,3,1),拼音数据库!$B:$C,2,)&amp;VLOOKUP(MID(C1055,4,1),拼音数据库!$B:$C,2,))))),"")</f>
        <v/>
      </c>
      <c r="B1055" s="75" t="str">
        <f>IFERROR(IF(C1055=0,"",IF(LEN(C1055)=1,LEFT(VLOOKUP(LEFT(C1055,1),拼音数据库!$B:$C,2,),1),IF(LEN(C1055)=2,LEFT(VLOOKUP(LEFT(C1055,1),拼音数据库!$B:$C,2,),1)&amp;LEFT(VLOOKUP(MID(C1055,2,1),拼音数据库!$B:$C,2,),1),IF(LEN(C1055)=3,LEFT(VLOOKUP(LEFT(C1055,1),拼音数据库!$B:$C,2,),1)&amp;LEFT(VLOOKUP(MID(C1055,2,1),拼音数据库!$B:$C,2,),1)&amp;LEFT(VLOOKUP(MID(C1055,3,1),拼音数据库!$B:$C,2,)),LEFT(VLOOKUP(LEFT(C1055,1),拼音数据库!$B:$C,2,),1)&amp;LEFT(VLOOKUP(MID(C1055,2,1),拼音数据库!$B:$C,2,),1)&amp;LEFT(VLOOKUP(MID(C1055,3,1),拼音数据库!$B:$C,2,),1)&amp;LEFT(VLOOKUP(MID(C1055,4,1),拼音数据库!$B:$C,2,),1))))),"")</f>
        <v/>
      </c>
      <c r="C1055" s="36"/>
      <c r="D1055" s="36"/>
      <c r="E1055" s="36"/>
      <c r="F1055" s="37"/>
      <c r="G1055" s="37"/>
      <c r="H1055" s="37"/>
      <c r="I1055" s="37"/>
      <c r="J1055" s="37"/>
      <c r="K1055" s="37"/>
      <c r="L1055" s="37"/>
      <c r="M1055" s="37"/>
      <c r="N1055" s="5" t="str">
        <f t="array" ref="N1055">IF(SUM(--NOT(ISERROR(FIND(TEXT(UPPER(电话簿!$G$4),0),UPPER(基本信息输入!A1055:M1055),1))))&gt;0,ROW(),"")</f>
        <v/>
      </c>
    </row>
    <row r="1056" spans="1:14" s="34" customFormat="1" x14ac:dyDescent="0.35">
      <c r="A1056" s="74" t="str">
        <f>IFERROR(IF(C1056=0,"",IF(LEN(C1056)=1,VLOOKUP(LEFT(C1056,1),拼音数据库!$B:$C,2,),IF(LEN(C1056)=2,VLOOKUP(LEFT(C1056,1),拼音数据库!$B:$C,2,)&amp;VLOOKUP(MID(C1056,2,1),拼音数据库!$B:$C,2,),IF(LEN(C1056)=3,VLOOKUP(LEFT(C1056,1),拼音数据库!$B:$C,2,)&amp;VLOOKUP(MID(C1056,2,1),拼音数据库!$B:$C,2,)&amp;VLOOKUP(MID(C1056,3,1),拼音数据库!$B:$C,2,),VLOOKUP(LEFT(C1056,1),拼音数据库!$B:$C,2,)&amp;VLOOKUP(MID(C1056,2,1),拼音数据库!$B:$C,2,)&amp;VLOOKUP(MID(C1056,3,1),拼音数据库!$B:$C,2,)&amp;VLOOKUP(MID(C1056,4,1),拼音数据库!$B:$C,2,))))),"")</f>
        <v/>
      </c>
      <c r="B1056" s="75" t="str">
        <f>IFERROR(IF(C1056=0,"",IF(LEN(C1056)=1,LEFT(VLOOKUP(LEFT(C1056,1),拼音数据库!$B:$C,2,),1),IF(LEN(C1056)=2,LEFT(VLOOKUP(LEFT(C1056,1),拼音数据库!$B:$C,2,),1)&amp;LEFT(VLOOKUP(MID(C1056,2,1),拼音数据库!$B:$C,2,),1),IF(LEN(C1056)=3,LEFT(VLOOKUP(LEFT(C1056,1),拼音数据库!$B:$C,2,),1)&amp;LEFT(VLOOKUP(MID(C1056,2,1),拼音数据库!$B:$C,2,),1)&amp;LEFT(VLOOKUP(MID(C1056,3,1),拼音数据库!$B:$C,2,)),LEFT(VLOOKUP(LEFT(C1056,1),拼音数据库!$B:$C,2,),1)&amp;LEFT(VLOOKUP(MID(C1056,2,1),拼音数据库!$B:$C,2,),1)&amp;LEFT(VLOOKUP(MID(C1056,3,1),拼音数据库!$B:$C,2,),1)&amp;LEFT(VLOOKUP(MID(C1056,4,1),拼音数据库!$B:$C,2,),1))))),"")</f>
        <v/>
      </c>
      <c r="C1056" s="36"/>
      <c r="D1056" s="36"/>
      <c r="E1056" s="36"/>
      <c r="F1056" s="37"/>
      <c r="G1056" s="37"/>
      <c r="H1056" s="37"/>
      <c r="I1056" s="37"/>
      <c r="J1056" s="37"/>
      <c r="K1056" s="37"/>
      <c r="L1056" s="37"/>
      <c r="M1056" s="37"/>
      <c r="N1056" s="5" t="str">
        <f t="array" ref="N1056">IF(SUM(--NOT(ISERROR(FIND(TEXT(UPPER(电话簿!$G$4),0),UPPER(基本信息输入!A1056:M1056),1))))&gt;0,ROW(),"")</f>
        <v/>
      </c>
    </row>
    <row r="1057" spans="1:14" s="34" customFormat="1" x14ac:dyDescent="0.35">
      <c r="A1057" s="74" t="str">
        <f>IFERROR(IF(C1057=0,"",IF(LEN(C1057)=1,VLOOKUP(LEFT(C1057,1),拼音数据库!$B:$C,2,),IF(LEN(C1057)=2,VLOOKUP(LEFT(C1057,1),拼音数据库!$B:$C,2,)&amp;VLOOKUP(MID(C1057,2,1),拼音数据库!$B:$C,2,),IF(LEN(C1057)=3,VLOOKUP(LEFT(C1057,1),拼音数据库!$B:$C,2,)&amp;VLOOKUP(MID(C1057,2,1),拼音数据库!$B:$C,2,)&amp;VLOOKUP(MID(C1057,3,1),拼音数据库!$B:$C,2,),VLOOKUP(LEFT(C1057,1),拼音数据库!$B:$C,2,)&amp;VLOOKUP(MID(C1057,2,1),拼音数据库!$B:$C,2,)&amp;VLOOKUP(MID(C1057,3,1),拼音数据库!$B:$C,2,)&amp;VLOOKUP(MID(C1057,4,1),拼音数据库!$B:$C,2,))))),"")</f>
        <v/>
      </c>
      <c r="B1057" s="75" t="str">
        <f>IFERROR(IF(C1057=0,"",IF(LEN(C1057)=1,LEFT(VLOOKUP(LEFT(C1057,1),拼音数据库!$B:$C,2,),1),IF(LEN(C1057)=2,LEFT(VLOOKUP(LEFT(C1057,1),拼音数据库!$B:$C,2,),1)&amp;LEFT(VLOOKUP(MID(C1057,2,1),拼音数据库!$B:$C,2,),1),IF(LEN(C1057)=3,LEFT(VLOOKUP(LEFT(C1057,1),拼音数据库!$B:$C,2,),1)&amp;LEFT(VLOOKUP(MID(C1057,2,1),拼音数据库!$B:$C,2,),1)&amp;LEFT(VLOOKUP(MID(C1057,3,1),拼音数据库!$B:$C,2,)),LEFT(VLOOKUP(LEFT(C1057,1),拼音数据库!$B:$C,2,),1)&amp;LEFT(VLOOKUP(MID(C1057,2,1),拼音数据库!$B:$C,2,),1)&amp;LEFT(VLOOKUP(MID(C1057,3,1),拼音数据库!$B:$C,2,),1)&amp;LEFT(VLOOKUP(MID(C1057,4,1),拼音数据库!$B:$C,2,),1))))),"")</f>
        <v/>
      </c>
      <c r="C1057" s="36"/>
      <c r="D1057" s="36"/>
      <c r="E1057" s="36"/>
      <c r="F1057" s="37"/>
      <c r="G1057" s="37"/>
      <c r="H1057" s="37"/>
      <c r="I1057" s="37"/>
      <c r="J1057" s="37"/>
      <c r="K1057" s="37"/>
      <c r="L1057" s="37"/>
      <c r="M1057" s="37"/>
      <c r="N1057" s="5" t="str">
        <f t="array" ref="N1057">IF(SUM(--NOT(ISERROR(FIND(TEXT(UPPER(电话簿!$G$4),0),UPPER(基本信息输入!A1057:M1057),1))))&gt;0,ROW(),"")</f>
        <v/>
      </c>
    </row>
    <row r="1058" spans="1:14" s="34" customFormat="1" x14ac:dyDescent="0.35">
      <c r="A1058" s="74" t="str">
        <f>IFERROR(IF(C1058=0,"",IF(LEN(C1058)=1,VLOOKUP(LEFT(C1058,1),拼音数据库!$B:$C,2,),IF(LEN(C1058)=2,VLOOKUP(LEFT(C1058,1),拼音数据库!$B:$C,2,)&amp;VLOOKUP(MID(C1058,2,1),拼音数据库!$B:$C,2,),IF(LEN(C1058)=3,VLOOKUP(LEFT(C1058,1),拼音数据库!$B:$C,2,)&amp;VLOOKUP(MID(C1058,2,1),拼音数据库!$B:$C,2,)&amp;VLOOKUP(MID(C1058,3,1),拼音数据库!$B:$C,2,),VLOOKUP(LEFT(C1058,1),拼音数据库!$B:$C,2,)&amp;VLOOKUP(MID(C1058,2,1),拼音数据库!$B:$C,2,)&amp;VLOOKUP(MID(C1058,3,1),拼音数据库!$B:$C,2,)&amp;VLOOKUP(MID(C1058,4,1),拼音数据库!$B:$C,2,))))),"")</f>
        <v/>
      </c>
      <c r="B1058" s="75" t="str">
        <f>IFERROR(IF(C1058=0,"",IF(LEN(C1058)=1,LEFT(VLOOKUP(LEFT(C1058,1),拼音数据库!$B:$C,2,),1),IF(LEN(C1058)=2,LEFT(VLOOKUP(LEFT(C1058,1),拼音数据库!$B:$C,2,),1)&amp;LEFT(VLOOKUP(MID(C1058,2,1),拼音数据库!$B:$C,2,),1),IF(LEN(C1058)=3,LEFT(VLOOKUP(LEFT(C1058,1),拼音数据库!$B:$C,2,),1)&amp;LEFT(VLOOKUP(MID(C1058,2,1),拼音数据库!$B:$C,2,),1)&amp;LEFT(VLOOKUP(MID(C1058,3,1),拼音数据库!$B:$C,2,)),LEFT(VLOOKUP(LEFT(C1058,1),拼音数据库!$B:$C,2,),1)&amp;LEFT(VLOOKUP(MID(C1058,2,1),拼音数据库!$B:$C,2,),1)&amp;LEFT(VLOOKUP(MID(C1058,3,1),拼音数据库!$B:$C,2,),1)&amp;LEFT(VLOOKUP(MID(C1058,4,1),拼音数据库!$B:$C,2,),1))))),"")</f>
        <v/>
      </c>
      <c r="C1058" s="36"/>
      <c r="D1058" s="36"/>
      <c r="E1058" s="36"/>
      <c r="F1058" s="37"/>
      <c r="G1058" s="37"/>
      <c r="H1058" s="37"/>
      <c r="I1058" s="37"/>
      <c r="J1058" s="37"/>
      <c r="K1058" s="37"/>
      <c r="L1058" s="37"/>
      <c r="M1058" s="37"/>
      <c r="N1058" s="5" t="str">
        <f t="array" ref="N1058">IF(SUM(--NOT(ISERROR(FIND(TEXT(UPPER(电话簿!$G$4),0),UPPER(基本信息输入!A1058:M1058),1))))&gt;0,ROW(),"")</f>
        <v/>
      </c>
    </row>
    <row r="1059" spans="1:14" s="34" customFormat="1" x14ac:dyDescent="0.35">
      <c r="A1059" s="74" t="str">
        <f>IFERROR(IF(C1059=0,"",IF(LEN(C1059)=1,VLOOKUP(LEFT(C1059,1),拼音数据库!$B:$C,2,),IF(LEN(C1059)=2,VLOOKUP(LEFT(C1059,1),拼音数据库!$B:$C,2,)&amp;VLOOKUP(MID(C1059,2,1),拼音数据库!$B:$C,2,),IF(LEN(C1059)=3,VLOOKUP(LEFT(C1059,1),拼音数据库!$B:$C,2,)&amp;VLOOKUP(MID(C1059,2,1),拼音数据库!$B:$C,2,)&amp;VLOOKUP(MID(C1059,3,1),拼音数据库!$B:$C,2,),VLOOKUP(LEFT(C1059,1),拼音数据库!$B:$C,2,)&amp;VLOOKUP(MID(C1059,2,1),拼音数据库!$B:$C,2,)&amp;VLOOKUP(MID(C1059,3,1),拼音数据库!$B:$C,2,)&amp;VLOOKUP(MID(C1059,4,1),拼音数据库!$B:$C,2,))))),"")</f>
        <v/>
      </c>
      <c r="B1059" s="75" t="str">
        <f>IFERROR(IF(C1059=0,"",IF(LEN(C1059)=1,LEFT(VLOOKUP(LEFT(C1059,1),拼音数据库!$B:$C,2,),1),IF(LEN(C1059)=2,LEFT(VLOOKUP(LEFT(C1059,1),拼音数据库!$B:$C,2,),1)&amp;LEFT(VLOOKUP(MID(C1059,2,1),拼音数据库!$B:$C,2,),1),IF(LEN(C1059)=3,LEFT(VLOOKUP(LEFT(C1059,1),拼音数据库!$B:$C,2,),1)&amp;LEFT(VLOOKUP(MID(C1059,2,1),拼音数据库!$B:$C,2,),1)&amp;LEFT(VLOOKUP(MID(C1059,3,1),拼音数据库!$B:$C,2,)),LEFT(VLOOKUP(LEFT(C1059,1),拼音数据库!$B:$C,2,),1)&amp;LEFT(VLOOKUP(MID(C1059,2,1),拼音数据库!$B:$C,2,),1)&amp;LEFT(VLOOKUP(MID(C1059,3,1),拼音数据库!$B:$C,2,),1)&amp;LEFT(VLOOKUP(MID(C1059,4,1),拼音数据库!$B:$C,2,),1))))),"")</f>
        <v/>
      </c>
      <c r="C1059" s="36"/>
      <c r="D1059" s="36"/>
      <c r="E1059" s="36"/>
      <c r="F1059" s="37"/>
      <c r="G1059" s="37"/>
      <c r="H1059" s="37"/>
      <c r="I1059" s="37"/>
      <c r="J1059" s="37"/>
      <c r="K1059" s="37"/>
      <c r="L1059" s="37"/>
      <c r="M1059" s="37"/>
      <c r="N1059" s="5" t="str">
        <f t="array" ref="N1059">IF(SUM(--NOT(ISERROR(FIND(TEXT(UPPER(电话簿!$G$4),0),UPPER(基本信息输入!A1059:M1059),1))))&gt;0,ROW(),"")</f>
        <v/>
      </c>
    </row>
    <row r="1060" spans="1:14" s="34" customFormat="1" x14ac:dyDescent="0.35">
      <c r="A1060" s="74" t="str">
        <f>IFERROR(IF(C1060=0,"",IF(LEN(C1060)=1,VLOOKUP(LEFT(C1060,1),拼音数据库!$B:$C,2,),IF(LEN(C1060)=2,VLOOKUP(LEFT(C1060,1),拼音数据库!$B:$C,2,)&amp;VLOOKUP(MID(C1060,2,1),拼音数据库!$B:$C,2,),IF(LEN(C1060)=3,VLOOKUP(LEFT(C1060,1),拼音数据库!$B:$C,2,)&amp;VLOOKUP(MID(C1060,2,1),拼音数据库!$B:$C,2,)&amp;VLOOKUP(MID(C1060,3,1),拼音数据库!$B:$C,2,),VLOOKUP(LEFT(C1060,1),拼音数据库!$B:$C,2,)&amp;VLOOKUP(MID(C1060,2,1),拼音数据库!$B:$C,2,)&amp;VLOOKUP(MID(C1060,3,1),拼音数据库!$B:$C,2,)&amp;VLOOKUP(MID(C1060,4,1),拼音数据库!$B:$C,2,))))),"")</f>
        <v/>
      </c>
      <c r="B1060" s="75" t="str">
        <f>IFERROR(IF(C1060=0,"",IF(LEN(C1060)=1,LEFT(VLOOKUP(LEFT(C1060,1),拼音数据库!$B:$C,2,),1),IF(LEN(C1060)=2,LEFT(VLOOKUP(LEFT(C1060,1),拼音数据库!$B:$C,2,),1)&amp;LEFT(VLOOKUP(MID(C1060,2,1),拼音数据库!$B:$C,2,),1),IF(LEN(C1060)=3,LEFT(VLOOKUP(LEFT(C1060,1),拼音数据库!$B:$C,2,),1)&amp;LEFT(VLOOKUP(MID(C1060,2,1),拼音数据库!$B:$C,2,),1)&amp;LEFT(VLOOKUP(MID(C1060,3,1),拼音数据库!$B:$C,2,)),LEFT(VLOOKUP(LEFT(C1060,1),拼音数据库!$B:$C,2,),1)&amp;LEFT(VLOOKUP(MID(C1060,2,1),拼音数据库!$B:$C,2,),1)&amp;LEFT(VLOOKUP(MID(C1060,3,1),拼音数据库!$B:$C,2,),1)&amp;LEFT(VLOOKUP(MID(C1060,4,1),拼音数据库!$B:$C,2,),1))))),"")</f>
        <v/>
      </c>
      <c r="C1060" s="36"/>
      <c r="D1060" s="36"/>
      <c r="E1060" s="36"/>
      <c r="F1060" s="37"/>
      <c r="G1060" s="37"/>
      <c r="H1060" s="37"/>
      <c r="I1060" s="37"/>
      <c r="J1060" s="37"/>
      <c r="K1060" s="37"/>
      <c r="L1060" s="37"/>
      <c r="M1060" s="37"/>
      <c r="N1060" s="5" t="str">
        <f t="array" ref="N1060">IF(SUM(--NOT(ISERROR(FIND(TEXT(UPPER(电话簿!$G$4),0),UPPER(基本信息输入!A1060:M1060),1))))&gt;0,ROW(),"")</f>
        <v/>
      </c>
    </row>
    <row r="1061" spans="1:14" s="34" customFormat="1" x14ac:dyDescent="0.35">
      <c r="A1061" s="74" t="str">
        <f>IFERROR(IF(C1061=0,"",IF(LEN(C1061)=1,VLOOKUP(LEFT(C1061,1),拼音数据库!$B:$C,2,),IF(LEN(C1061)=2,VLOOKUP(LEFT(C1061,1),拼音数据库!$B:$C,2,)&amp;VLOOKUP(MID(C1061,2,1),拼音数据库!$B:$C,2,),IF(LEN(C1061)=3,VLOOKUP(LEFT(C1061,1),拼音数据库!$B:$C,2,)&amp;VLOOKUP(MID(C1061,2,1),拼音数据库!$B:$C,2,)&amp;VLOOKUP(MID(C1061,3,1),拼音数据库!$B:$C,2,),VLOOKUP(LEFT(C1061,1),拼音数据库!$B:$C,2,)&amp;VLOOKUP(MID(C1061,2,1),拼音数据库!$B:$C,2,)&amp;VLOOKUP(MID(C1061,3,1),拼音数据库!$B:$C,2,)&amp;VLOOKUP(MID(C1061,4,1),拼音数据库!$B:$C,2,))))),"")</f>
        <v/>
      </c>
      <c r="B1061" s="75" t="str">
        <f>IFERROR(IF(C1061=0,"",IF(LEN(C1061)=1,LEFT(VLOOKUP(LEFT(C1061,1),拼音数据库!$B:$C,2,),1),IF(LEN(C1061)=2,LEFT(VLOOKUP(LEFT(C1061,1),拼音数据库!$B:$C,2,),1)&amp;LEFT(VLOOKUP(MID(C1061,2,1),拼音数据库!$B:$C,2,),1),IF(LEN(C1061)=3,LEFT(VLOOKUP(LEFT(C1061,1),拼音数据库!$B:$C,2,),1)&amp;LEFT(VLOOKUP(MID(C1061,2,1),拼音数据库!$B:$C,2,),1)&amp;LEFT(VLOOKUP(MID(C1061,3,1),拼音数据库!$B:$C,2,)),LEFT(VLOOKUP(LEFT(C1061,1),拼音数据库!$B:$C,2,),1)&amp;LEFT(VLOOKUP(MID(C1061,2,1),拼音数据库!$B:$C,2,),1)&amp;LEFT(VLOOKUP(MID(C1061,3,1),拼音数据库!$B:$C,2,),1)&amp;LEFT(VLOOKUP(MID(C1061,4,1),拼音数据库!$B:$C,2,),1))))),"")</f>
        <v/>
      </c>
      <c r="C1061" s="36"/>
      <c r="D1061" s="36"/>
      <c r="E1061" s="36"/>
      <c r="F1061" s="37"/>
      <c r="G1061" s="37"/>
      <c r="H1061" s="37"/>
      <c r="I1061" s="37"/>
      <c r="J1061" s="37"/>
      <c r="K1061" s="37"/>
      <c r="L1061" s="37"/>
      <c r="M1061" s="37"/>
      <c r="N1061" s="5" t="str">
        <f t="array" ref="N1061">IF(SUM(--NOT(ISERROR(FIND(TEXT(UPPER(电话簿!$G$4),0),UPPER(基本信息输入!A1061:M1061),1))))&gt;0,ROW(),"")</f>
        <v/>
      </c>
    </row>
    <row r="1062" spans="1:14" s="34" customFormat="1" x14ac:dyDescent="0.35">
      <c r="A1062" s="74" t="str">
        <f>IFERROR(IF(C1062=0,"",IF(LEN(C1062)=1,VLOOKUP(LEFT(C1062,1),拼音数据库!$B:$C,2,),IF(LEN(C1062)=2,VLOOKUP(LEFT(C1062,1),拼音数据库!$B:$C,2,)&amp;VLOOKUP(MID(C1062,2,1),拼音数据库!$B:$C,2,),IF(LEN(C1062)=3,VLOOKUP(LEFT(C1062,1),拼音数据库!$B:$C,2,)&amp;VLOOKUP(MID(C1062,2,1),拼音数据库!$B:$C,2,)&amp;VLOOKUP(MID(C1062,3,1),拼音数据库!$B:$C,2,),VLOOKUP(LEFT(C1062,1),拼音数据库!$B:$C,2,)&amp;VLOOKUP(MID(C1062,2,1),拼音数据库!$B:$C,2,)&amp;VLOOKUP(MID(C1062,3,1),拼音数据库!$B:$C,2,)&amp;VLOOKUP(MID(C1062,4,1),拼音数据库!$B:$C,2,))))),"")</f>
        <v/>
      </c>
      <c r="B1062" s="75" t="str">
        <f>IFERROR(IF(C1062=0,"",IF(LEN(C1062)=1,LEFT(VLOOKUP(LEFT(C1062,1),拼音数据库!$B:$C,2,),1),IF(LEN(C1062)=2,LEFT(VLOOKUP(LEFT(C1062,1),拼音数据库!$B:$C,2,),1)&amp;LEFT(VLOOKUP(MID(C1062,2,1),拼音数据库!$B:$C,2,),1),IF(LEN(C1062)=3,LEFT(VLOOKUP(LEFT(C1062,1),拼音数据库!$B:$C,2,),1)&amp;LEFT(VLOOKUP(MID(C1062,2,1),拼音数据库!$B:$C,2,),1)&amp;LEFT(VLOOKUP(MID(C1062,3,1),拼音数据库!$B:$C,2,)),LEFT(VLOOKUP(LEFT(C1062,1),拼音数据库!$B:$C,2,),1)&amp;LEFT(VLOOKUP(MID(C1062,2,1),拼音数据库!$B:$C,2,),1)&amp;LEFT(VLOOKUP(MID(C1062,3,1),拼音数据库!$B:$C,2,),1)&amp;LEFT(VLOOKUP(MID(C1062,4,1),拼音数据库!$B:$C,2,),1))))),"")</f>
        <v/>
      </c>
      <c r="C1062" s="36"/>
      <c r="D1062" s="36"/>
      <c r="E1062" s="36"/>
      <c r="F1062" s="37"/>
      <c r="G1062" s="37"/>
      <c r="H1062" s="37"/>
      <c r="I1062" s="37"/>
      <c r="J1062" s="37"/>
      <c r="K1062" s="37"/>
      <c r="L1062" s="37"/>
      <c r="M1062" s="37"/>
      <c r="N1062" s="5" t="str">
        <f t="array" ref="N1062">IF(SUM(--NOT(ISERROR(FIND(TEXT(UPPER(电话簿!$G$4),0),UPPER(基本信息输入!A1062:M1062),1))))&gt;0,ROW(),"")</f>
        <v/>
      </c>
    </row>
    <row r="1063" spans="1:14" s="34" customFormat="1" x14ac:dyDescent="0.35">
      <c r="A1063" s="74" t="str">
        <f>IFERROR(IF(C1063=0,"",IF(LEN(C1063)=1,VLOOKUP(LEFT(C1063,1),拼音数据库!$B:$C,2,),IF(LEN(C1063)=2,VLOOKUP(LEFT(C1063,1),拼音数据库!$B:$C,2,)&amp;VLOOKUP(MID(C1063,2,1),拼音数据库!$B:$C,2,),IF(LEN(C1063)=3,VLOOKUP(LEFT(C1063,1),拼音数据库!$B:$C,2,)&amp;VLOOKUP(MID(C1063,2,1),拼音数据库!$B:$C,2,)&amp;VLOOKUP(MID(C1063,3,1),拼音数据库!$B:$C,2,),VLOOKUP(LEFT(C1063,1),拼音数据库!$B:$C,2,)&amp;VLOOKUP(MID(C1063,2,1),拼音数据库!$B:$C,2,)&amp;VLOOKUP(MID(C1063,3,1),拼音数据库!$B:$C,2,)&amp;VLOOKUP(MID(C1063,4,1),拼音数据库!$B:$C,2,))))),"")</f>
        <v/>
      </c>
      <c r="B1063" s="75" t="str">
        <f>IFERROR(IF(C1063=0,"",IF(LEN(C1063)=1,LEFT(VLOOKUP(LEFT(C1063,1),拼音数据库!$B:$C,2,),1),IF(LEN(C1063)=2,LEFT(VLOOKUP(LEFT(C1063,1),拼音数据库!$B:$C,2,),1)&amp;LEFT(VLOOKUP(MID(C1063,2,1),拼音数据库!$B:$C,2,),1),IF(LEN(C1063)=3,LEFT(VLOOKUP(LEFT(C1063,1),拼音数据库!$B:$C,2,),1)&amp;LEFT(VLOOKUP(MID(C1063,2,1),拼音数据库!$B:$C,2,),1)&amp;LEFT(VLOOKUP(MID(C1063,3,1),拼音数据库!$B:$C,2,)),LEFT(VLOOKUP(LEFT(C1063,1),拼音数据库!$B:$C,2,),1)&amp;LEFT(VLOOKUP(MID(C1063,2,1),拼音数据库!$B:$C,2,),1)&amp;LEFT(VLOOKUP(MID(C1063,3,1),拼音数据库!$B:$C,2,),1)&amp;LEFT(VLOOKUP(MID(C1063,4,1),拼音数据库!$B:$C,2,),1))))),"")</f>
        <v/>
      </c>
      <c r="C1063" s="36"/>
      <c r="D1063" s="36"/>
      <c r="E1063" s="36"/>
      <c r="F1063" s="37"/>
      <c r="G1063" s="37"/>
      <c r="H1063" s="37"/>
      <c r="I1063" s="37"/>
      <c r="J1063" s="37"/>
      <c r="K1063" s="37"/>
      <c r="L1063" s="37"/>
      <c r="M1063" s="37"/>
      <c r="N1063" s="5" t="str">
        <f t="array" ref="N1063">IF(SUM(--NOT(ISERROR(FIND(TEXT(UPPER(电话簿!$G$4),0),UPPER(基本信息输入!A1063:M1063),1))))&gt;0,ROW(),"")</f>
        <v/>
      </c>
    </row>
    <row r="1064" spans="1:14" s="34" customFormat="1" x14ac:dyDescent="0.35">
      <c r="A1064" s="74" t="str">
        <f>IFERROR(IF(C1064=0,"",IF(LEN(C1064)=1,VLOOKUP(LEFT(C1064,1),拼音数据库!$B:$C,2,),IF(LEN(C1064)=2,VLOOKUP(LEFT(C1064,1),拼音数据库!$B:$C,2,)&amp;VLOOKUP(MID(C1064,2,1),拼音数据库!$B:$C,2,),IF(LEN(C1064)=3,VLOOKUP(LEFT(C1064,1),拼音数据库!$B:$C,2,)&amp;VLOOKUP(MID(C1064,2,1),拼音数据库!$B:$C,2,)&amp;VLOOKUP(MID(C1064,3,1),拼音数据库!$B:$C,2,),VLOOKUP(LEFT(C1064,1),拼音数据库!$B:$C,2,)&amp;VLOOKUP(MID(C1064,2,1),拼音数据库!$B:$C,2,)&amp;VLOOKUP(MID(C1064,3,1),拼音数据库!$B:$C,2,)&amp;VLOOKUP(MID(C1064,4,1),拼音数据库!$B:$C,2,))))),"")</f>
        <v/>
      </c>
      <c r="B1064" s="75" t="str">
        <f>IFERROR(IF(C1064=0,"",IF(LEN(C1064)=1,LEFT(VLOOKUP(LEFT(C1064,1),拼音数据库!$B:$C,2,),1),IF(LEN(C1064)=2,LEFT(VLOOKUP(LEFT(C1064,1),拼音数据库!$B:$C,2,),1)&amp;LEFT(VLOOKUP(MID(C1064,2,1),拼音数据库!$B:$C,2,),1),IF(LEN(C1064)=3,LEFT(VLOOKUP(LEFT(C1064,1),拼音数据库!$B:$C,2,),1)&amp;LEFT(VLOOKUP(MID(C1064,2,1),拼音数据库!$B:$C,2,),1)&amp;LEFT(VLOOKUP(MID(C1064,3,1),拼音数据库!$B:$C,2,)),LEFT(VLOOKUP(LEFT(C1064,1),拼音数据库!$B:$C,2,),1)&amp;LEFT(VLOOKUP(MID(C1064,2,1),拼音数据库!$B:$C,2,),1)&amp;LEFT(VLOOKUP(MID(C1064,3,1),拼音数据库!$B:$C,2,),1)&amp;LEFT(VLOOKUP(MID(C1064,4,1),拼音数据库!$B:$C,2,),1))))),"")</f>
        <v/>
      </c>
      <c r="C1064" s="36"/>
      <c r="D1064" s="36"/>
      <c r="E1064" s="36"/>
      <c r="F1064" s="37"/>
      <c r="G1064" s="37"/>
      <c r="H1064" s="37"/>
      <c r="I1064" s="37"/>
      <c r="J1064" s="37"/>
      <c r="K1064" s="37"/>
      <c r="L1064" s="37"/>
      <c r="M1064" s="37"/>
      <c r="N1064" s="5" t="str">
        <f t="array" ref="N1064">IF(SUM(--NOT(ISERROR(FIND(TEXT(UPPER(电话簿!$G$4),0),UPPER(基本信息输入!A1064:M1064),1))))&gt;0,ROW(),"")</f>
        <v/>
      </c>
    </row>
    <row r="1065" spans="1:14" s="34" customFormat="1" x14ac:dyDescent="0.35">
      <c r="A1065" s="74" t="str">
        <f>IFERROR(IF(C1065=0,"",IF(LEN(C1065)=1,VLOOKUP(LEFT(C1065,1),拼音数据库!$B:$C,2,),IF(LEN(C1065)=2,VLOOKUP(LEFT(C1065,1),拼音数据库!$B:$C,2,)&amp;VLOOKUP(MID(C1065,2,1),拼音数据库!$B:$C,2,),IF(LEN(C1065)=3,VLOOKUP(LEFT(C1065,1),拼音数据库!$B:$C,2,)&amp;VLOOKUP(MID(C1065,2,1),拼音数据库!$B:$C,2,)&amp;VLOOKUP(MID(C1065,3,1),拼音数据库!$B:$C,2,),VLOOKUP(LEFT(C1065,1),拼音数据库!$B:$C,2,)&amp;VLOOKUP(MID(C1065,2,1),拼音数据库!$B:$C,2,)&amp;VLOOKUP(MID(C1065,3,1),拼音数据库!$B:$C,2,)&amp;VLOOKUP(MID(C1065,4,1),拼音数据库!$B:$C,2,))))),"")</f>
        <v/>
      </c>
      <c r="B1065" s="75" t="str">
        <f>IFERROR(IF(C1065=0,"",IF(LEN(C1065)=1,LEFT(VLOOKUP(LEFT(C1065,1),拼音数据库!$B:$C,2,),1),IF(LEN(C1065)=2,LEFT(VLOOKUP(LEFT(C1065,1),拼音数据库!$B:$C,2,),1)&amp;LEFT(VLOOKUP(MID(C1065,2,1),拼音数据库!$B:$C,2,),1),IF(LEN(C1065)=3,LEFT(VLOOKUP(LEFT(C1065,1),拼音数据库!$B:$C,2,),1)&amp;LEFT(VLOOKUP(MID(C1065,2,1),拼音数据库!$B:$C,2,),1)&amp;LEFT(VLOOKUP(MID(C1065,3,1),拼音数据库!$B:$C,2,)),LEFT(VLOOKUP(LEFT(C1065,1),拼音数据库!$B:$C,2,),1)&amp;LEFT(VLOOKUP(MID(C1065,2,1),拼音数据库!$B:$C,2,),1)&amp;LEFT(VLOOKUP(MID(C1065,3,1),拼音数据库!$B:$C,2,),1)&amp;LEFT(VLOOKUP(MID(C1065,4,1),拼音数据库!$B:$C,2,),1))))),"")</f>
        <v/>
      </c>
      <c r="C1065" s="36"/>
      <c r="D1065" s="36"/>
      <c r="E1065" s="36"/>
      <c r="F1065" s="37"/>
      <c r="G1065" s="37"/>
      <c r="H1065" s="37"/>
      <c r="I1065" s="37"/>
      <c r="J1065" s="37"/>
      <c r="K1065" s="37"/>
      <c r="L1065" s="37"/>
      <c r="M1065" s="37"/>
      <c r="N1065" s="5" t="str">
        <f t="array" ref="N1065">IF(SUM(--NOT(ISERROR(FIND(TEXT(UPPER(电话簿!$G$4),0),UPPER(基本信息输入!A1065:M1065),1))))&gt;0,ROW(),"")</f>
        <v/>
      </c>
    </row>
    <row r="1066" spans="1:14" s="34" customFormat="1" x14ac:dyDescent="0.35">
      <c r="A1066" s="74" t="str">
        <f>IFERROR(IF(C1066=0,"",IF(LEN(C1066)=1,VLOOKUP(LEFT(C1066,1),拼音数据库!$B:$C,2,),IF(LEN(C1066)=2,VLOOKUP(LEFT(C1066,1),拼音数据库!$B:$C,2,)&amp;VLOOKUP(MID(C1066,2,1),拼音数据库!$B:$C,2,),IF(LEN(C1066)=3,VLOOKUP(LEFT(C1066,1),拼音数据库!$B:$C,2,)&amp;VLOOKUP(MID(C1066,2,1),拼音数据库!$B:$C,2,)&amp;VLOOKUP(MID(C1066,3,1),拼音数据库!$B:$C,2,),VLOOKUP(LEFT(C1066,1),拼音数据库!$B:$C,2,)&amp;VLOOKUP(MID(C1066,2,1),拼音数据库!$B:$C,2,)&amp;VLOOKUP(MID(C1066,3,1),拼音数据库!$B:$C,2,)&amp;VLOOKUP(MID(C1066,4,1),拼音数据库!$B:$C,2,))))),"")</f>
        <v/>
      </c>
      <c r="B1066" s="75" t="str">
        <f>IFERROR(IF(C1066=0,"",IF(LEN(C1066)=1,LEFT(VLOOKUP(LEFT(C1066,1),拼音数据库!$B:$C,2,),1),IF(LEN(C1066)=2,LEFT(VLOOKUP(LEFT(C1066,1),拼音数据库!$B:$C,2,),1)&amp;LEFT(VLOOKUP(MID(C1066,2,1),拼音数据库!$B:$C,2,),1),IF(LEN(C1066)=3,LEFT(VLOOKUP(LEFT(C1066,1),拼音数据库!$B:$C,2,),1)&amp;LEFT(VLOOKUP(MID(C1066,2,1),拼音数据库!$B:$C,2,),1)&amp;LEFT(VLOOKUP(MID(C1066,3,1),拼音数据库!$B:$C,2,)),LEFT(VLOOKUP(LEFT(C1066,1),拼音数据库!$B:$C,2,),1)&amp;LEFT(VLOOKUP(MID(C1066,2,1),拼音数据库!$B:$C,2,),1)&amp;LEFT(VLOOKUP(MID(C1066,3,1),拼音数据库!$B:$C,2,),1)&amp;LEFT(VLOOKUP(MID(C1066,4,1),拼音数据库!$B:$C,2,),1))))),"")</f>
        <v/>
      </c>
      <c r="C1066" s="36"/>
      <c r="D1066" s="36"/>
      <c r="E1066" s="36"/>
      <c r="F1066" s="37"/>
      <c r="G1066" s="37"/>
      <c r="H1066" s="37"/>
      <c r="I1066" s="37"/>
      <c r="J1066" s="37"/>
      <c r="K1066" s="37"/>
      <c r="L1066" s="37"/>
      <c r="M1066" s="37"/>
      <c r="N1066" s="5" t="str">
        <f t="array" ref="N1066">IF(SUM(--NOT(ISERROR(FIND(TEXT(UPPER(电话簿!$G$4),0),UPPER(基本信息输入!A1066:M1066),1))))&gt;0,ROW(),"")</f>
        <v/>
      </c>
    </row>
    <row r="1067" spans="1:14" s="34" customFormat="1" x14ac:dyDescent="0.35">
      <c r="A1067" s="74" t="str">
        <f>IFERROR(IF(C1067=0,"",IF(LEN(C1067)=1,VLOOKUP(LEFT(C1067,1),拼音数据库!$B:$C,2,),IF(LEN(C1067)=2,VLOOKUP(LEFT(C1067,1),拼音数据库!$B:$C,2,)&amp;VLOOKUP(MID(C1067,2,1),拼音数据库!$B:$C,2,),IF(LEN(C1067)=3,VLOOKUP(LEFT(C1067,1),拼音数据库!$B:$C,2,)&amp;VLOOKUP(MID(C1067,2,1),拼音数据库!$B:$C,2,)&amp;VLOOKUP(MID(C1067,3,1),拼音数据库!$B:$C,2,),VLOOKUP(LEFT(C1067,1),拼音数据库!$B:$C,2,)&amp;VLOOKUP(MID(C1067,2,1),拼音数据库!$B:$C,2,)&amp;VLOOKUP(MID(C1067,3,1),拼音数据库!$B:$C,2,)&amp;VLOOKUP(MID(C1067,4,1),拼音数据库!$B:$C,2,))))),"")</f>
        <v/>
      </c>
      <c r="B1067" s="75" t="str">
        <f>IFERROR(IF(C1067=0,"",IF(LEN(C1067)=1,LEFT(VLOOKUP(LEFT(C1067,1),拼音数据库!$B:$C,2,),1),IF(LEN(C1067)=2,LEFT(VLOOKUP(LEFT(C1067,1),拼音数据库!$B:$C,2,),1)&amp;LEFT(VLOOKUP(MID(C1067,2,1),拼音数据库!$B:$C,2,),1),IF(LEN(C1067)=3,LEFT(VLOOKUP(LEFT(C1067,1),拼音数据库!$B:$C,2,),1)&amp;LEFT(VLOOKUP(MID(C1067,2,1),拼音数据库!$B:$C,2,),1)&amp;LEFT(VLOOKUP(MID(C1067,3,1),拼音数据库!$B:$C,2,)),LEFT(VLOOKUP(LEFT(C1067,1),拼音数据库!$B:$C,2,),1)&amp;LEFT(VLOOKUP(MID(C1067,2,1),拼音数据库!$B:$C,2,),1)&amp;LEFT(VLOOKUP(MID(C1067,3,1),拼音数据库!$B:$C,2,),1)&amp;LEFT(VLOOKUP(MID(C1067,4,1),拼音数据库!$B:$C,2,),1))))),"")</f>
        <v/>
      </c>
      <c r="C1067" s="36"/>
      <c r="D1067" s="36"/>
      <c r="E1067" s="36"/>
      <c r="F1067" s="37"/>
      <c r="G1067" s="37"/>
      <c r="H1067" s="37"/>
      <c r="I1067" s="37"/>
      <c r="J1067" s="37"/>
      <c r="K1067" s="37"/>
      <c r="L1067" s="37"/>
      <c r="M1067" s="37"/>
      <c r="N1067" s="5" t="str">
        <f t="array" ref="N1067">IF(SUM(--NOT(ISERROR(FIND(TEXT(UPPER(电话簿!$G$4),0),UPPER(基本信息输入!A1067:M1067),1))))&gt;0,ROW(),"")</f>
        <v/>
      </c>
    </row>
    <row r="1068" spans="1:14" s="34" customFormat="1" x14ac:dyDescent="0.35">
      <c r="A1068" s="74" t="str">
        <f>IFERROR(IF(C1068=0,"",IF(LEN(C1068)=1,VLOOKUP(LEFT(C1068,1),拼音数据库!$B:$C,2,),IF(LEN(C1068)=2,VLOOKUP(LEFT(C1068,1),拼音数据库!$B:$C,2,)&amp;VLOOKUP(MID(C1068,2,1),拼音数据库!$B:$C,2,),IF(LEN(C1068)=3,VLOOKUP(LEFT(C1068,1),拼音数据库!$B:$C,2,)&amp;VLOOKUP(MID(C1068,2,1),拼音数据库!$B:$C,2,)&amp;VLOOKUP(MID(C1068,3,1),拼音数据库!$B:$C,2,),VLOOKUP(LEFT(C1068,1),拼音数据库!$B:$C,2,)&amp;VLOOKUP(MID(C1068,2,1),拼音数据库!$B:$C,2,)&amp;VLOOKUP(MID(C1068,3,1),拼音数据库!$B:$C,2,)&amp;VLOOKUP(MID(C1068,4,1),拼音数据库!$B:$C,2,))))),"")</f>
        <v/>
      </c>
      <c r="B1068" s="75" t="str">
        <f>IFERROR(IF(C1068=0,"",IF(LEN(C1068)=1,LEFT(VLOOKUP(LEFT(C1068,1),拼音数据库!$B:$C,2,),1),IF(LEN(C1068)=2,LEFT(VLOOKUP(LEFT(C1068,1),拼音数据库!$B:$C,2,),1)&amp;LEFT(VLOOKUP(MID(C1068,2,1),拼音数据库!$B:$C,2,),1),IF(LEN(C1068)=3,LEFT(VLOOKUP(LEFT(C1068,1),拼音数据库!$B:$C,2,),1)&amp;LEFT(VLOOKUP(MID(C1068,2,1),拼音数据库!$B:$C,2,),1)&amp;LEFT(VLOOKUP(MID(C1068,3,1),拼音数据库!$B:$C,2,)),LEFT(VLOOKUP(LEFT(C1068,1),拼音数据库!$B:$C,2,),1)&amp;LEFT(VLOOKUP(MID(C1068,2,1),拼音数据库!$B:$C,2,),1)&amp;LEFT(VLOOKUP(MID(C1068,3,1),拼音数据库!$B:$C,2,),1)&amp;LEFT(VLOOKUP(MID(C1068,4,1),拼音数据库!$B:$C,2,),1))))),"")</f>
        <v/>
      </c>
      <c r="C1068" s="36"/>
      <c r="D1068" s="36"/>
      <c r="E1068" s="36"/>
      <c r="F1068" s="37"/>
      <c r="G1068" s="37"/>
      <c r="H1068" s="37"/>
      <c r="I1068" s="37"/>
      <c r="J1068" s="37"/>
      <c r="K1068" s="37"/>
      <c r="L1068" s="37"/>
      <c r="M1068" s="37"/>
      <c r="N1068" s="5" t="str">
        <f t="array" ref="N1068">IF(SUM(--NOT(ISERROR(FIND(TEXT(UPPER(电话簿!$G$4),0),UPPER(基本信息输入!A1068:M1068),1))))&gt;0,ROW(),"")</f>
        <v/>
      </c>
    </row>
    <row r="1069" spans="1:14" s="34" customFormat="1" x14ac:dyDescent="0.35">
      <c r="A1069" s="74" t="str">
        <f>IFERROR(IF(C1069=0,"",IF(LEN(C1069)=1,VLOOKUP(LEFT(C1069,1),拼音数据库!$B:$C,2,),IF(LEN(C1069)=2,VLOOKUP(LEFT(C1069,1),拼音数据库!$B:$C,2,)&amp;VLOOKUP(MID(C1069,2,1),拼音数据库!$B:$C,2,),IF(LEN(C1069)=3,VLOOKUP(LEFT(C1069,1),拼音数据库!$B:$C,2,)&amp;VLOOKUP(MID(C1069,2,1),拼音数据库!$B:$C,2,)&amp;VLOOKUP(MID(C1069,3,1),拼音数据库!$B:$C,2,),VLOOKUP(LEFT(C1069,1),拼音数据库!$B:$C,2,)&amp;VLOOKUP(MID(C1069,2,1),拼音数据库!$B:$C,2,)&amp;VLOOKUP(MID(C1069,3,1),拼音数据库!$B:$C,2,)&amp;VLOOKUP(MID(C1069,4,1),拼音数据库!$B:$C,2,))))),"")</f>
        <v/>
      </c>
      <c r="B1069" s="75" t="str">
        <f>IFERROR(IF(C1069=0,"",IF(LEN(C1069)=1,LEFT(VLOOKUP(LEFT(C1069,1),拼音数据库!$B:$C,2,),1),IF(LEN(C1069)=2,LEFT(VLOOKUP(LEFT(C1069,1),拼音数据库!$B:$C,2,),1)&amp;LEFT(VLOOKUP(MID(C1069,2,1),拼音数据库!$B:$C,2,),1),IF(LEN(C1069)=3,LEFT(VLOOKUP(LEFT(C1069,1),拼音数据库!$B:$C,2,),1)&amp;LEFT(VLOOKUP(MID(C1069,2,1),拼音数据库!$B:$C,2,),1)&amp;LEFT(VLOOKUP(MID(C1069,3,1),拼音数据库!$B:$C,2,)),LEFT(VLOOKUP(LEFT(C1069,1),拼音数据库!$B:$C,2,),1)&amp;LEFT(VLOOKUP(MID(C1069,2,1),拼音数据库!$B:$C,2,),1)&amp;LEFT(VLOOKUP(MID(C1069,3,1),拼音数据库!$B:$C,2,),1)&amp;LEFT(VLOOKUP(MID(C1069,4,1),拼音数据库!$B:$C,2,),1))))),"")</f>
        <v/>
      </c>
      <c r="C1069" s="36"/>
      <c r="D1069" s="36"/>
      <c r="E1069" s="36"/>
      <c r="F1069" s="37"/>
      <c r="G1069" s="37"/>
      <c r="H1069" s="37"/>
      <c r="I1069" s="37"/>
      <c r="J1069" s="37"/>
      <c r="K1069" s="37"/>
      <c r="L1069" s="37"/>
      <c r="M1069" s="37"/>
      <c r="N1069" s="5" t="str">
        <f t="array" ref="N1069">IF(SUM(--NOT(ISERROR(FIND(TEXT(UPPER(电话簿!$G$4),0),UPPER(基本信息输入!A1069:M1069),1))))&gt;0,ROW(),"")</f>
        <v/>
      </c>
    </row>
    <row r="1070" spans="1:14" s="34" customFormat="1" x14ac:dyDescent="0.35">
      <c r="A1070" s="74" t="str">
        <f>IFERROR(IF(C1070=0,"",IF(LEN(C1070)=1,VLOOKUP(LEFT(C1070,1),拼音数据库!$B:$C,2,),IF(LEN(C1070)=2,VLOOKUP(LEFT(C1070,1),拼音数据库!$B:$C,2,)&amp;VLOOKUP(MID(C1070,2,1),拼音数据库!$B:$C,2,),IF(LEN(C1070)=3,VLOOKUP(LEFT(C1070,1),拼音数据库!$B:$C,2,)&amp;VLOOKUP(MID(C1070,2,1),拼音数据库!$B:$C,2,)&amp;VLOOKUP(MID(C1070,3,1),拼音数据库!$B:$C,2,),VLOOKUP(LEFT(C1070,1),拼音数据库!$B:$C,2,)&amp;VLOOKUP(MID(C1070,2,1),拼音数据库!$B:$C,2,)&amp;VLOOKUP(MID(C1070,3,1),拼音数据库!$B:$C,2,)&amp;VLOOKUP(MID(C1070,4,1),拼音数据库!$B:$C,2,))))),"")</f>
        <v/>
      </c>
      <c r="B1070" s="75" t="str">
        <f>IFERROR(IF(C1070=0,"",IF(LEN(C1070)=1,LEFT(VLOOKUP(LEFT(C1070,1),拼音数据库!$B:$C,2,),1),IF(LEN(C1070)=2,LEFT(VLOOKUP(LEFT(C1070,1),拼音数据库!$B:$C,2,),1)&amp;LEFT(VLOOKUP(MID(C1070,2,1),拼音数据库!$B:$C,2,),1),IF(LEN(C1070)=3,LEFT(VLOOKUP(LEFT(C1070,1),拼音数据库!$B:$C,2,),1)&amp;LEFT(VLOOKUP(MID(C1070,2,1),拼音数据库!$B:$C,2,),1)&amp;LEFT(VLOOKUP(MID(C1070,3,1),拼音数据库!$B:$C,2,)),LEFT(VLOOKUP(LEFT(C1070,1),拼音数据库!$B:$C,2,),1)&amp;LEFT(VLOOKUP(MID(C1070,2,1),拼音数据库!$B:$C,2,),1)&amp;LEFT(VLOOKUP(MID(C1070,3,1),拼音数据库!$B:$C,2,),1)&amp;LEFT(VLOOKUP(MID(C1070,4,1),拼音数据库!$B:$C,2,),1))))),"")</f>
        <v/>
      </c>
      <c r="C1070" s="36"/>
      <c r="D1070" s="36"/>
      <c r="E1070" s="36"/>
      <c r="F1070" s="37"/>
      <c r="G1070" s="37"/>
      <c r="H1070" s="37"/>
      <c r="I1070" s="37"/>
      <c r="J1070" s="37"/>
      <c r="K1070" s="37"/>
      <c r="L1070" s="37"/>
      <c r="M1070" s="37"/>
      <c r="N1070" s="5" t="str">
        <f t="array" ref="N1070">IF(SUM(--NOT(ISERROR(FIND(TEXT(UPPER(电话簿!$G$4),0),UPPER(基本信息输入!A1070:M1070),1))))&gt;0,ROW(),"")</f>
        <v/>
      </c>
    </row>
    <row r="1071" spans="1:14" s="34" customFormat="1" x14ac:dyDescent="0.35">
      <c r="A1071" s="74" t="str">
        <f>IFERROR(IF(C1071=0,"",IF(LEN(C1071)=1,VLOOKUP(LEFT(C1071,1),拼音数据库!$B:$C,2,),IF(LEN(C1071)=2,VLOOKUP(LEFT(C1071,1),拼音数据库!$B:$C,2,)&amp;VLOOKUP(MID(C1071,2,1),拼音数据库!$B:$C,2,),IF(LEN(C1071)=3,VLOOKUP(LEFT(C1071,1),拼音数据库!$B:$C,2,)&amp;VLOOKUP(MID(C1071,2,1),拼音数据库!$B:$C,2,)&amp;VLOOKUP(MID(C1071,3,1),拼音数据库!$B:$C,2,),VLOOKUP(LEFT(C1071,1),拼音数据库!$B:$C,2,)&amp;VLOOKUP(MID(C1071,2,1),拼音数据库!$B:$C,2,)&amp;VLOOKUP(MID(C1071,3,1),拼音数据库!$B:$C,2,)&amp;VLOOKUP(MID(C1071,4,1),拼音数据库!$B:$C,2,))))),"")</f>
        <v/>
      </c>
      <c r="B1071" s="75" t="str">
        <f>IFERROR(IF(C1071=0,"",IF(LEN(C1071)=1,LEFT(VLOOKUP(LEFT(C1071,1),拼音数据库!$B:$C,2,),1),IF(LEN(C1071)=2,LEFT(VLOOKUP(LEFT(C1071,1),拼音数据库!$B:$C,2,),1)&amp;LEFT(VLOOKUP(MID(C1071,2,1),拼音数据库!$B:$C,2,),1),IF(LEN(C1071)=3,LEFT(VLOOKUP(LEFT(C1071,1),拼音数据库!$B:$C,2,),1)&amp;LEFT(VLOOKUP(MID(C1071,2,1),拼音数据库!$B:$C,2,),1)&amp;LEFT(VLOOKUP(MID(C1071,3,1),拼音数据库!$B:$C,2,)),LEFT(VLOOKUP(LEFT(C1071,1),拼音数据库!$B:$C,2,),1)&amp;LEFT(VLOOKUP(MID(C1071,2,1),拼音数据库!$B:$C,2,),1)&amp;LEFT(VLOOKUP(MID(C1071,3,1),拼音数据库!$B:$C,2,),1)&amp;LEFT(VLOOKUP(MID(C1071,4,1),拼音数据库!$B:$C,2,),1))))),"")</f>
        <v/>
      </c>
      <c r="C1071" s="36"/>
      <c r="D1071" s="36"/>
      <c r="E1071" s="36"/>
      <c r="F1071" s="37"/>
      <c r="G1071" s="37"/>
      <c r="H1071" s="37"/>
      <c r="I1071" s="37"/>
      <c r="J1071" s="37"/>
      <c r="K1071" s="37"/>
      <c r="L1071" s="37"/>
      <c r="M1071" s="37"/>
      <c r="N1071" s="5" t="str">
        <f t="array" ref="N1071">IF(SUM(--NOT(ISERROR(FIND(TEXT(UPPER(电话簿!$G$4),0),UPPER(基本信息输入!A1071:M1071),1))))&gt;0,ROW(),"")</f>
        <v/>
      </c>
    </row>
    <row r="1072" spans="1:14" s="34" customFormat="1" x14ac:dyDescent="0.35">
      <c r="A1072" s="74" t="str">
        <f>IFERROR(IF(C1072=0,"",IF(LEN(C1072)=1,VLOOKUP(LEFT(C1072,1),拼音数据库!$B:$C,2,),IF(LEN(C1072)=2,VLOOKUP(LEFT(C1072,1),拼音数据库!$B:$C,2,)&amp;VLOOKUP(MID(C1072,2,1),拼音数据库!$B:$C,2,),IF(LEN(C1072)=3,VLOOKUP(LEFT(C1072,1),拼音数据库!$B:$C,2,)&amp;VLOOKUP(MID(C1072,2,1),拼音数据库!$B:$C,2,)&amp;VLOOKUP(MID(C1072,3,1),拼音数据库!$B:$C,2,),VLOOKUP(LEFT(C1072,1),拼音数据库!$B:$C,2,)&amp;VLOOKUP(MID(C1072,2,1),拼音数据库!$B:$C,2,)&amp;VLOOKUP(MID(C1072,3,1),拼音数据库!$B:$C,2,)&amp;VLOOKUP(MID(C1072,4,1),拼音数据库!$B:$C,2,))))),"")</f>
        <v/>
      </c>
      <c r="B1072" s="75" t="str">
        <f>IFERROR(IF(C1072=0,"",IF(LEN(C1072)=1,LEFT(VLOOKUP(LEFT(C1072,1),拼音数据库!$B:$C,2,),1),IF(LEN(C1072)=2,LEFT(VLOOKUP(LEFT(C1072,1),拼音数据库!$B:$C,2,),1)&amp;LEFT(VLOOKUP(MID(C1072,2,1),拼音数据库!$B:$C,2,),1),IF(LEN(C1072)=3,LEFT(VLOOKUP(LEFT(C1072,1),拼音数据库!$B:$C,2,),1)&amp;LEFT(VLOOKUP(MID(C1072,2,1),拼音数据库!$B:$C,2,),1)&amp;LEFT(VLOOKUP(MID(C1072,3,1),拼音数据库!$B:$C,2,)),LEFT(VLOOKUP(LEFT(C1072,1),拼音数据库!$B:$C,2,),1)&amp;LEFT(VLOOKUP(MID(C1072,2,1),拼音数据库!$B:$C,2,),1)&amp;LEFT(VLOOKUP(MID(C1072,3,1),拼音数据库!$B:$C,2,),1)&amp;LEFT(VLOOKUP(MID(C1072,4,1),拼音数据库!$B:$C,2,),1))))),"")</f>
        <v/>
      </c>
      <c r="C1072" s="36"/>
      <c r="D1072" s="36"/>
      <c r="E1072" s="36"/>
      <c r="F1072" s="37"/>
      <c r="G1072" s="37"/>
      <c r="H1072" s="37"/>
      <c r="I1072" s="37"/>
      <c r="J1072" s="37"/>
      <c r="K1072" s="37"/>
      <c r="L1072" s="37"/>
      <c r="M1072" s="37"/>
      <c r="N1072" s="5" t="str">
        <f t="array" ref="N1072">IF(SUM(--NOT(ISERROR(FIND(TEXT(UPPER(电话簿!$G$4),0),UPPER(基本信息输入!A1072:M1072),1))))&gt;0,ROW(),"")</f>
        <v/>
      </c>
    </row>
    <row r="1073" spans="1:14" s="34" customFormat="1" x14ac:dyDescent="0.35">
      <c r="A1073" s="74" t="str">
        <f>IFERROR(IF(C1073=0,"",IF(LEN(C1073)=1,VLOOKUP(LEFT(C1073,1),拼音数据库!$B:$C,2,),IF(LEN(C1073)=2,VLOOKUP(LEFT(C1073,1),拼音数据库!$B:$C,2,)&amp;VLOOKUP(MID(C1073,2,1),拼音数据库!$B:$C,2,),IF(LEN(C1073)=3,VLOOKUP(LEFT(C1073,1),拼音数据库!$B:$C,2,)&amp;VLOOKUP(MID(C1073,2,1),拼音数据库!$B:$C,2,)&amp;VLOOKUP(MID(C1073,3,1),拼音数据库!$B:$C,2,),VLOOKUP(LEFT(C1073,1),拼音数据库!$B:$C,2,)&amp;VLOOKUP(MID(C1073,2,1),拼音数据库!$B:$C,2,)&amp;VLOOKUP(MID(C1073,3,1),拼音数据库!$B:$C,2,)&amp;VLOOKUP(MID(C1073,4,1),拼音数据库!$B:$C,2,))))),"")</f>
        <v/>
      </c>
      <c r="B1073" s="75" t="str">
        <f>IFERROR(IF(C1073=0,"",IF(LEN(C1073)=1,LEFT(VLOOKUP(LEFT(C1073,1),拼音数据库!$B:$C,2,),1),IF(LEN(C1073)=2,LEFT(VLOOKUP(LEFT(C1073,1),拼音数据库!$B:$C,2,),1)&amp;LEFT(VLOOKUP(MID(C1073,2,1),拼音数据库!$B:$C,2,),1),IF(LEN(C1073)=3,LEFT(VLOOKUP(LEFT(C1073,1),拼音数据库!$B:$C,2,),1)&amp;LEFT(VLOOKUP(MID(C1073,2,1),拼音数据库!$B:$C,2,),1)&amp;LEFT(VLOOKUP(MID(C1073,3,1),拼音数据库!$B:$C,2,)),LEFT(VLOOKUP(LEFT(C1073,1),拼音数据库!$B:$C,2,),1)&amp;LEFT(VLOOKUP(MID(C1073,2,1),拼音数据库!$B:$C,2,),1)&amp;LEFT(VLOOKUP(MID(C1073,3,1),拼音数据库!$B:$C,2,),1)&amp;LEFT(VLOOKUP(MID(C1073,4,1),拼音数据库!$B:$C,2,),1))))),"")</f>
        <v/>
      </c>
      <c r="C1073" s="36"/>
      <c r="D1073" s="36"/>
      <c r="E1073" s="36"/>
      <c r="F1073" s="37"/>
      <c r="G1073" s="37"/>
      <c r="H1073" s="37"/>
      <c r="I1073" s="37"/>
      <c r="J1073" s="37"/>
      <c r="K1073" s="37"/>
      <c r="L1073" s="37"/>
      <c r="M1073" s="37"/>
      <c r="N1073" s="5" t="str">
        <f t="array" ref="N1073">IF(SUM(--NOT(ISERROR(FIND(TEXT(UPPER(电话簿!$G$4),0),UPPER(基本信息输入!A1073:M1073),1))))&gt;0,ROW(),"")</f>
        <v/>
      </c>
    </row>
    <row r="1074" spans="1:14" s="34" customFormat="1" x14ac:dyDescent="0.35">
      <c r="A1074" s="74" t="str">
        <f>IFERROR(IF(C1074=0,"",IF(LEN(C1074)=1,VLOOKUP(LEFT(C1074,1),拼音数据库!$B:$C,2,),IF(LEN(C1074)=2,VLOOKUP(LEFT(C1074,1),拼音数据库!$B:$C,2,)&amp;VLOOKUP(MID(C1074,2,1),拼音数据库!$B:$C,2,),IF(LEN(C1074)=3,VLOOKUP(LEFT(C1074,1),拼音数据库!$B:$C,2,)&amp;VLOOKUP(MID(C1074,2,1),拼音数据库!$B:$C,2,)&amp;VLOOKUP(MID(C1074,3,1),拼音数据库!$B:$C,2,),VLOOKUP(LEFT(C1074,1),拼音数据库!$B:$C,2,)&amp;VLOOKUP(MID(C1074,2,1),拼音数据库!$B:$C,2,)&amp;VLOOKUP(MID(C1074,3,1),拼音数据库!$B:$C,2,)&amp;VLOOKUP(MID(C1074,4,1),拼音数据库!$B:$C,2,))))),"")</f>
        <v/>
      </c>
      <c r="B1074" s="75" t="str">
        <f>IFERROR(IF(C1074=0,"",IF(LEN(C1074)=1,LEFT(VLOOKUP(LEFT(C1074,1),拼音数据库!$B:$C,2,),1),IF(LEN(C1074)=2,LEFT(VLOOKUP(LEFT(C1074,1),拼音数据库!$B:$C,2,),1)&amp;LEFT(VLOOKUP(MID(C1074,2,1),拼音数据库!$B:$C,2,),1),IF(LEN(C1074)=3,LEFT(VLOOKUP(LEFT(C1074,1),拼音数据库!$B:$C,2,),1)&amp;LEFT(VLOOKUP(MID(C1074,2,1),拼音数据库!$B:$C,2,),1)&amp;LEFT(VLOOKUP(MID(C1074,3,1),拼音数据库!$B:$C,2,)),LEFT(VLOOKUP(LEFT(C1074,1),拼音数据库!$B:$C,2,),1)&amp;LEFT(VLOOKUP(MID(C1074,2,1),拼音数据库!$B:$C,2,),1)&amp;LEFT(VLOOKUP(MID(C1074,3,1),拼音数据库!$B:$C,2,),1)&amp;LEFT(VLOOKUP(MID(C1074,4,1),拼音数据库!$B:$C,2,),1))))),"")</f>
        <v/>
      </c>
      <c r="C1074" s="36"/>
      <c r="D1074" s="36"/>
      <c r="E1074" s="36"/>
      <c r="F1074" s="37"/>
      <c r="G1074" s="37"/>
      <c r="H1074" s="37"/>
      <c r="I1074" s="37"/>
      <c r="J1074" s="37"/>
      <c r="K1074" s="37"/>
      <c r="L1074" s="37"/>
      <c r="M1074" s="37"/>
      <c r="N1074" s="5" t="str">
        <f t="array" ref="N1074">IF(SUM(--NOT(ISERROR(FIND(TEXT(UPPER(电话簿!$G$4),0),UPPER(基本信息输入!A1074:M1074),1))))&gt;0,ROW(),"")</f>
        <v/>
      </c>
    </row>
    <row r="1075" spans="1:14" s="34" customFormat="1" x14ac:dyDescent="0.35">
      <c r="A1075" s="74" t="str">
        <f>IFERROR(IF(C1075=0,"",IF(LEN(C1075)=1,VLOOKUP(LEFT(C1075,1),拼音数据库!$B:$C,2,),IF(LEN(C1075)=2,VLOOKUP(LEFT(C1075,1),拼音数据库!$B:$C,2,)&amp;VLOOKUP(MID(C1075,2,1),拼音数据库!$B:$C,2,),IF(LEN(C1075)=3,VLOOKUP(LEFT(C1075,1),拼音数据库!$B:$C,2,)&amp;VLOOKUP(MID(C1075,2,1),拼音数据库!$B:$C,2,)&amp;VLOOKUP(MID(C1075,3,1),拼音数据库!$B:$C,2,),VLOOKUP(LEFT(C1075,1),拼音数据库!$B:$C,2,)&amp;VLOOKUP(MID(C1075,2,1),拼音数据库!$B:$C,2,)&amp;VLOOKUP(MID(C1075,3,1),拼音数据库!$B:$C,2,)&amp;VLOOKUP(MID(C1075,4,1),拼音数据库!$B:$C,2,))))),"")</f>
        <v/>
      </c>
      <c r="B1075" s="75" t="str">
        <f>IFERROR(IF(C1075=0,"",IF(LEN(C1075)=1,LEFT(VLOOKUP(LEFT(C1075,1),拼音数据库!$B:$C,2,),1),IF(LEN(C1075)=2,LEFT(VLOOKUP(LEFT(C1075,1),拼音数据库!$B:$C,2,),1)&amp;LEFT(VLOOKUP(MID(C1075,2,1),拼音数据库!$B:$C,2,),1),IF(LEN(C1075)=3,LEFT(VLOOKUP(LEFT(C1075,1),拼音数据库!$B:$C,2,),1)&amp;LEFT(VLOOKUP(MID(C1075,2,1),拼音数据库!$B:$C,2,),1)&amp;LEFT(VLOOKUP(MID(C1075,3,1),拼音数据库!$B:$C,2,)),LEFT(VLOOKUP(LEFT(C1075,1),拼音数据库!$B:$C,2,),1)&amp;LEFT(VLOOKUP(MID(C1075,2,1),拼音数据库!$B:$C,2,),1)&amp;LEFT(VLOOKUP(MID(C1075,3,1),拼音数据库!$B:$C,2,),1)&amp;LEFT(VLOOKUP(MID(C1075,4,1),拼音数据库!$B:$C,2,),1))))),"")</f>
        <v/>
      </c>
      <c r="C1075" s="36"/>
      <c r="D1075" s="36"/>
      <c r="E1075" s="36"/>
      <c r="F1075" s="37"/>
      <c r="G1075" s="37"/>
      <c r="H1075" s="37"/>
      <c r="I1075" s="37"/>
      <c r="J1075" s="37"/>
      <c r="K1075" s="37"/>
      <c r="L1075" s="37"/>
      <c r="M1075" s="37"/>
      <c r="N1075" s="5" t="str">
        <f t="array" ref="N1075">IF(SUM(--NOT(ISERROR(FIND(TEXT(UPPER(电话簿!$G$4),0),UPPER(基本信息输入!A1075:M1075),1))))&gt;0,ROW(),"")</f>
        <v/>
      </c>
    </row>
    <row r="1076" spans="1:14" s="34" customFormat="1" x14ac:dyDescent="0.35">
      <c r="A1076" s="74" t="str">
        <f>IFERROR(IF(C1076=0,"",IF(LEN(C1076)=1,VLOOKUP(LEFT(C1076,1),拼音数据库!$B:$C,2,),IF(LEN(C1076)=2,VLOOKUP(LEFT(C1076,1),拼音数据库!$B:$C,2,)&amp;VLOOKUP(MID(C1076,2,1),拼音数据库!$B:$C,2,),IF(LEN(C1076)=3,VLOOKUP(LEFT(C1076,1),拼音数据库!$B:$C,2,)&amp;VLOOKUP(MID(C1076,2,1),拼音数据库!$B:$C,2,)&amp;VLOOKUP(MID(C1076,3,1),拼音数据库!$B:$C,2,),VLOOKUP(LEFT(C1076,1),拼音数据库!$B:$C,2,)&amp;VLOOKUP(MID(C1076,2,1),拼音数据库!$B:$C,2,)&amp;VLOOKUP(MID(C1076,3,1),拼音数据库!$B:$C,2,)&amp;VLOOKUP(MID(C1076,4,1),拼音数据库!$B:$C,2,))))),"")</f>
        <v/>
      </c>
      <c r="B1076" s="75" t="str">
        <f>IFERROR(IF(C1076=0,"",IF(LEN(C1076)=1,LEFT(VLOOKUP(LEFT(C1076,1),拼音数据库!$B:$C,2,),1),IF(LEN(C1076)=2,LEFT(VLOOKUP(LEFT(C1076,1),拼音数据库!$B:$C,2,),1)&amp;LEFT(VLOOKUP(MID(C1076,2,1),拼音数据库!$B:$C,2,),1),IF(LEN(C1076)=3,LEFT(VLOOKUP(LEFT(C1076,1),拼音数据库!$B:$C,2,),1)&amp;LEFT(VLOOKUP(MID(C1076,2,1),拼音数据库!$B:$C,2,),1)&amp;LEFT(VLOOKUP(MID(C1076,3,1),拼音数据库!$B:$C,2,)),LEFT(VLOOKUP(LEFT(C1076,1),拼音数据库!$B:$C,2,),1)&amp;LEFT(VLOOKUP(MID(C1076,2,1),拼音数据库!$B:$C,2,),1)&amp;LEFT(VLOOKUP(MID(C1076,3,1),拼音数据库!$B:$C,2,),1)&amp;LEFT(VLOOKUP(MID(C1076,4,1),拼音数据库!$B:$C,2,),1))))),"")</f>
        <v/>
      </c>
      <c r="C1076" s="36"/>
      <c r="D1076" s="36"/>
      <c r="E1076" s="36"/>
      <c r="F1076" s="37"/>
      <c r="G1076" s="37"/>
      <c r="H1076" s="37"/>
      <c r="I1076" s="37"/>
      <c r="J1076" s="37"/>
      <c r="K1076" s="37"/>
      <c r="L1076" s="37"/>
      <c r="M1076" s="37"/>
      <c r="N1076" s="5" t="str">
        <f t="array" ref="N1076">IF(SUM(--NOT(ISERROR(FIND(TEXT(UPPER(电话簿!$G$4),0),UPPER(基本信息输入!A1076:M1076),1))))&gt;0,ROW(),"")</f>
        <v/>
      </c>
    </row>
    <row r="1077" spans="1:14" s="34" customFormat="1" x14ac:dyDescent="0.35">
      <c r="A1077" s="74" t="str">
        <f>IFERROR(IF(C1077=0,"",IF(LEN(C1077)=1,VLOOKUP(LEFT(C1077,1),拼音数据库!$B:$C,2,),IF(LEN(C1077)=2,VLOOKUP(LEFT(C1077,1),拼音数据库!$B:$C,2,)&amp;VLOOKUP(MID(C1077,2,1),拼音数据库!$B:$C,2,),IF(LEN(C1077)=3,VLOOKUP(LEFT(C1077,1),拼音数据库!$B:$C,2,)&amp;VLOOKUP(MID(C1077,2,1),拼音数据库!$B:$C,2,)&amp;VLOOKUP(MID(C1077,3,1),拼音数据库!$B:$C,2,),VLOOKUP(LEFT(C1077,1),拼音数据库!$B:$C,2,)&amp;VLOOKUP(MID(C1077,2,1),拼音数据库!$B:$C,2,)&amp;VLOOKUP(MID(C1077,3,1),拼音数据库!$B:$C,2,)&amp;VLOOKUP(MID(C1077,4,1),拼音数据库!$B:$C,2,))))),"")</f>
        <v/>
      </c>
      <c r="B1077" s="75" t="str">
        <f>IFERROR(IF(C1077=0,"",IF(LEN(C1077)=1,LEFT(VLOOKUP(LEFT(C1077,1),拼音数据库!$B:$C,2,),1),IF(LEN(C1077)=2,LEFT(VLOOKUP(LEFT(C1077,1),拼音数据库!$B:$C,2,),1)&amp;LEFT(VLOOKUP(MID(C1077,2,1),拼音数据库!$B:$C,2,),1),IF(LEN(C1077)=3,LEFT(VLOOKUP(LEFT(C1077,1),拼音数据库!$B:$C,2,),1)&amp;LEFT(VLOOKUP(MID(C1077,2,1),拼音数据库!$B:$C,2,),1)&amp;LEFT(VLOOKUP(MID(C1077,3,1),拼音数据库!$B:$C,2,)),LEFT(VLOOKUP(LEFT(C1077,1),拼音数据库!$B:$C,2,),1)&amp;LEFT(VLOOKUP(MID(C1077,2,1),拼音数据库!$B:$C,2,),1)&amp;LEFT(VLOOKUP(MID(C1077,3,1),拼音数据库!$B:$C,2,),1)&amp;LEFT(VLOOKUP(MID(C1077,4,1),拼音数据库!$B:$C,2,),1))))),"")</f>
        <v/>
      </c>
      <c r="C1077" s="36"/>
      <c r="D1077" s="36"/>
      <c r="E1077" s="36"/>
      <c r="F1077" s="37"/>
      <c r="G1077" s="37"/>
      <c r="H1077" s="37"/>
      <c r="I1077" s="37"/>
      <c r="J1077" s="37"/>
      <c r="K1077" s="37"/>
      <c r="L1077" s="37"/>
      <c r="M1077" s="37"/>
      <c r="N1077" s="5" t="str">
        <f t="array" ref="N1077">IF(SUM(--NOT(ISERROR(FIND(TEXT(UPPER(电话簿!$G$4),0),UPPER(基本信息输入!A1077:M1077),1))))&gt;0,ROW(),"")</f>
        <v/>
      </c>
    </row>
    <row r="1078" spans="1:14" s="34" customFormat="1" x14ac:dyDescent="0.35">
      <c r="A1078" s="74" t="str">
        <f>IFERROR(IF(C1078=0,"",IF(LEN(C1078)=1,VLOOKUP(LEFT(C1078,1),拼音数据库!$B:$C,2,),IF(LEN(C1078)=2,VLOOKUP(LEFT(C1078,1),拼音数据库!$B:$C,2,)&amp;VLOOKUP(MID(C1078,2,1),拼音数据库!$B:$C,2,),IF(LEN(C1078)=3,VLOOKUP(LEFT(C1078,1),拼音数据库!$B:$C,2,)&amp;VLOOKUP(MID(C1078,2,1),拼音数据库!$B:$C,2,)&amp;VLOOKUP(MID(C1078,3,1),拼音数据库!$B:$C,2,),VLOOKUP(LEFT(C1078,1),拼音数据库!$B:$C,2,)&amp;VLOOKUP(MID(C1078,2,1),拼音数据库!$B:$C,2,)&amp;VLOOKUP(MID(C1078,3,1),拼音数据库!$B:$C,2,)&amp;VLOOKUP(MID(C1078,4,1),拼音数据库!$B:$C,2,))))),"")</f>
        <v/>
      </c>
      <c r="B1078" s="75" t="str">
        <f>IFERROR(IF(C1078=0,"",IF(LEN(C1078)=1,LEFT(VLOOKUP(LEFT(C1078,1),拼音数据库!$B:$C,2,),1),IF(LEN(C1078)=2,LEFT(VLOOKUP(LEFT(C1078,1),拼音数据库!$B:$C,2,),1)&amp;LEFT(VLOOKUP(MID(C1078,2,1),拼音数据库!$B:$C,2,),1),IF(LEN(C1078)=3,LEFT(VLOOKUP(LEFT(C1078,1),拼音数据库!$B:$C,2,),1)&amp;LEFT(VLOOKUP(MID(C1078,2,1),拼音数据库!$B:$C,2,),1)&amp;LEFT(VLOOKUP(MID(C1078,3,1),拼音数据库!$B:$C,2,)),LEFT(VLOOKUP(LEFT(C1078,1),拼音数据库!$B:$C,2,),1)&amp;LEFT(VLOOKUP(MID(C1078,2,1),拼音数据库!$B:$C,2,),1)&amp;LEFT(VLOOKUP(MID(C1078,3,1),拼音数据库!$B:$C,2,),1)&amp;LEFT(VLOOKUP(MID(C1078,4,1),拼音数据库!$B:$C,2,),1))))),"")</f>
        <v/>
      </c>
      <c r="C1078" s="36"/>
      <c r="D1078" s="36"/>
      <c r="E1078" s="36"/>
      <c r="F1078" s="37"/>
      <c r="G1078" s="37"/>
      <c r="H1078" s="37"/>
      <c r="I1078" s="37"/>
      <c r="J1078" s="37"/>
      <c r="K1078" s="37"/>
      <c r="L1078" s="37"/>
      <c r="M1078" s="37"/>
      <c r="N1078" s="5" t="str">
        <f t="array" ref="N1078">IF(SUM(--NOT(ISERROR(FIND(TEXT(UPPER(电话簿!$G$4),0),UPPER(基本信息输入!A1078:M1078),1))))&gt;0,ROW(),"")</f>
        <v/>
      </c>
    </row>
    <row r="1079" spans="1:14" s="34" customFormat="1" x14ac:dyDescent="0.35">
      <c r="A1079" s="74" t="str">
        <f>IFERROR(IF(C1079=0,"",IF(LEN(C1079)=1,VLOOKUP(LEFT(C1079,1),拼音数据库!$B:$C,2,),IF(LEN(C1079)=2,VLOOKUP(LEFT(C1079,1),拼音数据库!$B:$C,2,)&amp;VLOOKUP(MID(C1079,2,1),拼音数据库!$B:$C,2,),IF(LEN(C1079)=3,VLOOKUP(LEFT(C1079,1),拼音数据库!$B:$C,2,)&amp;VLOOKUP(MID(C1079,2,1),拼音数据库!$B:$C,2,)&amp;VLOOKUP(MID(C1079,3,1),拼音数据库!$B:$C,2,),VLOOKUP(LEFT(C1079,1),拼音数据库!$B:$C,2,)&amp;VLOOKUP(MID(C1079,2,1),拼音数据库!$B:$C,2,)&amp;VLOOKUP(MID(C1079,3,1),拼音数据库!$B:$C,2,)&amp;VLOOKUP(MID(C1079,4,1),拼音数据库!$B:$C,2,))))),"")</f>
        <v/>
      </c>
      <c r="B1079" s="75" t="str">
        <f>IFERROR(IF(C1079=0,"",IF(LEN(C1079)=1,LEFT(VLOOKUP(LEFT(C1079,1),拼音数据库!$B:$C,2,),1),IF(LEN(C1079)=2,LEFT(VLOOKUP(LEFT(C1079,1),拼音数据库!$B:$C,2,),1)&amp;LEFT(VLOOKUP(MID(C1079,2,1),拼音数据库!$B:$C,2,),1),IF(LEN(C1079)=3,LEFT(VLOOKUP(LEFT(C1079,1),拼音数据库!$B:$C,2,),1)&amp;LEFT(VLOOKUP(MID(C1079,2,1),拼音数据库!$B:$C,2,),1)&amp;LEFT(VLOOKUP(MID(C1079,3,1),拼音数据库!$B:$C,2,)),LEFT(VLOOKUP(LEFT(C1079,1),拼音数据库!$B:$C,2,),1)&amp;LEFT(VLOOKUP(MID(C1079,2,1),拼音数据库!$B:$C,2,),1)&amp;LEFT(VLOOKUP(MID(C1079,3,1),拼音数据库!$B:$C,2,),1)&amp;LEFT(VLOOKUP(MID(C1079,4,1),拼音数据库!$B:$C,2,),1))))),"")</f>
        <v/>
      </c>
      <c r="C1079" s="36"/>
      <c r="D1079" s="36"/>
      <c r="E1079" s="36"/>
      <c r="F1079" s="37"/>
      <c r="G1079" s="37"/>
      <c r="H1079" s="37"/>
      <c r="I1079" s="37"/>
      <c r="J1079" s="37"/>
      <c r="K1079" s="37"/>
      <c r="L1079" s="37"/>
      <c r="M1079" s="37"/>
      <c r="N1079" s="5" t="str">
        <f t="array" ref="N1079">IF(SUM(--NOT(ISERROR(FIND(TEXT(UPPER(电话簿!$G$4),0),UPPER(基本信息输入!A1079:M1079),1))))&gt;0,ROW(),"")</f>
        <v/>
      </c>
    </row>
    <row r="1080" spans="1:14" s="34" customFormat="1" x14ac:dyDescent="0.35">
      <c r="A1080" s="74" t="str">
        <f>IFERROR(IF(C1080=0,"",IF(LEN(C1080)=1,VLOOKUP(LEFT(C1080,1),拼音数据库!$B:$C,2,),IF(LEN(C1080)=2,VLOOKUP(LEFT(C1080,1),拼音数据库!$B:$C,2,)&amp;VLOOKUP(MID(C1080,2,1),拼音数据库!$B:$C,2,),IF(LEN(C1080)=3,VLOOKUP(LEFT(C1080,1),拼音数据库!$B:$C,2,)&amp;VLOOKUP(MID(C1080,2,1),拼音数据库!$B:$C,2,)&amp;VLOOKUP(MID(C1080,3,1),拼音数据库!$B:$C,2,),VLOOKUP(LEFT(C1080,1),拼音数据库!$B:$C,2,)&amp;VLOOKUP(MID(C1080,2,1),拼音数据库!$B:$C,2,)&amp;VLOOKUP(MID(C1080,3,1),拼音数据库!$B:$C,2,)&amp;VLOOKUP(MID(C1080,4,1),拼音数据库!$B:$C,2,))))),"")</f>
        <v/>
      </c>
      <c r="B1080" s="75" t="str">
        <f>IFERROR(IF(C1080=0,"",IF(LEN(C1080)=1,LEFT(VLOOKUP(LEFT(C1080,1),拼音数据库!$B:$C,2,),1),IF(LEN(C1080)=2,LEFT(VLOOKUP(LEFT(C1080,1),拼音数据库!$B:$C,2,),1)&amp;LEFT(VLOOKUP(MID(C1080,2,1),拼音数据库!$B:$C,2,),1),IF(LEN(C1080)=3,LEFT(VLOOKUP(LEFT(C1080,1),拼音数据库!$B:$C,2,),1)&amp;LEFT(VLOOKUP(MID(C1080,2,1),拼音数据库!$B:$C,2,),1)&amp;LEFT(VLOOKUP(MID(C1080,3,1),拼音数据库!$B:$C,2,)),LEFT(VLOOKUP(LEFT(C1080,1),拼音数据库!$B:$C,2,),1)&amp;LEFT(VLOOKUP(MID(C1080,2,1),拼音数据库!$B:$C,2,),1)&amp;LEFT(VLOOKUP(MID(C1080,3,1),拼音数据库!$B:$C,2,),1)&amp;LEFT(VLOOKUP(MID(C1080,4,1),拼音数据库!$B:$C,2,),1))))),"")</f>
        <v/>
      </c>
      <c r="C1080" s="36"/>
      <c r="D1080" s="36"/>
      <c r="E1080" s="36"/>
      <c r="F1080" s="37"/>
      <c r="G1080" s="37"/>
      <c r="H1080" s="37"/>
      <c r="I1080" s="37"/>
      <c r="J1080" s="37"/>
      <c r="K1080" s="37"/>
      <c r="L1080" s="37"/>
      <c r="M1080" s="37"/>
      <c r="N1080" s="5" t="str">
        <f t="array" ref="N1080">IF(SUM(--NOT(ISERROR(FIND(TEXT(UPPER(电话簿!$G$4),0),UPPER(基本信息输入!A1080:M1080),1))))&gt;0,ROW(),"")</f>
        <v/>
      </c>
    </row>
    <row r="1081" spans="1:14" s="34" customFormat="1" x14ac:dyDescent="0.35">
      <c r="A1081" s="74" t="str">
        <f>IFERROR(IF(C1081=0,"",IF(LEN(C1081)=1,VLOOKUP(LEFT(C1081,1),拼音数据库!$B:$C,2,),IF(LEN(C1081)=2,VLOOKUP(LEFT(C1081,1),拼音数据库!$B:$C,2,)&amp;VLOOKUP(MID(C1081,2,1),拼音数据库!$B:$C,2,),IF(LEN(C1081)=3,VLOOKUP(LEFT(C1081,1),拼音数据库!$B:$C,2,)&amp;VLOOKUP(MID(C1081,2,1),拼音数据库!$B:$C,2,)&amp;VLOOKUP(MID(C1081,3,1),拼音数据库!$B:$C,2,),VLOOKUP(LEFT(C1081,1),拼音数据库!$B:$C,2,)&amp;VLOOKUP(MID(C1081,2,1),拼音数据库!$B:$C,2,)&amp;VLOOKUP(MID(C1081,3,1),拼音数据库!$B:$C,2,)&amp;VLOOKUP(MID(C1081,4,1),拼音数据库!$B:$C,2,))))),"")</f>
        <v/>
      </c>
      <c r="B1081" s="75" t="str">
        <f>IFERROR(IF(C1081=0,"",IF(LEN(C1081)=1,LEFT(VLOOKUP(LEFT(C1081,1),拼音数据库!$B:$C,2,),1),IF(LEN(C1081)=2,LEFT(VLOOKUP(LEFT(C1081,1),拼音数据库!$B:$C,2,),1)&amp;LEFT(VLOOKUP(MID(C1081,2,1),拼音数据库!$B:$C,2,),1),IF(LEN(C1081)=3,LEFT(VLOOKUP(LEFT(C1081,1),拼音数据库!$B:$C,2,),1)&amp;LEFT(VLOOKUP(MID(C1081,2,1),拼音数据库!$B:$C,2,),1)&amp;LEFT(VLOOKUP(MID(C1081,3,1),拼音数据库!$B:$C,2,)),LEFT(VLOOKUP(LEFT(C1081,1),拼音数据库!$B:$C,2,),1)&amp;LEFT(VLOOKUP(MID(C1081,2,1),拼音数据库!$B:$C,2,),1)&amp;LEFT(VLOOKUP(MID(C1081,3,1),拼音数据库!$B:$C,2,),1)&amp;LEFT(VLOOKUP(MID(C1081,4,1),拼音数据库!$B:$C,2,),1))))),"")</f>
        <v/>
      </c>
      <c r="C1081" s="36"/>
      <c r="D1081" s="36"/>
      <c r="E1081" s="36"/>
      <c r="F1081" s="37"/>
      <c r="G1081" s="37"/>
      <c r="H1081" s="37"/>
      <c r="I1081" s="37"/>
      <c r="J1081" s="37"/>
      <c r="K1081" s="37"/>
      <c r="L1081" s="37"/>
      <c r="M1081" s="37"/>
      <c r="N1081" s="5" t="str">
        <f t="array" ref="N1081">IF(SUM(--NOT(ISERROR(FIND(TEXT(UPPER(电话簿!$G$4),0),UPPER(基本信息输入!A1081:M1081),1))))&gt;0,ROW(),"")</f>
        <v/>
      </c>
    </row>
    <row r="1082" spans="1:14" s="34" customFormat="1" x14ac:dyDescent="0.35">
      <c r="A1082" s="74" t="str">
        <f>IFERROR(IF(C1082=0,"",IF(LEN(C1082)=1,VLOOKUP(LEFT(C1082,1),拼音数据库!$B:$C,2,),IF(LEN(C1082)=2,VLOOKUP(LEFT(C1082,1),拼音数据库!$B:$C,2,)&amp;VLOOKUP(MID(C1082,2,1),拼音数据库!$B:$C,2,),IF(LEN(C1082)=3,VLOOKUP(LEFT(C1082,1),拼音数据库!$B:$C,2,)&amp;VLOOKUP(MID(C1082,2,1),拼音数据库!$B:$C,2,)&amp;VLOOKUP(MID(C1082,3,1),拼音数据库!$B:$C,2,),VLOOKUP(LEFT(C1082,1),拼音数据库!$B:$C,2,)&amp;VLOOKUP(MID(C1082,2,1),拼音数据库!$B:$C,2,)&amp;VLOOKUP(MID(C1082,3,1),拼音数据库!$B:$C,2,)&amp;VLOOKUP(MID(C1082,4,1),拼音数据库!$B:$C,2,))))),"")</f>
        <v/>
      </c>
      <c r="B1082" s="75" t="str">
        <f>IFERROR(IF(C1082=0,"",IF(LEN(C1082)=1,LEFT(VLOOKUP(LEFT(C1082,1),拼音数据库!$B:$C,2,),1),IF(LEN(C1082)=2,LEFT(VLOOKUP(LEFT(C1082,1),拼音数据库!$B:$C,2,),1)&amp;LEFT(VLOOKUP(MID(C1082,2,1),拼音数据库!$B:$C,2,),1),IF(LEN(C1082)=3,LEFT(VLOOKUP(LEFT(C1082,1),拼音数据库!$B:$C,2,),1)&amp;LEFT(VLOOKUP(MID(C1082,2,1),拼音数据库!$B:$C,2,),1)&amp;LEFT(VLOOKUP(MID(C1082,3,1),拼音数据库!$B:$C,2,)),LEFT(VLOOKUP(LEFT(C1082,1),拼音数据库!$B:$C,2,),1)&amp;LEFT(VLOOKUP(MID(C1082,2,1),拼音数据库!$B:$C,2,),1)&amp;LEFT(VLOOKUP(MID(C1082,3,1),拼音数据库!$B:$C,2,),1)&amp;LEFT(VLOOKUP(MID(C1082,4,1),拼音数据库!$B:$C,2,),1))))),"")</f>
        <v/>
      </c>
      <c r="C1082" s="36"/>
      <c r="D1082" s="36"/>
      <c r="E1082" s="36"/>
      <c r="F1082" s="37"/>
      <c r="G1082" s="37"/>
      <c r="H1082" s="37"/>
      <c r="I1082" s="37"/>
      <c r="J1082" s="37"/>
      <c r="K1082" s="37"/>
      <c r="L1082" s="37"/>
      <c r="M1082" s="37"/>
      <c r="N1082" s="5" t="str">
        <f t="array" ref="N1082">IF(SUM(--NOT(ISERROR(FIND(TEXT(UPPER(电话簿!$G$4),0),UPPER(基本信息输入!A1082:M1082),1))))&gt;0,ROW(),"")</f>
        <v/>
      </c>
    </row>
    <row r="1083" spans="1:14" s="34" customFormat="1" x14ac:dyDescent="0.35">
      <c r="A1083" s="74" t="str">
        <f>IFERROR(IF(C1083=0,"",IF(LEN(C1083)=1,VLOOKUP(LEFT(C1083,1),拼音数据库!$B:$C,2,),IF(LEN(C1083)=2,VLOOKUP(LEFT(C1083,1),拼音数据库!$B:$C,2,)&amp;VLOOKUP(MID(C1083,2,1),拼音数据库!$B:$C,2,),IF(LEN(C1083)=3,VLOOKUP(LEFT(C1083,1),拼音数据库!$B:$C,2,)&amp;VLOOKUP(MID(C1083,2,1),拼音数据库!$B:$C,2,)&amp;VLOOKUP(MID(C1083,3,1),拼音数据库!$B:$C,2,),VLOOKUP(LEFT(C1083,1),拼音数据库!$B:$C,2,)&amp;VLOOKUP(MID(C1083,2,1),拼音数据库!$B:$C,2,)&amp;VLOOKUP(MID(C1083,3,1),拼音数据库!$B:$C,2,)&amp;VLOOKUP(MID(C1083,4,1),拼音数据库!$B:$C,2,))))),"")</f>
        <v/>
      </c>
      <c r="B1083" s="75" t="str">
        <f>IFERROR(IF(C1083=0,"",IF(LEN(C1083)=1,LEFT(VLOOKUP(LEFT(C1083,1),拼音数据库!$B:$C,2,),1),IF(LEN(C1083)=2,LEFT(VLOOKUP(LEFT(C1083,1),拼音数据库!$B:$C,2,),1)&amp;LEFT(VLOOKUP(MID(C1083,2,1),拼音数据库!$B:$C,2,),1),IF(LEN(C1083)=3,LEFT(VLOOKUP(LEFT(C1083,1),拼音数据库!$B:$C,2,),1)&amp;LEFT(VLOOKUP(MID(C1083,2,1),拼音数据库!$B:$C,2,),1)&amp;LEFT(VLOOKUP(MID(C1083,3,1),拼音数据库!$B:$C,2,)),LEFT(VLOOKUP(LEFT(C1083,1),拼音数据库!$B:$C,2,),1)&amp;LEFT(VLOOKUP(MID(C1083,2,1),拼音数据库!$B:$C,2,),1)&amp;LEFT(VLOOKUP(MID(C1083,3,1),拼音数据库!$B:$C,2,),1)&amp;LEFT(VLOOKUP(MID(C1083,4,1),拼音数据库!$B:$C,2,),1))))),"")</f>
        <v/>
      </c>
      <c r="C1083" s="36"/>
      <c r="D1083" s="36"/>
      <c r="E1083" s="36"/>
      <c r="F1083" s="37"/>
      <c r="G1083" s="37"/>
      <c r="H1083" s="37"/>
      <c r="I1083" s="37"/>
      <c r="J1083" s="37"/>
      <c r="K1083" s="37"/>
      <c r="L1083" s="37"/>
      <c r="M1083" s="37"/>
      <c r="N1083" s="5" t="str">
        <f t="array" ref="N1083">IF(SUM(--NOT(ISERROR(FIND(TEXT(UPPER(电话簿!$G$4),0),UPPER(基本信息输入!A1083:M1083),1))))&gt;0,ROW(),"")</f>
        <v/>
      </c>
    </row>
    <row r="1084" spans="1:14" s="34" customFormat="1" x14ac:dyDescent="0.35">
      <c r="A1084" s="74" t="str">
        <f>IFERROR(IF(C1084=0,"",IF(LEN(C1084)=1,VLOOKUP(LEFT(C1084,1),拼音数据库!$B:$C,2,),IF(LEN(C1084)=2,VLOOKUP(LEFT(C1084,1),拼音数据库!$B:$C,2,)&amp;VLOOKUP(MID(C1084,2,1),拼音数据库!$B:$C,2,),IF(LEN(C1084)=3,VLOOKUP(LEFT(C1084,1),拼音数据库!$B:$C,2,)&amp;VLOOKUP(MID(C1084,2,1),拼音数据库!$B:$C,2,)&amp;VLOOKUP(MID(C1084,3,1),拼音数据库!$B:$C,2,),VLOOKUP(LEFT(C1084,1),拼音数据库!$B:$C,2,)&amp;VLOOKUP(MID(C1084,2,1),拼音数据库!$B:$C,2,)&amp;VLOOKUP(MID(C1084,3,1),拼音数据库!$B:$C,2,)&amp;VLOOKUP(MID(C1084,4,1),拼音数据库!$B:$C,2,))))),"")</f>
        <v/>
      </c>
      <c r="B1084" s="75" t="str">
        <f>IFERROR(IF(C1084=0,"",IF(LEN(C1084)=1,LEFT(VLOOKUP(LEFT(C1084,1),拼音数据库!$B:$C,2,),1),IF(LEN(C1084)=2,LEFT(VLOOKUP(LEFT(C1084,1),拼音数据库!$B:$C,2,),1)&amp;LEFT(VLOOKUP(MID(C1084,2,1),拼音数据库!$B:$C,2,),1),IF(LEN(C1084)=3,LEFT(VLOOKUP(LEFT(C1084,1),拼音数据库!$B:$C,2,),1)&amp;LEFT(VLOOKUP(MID(C1084,2,1),拼音数据库!$B:$C,2,),1)&amp;LEFT(VLOOKUP(MID(C1084,3,1),拼音数据库!$B:$C,2,)),LEFT(VLOOKUP(LEFT(C1084,1),拼音数据库!$B:$C,2,),1)&amp;LEFT(VLOOKUP(MID(C1084,2,1),拼音数据库!$B:$C,2,),1)&amp;LEFT(VLOOKUP(MID(C1084,3,1),拼音数据库!$B:$C,2,),1)&amp;LEFT(VLOOKUP(MID(C1084,4,1),拼音数据库!$B:$C,2,),1))))),"")</f>
        <v/>
      </c>
      <c r="C1084" s="36"/>
      <c r="D1084" s="36"/>
      <c r="E1084" s="36"/>
      <c r="F1084" s="37"/>
      <c r="G1084" s="37"/>
      <c r="H1084" s="37"/>
      <c r="I1084" s="37"/>
      <c r="J1084" s="37"/>
      <c r="K1084" s="37"/>
      <c r="L1084" s="37"/>
      <c r="M1084" s="37"/>
      <c r="N1084" s="5" t="str">
        <f t="array" ref="N1084">IF(SUM(--NOT(ISERROR(FIND(TEXT(UPPER(电话簿!$G$4),0),UPPER(基本信息输入!A1084:M1084),1))))&gt;0,ROW(),"")</f>
        <v/>
      </c>
    </row>
    <row r="1085" spans="1:14" s="34" customFormat="1" x14ac:dyDescent="0.35">
      <c r="A1085" s="74" t="str">
        <f>IFERROR(IF(C1085=0,"",IF(LEN(C1085)=1,VLOOKUP(LEFT(C1085,1),拼音数据库!$B:$C,2,),IF(LEN(C1085)=2,VLOOKUP(LEFT(C1085,1),拼音数据库!$B:$C,2,)&amp;VLOOKUP(MID(C1085,2,1),拼音数据库!$B:$C,2,),IF(LEN(C1085)=3,VLOOKUP(LEFT(C1085,1),拼音数据库!$B:$C,2,)&amp;VLOOKUP(MID(C1085,2,1),拼音数据库!$B:$C,2,)&amp;VLOOKUP(MID(C1085,3,1),拼音数据库!$B:$C,2,),VLOOKUP(LEFT(C1085,1),拼音数据库!$B:$C,2,)&amp;VLOOKUP(MID(C1085,2,1),拼音数据库!$B:$C,2,)&amp;VLOOKUP(MID(C1085,3,1),拼音数据库!$B:$C,2,)&amp;VLOOKUP(MID(C1085,4,1),拼音数据库!$B:$C,2,))))),"")</f>
        <v/>
      </c>
      <c r="B1085" s="75" t="str">
        <f>IFERROR(IF(C1085=0,"",IF(LEN(C1085)=1,LEFT(VLOOKUP(LEFT(C1085,1),拼音数据库!$B:$C,2,),1),IF(LEN(C1085)=2,LEFT(VLOOKUP(LEFT(C1085,1),拼音数据库!$B:$C,2,),1)&amp;LEFT(VLOOKUP(MID(C1085,2,1),拼音数据库!$B:$C,2,),1),IF(LEN(C1085)=3,LEFT(VLOOKUP(LEFT(C1085,1),拼音数据库!$B:$C,2,),1)&amp;LEFT(VLOOKUP(MID(C1085,2,1),拼音数据库!$B:$C,2,),1)&amp;LEFT(VLOOKUP(MID(C1085,3,1),拼音数据库!$B:$C,2,)),LEFT(VLOOKUP(LEFT(C1085,1),拼音数据库!$B:$C,2,),1)&amp;LEFT(VLOOKUP(MID(C1085,2,1),拼音数据库!$B:$C,2,),1)&amp;LEFT(VLOOKUP(MID(C1085,3,1),拼音数据库!$B:$C,2,),1)&amp;LEFT(VLOOKUP(MID(C1085,4,1),拼音数据库!$B:$C,2,),1))))),"")</f>
        <v/>
      </c>
      <c r="C1085" s="36"/>
      <c r="D1085" s="36"/>
      <c r="E1085" s="36"/>
      <c r="F1085" s="37"/>
      <c r="G1085" s="37"/>
      <c r="H1085" s="37"/>
      <c r="I1085" s="37"/>
      <c r="J1085" s="37"/>
      <c r="K1085" s="37"/>
      <c r="L1085" s="37"/>
      <c r="M1085" s="37"/>
      <c r="N1085" s="5" t="str">
        <f t="array" ref="N1085">IF(SUM(--NOT(ISERROR(FIND(TEXT(UPPER(电话簿!$G$4),0),UPPER(基本信息输入!A1085:M1085),1))))&gt;0,ROW(),"")</f>
        <v/>
      </c>
    </row>
    <row r="1086" spans="1:14" s="34" customFormat="1" x14ac:dyDescent="0.35">
      <c r="A1086" s="74" t="str">
        <f>IFERROR(IF(C1086=0,"",IF(LEN(C1086)=1,VLOOKUP(LEFT(C1086,1),拼音数据库!$B:$C,2,),IF(LEN(C1086)=2,VLOOKUP(LEFT(C1086,1),拼音数据库!$B:$C,2,)&amp;VLOOKUP(MID(C1086,2,1),拼音数据库!$B:$C,2,),IF(LEN(C1086)=3,VLOOKUP(LEFT(C1086,1),拼音数据库!$B:$C,2,)&amp;VLOOKUP(MID(C1086,2,1),拼音数据库!$B:$C,2,)&amp;VLOOKUP(MID(C1086,3,1),拼音数据库!$B:$C,2,),VLOOKUP(LEFT(C1086,1),拼音数据库!$B:$C,2,)&amp;VLOOKUP(MID(C1086,2,1),拼音数据库!$B:$C,2,)&amp;VLOOKUP(MID(C1086,3,1),拼音数据库!$B:$C,2,)&amp;VLOOKUP(MID(C1086,4,1),拼音数据库!$B:$C,2,))))),"")</f>
        <v/>
      </c>
      <c r="B1086" s="75" t="str">
        <f>IFERROR(IF(C1086=0,"",IF(LEN(C1086)=1,LEFT(VLOOKUP(LEFT(C1086,1),拼音数据库!$B:$C,2,),1),IF(LEN(C1086)=2,LEFT(VLOOKUP(LEFT(C1086,1),拼音数据库!$B:$C,2,),1)&amp;LEFT(VLOOKUP(MID(C1086,2,1),拼音数据库!$B:$C,2,),1),IF(LEN(C1086)=3,LEFT(VLOOKUP(LEFT(C1086,1),拼音数据库!$B:$C,2,),1)&amp;LEFT(VLOOKUP(MID(C1086,2,1),拼音数据库!$B:$C,2,),1)&amp;LEFT(VLOOKUP(MID(C1086,3,1),拼音数据库!$B:$C,2,)),LEFT(VLOOKUP(LEFT(C1086,1),拼音数据库!$B:$C,2,),1)&amp;LEFT(VLOOKUP(MID(C1086,2,1),拼音数据库!$B:$C,2,),1)&amp;LEFT(VLOOKUP(MID(C1086,3,1),拼音数据库!$B:$C,2,),1)&amp;LEFT(VLOOKUP(MID(C1086,4,1),拼音数据库!$B:$C,2,),1))))),"")</f>
        <v/>
      </c>
      <c r="C1086" s="36"/>
      <c r="D1086" s="36"/>
      <c r="E1086" s="36"/>
      <c r="F1086" s="37"/>
      <c r="G1086" s="37"/>
      <c r="H1086" s="37"/>
      <c r="I1086" s="37"/>
      <c r="J1086" s="37"/>
      <c r="K1086" s="37"/>
      <c r="L1086" s="37"/>
      <c r="M1086" s="37"/>
      <c r="N1086" s="5" t="str">
        <f t="array" ref="N1086">IF(SUM(--NOT(ISERROR(FIND(TEXT(UPPER(电话簿!$G$4),0),UPPER(基本信息输入!A1086:M1086),1))))&gt;0,ROW(),"")</f>
        <v/>
      </c>
    </row>
    <row r="1087" spans="1:14" s="34" customFormat="1" x14ac:dyDescent="0.35">
      <c r="A1087" s="74" t="str">
        <f>IFERROR(IF(C1087=0,"",IF(LEN(C1087)=1,VLOOKUP(LEFT(C1087,1),拼音数据库!$B:$C,2,),IF(LEN(C1087)=2,VLOOKUP(LEFT(C1087,1),拼音数据库!$B:$C,2,)&amp;VLOOKUP(MID(C1087,2,1),拼音数据库!$B:$C,2,),IF(LEN(C1087)=3,VLOOKUP(LEFT(C1087,1),拼音数据库!$B:$C,2,)&amp;VLOOKUP(MID(C1087,2,1),拼音数据库!$B:$C,2,)&amp;VLOOKUP(MID(C1087,3,1),拼音数据库!$B:$C,2,),VLOOKUP(LEFT(C1087,1),拼音数据库!$B:$C,2,)&amp;VLOOKUP(MID(C1087,2,1),拼音数据库!$B:$C,2,)&amp;VLOOKUP(MID(C1087,3,1),拼音数据库!$B:$C,2,)&amp;VLOOKUP(MID(C1087,4,1),拼音数据库!$B:$C,2,))))),"")</f>
        <v/>
      </c>
      <c r="B1087" s="75" t="str">
        <f>IFERROR(IF(C1087=0,"",IF(LEN(C1087)=1,LEFT(VLOOKUP(LEFT(C1087,1),拼音数据库!$B:$C,2,),1),IF(LEN(C1087)=2,LEFT(VLOOKUP(LEFT(C1087,1),拼音数据库!$B:$C,2,),1)&amp;LEFT(VLOOKUP(MID(C1087,2,1),拼音数据库!$B:$C,2,),1),IF(LEN(C1087)=3,LEFT(VLOOKUP(LEFT(C1087,1),拼音数据库!$B:$C,2,),1)&amp;LEFT(VLOOKUP(MID(C1087,2,1),拼音数据库!$B:$C,2,),1)&amp;LEFT(VLOOKUP(MID(C1087,3,1),拼音数据库!$B:$C,2,)),LEFT(VLOOKUP(LEFT(C1087,1),拼音数据库!$B:$C,2,),1)&amp;LEFT(VLOOKUP(MID(C1087,2,1),拼音数据库!$B:$C,2,),1)&amp;LEFT(VLOOKUP(MID(C1087,3,1),拼音数据库!$B:$C,2,),1)&amp;LEFT(VLOOKUP(MID(C1087,4,1),拼音数据库!$B:$C,2,),1))))),"")</f>
        <v/>
      </c>
      <c r="C1087" s="36"/>
      <c r="D1087" s="36"/>
      <c r="E1087" s="36"/>
      <c r="F1087" s="37"/>
      <c r="G1087" s="37"/>
      <c r="H1087" s="37"/>
      <c r="I1087" s="37"/>
      <c r="J1087" s="37"/>
      <c r="K1087" s="37"/>
      <c r="L1087" s="37"/>
      <c r="M1087" s="37"/>
      <c r="N1087" s="5" t="str">
        <f t="array" ref="N1087">IF(SUM(--NOT(ISERROR(FIND(TEXT(UPPER(电话簿!$G$4),0),UPPER(基本信息输入!A1087:M1087),1))))&gt;0,ROW(),"")</f>
        <v/>
      </c>
    </row>
    <row r="1088" spans="1:14" s="34" customFormat="1" x14ac:dyDescent="0.35">
      <c r="A1088" s="74" t="str">
        <f>IFERROR(IF(C1088=0,"",IF(LEN(C1088)=1,VLOOKUP(LEFT(C1088,1),拼音数据库!$B:$C,2,),IF(LEN(C1088)=2,VLOOKUP(LEFT(C1088,1),拼音数据库!$B:$C,2,)&amp;VLOOKUP(MID(C1088,2,1),拼音数据库!$B:$C,2,),IF(LEN(C1088)=3,VLOOKUP(LEFT(C1088,1),拼音数据库!$B:$C,2,)&amp;VLOOKUP(MID(C1088,2,1),拼音数据库!$B:$C,2,)&amp;VLOOKUP(MID(C1088,3,1),拼音数据库!$B:$C,2,),VLOOKUP(LEFT(C1088,1),拼音数据库!$B:$C,2,)&amp;VLOOKUP(MID(C1088,2,1),拼音数据库!$B:$C,2,)&amp;VLOOKUP(MID(C1088,3,1),拼音数据库!$B:$C,2,)&amp;VLOOKUP(MID(C1088,4,1),拼音数据库!$B:$C,2,))))),"")</f>
        <v/>
      </c>
      <c r="B1088" s="75" t="str">
        <f>IFERROR(IF(C1088=0,"",IF(LEN(C1088)=1,LEFT(VLOOKUP(LEFT(C1088,1),拼音数据库!$B:$C,2,),1),IF(LEN(C1088)=2,LEFT(VLOOKUP(LEFT(C1088,1),拼音数据库!$B:$C,2,),1)&amp;LEFT(VLOOKUP(MID(C1088,2,1),拼音数据库!$B:$C,2,),1),IF(LEN(C1088)=3,LEFT(VLOOKUP(LEFT(C1088,1),拼音数据库!$B:$C,2,),1)&amp;LEFT(VLOOKUP(MID(C1088,2,1),拼音数据库!$B:$C,2,),1)&amp;LEFT(VLOOKUP(MID(C1088,3,1),拼音数据库!$B:$C,2,)),LEFT(VLOOKUP(LEFT(C1088,1),拼音数据库!$B:$C,2,),1)&amp;LEFT(VLOOKUP(MID(C1088,2,1),拼音数据库!$B:$C,2,),1)&amp;LEFT(VLOOKUP(MID(C1088,3,1),拼音数据库!$B:$C,2,),1)&amp;LEFT(VLOOKUP(MID(C1088,4,1),拼音数据库!$B:$C,2,),1))))),"")</f>
        <v/>
      </c>
      <c r="C1088" s="36"/>
      <c r="D1088" s="36"/>
      <c r="E1088" s="36"/>
      <c r="F1088" s="37"/>
      <c r="G1088" s="37"/>
      <c r="H1088" s="37"/>
      <c r="I1088" s="37"/>
      <c r="J1088" s="37"/>
      <c r="K1088" s="37"/>
      <c r="L1088" s="37"/>
      <c r="M1088" s="37"/>
      <c r="N1088" s="5" t="str">
        <f t="array" ref="N1088">IF(SUM(--NOT(ISERROR(FIND(TEXT(UPPER(电话簿!$G$4),0),UPPER(基本信息输入!A1088:M1088),1))))&gt;0,ROW(),"")</f>
        <v/>
      </c>
    </row>
    <row r="1089" spans="1:14" s="34" customFormat="1" x14ac:dyDescent="0.35">
      <c r="A1089" s="74" t="str">
        <f>IFERROR(IF(C1089=0,"",IF(LEN(C1089)=1,VLOOKUP(LEFT(C1089,1),拼音数据库!$B:$C,2,),IF(LEN(C1089)=2,VLOOKUP(LEFT(C1089,1),拼音数据库!$B:$C,2,)&amp;VLOOKUP(MID(C1089,2,1),拼音数据库!$B:$C,2,),IF(LEN(C1089)=3,VLOOKUP(LEFT(C1089,1),拼音数据库!$B:$C,2,)&amp;VLOOKUP(MID(C1089,2,1),拼音数据库!$B:$C,2,)&amp;VLOOKUP(MID(C1089,3,1),拼音数据库!$B:$C,2,),VLOOKUP(LEFT(C1089,1),拼音数据库!$B:$C,2,)&amp;VLOOKUP(MID(C1089,2,1),拼音数据库!$B:$C,2,)&amp;VLOOKUP(MID(C1089,3,1),拼音数据库!$B:$C,2,)&amp;VLOOKUP(MID(C1089,4,1),拼音数据库!$B:$C,2,))))),"")</f>
        <v/>
      </c>
      <c r="B1089" s="75" t="str">
        <f>IFERROR(IF(C1089=0,"",IF(LEN(C1089)=1,LEFT(VLOOKUP(LEFT(C1089,1),拼音数据库!$B:$C,2,),1),IF(LEN(C1089)=2,LEFT(VLOOKUP(LEFT(C1089,1),拼音数据库!$B:$C,2,),1)&amp;LEFT(VLOOKUP(MID(C1089,2,1),拼音数据库!$B:$C,2,),1),IF(LEN(C1089)=3,LEFT(VLOOKUP(LEFT(C1089,1),拼音数据库!$B:$C,2,),1)&amp;LEFT(VLOOKUP(MID(C1089,2,1),拼音数据库!$B:$C,2,),1)&amp;LEFT(VLOOKUP(MID(C1089,3,1),拼音数据库!$B:$C,2,)),LEFT(VLOOKUP(LEFT(C1089,1),拼音数据库!$B:$C,2,),1)&amp;LEFT(VLOOKUP(MID(C1089,2,1),拼音数据库!$B:$C,2,),1)&amp;LEFT(VLOOKUP(MID(C1089,3,1),拼音数据库!$B:$C,2,),1)&amp;LEFT(VLOOKUP(MID(C1089,4,1),拼音数据库!$B:$C,2,),1))))),"")</f>
        <v/>
      </c>
      <c r="C1089" s="36"/>
      <c r="D1089" s="36"/>
      <c r="E1089" s="36"/>
      <c r="F1089" s="37"/>
      <c r="G1089" s="37"/>
      <c r="H1089" s="37"/>
      <c r="I1089" s="37"/>
      <c r="J1089" s="37"/>
      <c r="K1089" s="37"/>
      <c r="L1089" s="37"/>
      <c r="M1089" s="37"/>
      <c r="N1089" s="5" t="str">
        <f t="array" ref="N1089">IF(SUM(--NOT(ISERROR(FIND(TEXT(UPPER(电话簿!$G$4),0),UPPER(基本信息输入!A1089:M1089),1))))&gt;0,ROW(),"")</f>
        <v/>
      </c>
    </row>
    <row r="1090" spans="1:14" s="34" customFormat="1" x14ac:dyDescent="0.35">
      <c r="A1090" s="74" t="str">
        <f>IFERROR(IF(C1090=0,"",IF(LEN(C1090)=1,VLOOKUP(LEFT(C1090,1),拼音数据库!$B:$C,2,),IF(LEN(C1090)=2,VLOOKUP(LEFT(C1090,1),拼音数据库!$B:$C,2,)&amp;VLOOKUP(MID(C1090,2,1),拼音数据库!$B:$C,2,),IF(LEN(C1090)=3,VLOOKUP(LEFT(C1090,1),拼音数据库!$B:$C,2,)&amp;VLOOKUP(MID(C1090,2,1),拼音数据库!$B:$C,2,)&amp;VLOOKUP(MID(C1090,3,1),拼音数据库!$B:$C,2,),VLOOKUP(LEFT(C1090,1),拼音数据库!$B:$C,2,)&amp;VLOOKUP(MID(C1090,2,1),拼音数据库!$B:$C,2,)&amp;VLOOKUP(MID(C1090,3,1),拼音数据库!$B:$C,2,)&amp;VLOOKUP(MID(C1090,4,1),拼音数据库!$B:$C,2,))))),"")</f>
        <v/>
      </c>
      <c r="B1090" s="75" t="str">
        <f>IFERROR(IF(C1090=0,"",IF(LEN(C1090)=1,LEFT(VLOOKUP(LEFT(C1090,1),拼音数据库!$B:$C,2,),1),IF(LEN(C1090)=2,LEFT(VLOOKUP(LEFT(C1090,1),拼音数据库!$B:$C,2,),1)&amp;LEFT(VLOOKUP(MID(C1090,2,1),拼音数据库!$B:$C,2,),1),IF(LEN(C1090)=3,LEFT(VLOOKUP(LEFT(C1090,1),拼音数据库!$B:$C,2,),1)&amp;LEFT(VLOOKUP(MID(C1090,2,1),拼音数据库!$B:$C,2,),1)&amp;LEFT(VLOOKUP(MID(C1090,3,1),拼音数据库!$B:$C,2,)),LEFT(VLOOKUP(LEFT(C1090,1),拼音数据库!$B:$C,2,),1)&amp;LEFT(VLOOKUP(MID(C1090,2,1),拼音数据库!$B:$C,2,),1)&amp;LEFT(VLOOKUP(MID(C1090,3,1),拼音数据库!$B:$C,2,),1)&amp;LEFT(VLOOKUP(MID(C1090,4,1),拼音数据库!$B:$C,2,),1))))),"")</f>
        <v/>
      </c>
      <c r="C1090" s="36"/>
      <c r="D1090" s="36"/>
      <c r="E1090" s="36"/>
      <c r="F1090" s="37"/>
      <c r="G1090" s="37"/>
      <c r="H1090" s="37"/>
      <c r="I1090" s="37"/>
      <c r="J1090" s="37"/>
      <c r="K1090" s="37"/>
      <c r="L1090" s="37"/>
      <c r="M1090" s="37"/>
      <c r="N1090" s="5" t="str">
        <f t="array" ref="N1090">IF(SUM(--NOT(ISERROR(FIND(TEXT(UPPER(电话簿!$G$4),0),UPPER(基本信息输入!A1090:M1090),1))))&gt;0,ROW(),"")</f>
        <v/>
      </c>
    </row>
    <row r="1091" spans="1:14" s="34" customFormat="1" x14ac:dyDescent="0.35">
      <c r="A1091" s="74" t="str">
        <f>IFERROR(IF(C1091=0,"",IF(LEN(C1091)=1,VLOOKUP(LEFT(C1091,1),拼音数据库!$B:$C,2,),IF(LEN(C1091)=2,VLOOKUP(LEFT(C1091,1),拼音数据库!$B:$C,2,)&amp;VLOOKUP(MID(C1091,2,1),拼音数据库!$B:$C,2,),IF(LEN(C1091)=3,VLOOKUP(LEFT(C1091,1),拼音数据库!$B:$C,2,)&amp;VLOOKUP(MID(C1091,2,1),拼音数据库!$B:$C,2,)&amp;VLOOKUP(MID(C1091,3,1),拼音数据库!$B:$C,2,),VLOOKUP(LEFT(C1091,1),拼音数据库!$B:$C,2,)&amp;VLOOKUP(MID(C1091,2,1),拼音数据库!$B:$C,2,)&amp;VLOOKUP(MID(C1091,3,1),拼音数据库!$B:$C,2,)&amp;VLOOKUP(MID(C1091,4,1),拼音数据库!$B:$C,2,))))),"")</f>
        <v/>
      </c>
      <c r="B1091" s="75" t="str">
        <f>IFERROR(IF(C1091=0,"",IF(LEN(C1091)=1,LEFT(VLOOKUP(LEFT(C1091,1),拼音数据库!$B:$C,2,),1),IF(LEN(C1091)=2,LEFT(VLOOKUP(LEFT(C1091,1),拼音数据库!$B:$C,2,),1)&amp;LEFT(VLOOKUP(MID(C1091,2,1),拼音数据库!$B:$C,2,),1),IF(LEN(C1091)=3,LEFT(VLOOKUP(LEFT(C1091,1),拼音数据库!$B:$C,2,),1)&amp;LEFT(VLOOKUP(MID(C1091,2,1),拼音数据库!$B:$C,2,),1)&amp;LEFT(VLOOKUP(MID(C1091,3,1),拼音数据库!$B:$C,2,)),LEFT(VLOOKUP(LEFT(C1091,1),拼音数据库!$B:$C,2,),1)&amp;LEFT(VLOOKUP(MID(C1091,2,1),拼音数据库!$B:$C,2,),1)&amp;LEFT(VLOOKUP(MID(C1091,3,1),拼音数据库!$B:$C,2,),1)&amp;LEFT(VLOOKUP(MID(C1091,4,1),拼音数据库!$B:$C,2,),1))))),"")</f>
        <v/>
      </c>
      <c r="C1091" s="36"/>
      <c r="D1091" s="36"/>
      <c r="E1091" s="36"/>
      <c r="F1091" s="37"/>
      <c r="G1091" s="37"/>
      <c r="H1091" s="37"/>
      <c r="I1091" s="37"/>
      <c r="J1091" s="37"/>
      <c r="K1091" s="37"/>
      <c r="L1091" s="37"/>
      <c r="M1091" s="37"/>
      <c r="N1091" s="5" t="str">
        <f t="array" ref="N1091">IF(SUM(--NOT(ISERROR(FIND(TEXT(UPPER(电话簿!$G$4),0),UPPER(基本信息输入!A1091:M1091),1))))&gt;0,ROW(),"")</f>
        <v/>
      </c>
    </row>
    <row r="1092" spans="1:14" s="34" customFormat="1" x14ac:dyDescent="0.35">
      <c r="A1092" s="74" t="str">
        <f>IFERROR(IF(C1092=0,"",IF(LEN(C1092)=1,VLOOKUP(LEFT(C1092,1),拼音数据库!$B:$C,2,),IF(LEN(C1092)=2,VLOOKUP(LEFT(C1092,1),拼音数据库!$B:$C,2,)&amp;VLOOKUP(MID(C1092,2,1),拼音数据库!$B:$C,2,),IF(LEN(C1092)=3,VLOOKUP(LEFT(C1092,1),拼音数据库!$B:$C,2,)&amp;VLOOKUP(MID(C1092,2,1),拼音数据库!$B:$C,2,)&amp;VLOOKUP(MID(C1092,3,1),拼音数据库!$B:$C,2,),VLOOKUP(LEFT(C1092,1),拼音数据库!$B:$C,2,)&amp;VLOOKUP(MID(C1092,2,1),拼音数据库!$B:$C,2,)&amp;VLOOKUP(MID(C1092,3,1),拼音数据库!$B:$C,2,)&amp;VLOOKUP(MID(C1092,4,1),拼音数据库!$B:$C,2,))))),"")</f>
        <v/>
      </c>
      <c r="B1092" s="75" t="str">
        <f>IFERROR(IF(C1092=0,"",IF(LEN(C1092)=1,LEFT(VLOOKUP(LEFT(C1092,1),拼音数据库!$B:$C,2,),1),IF(LEN(C1092)=2,LEFT(VLOOKUP(LEFT(C1092,1),拼音数据库!$B:$C,2,),1)&amp;LEFT(VLOOKUP(MID(C1092,2,1),拼音数据库!$B:$C,2,),1),IF(LEN(C1092)=3,LEFT(VLOOKUP(LEFT(C1092,1),拼音数据库!$B:$C,2,),1)&amp;LEFT(VLOOKUP(MID(C1092,2,1),拼音数据库!$B:$C,2,),1)&amp;LEFT(VLOOKUP(MID(C1092,3,1),拼音数据库!$B:$C,2,)),LEFT(VLOOKUP(LEFT(C1092,1),拼音数据库!$B:$C,2,),1)&amp;LEFT(VLOOKUP(MID(C1092,2,1),拼音数据库!$B:$C,2,),1)&amp;LEFT(VLOOKUP(MID(C1092,3,1),拼音数据库!$B:$C,2,),1)&amp;LEFT(VLOOKUP(MID(C1092,4,1),拼音数据库!$B:$C,2,),1))))),"")</f>
        <v/>
      </c>
      <c r="C1092" s="36"/>
      <c r="D1092" s="36"/>
      <c r="E1092" s="36"/>
      <c r="F1092" s="37"/>
      <c r="G1092" s="37"/>
      <c r="H1092" s="37"/>
      <c r="I1092" s="37"/>
      <c r="J1092" s="37"/>
      <c r="K1092" s="37"/>
      <c r="L1092" s="37"/>
      <c r="M1092" s="37"/>
      <c r="N1092" s="5" t="str">
        <f t="array" ref="N1092">IF(SUM(--NOT(ISERROR(FIND(TEXT(UPPER(电话簿!$G$4),0),UPPER(基本信息输入!A1092:M1092),1))))&gt;0,ROW(),"")</f>
        <v/>
      </c>
    </row>
    <row r="1093" spans="1:14" s="34" customFormat="1" x14ac:dyDescent="0.35">
      <c r="A1093" s="74" t="str">
        <f>IFERROR(IF(C1093=0,"",IF(LEN(C1093)=1,VLOOKUP(LEFT(C1093,1),拼音数据库!$B:$C,2,),IF(LEN(C1093)=2,VLOOKUP(LEFT(C1093,1),拼音数据库!$B:$C,2,)&amp;VLOOKUP(MID(C1093,2,1),拼音数据库!$B:$C,2,),IF(LEN(C1093)=3,VLOOKUP(LEFT(C1093,1),拼音数据库!$B:$C,2,)&amp;VLOOKUP(MID(C1093,2,1),拼音数据库!$B:$C,2,)&amp;VLOOKUP(MID(C1093,3,1),拼音数据库!$B:$C,2,),VLOOKUP(LEFT(C1093,1),拼音数据库!$B:$C,2,)&amp;VLOOKUP(MID(C1093,2,1),拼音数据库!$B:$C,2,)&amp;VLOOKUP(MID(C1093,3,1),拼音数据库!$B:$C,2,)&amp;VLOOKUP(MID(C1093,4,1),拼音数据库!$B:$C,2,))))),"")</f>
        <v/>
      </c>
      <c r="B1093" s="75" t="str">
        <f>IFERROR(IF(C1093=0,"",IF(LEN(C1093)=1,LEFT(VLOOKUP(LEFT(C1093,1),拼音数据库!$B:$C,2,),1),IF(LEN(C1093)=2,LEFT(VLOOKUP(LEFT(C1093,1),拼音数据库!$B:$C,2,),1)&amp;LEFT(VLOOKUP(MID(C1093,2,1),拼音数据库!$B:$C,2,),1),IF(LEN(C1093)=3,LEFT(VLOOKUP(LEFT(C1093,1),拼音数据库!$B:$C,2,),1)&amp;LEFT(VLOOKUP(MID(C1093,2,1),拼音数据库!$B:$C,2,),1)&amp;LEFT(VLOOKUP(MID(C1093,3,1),拼音数据库!$B:$C,2,)),LEFT(VLOOKUP(LEFT(C1093,1),拼音数据库!$B:$C,2,),1)&amp;LEFT(VLOOKUP(MID(C1093,2,1),拼音数据库!$B:$C,2,),1)&amp;LEFT(VLOOKUP(MID(C1093,3,1),拼音数据库!$B:$C,2,),1)&amp;LEFT(VLOOKUP(MID(C1093,4,1),拼音数据库!$B:$C,2,),1))))),"")</f>
        <v/>
      </c>
      <c r="C1093" s="36"/>
      <c r="D1093" s="36"/>
      <c r="E1093" s="36"/>
      <c r="F1093" s="37"/>
      <c r="G1093" s="37"/>
      <c r="H1093" s="37"/>
      <c r="I1093" s="37"/>
      <c r="J1093" s="37"/>
      <c r="K1093" s="37"/>
      <c r="L1093" s="37"/>
      <c r="M1093" s="37"/>
      <c r="N1093" s="5" t="str">
        <f t="array" ref="N1093">IF(SUM(--NOT(ISERROR(FIND(TEXT(UPPER(电话簿!$G$4),0),UPPER(基本信息输入!A1093:M1093),1))))&gt;0,ROW(),"")</f>
        <v/>
      </c>
    </row>
    <row r="1094" spans="1:14" s="34" customFormat="1" x14ac:dyDescent="0.35">
      <c r="A1094" s="74" t="str">
        <f>IFERROR(IF(C1094=0,"",IF(LEN(C1094)=1,VLOOKUP(LEFT(C1094,1),拼音数据库!$B:$C,2,),IF(LEN(C1094)=2,VLOOKUP(LEFT(C1094,1),拼音数据库!$B:$C,2,)&amp;VLOOKUP(MID(C1094,2,1),拼音数据库!$B:$C,2,),IF(LEN(C1094)=3,VLOOKUP(LEFT(C1094,1),拼音数据库!$B:$C,2,)&amp;VLOOKUP(MID(C1094,2,1),拼音数据库!$B:$C,2,)&amp;VLOOKUP(MID(C1094,3,1),拼音数据库!$B:$C,2,),VLOOKUP(LEFT(C1094,1),拼音数据库!$B:$C,2,)&amp;VLOOKUP(MID(C1094,2,1),拼音数据库!$B:$C,2,)&amp;VLOOKUP(MID(C1094,3,1),拼音数据库!$B:$C,2,)&amp;VLOOKUP(MID(C1094,4,1),拼音数据库!$B:$C,2,))))),"")</f>
        <v/>
      </c>
      <c r="B1094" s="75" t="str">
        <f>IFERROR(IF(C1094=0,"",IF(LEN(C1094)=1,LEFT(VLOOKUP(LEFT(C1094,1),拼音数据库!$B:$C,2,),1),IF(LEN(C1094)=2,LEFT(VLOOKUP(LEFT(C1094,1),拼音数据库!$B:$C,2,),1)&amp;LEFT(VLOOKUP(MID(C1094,2,1),拼音数据库!$B:$C,2,),1),IF(LEN(C1094)=3,LEFT(VLOOKUP(LEFT(C1094,1),拼音数据库!$B:$C,2,),1)&amp;LEFT(VLOOKUP(MID(C1094,2,1),拼音数据库!$B:$C,2,),1)&amp;LEFT(VLOOKUP(MID(C1094,3,1),拼音数据库!$B:$C,2,)),LEFT(VLOOKUP(LEFT(C1094,1),拼音数据库!$B:$C,2,),1)&amp;LEFT(VLOOKUP(MID(C1094,2,1),拼音数据库!$B:$C,2,),1)&amp;LEFT(VLOOKUP(MID(C1094,3,1),拼音数据库!$B:$C,2,),1)&amp;LEFT(VLOOKUP(MID(C1094,4,1),拼音数据库!$B:$C,2,),1))))),"")</f>
        <v/>
      </c>
      <c r="C1094" s="36"/>
      <c r="D1094" s="36"/>
      <c r="E1094" s="36"/>
      <c r="F1094" s="37"/>
      <c r="G1094" s="37"/>
      <c r="H1094" s="37"/>
      <c r="I1094" s="37"/>
      <c r="J1094" s="37"/>
      <c r="K1094" s="37"/>
      <c r="L1094" s="37"/>
      <c r="M1094" s="37"/>
      <c r="N1094" s="5" t="str">
        <f t="array" ref="N1094">IF(SUM(--NOT(ISERROR(FIND(TEXT(UPPER(电话簿!$G$4),0),UPPER(基本信息输入!A1094:M1094),1))))&gt;0,ROW(),"")</f>
        <v/>
      </c>
    </row>
    <row r="1095" spans="1:14" s="34" customFormat="1" x14ac:dyDescent="0.35">
      <c r="A1095" s="74" t="str">
        <f>IFERROR(IF(C1095=0,"",IF(LEN(C1095)=1,VLOOKUP(LEFT(C1095,1),拼音数据库!$B:$C,2,),IF(LEN(C1095)=2,VLOOKUP(LEFT(C1095,1),拼音数据库!$B:$C,2,)&amp;VLOOKUP(MID(C1095,2,1),拼音数据库!$B:$C,2,),IF(LEN(C1095)=3,VLOOKUP(LEFT(C1095,1),拼音数据库!$B:$C,2,)&amp;VLOOKUP(MID(C1095,2,1),拼音数据库!$B:$C,2,)&amp;VLOOKUP(MID(C1095,3,1),拼音数据库!$B:$C,2,),VLOOKUP(LEFT(C1095,1),拼音数据库!$B:$C,2,)&amp;VLOOKUP(MID(C1095,2,1),拼音数据库!$B:$C,2,)&amp;VLOOKUP(MID(C1095,3,1),拼音数据库!$B:$C,2,)&amp;VLOOKUP(MID(C1095,4,1),拼音数据库!$B:$C,2,))))),"")</f>
        <v/>
      </c>
      <c r="B1095" s="75" t="str">
        <f>IFERROR(IF(C1095=0,"",IF(LEN(C1095)=1,LEFT(VLOOKUP(LEFT(C1095,1),拼音数据库!$B:$C,2,),1),IF(LEN(C1095)=2,LEFT(VLOOKUP(LEFT(C1095,1),拼音数据库!$B:$C,2,),1)&amp;LEFT(VLOOKUP(MID(C1095,2,1),拼音数据库!$B:$C,2,),1),IF(LEN(C1095)=3,LEFT(VLOOKUP(LEFT(C1095,1),拼音数据库!$B:$C,2,),1)&amp;LEFT(VLOOKUP(MID(C1095,2,1),拼音数据库!$B:$C,2,),1)&amp;LEFT(VLOOKUP(MID(C1095,3,1),拼音数据库!$B:$C,2,)),LEFT(VLOOKUP(LEFT(C1095,1),拼音数据库!$B:$C,2,),1)&amp;LEFT(VLOOKUP(MID(C1095,2,1),拼音数据库!$B:$C,2,),1)&amp;LEFT(VLOOKUP(MID(C1095,3,1),拼音数据库!$B:$C,2,),1)&amp;LEFT(VLOOKUP(MID(C1095,4,1),拼音数据库!$B:$C,2,),1))))),"")</f>
        <v/>
      </c>
      <c r="C1095" s="36"/>
      <c r="D1095" s="36"/>
      <c r="E1095" s="36"/>
      <c r="F1095" s="37"/>
      <c r="G1095" s="37"/>
      <c r="H1095" s="37"/>
      <c r="I1095" s="37"/>
      <c r="J1095" s="37"/>
      <c r="K1095" s="37"/>
      <c r="L1095" s="37"/>
      <c r="M1095" s="37"/>
      <c r="N1095" s="5" t="str">
        <f t="array" ref="N1095">IF(SUM(--NOT(ISERROR(FIND(TEXT(UPPER(电话簿!$G$4),0),UPPER(基本信息输入!A1095:M1095),1))))&gt;0,ROW(),"")</f>
        <v/>
      </c>
    </row>
    <row r="1096" spans="1:14" s="34" customFormat="1" x14ac:dyDescent="0.35">
      <c r="A1096" s="74" t="str">
        <f>IFERROR(IF(C1096=0,"",IF(LEN(C1096)=1,VLOOKUP(LEFT(C1096,1),拼音数据库!$B:$C,2,),IF(LEN(C1096)=2,VLOOKUP(LEFT(C1096,1),拼音数据库!$B:$C,2,)&amp;VLOOKUP(MID(C1096,2,1),拼音数据库!$B:$C,2,),IF(LEN(C1096)=3,VLOOKUP(LEFT(C1096,1),拼音数据库!$B:$C,2,)&amp;VLOOKUP(MID(C1096,2,1),拼音数据库!$B:$C,2,)&amp;VLOOKUP(MID(C1096,3,1),拼音数据库!$B:$C,2,),VLOOKUP(LEFT(C1096,1),拼音数据库!$B:$C,2,)&amp;VLOOKUP(MID(C1096,2,1),拼音数据库!$B:$C,2,)&amp;VLOOKUP(MID(C1096,3,1),拼音数据库!$B:$C,2,)&amp;VLOOKUP(MID(C1096,4,1),拼音数据库!$B:$C,2,))))),"")</f>
        <v/>
      </c>
      <c r="B1096" s="75" t="str">
        <f>IFERROR(IF(C1096=0,"",IF(LEN(C1096)=1,LEFT(VLOOKUP(LEFT(C1096,1),拼音数据库!$B:$C,2,),1),IF(LEN(C1096)=2,LEFT(VLOOKUP(LEFT(C1096,1),拼音数据库!$B:$C,2,),1)&amp;LEFT(VLOOKUP(MID(C1096,2,1),拼音数据库!$B:$C,2,),1),IF(LEN(C1096)=3,LEFT(VLOOKUP(LEFT(C1096,1),拼音数据库!$B:$C,2,),1)&amp;LEFT(VLOOKUP(MID(C1096,2,1),拼音数据库!$B:$C,2,),1)&amp;LEFT(VLOOKUP(MID(C1096,3,1),拼音数据库!$B:$C,2,)),LEFT(VLOOKUP(LEFT(C1096,1),拼音数据库!$B:$C,2,),1)&amp;LEFT(VLOOKUP(MID(C1096,2,1),拼音数据库!$B:$C,2,),1)&amp;LEFT(VLOOKUP(MID(C1096,3,1),拼音数据库!$B:$C,2,),1)&amp;LEFT(VLOOKUP(MID(C1096,4,1),拼音数据库!$B:$C,2,),1))))),"")</f>
        <v/>
      </c>
      <c r="C1096" s="36"/>
      <c r="D1096" s="36"/>
      <c r="E1096" s="36"/>
      <c r="F1096" s="37"/>
      <c r="G1096" s="37"/>
      <c r="H1096" s="37"/>
      <c r="I1096" s="37"/>
      <c r="J1096" s="37"/>
      <c r="K1096" s="37"/>
      <c r="L1096" s="37"/>
      <c r="M1096" s="37"/>
      <c r="N1096" s="5" t="str">
        <f t="array" ref="N1096">IF(SUM(--NOT(ISERROR(FIND(TEXT(UPPER(电话簿!$G$4),0),UPPER(基本信息输入!A1096:M1096),1))))&gt;0,ROW(),"")</f>
        <v/>
      </c>
    </row>
    <row r="1097" spans="1:14" s="34" customFormat="1" x14ac:dyDescent="0.35">
      <c r="A1097" s="74" t="str">
        <f>IFERROR(IF(C1097=0,"",IF(LEN(C1097)=1,VLOOKUP(LEFT(C1097,1),拼音数据库!$B:$C,2,),IF(LEN(C1097)=2,VLOOKUP(LEFT(C1097,1),拼音数据库!$B:$C,2,)&amp;VLOOKUP(MID(C1097,2,1),拼音数据库!$B:$C,2,),IF(LEN(C1097)=3,VLOOKUP(LEFT(C1097,1),拼音数据库!$B:$C,2,)&amp;VLOOKUP(MID(C1097,2,1),拼音数据库!$B:$C,2,)&amp;VLOOKUP(MID(C1097,3,1),拼音数据库!$B:$C,2,),VLOOKUP(LEFT(C1097,1),拼音数据库!$B:$C,2,)&amp;VLOOKUP(MID(C1097,2,1),拼音数据库!$B:$C,2,)&amp;VLOOKUP(MID(C1097,3,1),拼音数据库!$B:$C,2,)&amp;VLOOKUP(MID(C1097,4,1),拼音数据库!$B:$C,2,))))),"")</f>
        <v/>
      </c>
      <c r="B1097" s="75" t="str">
        <f>IFERROR(IF(C1097=0,"",IF(LEN(C1097)=1,LEFT(VLOOKUP(LEFT(C1097,1),拼音数据库!$B:$C,2,),1),IF(LEN(C1097)=2,LEFT(VLOOKUP(LEFT(C1097,1),拼音数据库!$B:$C,2,),1)&amp;LEFT(VLOOKUP(MID(C1097,2,1),拼音数据库!$B:$C,2,),1),IF(LEN(C1097)=3,LEFT(VLOOKUP(LEFT(C1097,1),拼音数据库!$B:$C,2,),1)&amp;LEFT(VLOOKUP(MID(C1097,2,1),拼音数据库!$B:$C,2,),1)&amp;LEFT(VLOOKUP(MID(C1097,3,1),拼音数据库!$B:$C,2,)),LEFT(VLOOKUP(LEFT(C1097,1),拼音数据库!$B:$C,2,),1)&amp;LEFT(VLOOKUP(MID(C1097,2,1),拼音数据库!$B:$C,2,),1)&amp;LEFT(VLOOKUP(MID(C1097,3,1),拼音数据库!$B:$C,2,),1)&amp;LEFT(VLOOKUP(MID(C1097,4,1),拼音数据库!$B:$C,2,),1))))),"")</f>
        <v/>
      </c>
      <c r="C1097" s="36"/>
      <c r="D1097" s="36"/>
      <c r="E1097" s="36"/>
      <c r="F1097" s="37"/>
      <c r="G1097" s="37"/>
      <c r="H1097" s="37"/>
      <c r="I1097" s="37"/>
      <c r="J1097" s="37"/>
      <c r="K1097" s="37"/>
      <c r="L1097" s="37"/>
      <c r="M1097" s="37"/>
      <c r="N1097" s="5" t="str">
        <f t="array" ref="N1097">IF(SUM(--NOT(ISERROR(FIND(TEXT(UPPER(电话簿!$G$4),0),UPPER(基本信息输入!A1097:M1097),1))))&gt;0,ROW(),"")</f>
        <v/>
      </c>
    </row>
    <row r="1098" spans="1:14" s="34" customFormat="1" x14ac:dyDescent="0.35">
      <c r="A1098" s="74" t="str">
        <f>IFERROR(IF(C1098=0,"",IF(LEN(C1098)=1,VLOOKUP(LEFT(C1098,1),拼音数据库!$B:$C,2,),IF(LEN(C1098)=2,VLOOKUP(LEFT(C1098,1),拼音数据库!$B:$C,2,)&amp;VLOOKUP(MID(C1098,2,1),拼音数据库!$B:$C,2,),IF(LEN(C1098)=3,VLOOKUP(LEFT(C1098,1),拼音数据库!$B:$C,2,)&amp;VLOOKUP(MID(C1098,2,1),拼音数据库!$B:$C,2,)&amp;VLOOKUP(MID(C1098,3,1),拼音数据库!$B:$C,2,),VLOOKUP(LEFT(C1098,1),拼音数据库!$B:$C,2,)&amp;VLOOKUP(MID(C1098,2,1),拼音数据库!$B:$C,2,)&amp;VLOOKUP(MID(C1098,3,1),拼音数据库!$B:$C,2,)&amp;VLOOKUP(MID(C1098,4,1),拼音数据库!$B:$C,2,))))),"")</f>
        <v/>
      </c>
      <c r="B1098" s="75" t="str">
        <f>IFERROR(IF(C1098=0,"",IF(LEN(C1098)=1,LEFT(VLOOKUP(LEFT(C1098,1),拼音数据库!$B:$C,2,),1),IF(LEN(C1098)=2,LEFT(VLOOKUP(LEFT(C1098,1),拼音数据库!$B:$C,2,),1)&amp;LEFT(VLOOKUP(MID(C1098,2,1),拼音数据库!$B:$C,2,),1),IF(LEN(C1098)=3,LEFT(VLOOKUP(LEFT(C1098,1),拼音数据库!$B:$C,2,),1)&amp;LEFT(VLOOKUP(MID(C1098,2,1),拼音数据库!$B:$C,2,),1)&amp;LEFT(VLOOKUP(MID(C1098,3,1),拼音数据库!$B:$C,2,)),LEFT(VLOOKUP(LEFT(C1098,1),拼音数据库!$B:$C,2,),1)&amp;LEFT(VLOOKUP(MID(C1098,2,1),拼音数据库!$B:$C,2,),1)&amp;LEFT(VLOOKUP(MID(C1098,3,1),拼音数据库!$B:$C,2,),1)&amp;LEFT(VLOOKUP(MID(C1098,4,1),拼音数据库!$B:$C,2,),1))))),"")</f>
        <v/>
      </c>
      <c r="C1098" s="36"/>
      <c r="D1098" s="36"/>
      <c r="E1098" s="36"/>
      <c r="F1098" s="37"/>
      <c r="G1098" s="37"/>
      <c r="H1098" s="37"/>
      <c r="I1098" s="37"/>
      <c r="J1098" s="37"/>
      <c r="K1098" s="37"/>
      <c r="L1098" s="37"/>
      <c r="M1098" s="37"/>
      <c r="N1098" s="5" t="str">
        <f t="array" ref="N1098">IF(SUM(--NOT(ISERROR(FIND(TEXT(UPPER(电话簿!$G$4),0),UPPER(基本信息输入!A1098:M1098),1))))&gt;0,ROW(),"")</f>
        <v/>
      </c>
    </row>
    <row r="1099" spans="1:14" s="34" customFormat="1" x14ac:dyDescent="0.35">
      <c r="A1099" s="74" t="str">
        <f>IFERROR(IF(C1099=0,"",IF(LEN(C1099)=1,VLOOKUP(LEFT(C1099,1),拼音数据库!$B:$C,2,),IF(LEN(C1099)=2,VLOOKUP(LEFT(C1099,1),拼音数据库!$B:$C,2,)&amp;VLOOKUP(MID(C1099,2,1),拼音数据库!$B:$C,2,),IF(LEN(C1099)=3,VLOOKUP(LEFT(C1099,1),拼音数据库!$B:$C,2,)&amp;VLOOKUP(MID(C1099,2,1),拼音数据库!$B:$C,2,)&amp;VLOOKUP(MID(C1099,3,1),拼音数据库!$B:$C,2,),VLOOKUP(LEFT(C1099,1),拼音数据库!$B:$C,2,)&amp;VLOOKUP(MID(C1099,2,1),拼音数据库!$B:$C,2,)&amp;VLOOKUP(MID(C1099,3,1),拼音数据库!$B:$C,2,)&amp;VLOOKUP(MID(C1099,4,1),拼音数据库!$B:$C,2,))))),"")</f>
        <v/>
      </c>
      <c r="B1099" s="75" t="str">
        <f>IFERROR(IF(C1099=0,"",IF(LEN(C1099)=1,LEFT(VLOOKUP(LEFT(C1099,1),拼音数据库!$B:$C,2,),1),IF(LEN(C1099)=2,LEFT(VLOOKUP(LEFT(C1099,1),拼音数据库!$B:$C,2,),1)&amp;LEFT(VLOOKUP(MID(C1099,2,1),拼音数据库!$B:$C,2,),1),IF(LEN(C1099)=3,LEFT(VLOOKUP(LEFT(C1099,1),拼音数据库!$B:$C,2,),1)&amp;LEFT(VLOOKUP(MID(C1099,2,1),拼音数据库!$B:$C,2,),1)&amp;LEFT(VLOOKUP(MID(C1099,3,1),拼音数据库!$B:$C,2,)),LEFT(VLOOKUP(LEFT(C1099,1),拼音数据库!$B:$C,2,),1)&amp;LEFT(VLOOKUP(MID(C1099,2,1),拼音数据库!$B:$C,2,),1)&amp;LEFT(VLOOKUP(MID(C1099,3,1),拼音数据库!$B:$C,2,),1)&amp;LEFT(VLOOKUP(MID(C1099,4,1),拼音数据库!$B:$C,2,),1))))),"")</f>
        <v/>
      </c>
      <c r="C1099" s="36"/>
      <c r="D1099" s="36"/>
      <c r="E1099" s="36"/>
      <c r="F1099" s="37"/>
      <c r="G1099" s="37"/>
      <c r="H1099" s="37"/>
      <c r="I1099" s="37"/>
      <c r="J1099" s="37"/>
      <c r="K1099" s="37"/>
      <c r="L1099" s="37"/>
      <c r="M1099" s="37"/>
      <c r="N1099" s="5" t="str">
        <f t="array" ref="N1099">IF(SUM(--NOT(ISERROR(FIND(TEXT(UPPER(电话簿!$G$4),0),UPPER(基本信息输入!A1099:M1099),1))))&gt;0,ROW(),"")</f>
        <v/>
      </c>
    </row>
    <row r="1100" spans="1:14" s="34" customFormat="1" x14ac:dyDescent="0.35">
      <c r="A1100" s="74" t="str">
        <f>IFERROR(IF(C1100=0,"",IF(LEN(C1100)=1,VLOOKUP(LEFT(C1100,1),拼音数据库!$B:$C,2,),IF(LEN(C1100)=2,VLOOKUP(LEFT(C1100,1),拼音数据库!$B:$C,2,)&amp;VLOOKUP(MID(C1100,2,1),拼音数据库!$B:$C,2,),IF(LEN(C1100)=3,VLOOKUP(LEFT(C1100,1),拼音数据库!$B:$C,2,)&amp;VLOOKUP(MID(C1100,2,1),拼音数据库!$B:$C,2,)&amp;VLOOKUP(MID(C1100,3,1),拼音数据库!$B:$C,2,),VLOOKUP(LEFT(C1100,1),拼音数据库!$B:$C,2,)&amp;VLOOKUP(MID(C1100,2,1),拼音数据库!$B:$C,2,)&amp;VLOOKUP(MID(C1100,3,1),拼音数据库!$B:$C,2,)&amp;VLOOKUP(MID(C1100,4,1),拼音数据库!$B:$C,2,))))),"")</f>
        <v/>
      </c>
      <c r="B1100" s="75" t="str">
        <f>IFERROR(IF(C1100=0,"",IF(LEN(C1100)=1,LEFT(VLOOKUP(LEFT(C1100,1),拼音数据库!$B:$C,2,),1),IF(LEN(C1100)=2,LEFT(VLOOKUP(LEFT(C1100,1),拼音数据库!$B:$C,2,),1)&amp;LEFT(VLOOKUP(MID(C1100,2,1),拼音数据库!$B:$C,2,),1),IF(LEN(C1100)=3,LEFT(VLOOKUP(LEFT(C1100,1),拼音数据库!$B:$C,2,),1)&amp;LEFT(VLOOKUP(MID(C1100,2,1),拼音数据库!$B:$C,2,),1)&amp;LEFT(VLOOKUP(MID(C1100,3,1),拼音数据库!$B:$C,2,)),LEFT(VLOOKUP(LEFT(C1100,1),拼音数据库!$B:$C,2,),1)&amp;LEFT(VLOOKUP(MID(C1100,2,1),拼音数据库!$B:$C,2,),1)&amp;LEFT(VLOOKUP(MID(C1100,3,1),拼音数据库!$B:$C,2,),1)&amp;LEFT(VLOOKUP(MID(C1100,4,1),拼音数据库!$B:$C,2,),1))))),"")</f>
        <v/>
      </c>
      <c r="C1100" s="36"/>
      <c r="D1100" s="36"/>
      <c r="E1100" s="36"/>
      <c r="F1100" s="37"/>
      <c r="G1100" s="37"/>
      <c r="H1100" s="37"/>
      <c r="I1100" s="37"/>
      <c r="J1100" s="37"/>
      <c r="K1100" s="37"/>
      <c r="L1100" s="37"/>
      <c r="M1100" s="37"/>
      <c r="N1100" s="5" t="str">
        <f t="array" ref="N1100">IF(SUM(--NOT(ISERROR(FIND(TEXT(UPPER(电话簿!$G$4),0),UPPER(基本信息输入!A1100:M1100),1))))&gt;0,ROW(),"")</f>
        <v/>
      </c>
    </row>
    <row r="1101" spans="1:14" s="34" customFormat="1" x14ac:dyDescent="0.35">
      <c r="A1101" s="74" t="str">
        <f>IFERROR(IF(C1101=0,"",IF(LEN(C1101)=1,VLOOKUP(LEFT(C1101,1),拼音数据库!$B:$C,2,),IF(LEN(C1101)=2,VLOOKUP(LEFT(C1101,1),拼音数据库!$B:$C,2,)&amp;VLOOKUP(MID(C1101,2,1),拼音数据库!$B:$C,2,),IF(LEN(C1101)=3,VLOOKUP(LEFT(C1101,1),拼音数据库!$B:$C,2,)&amp;VLOOKUP(MID(C1101,2,1),拼音数据库!$B:$C,2,)&amp;VLOOKUP(MID(C1101,3,1),拼音数据库!$B:$C,2,),VLOOKUP(LEFT(C1101,1),拼音数据库!$B:$C,2,)&amp;VLOOKUP(MID(C1101,2,1),拼音数据库!$B:$C,2,)&amp;VLOOKUP(MID(C1101,3,1),拼音数据库!$B:$C,2,)&amp;VLOOKUP(MID(C1101,4,1),拼音数据库!$B:$C,2,))))),"")</f>
        <v/>
      </c>
      <c r="B1101" s="75" t="str">
        <f>IFERROR(IF(C1101=0,"",IF(LEN(C1101)=1,LEFT(VLOOKUP(LEFT(C1101,1),拼音数据库!$B:$C,2,),1),IF(LEN(C1101)=2,LEFT(VLOOKUP(LEFT(C1101,1),拼音数据库!$B:$C,2,),1)&amp;LEFT(VLOOKUP(MID(C1101,2,1),拼音数据库!$B:$C,2,),1),IF(LEN(C1101)=3,LEFT(VLOOKUP(LEFT(C1101,1),拼音数据库!$B:$C,2,),1)&amp;LEFT(VLOOKUP(MID(C1101,2,1),拼音数据库!$B:$C,2,),1)&amp;LEFT(VLOOKUP(MID(C1101,3,1),拼音数据库!$B:$C,2,)),LEFT(VLOOKUP(LEFT(C1101,1),拼音数据库!$B:$C,2,),1)&amp;LEFT(VLOOKUP(MID(C1101,2,1),拼音数据库!$B:$C,2,),1)&amp;LEFT(VLOOKUP(MID(C1101,3,1),拼音数据库!$B:$C,2,),1)&amp;LEFT(VLOOKUP(MID(C1101,4,1),拼音数据库!$B:$C,2,),1))))),"")</f>
        <v/>
      </c>
      <c r="C1101" s="36"/>
      <c r="D1101" s="36"/>
      <c r="E1101" s="36"/>
      <c r="F1101" s="37"/>
      <c r="G1101" s="37"/>
      <c r="H1101" s="37"/>
      <c r="I1101" s="37"/>
      <c r="J1101" s="37"/>
      <c r="K1101" s="37"/>
      <c r="L1101" s="37"/>
      <c r="M1101" s="37"/>
      <c r="N1101" s="5" t="str">
        <f t="array" ref="N1101">IF(SUM(--NOT(ISERROR(FIND(TEXT(UPPER(电话簿!$G$4),0),UPPER(基本信息输入!A1101:M1101),1))))&gt;0,ROW(),"")</f>
        <v/>
      </c>
    </row>
    <row r="1102" spans="1:14" s="34" customFormat="1" x14ac:dyDescent="0.35">
      <c r="A1102" s="74" t="str">
        <f>IFERROR(IF(C1102=0,"",IF(LEN(C1102)=1,VLOOKUP(LEFT(C1102,1),拼音数据库!$B:$C,2,),IF(LEN(C1102)=2,VLOOKUP(LEFT(C1102,1),拼音数据库!$B:$C,2,)&amp;VLOOKUP(MID(C1102,2,1),拼音数据库!$B:$C,2,),IF(LEN(C1102)=3,VLOOKUP(LEFT(C1102,1),拼音数据库!$B:$C,2,)&amp;VLOOKUP(MID(C1102,2,1),拼音数据库!$B:$C,2,)&amp;VLOOKUP(MID(C1102,3,1),拼音数据库!$B:$C,2,),VLOOKUP(LEFT(C1102,1),拼音数据库!$B:$C,2,)&amp;VLOOKUP(MID(C1102,2,1),拼音数据库!$B:$C,2,)&amp;VLOOKUP(MID(C1102,3,1),拼音数据库!$B:$C,2,)&amp;VLOOKUP(MID(C1102,4,1),拼音数据库!$B:$C,2,))))),"")</f>
        <v/>
      </c>
      <c r="B1102" s="75" t="str">
        <f>IFERROR(IF(C1102=0,"",IF(LEN(C1102)=1,LEFT(VLOOKUP(LEFT(C1102,1),拼音数据库!$B:$C,2,),1),IF(LEN(C1102)=2,LEFT(VLOOKUP(LEFT(C1102,1),拼音数据库!$B:$C,2,),1)&amp;LEFT(VLOOKUP(MID(C1102,2,1),拼音数据库!$B:$C,2,),1),IF(LEN(C1102)=3,LEFT(VLOOKUP(LEFT(C1102,1),拼音数据库!$B:$C,2,),1)&amp;LEFT(VLOOKUP(MID(C1102,2,1),拼音数据库!$B:$C,2,),1)&amp;LEFT(VLOOKUP(MID(C1102,3,1),拼音数据库!$B:$C,2,)),LEFT(VLOOKUP(LEFT(C1102,1),拼音数据库!$B:$C,2,),1)&amp;LEFT(VLOOKUP(MID(C1102,2,1),拼音数据库!$B:$C,2,),1)&amp;LEFT(VLOOKUP(MID(C1102,3,1),拼音数据库!$B:$C,2,),1)&amp;LEFT(VLOOKUP(MID(C1102,4,1),拼音数据库!$B:$C,2,),1))))),"")</f>
        <v/>
      </c>
      <c r="C1102" s="36"/>
      <c r="D1102" s="36"/>
      <c r="E1102" s="36"/>
      <c r="F1102" s="37"/>
      <c r="G1102" s="37"/>
      <c r="H1102" s="37"/>
      <c r="I1102" s="37"/>
      <c r="J1102" s="37"/>
      <c r="K1102" s="37"/>
      <c r="L1102" s="37"/>
      <c r="M1102" s="37"/>
      <c r="N1102" s="5" t="str">
        <f t="array" ref="N1102">IF(SUM(--NOT(ISERROR(FIND(TEXT(UPPER(电话簿!$G$4),0),UPPER(基本信息输入!A1102:M1102),1))))&gt;0,ROW(),"")</f>
        <v/>
      </c>
    </row>
    <row r="1103" spans="1:14" s="34" customFormat="1" x14ac:dyDescent="0.35">
      <c r="A1103" s="74" t="str">
        <f>IFERROR(IF(C1103=0,"",IF(LEN(C1103)=1,VLOOKUP(LEFT(C1103,1),拼音数据库!$B:$C,2,),IF(LEN(C1103)=2,VLOOKUP(LEFT(C1103,1),拼音数据库!$B:$C,2,)&amp;VLOOKUP(MID(C1103,2,1),拼音数据库!$B:$C,2,),IF(LEN(C1103)=3,VLOOKUP(LEFT(C1103,1),拼音数据库!$B:$C,2,)&amp;VLOOKUP(MID(C1103,2,1),拼音数据库!$B:$C,2,)&amp;VLOOKUP(MID(C1103,3,1),拼音数据库!$B:$C,2,),VLOOKUP(LEFT(C1103,1),拼音数据库!$B:$C,2,)&amp;VLOOKUP(MID(C1103,2,1),拼音数据库!$B:$C,2,)&amp;VLOOKUP(MID(C1103,3,1),拼音数据库!$B:$C,2,)&amp;VLOOKUP(MID(C1103,4,1),拼音数据库!$B:$C,2,))))),"")</f>
        <v/>
      </c>
      <c r="B1103" s="75" t="str">
        <f>IFERROR(IF(C1103=0,"",IF(LEN(C1103)=1,LEFT(VLOOKUP(LEFT(C1103,1),拼音数据库!$B:$C,2,),1),IF(LEN(C1103)=2,LEFT(VLOOKUP(LEFT(C1103,1),拼音数据库!$B:$C,2,),1)&amp;LEFT(VLOOKUP(MID(C1103,2,1),拼音数据库!$B:$C,2,),1),IF(LEN(C1103)=3,LEFT(VLOOKUP(LEFT(C1103,1),拼音数据库!$B:$C,2,),1)&amp;LEFT(VLOOKUP(MID(C1103,2,1),拼音数据库!$B:$C,2,),1)&amp;LEFT(VLOOKUP(MID(C1103,3,1),拼音数据库!$B:$C,2,)),LEFT(VLOOKUP(LEFT(C1103,1),拼音数据库!$B:$C,2,),1)&amp;LEFT(VLOOKUP(MID(C1103,2,1),拼音数据库!$B:$C,2,),1)&amp;LEFT(VLOOKUP(MID(C1103,3,1),拼音数据库!$B:$C,2,),1)&amp;LEFT(VLOOKUP(MID(C1103,4,1),拼音数据库!$B:$C,2,),1))))),"")</f>
        <v/>
      </c>
      <c r="C1103" s="36"/>
      <c r="D1103" s="36"/>
      <c r="E1103" s="36"/>
      <c r="F1103" s="37"/>
      <c r="G1103" s="37"/>
      <c r="H1103" s="37"/>
      <c r="I1103" s="37"/>
      <c r="J1103" s="37"/>
      <c r="K1103" s="37"/>
      <c r="L1103" s="37"/>
      <c r="M1103" s="37"/>
      <c r="N1103" s="5" t="str">
        <f t="array" ref="N1103">IF(SUM(--NOT(ISERROR(FIND(TEXT(UPPER(电话簿!$G$4),0),UPPER(基本信息输入!A1103:M1103),1))))&gt;0,ROW(),"")</f>
        <v/>
      </c>
    </row>
    <row r="1104" spans="1:14" s="34" customFormat="1" x14ac:dyDescent="0.35">
      <c r="A1104" s="74" t="str">
        <f>IFERROR(IF(C1104=0,"",IF(LEN(C1104)=1,VLOOKUP(LEFT(C1104,1),拼音数据库!$B:$C,2,),IF(LEN(C1104)=2,VLOOKUP(LEFT(C1104,1),拼音数据库!$B:$C,2,)&amp;VLOOKUP(MID(C1104,2,1),拼音数据库!$B:$C,2,),IF(LEN(C1104)=3,VLOOKUP(LEFT(C1104,1),拼音数据库!$B:$C,2,)&amp;VLOOKUP(MID(C1104,2,1),拼音数据库!$B:$C,2,)&amp;VLOOKUP(MID(C1104,3,1),拼音数据库!$B:$C,2,),VLOOKUP(LEFT(C1104,1),拼音数据库!$B:$C,2,)&amp;VLOOKUP(MID(C1104,2,1),拼音数据库!$B:$C,2,)&amp;VLOOKUP(MID(C1104,3,1),拼音数据库!$B:$C,2,)&amp;VLOOKUP(MID(C1104,4,1),拼音数据库!$B:$C,2,))))),"")</f>
        <v/>
      </c>
      <c r="B1104" s="75" t="str">
        <f>IFERROR(IF(C1104=0,"",IF(LEN(C1104)=1,LEFT(VLOOKUP(LEFT(C1104,1),拼音数据库!$B:$C,2,),1),IF(LEN(C1104)=2,LEFT(VLOOKUP(LEFT(C1104,1),拼音数据库!$B:$C,2,),1)&amp;LEFT(VLOOKUP(MID(C1104,2,1),拼音数据库!$B:$C,2,),1),IF(LEN(C1104)=3,LEFT(VLOOKUP(LEFT(C1104,1),拼音数据库!$B:$C,2,),1)&amp;LEFT(VLOOKUP(MID(C1104,2,1),拼音数据库!$B:$C,2,),1)&amp;LEFT(VLOOKUP(MID(C1104,3,1),拼音数据库!$B:$C,2,)),LEFT(VLOOKUP(LEFT(C1104,1),拼音数据库!$B:$C,2,),1)&amp;LEFT(VLOOKUP(MID(C1104,2,1),拼音数据库!$B:$C,2,),1)&amp;LEFT(VLOOKUP(MID(C1104,3,1),拼音数据库!$B:$C,2,),1)&amp;LEFT(VLOOKUP(MID(C1104,4,1),拼音数据库!$B:$C,2,),1))))),"")</f>
        <v/>
      </c>
      <c r="C1104" s="36"/>
      <c r="D1104" s="36"/>
      <c r="E1104" s="36"/>
      <c r="F1104" s="37"/>
      <c r="G1104" s="37"/>
      <c r="H1104" s="37"/>
      <c r="I1104" s="37"/>
      <c r="J1104" s="37"/>
      <c r="K1104" s="37"/>
      <c r="L1104" s="37"/>
      <c r="M1104" s="37"/>
      <c r="N1104" s="5" t="str">
        <f t="array" ref="N1104">IF(SUM(--NOT(ISERROR(FIND(TEXT(UPPER(电话簿!$G$4),0),UPPER(基本信息输入!A1104:M1104),1))))&gt;0,ROW(),"")</f>
        <v/>
      </c>
    </row>
    <row r="1105" spans="1:14" s="34" customFormat="1" x14ac:dyDescent="0.35">
      <c r="A1105" s="74" t="str">
        <f>IFERROR(IF(C1105=0,"",IF(LEN(C1105)=1,VLOOKUP(LEFT(C1105,1),拼音数据库!$B:$C,2,),IF(LEN(C1105)=2,VLOOKUP(LEFT(C1105,1),拼音数据库!$B:$C,2,)&amp;VLOOKUP(MID(C1105,2,1),拼音数据库!$B:$C,2,),IF(LEN(C1105)=3,VLOOKUP(LEFT(C1105,1),拼音数据库!$B:$C,2,)&amp;VLOOKUP(MID(C1105,2,1),拼音数据库!$B:$C,2,)&amp;VLOOKUP(MID(C1105,3,1),拼音数据库!$B:$C,2,),VLOOKUP(LEFT(C1105,1),拼音数据库!$B:$C,2,)&amp;VLOOKUP(MID(C1105,2,1),拼音数据库!$B:$C,2,)&amp;VLOOKUP(MID(C1105,3,1),拼音数据库!$B:$C,2,)&amp;VLOOKUP(MID(C1105,4,1),拼音数据库!$B:$C,2,))))),"")</f>
        <v/>
      </c>
      <c r="B1105" s="75" t="str">
        <f>IFERROR(IF(C1105=0,"",IF(LEN(C1105)=1,LEFT(VLOOKUP(LEFT(C1105,1),拼音数据库!$B:$C,2,),1),IF(LEN(C1105)=2,LEFT(VLOOKUP(LEFT(C1105,1),拼音数据库!$B:$C,2,),1)&amp;LEFT(VLOOKUP(MID(C1105,2,1),拼音数据库!$B:$C,2,),1),IF(LEN(C1105)=3,LEFT(VLOOKUP(LEFT(C1105,1),拼音数据库!$B:$C,2,),1)&amp;LEFT(VLOOKUP(MID(C1105,2,1),拼音数据库!$B:$C,2,),1)&amp;LEFT(VLOOKUP(MID(C1105,3,1),拼音数据库!$B:$C,2,)),LEFT(VLOOKUP(LEFT(C1105,1),拼音数据库!$B:$C,2,),1)&amp;LEFT(VLOOKUP(MID(C1105,2,1),拼音数据库!$B:$C,2,),1)&amp;LEFT(VLOOKUP(MID(C1105,3,1),拼音数据库!$B:$C,2,),1)&amp;LEFT(VLOOKUP(MID(C1105,4,1),拼音数据库!$B:$C,2,),1))))),"")</f>
        <v/>
      </c>
      <c r="C1105" s="36"/>
      <c r="D1105" s="36"/>
      <c r="E1105" s="36"/>
      <c r="F1105" s="37"/>
      <c r="G1105" s="37"/>
      <c r="H1105" s="37"/>
      <c r="I1105" s="37"/>
      <c r="J1105" s="37"/>
      <c r="K1105" s="37"/>
      <c r="L1105" s="37"/>
      <c r="M1105" s="37"/>
      <c r="N1105" s="5" t="str">
        <f t="array" ref="N1105">IF(SUM(--NOT(ISERROR(FIND(TEXT(UPPER(电话簿!$G$4),0),UPPER(基本信息输入!A1105:M1105),1))))&gt;0,ROW(),"")</f>
        <v/>
      </c>
    </row>
    <row r="1106" spans="1:14" s="34" customFormat="1" x14ac:dyDescent="0.35">
      <c r="A1106" s="74" t="str">
        <f>IFERROR(IF(C1106=0,"",IF(LEN(C1106)=1,VLOOKUP(LEFT(C1106,1),拼音数据库!$B:$C,2,),IF(LEN(C1106)=2,VLOOKUP(LEFT(C1106,1),拼音数据库!$B:$C,2,)&amp;VLOOKUP(MID(C1106,2,1),拼音数据库!$B:$C,2,),IF(LEN(C1106)=3,VLOOKUP(LEFT(C1106,1),拼音数据库!$B:$C,2,)&amp;VLOOKUP(MID(C1106,2,1),拼音数据库!$B:$C,2,)&amp;VLOOKUP(MID(C1106,3,1),拼音数据库!$B:$C,2,),VLOOKUP(LEFT(C1106,1),拼音数据库!$B:$C,2,)&amp;VLOOKUP(MID(C1106,2,1),拼音数据库!$B:$C,2,)&amp;VLOOKUP(MID(C1106,3,1),拼音数据库!$B:$C,2,)&amp;VLOOKUP(MID(C1106,4,1),拼音数据库!$B:$C,2,))))),"")</f>
        <v/>
      </c>
      <c r="B1106" s="75" t="str">
        <f>IFERROR(IF(C1106=0,"",IF(LEN(C1106)=1,LEFT(VLOOKUP(LEFT(C1106,1),拼音数据库!$B:$C,2,),1),IF(LEN(C1106)=2,LEFT(VLOOKUP(LEFT(C1106,1),拼音数据库!$B:$C,2,),1)&amp;LEFT(VLOOKUP(MID(C1106,2,1),拼音数据库!$B:$C,2,),1),IF(LEN(C1106)=3,LEFT(VLOOKUP(LEFT(C1106,1),拼音数据库!$B:$C,2,),1)&amp;LEFT(VLOOKUP(MID(C1106,2,1),拼音数据库!$B:$C,2,),1)&amp;LEFT(VLOOKUP(MID(C1106,3,1),拼音数据库!$B:$C,2,)),LEFT(VLOOKUP(LEFT(C1106,1),拼音数据库!$B:$C,2,),1)&amp;LEFT(VLOOKUP(MID(C1106,2,1),拼音数据库!$B:$C,2,),1)&amp;LEFT(VLOOKUP(MID(C1106,3,1),拼音数据库!$B:$C,2,),1)&amp;LEFT(VLOOKUP(MID(C1106,4,1),拼音数据库!$B:$C,2,),1))))),"")</f>
        <v/>
      </c>
      <c r="C1106" s="36"/>
      <c r="D1106" s="36"/>
      <c r="E1106" s="36"/>
      <c r="F1106" s="37"/>
      <c r="G1106" s="37"/>
      <c r="H1106" s="37"/>
      <c r="I1106" s="37"/>
      <c r="J1106" s="37"/>
      <c r="K1106" s="37"/>
      <c r="L1106" s="37"/>
      <c r="M1106" s="37"/>
      <c r="N1106" s="5" t="str">
        <f t="array" ref="N1106">IF(SUM(--NOT(ISERROR(FIND(TEXT(UPPER(电话簿!$G$4),0),UPPER(基本信息输入!A1106:M1106),1))))&gt;0,ROW(),"")</f>
        <v/>
      </c>
    </row>
    <row r="1107" spans="1:14" s="34" customFormat="1" x14ac:dyDescent="0.35">
      <c r="A1107" s="74" t="str">
        <f>IFERROR(IF(C1107=0,"",IF(LEN(C1107)=1,VLOOKUP(LEFT(C1107,1),拼音数据库!$B:$C,2,),IF(LEN(C1107)=2,VLOOKUP(LEFT(C1107,1),拼音数据库!$B:$C,2,)&amp;VLOOKUP(MID(C1107,2,1),拼音数据库!$B:$C,2,),IF(LEN(C1107)=3,VLOOKUP(LEFT(C1107,1),拼音数据库!$B:$C,2,)&amp;VLOOKUP(MID(C1107,2,1),拼音数据库!$B:$C,2,)&amp;VLOOKUP(MID(C1107,3,1),拼音数据库!$B:$C,2,),VLOOKUP(LEFT(C1107,1),拼音数据库!$B:$C,2,)&amp;VLOOKUP(MID(C1107,2,1),拼音数据库!$B:$C,2,)&amp;VLOOKUP(MID(C1107,3,1),拼音数据库!$B:$C,2,)&amp;VLOOKUP(MID(C1107,4,1),拼音数据库!$B:$C,2,))))),"")</f>
        <v/>
      </c>
      <c r="B1107" s="75" t="str">
        <f>IFERROR(IF(C1107=0,"",IF(LEN(C1107)=1,LEFT(VLOOKUP(LEFT(C1107,1),拼音数据库!$B:$C,2,),1),IF(LEN(C1107)=2,LEFT(VLOOKUP(LEFT(C1107,1),拼音数据库!$B:$C,2,),1)&amp;LEFT(VLOOKUP(MID(C1107,2,1),拼音数据库!$B:$C,2,),1),IF(LEN(C1107)=3,LEFT(VLOOKUP(LEFT(C1107,1),拼音数据库!$B:$C,2,),1)&amp;LEFT(VLOOKUP(MID(C1107,2,1),拼音数据库!$B:$C,2,),1)&amp;LEFT(VLOOKUP(MID(C1107,3,1),拼音数据库!$B:$C,2,)),LEFT(VLOOKUP(LEFT(C1107,1),拼音数据库!$B:$C,2,),1)&amp;LEFT(VLOOKUP(MID(C1107,2,1),拼音数据库!$B:$C,2,),1)&amp;LEFT(VLOOKUP(MID(C1107,3,1),拼音数据库!$B:$C,2,),1)&amp;LEFT(VLOOKUP(MID(C1107,4,1),拼音数据库!$B:$C,2,),1))))),"")</f>
        <v/>
      </c>
      <c r="C1107" s="36"/>
      <c r="D1107" s="36"/>
      <c r="E1107" s="36"/>
      <c r="F1107" s="37"/>
      <c r="G1107" s="37"/>
      <c r="H1107" s="37"/>
      <c r="I1107" s="37"/>
      <c r="J1107" s="37"/>
      <c r="K1107" s="37"/>
      <c r="L1107" s="37"/>
      <c r="M1107" s="37"/>
      <c r="N1107" s="5" t="str">
        <f t="array" ref="N1107">IF(SUM(--NOT(ISERROR(FIND(TEXT(UPPER(电话簿!$G$4),0),UPPER(基本信息输入!A1107:M1107),1))))&gt;0,ROW(),"")</f>
        <v/>
      </c>
    </row>
    <row r="1108" spans="1:14" s="34" customFormat="1" x14ac:dyDescent="0.35">
      <c r="A1108" s="74" t="str">
        <f>IFERROR(IF(C1108=0,"",IF(LEN(C1108)=1,VLOOKUP(LEFT(C1108,1),拼音数据库!$B:$C,2,),IF(LEN(C1108)=2,VLOOKUP(LEFT(C1108,1),拼音数据库!$B:$C,2,)&amp;VLOOKUP(MID(C1108,2,1),拼音数据库!$B:$C,2,),IF(LEN(C1108)=3,VLOOKUP(LEFT(C1108,1),拼音数据库!$B:$C,2,)&amp;VLOOKUP(MID(C1108,2,1),拼音数据库!$B:$C,2,)&amp;VLOOKUP(MID(C1108,3,1),拼音数据库!$B:$C,2,),VLOOKUP(LEFT(C1108,1),拼音数据库!$B:$C,2,)&amp;VLOOKUP(MID(C1108,2,1),拼音数据库!$B:$C,2,)&amp;VLOOKUP(MID(C1108,3,1),拼音数据库!$B:$C,2,)&amp;VLOOKUP(MID(C1108,4,1),拼音数据库!$B:$C,2,))))),"")</f>
        <v/>
      </c>
      <c r="B1108" s="75" t="str">
        <f>IFERROR(IF(C1108=0,"",IF(LEN(C1108)=1,LEFT(VLOOKUP(LEFT(C1108,1),拼音数据库!$B:$C,2,),1),IF(LEN(C1108)=2,LEFT(VLOOKUP(LEFT(C1108,1),拼音数据库!$B:$C,2,),1)&amp;LEFT(VLOOKUP(MID(C1108,2,1),拼音数据库!$B:$C,2,),1),IF(LEN(C1108)=3,LEFT(VLOOKUP(LEFT(C1108,1),拼音数据库!$B:$C,2,),1)&amp;LEFT(VLOOKUP(MID(C1108,2,1),拼音数据库!$B:$C,2,),1)&amp;LEFT(VLOOKUP(MID(C1108,3,1),拼音数据库!$B:$C,2,)),LEFT(VLOOKUP(LEFT(C1108,1),拼音数据库!$B:$C,2,),1)&amp;LEFT(VLOOKUP(MID(C1108,2,1),拼音数据库!$B:$C,2,),1)&amp;LEFT(VLOOKUP(MID(C1108,3,1),拼音数据库!$B:$C,2,),1)&amp;LEFT(VLOOKUP(MID(C1108,4,1),拼音数据库!$B:$C,2,),1))))),"")</f>
        <v/>
      </c>
      <c r="C1108" s="36"/>
      <c r="D1108" s="36"/>
      <c r="E1108" s="36"/>
      <c r="F1108" s="37"/>
      <c r="G1108" s="37"/>
      <c r="H1108" s="37"/>
      <c r="I1108" s="37"/>
      <c r="J1108" s="37"/>
      <c r="K1108" s="37"/>
      <c r="L1108" s="37"/>
      <c r="M1108" s="37"/>
      <c r="N1108" s="5" t="str">
        <f t="array" ref="N1108">IF(SUM(--NOT(ISERROR(FIND(TEXT(UPPER(电话簿!$G$4),0),UPPER(基本信息输入!A1108:M1108),1))))&gt;0,ROW(),"")</f>
        <v/>
      </c>
    </row>
    <row r="1109" spans="1:14" s="34" customFormat="1" x14ac:dyDescent="0.35">
      <c r="A1109" s="74" t="str">
        <f>IFERROR(IF(C1109=0,"",IF(LEN(C1109)=1,VLOOKUP(LEFT(C1109,1),拼音数据库!$B:$C,2,),IF(LEN(C1109)=2,VLOOKUP(LEFT(C1109,1),拼音数据库!$B:$C,2,)&amp;VLOOKUP(MID(C1109,2,1),拼音数据库!$B:$C,2,),IF(LEN(C1109)=3,VLOOKUP(LEFT(C1109,1),拼音数据库!$B:$C,2,)&amp;VLOOKUP(MID(C1109,2,1),拼音数据库!$B:$C,2,)&amp;VLOOKUP(MID(C1109,3,1),拼音数据库!$B:$C,2,),VLOOKUP(LEFT(C1109,1),拼音数据库!$B:$C,2,)&amp;VLOOKUP(MID(C1109,2,1),拼音数据库!$B:$C,2,)&amp;VLOOKUP(MID(C1109,3,1),拼音数据库!$B:$C,2,)&amp;VLOOKUP(MID(C1109,4,1),拼音数据库!$B:$C,2,))))),"")</f>
        <v/>
      </c>
      <c r="B1109" s="75" t="str">
        <f>IFERROR(IF(C1109=0,"",IF(LEN(C1109)=1,LEFT(VLOOKUP(LEFT(C1109,1),拼音数据库!$B:$C,2,),1),IF(LEN(C1109)=2,LEFT(VLOOKUP(LEFT(C1109,1),拼音数据库!$B:$C,2,),1)&amp;LEFT(VLOOKUP(MID(C1109,2,1),拼音数据库!$B:$C,2,),1),IF(LEN(C1109)=3,LEFT(VLOOKUP(LEFT(C1109,1),拼音数据库!$B:$C,2,),1)&amp;LEFT(VLOOKUP(MID(C1109,2,1),拼音数据库!$B:$C,2,),1)&amp;LEFT(VLOOKUP(MID(C1109,3,1),拼音数据库!$B:$C,2,)),LEFT(VLOOKUP(LEFT(C1109,1),拼音数据库!$B:$C,2,),1)&amp;LEFT(VLOOKUP(MID(C1109,2,1),拼音数据库!$B:$C,2,),1)&amp;LEFT(VLOOKUP(MID(C1109,3,1),拼音数据库!$B:$C,2,),1)&amp;LEFT(VLOOKUP(MID(C1109,4,1),拼音数据库!$B:$C,2,),1))))),"")</f>
        <v/>
      </c>
      <c r="C1109" s="36"/>
      <c r="D1109" s="36"/>
      <c r="E1109" s="36"/>
      <c r="F1109" s="37"/>
      <c r="G1109" s="37"/>
      <c r="H1109" s="37"/>
      <c r="I1109" s="37"/>
      <c r="J1109" s="37"/>
      <c r="K1109" s="37"/>
      <c r="L1109" s="37"/>
      <c r="M1109" s="37"/>
      <c r="N1109" s="5" t="str">
        <f t="array" ref="N1109">IF(SUM(--NOT(ISERROR(FIND(TEXT(UPPER(电话簿!$G$4),0),UPPER(基本信息输入!A1109:M1109),1))))&gt;0,ROW(),"")</f>
        <v/>
      </c>
    </row>
    <row r="1110" spans="1:14" s="34" customFormat="1" x14ac:dyDescent="0.35">
      <c r="A1110" s="74" t="str">
        <f>IFERROR(IF(C1110=0,"",IF(LEN(C1110)=1,VLOOKUP(LEFT(C1110,1),拼音数据库!$B:$C,2,),IF(LEN(C1110)=2,VLOOKUP(LEFT(C1110,1),拼音数据库!$B:$C,2,)&amp;VLOOKUP(MID(C1110,2,1),拼音数据库!$B:$C,2,),IF(LEN(C1110)=3,VLOOKUP(LEFT(C1110,1),拼音数据库!$B:$C,2,)&amp;VLOOKUP(MID(C1110,2,1),拼音数据库!$B:$C,2,)&amp;VLOOKUP(MID(C1110,3,1),拼音数据库!$B:$C,2,),VLOOKUP(LEFT(C1110,1),拼音数据库!$B:$C,2,)&amp;VLOOKUP(MID(C1110,2,1),拼音数据库!$B:$C,2,)&amp;VLOOKUP(MID(C1110,3,1),拼音数据库!$B:$C,2,)&amp;VLOOKUP(MID(C1110,4,1),拼音数据库!$B:$C,2,))))),"")</f>
        <v/>
      </c>
      <c r="B1110" s="75" t="str">
        <f>IFERROR(IF(C1110=0,"",IF(LEN(C1110)=1,LEFT(VLOOKUP(LEFT(C1110,1),拼音数据库!$B:$C,2,),1),IF(LEN(C1110)=2,LEFT(VLOOKUP(LEFT(C1110,1),拼音数据库!$B:$C,2,),1)&amp;LEFT(VLOOKUP(MID(C1110,2,1),拼音数据库!$B:$C,2,),1),IF(LEN(C1110)=3,LEFT(VLOOKUP(LEFT(C1110,1),拼音数据库!$B:$C,2,),1)&amp;LEFT(VLOOKUP(MID(C1110,2,1),拼音数据库!$B:$C,2,),1)&amp;LEFT(VLOOKUP(MID(C1110,3,1),拼音数据库!$B:$C,2,)),LEFT(VLOOKUP(LEFT(C1110,1),拼音数据库!$B:$C,2,),1)&amp;LEFT(VLOOKUP(MID(C1110,2,1),拼音数据库!$B:$C,2,),1)&amp;LEFT(VLOOKUP(MID(C1110,3,1),拼音数据库!$B:$C,2,),1)&amp;LEFT(VLOOKUP(MID(C1110,4,1),拼音数据库!$B:$C,2,),1))))),"")</f>
        <v/>
      </c>
      <c r="C1110" s="36"/>
      <c r="D1110" s="36"/>
      <c r="E1110" s="36"/>
      <c r="F1110" s="37"/>
      <c r="G1110" s="37"/>
      <c r="H1110" s="37"/>
      <c r="I1110" s="37"/>
      <c r="J1110" s="37"/>
      <c r="K1110" s="37"/>
      <c r="L1110" s="37"/>
      <c r="M1110" s="37"/>
      <c r="N1110" s="5" t="str">
        <f t="array" ref="N1110">IF(SUM(--NOT(ISERROR(FIND(TEXT(UPPER(电话簿!$G$4),0),UPPER(基本信息输入!A1110:M1110),1))))&gt;0,ROW(),"")</f>
        <v/>
      </c>
    </row>
    <row r="1111" spans="1:14" s="34" customFormat="1" x14ac:dyDescent="0.35">
      <c r="A1111" s="74" t="str">
        <f>IFERROR(IF(C1111=0,"",IF(LEN(C1111)=1,VLOOKUP(LEFT(C1111,1),拼音数据库!$B:$C,2,),IF(LEN(C1111)=2,VLOOKUP(LEFT(C1111,1),拼音数据库!$B:$C,2,)&amp;VLOOKUP(MID(C1111,2,1),拼音数据库!$B:$C,2,),IF(LEN(C1111)=3,VLOOKUP(LEFT(C1111,1),拼音数据库!$B:$C,2,)&amp;VLOOKUP(MID(C1111,2,1),拼音数据库!$B:$C,2,)&amp;VLOOKUP(MID(C1111,3,1),拼音数据库!$B:$C,2,),VLOOKUP(LEFT(C1111,1),拼音数据库!$B:$C,2,)&amp;VLOOKUP(MID(C1111,2,1),拼音数据库!$B:$C,2,)&amp;VLOOKUP(MID(C1111,3,1),拼音数据库!$B:$C,2,)&amp;VLOOKUP(MID(C1111,4,1),拼音数据库!$B:$C,2,))))),"")</f>
        <v/>
      </c>
      <c r="B1111" s="75" t="str">
        <f>IFERROR(IF(C1111=0,"",IF(LEN(C1111)=1,LEFT(VLOOKUP(LEFT(C1111,1),拼音数据库!$B:$C,2,),1),IF(LEN(C1111)=2,LEFT(VLOOKUP(LEFT(C1111,1),拼音数据库!$B:$C,2,),1)&amp;LEFT(VLOOKUP(MID(C1111,2,1),拼音数据库!$B:$C,2,),1),IF(LEN(C1111)=3,LEFT(VLOOKUP(LEFT(C1111,1),拼音数据库!$B:$C,2,),1)&amp;LEFT(VLOOKUP(MID(C1111,2,1),拼音数据库!$B:$C,2,),1)&amp;LEFT(VLOOKUP(MID(C1111,3,1),拼音数据库!$B:$C,2,)),LEFT(VLOOKUP(LEFT(C1111,1),拼音数据库!$B:$C,2,),1)&amp;LEFT(VLOOKUP(MID(C1111,2,1),拼音数据库!$B:$C,2,),1)&amp;LEFT(VLOOKUP(MID(C1111,3,1),拼音数据库!$B:$C,2,),1)&amp;LEFT(VLOOKUP(MID(C1111,4,1),拼音数据库!$B:$C,2,),1))))),"")</f>
        <v/>
      </c>
      <c r="C1111" s="36"/>
      <c r="D1111" s="36"/>
      <c r="E1111" s="36"/>
      <c r="F1111" s="37"/>
      <c r="G1111" s="37"/>
      <c r="H1111" s="37"/>
      <c r="I1111" s="37"/>
      <c r="J1111" s="37"/>
      <c r="K1111" s="37"/>
      <c r="L1111" s="37"/>
      <c r="M1111" s="37"/>
      <c r="N1111" s="5" t="str">
        <f t="array" ref="N1111">IF(SUM(--NOT(ISERROR(FIND(TEXT(UPPER(电话簿!$G$4),0),UPPER(基本信息输入!A1111:M1111),1))))&gt;0,ROW(),"")</f>
        <v/>
      </c>
    </row>
    <row r="1112" spans="1:14" s="34" customFormat="1" x14ac:dyDescent="0.35">
      <c r="A1112" s="74" t="str">
        <f>IFERROR(IF(C1112=0,"",IF(LEN(C1112)=1,VLOOKUP(LEFT(C1112,1),拼音数据库!$B:$C,2,),IF(LEN(C1112)=2,VLOOKUP(LEFT(C1112,1),拼音数据库!$B:$C,2,)&amp;VLOOKUP(MID(C1112,2,1),拼音数据库!$B:$C,2,),IF(LEN(C1112)=3,VLOOKUP(LEFT(C1112,1),拼音数据库!$B:$C,2,)&amp;VLOOKUP(MID(C1112,2,1),拼音数据库!$B:$C,2,)&amp;VLOOKUP(MID(C1112,3,1),拼音数据库!$B:$C,2,),VLOOKUP(LEFT(C1112,1),拼音数据库!$B:$C,2,)&amp;VLOOKUP(MID(C1112,2,1),拼音数据库!$B:$C,2,)&amp;VLOOKUP(MID(C1112,3,1),拼音数据库!$B:$C,2,)&amp;VLOOKUP(MID(C1112,4,1),拼音数据库!$B:$C,2,))))),"")</f>
        <v/>
      </c>
      <c r="B1112" s="75" t="str">
        <f>IFERROR(IF(C1112=0,"",IF(LEN(C1112)=1,LEFT(VLOOKUP(LEFT(C1112,1),拼音数据库!$B:$C,2,),1),IF(LEN(C1112)=2,LEFT(VLOOKUP(LEFT(C1112,1),拼音数据库!$B:$C,2,),1)&amp;LEFT(VLOOKUP(MID(C1112,2,1),拼音数据库!$B:$C,2,),1),IF(LEN(C1112)=3,LEFT(VLOOKUP(LEFT(C1112,1),拼音数据库!$B:$C,2,),1)&amp;LEFT(VLOOKUP(MID(C1112,2,1),拼音数据库!$B:$C,2,),1)&amp;LEFT(VLOOKUP(MID(C1112,3,1),拼音数据库!$B:$C,2,)),LEFT(VLOOKUP(LEFT(C1112,1),拼音数据库!$B:$C,2,),1)&amp;LEFT(VLOOKUP(MID(C1112,2,1),拼音数据库!$B:$C,2,),1)&amp;LEFT(VLOOKUP(MID(C1112,3,1),拼音数据库!$B:$C,2,),1)&amp;LEFT(VLOOKUP(MID(C1112,4,1),拼音数据库!$B:$C,2,),1))))),"")</f>
        <v/>
      </c>
      <c r="C1112" s="36"/>
      <c r="D1112" s="36"/>
      <c r="E1112" s="36"/>
      <c r="F1112" s="37"/>
      <c r="G1112" s="37"/>
      <c r="H1112" s="37"/>
      <c r="I1112" s="37"/>
      <c r="J1112" s="37"/>
      <c r="K1112" s="37"/>
      <c r="L1112" s="37"/>
      <c r="M1112" s="37"/>
      <c r="N1112" s="5" t="str">
        <f t="array" ref="N1112">IF(SUM(--NOT(ISERROR(FIND(TEXT(UPPER(电话簿!$G$4),0),UPPER(基本信息输入!A1112:M1112),1))))&gt;0,ROW(),"")</f>
        <v/>
      </c>
    </row>
    <row r="1113" spans="1:14" s="34" customFormat="1" x14ac:dyDescent="0.35">
      <c r="A1113" s="74" t="str">
        <f>IFERROR(IF(C1113=0,"",IF(LEN(C1113)=1,VLOOKUP(LEFT(C1113,1),拼音数据库!$B:$C,2,),IF(LEN(C1113)=2,VLOOKUP(LEFT(C1113,1),拼音数据库!$B:$C,2,)&amp;VLOOKUP(MID(C1113,2,1),拼音数据库!$B:$C,2,),IF(LEN(C1113)=3,VLOOKUP(LEFT(C1113,1),拼音数据库!$B:$C,2,)&amp;VLOOKUP(MID(C1113,2,1),拼音数据库!$B:$C,2,)&amp;VLOOKUP(MID(C1113,3,1),拼音数据库!$B:$C,2,),VLOOKUP(LEFT(C1113,1),拼音数据库!$B:$C,2,)&amp;VLOOKUP(MID(C1113,2,1),拼音数据库!$B:$C,2,)&amp;VLOOKUP(MID(C1113,3,1),拼音数据库!$B:$C,2,)&amp;VLOOKUP(MID(C1113,4,1),拼音数据库!$B:$C,2,))))),"")</f>
        <v/>
      </c>
      <c r="B1113" s="75" t="str">
        <f>IFERROR(IF(C1113=0,"",IF(LEN(C1113)=1,LEFT(VLOOKUP(LEFT(C1113,1),拼音数据库!$B:$C,2,),1),IF(LEN(C1113)=2,LEFT(VLOOKUP(LEFT(C1113,1),拼音数据库!$B:$C,2,),1)&amp;LEFT(VLOOKUP(MID(C1113,2,1),拼音数据库!$B:$C,2,),1),IF(LEN(C1113)=3,LEFT(VLOOKUP(LEFT(C1113,1),拼音数据库!$B:$C,2,),1)&amp;LEFT(VLOOKUP(MID(C1113,2,1),拼音数据库!$B:$C,2,),1)&amp;LEFT(VLOOKUP(MID(C1113,3,1),拼音数据库!$B:$C,2,)),LEFT(VLOOKUP(LEFT(C1113,1),拼音数据库!$B:$C,2,),1)&amp;LEFT(VLOOKUP(MID(C1113,2,1),拼音数据库!$B:$C,2,),1)&amp;LEFT(VLOOKUP(MID(C1113,3,1),拼音数据库!$B:$C,2,),1)&amp;LEFT(VLOOKUP(MID(C1113,4,1),拼音数据库!$B:$C,2,),1))))),"")</f>
        <v/>
      </c>
      <c r="C1113" s="36"/>
      <c r="D1113" s="36"/>
      <c r="E1113" s="36"/>
      <c r="F1113" s="37"/>
      <c r="G1113" s="37"/>
      <c r="H1113" s="37"/>
      <c r="I1113" s="37"/>
      <c r="J1113" s="37"/>
      <c r="K1113" s="37"/>
      <c r="L1113" s="37"/>
      <c r="M1113" s="37"/>
      <c r="N1113" s="5" t="str">
        <f t="array" ref="N1113">IF(SUM(--NOT(ISERROR(FIND(TEXT(UPPER(电话簿!$G$4),0),UPPER(基本信息输入!A1113:M1113),1))))&gt;0,ROW(),"")</f>
        <v/>
      </c>
    </row>
    <row r="1114" spans="1:14" s="34" customFormat="1" x14ac:dyDescent="0.35">
      <c r="A1114" s="74" t="str">
        <f>IFERROR(IF(C1114=0,"",IF(LEN(C1114)=1,VLOOKUP(LEFT(C1114,1),拼音数据库!$B:$C,2,),IF(LEN(C1114)=2,VLOOKUP(LEFT(C1114,1),拼音数据库!$B:$C,2,)&amp;VLOOKUP(MID(C1114,2,1),拼音数据库!$B:$C,2,),IF(LEN(C1114)=3,VLOOKUP(LEFT(C1114,1),拼音数据库!$B:$C,2,)&amp;VLOOKUP(MID(C1114,2,1),拼音数据库!$B:$C,2,)&amp;VLOOKUP(MID(C1114,3,1),拼音数据库!$B:$C,2,),VLOOKUP(LEFT(C1114,1),拼音数据库!$B:$C,2,)&amp;VLOOKUP(MID(C1114,2,1),拼音数据库!$B:$C,2,)&amp;VLOOKUP(MID(C1114,3,1),拼音数据库!$B:$C,2,)&amp;VLOOKUP(MID(C1114,4,1),拼音数据库!$B:$C,2,))))),"")</f>
        <v/>
      </c>
      <c r="B1114" s="75" t="str">
        <f>IFERROR(IF(C1114=0,"",IF(LEN(C1114)=1,LEFT(VLOOKUP(LEFT(C1114,1),拼音数据库!$B:$C,2,),1),IF(LEN(C1114)=2,LEFT(VLOOKUP(LEFT(C1114,1),拼音数据库!$B:$C,2,),1)&amp;LEFT(VLOOKUP(MID(C1114,2,1),拼音数据库!$B:$C,2,),1),IF(LEN(C1114)=3,LEFT(VLOOKUP(LEFT(C1114,1),拼音数据库!$B:$C,2,),1)&amp;LEFT(VLOOKUP(MID(C1114,2,1),拼音数据库!$B:$C,2,),1)&amp;LEFT(VLOOKUP(MID(C1114,3,1),拼音数据库!$B:$C,2,)),LEFT(VLOOKUP(LEFT(C1114,1),拼音数据库!$B:$C,2,),1)&amp;LEFT(VLOOKUP(MID(C1114,2,1),拼音数据库!$B:$C,2,),1)&amp;LEFT(VLOOKUP(MID(C1114,3,1),拼音数据库!$B:$C,2,),1)&amp;LEFT(VLOOKUP(MID(C1114,4,1),拼音数据库!$B:$C,2,),1))))),"")</f>
        <v/>
      </c>
      <c r="C1114" s="36"/>
      <c r="D1114" s="36"/>
      <c r="E1114" s="36"/>
      <c r="F1114" s="37"/>
      <c r="G1114" s="37"/>
      <c r="H1114" s="37"/>
      <c r="I1114" s="37"/>
      <c r="J1114" s="37"/>
      <c r="K1114" s="37"/>
      <c r="L1114" s="37"/>
      <c r="M1114" s="37"/>
      <c r="N1114" s="5" t="str">
        <f t="array" ref="N1114">IF(SUM(--NOT(ISERROR(FIND(TEXT(UPPER(电话簿!$G$4),0),UPPER(基本信息输入!A1114:M1114),1))))&gt;0,ROW(),"")</f>
        <v/>
      </c>
    </row>
    <row r="1115" spans="1:14" s="34" customFormat="1" x14ac:dyDescent="0.35">
      <c r="A1115" s="74" t="str">
        <f>IFERROR(IF(C1115=0,"",IF(LEN(C1115)=1,VLOOKUP(LEFT(C1115,1),拼音数据库!$B:$C,2,),IF(LEN(C1115)=2,VLOOKUP(LEFT(C1115,1),拼音数据库!$B:$C,2,)&amp;VLOOKUP(MID(C1115,2,1),拼音数据库!$B:$C,2,),IF(LEN(C1115)=3,VLOOKUP(LEFT(C1115,1),拼音数据库!$B:$C,2,)&amp;VLOOKUP(MID(C1115,2,1),拼音数据库!$B:$C,2,)&amp;VLOOKUP(MID(C1115,3,1),拼音数据库!$B:$C,2,),VLOOKUP(LEFT(C1115,1),拼音数据库!$B:$C,2,)&amp;VLOOKUP(MID(C1115,2,1),拼音数据库!$B:$C,2,)&amp;VLOOKUP(MID(C1115,3,1),拼音数据库!$B:$C,2,)&amp;VLOOKUP(MID(C1115,4,1),拼音数据库!$B:$C,2,))))),"")</f>
        <v/>
      </c>
      <c r="B1115" s="75" t="str">
        <f>IFERROR(IF(C1115=0,"",IF(LEN(C1115)=1,LEFT(VLOOKUP(LEFT(C1115,1),拼音数据库!$B:$C,2,),1),IF(LEN(C1115)=2,LEFT(VLOOKUP(LEFT(C1115,1),拼音数据库!$B:$C,2,),1)&amp;LEFT(VLOOKUP(MID(C1115,2,1),拼音数据库!$B:$C,2,),1),IF(LEN(C1115)=3,LEFT(VLOOKUP(LEFT(C1115,1),拼音数据库!$B:$C,2,),1)&amp;LEFT(VLOOKUP(MID(C1115,2,1),拼音数据库!$B:$C,2,),1)&amp;LEFT(VLOOKUP(MID(C1115,3,1),拼音数据库!$B:$C,2,)),LEFT(VLOOKUP(LEFT(C1115,1),拼音数据库!$B:$C,2,),1)&amp;LEFT(VLOOKUP(MID(C1115,2,1),拼音数据库!$B:$C,2,),1)&amp;LEFT(VLOOKUP(MID(C1115,3,1),拼音数据库!$B:$C,2,),1)&amp;LEFT(VLOOKUP(MID(C1115,4,1),拼音数据库!$B:$C,2,),1))))),"")</f>
        <v/>
      </c>
      <c r="C1115" s="36"/>
      <c r="D1115" s="36"/>
      <c r="E1115" s="36"/>
      <c r="F1115" s="37"/>
      <c r="G1115" s="37"/>
      <c r="H1115" s="37"/>
      <c r="I1115" s="37"/>
      <c r="J1115" s="37"/>
      <c r="K1115" s="37"/>
      <c r="L1115" s="37"/>
      <c r="M1115" s="37"/>
      <c r="N1115" s="5" t="str">
        <f t="array" ref="N1115">IF(SUM(--NOT(ISERROR(FIND(TEXT(UPPER(电话簿!$G$4),0),UPPER(基本信息输入!A1115:M1115),1))))&gt;0,ROW(),"")</f>
        <v/>
      </c>
    </row>
    <row r="1116" spans="1:14" s="34" customFormat="1" x14ac:dyDescent="0.35">
      <c r="A1116" s="74" t="str">
        <f>IFERROR(IF(C1116=0,"",IF(LEN(C1116)=1,VLOOKUP(LEFT(C1116,1),拼音数据库!$B:$C,2,),IF(LEN(C1116)=2,VLOOKUP(LEFT(C1116,1),拼音数据库!$B:$C,2,)&amp;VLOOKUP(MID(C1116,2,1),拼音数据库!$B:$C,2,),IF(LEN(C1116)=3,VLOOKUP(LEFT(C1116,1),拼音数据库!$B:$C,2,)&amp;VLOOKUP(MID(C1116,2,1),拼音数据库!$B:$C,2,)&amp;VLOOKUP(MID(C1116,3,1),拼音数据库!$B:$C,2,),VLOOKUP(LEFT(C1116,1),拼音数据库!$B:$C,2,)&amp;VLOOKUP(MID(C1116,2,1),拼音数据库!$B:$C,2,)&amp;VLOOKUP(MID(C1116,3,1),拼音数据库!$B:$C,2,)&amp;VLOOKUP(MID(C1116,4,1),拼音数据库!$B:$C,2,))))),"")</f>
        <v/>
      </c>
      <c r="B1116" s="75" t="str">
        <f>IFERROR(IF(C1116=0,"",IF(LEN(C1116)=1,LEFT(VLOOKUP(LEFT(C1116,1),拼音数据库!$B:$C,2,),1),IF(LEN(C1116)=2,LEFT(VLOOKUP(LEFT(C1116,1),拼音数据库!$B:$C,2,),1)&amp;LEFT(VLOOKUP(MID(C1116,2,1),拼音数据库!$B:$C,2,),1),IF(LEN(C1116)=3,LEFT(VLOOKUP(LEFT(C1116,1),拼音数据库!$B:$C,2,),1)&amp;LEFT(VLOOKUP(MID(C1116,2,1),拼音数据库!$B:$C,2,),1)&amp;LEFT(VLOOKUP(MID(C1116,3,1),拼音数据库!$B:$C,2,)),LEFT(VLOOKUP(LEFT(C1116,1),拼音数据库!$B:$C,2,),1)&amp;LEFT(VLOOKUP(MID(C1116,2,1),拼音数据库!$B:$C,2,),1)&amp;LEFT(VLOOKUP(MID(C1116,3,1),拼音数据库!$B:$C,2,),1)&amp;LEFT(VLOOKUP(MID(C1116,4,1),拼音数据库!$B:$C,2,),1))))),"")</f>
        <v/>
      </c>
      <c r="C1116" s="36"/>
      <c r="D1116" s="36"/>
      <c r="E1116" s="36"/>
      <c r="F1116" s="37"/>
      <c r="G1116" s="37"/>
      <c r="H1116" s="37"/>
      <c r="I1116" s="37"/>
      <c r="J1116" s="37"/>
      <c r="K1116" s="37"/>
      <c r="L1116" s="37"/>
      <c r="M1116" s="37"/>
      <c r="N1116" s="5" t="str">
        <f t="array" ref="N1116">IF(SUM(--NOT(ISERROR(FIND(TEXT(UPPER(电话簿!$G$4),0),UPPER(基本信息输入!A1116:M1116),1))))&gt;0,ROW(),"")</f>
        <v/>
      </c>
    </row>
    <row r="1117" spans="1:14" s="34" customFormat="1" x14ac:dyDescent="0.35">
      <c r="A1117" s="74" t="str">
        <f>IFERROR(IF(C1117=0,"",IF(LEN(C1117)=1,VLOOKUP(LEFT(C1117,1),拼音数据库!$B:$C,2,),IF(LEN(C1117)=2,VLOOKUP(LEFT(C1117,1),拼音数据库!$B:$C,2,)&amp;VLOOKUP(MID(C1117,2,1),拼音数据库!$B:$C,2,),IF(LEN(C1117)=3,VLOOKUP(LEFT(C1117,1),拼音数据库!$B:$C,2,)&amp;VLOOKUP(MID(C1117,2,1),拼音数据库!$B:$C,2,)&amp;VLOOKUP(MID(C1117,3,1),拼音数据库!$B:$C,2,),VLOOKUP(LEFT(C1117,1),拼音数据库!$B:$C,2,)&amp;VLOOKUP(MID(C1117,2,1),拼音数据库!$B:$C,2,)&amp;VLOOKUP(MID(C1117,3,1),拼音数据库!$B:$C,2,)&amp;VLOOKUP(MID(C1117,4,1),拼音数据库!$B:$C,2,))))),"")</f>
        <v/>
      </c>
      <c r="B1117" s="75" t="str">
        <f>IFERROR(IF(C1117=0,"",IF(LEN(C1117)=1,LEFT(VLOOKUP(LEFT(C1117,1),拼音数据库!$B:$C,2,),1),IF(LEN(C1117)=2,LEFT(VLOOKUP(LEFT(C1117,1),拼音数据库!$B:$C,2,),1)&amp;LEFT(VLOOKUP(MID(C1117,2,1),拼音数据库!$B:$C,2,),1),IF(LEN(C1117)=3,LEFT(VLOOKUP(LEFT(C1117,1),拼音数据库!$B:$C,2,),1)&amp;LEFT(VLOOKUP(MID(C1117,2,1),拼音数据库!$B:$C,2,),1)&amp;LEFT(VLOOKUP(MID(C1117,3,1),拼音数据库!$B:$C,2,)),LEFT(VLOOKUP(LEFT(C1117,1),拼音数据库!$B:$C,2,),1)&amp;LEFT(VLOOKUP(MID(C1117,2,1),拼音数据库!$B:$C,2,),1)&amp;LEFT(VLOOKUP(MID(C1117,3,1),拼音数据库!$B:$C,2,),1)&amp;LEFT(VLOOKUP(MID(C1117,4,1),拼音数据库!$B:$C,2,),1))))),"")</f>
        <v/>
      </c>
      <c r="C1117" s="36"/>
      <c r="D1117" s="36"/>
      <c r="E1117" s="36"/>
      <c r="F1117" s="37"/>
      <c r="G1117" s="37"/>
      <c r="H1117" s="37"/>
      <c r="I1117" s="37"/>
      <c r="J1117" s="37"/>
      <c r="K1117" s="37"/>
      <c r="L1117" s="37"/>
      <c r="M1117" s="37"/>
      <c r="N1117" s="5" t="str">
        <f t="array" ref="N1117">IF(SUM(--NOT(ISERROR(FIND(TEXT(UPPER(电话簿!$G$4),0),UPPER(基本信息输入!A1117:M1117),1))))&gt;0,ROW(),"")</f>
        <v/>
      </c>
    </row>
    <row r="1118" spans="1:14" s="34" customFormat="1" x14ac:dyDescent="0.35">
      <c r="A1118" s="74" t="str">
        <f>IFERROR(IF(C1118=0,"",IF(LEN(C1118)=1,VLOOKUP(LEFT(C1118,1),拼音数据库!$B:$C,2,),IF(LEN(C1118)=2,VLOOKUP(LEFT(C1118,1),拼音数据库!$B:$C,2,)&amp;VLOOKUP(MID(C1118,2,1),拼音数据库!$B:$C,2,),IF(LEN(C1118)=3,VLOOKUP(LEFT(C1118,1),拼音数据库!$B:$C,2,)&amp;VLOOKUP(MID(C1118,2,1),拼音数据库!$B:$C,2,)&amp;VLOOKUP(MID(C1118,3,1),拼音数据库!$B:$C,2,),VLOOKUP(LEFT(C1118,1),拼音数据库!$B:$C,2,)&amp;VLOOKUP(MID(C1118,2,1),拼音数据库!$B:$C,2,)&amp;VLOOKUP(MID(C1118,3,1),拼音数据库!$B:$C,2,)&amp;VLOOKUP(MID(C1118,4,1),拼音数据库!$B:$C,2,))))),"")</f>
        <v/>
      </c>
      <c r="B1118" s="75" t="str">
        <f>IFERROR(IF(C1118=0,"",IF(LEN(C1118)=1,LEFT(VLOOKUP(LEFT(C1118,1),拼音数据库!$B:$C,2,),1),IF(LEN(C1118)=2,LEFT(VLOOKUP(LEFT(C1118,1),拼音数据库!$B:$C,2,),1)&amp;LEFT(VLOOKUP(MID(C1118,2,1),拼音数据库!$B:$C,2,),1),IF(LEN(C1118)=3,LEFT(VLOOKUP(LEFT(C1118,1),拼音数据库!$B:$C,2,),1)&amp;LEFT(VLOOKUP(MID(C1118,2,1),拼音数据库!$B:$C,2,),1)&amp;LEFT(VLOOKUP(MID(C1118,3,1),拼音数据库!$B:$C,2,)),LEFT(VLOOKUP(LEFT(C1118,1),拼音数据库!$B:$C,2,),1)&amp;LEFT(VLOOKUP(MID(C1118,2,1),拼音数据库!$B:$C,2,),1)&amp;LEFT(VLOOKUP(MID(C1118,3,1),拼音数据库!$B:$C,2,),1)&amp;LEFT(VLOOKUP(MID(C1118,4,1),拼音数据库!$B:$C,2,),1))))),"")</f>
        <v/>
      </c>
      <c r="C1118" s="36"/>
      <c r="D1118" s="36"/>
      <c r="E1118" s="36"/>
      <c r="F1118" s="37"/>
      <c r="G1118" s="37"/>
      <c r="H1118" s="37"/>
      <c r="I1118" s="37"/>
      <c r="J1118" s="37"/>
      <c r="K1118" s="37"/>
      <c r="L1118" s="37"/>
      <c r="M1118" s="37"/>
      <c r="N1118" s="5" t="str">
        <f t="array" ref="N1118">IF(SUM(--NOT(ISERROR(FIND(TEXT(UPPER(电话簿!$G$4),0),UPPER(基本信息输入!A1118:M1118),1))))&gt;0,ROW(),"")</f>
        <v/>
      </c>
    </row>
    <row r="1119" spans="1:14" s="34" customFormat="1" x14ac:dyDescent="0.35">
      <c r="A1119" s="74" t="str">
        <f>IFERROR(IF(C1119=0,"",IF(LEN(C1119)=1,VLOOKUP(LEFT(C1119,1),拼音数据库!$B:$C,2,),IF(LEN(C1119)=2,VLOOKUP(LEFT(C1119,1),拼音数据库!$B:$C,2,)&amp;VLOOKUP(MID(C1119,2,1),拼音数据库!$B:$C,2,),IF(LEN(C1119)=3,VLOOKUP(LEFT(C1119,1),拼音数据库!$B:$C,2,)&amp;VLOOKUP(MID(C1119,2,1),拼音数据库!$B:$C,2,)&amp;VLOOKUP(MID(C1119,3,1),拼音数据库!$B:$C,2,),VLOOKUP(LEFT(C1119,1),拼音数据库!$B:$C,2,)&amp;VLOOKUP(MID(C1119,2,1),拼音数据库!$B:$C,2,)&amp;VLOOKUP(MID(C1119,3,1),拼音数据库!$B:$C,2,)&amp;VLOOKUP(MID(C1119,4,1),拼音数据库!$B:$C,2,))))),"")</f>
        <v/>
      </c>
      <c r="B1119" s="75" t="str">
        <f>IFERROR(IF(C1119=0,"",IF(LEN(C1119)=1,LEFT(VLOOKUP(LEFT(C1119,1),拼音数据库!$B:$C,2,),1),IF(LEN(C1119)=2,LEFT(VLOOKUP(LEFT(C1119,1),拼音数据库!$B:$C,2,),1)&amp;LEFT(VLOOKUP(MID(C1119,2,1),拼音数据库!$B:$C,2,),1),IF(LEN(C1119)=3,LEFT(VLOOKUP(LEFT(C1119,1),拼音数据库!$B:$C,2,),1)&amp;LEFT(VLOOKUP(MID(C1119,2,1),拼音数据库!$B:$C,2,),1)&amp;LEFT(VLOOKUP(MID(C1119,3,1),拼音数据库!$B:$C,2,)),LEFT(VLOOKUP(LEFT(C1119,1),拼音数据库!$B:$C,2,),1)&amp;LEFT(VLOOKUP(MID(C1119,2,1),拼音数据库!$B:$C,2,),1)&amp;LEFT(VLOOKUP(MID(C1119,3,1),拼音数据库!$B:$C,2,),1)&amp;LEFT(VLOOKUP(MID(C1119,4,1),拼音数据库!$B:$C,2,),1))))),"")</f>
        <v/>
      </c>
      <c r="C1119" s="36"/>
      <c r="D1119" s="36"/>
      <c r="E1119" s="36"/>
      <c r="F1119" s="37"/>
      <c r="G1119" s="37"/>
      <c r="H1119" s="37"/>
      <c r="I1119" s="37"/>
      <c r="J1119" s="37"/>
      <c r="K1119" s="37"/>
      <c r="L1119" s="37"/>
      <c r="M1119" s="37"/>
      <c r="N1119" s="5" t="str">
        <f t="array" ref="N1119">IF(SUM(--NOT(ISERROR(FIND(TEXT(UPPER(电话簿!$G$4),0),UPPER(基本信息输入!A1119:M1119),1))))&gt;0,ROW(),"")</f>
        <v/>
      </c>
    </row>
    <row r="1120" spans="1:14" s="34" customFormat="1" x14ac:dyDescent="0.35">
      <c r="A1120" s="74" t="str">
        <f>IFERROR(IF(C1120=0,"",IF(LEN(C1120)=1,VLOOKUP(LEFT(C1120,1),拼音数据库!$B:$C,2,),IF(LEN(C1120)=2,VLOOKUP(LEFT(C1120,1),拼音数据库!$B:$C,2,)&amp;VLOOKUP(MID(C1120,2,1),拼音数据库!$B:$C,2,),IF(LEN(C1120)=3,VLOOKUP(LEFT(C1120,1),拼音数据库!$B:$C,2,)&amp;VLOOKUP(MID(C1120,2,1),拼音数据库!$B:$C,2,)&amp;VLOOKUP(MID(C1120,3,1),拼音数据库!$B:$C,2,),VLOOKUP(LEFT(C1120,1),拼音数据库!$B:$C,2,)&amp;VLOOKUP(MID(C1120,2,1),拼音数据库!$B:$C,2,)&amp;VLOOKUP(MID(C1120,3,1),拼音数据库!$B:$C,2,)&amp;VLOOKUP(MID(C1120,4,1),拼音数据库!$B:$C,2,))))),"")</f>
        <v/>
      </c>
      <c r="B1120" s="75" t="str">
        <f>IFERROR(IF(C1120=0,"",IF(LEN(C1120)=1,LEFT(VLOOKUP(LEFT(C1120,1),拼音数据库!$B:$C,2,),1),IF(LEN(C1120)=2,LEFT(VLOOKUP(LEFT(C1120,1),拼音数据库!$B:$C,2,),1)&amp;LEFT(VLOOKUP(MID(C1120,2,1),拼音数据库!$B:$C,2,),1),IF(LEN(C1120)=3,LEFT(VLOOKUP(LEFT(C1120,1),拼音数据库!$B:$C,2,),1)&amp;LEFT(VLOOKUP(MID(C1120,2,1),拼音数据库!$B:$C,2,),1)&amp;LEFT(VLOOKUP(MID(C1120,3,1),拼音数据库!$B:$C,2,)),LEFT(VLOOKUP(LEFT(C1120,1),拼音数据库!$B:$C,2,),1)&amp;LEFT(VLOOKUP(MID(C1120,2,1),拼音数据库!$B:$C,2,),1)&amp;LEFT(VLOOKUP(MID(C1120,3,1),拼音数据库!$B:$C,2,),1)&amp;LEFT(VLOOKUP(MID(C1120,4,1),拼音数据库!$B:$C,2,),1))))),"")</f>
        <v/>
      </c>
      <c r="C1120" s="36"/>
      <c r="D1120" s="36"/>
      <c r="E1120" s="36"/>
      <c r="F1120" s="37"/>
      <c r="G1120" s="37"/>
      <c r="H1120" s="37"/>
      <c r="I1120" s="37"/>
      <c r="J1120" s="37"/>
      <c r="K1120" s="37"/>
      <c r="L1120" s="37"/>
      <c r="M1120" s="37"/>
      <c r="N1120" s="5" t="str">
        <f t="array" ref="N1120">IF(SUM(--NOT(ISERROR(FIND(TEXT(UPPER(电话簿!$G$4),0),UPPER(基本信息输入!A1120:M1120),1))))&gt;0,ROW(),"")</f>
        <v/>
      </c>
    </row>
    <row r="1121" spans="1:14" s="34" customFormat="1" x14ac:dyDescent="0.35">
      <c r="A1121" s="74" t="str">
        <f>IFERROR(IF(C1121=0,"",IF(LEN(C1121)=1,VLOOKUP(LEFT(C1121,1),拼音数据库!$B:$C,2,),IF(LEN(C1121)=2,VLOOKUP(LEFT(C1121,1),拼音数据库!$B:$C,2,)&amp;VLOOKUP(MID(C1121,2,1),拼音数据库!$B:$C,2,),IF(LEN(C1121)=3,VLOOKUP(LEFT(C1121,1),拼音数据库!$B:$C,2,)&amp;VLOOKUP(MID(C1121,2,1),拼音数据库!$B:$C,2,)&amp;VLOOKUP(MID(C1121,3,1),拼音数据库!$B:$C,2,),VLOOKUP(LEFT(C1121,1),拼音数据库!$B:$C,2,)&amp;VLOOKUP(MID(C1121,2,1),拼音数据库!$B:$C,2,)&amp;VLOOKUP(MID(C1121,3,1),拼音数据库!$B:$C,2,)&amp;VLOOKUP(MID(C1121,4,1),拼音数据库!$B:$C,2,))))),"")</f>
        <v/>
      </c>
      <c r="B1121" s="75" t="str">
        <f>IFERROR(IF(C1121=0,"",IF(LEN(C1121)=1,LEFT(VLOOKUP(LEFT(C1121,1),拼音数据库!$B:$C,2,),1),IF(LEN(C1121)=2,LEFT(VLOOKUP(LEFT(C1121,1),拼音数据库!$B:$C,2,),1)&amp;LEFT(VLOOKUP(MID(C1121,2,1),拼音数据库!$B:$C,2,),1),IF(LEN(C1121)=3,LEFT(VLOOKUP(LEFT(C1121,1),拼音数据库!$B:$C,2,),1)&amp;LEFT(VLOOKUP(MID(C1121,2,1),拼音数据库!$B:$C,2,),1)&amp;LEFT(VLOOKUP(MID(C1121,3,1),拼音数据库!$B:$C,2,)),LEFT(VLOOKUP(LEFT(C1121,1),拼音数据库!$B:$C,2,),1)&amp;LEFT(VLOOKUP(MID(C1121,2,1),拼音数据库!$B:$C,2,),1)&amp;LEFT(VLOOKUP(MID(C1121,3,1),拼音数据库!$B:$C,2,),1)&amp;LEFT(VLOOKUP(MID(C1121,4,1),拼音数据库!$B:$C,2,),1))))),"")</f>
        <v/>
      </c>
      <c r="C1121" s="36"/>
      <c r="D1121" s="36"/>
      <c r="E1121" s="36"/>
      <c r="F1121" s="37"/>
      <c r="G1121" s="37"/>
      <c r="H1121" s="37"/>
      <c r="I1121" s="37"/>
      <c r="J1121" s="37"/>
      <c r="K1121" s="37"/>
      <c r="L1121" s="37"/>
      <c r="M1121" s="37"/>
      <c r="N1121" s="5" t="str">
        <f t="array" ref="N1121">IF(SUM(--NOT(ISERROR(FIND(TEXT(UPPER(电话簿!$G$4),0),UPPER(基本信息输入!A1121:M1121),1))))&gt;0,ROW(),"")</f>
        <v/>
      </c>
    </row>
    <row r="1122" spans="1:14" s="34" customFormat="1" x14ac:dyDescent="0.35">
      <c r="A1122" s="74" t="str">
        <f>IFERROR(IF(C1122=0,"",IF(LEN(C1122)=1,VLOOKUP(LEFT(C1122,1),拼音数据库!$B:$C,2,),IF(LEN(C1122)=2,VLOOKUP(LEFT(C1122,1),拼音数据库!$B:$C,2,)&amp;VLOOKUP(MID(C1122,2,1),拼音数据库!$B:$C,2,),IF(LEN(C1122)=3,VLOOKUP(LEFT(C1122,1),拼音数据库!$B:$C,2,)&amp;VLOOKUP(MID(C1122,2,1),拼音数据库!$B:$C,2,)&amp;VLOOKUP(MID(C1122,3,1),拼音数据库!$B:$C,2,),VLOOKUP(LEFT(C1122,1),拼音数据库!$B:$C,2,)&amp;VLOOKUP(MID(C1122,2,1),拼音数据库!$B:$C,2,)&amp;VLOOKUP(MID(C1122,3,1),拼音数据库!$B:$C,2,)&amp;VLOOKUP(MID(C1122,4,1),拼音数据库!$B:$C,2,))))),"")</f>
        <v/>
      </c>
      <c r="B1122" s="75" t="str">
        <f>IFERROR(IF(C1122=0,"",IF(LEN(C1122)=1,LEFT(VLOOKUP(LEFT(C1122,1),拼音数据库!$B:$C,2,),1),IF(LEN(C1122)=2,LEFT(VLOOKUP(LEFT(C1122,1),拼音数据库!$B:$C,2,),1)&amp;LEFT(VLOOKUP(MID(C1122,2,1),拼音数据库!$B:$C,2,),1),IF(LEN(C1122)=3,LEFT(VLOOKUP(LEFT(C1122,1),拼音数据库!$B:$C,2,),1)&amp;LEFT(VLOOKUP(MID(C1122,2,1),拼音数据库!$B:$C,2,),1)&amp;LEFT(VLOOKUP(MID(C1122,3,1),拼音数据库!$B:$C,2,)),LEFT(VLOOKUP(LEFT(C1122,1),拼音数据库!$B:$C,2,),1)&amp;LEFT(VLOOKUP(MID(C1122,2,1),拼音数据库!$B:$C,2,),1)&amp;LEFT(VLOOKUP(MID(C1122,3,1),拼音数据库!$B:$C,2,),1)&amp;LEFT(VLOOKUP(MID(C1122,4,1),拼音数据库!$B:$C,2,),1))))),"")</f>
        <v/>
      </c>
      <c r="C1122" s="36"/>
      <c r="D1122" s="36"/>
      <c r="E1122" s="36"/>
      <c r="F1122" s="37"/>
      <c r="G1122" s="37"/>
      <c r="H1122" s="37"/>
      <c r="I1122" s="37"/>
      <c r="J1122" s="37"/>
      <c r="K1122" s="37"/>
      <c r="L1122" s="37"/>
      <c r="M1122" s="37"/>
      <c r="N1122" s="5" t="str">
        <f t="array" ref="N1122">IF(SUM(--NOT(ISERROR(FIND(TEXT(UPPER(电话簿!$G$4),0),UPPER(基本信息输入!A1122:M1122),1))))&gt;0,ROW(),"")</f>
        <v/>
      </c>
    </row>
    <row r="1123" spans="1:14" s="34" customFormat="1" x14ac:dyDescent="0.35">
      <c r="A1123" s="74" t="str">
        <f>IFERROR(IF(C1123=0,"",IF(LEN(C1123)=1,VLOOKUP(LEFT(C1123,1),拼音数据库!$B:$C,2,),IF(LEN(C1123)=2,VLOOKUP(LEFT(C1123,1),拼音数据库!$B:$C,2,)&amp;VLOOKUP(MID(C1123,2,1),拼音数据库!$B:$C,2,),IF(LEN(C1123)=3,VLOOKUP(LEFT(C1123,1),拼音数据库!$B:$C,2,)&amp;VLOOKUP(MID(C1123,2,1),拼音数据库!$B:$C,2,)&amp;VLOOKUP(MID(C1123,3,1),拼音数据库!$B:$C,2,),VLOOKUP(LEFT(C1123,1),拼音数据库!$B:$C,2,)&amp;VLOOKUP(MID(C1123,2,1),拼音数据库!$B:$C,2,)&amp;VLOOKUP(MID(C1123,3,1),拼音数据库!$B:$C,2,)&amp;VLOOKUP(MID(C1123,4,1),拼音数据库!$B:$C,2,))))),"")</f>
        <v/>
      </c>
      <c r="B1123" s="75" t="str">
        <f>IFERROR(IF(C1123=0,"",IF(LEN(C1123)=1,LEFT(VLOOKUP(LEFT(C1123,1),拼音数据库!$B:$C,2,),1),IF(LEN(C1123)=2,LEFT(VLOOKUP(LEFT(C1123,1),拼音数据库!$B:$C,2,),1)&amp;LEFT(VLOOKUP(MID(C1123,2,1),拼音数据库!$B:$C,2,),1),IF(LEN(C1123)=3,LEFT(VLOOKUP(LEFT(C1123,1),拼音数据库!$B:$C,2,),1)&amp;LEFT(VLOOKUP(MID(C1123,2,1),拼音数据库!$B:$C,2,),1)&amp;LEFT(VLOOKUP(MID(C1123,3,1),拼音数据库!$B:$C,2,)),LEFT(VLOOKUP(LEFT(C1123,1),拼音数据库!$B:$C,2,),1)&amp;LEFT(VLOOKUP(MID(C1123,2,1),拼音数据库!$B:$C,2,),1)&amp;LEFT(VLOOKUP(MID(C1123,3,1),拼音数据库!$B:$C,2,),1)&amp;LEFT(VLOOKUP(MID(C1123,4,1),拼音数据库!$B:$C,2,),1))))),"")</f>
        <v/>
      </c>
      <c r="C1123" s="36"/>
      <c r="D1123" s="36"/>
      <c r="E1123" s="36"/>
      <c r="F1123" s="37"/>
      <c r="G1123" s="37"/>
      <c r="H1123" s="37"/>
      <c r="I1123" s="37"/>
      <c r="J1123" s="37"/>
      <c r="K1123" s="37"/>
      <c r="L1123" s="37"/>
      <c r="M1123" s="37"/>
      <c r="N1123" s="5" t="str">
        <f t="array" ref="N1123">IF(SUM(--NOT(ISERROR(FIND(TEXT(UPPER(电话簿!$G$4),0),UPPER(基本信息输入!A1123:M1123),1))))&gt;0,ROW(),"")</f>
        <v/>
      </c>
    </row>
    <row r="1124" spans="1:14" s="34" customFormat="1" x14ac:dyDescent="0.35">
      <c r="A1124" s="74" t="str">
        <f>IFERROR(IF(C1124=0,"",IF(LEN(C1124)=1,VLOOKUP(LEFT(C1124,1),拼音数据库!$B:$C,2,),IF(LEN(C1124)=2,VLOOKUP(LEFT(C1124,1),拼音数据库!$B:$C,2,)&amp;VLOOKUP(MID(C1124,2,1),拼音数据库!$B:$C,2,),IF(LEN(C1124)=3,VLOOKUP(LEFT(C1124,1),拼音数据库!$B:$C,2,)&amp;VLOOKUP(MID(C1124,2,1),拼音数据库!$B:$C,2,)&amp;VLOOKUP(MID(C1124,3,1),拼音数据库!$B:$C,2,),VLOOKUP(LEFT(C1124,1),拼音数据库!$B:$C,2,)&amp;VLOOKUP(MID(C1124,2,1),拼音数据库!$B:$C,2,)&amp;VLOOKUP(MID(C1124,3,1),拼音数据库!$B:$C,2,)&amp;VLOOKUP(MID(C1124,4,1),拼音数据库!$B:$C,2,))))),"")</f>
        <v/>
      </c>
      <c r="B1124" s="75" t="str">
        <f>IFERROR(IF(C1124=0,"",IF(LEN(C1124)=1,LEFT(VLOOKUP(LEFT(C1124,1),拼音数据库!$B:$C,2,),1),IF(LEN(C1124)=2,LEFT(VLOOKUP(LEFT(C1124,1),拼音数据库!$B:$C,2,),1)&amp;LEFT(VLOOKUP(MID(C1124,2,1),拼音数据库!$B:$C,2,),1),IF(LEN(C1124)=3,LEFT(VLOOKUP(LEFT(C1124,1),拼音数据库!$B:$C,2,),1)&amp;LEFT(VLOOKUP(MID(C1124,2,1),拼音数据库!$B:$C,2,),1)&amp;LEFT(VLOOKUP(MID(C1124,3,1),拼音数据库!$B:$C,2,)),LEFT(VLOOKUP(LEFT(C1124,1),拼音数据库!$B:$C,2,),1)&amp;LEFT(VLOOKUP(MID(C1124,2,1),拼音数据库!$B:$C,2,),1)&amp;LEFT(VLOOKUP(MID(C1124,3,1),拼音数据库!$B:$C,2,),1)&amp;LEFT(VLOOKUP(MID(C1124,4,1),拼音数据库!$B:$C,2,),1))))),"")</f>
        <v/>
      </c>
      <c r="C1124" s="36"/>
      <c r="D1124" s="36"/>
      <c r="E1124" s="36"/>
      <c r="F1124" s="37"/>
      <c r="G1124" s="37"/>
      <c r="H1124" s="37"/>
      <c r="I1124" s="37"/>
      <c r="J1124" s="37"/>
      <c r="K1124" s="37"/>
      <c r="L1124" s="37"/>
      <c r="M1124" s="37"/>
      <c r="N1124" s="5" t="str">
        <f t="array" ref="N1124">IF(SUM(--NOT(ISERROR(FIND(TEXT(UPPER(电话簿!$G$4),0),UPPER(基本信息输入!A1124:M1124),1))))&gt;0,ROW(),"")</f>
        <v/>
      </c>
    </row>
    <row r="1125" spans="1:14" s="34" customFormat="1" x14ac:dyDescent="0.35">
      <c r="A1125" s="74" t="str">
        <f>IFERROR(IF(C1125=0,"",IF(LEN(C1125)=1,VLOOKUP(LEFT(C1125,1),拼音数据库!$B:$C,2,),IF(LEN(C1125)=2,VLOOKUP(LEFT(C1125,1),拼音数据库!$B:$C,2,)&amp;VLOOKUP(MID(C1125,2,1),拼音数据库!$B:$C,2,),IF(LEN(C1125)=3,VLOOKUP(LEFT(C1125,1),拼音数据库!$B:$C,2,)&amp;VLOOKUP(MID(C1125,2,1),拼音数据库!$B:$C,2,)&amp;VLOOKUP(MID(C1125,3,1),拼音数据库!$B:$C,2,),VLOOKUP(LEFT(C1125,1),拼音数据库!$B:$C,2,)&amp;VLOOKUP(MID(C1125,2,1),拼音数据库!$B:$C,2,)&amp;VLOOKUP(MID(C1125,3,1),拼音数据库!$B:$C,2,)&amp;VLOOKUP(MID(C1125,4,1),拼音数据库!$B:$C,2,))))),"")</f>
        <v/>
      </c>
      <c r="B1125" s="75" t="str">
        <f>IFERROR(IF(C1125=0,"",IF(LEN(C1125)=1,LEFT(VLOOKUP(LEFT(C1125,1),拼音数据库!$B:$C,2,),1),IF(LEN(C1125)=2,LEFT(VLOOKUP(LEFT(C1125,1),拼音数据库!$B:$C,2,),1)&amp;LEFT(VLOOKUP(MID(C1125,2,1),拼音数据库!$B:$C,2,),1),IF(LEN(C1125)=3,LEFT(VLOOKUP(LEFT(C1125,1),拼音数据库!$B:$C,2,),1)&amp;LEFT(VLOOKUP(MID(C1125,2,1),拼音数据库!$B:$C,2,),1)&amp;LEFT(VLOOKUP(MID(C1125,3,1),拼音数据库!$B:$C,2,)),LEFT(VLOOKUP(LEFT(C1125,1),拼音数据库!$B:$C,2,),1)&amp;LEFT(VLOOKUP(MID(C1125,2,1),拼音数据库!$B:$C,2,),1)&amp;LEFT(VLOOKUP(MID(C1125,3,1),拼音数据库!$B:$C,2,),1)&amp;LEFT(VLOOKUP(MID(C1125,4,1),拼音数据库!$B:$C,2,),1))))),"")</f>
        <v/>
      </c>
      <c r="C1125" s="36"/>
      <c r="D1125" s="36"/>
      <c r="E1125" s="36"/>
      <c r="F1125" s="37"/>
      <c r="G1125" s="37"/>
      <c r="H1125" s="37"/>
      <c r="I1125" s="37"/>
      <c r="J1125" s="37"/>
      <c r="K1125" s="37"/>
      <c r="L1125" s="37"/>
      <c r="M1125" s="37"/>
      <c r="N1125" s="5" t="str">
        <f t="array" ref="N1125">IF(SUM(--NOT(ISERROR(FIND(TEXT(UPPER(电话簿!$G$4),0),UPPER(基本信息输入!A1125:M1125),1))))&gt;0,ROW(),"")</f>
        <v/>
      </c>
    </row>
    <row r="1126" spans="1:14" s="34" customFormat="1" x14ac:dyDescent="0.35">
      <c r="A1126" s="74" t="str">
        <f>IFERROR(IF(C1126=0,"",IF(LEN(C1126)=1,VLOOKUP(LEFT(C1126,1),拼音数据库!$B:$C,2,),IF(LEN(C1126)=2,VLOOKUP(LEFT(C1126,1),拼音数据库!$B:$C,2,)&amp;VLOOKUP(MID(C1126,2,1),拼音数据库!$B:$C,2,),IF(LEN(C1126)=3,VLOOKUP(LEFT(C1126,1),拼音数据库!$B:$C,2,)&amp;VLOOKUP(MID(C1126,2,1),拼音数据库!$B:$C,2,)&amp;VLOOKUP(MID(C1126,3,1),拼音数据库!$B:$C,2,),VLOOKUP(LEFT(C1126,1),拼音数据库!$B:$C,2,)&amp;VLOOKUP(MID(C1126,2,1),拼音数据库!$B:$C,2,)&amp;VLOOKUP(MID(C1126,3,1),拼音数据库!$B:$C,2,)&amp;VLOOKUP(MID(C1126,4,1),拼音数据库!$B:$C,2,))))),"")</f>
        <v/>
      </c>
      <c r="B1126" s="75" t="str">
        <f>IFERROR(IF(C1126=0,"",IF(LEN(C1126)=1,LEFT(VLOOKUP(LEFT(C1126,1),拼音数据库!$B:$C,2,),1),IF(LEN(C1126)=2,LEFT(VLOOKUP(LEFT(C1126,1),拼音数据库!$B:$C,2,),1)&amp;LEFT(VLOOKUP(MID(C1126,2,1),拼音数据库!$B:$C,2,),1),IF(LEN(C1126)=3,LEFT(VLOOKUP(LEFT(C1126,1),拼音数据库!$B:$C,2,),1)&amp;LEFT(VLOOKUP(MID(C1126,2,1),拼音数据库!$B:$C,2,),1)&amp;LEFT(VLOOKUP(MID(C1126,3,1),拼音数据库!$B:$C,2,)),LEFT(VLOOKUP(LEFT(C1126,1),拼音数据库!$B:$C,2,),1)&amp;LEFT(VLOOKUP(MID(C1126,2,1),拼音数据库!$B:$C,2,),1)&amp;LEFT(VLOOKUP(MID(C1126,3,1),拼音数据库!$B:$C,2,),1)&amp;LEFT(VLOOKUP(MID(C1126,4,1),拼音数据库!$B:$C,2,),1))))),"")</f>
        <v/>
      </c>
      <c r="C1126" s="36"/>
      <c r="D1126" s="36"/>
      <c r="E1126" s="36"/>
      <c r="F1126" s="37"/>
      <c r="G1126" s="37"/>
      <c r="H1126" s="37"/>
      <c r="I1126" s="37"/>
      <c r="J1126" s="37"/>
      <c r="K1126" s="37"/>
      <c r="L1126" s="37"/>
      <c r="M1126" s="37"/>
      <c r="N1126" s="5" t="str">
        <f t="array" ref="N1126">IF(SUM(--NOT(ISERROR(FIND(TEXT(UPPER(电话簿!$G$4),0),UPPER(基本信息输入!A1126:M1126),1))))&gt;0,ROW(),"")</f>
        <v/>
      </c>
    </row>
    <row r="1127" spans="1:14" s="34" customFormat="1" x14ac:dyDescent="0.35">
      <c r="A1127" s="74" t="str">
        <f>IFERROR(IF(C1127=0,"",IF(LEN(C1127)=1,VLOOKUP(LEFT(C1127,1),拼音数据库!$B:$C,2,),IF(LEN(C1127)=2,VLOOKUP(LEFT(C1127,1),拼音数据库!$B:$C,2,)&amp;VLOOKUP(MID(C1127,2,1),拼音数据库!$B:$C,2,),IF(LEN(C1127)=3,VLOOKUP(LEFT(C1127,1),拼音数据库!$B:$C,2,)&amp;VLOOKUP(MID(C1127,2,1),拼音数据库!$B:$C,2,)&amp;VLOOKUP(MID(C1127,3,1),拼音数据库!$B:$C,2,),VLOOKUP(LEFT(C1127,1),拼音数据库!$B:$C,2,)&amp;VLOOKUP(MID(C1127,2,1),拼音数据库!$B:$C,2,)&amp;VLOOKUP(MID(C1127,3,1),拼音数据库!$B:$C,2,)&amp;VLOOKUP(MID(C1127,4,1),拼音数据库!$B:$C,2,))))),"")</f>
        <v/>
      </c>
      <c r="B1127" s="75" t="str">
        <f>IFERROR(IF(C1127=0,"",IF(LEN(C1127)=1,LEFT(VLOOKUP(LEFT(C1127,1),拼音数据库!$B:$C,2,),1),IF(LEN(C1127)=2,LEFT(VLOOKUP(LEFT(C1127,1),拼音数据库!$B:$C,2,),1)&amp;LEFT(VLOOKUP(MID(C1127,2,1),拼音数据库!$B:$C,2,),1),IF(LEN(C1127)=3,LEFT(VLOOKUP(LEFT(C1127,1),拼音数据库!$B:$C,2,),1)&amp;LEFT(VLOOKUP(MID(C1127,2,1),拼音数据库!$B:$C,2,),1)&amp;LEFT(VLOOKUP(MID(C1127,3,1),拼音数据库!$B:$C,2,)),LEFT(VLOOKUP(LEFT(C1127,1),拼音数据库!$B:$C,2,),1)&amp;LEFT(VLOOKUP(MID(C1127,2,1),拼音数据库!$B:$C,2,),1)&amp;LEFT(VLOOKUP(MID(C1127,3,1),拼音数据库!$B:$C,2,),1)&amp;LEFT(VLOOKUP(MID(C1127,4,1),拼音数据库!$B:$C,2,),1))))),"")</f>
        <v/>
      </c>
      <c r="C1127" s="36"/>
      <c r="D1127" s="36"/>
      <c r="E1127" s="36"/>
      <c r="F1127" s="37"/>
      <c r="G1127" s="37"/>
      <c r="H1127" s="37"/>
      <c r="I1127" s="37"/>
      <c r="J1127" s="37"/>
      <c r="K1127" s="37"/>
      <c r="L1127" s="37"/>
      <c r="M1127" s="37"/>
      <c r="N1127" s="5" t="str">
        <f t="array" ref="N1127">IF(SUM(--NOT(ISERROR(FIND(TEXT(UPPER(电话簿!$G$4),0),UPPER(基本信息输入!A1127:M1127),1))))&gt;0,ROW(),"")</f>
        <v/>
      </c>
    </row>
    <row r="1128" spans="1:14" s="34" customFormat="1" x14ac:dyDescent="0.35">
      <c r="A1128" s="74" t="str">
        <f>IFERROR(IF(C1128=0,"",IF(LEN(C1128)=1,VLOOKUP(LEFT(C1128,1),拼音数据库!$B:$C,2,),IF(LEN(C1128)=2,VLOOKUP(LEFT(C1128,1),拼音数据库!$B:$C,2,)&amp;VLOOKUP(MID(C1128,2,1),拼音数据库!$B:$C,2,),IF(LEN(C1128)=3,VLOOKUP(LEFT(C1128,1),拼音数据库!$B:$C,2,)&amp;VLOOKUP(MID(C1128,2,1),拼音数据库!$B:$C,2,)&amp;VLOOKUP(MID(C1128,3,1),拼音数据库!$B:$C,2,),VLOOKUP(LEFT(C1128,1),拼音数据库!$B:$C,2,)&amp;VLOOKUP(MID(C1128,2,1),拼音数据库!$B:$C,2,)&amp;VLOOKUP(MID(C1128,3,1),拼音数据库!$B:$C,2,)&amp;VLOOKUP(MID(C1128,4,1),拼音数据库!$B:$C,2,))))),"")</f>
        <v/>
      </c>
      <c r="B1128" s="75" t="str">
        <f>IFERROR(IF(C1128=0,"",IF(LEN(C1128)=1,LEFT(VLOOKUP(LEFT(C1128,1),拼音数据库!$B:$C,2,),1),IF(LEN(C1128)=2,LEFT(VLOOKUP(LEFT(C1128,1),拼音数据库!$B:$C,2,),1)&amp;LEFT(VLOOKUP(MID(C1128,2,1),拼音数据库!$B:$C,2,),1),IF(LEN(C1128)=3,LEFT(VLOOKUP(LEFT(C1128,1),拼音数据库!$B:$C,2,),1)&amp;LEFT(VLOOKUP(MID(C1128,2,1),拼音数据库!$B:$C,2,),1)&amp;LEFT(VLOOKUP(MID(C1128,3,1),拼音数据库!$B:$C,2,)),LEFT(VLOOKUP(LEFT(C1128,1),拼音数据库!$B:$C,2,),1)&amp;LEFT(VLOOKUP(MID(C1128,2,1),拼音数据库!$B:$C,2,),1)&amp;LEFT(VLOOKUP(MID(C1128,3,1),拼音数据库!$B:$C,2,),1)&amp;LEFT(VLOOKUP(MID(C1128,4,1),拼音数据库!$B:$C,2,),1))))),"")</f>
        <v/>
      </c>
      <c r="C1128" s="36"/>
      <c r="D1128" s="36"/>
      <c r="E1128" s="36"/>
      <c r="F1128" s="37"/>
      <c r="G1128" s="37"/>
      <c r="H1128" s="37"/>
      <c r="I1128" s="37"/>
      <c r="J1128" s="37"/>
      <c r="K1128" s="37"/>
      <c r="L1128" s="37"/>
      <c r="M1128" s="37"/>
      <c r="N1128" s="5" t="str">
        <f t="array" ref="N1128">IF(SUM(--NOT(ISERROR(FIND(TEXT(UPPER(电话簿!$G$4),0),UPPER(基本信息输入!A1128:M1128),1))))&gt;0,ROW(),"")</f>
        <v/>
      </c>
    </row>
    <row r="1129" spans="1:14" s="34" customFormat="1" x14ac:dyDescent="0.35">
      <c r="A1129" s="74" t="str">
        <f>IFERROR(IF(C1129=0,"",IF(LEN(C1129)=1,VLOOKUP(LEFT(C1129,1),拼音数据库!$B:$C,2,),IF(LEN(C1129)=2,VLOOKUP(LEFT(C1129,1),拼音数据库!$B:$C,2,)&amp;VLOOKUP(MID(C1129,2,1),拼音数据库!$B:$C,2,),IF(LEN(C1129)=3,VLOOKUP(LEFT(C1129,1),拼音数据库!$B:$C,2,)&amp;VLOOKUP(MID(C1129,2,1),拼音数据库!$B:$C,2,)&amp;VLOOKUP(MID(C1129,3,1),拼音数据库!$B:$C,2,),VLOOKUP(LEFT(C1129,1),拼音数据库!$B:$C,2,)&amp;VLOOKUP(MID(C1129,2,1),拼音数据库!$B:$C,2,)&amp;VLOOKUP(MID(C1129,3,1),拼音数据库!$B:$C,2,)&amp;VLOOKUP(MID(C1129,4,1),拼音数据库!$B:$C,2,))))),"")</f>
        <v/>
      </c>
      <c r="B1129" s="75" t="str">
        <f>IFERROR(IF(C1129=0,"",IF(LEN(C1129)=1,LEFT(VLOOKUP(LEFT(C1129,1),拼音数据库!$B:$C,2,),1),IF(LEN(C1129)=2,LEFT(VLOOKUP(LEFT(C1129,1),拼音数据库!$B:$C,2,),1)&amp;LEFT(VLOOKUP(MID(C1129,2,1),拼音数据库!$B:$C,2,),1),IF(LEN(C1129)=3,LEFT(VLOOKUP(LEFT(C1129,1),拼音数据库!$B:$C,2,),1)&amp;LEFT(VLOOKUP(MID(C1129,2,1),拼音数据库!$B:$C,2,),1)&amp;LEFT(VLOOKUP(MID(C1129,3,1),拼音数据库!$B:$C,2,)),LEFT(VLOOKUP(LEFT(C1129,1),拼音数据库!$B:$C,2,),1)&amp;LEFT(VLOOKUP(MID(C1129,2,1),拼音数据库!$B:$C,2,),1)&amp;LEFT(VLOOKUP(MID(C1129,3,1),拼音数据库!$B:$C,2,),1)&amp;LEFT(VLOOKUP(MID(C1129,4,1),拼音数据库!$B:$C,2,),1))))),"")</f>
        <v/>
      </c>
      <c r="C1129" s="36"/>
      <c r="D1129" s="36"/>
      <c r="E1129" s="36"/>
      <c r="F1129" s="37"/>
      <c r="G1129" s="37"/>
      <c r="H1129" s="37"/>
      <c r="I1129" s="37"/>
      <c r="J1129" s="37"/>
      <c r="K1129" s="37"/>
      <c r="L1129" s="37"/>
      <c r="M1129" s="37"/>
      <c r="N1129" s="5" t="str">
        <f t="array" ref="N1129">IF(SUM(--NOT(ISERROR(FIND(TEXT(UPPER(电话簿!$G$4),0),UPPER(基本信息输入!A1129:M1129),1))))&gt;0,ROW(),"")</f>
        <v/>
      </c>
    </row>
    <row r="1130" spans="1:14" s="34" customFormat="1" x14ac:dyDescent="0.35">
      <c r="A1130" s="74" t="str">
        <f>IFERROR(IF(C1130=0,"",IF(LEN(C1130)=1,VLOOKUP(LEFT(C1130,1),拼音数据库!$B:$C,2,),IF(LEN(C1130)=2,VLOOKUP(LEFT(C1130,1),拼音数据库!$B:$C,2,)&amp;VLOOKUP(MID(C1130,2,1),拼音数据库!$B:$C,2,),IF(LEN(C1130)=3,VLOOKUP(LEFT(C1130,1),拼音数据库!$B:$C,2,)&amp;VLOOKUP(MID(C1130,2,1),拼音数据库!$B:$C,2,)&amp;VLOOKUP(MID(C1130,3,1),拼音数据库!$B:$C,2,),VLOOKUP(LEFT(C1130,1),拼音数据库!$B:$C,2,)&amp;VLOOKUP(MID(C1130,2,1),拼音数据库!$B:$C,2,)&amp;VLOOKUP(MID(C1130,3,1),拼音数据库!$B:$C,2,)&amp;VLOOKUP(MID(C1130,4,1),拼音数据库!$B:$C,2,))))),"")</f>
        <v/>
      </c>
      <c r="B1130" s="75" t="str">
        <f>IFERROR(IF(C1130=0,"",IF(LEN(C1130)=1,LEFT(VLOOKUP(LEFT(C1130,1),拼音数据库!$B:$C,2,),1),IF(LEN(C1130)=2,LEFT(VLOOKUP(LEFT(C1130,1),拼音数据库!$B:$C,2,),1)&amp;LEFT(VLOOKUP(MID(C1130,2,1),拼音数据库!$B:$C,2,),1),IF(LEN(C1130)=3,LEFT(VLOOKUP(LEFT(C1130,1),拼音数据库!$B:$C,2,),1)&amp;LEFT(VLOOKUP(MID(C1130,2,1),拼音数据库!$B:$C,2,),1)&amp;LEFT(VLOOKUP(MID(C1130,3,1),拼音数据库!$B:$C,2,)),LEFT(VLOOKUP(LEFT(C1130,1),拼音数据库!$B:$C,2,),1)&amp;LEFT(VLOOKUP(MID(C1130,2,1),拼音数据库!$B:$C,2,),1)&amp;LEFT(VLOOKUP(MID(C1130,3,1),拼音数据库!$B:$C,2,),1)&amp;LEFT(VLOOKUP(MID(C1130,4,1),拼音数据库!$B:$C,2,),1))))),"")</f>
        <v/>
      </c>
      <c r="C1130" s="36"/>
      <c r="D1130" s="36"/>
      <c r="E1130" s="36"/>
      <c r="F1130" s="37"/>
      <c r="G1130" s="37"/>
      <c r="H1130" s="37"/>
      <c r="I1130" s="37"/>
      <c r="J1130" s="37"/>
      <c r="K1130" s="37"/>
      <c r="L1130" s="37"/>
      <c r="M1130" s="37"/>
      <c r="N1130" s="5" t="str">
        <f t="array" ref="N1130">IF(SUM(--NOT(ISERROR(FIND(TEXT(UPPER(电话簿!$G$4),0),UPPER(基本信息输入!A1130:M1130),1))))&gt;0,ROW(),"")</f>
        <v/>
      </c>
    </row>
    <row r="1131" spans="1:14" s="34" customFormat="1" x14ac:dyDescent="0.35">
      <c r="A1131" s="74" t="str">
        <f>IFERROR(IF(C1131=0,"",IF(LEN(C1131)=1,VLOOKUP(LEFT(C1131,1),拼音数据库!$B:$C,2,),IF(LEN(C1131)=2,VLOOKUP(LEFT(C1131,1),拼音数据库!$B:$C,2,)&amp;VLOOKUP(MID(C1131,2,1),拼音数据库!$B:$C,2,),IF(LEN(C1131)=3,VLOOKUP(LEFT(C1131,1),拼音数据库!$B:$C,2,)&amp;VLOOKUP(MID(C1131,2,1),拼音数据库!$B:$C,2,)&amp;VLOOKUP(MID(C1131,3,1),拼音数据库!$B:$C,2,),VLOOKUP(LEFT(C1131,1),拼音数据库!$B:$C,2,)&amp;VLOOKUP(MID(C1131,2,1),拼音数据库!$B:$C,2,)&amp;VLOOKUP(MID(C1131,3,1),拼音数据库!$B:$C,2,)&amp;VLOOKUP(MID(C1131,4,1),拼音数据库!$B:$C,2,))))),"")</f>
        <v/>
      </c>
      <c r="B1131" s="75" t="str">
        <f>IFERROR(IF(C1131=0,"",IF(LEN(C1131)=1,LEFT(VLOOKUP(LEFT(C1131,1),拼音数据库!$B:$C,2,),1),IF(LEN(C1131)=2,LEFT(VLOOKUP(LEFT(C1131,1),拼音数据库!$B:$C,2,),1)&amp;LEFT(VLOOKUP(MID(C1131,2,1),拼音数据库!$B:$C,2,),1),IF(LEN(C1131)=3,LEFT(VLOOKUP(LEFT(C1131,1),拼音数据库!$B:$C,2,),1)&amp;LEFT(VLOOKUP(MID(C1131,2,1),拼音数据库!$B:$C,2,),1)&amp;LEFT(VLOOKUP(MID(C1131,3,1),拼音数据库!$B:$C,2,)),LEFT(VLOOKUP(LEFT(C1131,1),拼音数据库!$B:$C,2,),1)&amp;LEFT(VLOOKUP(MID(C1131,2,1),拼音数据库!$B:$C,2,),1)&amp;LEFT(VLOOKUP(MID(C1131,3,1),拼音数据库!$B:$C,2,),1)&amp;LEFT(VLOOKUP(MID(C1131,4,1),拼音数据库!$B:$C,2,),1))))),"")</f>
        <v/>
      </c>
      <c r="C1131" s="36"/>
      <c r="D1131" s="36"/>
      <c r="E1131" s="36"/>
      <c r="F1131" s="37"/>
      <c r="G1131" s="37"/>
      <c r="H1131" s="37"/>
      <c r="I1131" s="37"/>
      <c r="J1131" s="37"/>
      <c r="K1131" s="37"/>
      <c r="L1131" s="37"/>
      <c r="M1131" s="37"/>
      <c r="N1131" s="5" t="str">
        <f t="array" ref="N1131">IF(SUM(--NOT(ISERROR(FIND(TEXT(UPPER(电话簿!$G$4),0),UPPER(基本信息输入!A1131:M1131),1))))&gt;0,ROW(),"")</f>
        <v/>
      </c>
    </row>
    <row r="1132" spans="1:14" s="34" customFormat="1" x14ac:dyDescent="0.35">
      <c r="A1132" s="74" t="str">
        <f>IFERROR(IF(C1132=0,"",IF(LEN(C1132)=1,VLOOKUP(LEFT(C1132,1),拼音数据库!$B:$C,2,),IF(LEN(C1132)=2,VLOOKUP(LEFT(C1132,1),拼音数据库!$B:$C,2,)&amp;VLOOKUP(MID(C1132,2,1),拼音数据库!$B:$C,2,),IF(LEN(C1132)=3,VLOOKUP(LEFT(C1132,1),拼音数据库!$B:$C,2,)&amp;VLOOKUP(MID(C1132,2,1),拼音数据库!$B:$C,2,)&amp;VLOOKUP(MID(C1132,3,1),拼音数据库!$B:$C,2,),VLOOKUP(LEFT(C1132,1),拼音数据库!$B:$C,2,)&amp;VLOOKUP(MID(C1132,2,1),拼音数据库!$B:$C,2,)&amp;VLOOKUP(MID(C1132,3,1),拼音数据库!$B:$C,2,)&amp;VLOOKUP(MID(C1132,4,1),拼音数据库!$B:$C,2,))))),"")</f>
        <v/>
      </c>
      <c r="B1132" s="75" t="str">
        <f>IFERROR(IF(C1132=0,"",IF(LEN(C1132)=1,LEFT(VLOOKUP(LEFT(C1132,1),拼音数据库!$B:$C,2,),1),IF(LEN(C1132)=2,LEFT(VLOOKUP(LEFT(C1132,1),拼音数据库!$B:$C,2,),1)&amp;LEFT(VLOOKUP(MID(C1132,2,1),拼音数据库!$B:$C,2,),1),IF(LEN(C1132)=3,LEFT(VLOOKUP(LEFT(C1132,1),拼音数据库!$B:$C,2,),1)&amp;LEFT(VLOOKUP(MID(C1132,2,1),拼音数据库!$B:$C,2,),1)&amp;LEFT(VLOOKUP(MID(C1132,3,1),拼音数据库!$B:$C,2,)),LEFT(VLOOKUP(LEFT(C1132,1),拼音数据库!$B:$C,2,),1)&amp;LEFT(VLOOKUP(MID(C1132,2,1),拼音数据库!$B:$C,2,),1)&amp;LEFT(VLOOKUP(MID(C1132,3,1),拼音数据库!$B:$C,2,),1)&amp;LEFT(VLOOKUP(MID(C1132,4,1),拼音数据库!$B:$C,2,),1))))),"")</f>
        <v/>
      </c>
      <c r="C1132" s="36"/>
      <c r="D1132" s="36"/>
      <c r="E1132" s="36"/>
      <c r="F1132" s="37"/>
      <c r="G1132" s="37"/>
      <c r="H1132" s="37"/>
      <c r="I1132" s="37"/>
      <c r="J1132" s="37"/>
      <c r="K1132" s="37"/>
      <c r="L1132" s="37"/>
      <c r="M1132" s="37"/>
      <c r="N1132" s="5" t="str">
        <f t="array" ref="N1132">IF(SUM(--NOT(ISERROR(FIND(TEXT(UPPER(电话簿!$G$4),0),UPPER(基本信息输入!A1132:M1132),1))))&gt;0,ROW(),"")</f>
        <v/>
      </c>
    </row>
    <row r="1133" spans="1:14" s="34" customFormat="1" x14ac:dyDescent="0.35">
      <c r="A1133" s="74" t="str">
        <f>IFERROR(IF(C1133=0,"",IF(LEN(C1133)=1,VLOOKUP(LEFT(C1133,1),拼音数据库!$B:$C,2,),IF(LEN(C1133)=2,VLOOKUP(LEFT(C1133,1),拼音数据库!$B:$C,2,)&amp;VLOOKUP(MID(C1133,2,1),拼音数据库!$B:$C,2,),IF(LEN(C1133)=3,VLOOKUP(LEFT(C1133,1),拼音数据库!$B:$C,2,)&amp;VLOOKUP(MID(C1133,2,1),拼音数据库!$B:$C,2,)&amp;VLOOKUP(MID(C1133,3,1),拼音数据库!$B:$C,2,),VLOOKUP(LEFT(C1133,1),拼音数据库!$B:$C,2,)&amp;VLOOKUP(MID(C1133,2,1),拼音数据库!$B:$C,2,)&amp;VLOOKUP(MID(C1133,3,1),拼音数据库!$B:$C,2,)&amp;VLOOKUP(MID(C1133,4,1),拼音数据库!$B:$C,2,))))),"")</f>
        <v/>
      </c>
      <c r="B1133" s="75" t="str">
        <f>IFERROR(IF(C1133=0,"",IF(LEN(C1133)=1,LEFT(VLOOKUP(LEFT(C1133,1),拼音数据库!$B:$C,2,),1),IF(LEN(C1133)=2,LEFT(VLOOKUP(LEFT(C1133,1),拼音数据库!$B:$C,2,),1)&amp;LEFT(VLOOKUP(MID(C1133,2,1),拼音数据库!$B:$C,2,),1),IF(LEN(C1133)=3,LEFT(VLOOKUP(LEFT(C1133,1),拼音数据库!$B:$C,2,),1)&amp;LEFT(VLOOKUP(MID(C1133,2,1),拼音数据库!$B:$C,2,),1)&amp;LEFT(VLOOKUP(MID(C1133,3,1),拼音数据库!$B:$C,2,)),LEFT(VLOOKUP(LEFT(C1133,1),拼音数据库!$B:$C,2,),1)&amp;LEFT(VLOOKUP(MID(C1133,2,1),拼音数据库!$B:$C,2,),1)&amp;LEFT(VLOOKUP(MID(C1133,3,1),拼音数据库!$B:$C,2,),1)&amp;LEFT(VLOOKUP(MID(C1133,4,1),拼音数据库!$B:$C,2,),1))))),"")</f>
        <v/>
      </c>
      <c r="C1133" s="36"/>
      <c r="D1133" s="36"/>
      <c r="E1133" s="36"/>
      <c r="F1133" s="37"/>
      <c r="G1133" s="37"/>
      <c r="H1133" s="37"/>
      <c r="I1133" s="37"/>
      <c r="J1133" s="37"/>
      <c r="K1133" s="37"/>
      <c r="L1133" s="37"/>
      <c r="M1133" s="37"/>
      <c r="N1133" s="5" t="str">
        <f t="array" ref="N1133">IF(SUM(--NOT(ISERROR(FIND(TEXT(UPPER(电话簿!$G$4),0),UPPER(基本信息输入!A1133:M1133),1))))&gt;0,ROW(),"")</f>
        <v/>
      </c>
    </row>
    <row r="1134" spans="1:14" s="34" customFormat="1" x14ac:dyDescent="0.35">
      <c r="A1134" s="74" t="str">
        <f>IFERROR(IF(C1134=0,"",IF(LEN(C1134)=1,VLOOKUP(LEFT(C1134,1),拼音数据库!$B:$C,2,),IF(LEN(C1134)=2,VLOOKUP(LEFT(C1134,1),拼音数据库!$B:$C,2,)&amp;VLOOKUP(MID(C1134,2,1),拼音数据库!$B:$C,2,),IF(LEN(C1134)=3,VLOOKUP(LEFT(C1134,1),拼音数据库!$B:$C,2,)&amp;VLOOKUP(MID(C1134,2,1),拼音数据库!$B:$C,2,)&amp;VLOOKUP(MID(C1134,3,1),拼音数据库!$B:$C,2,),VLOOKUP(LEFT(C1134,1),拼音数据库!$B:$C,2,)&amp;VLOOKUP(MID(C1134,2,1),拼音数据库!$B:$C,2,)&amp;VLOOKUP(MID(C1134,3,1),拼音数据库!$B:$C,2,)&amp;VLOOKUP(MID(C1134,4,1),拼音数据库!$B:$C,2,))))),"")</f>
        <v/>
      </c>
      <c r="B1134" s="75" t="str">
        <f>IFERROR(IF(C1134=0,"",IF(LEN(C1134)=1,LEFT(VLOOKUP(LEFT(C1134,1),拼音数据库!$B:$C,2,),1),IF(LEN(C1134)=2,LEFT(VLOOKUP(LEFT(C1134,1),拼音数据库!$B:$C,2,),1)&amp;LEFT(VLOOKUP(MID(C1134,2,1),拼音数据库!$B:$C,2,),1),IF(LEN(C1134)=3,LEFT(VLOOKUP(LEFT(C1134,1),拼音数据库!$B:$C,2,),1)&amp;LEFT(VLOOKUP(MID(C1134,2,1),拼音数据库!$B:$C,2,),1)&amp;LEFT(VLOOKUP(MID(C1134,3,1),拼音数据库!$B:$C,2,)),LEFT(VLOOKUP(LEFT(C1134,1),拼音数据库!$B:$C,2,),1)&amp;LEFT(VLOOKUP(MID(C1134,2,1),拼音数据库!$B:$C,2,),1)&amp;LEFT(VLOOKUP(MID(C1134,3,1),拼音数据库!$B:$C,2,),1)&amp;LEFT(VLOOKUP(MID(C1134,4,1),拼音数据库!$B:$C,2,),1))))),"")</f>
        <v/>
      </c>
      <c r="C1134" s="36"/>
      <c r="D1134" s="36"/>
      <c r="E1134" s="36"/>
      <c r="F1134" s="37"/>
      <c r="G1134" s="37"/>
      <c r="H1134" s="37"/>
      <c r="I1134" s="37"/>
      <c r="J1134" s="37"/>
      <c r="K1134" s="37"/>
      <c r="L1134" s="37"/>
      <c r="M1134" s="37"/>
      <c r="N1134" s="5" t="str">
        <f t="array" ref="N1134">IF(SUM(--NOT(ISERROR(FIND(TEXT(UPPER(电话簿!$G$4),0),UPPER(基本信息输入!A1134:M1134),1))))&gt;0,ROW(),"")</f>
        <v/>
      </c>
    </row>
    <row r="1135" spans="1:14" s="34" customFormat="1" x14ac:dyDescent="0.35">
      <c r="A1135" s="74" t="str">
        <f>IFERROR(IF(C1135=0,"",IF(LEN(C1135)=1,VLOOKUP(LEFT(C1135,1),拼音数据库!$B:$C,2,),IF(LEN(C1135)=2,VLOOKUP(LEFT(C1135,1),拼音数据库!$B:$C,2,)&amp;VLOOKUP(MID(C1135,2,1),拼音数据库!$B:$C,2,),IF(LEN(C1135)=3,VLOOKUP(LEFT(C1135,1),拼音数据库!$B:$C,2,)&amp;VLOOKUP(MID(C1135,2,1),拼音数据库!$B:$C,2,)&amp;VLOOKUP(MID(C1135,3,1),拼音数据库!$B:$C,2,),VLOOKUP(LEFT(C1135,1),拼音数据库!$B:$C,2,)&amp;VLOOKUP(MID(C1135,2,1),拼音数据库!$B:$C,2,)&amp;VLOOKUP(MID(C1135,3,1),拼音数据库!$B:$C,2,)&amp;VLOOKUP(MID(C1135,4,1),拼音数据库!$B:$C,2,))))),"")</f>
        <v/>
      </c>
      <c r="B1135" s="75" t="str">
        <f>IFERROR(IF(C1135=0,"",IF(LEN(C1135)=1,LEFT(VLOOKUP(LEFT(C1135,1),拼音数据库!$B:$C,2,),1),IF(LEN(C1135)=2,LEFT(VLOOKUP(LEFT(C1135,1),拼音数据库!$B:$C,2,),1)&amp;LEFT(VLOOKUP(MID(C1135,2,1),拼音数据库!$B:$C,2,),1),IF(LEN(C1135)=3,LEFT(VLOOKUP(LEFT(C1135,1),拼音数据库!$B:$C,2,),1)&amp;LEFT(VLOOKUP(MID(C1135,2,1),拼音数据库!$B:$C,2,),1)&amp;LEFT(VLOOKUP(MID(C1135,3,1),拼音数据库!$B:$C,2,)),LEFT(VLOOKUP(LEFT(C1135,1),拼音数据库!$B:$C,2,),1)&amp;LEFT(VLOOKUP(MID(C1135,2,1),拼音数据库!$B:$C,2,),1)&amp;LEFT(VLOOKUP(MID(C1135,3,1),拼音数据库!$B:$C,2,),1)&amp;LEFT(VLOOKUP(MID(C1135,4,1),拼音数据库!$B:$C,2,),1))))),"")</f>
        <v/>
      </c>
      <c r="C1135" s="36"/>
      <c r="D1135" s="36"/>
      <c r="E1135" s="36"/>
      <c r="F1135" s="37"/>
      <c r="G1135" s="37"/>
      <c r="H1135" s="37"/>
      <c r="I1135" s="37"/>
      <c r="J1135" s="37"/>
      <c r="K1135" s="37"/>
      <c r="L1135" s="37"/>
      <c r="M1135" s="37"/>
      <c r="N1135" s="5" t="str">
        <f t="array" ref="N1135">IF(SUM(--NOT(ISERROR(FIND(TEXT(UPPER(电话簿!$G$4),0),UPPER(基本信息输入!A1135:M1135),1))))&gt;0,ROW(),"")</f>
        <v/>
      </c>
    </row>
    <row r="1136" spans="1:14" s="34" customFormat="1" x14ac:dyDescent="0.35">
      <c r="A1136" s="74" t="str">
        <f>IFERROR(IF(C1136=0,"",IF(LEN(C1136)=1,VLOOKUP(LEFT(C1136,1),拼音数据库!$B:$C,2,),IF(LEN(C1136)=2,VLOOKUP(LEFT(C1136,1),拼音数据库!$B:$C,2,)&amp;VLOOKUP(MID(C1136,2,1),拼音数据库!$B:$C,2,),IF(LEN(C1136)=3,VLOOKUP(LEFT(C1136,1),拼音数据库!$B:$C,2,)&amp;VLOOKUP(MID(C1136,2,1),拼音数据库!$B:$C,2,)&amp;VLOOKUP(MID(C1136,3,1),拼音数据库!$B:$C,2,),VLOOKUP(LEFT(C1136,1),拼音数据库!$B:$C,2,)&amp;VLOOKUP(MID(C1136,2,1),拼音数据库!$B:$C,2,)&amp;VLOOKUP(MID(C1136,3,1),拼音数据库!$B:$C,2,)&amp;VLOOKUP(MID(C1136,4,1),拼音数据库!$B:$C,2,))))),"")</f>
        <v/>
      </c>
      <c r="B1136" s="75" t="str">
        <f>IFERROR(IF(C1136=0,"",IF(LEN(C1136)=1,LEFT(VLOOKUP(LEFT(C1136,1),拼音数据库!$B:$C,2,),1),IF(LEN(C1136)=2,LEFT(VLOOKUP(LEFT(C1136,1),拼音数据库!$B:$C,2,),1)&amp;LEFT(VLOOKUP(MID(C1136,2,1),拼音数据库!$B:$C,2,),1),IF(LEN(C1136)=3,LEFT(VLOOKUP(LEFT(C1136,1),拼音数据库!$B:$C,2,),1)&amp;LEFT(VLOOKUP(MID(C1136,2,1),拼音数据库!$B:$C,2,),1)&amp;LEFT(VLOOKUP(MID(C1136,3,1),拼音数据库!$B:$C,2,)),LEFT(VLOOKUP(LEFT(C1136,1),拼音数据库!$B:$C,2,),1)&amp;LEFT(VLOOKUP(MID(C1136,2,1),拼音数据库!$B:$C,2,),1)&amp;LEFT(VLOOKUP(MID(C1136,3,1),拼音数据库!$B:$C,2,),1)&amp;LEFT(VLOOKUP(MID(C1136,4,1),拼音数据库!$B:$C,2,),1))))),"")</f>
        <v/>
      </c>
      <c r="C1136" s="36"/>
      <c r="D1136" s="36"/>
      <c r="E1136" s="36"/>
      <c r="F1136" s="37"/>
      <c r="G1136" s="37"/>
      <c r="H1136" s="37"/>
      <c r="I1136" s="37"/>
      <c r="J1136" s="37"/>
      <c r="K1136" s="37"/>
      <c r="L1136" s="37"/>
      <c r="M1136" s="37"/>
      <c r="N1136" s="5" t="str">
        <f t="array" ref="N1136">IF(SUM(--NOT(ISERROR(FIND(TEXT(UPPER(电话簿!$G$4),0),UPPER(基本信息输入!A1136:M1136),1))))&gt;0,ROW(),"")</f>
        <v/>
      </c>
    </row>
    <row r="1137" spans="1:14" s="34" customFormat="1" x14ac:dyDescent="0.35">
      <c r="A1137" s="74" t="str">
        <f>IFERROR(IF(C1137=0,"",IF(LEN(C1137)=1,VLOOKUP(LEFT(C1137,1),拼音数据库!$B:$C,2,),IF(LEN(C1137)=2,VLOOKUP(LEFT(C1137,1),拼音数据库!$B:$C,2,)&amp;VLOOKUP(MID(C1137,2,1),拼音数据库!$B:$C,2,),IF(LEN(C1137)=3,VLOOKUP(LEFT(C1137,1),拼音数据库!$B:$C,2,)&amp;VLOOKUP(MID(C1137,2,1),拼音数据库!$B:$C,2,)&amp;VLOOKUP(MID(C1137,3,1),拼音数据库!$B:$C,2,),VLOOKUP(LEFT(C1137,1),拼音数据库!$B:$C,2,)&amp;VLOOKUP(MID(C1137,2,1),拼音数据库!$B:$C,2,)&amp;VLOOKUP(MID(C1137,3,1),拼音数据库!$B:$C,2,)&amp;VLOOKUP(MID(C1137,4,1),拼音数据库!$B:$C,2,))))),"")</f>
        <v/>
      </c>
      <c r="B1137" s="75" t="str">
        <f>IFERROR(IF(C1137=0,"",IF(LEN(C1137)=1,LEFT(VLOOKUP(LEFT(C1137,1),拼音数据库!$B:$C,2,),1),IF(LEN(C1137)=2,LEFT(VLOOKUP(LEFT(C1137,1),拼音数据库!$B:$C,2,),1)&amp;LEFT(VLOOKUP(MID(C1137,2,1),拼音数据库!$B:$C,2,),1),IF(LEN(C1137)=3,LEFT(VLOOKUP(LEFT(C1137,1),拼音数据库!$B:$C,2,),1)&amp;LEFT(VLOOKUP(MID(C1137,2,1),拼音数据库!$B:$C,2,),1)&amp;LEFT(VLOOKUP(MID(C1137,3,1),拼音数据库!$B:$C,2,)),LEFT(VLOOKUP(LEFT(C1137,1),拼音数据库!$B:$C,2,),1)&amp;LEFT(VLOOKUP(MID(C1137,2,1),拼音数据库!$B:$C,2,),1)&amp;LEFT(VLOOKUP(MID(C1137,3,1),拼音数据库!$B:$C,2,),1)&amp;LEFT(VLOOKUP(MID(C1137,4,1),拼音数据库!$B:$C,2,),1))))),"")</f>
        <v/>
      </c>
      <c r="C1137" s="36"/>
      <c r="D1137" s="36"/>
      <c r="E1137" s="36"/>
      <c r="F1137" s="37"/>
      <c r="G1137" s="37"/>
      <c r="H1137" s="37"/>
      <c r="I1137" s="37"/>
      <c r="J1137" s="37"/>
      <c r="K1137" s="37"/>
      <c r="L1137" s="37"/>
      <c r="M1137" s="37"/>
      <c r="N1137" s="5" t="str">
        <f t="array" ref="N1137">IF(SUM(--NOT(ISERROR(FIND(TEXT(UPPER(电话簿!$G$4),0),UPPER(基本信息输入!A1137:M1137),1))))&gt;0,ROW(),"")</f>
        <v/>
      </c>
    </row>
    <row r="1138" spans="1:14" s="34" customFormat="1" x14ac:dyDescent="0.35">
      <c r="A1138" s="74" t="str">
        <f>IFERROR(IF(C1138=0,"",IF(LEN(C1138)=1,VLOOKUP(LEFT(C1138,1),拼音数据库!$B:$C,2,),IF(LEN(C1138)=2,VLOOKUP(LEFT(C1138,1),拼音数据库!$B:$C,2,)&amp;VLOOKUP(MID(C1138,2,1),拼音数据库!$B:$C,2,),IF(LEN(C1138)=3,VLOOKUP(LEFT(C1138,1),拼音数据库!$B:$C,2,)&amp;VLOOKUP(MID(C1138,2,1),拼音数据库!$B:$C,2,)&amp;VLOOKUP(MID(C1138,3,1),拼音数据库!$B:$C,2,),VLOOKUP(LEFT(C1138,1),拼音数据库!$B:$C,2,)&amp;VLOOKUP(MID(C1138,2,1),拼音数据库!$B:$C,2,)&amp;VLOOKUP(MID(C1138,3,1),拼音数据库!$B:$C,2,)&amp;VLOOKUP(MID(C1138,4,1),拼音数据库!$B:$C,2,))))),"")</f>
        <v/>
      </c>
      <c r="B1138" s="75" t="str">
        <f>IFERROR(IF(C1138=0,"",IF(LEN(C1138)=1,LEFT(VLOOKUP(LEFT(C1138,1),拼音数据库!$B:$C,2,),1),IF(LEN(C1138)=2,LEFT(VLOOKUP(LEFT(C1138,1),拼音数据库!$B:$C,2,),1)&amp;LEFT(VLOOKUP(MID(C1138,2,1),拼音数据库!$B:$C,2,),1),IF(LEN(C1138)=3,LEFT(VLOOKUP(LEFT(C1138,1),拼音数据库!$B:$C,2,),1)&amp;LEFT(VLOOKUP(MID(C1138,2,1),拼音数据库!$B:$C,2,),1)&amp;LEFT(VLOOKUP(MID(C1138,3,1),拼音数据库!$B:$C,2,)),LEFT(VLOOKUP(LEFT(C1138,1),拼音数据库!$B:$C,2,),1)&amp;LEFT(VLOOKUP(MID(C1138,2,1),拼音数据库!$B:$C,2,),1)&amp;LEFT(VLOOKUP(MID(C1138,3,1),拼音数据库!$B:$C,2,),1)&amp;LEFT(VLOOKUP(MID(C1138,4,1),拼音数据库!$B:$C,2,),1))))),"")</f>
        <v/>
      </c>
      <c r="C1138" s="36"/>
      <c r="D1138" s="36"/>
      <c r="E1138" s="36"/>
      <c r="F1138" s="37"/>
      <c r="G1138" s="37"/>
      <c r="H1138" s="37"/>
      <c r="I1138" s="37"/>
      <c r="J1138" s="37"/>
      <c r="K1138" s="37"/>
      <c r="L1138" s="37"/>
      <c r="M1138" s="37"/>
      <c r="N1138" s="5" t="str">
        <f t="array" ref="N1138">IF(SUM(--NOT(ISERROR(FIND(TEXT(UPPER(电话簿!$G$4),0),UPPER(基本信息输入!A1138:M1138),1))))&gt;0,ROW(),"")</f>
        <v/>
      </c>
    </row>
    <row r="1139" spans="1:14" s="34" customFormat="1" x14ac:dyDescent="0.35">
      <c r="A1139" s="74" t="str">
        <f>IFERROR(IF(C1139=0,"",IF(LEN(C1139)=1,VLOOKUP(LEFT(C1139,1),拼音数据库!$B:$C,2,),IF(LEN(C1139)=2,VLOOKUP(LEFT(C1139,1),拼音数据库!$B:$C,2,)&amp;VLOOKUP(MID(C1139,2,1),拼音数据库!$B:$C,2,),IF(LEN(C1139)=3,VLOOKUP(LEFT(C1139,1),拼音数据库!$B:$C,2,)&amp;VLOOKUP(MID(C1139,2,1),拼音数据库!$B:$C,2,)&amp;VLOOKUP(MID(C1139,3,1),拼音数据库!$B:$C,2,),VLOOKUP(LEFT(C1139,1),拼音数据库!$B:$C,2,)&amp;VLOOKUP(MID(C1139,2,1),拼音数据库!$B:$C,2,)&amp;VLOOKUP(MID(C1139,3,1),拼音数据库!$B:$C,2,)&amp;VLOOKUP(MID(C1139,4,1),拼音数据库!$B:$C,2,))))),"")</f>
        <v/>
      </c>
      <c r="B1139" s="75" t="str">
        <f>IFERROR(IF(C1139=0,"",IF(LEN(C1139)=1,LEFT(VLOOKUP(LEFT(C1139,1),拼音数据库!$B:$C,2,),1),IF(LEN(C1139)=2,LEFT(VLOOKUP(LEFT(C1139,1),拼音数据库!$B:$C,2,),1)&amp;LEFT(VLOOKUP(MID(C1139,2,1),拼音数据库!$B:$C,2,),1),IF(LEN(C1139)=3,LEFT(VLOOKUP(LEFT(C1139,1),拼音数据库!$B:$C,2,),1)&amp;LEFT(VLOOKUP(MID(C1139,2,1),拼音数据库!$B:$C,2,),1)&amp;LEFT(VLOOKUP(MID(C1139,3,1),拼音数据库!$B:$C,2,)),LEFT(VLOOKUP(LEFT(C1139,1),拼音数据库!$B:$C,2,),1)&amp;LEFT(VLOOKUP(MID(C1139,2,1),拼音数据库!$B:$C,2,),1)&amp;LEFT(VLOOKUP(MID(C1139,3,1),拼音数据库!$B:$C,2,),1)&amp;LEFT(VLOOKUP(MID(C1139,4,1),拼音数据库!$B:$C,2,),1))))),"")</f>
        <v/>
      </c>
      <c r="C1139" s="36"/>
      <c r="D1139" s="36"/>
      <c r="E1139" s="36"/>
      <c r="F1139" s="37"/>
      <c r="G1139" s="37"/>
      <c r="H1139" s="37"/>
      <c r="I1139" s="37"/>
      <c r="J1139" s="37"/>
      <c r="K1139" s="37"/>
      <c r="L1139" s="37"/>
      <c r="M1139" s="37"/>
      <c r="N1139" s="5" t="str">
        <f t="array" ref="N1139">IF(SUM(--NOT(ISERROR(FIND(TEXT(UPPER(电话簿!$G$4),0),UPPER(基本信息输入!A1139:M1139),1))))&gt;0,ROW(),"")</f>
        <v/>
      </c>
    </row>
    <row r="1140" spans="1:14" s="34" customFormat="1" x14ac:dyDescent="0.35">
      <c r="A1140" s="74" t="str">
        <f>IFERROR(IF(C1140=0,"",IF(LEN(C1140)=1,VLOOKUP(LEFT(C1140,1),拼音数据库!$B:$C,2,),IF(LEN(C1140)=2,VLOOKUP(LEFT(C1140,1),拼音数据库!$B:$C,2,)&amp;VLOOKUP(MID(C1140,2,1),拼音数据库!$B:$C,2,),IF(LEN(C1140)=3,VLOOKUP(LEFT(C1140,1),拼音数据库!$B:$C,2,)&amp;VLOOKUP(MID(C1140,2,1),拼音数据库!$B:$C,2,)&amp;VLOOKUP(MID(C1140,3,1),拼音数据库!$B:$C,2,),VLOOKUP(LEFT(C1140,1),拼音数据库!$B:$C,2,)&amp;VLOOKUP(MID(C1140,2,1),拼音数据库!$B:$C,2,)&amp;VLOOKUP(MID(C1140,3,1),拼音数据库!$B:$C,2,)&amp;VLOOKUP(MID(C1140,4,1),拼音数据库!$B:$C,2,))))),"")</f>
        <v/>
      </c>
      <c r="B1140" s="75" t="str">
        <f>IFERROR(IF(C1140=0,"",IF(LEN(C1140)=1,LEFT(VLOOKUP(LEFT(C1140,1),拼音数据库!$B:$C,2,),1),IF(LEN(C1140)=2,LEFT(VLOOKUP(LEFT(C1140,1),拼音数据库!$B:$C,2,),1)&amp;LEFT(VLOOKUP(MID(C1140,2,1),拼音数据库!$B:$C,2,),1),IF(LEN(C1140)=3,LEFT(VLOOKUP(LEFT(C1140,1),拼音数据库!$B:$C,2,),1)&amp;LEFT(VLOOKUP(MID(C1140,2,1),拼音数据库!$B:$C,2,),1)&amp;LEFT(VLOOKUP(MID(C1140,3,1),拼音数据库!$B:$C,2,)),LEFT(VLOOKUP(LEFT(C1140,1),拼音数据库!$B:$C,2,),1)&amp;LEFT(VLOOKUP(MID(C1140,2,1),拼音数据库!$B:$C,2,),1)&amp;LEFT(VLOOKUP(MID(C1140,3,1),拼音数据库!$B:$C,2,),1)&amp;LEFT(VLOOKUP(MID(C1140,4,1),拼音数据库!$B:$C,2,),1))))),"")</f>
        <v/>
      </c>
      <c r="C1140" s="36"/>
      <c r="D1140" s="36"/>
      <c r="E1140" s="36"/>
      <c r="F1140" s="37"/>
      <c r="G1140" s="37"/>
      <c r="H1140" s="37"/>
      <c r="I1140" s="37"/>
      <c r="J1140" s="37"/>
      <c r="K1140" s="37"/>
      <c r="L1140" s="37"/>
      <c r="M1140" s="37"/>
      <c r="N1140" s="5" t="str">
        <f t="array" ref="N1140">IF(SUM(--NOT(ISERROR(FIND(TEXT(UPPER(电话簿!$G$4),0),UPPER(基本信息输入!A1140:M1140),1))))&gt;0,ROW(),"")</f>
        <v/>
      </c>
    </row>
    <row r="1141" spans="1:14" s="34" customFormat="1" x14ac:dyDescent="0.35">
      <c r="A1141" s="74" t="str">
        <f>IFERROR(IF(C1141=0,"",IF(LEN(C1141)=1,VLOOKUP(LEFT(C1141,1),拼音数据库!$B:$C,2,),IF(LEN(C1141)=2,VLOOKUP(LEFT(C1141,1),拼音数据库!$B:$C,2,)&amp;VLOOKUP(MID(C1141,2,1),拼音数据库!$B:$C,2,),IF(LEN(C1141)=3,VLOOKUP(LEFT(C1141,1),拼音数据库!$B:$C,2,)&amp;VLOOKUP(MID(C1141,2,1),拼音数据库!$B:$C,2,)&amp;VLOOKUP(MID(C1141,3,1),拼音数据库!$B:$C,2,),VLOOKUP(LEFT(C1141,1),拼音数据库!$B:$C,2,)&amp;VLOOKUP(MID(C1141,2,1),拼音数据库!$B:$C,2,)&amp;VLOOKUP(MID(C1141,3,1),拼音数据库!$B:$C,2,)&amp;VLOOKUP(MID(C1141,4,1),拼音数据库!$B:$C,2,))))),"")</f>
        <v/>
      </c>
      <c r="B1141" s="75" t="str">
        <f>IFERROR(IF(C1141=0,"",IF(LEN(C1141)=1,LEFT(VLOOKUP(LEFT(C1141,1),拼音数据库!$B:$C,2,),1),IF(LEN(C1141)=2,LEFT(VLOOKUP(LEFT(C1141,1),拼音数据库!$B:$C,2,),1)&amp;LEFT(VLOOKUP(MID(C1141,2,1),拼音数据库!$B:$C,2,),1),IF(LEN(C1141)=3,LEFT(VLOOKUP(LEFT(C1141,1),拼音数据库!$B:$C,2,),1)&amp;LEFT(VLOOKUP(MID(C1141,2,1),拼音数据库!$B:$C,2,),1)&amp;LEFT(VLOOKUP(MID(C1141,3,1),拼音数据库!$B:$C,2,)),LEFT(VLOOKUP(LEFT(C1141,1),拼音数据库!$B:$C,2,),1)&amp;LEFT(VLOOKUP(MID(C1141,2,1),拼音数据库!$B:$C,2,),1)&amp;LEFT(VLOOKUP(MID(C1141,3,1),拼音数据库!$B:$C,2,),1)&amp;LEFT(VLOOKUP(MID(C1141,4,1),拼音数据库!$B:$C,2,),1))))),"")</f>
        <v/>
      </c>
      <c r="C1141" s="36"/>
      <c r="D1141" s="36"/>
      <c r="E1141" s="36"/>
      <c r="F1141" s="37"/>
      <c r="G1141" s="37"/>
      <c r="H1141" s="37"/>
      <c r="I1141" s="37"/>
      <c r="J1141" s="37"/>
      <c r="K1141" s="37"/>
      <c r="L1141" s="37"/>
      <c r="M1141" s="37"/>
      <c r="N1141" s="5" t="str">
        <f t="array" ref="N1141">IF(SUM(--NOT(ISERROR(FIND(TEXT(UPPER(电话簿!$G$4),0),UPPER(基本信息输入!A1141:M1141),1))))&gt;0,ROW(),"")</f>
        <v/>
      </c>
    </row>
    <row r="1142" spans="1:14" s="34" customFormat="1" x14ac:dyDescent="0.35">
      <c r="A1142" s="74" t="str">
        <f>IFERROR(IF(C1142=0,"",IF(LEN(C1142)=1,VLOOKUP(LEFT(C1142,1),拼音数据库!$B:$C,2,),IF(LEN(C1142)=2,VLOOKUP(LEFT(C1142,1),拼音数据库!$B:$C,2,)&amp;VLOOKUP(MID(C1142,2,1),拼音数据库!$B:$C,2,),IF(LEN(C1142)=3,VLOOKUP(LEFT(C1142,1),拼音数据库!$B:$C,2,)&amp;VLOOKUP(MID(C1142,2,1),拼音数据库!$B:$C,2,)&amp;VLOOKUP(MID(C1142,3,1),拼音数据库!$B:$C,2,),VLOOKUP(LEFT(C1142,1),拼音数据库!$B:$C,2,)&amp;VLOOKUP(MID(C1142,2,1),拼音数据库!$B:$C,2,)&amp;VLOOKUP(MID(C1142,3,1),拼音数据库!$B:$C,2,)&amp;VLOOKUP(MID(C1142,4,1),拼音数据库!$B:$C,2,))))),"")</f>
        <v/>
      </c>
      <c r="B1142" s="75" t="str">
        <f>IFERROR(IF(C1142=0,"",IF(LEN(C1142)=1,LEFT(VLOOKUP(LEFT(C1142,1),拼音数据库!$B:$C,2,),1),IF(LEN(C1142)=2,LEFT(VLOOKUP(LEFT(C1142,1),拼音数据库!$B:$C,2,),1)&amp;LEFT(VLOOKUP(MID(C1142,2,1),拼音数据库!$B:$C,2,),1),IF(LEN(C1142)=3,LEFT(VLOOKUP(LEFT(C1142,1),拼音数据库!$B:$C,2,),1)&amp;LEFT(VLOOKUP(MID(C1142,2,1),拼音数据库!$B:$C,2,),1)&amp;LEFT(VLOOKUP(MID(C1142,3,1),拼音数据库!$B:$C,2,)),LEFT(VLOOKUP(LEFT(C1142,1),拼音数据库!$B:$C,2,),1)&amp;LEFT(VLOOKUP(MID(C1142,2,1),拼音数据库!$B:$C,2,),1)&amp;LEFT(VLOOKUP(MID(C1142,3,1),拼音数据库!$B:$C,2,),1)&amp;LEFT(VLOOKUP(MID(C1142,4,1),拼音数据库!$B:$C,2,),1))))),"")</f>
        <v/>
      </c>
      <c r="C1142" s="36"/>
      <c r="D1142" s="36"/>
      <c r="E1142" s="36"/>
      <c r="F1142" s="37"/>
      <c r="G1142" s="37"/>
      <c r="H1142" s="37"/>
      <c r="I1142" s="37"/>
      <c r="J1142" s="37"/>
      <c r="K1142" s="37"/>
      <c r="L1142" s="37"/>
      <c r="M1142" s="37"/>
      <c r="N1142" s="5" t="str">
        <f t="array" ref="N1142">IF(SUM(--NOT(ISERROR(FIND(TEXT(UPPER(电话簿!$G$4),0),UPPER(基本信息输入!A1142:M1142),1))))&gt;0,ROW(),"")</f>
        <v/>
      </c>
    </row>
    <row r="1143" spans="1:14" s="34" customFormat="1" x14ac:dyDescent="0.35">
      <c r="A1143" s="74" t="str">
        <f>IFERROR(IF(C1143=0,"",IF(LEN(C1143)=1,VLOOKUP(LEFT(C1143,1),拼音数据库!$B:$C,2,),IF(LEN(C1143)=2,VLOOKUP(LEFT(C1143,1),拼音数据库!$B:$C,2,)&amp;VLOOKUP(MID(C1143,2,1),拼音数据库!$B:$C,2,),IF(LEN(C1143)=3,VLOOKUP(LEFT(C1143,1),拼音数据库!$B:$C,2,)&amp;VLOOKUP(MID(C1143,2,1),拼音数据库!$B:$C,2,)&amp;VLOOKUP(MID(C1143,3,1),拼音数据库!$B:$C,2,),VLOOKUP(LEFT(C1143,1),拼音数据库!$B:$C,2,)&amp;VLOOKUP(MID(C1143,2,1),拼音数据库!$B:$C,2,)&amp;VLOOKUP(MID(C1143,3,1),拼音数据库!$B:$C,2,)&amp;VLOOKUP(MID(C1143,4,1),拼音数据库!$B:$C,2,))))),"")</f>
        <v/>
      </c>
      <c r="B1143" s="75" t="str">
        <f>IFERROR(IF(C1143=0,"",IF(LEN(C1143)=1,LEFT(VLOOKUP(LEFT(C1143,1),拼音数据库!$B:$C,2,),1),IF(LEN(C1143)=2,LEFT(VLOOKUP(LEFT(C1143,1),拼音数据库!$B:$C,2,),1)&amp;LEFT(VLOOKUP(MID(C1143,2,1),拼音数据库!$B:$C,2,),1),IF(LEN(C1143)=3,LEFT(VLOOKUP(LEFT(C1143,1),拼音数据库!$B:$C,2,),1)&amp;LEFT(VLOOKUP(MID(C1143,2,1),拼音数据库!$B:$C,2,),1)&amp;LEFT(VLOOKUP(MID(C1143,3,1),拼音数据库!$B:$C,2,)),LEFT(VLOOKUP(LEFT(C1143,1),拼音数据库!$B:$C,2,),1)&amp;LEFT(VLOOKUP(MID(C1143,2,1),拼音数据库!$B:$C,2,),1)&amp;LEFT(VLOOKUP(MID(C1143,3,1),拼音数据库!$B:$C,2,),1)&amp;LEFT(VLOOKUP(MID(C1143,4,1),拼音数据库!$B:$C,2,),1))))),"")</f>
        <v/>
      </c>
      <c r="C1143" s="36"/>
      <c r="D1143" s="36"/>
      <c r="E1143" s="36"/>
      <c r="F1143" s="37"/>
      <c r="G1143" s="37"/>
      <c r="H1143" s="37"/>
      <c r="I1143" s="37"/>
      <c r="J1143" s="37"/>
      <c r="K1143" s="37"/>
      <c r="L1143" s="37"/>
      <c r="M1143" s="37"/>
      <c r="N1143" s="5" t="str">
        <f t="array" ref="N1143">IF(SUM(--NOT(ISERROR(FIND(TEXT(UPPER(电话簿!$G$4),0),UPPER(基本信息输入!A1143:M1143),1))))&gt;0,ROW(),"")</f>
        <v/>
      </c>
    </row>
    <row r="1144" spans="1:14" s="34" customFormat="1" x14ac:dyDescent="0.35">
      <c r="A1144" s="74" t="str">
        <f>IFERROR(IF(C1144=0,"",IF(LEN(C1144)=1,VLOOKUP(LEFT(C1144,1),拼音数据库!$B:$C,2,),IF(LEN(C1144)=2,VLOOKUP(LEFT(C1144,1),拼音数据库!$B:$C,2,)&amp;VLOOKUP(MID(C1144,2,1),拼音数据库!$B:$C,2,),IF(LEN(C1144)=3,VLOOKUP(LEFT(C1144,1),拼音数据库!$B:$C,2,)&amp;VLOOKUP(MID(C1144,2,1),拼音数据库!$B:$C,2,)&amp;VLOOKUP(MID(C1144,3,1),拼音数据库!$B:$C,2,),VLOOKUP(LEFT(C1144,1),拼音数据库!$B:$C,2,)&amp;VLOOKUP(MID(C1144,2,1),拼音数据库!$B:$C,2,)&amp;VLOOKUP(MID(C1144,3,1),拼音数据库!$B:$C,2,)&amp;VLOOKUP(MID(C1144,4,1),拼音数据库!$B:$C,2,))))),"")</f>
        <v/>
      </c>
      <c r="B1144" s="75" t="str">
        <f>IFERROR(IF(C1144=0,"",IF(LEN(C1144)=1,LEFT(VLOOKUP(LEFT(C1144,1),拼音数据库!$B:$C,2,),1),IF(LEN(C1144)=2,LEFT(VLOOKUP(LEFT(C1144,1),拼音数据库!$B:$C,2,),1)&amp;LEFT(VLOOKUP(MID(C1144,2,1),拼音数据库!$B:$C,2,),1),IF(LEN(C1144)=3,LEFT(VLOOKUP(LEFT(C1144,1),拼音数据库!$B:$C,2,),1)&amp;LEFT(VLOOKUP(MID(C1144,2,1),拼音数据库!$B:$C,2,),1)&amp;LEFT(VLOOKUP(MID(C1144,3,1),拼音数据库!$B:$C,2,)),LEFT(VLOOKUP(LEFT(C1144,1),拼音数据库!$B:$C,2,),1)&amp;LEFT(VLOOKUP(MID(C1144,2,1),拼音数据库!$B:$C,2,),1)&amp;LEFT(VLOOKUP(MID(C1144,3,1),拼音数据库!$B:$C,2,),1)&amp;LEFT(VLOOKUP(MID(C1144,4,1),拼音数据库!$B:$C,2,),1))))),"")</f>
        <v/>
      </c>
      <c r="C1144" s="36"/>
      <c r="D1144" s="36"/>
      <c r="E1144" s="36"/>
      <c r="F1144" s="37"/>
      <c r="G1144" s="37"/>
      <c r="H1144" s="37"/>
      <c r="I1144" s="37"/>
      <c r="J1144" s="37"/>
      <c r="K1144" s="37"/>
      <c r="L1144" s="37"/>
      <c r="M1144" s="37"/>
      <c r="N1144" s="5" t="str">
        <f t="array" ref="N1144">IF(SUM(--NOT(ISERROR(FIND(TEXT(UPPER(电话簿!$G$4),0),UPPER(基本信息输入!A1144:M1144),1))))&gt;0,ROW(),"")</f>
        <v/>
      </c>
    </row>
    <row r="1145" spans="1:14" s="34" customFormat="1" x14ac:dyDescent="0.35">
      <c r="A1145" s="74" t="str">
        <f>IFERROR(IF(C1145=0,"",IF(LEN(C1145)=1,VLOOKUP(LEFT(C1145,1),拼音数据库!$B:$C,2,),IF(LEN(C1145)=2,VLOOKUP(LEFT(C1145,1),拼音数据库!$B:$C,2,)&amp;VLOOKUP(MID(C1145,2,1),拼音数据库!$B:$C,2,),IF(LEN(C1145)=3,VLOOKUP(LEFT(C1145,1),拼音数据库!$B:$C,2,)&amp;VLOOKUP(MID(C1145,2,1),拼音数据库!$B:$C,2,)&amp;VLOOKUP(MID(C1145,3,1),拼音数据库!$B:$C,2,),VLOOKUP(LEFT(C1145,1),拼音数据库!$B:$C,2,)&amp;VLOOKUP(MID(C1145,2,1),拼音数据库!$B:$C,2,)&amp;VLOOKUP(MID(C1145,3,1),拼音数据库!$B:$C,2,)&amp;VLOOKUP(MID(C1145,4,1),拼音数据库!$B:$C,2,))))),"")</f>
        <v/>
      </c>
      <c r="B1145" s="75" t="str">
        <f>IFERROR(IF(C1145=0,"",IF(LEN(C1145)=1,LEFT(VLOOKUP(LEFT(C1145,1),拼音数据库!$B:$C,2,),1),IF(LEN(C1145)=2,LEFT(VLOOKUP(LEFT(C1145,1),拼音数据库!$B:$C,2,),1)&amp;LEFT(VLOOKUP(MID(C1145,2,1),拼音数据库!$B:$C,2,),1),IF(LEN(C1145)=3,LEFT(VLOOKUP(LEFT(C1145,1),拼音数据库!$B:$C,2,),1)&amp;LEFT(VLOOKUP(MID(C1145,2,1),拼音数据库!$B:$C,2,),1)&amp;LEFT(VLOOKUP(MID(C1145,3,1),拼音数据库!$B:$C,2,)),LEFT(VLOOKUP(LEFT(C1145,1),拼音数据库!$B:$C,2,),1)&amp;LEFT(VLOOKUP(MID(C1145,2,1),拼音数据库!$B:$C,2,),1)&amp;LEFT(VLOOKUP(MID(C1145,3,1),拼音数据库!$B:$C,2,),1)&amp;LEFT(VLOOKUP(MID(C1145,4,1),拼音数据库!$B:$C,2,),1))))),"")</f>
        <v/>
      </c>
      <c r="C1145" s="36"/>
      <c r="D1145" s="36"/>
      <c r="E1145" s="36"/>
      <c r="F1145" s="37"/>
      <c r="G1145" s="37"/>
      <c r="H1145" s="37"/>
      <c r="I1145" s="37"/>
      <c r="J1145" s="37"/>
      <c r="K1145" s="37"/>
      <c r="L1145" s="37"/>
      <c r="M1145" s="37"/>
      <c r="N1145" s="5" t="str">
        <f t="array" ref="N1145">IF(SUM(--NOT(ISERROR(FIND(TEXT(UPPER(电话簿!$G$4),0),UPPER(基本信息输入!A1145:M1145),1))))&gt;0,ROW(),"")</f>
        <v/>
      </c>
    </row>
    <row r="1146" spans="1:14" s="34" customFormat="1" x14ac:dyDescent="0.35">
      <c r="A1146" s="74" t="str">
        <f>IFERROR(IF(C1146=0,"",IF(LEN(C1146)=1,VLOOKUP(LEFT(C1146,1),拼音数据库!$B:$C,2,),IF(LEN(C1146)=2,VLOOKUP(LEFT(C1146,1),拼音数据库!$B:$C,2,)&amp;VLOOKUP(MID(C1146,2,1),拼音数据库!$B:$C,2,),IF(LEN(C1146)=3,VLOOKUP(LEFT(C1146,1),拼音数据库!$B:$C,2,)&amp;VLOOKUP(MID(C1146,2,1),拼音数据库!$B:$C,2,)&amp;VLOOKUP(MID(C1146,3,1),拼音数据库!$B:$C,2,),VLOOKUP(LEFT(C1146,1),拼音数据库!$B:$C,2,)&amp;VLOOKUP(MID(C1146,2,1),拼音数据库!$B:$C,2,)&amp;VLOOKUP(MID(C1146,3,1),拼音数据库!$B:$C,2,)&amp;VLOOKUP(MID(C1146,4,1),拼音数据库!$B:$C,2,))))),"")</f>
        <v/>
      </c>
      <c r="B1146" s="75" t="str">
        <f>IFERROR(IF(C1146=0,"",IF(LEN(C1146)=1,LEFT(VLOOKUP(LEFT(C1146,1),拼音数据库!$B:$C,2,),1),IF(LEN(C1146)=2,LEFT(VLOOKUP(LEFT(C1146,1),拼音数据库!$B:$C,2,),1)&amp;LEFT(VLOOKUP(MID(C1146,2,1),拼音数据库!$B:$C,2,),1),IF(LEN(C1146)=3,LEFT(VLOOKUP(LEFT(C1146,1),拼音数据库!$B:$C,2,),1)&amp;LEFT(VLOOKUP(MID(C1146,2,1),拼音数据库!$B:$C,2,),1)&amp;LEFT(VLOOKUP(MID(C1146,3,1),拼音数据库!$B:$C,2,)),LEFT(VLOOKUP(LEFT(C1146,1),拼音数据库!$B:$C,2,),1)&amp;LEFT(VLOOKUP(MID(C1146,2,1),拼音数据库!$B:$C,2,),1)&amp;LEFT(VLOOKUP(MID(C1146,3,1),拼音数据库!$B:$C,2,),1)&amp;LEFT(VLOOKUP(MID(C1146,4,1),拼音数据库!$B:$C,2,),1))))),"")</f>
        <v/>
      </c>
      <c r="C1146" s="36"/>
      <c r="D1146" s="36"/>
      <c r="E1146" s="36"/>
      <c r="F1146" s="37"/>
      <c r="G1146" s="37"/>
      <c r="H1146" s="37"/>
      <c r="I1146" s="37"/>
      <c r="J1146" s="37"/>
      <c r="K1146" s="37"/>
      <c r="L1146" s="37"/>
      <c r="M1146" s="37"/>
      <c r="N1146" s="5" t="str">
        <f t="array" ref="N1146">IF(SUM(--NOT(ISERROR(FIND(TEXT(UPPER(电话簿!$G$4),0),UPPER(基本信息输入!A1146:M1146),1))))&gt;0,ROW(),"")</f>
        <v/>
      </c>
    </row>
    <row r="1147" spans="1:14" s="34" customFormat="1" x14ac:dyDescent="0.35">
      <c r="A1147" s="74" t="str">
        <f>IFERROR(IF(C1147=0,"",IF(LEN(C1147)=1,VLOOKUP(LEFT(C1147,1),拼音数据库!$B:$C,2,),IF(LEN(C1147)=2,VLOOKUP(LEFT(C1147,1),拼音数据库!$B:$C,2,)&amp;VLOOKUP(MID(C1147,2,1),拼音数据库!$B:$C,2,),IF(LEN(C1147)=3,VLOOKUP(LEFT(C1147,1),拼音数据库!$B:$C,2,)&amp;VLOOKUP(MID(C1147,2,1),拼音数据库!$B:$C,2,)&amp;VLOOKUP(MID(C1147,3,1),拼音数据库!$B:$C,2,),VLOOKUP(LEFT(C1147,1),拼音数据库!$B:$C,2,)&amp;VLOOKUP(MID(C1147,2,1),拼音数据库!$B:$C,2,)&amp;VLOOKUP(MID(C1147,3,1),拼音数据库!$B:$C,2,)&amp;VLOOKUP(MID(C1147,4,1),拼音数据库!$B:$C,2,))))),"")</f>
        <v/>
      </c>
      <c r="B1147" s="75" t="str">
        <f>IFERROR(IF(C1147=0,"",IF(LEN(C1147)=1,LEFT(VLOOKUP(LEFT(C1147,1),拼音数据库!$B:$C,2,),1),IF(LEN(C1147)=2,LEFT(VLOOKUP(LEFT(C1147,1),拼音数据库!$B:$C,2,),1)&amp;LEFT(VLOOKUP(MID(C1147,2,1),拼音数据库!$B:$C,2,),1),IF(LEN(C1147)=3,LEFT(VLOOKUP(LEFT(C1147,1),拼音数据库!$B:$C,2,),1)&amp;LEFT(VLOOKUP(MID(C1147,2,1),拼音数据库!$B:$C,2,),1)&amp;LEFT(VLOOKUP(MID(C1147,3,1),拼音数据库!$B:$C,2,)),LEFT(VLOOKUP(LEFT(C1147,1),拼音数据库!$B:$C,2,),1)&amp;LEFT(VLOOKUP(MID(C1147,2,1),拼音数据库!$B:$C,2,),1)&amp;LEFT(VLOOKUP(MID(C1147,3,1),拼音数据库!$B:$C,2,),1)&amp;LEFT(VLOOKUP(MID(C1147,4,1),拼音数据库!$B:$C,2,),1))))),"")</f>
        <v/>
      </c>
      <c r="C1147" s="36"/>
      <c r="D1147" s="36"/>
      <c r="E1147" s="36"/>
      <c r="F1147" s="37"/>
      <c r="G1147" s="37"/>
      <c r="H1147" s="37"/>
      <c r="I1147" s="37"/>
      <c r="J1147" s="37"/>
      <c r="K1147" s="37"/>
      <c r="L1147" s="37"/>
      <c r="M1147" s="37"/>
      <c r="N1147" s="5" t="str">
        <f t="array" ref="N1147">IF(SUM(--NOT(ISERROR(FIND(TEXT(UPPER(电话簿!$G$4),0),UPPER(基本信息输入!A1147:M1147),1))))&gt;0,ROW(),"")</f>
        <v/>
      </c>
    </row>
    <row r="1148" spans="1:14" s="34" customFormat="1" x14ac:dyDescent="0.35">
      <c r="A1148" s="74" t="str">
        <f>IFERROR(IF(C1148=0,"",IF(LEN(C1148)=1,VLOOKUP(LEFT(C1148,1),拼音数据库!$B:$C,2,),IF(LEN(C1148)=2,VLOOKUP(LEFT(C1148,1),拼音数据库!$B:$C,2,)&amp;VLOOKUP(MID(C1148,2,1),拼音数据库!$B:$C,2,),IF(LEN(C1148)=3,VLOOKUP(LEFT(C1148,1),拼音数据库!$B:$C,2,)&amp;VLOOKUP(MID(C1148,2,1),拼音数据库!$B:$C,2,)&amp;VLOOKUP(MID(C1148,3,1),拼音数据库!$B:$C,2,),VLOOKUP(LEFT(C1148,1),拼音数据库!$B:$C,2,)&amp;VLOOKUP(MID(C1148,2,1),拼音数据库!$B:$C,2,)&amp;VLOOKUP(MID(C1148,3,1),拼音数据库!$B:$C,2,)&amp;VLOOKUP(MID(C1148,4,1),拼音数据库!$B:$C,2,))))),"")</f>
        <v/>
      </c>
      <c r="B1148" s="75" t="str">
        <f>IFERROR(IF(C1148=0,"",IF(LEN(C1148)=1,LEFT(VLOOKUP(LEFT(C1148,1),拼音数据库!$B:$C,2,),1),IF(LEN(C1148)=2,LEFT(VLOOKUP(LEFT(C1148,1),拼音数据库!$B:$C,2,),1)&amp;LEFT(VLOOKUP(MID(C1148,2,1),拼音数据库!$B:$C,2,),1),IF(LEN(C1148)=3,LEFT(VLOOKUP(LEFT(C1148,1),拼音数据库!$B:$C,2,),1)&amp;LEFT(VLOOKUP(MID(C1148,2,1),拼音数据库!$B:$C,2,),1)&amp;LEFT(VLOOKUP(MID(C1148,3,1),拼音数据库!$B:$C,2,)),LEFT(VLOOKUP(LEFT(C1148,1),拼音数据库!$B:$C,2,),1)&amp;LEFT(VLOOKUP(MID(C1148,2,1),拼音数据库!$B:$C,2,),1)&amp;LEFT(VLOOKUP(MID(C1148,3,1),拼音数据库!$B:$C,2,),1)&amp;LEFT(VLOOKUP(MID(C1148,4,1),拼音数据库!$B:$C,2,),1))))),"")</f>
        <v/>
      </c>
      <c r="C1148" s="36"/>
      <c r="D1148" s="36"/>
      <c r="E1148" s="36"/>
      <c r="F1148" s="37"/>
      <c r="G1148" s="37"/>
      <c r="H1148" s="37"/>
      <c r="I1148" s="37"/>
      <c r="J1148" s="37"/>
      <c r="K1148" s="37"/>
      <c r="L1148" s="37"/>
      <c r="M1148" s="37"/>
      <c r="N1148" s="5" t="str">
        <f t="array" ref="N1148">IF(SUM(--NOT(ISERROR(FIND(TEXT(UPPER(电话簿!$G$4),0),UPPER(基本信息输入!A1148:M1148),1))))&gt;0,ROW(),"")</f>
        <v/>
      </c>
    </row>
    <row r="1149" spans="1:14" s="34" customFormat="1" x14ac:dyDescent="0.35">
      <c r="A1149" s="74" t="str">
        <f>IFERROR(IF(C1149=0,"",IF(LEN(C1149)=1,VLOOKUP(LEFT(C1149,1),拼音数据库!$B:$C,2,),IF(LEN(C1149)=2,VLOOKUP(LEFT(C1149,1),拼音数据库!$B:$C,2,)&amp;VLOOKUP(MID(C1149,2,1),拼音数据库!$B:$C,2,),IF(LEN(C1149)=3,VLOOKUP(LEFT(C1149,1),拼音数据库!$B:$C,2,)&amp;VLOOKUP(MID(C1149,2,1),拼音数据库!$B:$C,2,)&amp;VLOOKUP(MID(C1149,3,1),拼音数据库!$B:$C,2,),VLOOKUP(LEFT(C1149,1),拼音数据库!$B:$C,2,)&amp;VLOOKUP(MID(C1149,2,1),拼音数据库!$B:$C,2,)&amp;VLOOKUP(MID(C1149,3,1),拼音数据库!$B:$C,2,)&amp;VLOOKUP(MID(C1149,4,1),拼音数据库!$B:$C,2,))))),"")</f>
        <v/>
      </c>
      <c r="B1149" s="75" t="str">
        <f>IFERROR(IF(C1149=0,"",IF(LEN(C1149)=1,LEFT(VLOOKUP(LEFT(C1149,1),拼音数据库!$B:$C,2,),1),IF(LEN(C1149)=2,LEFT(VLOOKUP(LEFT(C1149,1),拼音数据库!$B:$C,2,),1)&amp;LEFT(VLOOKUP(MID(C1149,2,1),拼音数据库!$B:$C,2,),1),IF(LEN(C1149)=3,LEFT(VLOOKUP(LEFT(C1149,1),拼音数据库!$B:$C,2,),1)&amp;LEFT(VLOOKUP(MID(C1149,2,1),拼音数据库!$B:$C,2,),1)&amp;LEFT(VLOOKUP(MID(C1149,3,1),拼音数据库!$B:$C,2,)),LEFT(VLOOKUP(LEFT(C1149,1),拼音数据库!$B:$C,2,),1)&amp;LEFT(VLOOKUP(MID(C1149,2,1),拼音数据库!$B:$C,2,),1)&amp;LEFT(VLOOKUP(MID(C1149,3,1),拼音数据库!$B:$C,2,),1)&amp;LEFT(VLOOKUP(MID(C1149,4,1),拼音数据库!$B:$C,2,),1))))),"")</f>
        <v/>
      </c>
      <c r="C1149" s="36"/>
      <c r="D1149" s="36"/>
      <c r="E1149" s="36"/>
      <c r="F1149" s="37"/>
      <c r="G1149" s="37"/>
      <c r="H1149" s="37"/>
      <c r="I1149" s="37"/>
      <c r="J1149" s="37"/>
      <c r="K1149" s="37"/>
      <c r="L1149" s="37"/>
      <c r="M1149" s="37"/>
      <c r="N1149" s="5" t="str">
        <f t="array" ref="N1149">IF(SUM(--NOT(ISERROR(FIND(TEXT(UPPER(电话簿!$G$4),0),UPPER(基本信息输入!A1149:M1149),1))))&gt;0,ROW(),"")</f>
        <v/>
      </c>
    </row>
    <row r="1150" spans="1:14" s="34" customFormat="1" x14ac:dyDescent="0.35">
      <c r="A1150" s="74" t="str">
        <f>IFERROR(IF(C1150=0,"",IF(LEN(C1150)=1,VLOOKUP(LEFT(C1150,1),拼音数据库!$B:$C,2,),IF(LEN(C1150)=2,VLOOKUP(LEFT(C1150,1),拼音数据库!$B:$C,2,)&amp;VLOOKUP(MID(C1150,2,1),拼音数据库!$B:$C,2,),IF(LEN(C1150)=3,VLOOKUP(LEFT(C1150,1),拼音数据库!$B:$C,2,)&amp;VLOOKUP(MID(C1150,2,1),拼音数据库!$B:$C,2,)&amp;VLOOKUP(MID(C1150,3,1),拼音数据库!$B:$C,2,),VLOOKUP(LEFT(C1150,1),拼音数据库!$B:$C,2,)&amp;VLOOKUP(MID(C1150,2,1),拼音数据库!$B:$C,2,)&amp;VLOOKUP(MID(C1150,3,1),拼音数据库!$B:$C,2,)&amp;VLOOKUP(MID(C1150,4,1),拼音数据库!$B:$C,2,))))),"")</f>
        <v/>
      </c>
      <c r="B1150" s="75" t="str">
        <f>IFERROR(IF(C1150=0,"",IF(LEN(C1150)=1,LEFT(VLOOKUP(LEFT(C1150,1),拼音数据库!$B:$C,2,),1),IF(LEN(C1150)=2,LEFT(VLOOKUP(LEFT(C1150,1),拼音数据库!$B:$C,2,),1)&amp;LEFT(VLOOKUP(MID(C1150,2,1),拼音数据库!$B:$C,2,),1),IF(LEN(C1150)=3,LEFT(VLOOKUP(LEFT(C1150,1),拼音数据库!$B:$C,2,),1)&amp;LEFT(VLOOKUP(MID(C1150,2,1),拼音数据库!$B:$C,2,),1)&amp;LEFT(VLOOKUP(MID(C1150,3,1),拼音数据库!$B:$C,2,)),LEFT(VLOOKUP(LEFT(C1150,1),拼音数据库!$B:$C,2,),1)&amp;LEFT(VLOOKUP(MID(C1150,2,1),拼音数据库!$B:$C,2,),1)&amp;LEFT(VLOOKUP(MID(C1150,3,1),拼音数据库!$B:$C,2,),1)&amp;LEFT(VLOOKUP(MID(C1150,4,1),拼音数据库!$B:$C,2,),1))))),"")</f>
        <v/>
      </c>
      <c r="C1150" s="36"/>
      <c r="D1150" s="36"/>
      <c r="E1150" s="36"/>
      <c r="F1150" s="37"/>
      <c r="G1150" s="37"/>
      <c r="H1150" s="37"/>
      <c r="I1150" s="37"/>
      <c r="J1150" s="37"/>
      <c r="K1150" s="37"/>
      <c r="L1150" s="37"/>
      <c r="M1150" s="37"/>
      <c r="N1150" s="5" t="str">
        <f t="array" ref="N1150">IF(SUM(--NOT(ISERROR(FIND(TEXT(UPPER(电话簿!$G$4),0),UPPER(基本信息输入!A1150:M1150),1))))&gt;0,ROW(),"")</f>
        <v/>
      </c>
    </row>
    <row r="1151" spans="1:14" s="34" customFormat="1" x14ac:dyDescent="0.35">
      <c r="A1151" s="74" t="str">
        <f>IFERROR(IF(C1151=0,"",IF(LEN(C1151)=1,VLOOKUP(LEFT(C1151,1),拼音数据库!$B:$C,2,),IF(LEN(C1151)=2,VLOOKUP(LEFT(C1151,1),拼音数据库!$B:$C,2,)&amp;VLOOKUP(MID(C1151,2,1),拼音数据库!$B:$C,2,),IF(LEN(C1151)=3,VLOOKUP(LEFT(C1151,1),拼音数据库!$B:$C,2,)&amp;VLOOKUP(MID(C1151,2,1),拼音数据库!$B:$C,2,)&amp;VLOOKUP(MID(C1151,3,1),拼音数据库!$B:$C,2,),VLOOKUP(LEFT(C1151,1),拼音数据库!$B:$C,2,)&amp;VLOOKUP(MID(C1151,2,1),拼音数据库!$B:$C,2,)&amp;VLOOKUP(MID(C1151,3,1),拼音数据库!$B:$C,2,)&amp;VLOOKUP(MID(C1151,4,1),拼音数据库!$B:$C,2,))))),"")</f>
        <v/>
      </c>
      <c r="B1151" s="75" t="str">
        <f>IFERROR(IF(C1151=0,"",IF(LEN(C1151)=1,LEFT(VLOOKUP(LEFT(C1151,1),拼音数据库!$B:$C,2,),1),IF(LEN(C1151)=2,LEFT(VLOOKUP(LEFT(C1151,1),拼音数据库!$B:$C,2,),1)&amp;LEFT(VLOOKUP(MID(C1151,2,1),拼音数据库!$B:$C,2,),1),IF(LEN(C1151)=3,LEFT(VLOOKUP(LEFT(C1151,1),拼音数据库!$B:$C,2,),1)&amp;LEFT(VLOOKUP(MID(C1151,2,1),拼音数据库!$B:$C,2,),1)&amp;LEFT(VLOOKUP(MID(C1151,3,1),拼音数据库!$B:$C,2,)),LEFT(VLOOKUP(LEFT(C1151,1),拼音数据库!$B:$C,2,),1)&amp;LEFT(VLOOKUP(MID(C1151,2,1),拼音数据库!$B:$C,2,),1)&amp;LEFT(VLOOKUP(MID(C1151,3,1),拼音数据库!$B:$C,2,),1)&amp;LEFT(VLOOKUP(MID(C1151,4,1),拼音数据库!$B:$C,2,),1))))),"")</f>
        <v/>
      </c>
      <c r="C1151" s="36"/>
      <c r="D1151" s="36"/>
      <c r="E1151" s="36"/>
      <c r="F1151" s="37"/>
      <c r="G1151" s="37"/>
      <c r="H1151" s="37"/>
      <c r="I1151" s="37"/>
      <c r="J1151" s="37"/>
      <c r="K1151" s="37"/>
      <c r="L1151" s="37"/>
      <c r="M1151" s="37"/>
      <c r="N1151" s="5" t="str">
        <f t="array" ref="N1151">IF(SUM(--NOT(ISERROR(FIND(TEXT(UPPER(电话簿!$G$4),0),UPPER(基本信息输入!A1151:M1151),1))))&gt;0,ROW(),"")</f>
        <v/>
      </c>
    </row>
    <row r="1152" spans="1:14" s="34" customFormat="1" x14ac:dyDescent="0.35">
      <c r="A1152" s="74" t="str">
        <f>IFERROR(IF(C1152=0,"",IF(LEN(C1152)=1,VLOOKUP(LEFT(C1152,1),拼音数据库!$B:$C,2,),IF(LEN(C1152)=2,VLOOKUP(LEFT(C1152,1),拼音数据库!$B:$C,2,)&amp;VLOOKUP(MID(C1152,2,1),拼音数据库!$B:$C,2,),IF(LEN(C1152)=3,VLOOKUP(LEFT(C1152,1),拼音数据库!$B:$C,2,)&amp;VLOOKUP(MID(C1152,2,1),拼音数据库!$B:$C,2,)&amp;VLOOKUP(MID(C1152,3,1),拼音数据库!$B:$C,2,),VLOOKUP(LEFT(C1152,1),拼音数据库!$B:$C,2,)&amp;VLOOKUP(MID(C1152,2,1),拼音数据库!$B:$C,2,)&amp;VLOOKUP(MID(C1152,3,1),拼音数据库!$B:$C,2,)&amp;VLOOKUP(MID(C1152,4,1),拼音数据库!$B:$C,2,))))),"")</f>
        <v/>
      </c>
      <c r="B1152" s="75" t="str">
        <f>IFERROR(IF(C1152=0,"",IF(LEN(C1152)=1,LEFT(VLOOKUP(LEFT(C1152,1),拼音数据库!$B:$C,2,),1),IF(LEN(C1152)=2,LEFT(VLOOKUP(LEFT(C1152,1),拼音数据库!$B:$C,2,),1)&amp;LEFT(VLOOKUP(MID(C1152,2,1),拼音数据库!$B:$C,2,),1),IF(LEN(C1152)=3,LEFT(VLOOKUP(LEFT(C1152,1),拼音数据库!$B:$C,2,),1)&amp;LEFT(VLOOKUP(MID(C1152,2,1),拼音数据库!$B:$C,2,),1)&amp;LEFT(VLOOKUP(MID(C1152,3,1),拼音数据库!$B:$C,2,)),LEFT(VLOOKUP(LEFT(C1152,1),拼音数据库!$B:$C,2,),1)&amp;LEFT(VLOOKUP(MID(C1152,2,1),拼音数据库!$B:$C,2,),1)&amp;LEFT(VLOOKUP(MID(C1152,3,1),拼音数据库!$B:$C,2,),1)&amp;LEFT(VLOOKUP(MID(C1152,4,1),拼音数据库!$B:$C,2,),1))))),"")</f>
        <v/>
      </c>
      <c r="C1152" s="36"/>
      <c r="D1152" s="36"/>
      <c r="E1152" s="36"/>
      <c r="F1152" s="37"/>
      <c r="G1152" s="37"/>
      <c r="H1152" s="37"/>
      <c r="I1152" s="37"/>
      <c r="J1152" s="37"/>
      <c r="K1152" s="37"/>
      <c r="L1152" s="37"/>
      <c r="M1152" s="37"/>
      <c r="N1152" s="5" t="str">
        <f t="array" ref="N1152">IF(SUM(--NOT(ISERROR(FIND(TEXT(UPPER(电话簿!$G$4),0),UPPER(基本信息输入!A1152:M1152),1))))&gt;0,ROW(),"")</f>
        <v/>
      </c>
    </row>
    <row r="1153" spans="1:14" s="34" customFormat="1" x14ac:dyDescent="0.35">
      <c r="A1153" s="74" t="str">
        <f>IFERROR(IF(C1153=0,"",IF(LEN(C1153)=1,VLOOKUP(LEFT(C1153,1),拼音数据库!$B:$C,2,),IF(LEN(C1153)=2,VLOOKUP(LEFT(C1153,1),拼音数据库!$B:$C,2,)&amp;VLOOKUP(MID(C1153,2,1),拼音数据库!$B:$C,2,),IF(LEN(C1153)=3,VLOOKUP(LEFT(C1153,1),拼音数据库!$B:$C,2,)&amp;VLOOKUP(MID(C1153,2,1),拼音数据库!$B:$C,2,)&amp;VLOOKUP(MID(C1153,3,1),拼音数据库!$B:$C,2,),VLOOKUP(LEFT(C1153,1),拼音数据库!$B:$C,2,)&amp;VLOOKUP(MID(C1153,2,1),拼音数据库!$B:$C,2,)&amp;VLOOKUP(MID(C1153,3,1),拼音数据库!$B:$C,2,)&amp;VLOOKUP(MID(C1153,4,1),拼音数据库!$B:$C,2,))))),"")</f>
        <v/>
      </c>
      <c r="B1153" s="75" t="str">
        <f>IFERROR(IF(C1153=0,"",IF(LEN(C1153)=1,LEFT(VLOOKUP(LEFT(C1153,1),拼音数据库!$B:$C,2,),1),IF(LEN(C1153)=2,LEFT(VLOOKUP(LEFT(C1153,1),拼音数据库!$B:$C,2,),1)&amp;LEFT(VLOOKUP(MID(C1153,2,1),拼音数据库!$B:$C,2,),1),IF(LEN(C1153)=3,LEFT(VLOOKUP(LEFT(C1153,1),拼音数据库!$B:$C,2,),1)&amp;LEFT(VLOOKUP(MID(C1153,2,1),拼音数据库!$B:$C,2,),1)&amp;LEFT(VLOOKUP(MID(C1153,3,1),拼音数据库!$B:$C,2,)),LEFT(VLOOKUP(LEFT(C1153,1),拼音数据库!$B:$C,2,),1)&amp;LEFT(VLOOKUP(MID(C1153,2,1),拼音数据库!$B:$C,2,),1)&amp;LEFT(VLOOKUP(MID(C1153,3,1),拼音数据库!$B:$C,2,),1)&amp;LEFT(VLOOKUP(MID(C1153,4,1),拼音数据库!$B:$C,2,),1))))),"")</f>
        <v/>
      </c>
      <c r="C1153" s="36"/>
      <c r="D1153" s="36"/>
      <c r="E1153" s="36"/>
      <c r="F1153" s="37"/>
      <c r="G1153" s="37"/>
      <c r="H1153" s="37"/>
      <c r="I1153" s="37"/>
      <c r="J1153" s="37"/>
      <c r="K1153" s="37"/>
      <c r="L1153" s="37"/>
      <c r="M1153" s="37"/>
      <c r="N1153" s="5" t="str">
        <f t="array" ref="N1153">IF(SUM(--NOT(ISERROR(FIND(TEXT(UPPER(电话簿!$G$4),0),UPPER(基本信息输入!A1153:M1153),1))))&gt;0,ROW(),"")</f>
        <v/>
      </c>
    </row>
    <row r="1154" spans="1:14" s="34" customFormat="1" x14ac:dyDescent="0.35">
      <c r="A1154" s="74" t="str">
        <f>IFERROR(IF(C1154=0,"",IF(LEN(C1154)=1,VLOOKUP(LEFT(C1154,1),拼音数据库!$B:$C,2,),IF(LEN(C1154)=2,VLOOKUP(LEFT(C1154,1),拼音数据库!$B:$C,2,)&amp;VLOOKUP(MID(C1154,2,1),拼音数据库!$B:$C,2,),IF(LEN(C1154)=3,VLOOKUP(LEFT(C1154,1),拼音数据库!$B:$C,2,)&amp;VLOOKUP(MID(C1154,2,1),拼音数据库!$B:$C,2,)&amp;VLOOKUP(MID(C1154,3,1),拼音数据库!$B:$C,2,),VLOOKUP(LEFT(C1154,1),拼音数据库!$B:$C,2,)&amp;VLOOKUP(MID(C1154,2,1),拼音数据库!$B:$C,2,)&amp;VLOOKUP(MID(C1154,3,1),拼音数据库!$B:$C,2,)&amp;VLOOKUP(MID(C1154,4,1),拼音数据库!$B:$C,2,))))),"")</f>
        <v/>
      </c>
      <c r="B1154" s="75" t="str">
        <f>IFERROR(IF(C1154=0,"",IF(LEN(C1154)=1,LEFT(VLOOKUP(LEFT(C1154,1),拼音数据库!$B:$C,2,),1),IF(LEN(C1154)=2,LEFT(VLOOKUP(LEFT(C1154,1),拼音数据库!$B:$C,2,),1)&amp;LEFT(VLOOKUP(MID(C1154,2,1),拼音数据库!$B:$C,2,),1),IF(LEN(C1154)=3,LEFT(VLOOKUP(LEFT(C1154,1),拼音数据库!$B:$C,2,),1)&amp;LEFT(VLOOKUP(MID(C1154,2,1),拼音数据库!$B:$C,2,),1)&amp;LEFT(VLOOKUP(MID(C1154,3,1),拼音数据库!$B:$C,2,)),LEFT(VLOOKUP(LEFT(C1154,1),拼音数据库!$B:$C,2,),1)&amp;LEFT(VLOOKUP(MID(C1154,2,1),拼音数据库!$B:$C,2,),1)&amp;LEFT(VLOOKUP(MID(C1154,3,1),拼音数据库!$B:$C,2,),1)&amp;LEFT(VLOOKUP(MID(C1154,4,1),拼音数据库!$B:$C,2,),1))))),"")</f>
        <v/>
      </c>
      <c r="C1154" s="36"/>
      <c r="D1154" s="36"/>
      <c r="E1154" s="36"/>
      <c r="F1154" s="37"/>
      <c r="G1154" s="37"/>
      <c r="H1154" s="37"/>
      <c r="I1154" s="37"/>
      <c r="J1154" s="37"/>
      <c r="K1154" s="37"/>
      <c r="L1154" s="37"/>
      <c r="M1154" s="37"/>
      <c r="N1154" s="5" t="str">
        <f t="array" ref="N1154">IF(SUM(--NOT(ISERROR(FIND(TEXT(UPPER(电话簿!$G$4),0),UPPER(基本信息输入!A1154:M1154),1))))&gt;0,ROW(),"")</f>
        <v/>
      </c>
    </row>
    <row r="1155" spans="1:14" s="34" customFormat="1" x14ac:dyDescent="0.35">
      <c r="A1155" s="74" t="str">
        <f>IFERROR(IF(C1155=0,"",IF(LEN(C1155)=1,VLOOKUP(LEFT(C1155,1),拼音数据库!$B:$C,2,),IF(LEN(C1155)=2,VLOOKUP(LEFT(C1155,1),拼音数据库!$B:$C,2,)&amp;VLOOKUP(MID(C1155,2,1),拼音数据库!$B:$C,2,),IF(LEN(C1155)=3,VLOOKUP(LEFT(C1155,1),拼音数据库!$B:$C,2,)&amp;VLOOKUP(MID(C1155,2,1),拼音数据库!$B:$C,2,)&amp;VLOOKUP(MID(C1155,3,1),拼音数据库!$B:$C,2,),VLOOKUP(LEFT(C1155,1),拼音数据库!$B:$C,2,)&amp;VLOOKUP(MID(C1155,2,1),拼音数据库!$B:$C,2,)&amp;VLOOKUP(MID(C1155,3,1),拼音数据库!$B:$C,2,)&amp;VLOOKUP(MID(C1155,4,1),拼音数据库!$B:$C,2,))))),"")</f>
        <v/>
      </c>
      <c r="B1155" s="75" t="str">
        <f>IFERROR(IF(C1155=0,"",IF(LEN(C1155)=1,LEFT(VLOOKUP(LEFT(C1155,1),拼音数据库!$B:$C,2,),1),IF(LEN(C1155)=2,LEFT(VLOOKUP(LEFT(C1155,1),拼音数据库!$B:$C,2,),1)&amp;LEFT(VLOOKUP(MID(C1155,2,1),拼音数据库!$B:$C,2,),1),IF(LEN(C1155)=3,LEFT(VLOOKUP(LEFT(C1155,1),拼音数据库!$B:$C,2,),1)&amp;LEFT(VLOOKUP(MID(C1155,2,1),拼音数据库!$B:$C,2,),1)&amp;LEFT(VLOOKUP(MID(C1155,3,1),拼音数据库!$B:$C,2,)),LEFT(VLOOKUP(LEFT(C1155,1),拼音数据库!$B:$C,2,),1)&amp;LEFT(VLOOKUP(MID(C1155,2,1),拼音数据库!$B:$C,2,),1)&amp;LEFT(VLOOKUP(MID(C1155,3,1),拼音数据库!$B:$C,2,),1)&amp;LEFT(VLOOKUP(MID(C1155,4,1),拼音数据库!$B:$C,2,),1))))),"")</f>
        <v/>
      </c>
      <c r="C1155" s="36"/>
      <c r="D1155" s="36"/>
      <c r="E1155" s="36"/>
      <c r="F1155" s="37"/>
      <c r="G1155" s="37"/>
      <c r="H1155" s="37"/>
      <c r="I1155" s="37"/>
      <c r="J1155" s="37"/>
      <c r="K1155" s="37"/>
      <c r="L1155" s="37"/>
      <c r="M1155" s="37"/>
      <c r="N1155" s="5" t="str">
        <f t="array" ref="N1155">IF(SUM(--NOT(ISERROR(FIND(TEXT(UPPER(电话簿!$G$4),0),UPPER(基本信息输入!A1155:M1155),1))))&gt;0,ROW(),"")</f>
        <v/>
      </c>
    </row>
    <row r="1156" spans="1:14" s="34" customFormat="1" x14ac:dyDescent="0.35">
      <c r="A1156" s="74" t="str">
        <f>IFERROR(IF(C1156=0,"",IF(LEN(C1156)=1,VLOOKUP(LEFT(C1156,1),拼音数据库!$B:$C,2,),IF(LEN(C1156)=2,VLOOKUP(LEFT(C1156,1),拼音数据库!$B:$C,2,)&amp;VLOOKUP(MID(C1156,2,1),拼音数据库!$B:$C,2,),IF(LEN(C1156)=3,VLOOKUP(LEFT(C1156,1),拼音数据库!$B:$C,2,)&amp;VLOOKUP(MID(C1156,2,1),拼音数据库!$B:$C,2,)&amp;VLOOKUP(MID(C1156,3,1),拼音数据库!$B:$C,2,),VLOOKUP(LEFT(C1156,1),拼音数据库!$B:$C,2,)&amp;VLOOKUP(MID(C1156,2,1),拼音数据库!$B:$C,2,)&amp;VLOOKUP(MID(C1156,3,1),拼音数据库!$B:$C,2,)&amp;VLOOKUP(MID(C1156,4,1),拼音数据库!$B:$C,2,))))),"")</f>
        <v/>
      </c>
      <c r="B1156" s="75" t="str">
        <f>IFERROR(IF(C1156=0,"",IF(LEN(C1156)=1,LEFT(VLOOKUP(LEFT(C1156,1),拼音数据库!$B:$C,2,),1),IF(LEN(C1156)=2,LEFT(VLOOKUP(LEFT(C1156,1),拼音数据库!$B:$C,2,),1)&amp;LEFT(VLOOKUP(MID(C1156,2,1),拼音数据库!$B:$C,2,),1),IF(LEN(C1156)=3,LEFT(VLOOKUP(LEFT(C1156,1),拼音数据库!$B:$C,2,),1)&amp;LEFT(VLOOKUP(MID(C1156,2,1),拼音数据库!$B:$C,2,),1)&amp;LEFT(VLOOKUP(MID(C1156,3,1),拼音数据库!$B:$C,2,)),LEFT(VLOOKUP(LEFT(C1156,1),拼音数据库!$B:$C,2,),1)&amp;LEFT(VLOOKUP(MID(C1156,2,1),拼音数据库!$B:$C,2,),1)&amp;LEFT(VLOOKUP(MID(C1156,3,1),拼音数据库!$B:$C,2,),1)&amp;LEFT(VLOOKUP(MID(C1156,4,1),拼音数据库!$B:$C,2,),1))))),"")</f>
        <v/>
      </c>
      <c r="C1156" s="36"/>
      <c r="D1156" s="36"/>
      <c r="E1156" s="36"/>
      <c r="F1156" s="37"/>
      <c r="G1156" s="37"/>
      <c r="H1156" s="37"/>
      <c r="I1156" s="37"/>
      <c r="J1156" s="37"/>
      <c r="K1156" s="37"/>
      <c r="L1156" s="37"/>
      <c r="M1156" s="37"/>
      <c r="N1156" s="5" t="str">
        <f t="array" ref="N1156">IF(SUM(--NOT(ISERROR(FIND(TEXT(UPPER(电话簿!$G$4),0),UPPER(基本信息输入!A1156:M1156),1))))&gt;0,ROW(),"")</f>
        <v/>
      </c>
    </row>
    <row r="1157" spans="1:14" s="34" customFormat="1" x14ac:dyDescent="0.35">
      <c r="A1157" s="74" t="str">
        <f>IFERROR(IF(C1157=0,"",IF(LEN(C1157)=1,VLOOKUP(LEFT(C1157,1),拼音数据库!$B:$C,2,),IF(LEN(C1157)=2,VLOOKUP(LEFT(C1157,1),拼音数据库!$B:$C,2,)&amp;VLOOKUP(MID(C1157,2,1),拼音数据库!$B:$C,2,),IF(LEN(C1157)=3,VLOOKUP(LEFT(C1157,1),拼音数据库!$B:$C,2,)&amp;VLOOKUP(MID(C1157,2,1),拼音数据库!$B:$C,2,)&amp;VLOOKUP(MID(C1157,3,1),拼音数据库!$B:$C,2,),VLOOKUP(LEFT(C1157,1),拼音数据库!$B:$C,2,)&amp;VLOOKUP(MID(C1157,2,1),拼音数据库!$B:$C,2,)&amp;VLOOKUP(MID(C1157,3,1),拼音数据库!$B:$C,2,)&amp;VLOOKUP(MID(C1157,4,1),拼音数据库!$B:$C,2,))))),"")</f>
        <v/>
      </c>
      <c r="B1157" s="75" t="str">
        <f>IFERROR(IF(C1157=0,"",IF(LEN(C1157)=1,LEFT(VLOOKUP(LEFT(C1157,1),拼音数据库!$B:$C,2,),1),IF(LEN(C1157)=2,LEFT(VLOOKUP(LEFT(C1157,1),拼音数据库!$B:$C,2,),1)&amp;LEFT(VLOOKUP(MID(C1157,2,1),拼音数据库!$B:$C,2,),1),IF(LEN(C1157)=3,LEFT(VLOOKUP(LEFT(C1157,1),拼音数据库!$B:$C,2,),1)&amp;LEFT(VLOOKUP(MID(C1157,2,1),拼音数据库!$B:$C,2,),1)&amp;LEFT(VLOOKUP(MID(C1157,3,1),拼音数据库!$B:$C,2,)),LEFT(VLOOKUP(LEFT(C1157,1),拼音数据库!$B:$C,2,),1)&amp;LEFT(VLOOKUP(MID(C1157,2,1),拼音数据库!$B:$C,2,),1)&amp;LEFT(VLOOKUP(MID(C1157,3,1),拼音数据库!$B:$C,2,),1)&amp;LEFT(VLOOKUP(MID(C1157,4,1),拼音数据库!$B:$C,2,),1))))),"")</f>
        <v/>
      </c>
      <c r="C1157" s="36"/>
      <c r="D1157" s="36"/>
      <c r="E1157" s="36"/>
      <c r="F1157" s="37"/>
      <c r="G1157" s="37"/>
      <c r="H1157" s="37"/>
      <c r="I1157" s="37"/>
      <c r="J1157" s="37"/>
      <c r="K1157" s="37"/>
      <c r="L1157" s="37"/>
      <c r="M1157" s="37"/>
      <c r="N1157" s="5" t="str">
        <f t="array" ref="N1157">IF(SUM(--NOT(ISERROR(FIND(TEXT(UPPER(电话簿!$G$4),0),UPPER(基本信息输入!A1157:M1157),1))))&gt;0,ROW(),"")</f>
        <v/>
      </c>
    </row>
    <row r="1158" spans="1:14" s="34" customFormat="1" x14ac:dyDescent="0.35">
      <c r="A1158" s="74" t="str">
        <f>IFERROR(IF(C1158=0,"",IF(LEN(C1158)=1,VLOOKUP(LEFT(C1158,1),拼音数据库!$B:$C,2,),IF(LEN(C1158)=2,VLOOKUP(LEFT(C1158,1),拼音数据库!$B:$C,2,)&amp;VLOOKUP(MID(C1158,2,1),拼音数据库!$B:$C,2,),IF(LEN(C1158)=3,VLOOKUP(LEFT(C1158,1),拼音数据库!$B:$C,2,)&amp;VLOOKUP(MID(C1158,2,1),拼音数据库!$B:$C,2,)&amp;VLOOKUP(MID(C1158,3,1),拼音数据库!$B:$C,2,),VLOOKUP(LEFT(C1158,1),拼音数据库!$B:$C,2,)&amp;VLOOKUP(MID(C1158,2,1),拼音数据库!$B:$C,2,)&amp;VLOOKUP(MID(C1158,3,1),拼音数据库!$B:$C,2,)&amp;VLOOKUP(MID(C1158,4,1),拼音数据库!$B:$C,2,))))),"")</f>
        <v/>
      </c>
      <c r="B1158" s="75" t="str">
        <f>IFERROR(IF(C1158=0,"",IF(LEN(C1158)=1,LEFT(VLOOKUP(LEFT(C1158,1),拼音数据库!$B:$C,2,),1),IF(LEN(C1158)=2,LEFT(VLOOKUP(LEFT(C1158,1),拼音数据库!$B:$C,2,),1)&amp;LEFT(VLOOKUP(MID(C1158,2,1),拼音数据库!$B:$C,2,),1),IF(LEN(C1158)=3,LEFT(VLOOKUP(LEFT(C1158,1),拼音数据库!$B:$C,2,),1)&amp;LEFT(VLOOKUP(MID(C1158,2,1),拼音数据库!$B:$C,2,),1)&amp;LEFT(VLOOKUP(MID(C1158,3,1),拼音数据库!$B:$C,2,)),LEFT(VLOOKUP(LEFT(C1158,1),拼音数据库!$B:$C,2,),1)&amp;LEFT(VLOOKUP(MID(C1158,2,1),拼音数据库!$B:$C,2,),1)&amp;LEFT(VLOOKUP(MID(C1158,3,1),拼音数据库!$B:$C,2,),1)&amp;LEFT(VLOOKUP(MID(C1158,4,1),拼音数据库!$B:$C,2,),1))))),"")</f>
        <v/>
      </c>
      <c r="C1158" s="36"/>
      <c r="D1158" s="36"/>
      <c r="E1158" s="36"/>
      <c r="F1158" s="37"/>
      <c r="G1158" s="37"/>
      <c r="H1158" s="37"/>
      <c r="I1158" s="37"/>
      <c r="J1158" s="37"/>
      <c r="K1158" s="37"/>
      <c r="L1158" s="37"/>
      <c r="M1158" s="37"/>
      <c r="N1158" s="5" t="str">
        <f t="array" ref="N1158">IF(SUM(--NOT(ISERROR(FIND(TEXT(UPPER(电话簿!$G$4),0),UPPER(基本信息输入!A1158:M1158),1))))&gt;0,ROW(),"")</f>
        <v/>
      </c>
    </row>
    <row r="1159" spans="1:14" s="34" customFormat="1" x14ac:dyDescent="0.35">
      <c r="A1159" s="74" t="str">
        <f>IFERROR(IF(C1159=0,"",IF(LEN(C1159)=1,VLOOKUP(LEFT(C1159,1),拼音数据库!$B:$C,2,),IF(LEN(C1159)=2,VLOOKUP(LEFT(C1159,1),拼音数据库!$B:$C,2,)&amp;VLOOKUP(MID(C1159,2,1),拼音数据库!$B:$C,2,),IF(LEN(C1159)=3,VLOOKUP(LEFT(C1159,1),拼音数据库!$B:$C,2,)&amp;VLOOKUP(MID(C1159,2,1),拼音数据库!$B:$C,2,)&amp;VLOOKUP(MID(C1159,3,1),拼音数据库!$B:$C,2,),VLOOKUP(LEFT(C1159,1),拼音数据库!$B:$C,2,)&amp;VLOOKUP(MID(C1159,2,1),拼音数据库!$B:$C,2,)&amp;VLOOKUP(MID(C1159,3,1),拼音数据库!$B:$C,2,)&amp;VLOOKUP(MID(C1159,4,1),拼音数据库!$B:$C,2,))))),"")</f>
        <v/>
      </c>
      <c r="B1159" s="75" t="str">
        <f>IFERROR(IF(C1159=0,"",IF(LEN(C1159)=1,LEFT(VLOOKUP(LEFT(C1159,1),拼音数据库!$B:$C,2,),1),IF(LEN(C1159)=2,LEFT(VLOOKUP(LEFT(C1159,1),拼音数据库!$B:$C,2,),1)&amp;LEFT(VLOOKUP(MID(C1159,2,1),拼音数据库!$B:$C,2,),1),IF(LEN(C1159)=3,LEFT(VLOOKUP(LEFT(C1159,1),拼音数据库!$B:$C,2,),1)&amp;LEFT(VLOOKUP(MID(C1159,2,1),拼音数据库!$B:$C,2,),1)&amp;LEFT(VLOOKUP(MID(C1159,3,1),拼音数据库!$B:$C,2,)),LEFT(VLOOKUP(LEFT(C1159,1),拼音数据库!$B:$C,2,),1)&amp;LEFT(VLOOKUP(MID(C1159,2,1),拼音数据库!$B:$C,2,),1)&amp;LEFT(VLOOKUP(MID(C1159,3,1),拼音数据库!$B:$C,2,),1)&amp;LEFT(VLOOKUP(MID(C1159,4,1),拼音数据库!$B:$C,2,),1))))),"")</f>
        <v/>
      </c>
      <c r="C1159" s="36"/>
      <c r="D1159" s="36"/>
      <c r="E1159" s="36"/>
      <c r="F1159" s="37"/>
      <c r="G1159" s="37"/>
      <c r="H1159" s="37"/>
      <c r="I1159" s="37"/>
      <c r="J1159" s="37"/>
      <c r="K1159" s="37"/>
      <c r="L1159" s="37"/>
      <c r="M1159" s="37"/>
      <c r="N1159" s="5" t="str">
        <f t="array" ref="N1159">IF(SUM(--NOT(ISERROR(FIND(TEXT(UPPER(电话簿!$G$4),0),UPPER(基本信息输入!A1159:M1159),1))))&gt;0,ROW(),"")</f>
        <v/>
      </c>
    </row>
    <row r="1160" spans="1:14" s="34" customFormat="1" x14ac:dyDescent="0.35">
      <c r="A1160" s="74" t="str">
        <f>IFERROR(IF(C1160=0,"",IF(LEN(C1160)=1,VLOOKUP(LEFT(C1160,1),拼音数据库!$B:$C,2,),IF(LEN(C1160)=2,VLOOKUP(LEFT(C1160,1),拼音数据库!$B:$C,2,)&amp;VLOOKUP(MID(C1160,2,1),拼音数据库!$B:$C,2,),IF(LEN(C1160)=3,VLOOKUP(LEFT(C1160,1),拼音数据库!$B:$C,2,)&amp;VLOOKUP(MID(C1160,2,1),拼音数据库!$B:$C,2,)&amp;VLOOKUP(MID(C1160,3,1),拼音数据库!$B:$C,2,),VLOOKUP(LEFT(C1160,1),拼音数据库!$B:$C,2,)&amp;VLOOKUP(MID(C1160,2,1),拼音数据库!$B:$C,2,)&amp;VLOOKUP(MID(C1160,3,1),拼音数据库!$B:$C,2,)&amp;VLOOKUP(MID(C1160,4,1),拼音数据库!$B:$C,2,))))),"")</f>
        <v/>
      </c>
      <c r="B1160" s="75" t="str">
        <f>IFERROR(IF(C1160=0,"",IF(LEN(C1160)=1,LEFT(VLOOKUP(LEFT(C1160,1),拼音数据库!$B:$C,2,),1),IF(LEN(C1160)=2,LEFT(VLOOKUP(LEFT(C1160,1),拼音数据库!$B:$C,2,),1)&amp;LEFT(VLOOKUP(MID(C1160,2,1),拼音数据库!$B:$C,2,),1),IF(LEN(C1160)=3,LEFT(VLOOKUP(LEFT(C1160,1),拼音数据库!$B:$C,2,),1)&amp;LEFT(VLOOKUP(MID(C1160,2,1),拼音数据库!$B:$C,2,),1)&amp;LEFT(VLOOKUP(MID(C1160,3,1),拼音数据库!$B:$C,2,)),LEFT(VLOOKUP(LEFT(C1160,1),拼音数据库!$B:$C,2,),1)&amp;LEFT(VLOOKUP(MID(C1160,2,1),拼音数据库!$B:$C,2,),1)&amp;LEFT(VLOOKUP(MID(C1160,3,1),拼音数据库!$B:$C,2,),1)&amp;LEFT(VLOOKUP(MID(C1160,4,1),拼音数据库!$B:$C,2,),1))))),"")</f>
        <v/>
      </c>
      <c r="C1160" s="36"/>
      <c r="D1160" s="36"/>
      <c r="E1160" s="36"/>
      <c r="F1160" s="37"/>
      <c r="G1160" s="37"/>
      <c r="H1160" s="37"/>
      <c r="I1160" s="37"/>
      <c r="J1160" s="37"/>
      <c r="K1160" s="37"/>
      <c r="L1160" s="37"/>
      <c r="M1160" s="37"/>
      <c r="N1160" s="5" t="str">
        <f t="array" ref="N1160">IF(SUM(--NOT(ISERROR(FIND(TEXT(UPPER(电话簿!$G$4),0),UPPER(基本信息输入!A1160:M1160),1))))&gt;0,ROW(),"")</f>
        <v/>
      </c>
    </row>
    <row r="1161" spans="1:14" s="34" customFormat="1" x14ac:dyDescent="0.35">
      <c r="A1161" s="74" t="str">
        <f>IFERROR(IF(C1161=0,"",IF(LEN(C1161)=1,VLOOKUP(LEFT(C1161,1),拼音数据库!$B:$C,2,),IF(LEN(C1161)=2,VLOOKUP(LEFT(C1161,1),拼音数据库!$B:$C,2,)&amp;VLOOKUP(MID(C1161,2,1),拼音数据库!$B:$C,2,),IF(LEN(C1161)=3,VLOOKUP(LEFT(C1161,1),拼音数据库!$B:$C,2,)&amp;VLOOKUP(MID(C1161,2,1),拼音数据库!$B:$C,2,)&amp;VLOOKUP(MID(C1161,3,1),拼音数据库!$B:$C,2,),VLOOKUP(LEFT(C1161,1),拼音数据库!$B:$C,2,)&amp;VLOOKUP(MID(C1161,2,1),拼音数据库!$B:$C,2,)&amp;VLOOKUP(MID(C1161,3,1),拼音数据库!$B:$C,2,)&amp;VLOOKUP(MID(C1161,4,1),拼音数据库!$B:$C,2,))))),"")</f>
        <v/>
      </c>
      <c r="B1161" s="75" t="str">
        <f>IFERROR(IF(C1161=0,"",IF(LEN(C1161)=1,LEFT(VLOOKUP(LEFT(C1161,1),拼音数据库!$B:$C,2,),1),IF(LEN(C1161)=2,LEFT(VLOOKUP(LEFT(C1161,1),拼音数据库!$B:$C,2,),1)&amp;LEFT(VLOOKUP(MID(C1161,2,1),拼音数据库!$B:$C,2,),1),IF(LEN(C1161)=3,LEFT(VLOOKUP(LEFT(C1161,1),拼音数据库!$B:$C,2,),1)&amp;LEFT(VLOOKUP(MID(C1161,2,1),拼音数据库!$B:$C,2,),1)&amp;LEFT(VLOOKUP(MID(C1161,3,1),拼音数据库!$B:$C,2,)),LEFT(VLOOKUP(LEFT(C1161,1),拼音数据库!$B:$C,2,),1)&amp;LEFT(VLOOKUP(MID(C1161,2,1),拼音数据库!$B:$C,2,),1)&amp;LEFT(VLOOKUP(MID(C1161,3,1),拼音数据库!$B:$C,2,),1)&amp;LEFT(VLOOKUP(MID(C1161,4,1),拼音数据库!$B:$C,2,),1))))),"")</f>
        <v/>
      </c>
      <c r="C1161" s="36"/>
      <c r="D1161" s="36"/>
      <c r="E1161" s="36"/>
      <c r="F1161" s="37"/>
      <c r="G1161" s="37"/>
      <c r="H1161" s="37"/>
      <c r="I1161" s="37"/>
      <c r="J1161" s="37"/>
      <c r="K1161" s="37"/>
      <c r="L1161" s="37"/>
      <c r="M1161" s="37"/>
      <c r="N1161" s="5" t="str">
        <f t="array" ref="N1161">IF(SUM(--NOT(ISERROR(FIND(TEXT(UPPER(电话簿!$G$4),0),UPPER(基本信息输入!A1161:M1161),1))))&gt;0,ROW(),"")</f>
        <v/>
      </c>
    </row>
    <row r="1162" spans="1:14" s="34" customFormat="1" x14ac:dyDescent="0.35">
      <c r="A1162" s="74" t="str">
        <f>IFERROR(IF(C1162=0,"",IF(LEN(C1162)=1,VLOOKUP(LEFT(C1162,1),拼音数据库!$B:$C,2,),IF(LEN(C1162)=2,VLOOKUP(LEFT(C1162,1),拼音数据库!$B:$C,2,)&amp;VLOOKUP(MID(C1162,2,1),拼音数据库!$B:$C,2,),IF(LEN(C1162)=3,VLOOKUP(LEFT(C1162,1),拼音数据库!$B:$C,2,)&amp;VLOOKUP(MID(C1162,2,1),拼音数据库!$B:$C,2,)&amp;VLOOKUP(MID(C1162,3,1),拼音数据库!$B:$C,2,),VLOOKUP(LEFT(C1162,1),拼音数据库!$B:$C,2,)&amp;VLOOKUP(MID(C1162,2,1),拼音数据库!$B:$C,2,)&amp;VLOOKUP(MID(C1162,3,1),拼音数据库!$B:$C,2,)&amp;VLOOKUP(MID(C1162,4,1),拼音数据库!$B:$C,2,))))),"")</f>
        <v/>
      </c>
      <c r="B1162" s="75" t="str">
        <f>IFERROR(IF(C1162=0,"",IF(LEN(C1162)=1,LEFT(VLOOKUP(LEFT(C1162,1),拼音数据库!$B:$C,2,),1),IF(LEN(C1162)=2,LEFT(VLOOKUP(LEFT(C1162,1),拼音数据库!$B:$C,2,),1)&amp;LEFT(VLOOKUP(MID(C1162,2,1),拼音数据库!$B:$C,2,),1),IF(LEN(C1162)=3,LEFT(VLOOKUP(LEFT(C1162,1),拼音数据库!$B:$C,2,),1)&amp;LEFT(VLOOKUP(MID(C1162,2,1),拼音数据库!$B:$C,2,),1)&amp;LEFT(VLOOKUP(MID(C1162,3,1),拼音数据库!$B:$C,2,)),LEFT(VLOOKUP(LEFT(C1162,1),拼音数据库!$B:$C,2,),1)&amp;LEFT(VLOOKUP(MID(C1162,2,1),拼音数据库!$B:$C,2,),1)&amp;LEFT(VLOOKUP(MID(C1162,3,1),拼音数据库!$B:$C,2,),1)&amp;LEFT(VLOOKUP(MID(C1162,4,1),拼音数据库!$B:$C,2,),1))))),"")</f>
        <v/>
      </c>
      <c r="C1162" s="36"/>
      <c r="D1162" s="36"/>
      <c r="E1162" s="36"/>
      <c r="F1162" s="37"/>
      <c r="G1162" s="37"/>
      <c r="H1162" s="37"/>
      <c r="I1162" s="37"/>
      <c r="J1162" s="37"/>
      <c r="K1162" s="37"/>
      <c r="L1162" s="37"/>
      <c r="M1162" s="37"/>
      <c r="N1162" s="5" t="str">
        <f t="array" ref="N1162">IF(SUM(--NOT(ISERROR(FIND(TEXT(UPPER(电话簿!$G$4),0),UPPER(基本信息输入!A1162:M1162),1))))&gt;0,ROW(),"")</f>
        <v/>
      </c>
    </row>
    <row r="1163" spans="1:14" s="34" customFormat="1" x14ac:dyDescent="0.35">
      <c r="A1163" s="74" t="str">
        <f>IFERROR(IF(C1163=0,"",IF(LEN(C1163)=1,VLOOKUP(LEFT(C1163,1),拼音数据库!$B:$C,2,),IF(LEN(C1163)=2,VLOOKUP(LEFT(C1163,1),拼音数据库!$B:$C,2,)&amp;VLOOKUP(MID(C1163,2,1),拼音数据库!$B:$C,2,),IF(LEN(C1163)=3,VLOOKUP(LEFT(C1163,1),拼音数据库!$B:$C,2,)&amp;VLOOKUP(MID(C1163,2,1),拼音数据库!$B:$C,2,)&amp;VLOOKUP(MID(C1163,3,1),拼音数据库!$B:$C,2,),VLOOKUP(LEFT(C1163,1),拼音数据库!$B:$C,2,)&amp;VLOOKUP(MID(C1163,2,1),拼音数据库!$B:$C,2,)&amp;VLOOKUP(MID(C1163,3,1),拼音数据库!$B:$C,2,)&amp;VLOOKUP(MID(C1163,4,1),拼音数据库!$B:$C,2,))))),"")</f>
        <v/>
      </c>
      <c r="B1163" s="75" t="str">
        <f>IFERROR(IF(C1163=0,"",IF(LEN(C1163)=1,LEFT(VLOOKUP(LEFT(C1163,1),拼音数据库!$B:$C,2,),1),IF(LEN(C1163)=2,LEFT(VLOOKUP(LEFT(C1163,1),拼音数据库!$B:$C,2,),1)&amp;LEFT(VLOOKUP(MID(C1163,2,1),拼音数据库!$B:$C,2,),1),IF(LEN(C1163)=3,LEFT(VLOOKUP(LEFT(C1163,1),拼音数据库!$B:$C,2,),1)&amp;LEFT(VLOOKUP(MID(C1163,2,1),拼音数据库!$B:$C,2,),1)&amp;LEFT(VLOOKUP(MID(C1163,3,1),拼音数据库!$B:$C,2,)),LEFT(VLOOKUP(LEFT(C1163,1),拼音数据库!$B:$C,2,),1)&amp;LEFT(VLOOKUP(MID(C1163,2,1),拼音数据库!$B:$C,2,),1)&amp;LEFT(VLOOKUP(MID(C1163,3,1),拼音数据库!$B:$C,2,),1)&amp;LEFT(VLOOKUP(MID(C1163,4,1),拼音数据库!$B:$C,2,),1))))),"")</f>
        <v/>
      </c>
      <c r="C1163" s="36"/>
      <c r="D1163" s="36"/>
      <c r="E1163" s="36"/>
      <c r="F1163" s="37"/>
      <c r="G1163" s="37"/>
      <c r="H1163" s="37"/>
      <c r="I1163" s="37"/>
      <c r="J1163" s="37"/>
      <c r="K1163" s="37"/>
      <c r="L1163" s="37"/>
      <c r="M1163" s="37"/>
      <c r="N1163" s="5" t="str">
        <f t="array" ref="N1163">IF(SUM(--NOT(ISERROR(FIND(TEXT(UPPER(电话簿!$G$4),0),UPPER(基本信息输入!A1163:M1163),1))))&gt;0,ROW(),"")</f>
        <v/>
      </c>
    </row>
    <row r="1164" spans="1:14" s="34" customFormat="1" x14ac:dyDescent="0.35">
      <c r="A1164" s="74" t="str">
        <f>IFERROR(IF(C1164=0,"",IF(LEN(C1164)=1,VLOOKUP(LEFT(C1164,1),拼音数据库!$B:$C,2,),IF(LEN(C1164)=2,VLOOKUP(LEFT(C1164,1),拼音数据库!$B:$C,2,)&amp;VLOOKUP(MID(C1164,2,1),拼音数据库!$B:$C,2,),IF(LEN(C1164)=3,VLOOKUP(LEFT(C1164,1),拼音数据库!$B:$C,2,)&amp;VLOOKUP(MID(C1164,2,1),拼音数据库!$B:$C,2,)&amp;VLOOKUP(MID(C1164,3,1),拼音数据库!$B:$C,2,),VLOOKUP(LEFT(C1164,1),拼音数据库!$B:$C,2,)&amp;VLOOKUP(MID(C1164,2,1),拼音数据库!$B:$C,2,)&amp;VLOOKUP(MID(C1164,3,1),拼音数据库!$B:$C,2,)&amp;VLOOKUP(MID(C1164,4,1),拼音数据库!$B:$C,2,))))),"")</f>
        <v/>
      </c>
      <c r="B1164" s="75" t="str">
        <f>IFERROR(IF(C1164=0,"",IF(LEN(C1164)=1,LEFT(VLOOKUP(LEFT(C1164,1),拼音数据库!$B:$C,2,),1),IF(LEN(C1164)=2,LEFT(VLOOKUP(LEFT(C1164,1),拼音数据库!$B:$C,2,),1)&amp;LEFT(VLOOKUP(MID(C1164,2,1),拼音数据库!$B:$C,2,),1),IF(LEN(C1164)=3,LEFT(VLOOKUP(LEFT(C1164,1),拼音数据库!$B:$C,2,),1)&amp;LEFT(VLOOKUP(MID(C1164,2,1),拼音数据库!$B:$C,2,),1)&amp;LEFT(VLOOKUP(MID(C1164,3,1),拼音数据库!$B:$C,2,)),LEFT(VLOOKUP(LEFT(C1164,1),拼音数据库!$B:$C,2,),1)&amp;LEFT(VLOOKUP(MID(C1164,2,1),拼音数据库!$B:$C,2,),1)&amp;LEFT(VLOOKUP(MID(C1164,3,1),拼音数据库!$B:$C,2,),1)&amp;LEFT(VLOOKUP(MID(C1164,4,1),拼音数据库!$B:$C,2,),1))))),"")</f>
        <v/>
      </c>
      <c r="C1164" s="36"/>
      <c r="D1164" s="36"/>
      <c r="E1164" s="36"/>
      <c r="F1164" s="37"/>
      <c r="G1164" s="37"/>
      <c r="H1164" s="37"/>
      <c r="I1164" s="37"/>
      <c r="J1164" s="37"/>
      <c r="K1164" s="37"/>
      <c r="L1164" s="37"/>
      <c r="M1164" s="37"/>
      <c r="N1164" s="5" t="str">
        <f t="array" ref="N1164">IF(SUM(--NOT(ISERROR(FIND(TEXT(UPPER(电话簿!$G$4),0),UPPER(基本信息输入!A1164:M1164),1))))&gt;0,ROW(),"")</f>
        <v/>
      </c>
    </row>
    <row r="1165" spans="1:14" s="34" customFormat="1" x14ac:dyDescent="0.35">
      <c r="A1165" s="74" t="str">
        <f>IFERROR(IF(C1165=0,"",IF(LEN(C1165)=1,VLOOKUP(LEFT(C1165,1),拼音数据库!$B:$C,2,),IF(LEN(C1165)=2,VLOOKUP(LEFT(C1165,1),拼音数据库!$B:$C,2,)&amp;VLOOKUP(MID(C1165,2,1),拼音数据库!$B:$C,2,),IF(LEN(C1165)=3,VLOOKUP(LEFT(C1165,1),拼音数据库!$B:$C,2,)&amp;VLOOKUP(MID(C1165,2,1),拼音数据库!$B:$C,2,)&amp;VLOOKUP(MID(C1165,3,1),拼音数据库!$B:$C,2,),VLOOKUP(LEFT(C1165,1),拼音数据库!$B:$C,2,)&amp;VLOOKUP(MID(C1165,2,1),拼音数据库!$B:$C,2,)&amp;VLOOKUP(MID(C1165,3,1),拼音数据库!$B:$C,2,)&amp;VLOOKUP(MID(C1165,4,1),拼音数据库!$B:$C,2,))))),"")</f>
        <v/>
      </c>
      <c r="B1165" s="75" t="str">
        <f>IFERROR(IF(C1165=0,"",IF(LEN(C1165)=1,LEFT(VLOOKUP(LEFT(C1165,1),拼音数据库!$B:$C,2,),1),IF(LEN(C1165)=2,LEFT(VLOOKUP(LEFT(C1165,1),拼音数据库!$B:$C,2,),1)&amp;LEFT(VLOOKUP(MID(C1165,2,1),拼音数据库!$B:$C,2,),1),IF(LEN(C1165)=3,LEFT(VLOOKUP(LEFT(C1165,1),拼音数据库!$B:$C,2,),1)&amp;LEFT(VLOOKUP(MID(C1165,2,1),拼音数据库!$B:$C,2,),1)&amp;LEFT(VLOOKUP(MID(C1165,3,1),拼音数据库!$B:$C,2,)),LEFT(VLOOKUP(LEFT(C1165,1),拼音数据库!$B:$C,2,),1)&amp;LEFT(VLOOKUP(MID(C1165,2,1),拼音数据库!$B:$C,2,),1)&amp;LEFT(VLOOKUP(MID(C1165,3,1),拼音数据库!$B:$C,2,),1)&amp;LEFT(VLOOKUP(MID(C1165,4,1),拼音数据库!$B:$C,2,),1))))),"")</f>
        <v/>
      </c>
      <c r="C1165" s="36"/>
      <c r="D1165" s="36"/>
      <c r="E1165" s="36"/>
      <c r="F1165" s="37"/>
      <c r="G1165" s="37"/>
      <c r="H1165" s="37"/>
      <c r="I1165" s="37"/>
      <c r="J1165" s="37"/>
      <c r="K1165" s="37"/>
      <c r="L1165" s="37"/>
      <c r="M1165" s="37"/>
      <c r="N1165" s="5" t="str">
        <f t="array" ref="N1165">IF(SUM(--NOT(ISERROR(FIND(TEXT(UPPER(电话簿!$G$4),0),UPPER(基本信息输入!A1165:M1165),1))))&gt;0,ROW(),"")</f>
        <v/>
      </c>
    </row>
    <row r="1166" spans="1:14" s="34" customFormat="1" x14ac:dyDescent="0.35">
      <c r="A1166" s="74" t="str">
        <f>IFERROR(IF(C1166=0,"",IF(LEN(C1166)=1,VLOOKUP(LEFT(C1166,1),拼音数据库!$B:$C,2,),IF(LEN(C1166)=2,VLOOKUP(LEFT(C1166,1),拼音数据库!$B:$C,2,)&amp;VLOOKUP(MID(C1166,2,1),拼音数据库!$B:$C,2,),IF(LEN(C1166)=3,VLOOKUP(LEFT(C1166,1),拼音数据库!$B:$C,2,)&amp;VLOOKUP(MID(C1166,2,1),拼音数据库!$B:$C,2,)&amp;VLOOKUP(MID(C1166,3,1),拼音数据库!$B:$C,2,),VLOOKUP(LEFT(C1166,1),拼音数据库!$B:$C,2,)&amp;VLOOKUP(MID(C1166,2,1),拼音数据库!$B:$C,2,)&amp;VLOOKUP(MID(C1166,3,1),拼音数据库!$B:$C,2,)&amp;VLOOKUP(MID(C1166,4,1),拼音数据库!$B:$C,2,))))),"")</f>
        <v/>
      </c>
      <c r="B1166" s="75" t="str">
        <f>IFERROR(IF(C1166=0,"",IF(LEN(C1166)=1,LEFT(VLOOKUP(LEFT(C1166,1),拼音数据库!$B:$C,2,),1),IF(LEN(C1166)=2,LEFT(VLOOKUP(LEFT(C1166,1),拼音数据库!$B:$C,2,),1)&amp;LEFT(VLOOKUP(MID(C1166,2,1),拼音数据库!$B:$C,2,),1),IF(LEN(C1166)=3,LEFT(VLOOKUP(LEFT(C1166,1),拼音数据库!$B:$C,2,),1)&amp;LEFT(VLOOKUP(MID(C1166,2,1),拼音数据库!$B:$C,2,),1)&amp;LEFT(VLOOKUP(MID(C1166,3,1),拼音数据库!$B:$C,2,)),LEFT(VLOOKUP(LEFT(C1166,1),拼音数据库!$B:$C,2,),1)&amp;LEFT(VLOOKUP(MID(C1166,2,1),拼音数据库!$B:$C,2,),1)&amp;LEFT(VLOOKUP(MID(C1166,3,1),拼音数据库!$B:$C,2,),1)&amp;LEFT(VLOOKUP(MID(C1166,4,1),拼音数据库!$B:$C,2,),1))))),"")</f>
        <v/>
      </c>
      <c r="C1166" s="36"/>
      <c r="D1166" s="36"/>
      <c r="E1166" s="36"/>
      <c r="F1166" s="37"/>
      <c r="G1166" s="37"/>
      <c r="H1166" s="37"/>
      <c r="I1166" s="37"/>
      <c r="J1166" s="37"/>
      <c r="K1166" s="37"/>
      <c r="L1166" s="37"/>
      <c r="M1166" s="37"/>
      <c r="N1166" s="5" t="str">
        <f t="array" ref="N1166">IF(SUM(--NOT(ISERROR(FIND(TEXT(UPPER(电话簿!$G$4),0),UPPER(基本信息输入!A1166:M1166),1))))&gt;0,ROW(),"")</f>
        <v/>
      </c>
    </row>
    <row r="1167" spans="1:14" s="34" customFormat="1" x14ac:dyDescent="0.35">
      <c r="A1167" s="74" t="str">
        <f>IFERROR(IF(C1167=0,"",IF(LEN(C1167)=1,VLOOKUP(LEFT(C1167,1),拼音数据库!$B:$C,2,),IF(LEN(C1167)=2,VLOOKUP(LEFT(C1167,1),拼音数据库!$B:$C,2,)&amp;VLOOKUP(MID(C1167,2,1),拼音数据库!$B:$C,2,),IF(LEN(C1167)=3,VLOOKUP(LEFT(C1167,1),拼音数据库!$B:$C,2,)&amp;VLOOKUP(MID(C1167,2,1),拼音数据库!$B:$C,2,)&amp;VLOOKUP(MID(C1167,3,1),拼音数据库!$B:$C,2,),VLOOKUP(LEFT(C1167,1),拼音数据库!$B:$C,2,)&amp;VLOOKUP(MID(C1167,2,1),拼音数据库!$B:$C,2,)&amp;VLOOKUP(MID(C1167,3,1),拼音数据库!$B:$C,2,)&amp;VLOOKUP(MID(C1167,4,1),拼音数据库!$B:$C,2,))))),"")</f>
        <v/>
      </c>
      <c r="B1167" s="75" t="str">
        <f>IFERROR(IF(C1167=0,"",IF(LEN(C1167)=1,LEFT(VLOOKUP(LEFT(C1167,1),拼音数据库!$B:$C,2,),1),IF(LEN(C1167)=2,LEFT(VLOOKUP(LEFT(C1167,1),拼音数据库!$B:$C,2,),1)&amp;LEFT(VLOOKUP(MID(C1167,2,1),拼音数据库!$B:$C,2,),1),IF(LEN(C1167)=3,LEFT(VLOOKUP(LEFT(C1167,1),拼音数据库!$B:$C,2,),1)&amp;LEFT(VLOOKUP(MID(C1167,2,1),拼音数据库!$B:$C,2,),1)&amp;LEFT(VLOOKUP(MID(C1167,3,1),拼音数据库!$B:$C,2,)),LEFT(VLOOKUP(LEFT(C1167,1),拼音数据库!$B:$C,2,),1)&amp;LEFT(VLOOKUP(MID(C1167,2,1),拼音数据库!$B:$C,2,),1)&amp;LEFT(VLOOKUP(MID(C1167,3,1),拼音数据库!$B:$C,2,),1)&amp;LEFT(VLOOKUP(MID(C1167,4,1),拼音数据库!$B:$C,2,),1))))),"")</f>
        <v/>
      </c>
      <c r="C1167" s="36"/>
      <c r="D1167" s="36"/>
      <c r="E1167" s="36"/>
      <c r="F1167" s="37"/>
      <c r="G1167" s="37"/>
      <c r="H1167" s="37"/>
      <c r="I1167" s="37"/>
      <c r="J1167" s="37"/>
      <c r="K1167" s="37"/>
      <c r="L1167" s="37"/>
      <c r="M1167" s="37"/>
      <c r="N1167" s="5" t="str">
        <f t="array" ref="N1167">IF(SUM(--NOT(ISERROR(FIND(TEXT(UPPER(电话簿!$G$4),0),UPPER(基本信息输入!A1167:M1167),1))))&gt;0,ROW(),"")</f>
        <v/>
      </c>
    </row>
    <row r="1168" spans="1:14" s="34" customFormat="1" x14ac:dyDescent="0.35">
      <c r="A1168" s="74" t="str">
        <f>IFERROR(IF(C1168=0,"",IF(LEN(C1168)=1,VLOOKUP(LEFT(C1168,1),拼音数据库!$B:$C,2,),IF(LEN(C1168)=2,VLOOKUP(LEFT(C1168,1),拼音数据库!$B:$C,2,)&amp;VLOOKUP(MID(C1168,2,1),拼音数据库!$B:$C,2,),IF(LEN(C1168)=3,VLOOKUP(LEFT(C1168,1),拼音数据库!$B:$C,2,)&amp;VLOOKUP(MID(C1168,2,1),拼音数据库!$B:$C,2,)&amp;VLOOKUP(MID(C1168,3,1),拼音数据库!$B:$C,2,),VLOOKUP(LEFT(C1168,1),拼音数据库!$B:$C,2,)&amp;VLOOKUP(MID(C1168,2,1),拼音数据库!$B:$C,2,)&amp;VLOOKUP(MID(C1168,3,1),拼音数据库!$B:$C,2,)&amp;VLOOKUP(MID(C1168,4,1),拼音数据库!$B:$C,2,))))),"")</f>
        <v/>
      </c>
      <c r="B1168" s="75" t="str">
        <f>IFERROR(IF(C1168=0,"",IF(LEN(C1168)=1,LEFT(VLOOKUP(LEFT(C1168,1),拼音数据库!$B:$C,2,),1),IF(LEN(C1168)=2,LEFT(VLOOKUP(LEFT(C1168,1),拼音数据库!$B:$C,2,),1)&amp;LEFT(VLOOKUP(MID(C1168,2,1),拼音数据库!$B:$C,2,),1),IF(LEN(C1168)=3,LEFT(VLOOKUP(LEFT(C1168,1),拼音数据库!$B:$C,2,),1)&amp;LEFT(VLOOKUP(MID(C1168,2,1),拼音数据库!$B:$C,2,),1)&amp;LEFT(VLOOKUP(MID(C1168,3,1),拼音数据库!$B:$C,2,)),LEFT(VLOOKUP(LEFT(C1168,1),拼音数据库!$B:$C,2,),1)&amp;LEFT(VLOOKUP(MID(C1168,2,1),拼音数据库!$B:$C,2,),1)&amp;LEFT(VLOOKUP(MID(C1168,3,1),拼音数据库!$B:$C,2,),1)&amp;LEFT(VLOOKUP(MID(C1168,4,1),拼音数据库!$B:$C,2,),1))))),"")</f>
        <v/>
      </c>
      <c r="C1168" s="36"/>
      <c r="D1168" s="36"/>
      <c r="E1168" s="36"/>
      <c r="F1168" s="37"/>
      <c r="G1168" s="37"/>
      <c r="H1168" s="37"/>
      <c r="I1168" s="37"/>
      <c r="J1168" s="37"/>
      <c r="K1168" s="37"/>
      <c r="L1168" s="37"/>
      <c r="M1168" s="37"/>
      <c r="N1168" s="5" t="str">
        <f t="array" ref="N1168">IF(SUM(--NOT(ISERROR(FIND(TEXT(UPPER(电话簿!$G$4),0),UPPER(基本信息输入!A1168:M1168),1))))&gt;0,ROW(),"")</f>
        <v/>
      </c>
    </row>
    <row r="1169" spans="1:14" s="34" customFormat="1" x14ac:dyDescent="0.35">
      <c r="A1169" s="74" t="str">
        <f>IFERROR(IF(C1169=0,"",IF(LEN(C1169)=1,VLOOKUP(LEFT(C1169,1),拼音数据库!$B:$C,2,),IF(LEN(C1169)=2,VLOOKUP(LEFT(C1169,1),拼音数据库!$B:$C,2,)&amp;VLOOKUP(MID(C1169,2,1),拼音数据库!$B:$C,2,),IF(LEN(C1169)=3,VLOOKUP(LEFT(C1169,1),拼音数据库!$B:$C,2,)&amp;VLOOKUP(MID(C1169,2,1),拼音数据库!$B:$C,2,)&amp;VLOOKUP(MID(C1169,3,1),拼音数据库!$B:$C,2,),VLOOKUP(LEFT(C1169,1),拼音数据库!$B:$C,2,)&amp;VLOOKUP(MID(C1169,2,1),拼音数据库!$B:$C,2,)&amp;VLOOKUP(MID(C1169,3,1),拼音数据库!$B:$C,2,)&amp;VLOOKUP(MID(C1169,4,1),拼音数据库!$B:$C,2,))))),"")</f>
        <v/>
      </c>
      <c r="B1169" s="75" t="str">
        <f>IFERROR(IF(C1169=0,"",IF(LEN(C1169)=1,LEFT(VLOOKUP(LEFT(C1169,1),拼音数据库!$B:$C,2,),1),IF(LEN(C1169)=2,LEFT(VLOOKUP(LEFT(C1169,1),拼音数据库!$B:$C,2,),1)&amp;LEFT(VLOOKUP(MID(C1169,2,1),拼音数据库!$B:$C,2,),1),IF(LEN(C1169)=3,LEFT(VLOOKUP(LEFT(C1169,1),拼音数据库!$B:$C,2,),1)&amp;LEFT(VLOOKUP(MID(C1169,2,1),拼音数据库!$B:$C,2,),1)&amp;LEFT(VLOOKUP(MID(C1169,3,1),拼音数据库!$B:$C,2,)),LEFT(VLOOKUP(LEFT(C1169,1),拼音数据库!$B:$C,2,),1)&amp;LEFT(VLOOKUP(MID(C1169,2,1),拼音数据库!$B:$C,2,),1)&amp;LEFT(VLOOKUP(MID(C1169,3,1),拼音数据库!$B:$C,2,),1)&amp;LEFT(VLOOKUP(MID(C1169,4,1),拼音数据库!$B:$C,2,),1))))),"")</f>
        <v/>
      </c>
      <c r="C1169" s="36"/>
      <c r="D1169" s="36"/>
      <c r="E1169" s="36"/>
      <c r="F1169" s="37"/>
      <c r="G1169" s="37"/>
      <c r="H1169" s="37"/>
      <c r="I1169" s="37"/>
      <c r="J1169" s="37"/>
      <c r="K1169" s="37"/>
      <c r="L1169" s="37"/>
      <c r="M1169" s="37"/>
      <c r="N1169" s="5" t="str">
        <f t="array" ref="N1169">IF(SUM(--NOT(ISERROR(FIND(TEXT(UPPER(电话簿!$G$4),0),UPPER(基本信息输入!A1169:M1169),1))))&gt;0,ROW(),"")</f>
        <v/>
      </c>
    </row>
    <row r="1170" spans="1:14" s="34" customFormat="1" x14ac:dyDescent="0.35">
      <c r="A1170" s="74" t="str">
        <f>IFERROR(IF(C1170=0,"",IF(LEN(C1170)=1,VLOOKUP(LEFT(C1170,1),拼音数据库!$B:$C,2,),IF(LEN(C1170)=2,VLOOKUP(LEFT(C1170,1),拼音数据库!$B:$C,2,)&amp;VLOOKUP(MID(C1170,2,1),拼音数据库!$B:$C,2,),IF(LEN(C1170)=3,VLOOKUP(LEFT(C1170,1),拼音数据库!$B:$C,2,)&amp;VLOOKUP(MID(C1170,2,1),拼音数据库!$B:$C,2,)&amp;VLOOKUP(MID(C1170,3,1),拼音数据库!$B:$C,2,),VLOOKUP(LEFT(C1170,1),拼音数据库!$B:$C,2,)&amp;VLOOKUP(MID(C1170,2,1),拼音数据库!$B:$C,2,)&amp;VLOOKUP(MID(C1170,3,1),拼音数据库!$B:$C,2,)&amp;VLOOKUP(MID(C1170,4,1),拼音数据库!$B:$C,2,))))),"")</f>
        <v/>
      </c>
      <c r="B1170" s="75" t="str">
        <f>IFERROR(IF(C1170=0,"",IF(LEN(C1170)=1,LEFT(VLOOKUP(LEFT(C1170,1),拼音数据库!$B:$C,2,),1),IF(LEN(C1170)=2,LEFT(VLOOKUP(LEFT(C1170,1),拼音数据库!$B:$C,2,),1)&amp;LEFT(VLOOKUP(MID(C1170,2,1),拼音数据库!$B:$C,2,),1),IF(LEN(C1170)=3,LEFT(VLOOKUP(LEFT(C1170,1),拼音数据库!$B:$C,2,),1)&amp;LEFT(VLOOKUP(MID(C1170,2,1),拼音数据库!$B:$C,2,),1)&amp;LEFT(VLOOKUP(MID(C1170,3,1),拼音数据库!$B:$C,2,)),LEFT(VLOOKUP(LEFT(C1170,1),拼音数据库!$B:$C,2,),1)&amp;LEFT(VLOOKUP(MID(C1170,2,1),拼音数据库!$B:$C,2,),1)&amp;LEFT(VLOOKUP(MID(C1170,3,1),拼音数据库!$B:$C,2,),1)&amp;LEFT(VLOOKUP(MID(C1170,4,1),拼音数据库!$B:$C,2,),1))))),"")</f>
        <v/>
      </c>
      <c r="C1170" s="36"/>
      <c r="D1170" s="36"/>
      <c r="E1170" s="36"/>
      <c r="F1170" s="37"/>
      <c r="G1170" s="37"/>
      <c r="H1170" s="37"/>
      <c r="I1170" s="37"/>
      <c r="J1170" s="37"/>
      <c r="K1170" s="37"/>
      <c r="L1170" s="37"/>
      <c r="M1170" s="37"/>
      <c r="N1170" s="5" t="str">
        <f t="array" ref="N1170">IF(SUM(--NOT(ISERROR(FIND(TEXT(UPPER(电话簿!$G$4),0),UPPER(基本信息输入!A1170:M1170),1))))&gt;0,ROW(),"")</f>
        <v/>
      </c>
    </row>
    <row r="1171" spans="1:14" s="34" customFormat="1" x14ac:dyDescent="0.35">
      <c r="A1171" s="74" t="str">
        <f>IFERROR(IF(C1171=0,"",IF(LEN(C1171)=1,VLOOKUP(LEFT(C1171,1),拼音数据库!$B:$C,2,),IF(LEN(C1171)=2,VLOOKUP(LEFT(C1171,1),拼音数据库!$B:$C,2,)&amp;VLOOKUP(MID(C1171,2,1),拼音数据库!$B:$C,2,),IF(LEN(C1171)=3,VLOOKUP(LEFT(C1171,1),拼音数据库!$B:$C,2,)&amp;VLOOKUP(MID(C1171,2,1),拼音数据库!$B:$C,2,)&amp;VLOOKUP(MID(C1171,3,1),拼音数据库!$B:$C,2,),VLOOKUP(LEFT(C1171,1),拼音数据库!$B:$C,2,)&amp;VLOOKUP(MID(C1171,2,1),拼音数据库!$B:$C,2,)&amp;VLOOKUP(MID(C1171,3,1),拼音数据库!$B:$C,2,)&amp;VLOOKUP(MID(C1171,4,1),拼音数据库!$B:$C,2,))))),"")</f>
        <v/>
      </c>
      <c r="B1171" s="75" t="str">
        <f>IFERROR(IF(C1171=0,"",IF(LEN(C1171)=1,LEFT(VLOOKUP(LEFT(C1171,1),拼音数据库!$B:$C,2,),1),IF(LEN(C1171)=2,LEFT(VLOOKUP(LEFT(C1171,1),拼音数据库!$B:$C,2,),1)&amp;LEFT(VLOOKUP(MID(C1171,2,1),拼音数据库!$B:$C,2,),1),IF(LEN(C1171)=3,LEFT(VLOOKUP(LEFT(C1171,1),拼音数据库!$B:$C,2,),1)&amp;LEFT(VLOOKUP(MID(C1171,2,1),拼音数据库!$B:$C,2,),1)&amp;LEFT(VLOOKUP(MID(C1171,3,1),拼音数据库!$B:$C,2,)),LEFT(VLOOKUP(LEFT(C1171,1),拼音数据库!$B:$C,2,),1)&amp;LEFT(VLOOKUP(MID(C1171,2,1),拼音数据库!$B:$C,2,),1)&amp;LEFT(VLOOKUP(MID(C1171,3,1),拼音数据库!$B:$C,2,),1)&amp;LEFT(VLOOKUP(MID(C1171,4,1),拼音数据库!$B:$C,2,),1))))),"")</f>
        <v/>
      </c>
      <c r="C1171" s="36"/>
      <c r="D1171" s="36"/>
      <c r="E1171" s="36"/>
      <c r="F1171" s="37"/>
      <c r="G1171" s="37"/>
      <c r="H1171" s="37"/>
      <c r="I1171" s="37"/>
      <c r="J1171" s="37"/>
      <c r="K1171" s="37"/>
      <c r="L1171" s="37"/>
      <c r="M1171" s="37"/>
      <c r="N1171" s="5" t="str">
        <f t="array" ref="N1171">IF(SUM(--NOT(ISERROR(FIND(TEXT(UPPER(电话簿!$G$4),0),UPPER(基本信息输入!A1171:M1171),1))))&gt;0,ROW(),"")</f>
        <v/>
      </c>
    </row>
    <row r="1172" spans="1:14" s="34" customFormat="1" x14ac:dyDescent="0.35">
      <c r="A1172" s="74" t="str">
        <f>IFERROR(IF(C1172=0,"",IF(LEN(C1172)=1,VLOOKUP(LEFT(C1172,1),拼音数据库!$B:$C,2,),IF(LEN(C1172)=2,VLOOKUP(LEFT(C1172,1),拼音数据库!$B:$C,2,)&amp;VLOOKUP(MID(C1172,2,1),拼音数据库!$B:$C,2,),IF(LEN(C1172)=3,VLOOKUP(LEFT(C1172,1),拼音数据库!$B:$C,2,)&amp;VLOOKUP(MID(C1172,2,1),拼音数据库!$B:$C,2,)&amp;VLOOKUP(MID(C1172,3,1),拼音数据库!$B:$C,2,),VLOOKUP(LEFT(C1172,1),拼音数据库!$B:$C,2,)&amp;VLOOKUP(MID(C1172,2,1),拼音数据库!$B:$C,2,)&amp;VLOOKUP(MID(C1172,3,1),拼音数据库!$B:$C,2,)&amp;VLOOKUP(MID(C1172,4,1),拼音数据库!$B:$C,2,))))),"")</f>
        <v/>
      </c>
      <c r="B1172" s="75" t="str">
        <f>IFERROR(IF(C1172=0,"",IF(LEN(C1172)=1,LEFT(VLOOKUP(LEFT(C1172,1),拼音数据库!$B:$C,2,),1),IF(LEN(C1172)=2,LEFT(VLOOKUP(LEFT(C1172,1),拼音数据库!$B:$C,2,),1)&amp;LEFT(VLOOKUP(MID(C1172,2,1),拼音数据库!$B:$C,2,),1),IF(LEN(C1172)=3,LEFT(VLOOKUP(LEFT(C1172,1),拼音数据库!$B:$C,2,),1)&amp;LEFT(VLOOKUP(MID(C1172,2,1),拼音数据库!$B:$C,2,),1)&amp;LEFT(VLOOKUP(MID(C1172,3,1),拼音数据库!$B:$C,2,)),LEFT(VLOOKUP(LEFT(C1172,1),拼音数据库!$B:$C,2,),1)&amp;LEFT(VLOOKUP(MID(C1172,2,1),拼音数据库!$B:$C,2,),1)&amp;LEFT(VLOOKUP(MID(C1172,3,1),拼音数据库!$B:$C,2,),1)&amp;LEFT(VLOOKUP(MID(C1172,4,1),拼音数据库!$B:$C,2,),1))))),"")</f>
        <v/>
      </c>
      <c r="C1172" s="36"/>
      <c r="D1172" s="36"/>
      <c r="E1172" s="36"/>
      <c r="F1172" s="37"/>
      <c r="G1172" s="37"/>
      <c r="H1172" s="37"/>
      <c r="I1172" s="37"/>
      <c r="J1172" s="37"/>
      <c r="K1172" s="37"/>
      <c r="L1172" s="37"/>
      <c r="M1172" s="37"/>
      <c r="N1172" s="5" t="str">
        <f t="array" ref="N1172">IF(SUM(--NOT(ISERROR(FIND(TEXT(UPPER(电话簿!$G$4),0),UPPER(基本信息输入!A1172:M1172),1))))&gt;0,ROW(),"")</f>
        <v/>
      </c>
    </row>
    <row r="1173" spans="1:14" s="34" customFormat="1" x14ac:dyDescent="0.35">
      <c r="A1173" s="74" t="str">
        <f>IFERROR(IF(C1173=0,"",IF(LEN(C1173)=1,VLOOKUP(LEFT(C1173,1),拼音数据库!$B:$C,2,),IF(LEN(C1173)=2,VLOOKUP(LEFT(C1173,1),拼音数据库!$B:$C,2,)&amp;VLOOKUP(MID(C1173,2,1),拼音数据库!$B:$C,2,),IF(LEN(C1173)=3,VLOOKUP(LEFT(C1173,1),拼音数据库!$B:$C,2,)&amp;VLOOKUP(MID(C1173,2,1),拼音数据库!$B:$C,2,)&amp;VLOOKUP(MID(C1173,3,1),拼音数据库!$B:$C,2,),VLOOKUP(LEFT(C1173,1),拼音数据库!$B:$C,2,)&amp;VLOOKUP(MID(C1173,2,1),拼音数据库!$B:$C,2,)&amp;VLOOKUP(MID(C1173,3,1),拼音数据库!$B:$C,2,)&amp;VLOOKUP(MID(C1173,4,1),拼音数据库!$B:$C,2,))))),"")</f>
        <v/>
      </c>
      <c r="B1173" s="75" t="str">
        <f>IFERROR(IF(C1173=0,"",IF(LEN(C1173)=1,LEFT(VLOOKUP(LEFT(C1173,1),拼音数据库!$B:$C,2,),1),IF(LEN(C1173)=2,LEFT(VLOOKUP(LEFT(C1173,1),拼音数据库!$B:$C,2,),1)&amp;LEFT(VLOOKUP(MID(C1173,2,1),拼音数据库!$B:$C,2,),1),IF(LEN(C1173)=3,LEFT(VLOOKUP(LEFT(C1173,1),拼音数据库!$B:$C,2,),1)&amp;LEFT(VLOOKUP(MID(C1173,2,1),拼音数据库!$B:$C,2,),1)&amp;LEFT(VLOOKUP(MID(C1173,3,1),拼音数据库!$B:$C,2,)),LEFT(VLOOKUP(LEFT(C1173,1),拼音数据库!$B:$C,2,),1)&amp;LEFT(VLOOKUP(MID(C1173,2,1),拼音数据库!$B:$C,2,),1)&amp;LEFT(VLOOKUP(MID(C1173,3,1),拼音数据库!$B:$C,2,),1)&amp;LEFT(VLOOKUP(MID(C1173,4,1),拼音数据库!$B:$C,2,),1))))),"")</f>
        <v/>
      </c>
      <c r="C1173" s="36"/>
      <c r="D1173" s="36"/>
      <c r="E1173" s="36"/>
      <c r="F1173" s="37"/>
      <c r="G1173" s="37"/>
      <c r="H1173" s="37"/>
      <c r="I1173" s="37"/>
      <c r="J1173" s="37"/>
      <c r="K1173" s="37"/>
      <c r="L1173" s="37"/>
      <c r="M1173" s="37"/>
      <c r="N1173" s="5" t="str">
        <f t="array" ref="N1173">IF(SUM(--NOT(ISERROR(FIND(TEXT(UPPER(电话簿!$G$4),0),UPPER(基本信息输入!A1173:M1173),1))))&gt;0,ROW(),"")</f>
        <v/>
      </c>
    </row>
    <row r="1174" spans="1:14" s="34" customFormat="1" x14ac:dyDescent="0.35">
      <c r="A1174" s="74" t="str">
        <f>IFERROR(IF(C1174=0,"",IF(LEN(C1174)=1,VLOOKUP(LEFT(C1174,1),拼音数据库!$B:$C,2,),IF(LEN(C1174)=2,VLOOKUP(LEFT(C1174,1),拼音数据库!$B:$C,2,)&amp;VLOOKUP(MID(C1174,2,1),拼音数据库!$B:$C,2,),IF(LEN(C1174)=3,VLOOKUP(LEFT(C1174,1),拼音数据库!$B:$C,2,)&amp;VLOOKUP(MID(C1174,2,1),拼音数据库!$B:$C,2,)&amp;VLOOKUP(MID(C1174,3,1),拼音数据库!$B:$C,2,),VLOOKUP(LEFT(C1174,1),拼音数据库!$B:$C,2,)&amp;VLOOKUP(MID(C1174,2,1),拼音数据库!$B:$C,2,)&amp;VLOOKUP(MID(C1174,3,1),拼音数据库!$B:$C,2,)&amp;VLOOKUP(MID(C1174,4,1),拼音数据库!$B:$C,2,))))),"")</f>
        <v/>
      </c>
      <c r="B1174" s="75" t="str">
        <f>IFERROR(IF(C1174=0,"",IF(LEN(C1174)=1,LEFT(VLOOKUP(LEFT(C1174,1),拼音数据库!$B:$C,2,),1),IF(LEN(C1174)=2,LEFT(VLOOKUP(LEFT(C1174,1),拼音数据库!$B:$C,2,),1)&amp;LEFT(VLOOKUP(MID(C1174,2,1),拼音数据库!$B:$C,2,),1),IF(LEN(C1174)=3,LEFT(VLOOKUP(LEFT(C1174,1),拼音数据库!$B:$C,2,),1)&amp;LEFT(VLOOKUP(MID(C1174,2,1),拼音数据库!$B:$C,2,),1)&amp;LEFT(VLOOKUP(MID(C1174,3,1),拼音数据库!$B:$C,2,)),LEFT(VLOOKUP(LEFT(C1174,1),拼音数据库!$B:$C,2,),1)&amp;LEFT(VLOOKUP(MID(C1174,2,1),拼音数据库!$B:$C,2,),1)&amp;LEFT(VLOOKUP(MID(C1174,3,1),拼音数据库!$B:$C,2,),1)&amp;LEFT(VLOOKUP(MID(C1174,4,1),拼音数据库!$B:$C,2,),1))))),"")</f>
        <v/>
      </c>
      <c r="C1174" s="36"/>
      <c r="D1174" s="36"/>
      <c r="E1174" s="36"/>
      <c r="F1174" s="37"/>
      <c r="G1174" s="37"/>
      <c r="H1174" s="37"/>
      <c r="I1174" s="37"/>
      <c r="J1174" s="37"/>
      <c r="K1174" s="37"/>
      <c r="L1174" s="37"/>
      <c r="M1174" s="37"/>
      <c r="N1174" s="5" t="str">
        <f t="array" ref="N1174">IF(SUM(--NOT(ISERROR(FIND(TEXT(UPPER(电话簿!$G$4),0),UPPER(基本信息输入!A1174:M1174),1))))&gt;0,ROW(),"")</f>
        <v/>
      </c>
    </row>
    <row r="1175" spans="1:14" s="34" customFormat="1" x14ac:dyDescent="0.35">
      <c r="A1175" s="74" t="str">
        <f>IFERROR(IF(C1175=0,"",IF(LEN(C1175)=1,VLOOKUP(LEFT(C1175,1),拼音数据库!$B:$C,2,),IF(LEN(C1175)=2,VLOOKUP(LEFT(C1175,1),拼音数据库!$B:$C,2,)&amp;VLOOKUP(MID(C1175,2,1),拼音数据库!$B:$C,2,),IF(LEN(C1175)=3,VLOOKUP(LEFT(C1175,1),拼音数据库!$B:$C,2,)&amp;VLOOKUP(MID(C1175,2,1),拼音数据库!$B:$C,2,)&amp;VLOOKUP(MID(C1175,3,1),拼音数据库!$B:$C,2,),VLOOKUP(LEFT(C1175,1),拼音数据库!$B:$C,2,)&amp;VLOOKUP(MID(C1175,2,1),拼音数据库!$B:$C,2,)&amp;VLOOKUP(MID(C1175,3,1),拼音数据库!$B:$C,2,)&amp;VLOOKUP(MID(C1175,4,1),拼音数据库!$B:$C,2,))))),"")</f>
        <v/>
      </c>
      <c r="B1175" s="75" t="str">
        <f>IFERROR(IF(C1175=0,"",IF(LEN(C1175)=1,LEFT(VLOOKUP(LEFT(C1175,1),拼音数据库!$B:$C,2,),1),IF(LEN(C1175)=2,LEFT(VLOOKUP(LEFT(C1175,1),拼音数据库!$B:$C,2,),1)&amp;LEFT(VLOOKUP(MID(C1175,2,1),拼音数据库!$B:$C,2,),1),IF(LEN(C1175)=3,LEFT(VLOOKUP(LEFT(C1175,1),拼音数据库!$B:$C,2,),1)&amp;LEFT(VLOOKUP(MID(C1175,2,1),拼音数据库!$B:$C,2,),1)&amp;LEFT(VLOOKUP(MID(C1175,3,1),拼音数据库!$B:$C,2,)),LEFT(VLOOKUP(LEFT(C1175,1),拼音数据库!$B:$C,2,),1)&amp;LEFT(VLOOKUP(MID(C1175,2,1),拼音数据库!$B:$C,2,),1)&amp;LEFT(VLOOKUP(MID(C1175,3,1),拼音数据库!$B:$C,2,),1)&amp;LEFT(VLOOKUP(MID(C1175,4,1),拼音数据库!$B:$C,2,),1))))),"")</f>
        <v/>
      </c>
      <c r="C1175" s="36"/>
      <c r="D1175" s="36"/>
      <c r="E1175" s="36"/>
      <c r="F1175" s="37"/>
      <c r="G1175" s="37"/>
      <c r="H1175" s="37"/>
      <c r="I1175" s="37"/>
      <c r="J1175" s="37"/>
      <c r="K1175" s="37"/>
      <c r="L1175" s="37"/>
      <c r="M1175" s="37"/>
      <c r="N1175" s="5" t="str">
        <f t="array" ref="N1175">IF(SUM(--NOT(ISERROR(FIND(TEXT(UPPER(电话簿!$G$4),0),UPPER(基本信息输入!A1175:M1175),1))))&gt;0,ROW(),"")</f>
        <v/>
      </c>
    </row>
    <row r="1176" spans="1:14" s="34" customFormat="1" x14ac:dyDescent="0.35">
      <c r="A1176" s="74" t="str">
        <f>IFERROR(IF(C1176=0,"",IF(LEN(C1176)=1,VLOOKUP(LEFT(C1176,1),拼音数据库!$B:$C,2,),IF(LEN(C1176)=2,VLOOKUP(LEFT(C1176,1),拼音数据库!$B:$C,2,)&amp;VLOOKUP(MID(C1176,2,1),拼音数据库!$B:$C,2,),IF(LEN(C1176)=3,VLOOKUP(LEFT(C1176,1),拼音数据库!$B:$C,2,)&amp;VLOOKUP(MID(C1176,2,1),拼音数据库!$B:$C,2,)&amp;VLOOKUP(MID(C1176,3,1),拼音数据库!$B:$C,2,),VLOOKUP(LEFT(C1176,1),拼音数据库!$B:$C,2,)&amp;VLOOKUP(MID(C1176,2,1),拼音数据库!$B:$C,2,)&amp;VLOOKUP(MID(C1176,3,1),拼音数据库!$B:$C,2,)&amp;VLOOKUP(MID(C1176,4,1),拼音数据库!$B:$C,2,))))),"")</f>
        <v/>
      </c>
      <c r="B1176" s="75" t="str">
        <f>IFERROR(IF(C1176=0,"",IF(LEN(C1176)=1,LEFT(VLOOKUP(LEFT(C1176,1),拼音数据库!$B:$C,2,),1),IF(LEN(C1176)=2,LEFT(VLOOKUP(LEFT(C1176,1),拼音数据库!$B:$C,2,),1)&amp;LEFT(VLOOKUP(MID(C1176,2,1),拼音数据库!$B:$C,2,),1),IF(LEN(C1176)=3,LEFT(VLOOKUP(LEFT(C1176,1),拼音数据库!$B:$C,2,),1)&amp;LEFT(VLOOKUP(MID(C1176,2,1),拼音数据库!$B:$C,2,),1)&amp;LEFT(VLOOKUP(MID(C1176,3,1),拼音数据库!$B:$C,2,)),LEFT(VLOOKUP(LEFT(C1176,1),拼音数据库!$B:$C,2,),1)&amp;LEFT(VLOOKUP(MID(C1176,2,1),拼音数据库!$B:$C,2,),1)&amp;LEFT(VLOOKUP(MID(C1176,3,1),拼音数据库!$B:$C,2,),1)&amp;LEFT(VLOOKUP(MID(C1176,4,1),拼音数据库!$B:$C,2,),1))))),"")</f>
        <v/>
      </c>
      <c r="C1176" s="36"/>
      <c r="D1176" s="36"/>
      <c r="E1176" s="36"/>
      <c r="F1176" s="37"/>
      <c r="G1176" s="37"/>
      <c r="H1176" s="37"/>
      <c r="I1176" s="37"/>
      <c r="J1176" s="37"/>
      <c r="K1176" s="37"/>
      <c r="L1176" s="37"/>
      <c r="M1176" s="37"/>
      <c r="N1176" s="5" t="str">
        <f t="array" ref="N1176">IF(SUM(--NOT(ISERROR(FIND(TEXT(UPPER(电话簿!$G$4),0),UPPER(基本信息输入!A1176:M1176),1))))&gt;0,ROW(),"")</f>
        <v/>
      </c>
    </row>
    <row r="1177" spans="1:14" s="34" customFormat="1" x14ac:dyDescent="0.35">
      <c r="A1177" s="74" t="str">
        <f>IFERROR(IF(C1177=0,"",IF(LEN(C1177)=1,VLOOKUP(LEFT(C1177,1),拼音数据库!$B:$C,2,),IF(LEN(C1177)=2,VLOOKUP(LEFT(C1177,1),拼音数据库!$B:$C,2,)&amp;VLOOKUP(MID(C1177,2,1),拼音数据库!$B:$C,2,),IF(LEN(C1177)=3,VLOOKUP(LEFT(C1177,1),拼音数据库!$B:$C,2,)&amp;VLOOKUP(MID(C1177,2,1),拼音数据库!$B:$C,2,)&amp;VLOOKUP(MID(C1177,3,1),拼音数据库!$B:$C,2,),VLOOKUP(LEFT(C1177,1),拼音数据库!$B:$C,2,)&amp;VLOOKUP(MID(C1177,2,1),拼音数据库!$B:$C,2,)&amp;VLOOKUP(MID(C1177,3,1),拼音数据库!$B:$C,2,)&amp;VLOOKUP(MID(C1177,4,1),拼音数据库!$B:$C,2,))))),"")</f>
        <v/>
      </c>
      <c r="B1177" s="75" t="str">
        <f>IFERROR(IF(C1177=0,"",IF(LEN(C1177)=1,LEFT(VLOOKUP(LEFT(C1177,1),拼音数据库!$B:$C,2,),1),IF(LEN(C1177)=2,LEFT(VLOOKUP(LEFT(C1177,1),拼音数据库!$B:$C,2,),1)&amp;LEFT(VLOOKUP(MID(C1177,2,1),拼音数据库!$B:$C,2,),1),IF(LEN(C1177)=3,LEFT(VLOOKUP(LEFT(C1177,1),拼音数据库!$B:$C,2,),1)&amp;LEFT(VLOOKUP(MID(C1177,2,1),拼音数据库!$B:$C,2,),1)&amp;LEFT(VLOOKUP(MID(C1177,3,1),拼音数据库!$B:$C,2,)),LEFT(VLOOKUP(LEFT(C1177,1),拼音数据库!$B:$C,2,),1)&amp;LEFT(VLOOKUP(MID(C1177,2,1),拼音数据库!$B:$C,2,),1)&amp;LEFT(VLOOKUP(MID(C1177,3,1),拼音数据库!$B:$C,2,),1)&amp;LEFT(VLOOKUP(MID(C1177,4,1),拼音数据库!$B:$C,2,),1))))),"")</f>
        <v/>
      </c>
      <c r="C1177" s="36"/>
      <c r="D1177" s="36"/>
      <c r="E1177" s="36"/>
      <c r="F1177" s="37"/>
      <c r="G1177" s="37"/>
      <c r="H1177" s="37"/>
      <c r="I1177" s="37"/>
      <c r="J1177" s="37"/>
      <c r="K1177" s="37"/>
      <c r="L1177" s="37"/>
      <c r="M1177" s="37"/>
      <c r="N1177" s="5" t="str">
        <f t="array" ref="N1177">IF(SUM(--NOT(ISERROR(FIND(TEXT(UPPER(电话簿!$G$4),0),UPPER(基本信息输入!A1177:M1177),1))))&gt;0,ROW(),"")</f>
        <v/>
      </c>
    </row>
    <row r="1178" spans="1:14" s="34" customFormat="1" x14ac:dyDescent="0.35">
      <c r="A1178" s="74" t="str">
        <f>IFERROR(IF(C1178=0,"",IF(LEN(C1178)=1,VLOOKUP(LEFT(C1178,1),拼音数据库!$B:$C,2,),IF(LEN(C1178)=2,VLOOKUP(LEFT(C1178,1),拼音数据库!$B:$C,2,)&amp;VLOOKUP(MID(C1178,2,1),拼音数据库!$B:$C,2,),IF(LEN(C1178)=3,VLOOKUP(LEFT(C1178,1),拼音数据库!$B:$C,2,)&amp;VLOOKUP(MID(C1178,2,1),拼音数据库!$B:$C,2,)&amp;VLOOKUP(MID(C1178,3,1),拼音数据库!$B:$C,2,),VLOOKUP(LEFT(C1178,1),拼音数据库!$B:$C,2,)&amp;VLOOKUP(MID(C1178,2,1),拼音数据库!$B:$C,2,)&amp;VLOOKUP(MID(C1178,3,1),拼音数据库!$B:$C,2,)&amp;VLOOKUP(MID(C1178,4,1),拼音数据库!$B:$C,2,))))),"")</f>
        <v/>
      </c>
      <c r="B1178" s="75" t="str">
        <f>IFERROR(IF(C1178=0,"",IF(LEN(C1178)=1,LEFT(VLOOKUP(LEFT(C1178,1),拼音数据库!$B:$C,2,),1),IF(LEN(C1178)=2,LEFT(VLOOKUP(LEFT(C1178,1),拼音数据库!$B:$C,2,),1)&amp;LEFT(VLOOKUP(MID(C1178,2,1),拼音数据库!$B:$C,2,),1),IF(LEN(C1178)=3,LEFT(VLOOKUP(LEFT(C1178,1),拼音数据库!$B:$C,2,),1)&amp;LEFT(VLOOKUP(MID(C1178,2,1),拼音数据库!$B:$C,2,),1)&amp;LEFT(VLOOKUP(MID(C1178,3,1),拼音数据库!$B:$C,2,)),LEFT(VLOOKUP(LEFT(C1178,1),拼音数据库!$B:$C,2,),1)&amp;LEFT(VLOOKUP(MID(C1178,2,1),拼音数据库!$B:$C,2,),1)&amp;LEFT(VLOOKUP(MID(C1178,3,1),拼音数据库!$B:$C,2,),1)&amp;LEFT(VLOOKUP(MID(C1178,4,1),拼音数据库!$B:$C,2,),1))))),"")</f>
        <v/>
      </c>
      <c r="C1178" s="36"/>
      <c r="D1178" s="36"/>
      <c r="E1178" s="36"/>
      <c r="F1178" s="37"/>
      <c r="G1178" s="37"/>
      <c r="H1178" s="37"/>
      <c r="I1178" s="37"/>
      <c r="J1178" s="37"/>
      <c r="K1178" s="37"/>
      <c r="L1178" s="37"/>
      <c r="M1178" s="37"/>
      <c r="N1178" s="5" t="str">
        <f t="array" ref="N1178">IF(SUM(--NOT(ISERROR(FIND(TEXT(UPPER(电话簿!$G$4),0),UPPER(基本信息输入!A1178:M1178),1))))&gt;0,ROW(),"")</f>
        <v/>
      </c>
    </row>
    <row r="1179" spans="1:14" s="34" customFormat="1" x14ac:dyDescent="0.35">
      <c r="A1179" s="74" t="str">
        <f>IFERROR(IF(C1179=0,"",IF(LEN(C1179)=1,VLOOKUP(LEFT(C1179,1),拼音数据库!$B:$C,2,),IF(LEN(C1179)=2,VLOOKUP(LEFT(C1179,1),拼音数据库!$B:$C,2,)&amp;VLOOKUP(MID(C1179,2,1),拼音数据库!$B:$C,2,),IF(LEN(C1179)=3,VLOOKUP(LEFT(C1179,1),拼音数据库!$B:$C,2,)&amp;VLOOKUP(MID(C1179,2,1),拼音数据库!$B:$C,2,)&amp;VLOOKUP(MID(C1179,3,1),拼音数据库!$B:$C,2,),VLOOKUP(LEFT(C1179,1),拼音数据库!$B:$C,2,)&amp;VLOOKUP(MID(C1179,2,1),拼音数据库!$B:$C,2,)&amp;VLOOKUP(MID(C1179,3,1),拼音数据库!$B:$C,2,)&amp;VLOOKUP(MID(C1179,4,1),拼音数据库!$B:$C,2,))))),"")</f>
        <v/>
      </c>
      <c r="B1179" s="75" t="str">
        <f>IFERROR(IF(C1179=0,"",IF(LEN(C1179)=1,LEFT(VLOOKUP(LEFT(C1179,1),拼音数据库!$B:$C,2,),1),IF(LEN(C1179)=2,LEFT(VLOOKUP(LEFT(C1179,1),拼音数据库!$B:$C,2,),1)&amp;LEFT(VLOOKUP(MID(C1179,2,1),拼音数据库!$B:$C,2,),1),IF(LEN(C1179)=3,LEFT(VLOOKUP(LEFT(C1179,1),拼音数据库!$B:$C,2,),1)&amp;LEFT(VLOOKUP(MID(C1179,2,1),拼音数据库!$B:$C,2,),1)&amp;LEFT(VLOOKUP(MID(C1179,3,1),拼音数据库!$B:$C,2,)),LEFT(VLOOKUP(LEFT(C1179,1),拼音数据库!$B:$C,2,),1)&amp;LEFT(VLOOKUP(MID(C1179,2,1),拼音数据库!$B:$C,2,),1)&amp;LEFT(VLOOKUP(MID(C1179,3,1),拼音数据库!$B:$C,2,),1)&amp;LEFT(VLOOKUP(MID(C1179,4,1),拼音数据库!$B:$C,2,),1))))),"")</f>
        <v/>
      </c>
      <c r="C1179" s="36"/>
      <c r="D1179" s="36"/>
      <c r="E1179" s="36"/>
      <c r="F1179" s="37"/>
      <c r="G1179" s="37"/>
      <c r="H1179" s="37"/>
      <c r="I1179" s="37"/>
      <c r="J1179" s="37"/>
      <c r="K1179" s="37"/>
      <c r="L1179" s="37"/>
      <c r="M1179" s="37"/>
      <c r="N1179" s="5" t="str">
        <f t="array" ref="N1179">IF(SUM(--NOT(ISERROR(FIND(TEXT(UPPER(电话簿!$G$4),0),UPPER(基本信息输入!A1179:M1179),1))))&gt;0,ROW(),"")</f>
        <v/>
      </c>
    </row>
    <row r="1180" spans="1:14" s="34" customFormat="1" x14ac:dyDescent="0.35">
      <c r="A1180" s="74" t="str">
        <f>IFERROR(IF(C1180=0,"",IF(LEN(C1180)=1,VLOOKUP(LEFT(C1180,1),拼音数据库!$B:$C,2,),IF(LEN(C1180)=2,VLOOKUP(LEFT(C1180,1),拼音数据库!$B:$C,2,)&amp;VLOOKUP(MID(C1180,2,1),拼音数据库!$B:$C,2,),IF(LEN(C1180)=3,VLOOKUP(LEFT(C1180,1),拼音数据库!$B:$C,2,)&amp;VLOOKUP(MID(C1180,2,1),拼音数据库!$B:$C,2,)&amp;VLOOKUP(MID(C1180,3,1),拼音数据库!$B:$C,2,),VLOOKUP(LEFT(C1180,1),拼音数据库!$B:$C,2,)&amp;VLOOKUP(MID(C1180,2,1),拼音数据库!$B:$C,2,)&amp;VLOOKUP(MID(C1180,3,1),拼音数据库!$B:$C,2,)&amp;VLOOKUP(MID(C1180,4,1),拼音数据库!$B:$C,2,))))),"")</f>
        <v/>
      </c>
      <c r="B1180" s="75" t="str">
        <f>IFERROR(IF(C1180=0,"",IF(LEN(C1180)=1,LEFT(VLOOKUP(LEFT(C1180,1),拼音数据库!$B:$C,2,),1),IF(LEN(C1180)=2,LEFT(VLOOKUP(LEFT(C1180,1),拼音数据库!$B:$C,2,),1)&amp;LEFT(VLOOKUP(MID(C1180,2,1),拼音数据库!$B:$C,2,),1),IF(LEN(C1180)=3,LEFT(VLOOKUP(LEFT(C1180,1),拼音数据库!$B:$C,2,),1)&amp;LEFT(VLOOKUP(MID(C1180,2,1),拼音数据库!$B:$C,2,),1)&amp;LEFT(VLOOKUP(MID(C1180,3,1),拼音数据库!$B:$C,2,)),LEFT(VLOOKUP(LEFT(C1180,1),拼音数据库!$B:$C,2,),1)&amp;LEFT(VLOOKUP(MID(C1180,2,1),拼音数据库!$B:$C,2,),1)&amp;LEFT(VLOOKUP(MID(C1180,3,1),拼音数据库!$B:$C,2,),1)&amp;LEFT(VLOOKUP(MID(C1180,4,1),拼音数据库!$B:$C,2,),1))))),"")</f>
        <v/>
      </c>
      <c r="C1180" s="36"/>
      <c r="D1180" s="36"/>
      <c r="E1180" s="36"/>
      <c r="F1180" s="37"/>
      <c r="G1180" s="37"/>
      <c r="H1180" s="37"/>
      <c r="I1180" s="37"/>
      <c r="J1180" s="37"/>
      <c r="K1180" s="37"/>
      <c r="L1180" s="37"/>
      <c r="M1180" s="37"/>
      <c r="N1180" s="5" t="str">
        <f t="array" ref="N1180">IF(SUM(--NOT(ISERROR(FIND(TEXT(UPPER(电话簿!$G$4),0),UPPER(基本信息输入!A1180:M1180),1))))&gt;0,ROW(),"")</f>
        <v/>
      </c>
    </row>
    <row r="1181" spans="1:14" s="34" customFormat="1" x14ac:dyDescent="0.35">
      <c r="A1181" s="74" t="str">
        <f>IFERROR(IF(C1181=0,"",IF(LEN(C1181)=1,VLOOKUP(LEFT(C1181,1),拼音数据库!$B:$C,2,),IF(LEN(C1181)=2,VLOOKUP(LEFT(C1181,1),拼音数据库!$B:$C,2,)&amp;VLOOKUP(MID(C1181,2,1),拼音数据库!$B:$C,2,),IF(LEN(C1181)=3,VLOOKUP(LEFT(C1181,1),拼音数据库!$B:$C,2,)&amp;VLOOKUP(MID(C1181,2,1),拼音数据库!$B:$C,2,)&amp;VLOOKUP(MID(C1181,3,1),拼音数据库!$B:$C,2,),VLOOKUP(LEFT(C1181,1),拼音数据库!$B:$C,2,)&amp;VLOOKUP(MID(C1181,2,1),拼音数据库!$B:$C,2,)&amp;VLOOKUP(MID(C1181,3,1),拼音数据库!$B:$C,2,)&amp;VLOOKUP(MID(C1181,4,1),拼音数据库!$B:$C,2,))))),"")</f>
        <v/>
      </c>
      <c r="B1181" s="75" t="str">
        <f>IFERROR(IF(C1181=0,"",IF(LEN(C1181)=1,LEFT(VLOOKUP(LEFT(C1181,1),拼音数据库!$B:$C,2,),1),IF(LEN(C1181)=2,LEFT(VLOOKUP(LEFT(C1181,1),拼音数据库!$B:$C,2,),1)&amp;LEFT(VLOOKUP(MID(C1181,2,1),拼音数据库!$B:$C,2,),1),IF(LEN(C1181)=3,LEFT(VLOOKUP(LEFT(C1181,1),拼音数据库!$B:$C,2,),1)&amp;LEFT(VLOOKUP(MID(C1181,2,1),拼音数据库!$B:$C,2,),1)&amp;LEFT(VLOOKUP(MID(C1181,3,1),拼音数据库!$B:$C,2,)),LEFT(VLOOKUP(LEFT(C1181,1),拼音数据库!$B:$C,2,),1)&amp;LEFT(VLOOKUP(MID(C1181,2,1),拼音数据库!$B:$C,2,),1)&amp;LEFT(VLOOKUP(MID(C1181,3,1),拼音数据库!$B:$C,2,),1)&amp;LEFT(VLOOKUP(MID(C1181,4,1),拼音数据库!$B:$C,2,),1))))),"")</f>
        <v/>
      </c>
      <c r="C1181" s="36"/>
      <c r="D1181" s="36"/>
      <c r="E1181" s="36"/>
      <c r="F1181" s="37"/>
      <c r="G1181" s="37"/>
      <c r="H1181" s="37"/>
      <c r="I1181" s="37"/>
      <c r="J1181" s="37"/>
      <c r="K1181" s="37"/>
      <c r="L1181" s="37"/>
      <c r="M1181" s="37"/>
      <c r="N1181" s="5" t="str">
        <f t="array" ref="N1181">IF(SUM(--NOT(ISERROR(FIND(TEXT(UPPER(电话簿!$G$4),0),UPPER(基本信息输入!A1181:M1181),1))))&gt;0,ROW(),"")</f>
        <v/>
      </c>
    </row>
    <row r="1182" spans="1:14" s="34" customFormat="1" x14ac:dyDescent="0.35">
      <c r="A1182" s="74" t="str">
        <f>IFERROR(IF(C1182=0,"",IF(LEN(C1182)=1,VLOOKUP(LEFT(C1182,1),拼音数据库!$B:$C,2,),IF(LEN(C1182)=2,VLOOKUP(LEFT(C1182,1),拼音数据库!$B:$C,2,)&amp;VLOOKUP(MID(C1182,2,1),拼音数据库!$B:$C,2,),IF(LEN(C1182)=3,VLOOKUP(LEFT(C1182,1),拼音数据库!$B:$C,2,)&amp;VLOOKUP(MID(C1182,2,1),拼音数据库!$B:$C,2,)&amp;VLOOKUP(MID(C1182,3,1),拼音数据库!$B:$C,2,),VLOOKUP(LEFT(C1182,1),拼音数据库!$B:$C,2,)&amp;VLOOKUP(MID(C1182,2,1),拼音数据库!$B:$C,2,)&amp;VLOOKUP(MID(C1182,3,1),拼音数据库!$B:$C,2,)&amp;VLOOKUP(MID(C1182,4,1),拼音数据库!$B:$C,2,))))),"")</f>
        <v/>
      </c>
      <c r="B1182" s="75" t="str">
        <f>IFERROR(IF(C1182=0,"",IF(LEN(C1182)=1,LEFT(VLOOKUP(LEFT(C1182,1),拼音数据库!$B:$C,2,),1),IF(LEN(C1182)=2,LEFT(VLOOKUP(LEFT(C1182,1),拼音数据库!$B:$C,2,),1)&amp;LEFT(VLOOKUP(MID(C1182,2,1),拼音数据库!$B:$C,2,),1),IF(LEN(C1182)=3,LEFT(VLOOKUP(LEFT(C1182,1),拼音数据库!$B:$C,2,),1)&amp;LEFT(VLOOKUP(MID(C1182,2,1),拼音数据库!$B:$C,2,),1)&amp;LEFT(VLOOKUP(MID(C1182,3,1),拼音数据库!$B:$C,2,)),LEFT(VLOOKUP(LEFT(C1182,1),拼音数据库!$B:$C,2,),1)&amp;LEFT(VLOOKUP(MID(C1182,2,1),拼音数据库!$B:$C,2,),1)&amp;LEFT(VLOOKUP(MID(C1182,3,1),拼音数据库!$B:$C,2,),1)&amp;LEFT(VLOOKUP(MID(C1182,4,1),拼音数据库!$B:$C,2,),1))))),"")</f>
        <v/>
      </c>
      <c r="C1182" s="36"/>
      <c r="D1182" s="36"/>
      <c r="E1182" s="36"/>
      <c r="F1182" s="37"/>
      <c r="G1182" s="37"/>
      <c r="H1182" s="37"/>
      <c r="I1182" s="37"/>
      <c r="J1182" s="37"/>
      <c r="K1182" s="37"/>
      <c r="L1182" s="37"/>
      <c r="M1182" s="37"/>
      <c r="N1182" s="5" t="str">
        <f t="array" ref="N1182">IF(SUM(--NOT(ISERROR(FIND(TEXT(UPPER(电话簿!$G$4),0),UPPER(基本信息输入!A1182:M1182),1))))&gt;0,ROW(),"")</f>
        <v/>
      </c>
    </row>
    <row r="1183" spans="1:14" s="34" customFormat="1" x14ac:dyDescent="0.35">
      <c r="A1183" s="74" t="str">
        <f>IFERROR(IF(C1183=0,"",IF(LEN(C1183)=1,VLOOKUP(LEFT(C1183,1),拼音数据库!$B:$C,2,),IF(LEN(C1183)=2,VLOOKUP(LEFT(C1183,1),拼音数据库!$B:$C,2,)&amp;VLOOKUP(MID(C1183,2,1),拼音数据库!$B:$C,2,),IF(LEN(C1183)=3,VLOOKUP(LEFT(C1183,1),拼音数据库!$B:$C,2,)&amp;VLOOKUP(MID(C1183,2,1),拼音数据库!$B:$C,2,)&amp;VLOOKUP(MID(C1183,3,1),拼音数据库!$B:$C,2,),VLOOKUP(LEFT(C1183,1),拼音数据库!$B:$C,2,)&amp;VLOOKUP(MID(C1183,2,1),拼音数据库!$B:$C,2,)&amp;VLOOKUP(MID(C1183,3,1),拼音数据库!$B:$C,2,)&amp;VLOOKUP(MID(C1183,4,1),拼音数据库!$B:$C,2,))))),"")</f>
        <v/>
      </c>
      <c r="B1183" s="75" t="str">
        <f>IFERROR(IF(C1183=0,"",IF(LEN(C1183)=1,LEFT(VLOOKUP(LEFT(C1183,1),拼音数据库!$B:$C,2,),1),IF(LEN(C1183)=2,LEFT(VLOOKUP(LEFT(C1183,1),拼音数据库!$B:$C,2,),1)&amp;LEFT(VLOOKUP(MID(C1183,2,1),拼音数据库!$B:$C,2,),1),IF(LEN(C1183)=3,LEFT(VLOOKUP(LEFT(C1183,1),拼音数据库!$B:$C,2,),1)&amp;LEFT(VLOOKUP(MID(C1183,2,1),拼音数据库!$B:$C,2,),1)&amp;LEFT(VLOOKUP(MID(C1183,3,1),拼音数据库!$B:$C,2,)),LEFT(VLOOKUP(LEFT(C1183,1),拼音数据库!$B:$C,2,),1)&amp;LEFT(VLOOKUP(MID(C1183,2,1),拼音数据库!$B:$C,2,),1)&amp;LEFT(VLOOKUP(MID(C1183,3,1),拼音数据库!$B:$C,2,),1)&amp;LEFT(VLOOKUP(MID(C1183,4,1),拼音数据库!$B:$C,2,),1))))),"")</f>
        <v/>
      </c>
      <c r="C1183" s="36"/>
      <c r="D1183" s="36"/>
      <c r="E1183" s="36"/>
      <c r="F1183" s="37"/>
      <c r="G1183" s="37"/>
      <c r="H1183" s="37"/>
      <c r="I1183" s="37"/>
      <c r="J1183" s="37"/>
      <c r="K1183" s="37"/>
      <c r="L1183" s="37"/>
      <c r="M1183" s="37"/>
      <c r="N1183" s="5" t="str">
        <f t="array" ref="N1183">IF(SUM(--NOT(ISERROR(FIND(TEXT(UPPER(电话簿!$G$4),0),UPPER(基本信息输入!A1183:M1183),1))))&gt;0,ROW(),"")</f>
        <v/>
      </c>
    </row>
    <row r="1184" spans="1:14" s="34" customFormat="1" x14ac:dyDescent="0.35">
      <c r="A1184" s="74" t="str">
        <f>IFERROR(IF(C1184=0,"",IF(LEN(C1184)=1,VLOOKUP(LEFT(C1184,1),拼音数据库!$B:$C,2,),IF(LEN(C1184)=2,VLOOKUP(LEFT(C1184,1),拼音数据库!$B:$C,2,)&amp;VLOOKUP(MID(C1184,2,1),拼音数据库!$B:$C,2,),IF(LEN(C1184)=3,VLOOKUP(LEFT(C1184,1),拼音数据库!$B:$C,2,)&amp;VLOOKUP(MID(C1184,2,1),拼音数据库!$B:$C,2,)&amp;VLOOKUP(MID(C1184,3,1),拼音数据库!$B:$C,2,),VLOOKUP(LEFT(C1184,1),拼音数据库!$B:$C,2,)&amp;VLOOKUP(MID(C1184,2,1),拼音数据库!$B:$C,2,)&amp;VLOOKUP(MID(C1184,3,1),拼音数据库!$B:$C,2,)&amp;VLOOKUP(MID(C1184,4,1),拼音数据库!$B:$C,2,))))),"")</f>
        <v/>
      </c>
      <c r="B1184" s="75" t="str">
        <f>IFERROR(IF(C1184=0,"",IF(LEN(C1184)=1,LEFT(VLOOKUP(LEFT(C1184,1),拼音数据库!$B:$C,2,),1),IF(LEN(C1184)=2,LEFT(VLOOKUP(LEFT(C1184,1),拼音数据库!$B:$C,2,),1)&amp;LEFT(VLOOKUP(MID(C1184,2,1),拼音数据库!$B:$C,2,),1),IF(LEN(C1184)=3,LEFT(VLOOKUP(LEFT(C1184,1),拼音数据库!$B:$C,2,),1)&amp;LEFT(VLOOKUP(MID(C1184,2,1),拼音数据库!$B:$C,2,),1)&amp;LEFT(VLOOKUP(MID(C1184,3,1),拼音数据库!$B:$C,2,)),LEFT(VLOOKUP(LEFT(C1184,1),拼音数据库!$B:$C,2,),1)&amp;LEFT(VLOOKUP(MID(C1184,2,1),拼音数据库!$B:$C,2,),1)&amp;LEFT(VLOOKUP(MID(C1184,3,1),拼音数据库!$B:$C,2,),1)&amp;LEFT(VLOOKUP(MID(C1184,4,1),拼音数据库!$B:$C,2,),1))))),"")</f>
        <v/>
      </c>
      <c r="C1184" s="36"/>
      <c r="D1184" s="36"/>
      <c r="E1184" s="36"/>
      <c r="F1184" s="37"/>
      <c r="G1184" s="37"/>
      <c r="H1184" s="37"/>
      <c r="I1184" s="37"/>
      <c r="J1184" s="37"/>
      <c r="K1184" s="37"/>
      <c r="L1184" s="37"/>
      <c r="M1184" s="37"/>
      <c r="N1184" s="5" t="str">
        <f t="array" ref="N1184">IF(SUM(--NOT(ISERROR(FIND(TEXT(UPPER(电话簿!$G$4),0),UPPER(基本信息输入!A1184:M1184),1))))&gt;0,ROW(),"")</f>
        <v/>
      </c>
    </row>
    <row r="1185" spans="1:14" s="34" customFormat="1" x14ac:dyDescent="0.35">
      <c r="A1185" s="74" t="str">
        <f>IFERROR(IF(C1185=0,"",IF(LEN(C1185)=1,VLOOKUP(LEFT(C1185,1),拼音数据库!$B:$C,2,),IF(LEN(C1185)=2,VLOOKUP(LEFT(C1185,1),拼音数据库!$B:$C,2,)&amp;VLOOKUP(MID(C1185,2,1),拼音数据库!$B:$C,2,),IF(LEN(C1185)=3,VLOOKUP(LEFT(C1185,1),拼音数据库!$B:$C,2,)&amp;VLOOKUP(MID(C1185,2,1),拼音数据库!$B:$C,2,)&amp;VLOOKUP(MID(C1185,3,1),拼音数据库!$B:$C,2,),VLOOKUP(LEFT(C1185,1),拼音数据库!$B:$C,2,)&amp;VLOOKUP(MID(C1185,2,1),拼音数据库!$B:$C,2,)&amp;VLOOKUP(MID(C1185,3,1),拼音数据库!$B:$C,2,)&amp;VLOOKUP(MID(C1185,4,1),拼音数据库!$B:$C,2,))))),"")</f>
        <v/>
      </c>
      <c r="B1185" s="75" t="str">
        <f>IFERROR(IF(C1185=0,"",IF(LEN(C1185)=1,LEFT(VLOOKUP(LEFT(C1185,1),拼音数据库!$B:$C,2,),1),IF(LEN(C1185)=2,LEFT(VLOOKUP(LEFT(C1185,1),拼音数据库!$B:$C,2,),1)&amp;LEFT(VLOOKUP(MID(C1185,2,1),拼音数据库!$B:$C,2,),1),IF(LEN(C1185)=3,LEFT(VLOOKUP(LEFT(C1185,1),拼音数据库!$B:$C,2,),1)&amp;LEFT(VLOOKUP(MID(C1185,2,1),拼音数据库!$B:$C,2,),1)&amp;LEFT(VLOOKUP(MID(C1185,3,1),拼音数据库!$B:$C,2,)),LEFT(VLOOKUP(LEFT(C1185,1),拼音数据库!$B:$C,2,),1)&amp;LEFT(VLOOKUP(MID(C1185,2,1),拼音数据库!$B:$C,2,),1)&amp;LEFT(VLOOKUP(MID(C1185,3,1),拼音数据库!$B:$C,2,),1)&amp;LEFT(VLOOKUP(MID(C1185,4,1),拼音数据库!$B:$C,2,),1))))),"")</f>
        <v/>
      </c>
      <c r="C1185" s="36"/>
      <c r="D1185" s="36"/>
      <c r="E1185" s="36"/>
      <c r="F1185" s="37"/>
      <c r="G1185" s="37"/>
      <c r="H1185" s="37"/>
      <c r="I1185" s="37"/>
      <c r="J1185" s="37"/>
      <c r="K1185" s="37"/>
      <c r="L1185" s="37"/>
      <c r="M1185" s="37"/>
      <c r="N1185" s="5" t="str">
        <f t="array" ref="N1185">IF(SUM(--NOT(ISERROR(FIND(TEXT(UPPER(电话簿!$G$4),0),UPPER(基本信息输入!A1185:M1185),1))))&gt;0,ROW(),"")</f>
        <v/>
      </c>
    </row>
    <row r="1186" spans="1:14" s="34" customFormat="1" x14ac:dyDescent="0.35">
      <c r="A1186" s="74" t="str">
        <f>IFERROR(IF(C1186=0,"",IF(LEN(C1186)=1,VLOOKUP(LEFT(C1186,1),拼音数据库!$B:$C,2,),IF(LEN(C1186)=2,VLOOKUP(LEFT(C1186,1),拼音数据库!$B:$C,2,)&amp;VLOOKUP(MID(C1186,2,1),拼音数据库!$B:$C,2,),IF(LEN(C1186)=3,VLOOKUP(LEFT(C1186,1),拼音数据库!$B:$C,2,)&amp;VLOOKUP(MID(C1186,2,1),拼音数据库!$B:$C,2,)&amp;VLOOKUP(MID(C1186,3,1),拼音数据库!$B:$C,2,),VLOOKUP(LEFT(C1186,1),拼音数据库!$B:$C,2,)&amp;VLOOKUP(MID(C1186,2,1),拼音数据库!$B:$C,2,)&amp;VLOOKUP(MID(C1186,3,1),拼音数据库!$B:$C,2,)&amp;VLOOKUP(MID(C1186,4,1),拼音数据库!$B:$C,2,))))),"")</f>
        <v/>
      </c>
      <c r="B1186" s="75" t="str">
        <f>IFERROR(IF(C1186=0,"",IF(LEN(C1186)=1,LEFT(VLOOKUP(LEFT(C1186,1),拼音数据库!$B:$C,2,),1),IF(LEN(C1186)=2,LEFT(VLOOKUP(LEFT(C1186,1),拼音数据库!$B:$C,2,),1)&amp;LEFT(VLOOKUP(MID(C1186,2,1),拼音数据库!$B:$C,2,),1),IF(LEN(C1186)=3,LEFT(VLOOKUP(LEFT(C1186,1),拼音数据库!$B:$C,2,),1)&amp;LEFT(VLOOKUP(MID(C1186,2,1),拼音数据库!$B:$C,2,),1)&amp;LEFT(VLOOKUP(MID(C1186,3,1),拼音数据库!$B:$C,2,)),LEFT(VLOOKUP(LEFT(C1186,1),拼音数据库!$B:$C,2,),1)&amp;LEFT(VLOOKUP(MID(C1186,2,1),拼音数据库!$B:$C,2,),1)&amp;LEFT(VLOOKUP(MID(C1186,3,1),拼音数据库!$B:$C,2,),1)&amp;LEFT(VLOOKUP(MID(C1186,4,1),拼音数据库!$B:$C,2,),1))))),"")</f>
        <v/>
      </c>
      <c r="C1186" s="36"/>
      <c r="D1186" s="36"/>
      <c r="E1186" s="36"/>
      <c r="F1186" s="37"/>
      <c r="G1186" s="37"/>
      <c r="H1186" s="37"/>
      <c r="I1186" s="37"/>
      <c r="J1186" s="37"/>
      <c r="K1186" s="37"/>
      <c r="L1186" s="37"/>
      <c r="M1186" s="37"/>
      <c r="N1186" s="5" t="str">
        <f t="array" ref="N1186">IF(SUM(--NOT(ISERROR(FIND(TEXT(UPPER(电话簿!$G$4),0),UPPER(基本信息输入!A1186:M1186),1))))&gt;0,ROW(),"")</f>
        <v/>
      </c>
    </row>
    <row r="1187" spans="1:14" s="34" customFormat="1" x14ac:dyDescent="0.35">
      <c r="A1187" s="74" t="str">
        <f>IFERROR(IF(C1187=0,"",IF(LEN(C1187)=1,VLOOKUP(LEFT(C1187,1),拼音数据库!$B:$C,2,),IF(LEN(C1187)=2,VLOOKUP(LEFT(C1187,1),拼音数据库!$B:$C,2,)&amp;VLOOKUP(MID(C1187,2,1),拼音数据库!$B:$C,2,),IF(LEN(C1187)=3,VLOOKUP(LEFT(C1187,1),拼音数据库!$B:$C,2,)&amp;VLOOKUP(MID(C1187,2,1),拼音数据库!$B:$C,2,)&amp;VLOOKUP(MID(C1187,3,1),拼音数据库!$B:$C,2,),VLOOKUP(LEFT(C1187,1),拼音数据库!$B:$C,2,)&amp;VLOOKUP(MID(C1187,2,1),拼音数据库!$B:$C,2,)&amp;VLOOKUP(MID(C1187,3,1),拼音数据库!$B:$C,2,)&amp;VLOOKUP(MID(C1187,4,1),拼音数据库!$B:$C,2,))))),"")</f>
        <v/>
      </c>
      <c r="B1187" s="75" t="str">
        <f>IFERROR(IF(C1187=0,"",IF(LEN(C1187)=1,LEFT(VLOOKUP(LEFT(C1187,1),拼音数据库!$B:$C,2,),1),IF(LEN(C1187)=2,LEFT(VLOOKUP(LEFT(C1187,1),拼音数据库!$B:$C,2,),1)&amp;LEFT(VLOOKUP(MID(C1187,2,1),拼音数据库!$B:$C,2,),1),IF(LEN(C1187)=3,LEFT(VLOOKUP(LEFT(C1187,1),拼音数据库!$B:$C,2,),1)&amp;LEFT(VLOOKUP(MID(C1187,2,1),拼音数据库!$B:$C,2,),1)&amp;LEFT(VLOOKUP(MID(C1187,3,1),拼音数据库!$B:$C,2,)),LEFT(VLOOKUP(LEFT(C1187,1),拼音数据库!$B:$C,2,),1)&amp;LEFT(VLOOKUP(MID(C1187,2,1),拼音数据库!$B:$C,2,),1)&amp;LEFT(VLOOKUP(MID(C1187,3,1),拼音数据库!$B:$C,2,),1)&amp;LEFT(VLOOKUP(MID(C1187,4,1),拼音数据库!$B:$C,2,),1))))),"")</f>
        <v/>
      </c>
      <c r="C1187" s="36"/>
      <c r="D1187" s="36"/>
      <c r="E1187" s="36"/>
      <c r="F1187" s="37"/>
      <c r="G1187" s="37"/>
      <c r="H1187" s="37"/>
      <c r="I1187" s="37"/>
      <c r="J1187" s="37"/>
      <c r="K1187" s="37"/>
      <c r="L1187" s="37"/>
      <c r="M1187" s="37"/>
      <c r="N1187" s="5" t="str">
        <f t="array" ref="N1187">IF(SUM(--NOT(ISERROR(FIND(TEXT(UPPER(电话簿!$G$4),0),UPPER(基本信息输入!A1187:M1187),1))))&gt;0,ROW(),"")</f>
        <v/>
      </c>
    </row>
    <row r="1188" spans="1:14" s="34" customFormat="1" x14ac:dyDescent="0.35">
      <c r="A1188" s="74" t="str">
        <f>IFERROR(IF(C1188=0,"",IF(LEN(C1188)=1,VLOOKUP(LEFT(C1188,1),拼音数据库!$B:$C,2,),IF(LEN(C1188)=2,VLOOKUP(LEFT(C1188,1),拼音数据库!$B:$C,2,)&amp;VLOOKUP(MID(C1188,2,1),拼音数据库!$B:$C,2,),IF(LEN(C1188)=3,VLOOKUP(LEFT(C1188,1),拼音数据库!$B:$C,2,)&amp;VLOOKUP(MID(C1188,2,1),拼音数据库!$B:$C,2,)&amp;VLOOKUP(MID(C1188,3,1),拼音数据库!$B:$C,2,),VLOOKUP(LEFT(C1188,1),拼音数据库!$B:$C,2,)&amp;VLOOKUP(MID(C1188,2,1),拼音数据库!$B:$C,2,)&amp;VLOOKUP(MID(C1188,3,1),拼音数据库!$B:$C,2,)&amp;VLOOKUP(MID(C1188,4,1),拼音数据库!$B:$C,2,))))),"")</f>
        <v/>
      </c>
      <c r="B1188" s="75" t="str">
        <f>IFERROR(IF(C1188=0,"",IF(LEN(C1188)=1,LEFT(VLOOKUP(LEFT(C1188,1),拼音数据库!$B:$C,2,),1),IF(LEN(C1188)=2,LEFT(VLOOKUP(LEFT(C1188,1),拼音数据库!$B:$C,2,),1)&amp;LEFT(VLOOKUP(MID(C1188,2,1),拼音数据库!$B:$C,2,),1),IF(LEN(C1188)=3,LEFT(VLOOKUP(LEFT(C1188,1),拼音数据库!$B:$C,2,),1)&amp;LEFT(VLOOKUP(MID(C1188,2,1),拼音数据库!$B:$C,2,),1)&amp;LEFT(VLOOKUP(MID(C1188,3,1),拼音数据库!$B:$C,2,)),LEFT(VLOOKUP(LEFT(C1188,1),拼音数据库!$B:$C,2,),1)&amp;LEFT(VLOOKUP(MID(C1188,2,1),拼音数据库!$B:$C,2,),1)&amp;LEFT(VLOOKUP(MID(C1188,3,1),拼音数据库!$B:$C,2,),1)&amp;LEFT(VLOOKUP(MID(C1188,4,1),拼音数据库!$B:$C,2,),1))))),"")</f>
        <v/>
      </c>
      <c r="C1188" s="36"/>
      <c r="D1188" s="36"/>
      <c r="E1188" s="36"/>
      <c r="F1188" s="37"/>
      <c r="G1188" s="37"/>
      <c r="H1188" s="37"/>
      <c r="I1188" s="37"/>
      <c r="J1188" s="37"/>
      <c r="K1188" s="37"/>
      <c r="L1188" s="37"/>
      <c r="M1188" s="37"/>
      <c r="N1188" s="5" t="str">
        <f t="array" ref="N1188">IF(SUM(--NOT(ISERROR(FIND(TEXT(UPPER(电话簿!$G$4),0),UPPER(基本信息输入!A1188:M1188),1))))&gt;0,ROW(),"")</f>
        <v/>
      </c>
    </row>
    <row r="1189" spans="1:14" s="34" customFormat="1" x14ac:dyDescent="0.35">
      <c r="A1189" s="74" t="str">
        <f>IFERROR(IF(C1189=0,"",IF(LEN(C1189)=1,VLOOKUP(LEFT(C1189,1),拼音数据库!$B:$C,2,),IF(LEN(C1189)=2,VLOOKUP(LEFT(C1189,1),拼音数据库!$B:$C,2,)&amp;VLOOKUP(MID(C1189,2,1),拼音数据库!$B:$C,2,),IF(LEN(C1189)=3,VLOOKUP(LEFT(C1189,1),拼音数据库!$B:$C,2,)&amp;VLOOKUP(MID(C1189,2,1),拼音数据库!$B:$C,2,)&amp;VLOOKUP(MID(C1189,3,1),拼音数据库!$B:$C,2,),VLOOKUP(LEFT(C1189,1),拼音数据库!$B:$C,2,)&amp;VLOOKUP(MID(C1189,2,1),拼音数据库!$B:$C,2,)&amp;VLOOKUP(MID(C1189,3,1),拼音数据库!$B:$C,2,)&amp;VLOOKUP(MID(C1189,4,1),拼音数据库!$B:$C,2,))))),"")</f>
        <v/>
      </c>
      <c r="B1189" s="75" t="str">
        <f>IFERROR(IF(C1189=0,"",IF(LEN(C1189)=1,LEFT(VLOOKUP(LEFT(C1189,1),拼音数据库!$B:$C,2,),1),IF(LEN(C1189)=2,LEFT(VLOOKUP(LEFT(C1189,1),拼音数据库!$B:$C,2,),1)&amp;LEFT(VLOOKUP(MID(C1189,2,1),拼音数据库!$B:$C,2,),1),IF(LEN(C1189)=3,LEFT(VLOOKUP(LEFT(C1189,1),拼音数据库!$B:$C,2,),1)&amp;LEFT(VLOOKUP(MID(C1189,2,1),拼音数据库!$B:$C,2,),1)&amp;LEFT(VLOOKUP(MID(C1189,3,1),拼音数据库!$B:$C,2,)),LEFT(VLOOKUP(LEFT(C1189,1),拼音数据库!$B:$C,2,),1)&amp;LEFT(VLOOKUP(MID(C1189,2,1),拼音数据库!$B:$C,2,),1)&amp;LEFT(VLOOKUP(MID(C1189,3,1),拼音数据库!$B:$C,2,),1)&amp;LEFT(VLOOKUP(MID(C1189,4,1),拼音数据库!$B:$C,2,),1))))),"")</f>
        <v/>
      </c>
      <c r="C1189" s="36"/>
      <c r="D1189" s="36"/>
      <c r="E1189" s="36"/>
      <c r="F1189" s="37"/>
      <c r="G1189" s="37"/>
      <c r="H1189" s="37"/>
      <c r="I1189" s="37"/>
      <c r="J1189" s="37"/>
      <c r="K1189" s="37"/>
      <c r="L1189" s="37"/>
      <c r="M1189" s="37"/>
      <c r="N1189" s="5" t="str">
        <f t="array" ref="N1189">IF(SUM(--NOT(ISERROR(FIND(TEXT(UPPER(电话簿!$G$4),0),UPPER(基本信息输入!A1189:M1189),1))))&gt;0,ROW(),"")</f>
        <v/>
      </c>
    </row>
    <row r="1190" spans="1:14" s="34" customFormat="1" x14ac:dyDescent="0.35">
      <c r="A1190" s="74" t="str">
        <f>IFERROR(IF(C1190=0,"",IF(LEN(C1190)=1,VLOOKUP(LEFT(C1190,1),拼音数据库!$B:$C,2,),IF(LEN(C1190)=2,VLOOKUP(LEFT(C1190,1),拼音数据库!$B:$C,2,)&amp;VLOOKUP(MID(C1190,2,1),拼音数据库!$B:$C,2,),IF(LEN(C1190)=3,VLOOKUP(LEFT(C1190,1),拼音数据库!$B:$C,2,)&amp;VLOOKUP(MID(C1190,2,1),拼音数据库!$B:$C,2,)&amp;VLOOKUP(MID(C1190,3,1),拼音数据库!$B:$C,2,),VLOOKUP(LEFT(C1190,1),拼音数据库!$B:$C,2,)&amp;VLOOKUP(MID(C1190,2,1),拼音数据库!$B:$C,2,)&amp;VLOOKUP(MID(C1190,3,1),拼音数据库!$B:$C,2,)&amp;VLOOKUP(MID(C1190,4,1),拼音数据库!$B:$C,2,))))),"")</f>
        <v/>
      </c>
      <c r="B1190" s="75" t="str">
        <f>IFERROR(IF(C1190=0,"",IF(LEN(C1190)=1,LEFT(VLOOKUP(LEFT(C1190,1),拼音数据库!$B:$C,2,),1),IF(LEN(C1190)=2,LEFT(VLOOKUP(LEFT(C1190,1),拼音数据库!$B:$C,2,),1)&amp;LEFT(VLOOKUP(MID(C1190,2,1),拼音数据库!$B:$C,2,),1),IF(LEN(C1190)=3,LEFT(VLOOKUP(LEFT(C1190,1),拼音数据库!$B:$C,2,),1)&amp;LEFT(VLOOKUP(MID(C1190,2,1),拼音数据库!$B:$C,2,),1)&amp;LEFT(VLOOKUP(MID(C1190,3,1),拼音数据库!$B:$C,2,)),LEFT(VLOOKUP(LEFT(C1190,1),拼音数据库!$B:$C,2,),1)&amp;LEFT(VLOOKUP(MID(C1190,2,1),拼音数据库!$B:$C,2,),1)&amp;LEFT(VLOOKUP(MID(C1190,3,1),拼音数据库!$B:$C,2,),1)&amp;LEFT(VLOOKUP(MID(C1190,4,1),拼音数据库!$B:$C,2,),1))))),"")</f>
        <v/>
      </c>
      <c r="C1190" s="36"/>
      <c r="D1190" s="36"/>
      <c r="E1190" s="36"/>
      <c r="F1190" s="37"/>
      <c r="G1190" s="37"/>
      <c r="H1190" s="37"/>
      <c r="I1190" s="37"/>
      <c r="J1190" s="37"/>
      <c r="K1190" s="37"/>
      <c r="L1190" s="37"/>
      <c r="M1190" s="37"/>
      <c r="N1190" s="5" t="str">
        <f t="array" ref="N1190">IF(SUM(--NOT(ISERROR(FIND(TEXT(UPPER(电话簿!$G$4),0),UPPER(基本信息输入!A1190:M1190),1))))&gt;0,ROW(),"")</f>
        <v/>
      </c>
    </row>
    <row r="1191" spans="1:14" s="34" customFormat="1" x14ac:dyDescent="0.35">
      <c r="A1191" s="74" t="str">
        <f>IFERROR(IF(C1191=0,"",IF(LEN(C1191)=1,VLOOKUP(LEFT(C1191,1),拼音数据库!$B:$C,2,),IF(LEN(C1191)=2,VLOOKUP(LEFT(C1191,1),拼音数据库!$B:$C,2,)&amp;VLOOKUP(MID(C1191,2,1),拼音数据库!$B:$C,2,),IF(LEN(C1191)=3,VLOOKUP(LEFT(C1191,1),拼音数据库!$B:$C,2,)&amp;VLOOKUP(MID(C1191,2,1),拼音数据库!$B:$C,2,)&amp;VLOOKUP(MID(C1191,3,1),拼音数据库!$B:$C,2,),VLOOKUP(LEFT(C1191,1),拼音数据库!$B:$C,2,)&amp;VLOOKUP(MID(C1191,2,1),拼音数据库!$B:$C,2,)&amp;VLOOKUP(MID(C1191,3,1),拼音数据库!$B:$C,2,)&amp;VLOOKUP(MID(C1191,4,1),拼音数据库!$B:$C,2,))))),"")</f>
        <v/>
      </c>
      <c r="B1191" s="75" t="str">
        <f>IFERROR(IF(C1191=0,"",IF(LEN(C1191)=1,LEFT(VLOOKUP(LEFT(C1191,1),拼音数据库!$B:$C,2,),1),IF(LEN(C1191)=2,LEFT(VLOOKUP(LEFT(C1191,1),拼音数据库!$B:$C,2,),1)&amp;LEFT(VLOOKUP(MID(C1191,2,1),拼音数据库!$B:$C,2,),1),IF(LEN(C1191)=3,LEFT(VLOOKUP(LEFT(C1191,1),拼音数据库!$B:$C,2,),1)&amp;LEFT(VLOOKUP(MID(C1191,2,1),拼音数据库!$B:$C,2,),1)&amp;LEFT(VLOOKUP(MID(C1191,3,1),拼音数据库!$B:$C,2,)),LEFT(VLOOKUP(LEFT(C1191,1),拼音数据库!$B:$C,2,),1)&amp;LEFT(VLOOKUP(MID(C1191,2,1),拼音数据库!$B:$C,2,),1)&amp;LEFT(VLOOKUP(MID(C1191,3,1),拼音数据库!$B:$C,2,),1)&amp;LEFT(VLOOKUP(MID(C1191,4,1),拼音数据库!$B:$C,2,),1))))),"")</f>
        <v/>
      </c>
      <c r="C1191" s="36"/>
      <c r="D1191" s="36"/>
      <c r="E1191" s="36"/>
      <c r="F1191" s="37"/>
      <c r="G1191" s="37"/>
      <c r="H1191" s="37"/>
      <c r="I1191" s="37"/>
      <c r="J1191" s="37"/>
      <c r="K1191" s="37"/>
      <c r="L1191" s="37"/>
      <c r="M1191" s="37"/>
      <c r="N1191" s="5" t="str">
        <f t="array" ref="N1191">IF(SUM(--NOT(ISERROR(FIND(TEXT(UPPER(电话簿!$G$4),0),UPPER(基本信息输入!A1191:M1191),1))))&gt;0,ROW(),"")</f>
        <v/>
      </c>
    </row>
    <row r="1192" spans="1:14" s="34" customFormat="1" x14ac:dyDescent="0.35">
      <c r="A1192" s="74" t="str">
        <f>IFERROR(IF(C1192=0,"",IF(LEN(C1192)=1,VLOOKUP(LEFT(C1192,1),拼音数据库!$B:$C,2,),IF(LEN(C1192)=2,VLOOKUP(LEFT(C1192,1),拼音数据库!$B:$C,2,)&amp;VLOOKUP(MID(C1192,2,1),拼音数据库!$B:$C,2,),IF(LEN(C1192)=3,VLOOKUP(LEFT(C1192,1),拼音数据库!$B:$C,2,)&amp;VLOOKUP(MID(C1192,2,1),拼音数据库!$B:$C,2,)&amp;VLOOKUP(MID(C1192,3,1),拼音数据库!$B:$C,2,),VLOOKUP(LEFT(C1192,1),拼音数据库!$B:$C,2,)&amp;VLOOKUP(MID(C1192,2,1),拼音数据库!$B:$C,2,)&amp;VLOOKUP(MID(C1192,3,1),拼音数据库!$B:$C,2,)&amp;VLOOKUP(MID(C1192,4,1),拼音数据库!$B:$C,2,))))),"")</f>
        <v/>
      </c>
      <c r="B1192" s="75" t="str">
        <f>IFERROR(IF(C1192=0,"",IF(LEN(C1192)=1,LEFT(VLOOKUP(LEFT(C1192,1),拼音数据库!$B:$C,2,),1),IF(LEN(C1192)=2,LEFT(VLOOKUP(LEFT(C1192,1),拼音数据库!$B:$C,2,),1)&amp;LEFT(VLOOKUP(MID(C1192,2,1),拼音数据库!$B:$C,2,),1),IF(LEN(C1192)=3,LEFT(VLOOKUP(LEFT(C1192,1),拼音数据库!$B:$C,2,),1)&amp;LEFT(VLOOKUP(MID(C1192,2,1),拼音数据库!$B:$C,2,),1)&amp;LEFT(VLOOKUP(MID(C1192,3,1),拼音数据库!$B:$C,2,)),LEFT(VLOOKUP(LEFT(C1192,1),拼音数据库!$B:$C,2,),1)&amp;LEFT(VLOOKUP(MID(C1192,2,1),拼音数据库!$B:$C,2,),1)&amp;LEFT(VLOOKUP(MID(C1192,3,1),拼音数据库!$B:$C,2,),1)&amp;LEFT(VLOOKUP(MID(C1192,4,1),拼音数据库!$B:$C,2,),1))))),"")</f>
        <v/>
      </c>
      <c r="C1192" s="36"/>
      <c r="D1192" s="36"/>
      <c r="E1192" s="36"/>
      <c r="F1192" s="37"/>
      <c r="G1192" s="37"/>
      <c r="H1192" s="37"/>
      <c r="I1192" s="37"/>
      <c r="J1192" s="37"/>
      <c r="K1192" s="37"/>
      <c r="L1192" s="37"/>
      <c r="M1192" s="37"/>
      <c r="N1192" s="5" t="str">
        <f t="array" ref="N1192">IF(SUM(--NOT(ISERROR(FIND(TEXT(UPPER(电话簿!$G$4),0),UPPER(基本信息输入!A1192:M1192),1))))&gt;0,ROW(),"")</f>
        <v/>
      </c>
    </row>
    <row r="1193" spans="1:14" s="34" customFormat="1" x14ac:dyDescent="0.35">
      <c r="A1193" s="74" t="str">
        <f>IFERROR(IF(C1193=0,"",IF(LEN(C1193)=1,VLOOKUP(LEFT(C1193,1),拼音数据库!$B:$C,2,),IF(LEN(C1193)=2,VLOOKUP(LEFT(C1193,1),拼音数据库!$B:$C,2,)&amp;VLOOKUP(MID(C1193,2,1),拼音数据库!$B:$C,2,),IF(LEN(C1193)=3,VLOOKUP(LEFT(C1193,1),拼音数据库!$B:$C,2,)&amp;VLOOKUP(MID(C1193,2,1),拼音数据库!$B:$C,2,)&amp;VLOOKUP(MID(C1193,3,1),拼音数据库!$B:$C,2,),VLOOKUP(LEFT(C1193,1),拼音数据库!$B:$C,2,)&amp;VLOOKUP(MID(C1193,2,1),拼音数据库!$B:$C,2,)&amp;VLOOKUP(MID(C1193,3,1),拼音数据库!$B:$C,2,)&amp;VLOOKUP(MID(C1193,4,1),拼音数据库!$B:$C,2,))))),"")</f>
        <v/>
      </c>
      <c r="B1193" s="75" t="str">
        <f>IFERROR(IF(C1193=0,"",IF(LEN(C1193)=1,LEFT(VLOOKUP(LEFT(C1193,1),拼音数据库!$B:$C,2,),1),IF(LEN(C1193)=2,LEFT(VLOOKUP(LEFT(C1193,1),拼音数据库!$B:$C,2,),1)&amp;LEFT(VLOOKUP(MID(C1193,2,1),拼音数据库!$B:$C,2,),1),IF(LEN(C1193)=3,LEFT(VLOOKUP(LEFT(C1193,1),拼音数据库!$B:$C,2,),1)&amp;LEFT(VLOOKUP(MID(C1193,2,1),拼音数据库!$B:$C,2,),1)&amp;LEFT(VLOOKUP(MID(C1193,3,1),拼音数据库!$B:$C,2,)),LEFT(VLOOKUP(LEFT(C1193,1),拼音数据库!$B:$C,2,),1)&amp;LEFT(VLOOKUP(MID(C1193,2,1),拼音数据库!$B:$C,2,),1)&amp;LEFT(VLOOKUP(MID(C1193,3,1),拼音数据库!$B:$C,2,),1)&amp;LEFT(VLOOKUP(MID(C1193,4,1),拼音数据库!$B:$C,2,),1))))),"")</f>
        <v/>
      </c>
      <c r="C1193" s="36"/>
      <c r="D1193" s="36"/>
      <c r="E1193" s="36"/>
      <c r="F1193" s="37"/>
      <c r="G1193" s="37"/>
      <c r="H1193" s="37"/>
      <c r="I1193" s="37"/>
      <c r="J1193" s="37"/>
      <c r="K1193" s="37"/>
      <c r="L1193" s="37"/>
      <c r="M1193" s="37"/>
      <c r="N1193" s="5" t="str">
        <f t="array" ref="N1193">IF(SUM(--NOT(ISERROR(FIND(TEXT(UPPER(电话簿!$G$4),0),UPPER(基本信息输入!A1193:M1193),1))))&gt;0,ROW(),"")</f>
        <v/>
      </c>
    </row>
    <row r="1194" spans="1:14" s="34" customFormat="1" x14ac:dyDescent="0.35">
      <c r="A1194" s="74" t="str">
        <f>IFERROR(IF(C1194=0,"",IF(LEN(C1194)=1,VLOOKUP(LEFT(C1194,1),拼音数据库!$B:$C,2,),IF(LEN(C1194)=2,VLOOKUP(LEFT(C1194,1),拼音数据库!$B:$C,2,)&amp;VLOOKUP(MID(C1194,2,1),拼音数据库!$B:$C,2,),IF(LEN(C1194)=3,VLOOKUP(LEFT(C1194,1),拼音数据库!$B:$C,2,)&amp;VLOOKUP(MID(C1194,2,1),拼音数据库!$B:$C,2,)&amp;VLOOKUP(MID(C1194,3,1),拼音数据库!$B:$C,2,),VLOOKUP(LEFT(C1194,1),拼音数据库!$B:$C,2,)&amp;VLOOKUP(MID(C1194,2,1),拼音数据库!$B:$C,2,)&amp;VLOOKUP(MID(C1194,3,1),拼音数据库!$B:$C,2,)&amp;VLOOKUP(MID(C1194,4,1),拼音数据库!$B:$C,2,))))),"")</f>
        <v/>
      </c>
      <c r="B1194" s="75" t="str">
        <f>IFERROR(IF(C1194=0,"",IF(LEN(C1194)=1,LEFT(VLOOKUP(LEFT(C1194,1),拼音数据库!$B:$C,2,),1),IF(LEN(C1194)=2,LEFT(VLOOKUP(LEFT(C1194,1),拼音数据库!$B:$C,2,),1)&amp;LEFT(VLOOKUP(MID(C1194,2,1),拼音数据库!$B:$C,2,),1),IF(LEN(C1194)=3,LEFT(VLOOKUP(LEFT(C1194,1),拼音数据库!$B:$C,2,),1)&amp;LEFT(VLOOKUP(MID(C1194,2,1),拼音数据库!$B:$C,2,),1)&amp;LEFT(VLOOKUP(MID(C1194,3,1),拼音数据库!$B:$C,2,)),LEFT(VLOOKUP(LEFT(C1194,1),拼音数据库!$B:$C,2,),1)&amp;LEFT(VLOOKUP(MID(C1194,2,1),拼音数据库!$B:$C,2,),1)&amp;LEFT(VLOOKUP(MID(C1194,3,1),拼音数据库!$B:$C,2,),1)&amp;LEFT(VLOOKUP(MID(C1194,4,1),拼音数据库!$B:$C,2,),1))))),"")</f>
        <v/>
      </c>
      <c r="C1194" s="36"/>
      <c r="D1194" s="36"/>
      <c r="E1194" s="36"/>
      <c r="F1194" s="37"/>
      <c r="G1194" s="37"/>
      <c r="H1194" s="37"/>
      <c r="I1194" s="37"/>
      <c r="J1194" s="37"/>
      <c r="K1194" s="37"/>
      <c r="L1194" s="37"/>
      <c r="M1194" s="37"/>
      <c r="N1194" s="5" t="str">
        <f t="array" ref="N1194">IF(SUM(--NOT(ISERROR(FIND(TEXT(UPPER(电话簿!$G$4),0),UPPER(基本信息输入!A1194:M1194),1))))&gt;0,ROW(),"")</f>
        <v/>
      </c>
    </row>
    <row r="1195" spans="1:14" s="34" customFormat="1" x14ac:dyDescent="0.35">
      <c r="A1195" s="74" t="str">
        <f>IFERROR(IF(C1195=0,"",IF(LEN(C1195)=1,VLOOKUP(LEFT(C1195,1),拼音数据库!$B:$C,2,),IF(LEN(C1195)=2,VLOOKUP(LEFT(C1195,1),拼音数据库!$B:$C,2,)&amp;VLOOKUP(MID(C1195,2,1),拼音数据库!$B:$C,2,),IF(LEN(C1195)=3,VLOOKUP(LEFT(C1195,1),拼音数据库!$B:$C,2,)&amp;VLOOKUP(MID(C1195,2,1),拼音数据库!$B:$C,2,)&amp;VLOOKUP(MID(C1195,3,1),拼音数据库!$B:$C,2,),VLOOKUP(LEFT(C1195,1),拼音数据库!$B:$C,2,)&amp;VLOOKUP(MID(C1195,2,1),拼音数据库!$B:$C,2,)&amp;VLOOKUP(MID(C1195,3,1),拼音数据库!$B:$C,2,)&amp;VLOOKUP(MID(C1195,4,1),拼音数据库!$B:$C,2,))))),"")</f>
        <v/>
      </c>
      <c r="B1195" s="75" t="str">
        <f>IFERROR(IF(C1195=0,"",IF(LEN(C1195)=1,LEFT(VLOOKUP(LEFT(C1195,1),拼音数据库!$B:$C,2,),1),IF(LEN(C1195)=2,LEFT(VLOOKUP(LEFT(C1195,1),拼音数据库!$B:$C,2,),1)&amp;LEFT(VLOOKUP(MID(C1195,2,1),拼音数据库!$B:$C,2,),1),IF(LEN(C1195)=3,LEFT(VLOOKUP(LEFT(C1195,1),拼音数据库!$B:$C,2,),1)&amp;LEFT(VLOOKUP(MID(C1195,2,1),拼音数据库!$B:$C,2,),1)&amp;LEFT(VLOOKUP(MID(C1195,3,1),拼音数据库!$B:$C,2,)),LEFT(VLOOKUP(LEFT(C1195,1),拼音数据库!$B:$C,2,),1)&amp;LEFT(VLOOKUP(MID(C1195,2,1),拼音数据库!$B:$C,2,),1)&amp;LEFT(VLOOKUP(MID(C1195,3,1),拼音数据库!$B:$C,2,),1)&amp;LEFT(VLOOKUP(MID(C1195,4,1),拼音数据库!$B:$C,2,),1))))),"")</f>
        <v/>
      </c>
      <c r="C1195" s="36"/>
      <c r="D1195" s="36"/>
      <c r="E1195" s="36"/>
      <c r="F1195" s="37"/>
      <c r="G1195" s="37"/>
      <c r="H1195" s="37"/>
      <c r="I1195" s="37"/>
      <c r="J1195" s="37"/>
      <c r="K1195" s="37"/>
      <c r="L1195" s="37"/>
      <c r="M1195" s="37"/>
      <c r="N1195" s="5" t="str">
        <f t="array" ref="N1195">IF(SUM(--NOT(ISERROR(FIND(TEXT(UPPER(电话簿!$G$4),0),UPPER(基本信息输入!A1195:M1195),1))))&gt;0,ROW(),"")</f>
        <v/>
      </c>
    </row>
    <row r="1196" spans="1:14" s="34" customFormat="1" x14ac:dyDescent="0.35">
      <c r="A1196" s="74" t="str">
        <f>IFERROR(IF(C1196=0,"",IF(LEN(C1196)=1,VLOOKUP(LEFT(C1196,1),拼音数据库!$B:$C,2,),IF(LEN(C1196)=2,VLOOKUP(LEFT(C1196,1),拼音数据库!$B:$C,2,)&amp;VLOOKUP(MID(C1196,2,1),拼音数据库!$B:$C,2,),IF(LEN(C1196)=3,VLOOKUP(LEFT(C1196,1),拼音数据库!$B:$C,2,)&amp;VLOOKUP(MID(C1196,2,1),拼音数据库!$B:$C,2,)&amp;VLOOKUP(MID(C1196,3,1),拼音数据库!$B:$C,2,),VLOOKUP(LEFT(C1196,1),拼音数据库!$B:$C,2,)&amp;VLOOKUP(MID(C1196,2,1),拼音数据库!$B:$C,2,)&amp;VLOOKUP(MID(C1196,3,1),拼音数据库!$B:$C,2,)&amp;VLOOKUP(MID(C1196,4,1),拼音数据库!$B:$C,2,))))),"")</f>
        <v/>
      </c>
      <c r="B1196" s="75" t="str">
        <f>IFERROR(IF(C1196=0,"",IF(LEN(C1196)=1,LEFT(VLOOKUP(LEFT(C1196,1),拼音数据库!$B:$C,2,),1),IF(LEN(C1196)=2,LEFT(VLOOKUP(LEFT(C1196,1),拼音数据库!$B:$C,2,),1)&amp;LEFT(VLOOKUP(MID(C1196,2,1),拼音数据库!$B:$C,2,),1),IF(LEN(C1196)=3,LEFT(VLOOKUP(LEFT(C1196,1),拼音数据库!$B:$C,2,),1)&amp;LEFT(VLOOKUP(MID(C1196,2,1),拼音数据库!$B:$C,2,),1)&amp;LEFT(VLOOKUP(MID(C1196,3,1),拼音数据库!$B:$C,2,)),LEFT(VLOOKUP(LEFT(C1196,1),拼音数据库!$B:$C,2,),1)&amp;LEFT(VLOOKUP(MID(C1196,2,1),拼音数据库!$B:$C,2,),1)&amp;LEFT(VLOOKUP(MID(C1196,3,1),拼音数据库!$B:$C,2,),1)&amp;LEFT(VLOOKUP(MID(C1196,4,1),拼音数据库!$B:$C,2,),1))))),"")</f>
        <v/>
      </c>
      <c r="C1196" s="36"/>
      <c r="D1196" s="36"/>
      <c r="E1196" s="36"/>
      <c r="F1196" s="37"/>
      <c r="G1196" s="37"/>
      <c r="H1196" s="37"/>
      <c r="I1196" s="37"/>
      <c r="J1196" s="37"/>
      <c r="K1196" s="37"/>
      <c r="L1196" s="37"/>
      <c r="M1196" s="37"/>
      <c r="N1196" s="5" t="str">
        <f t="array" ref="N1196">IF(SUM(--NOT(ISERROR(FIND(TEXT(UPPER(电话簿!$G$4),0),UPPER(基本信息输入!A1196:M1196),1))))&gt;0,ROW(),"")</f>
        <v/>
      </c>
    </row>
    <row r="1197" spans="1:14" s="34" customFormat="1" x14ac:dyDescent="0.35">
      <c r="A1197" s="74" t="str">
        <f>IFERROR(IF(C1197=0,"",IF(LEN(C1197)=1,VLOOKUP(LEFT(C1197,1),拼音数据库!$B:$C,2,),IF(LEN(C1197)=2,VLOOKUP(LEFT(C1197,1),拼音数据库!$B:$C,2,)&amp;VLOOKUP(MID(C1197,2,1),拼音数据库!$B:$C,2,),IF(LEN(C1197)=3,VLOOKUP(LEFT(C1197,1),拼音数据库!$B:$C,2,)&amp;VLOOKUP(MID(C1197,2,1),拼音数据库!$B:$C,2,)&amp;VLOOKUP(MID(C1197,3,1),拼音数据库!$B:$C,2,),VLOOKUP(LEFT(C1197,1),拼音数据库!$B:$C,2,)&amp;VLOOKUP(MID(C1197,2,1),拼音数据库!$B:$C,2,)&amp;VLOOKUP(MID(C1197,3,1),拼音数据库!$B:$C,2,)&amp;VLOOKUP(MID(C1197,4,1),拼音数据库!$B:$C,2,))))),"")</f>
        <v/>
      </c>
      <c r="B1197" s="75" t="str">
        <f>IFERROR(IF(C1197=0,"",IF(LEN(C1197)=1,LEFT(VLOOKUP(LEFT(C1197,1),拼音数据库!$B:$C,2,),1),IF(LEN(C1197)=2,LEFT(VLOOKUP(LEFT(C1197,1),拼音数据库!$B:$C,2,),1)&amp;LEFT(VLOOKUP(MID(C1197,2,1),拼音数据库!$B:$C,2,),1),IF(LEN(C1197)=3,LEFT(VLOOKUP(LEFT(C1197,1),拼音数据库!$B:$C,2,),1)&amp;LEFT(VLOOKUP(MID(C1197,2,1),拼音数据库!$B:$C,2,),1)&amp;LEFT(VLOOKUP(MID(C1197,3,1),拼音数据库!$B:$C,2,)),LEFT(VLOOKUP(LEFT(C1197,1),拼音数据库!$B:$C,2,),1)&amp;LEFT(VLOOKUP(MID(C1197,2,1),拼音数据库!$B:$C,2,),1)&amp;LEFT(VLOOKUP(MID(C1197,3,1),拼音数据库!$B:$C,2,),1)&amp;LEFT(VLOOKUP(MID(C1197,4,1),拼音数据库!$B:$C,2,),1))))),"")</f>
        <v/>
      </c>
      <c r="C1197" s="36"/>
      <c r="D1197" s="36"/>
      <c r="E1197" s="36"/>
      <c r="F1197" s="37"/>
      <c r="G1197" s="37"/>
      <c r="H1197" s="37"/>
      <c r="I1197" s="37"/>
      <c r="J1197" s="37"/>
      <c r="K1197" s="37"/>
      <c r="L1197" s="37"/>
      <c r="M1197" s="37"/>
      <c r="N1197" s="5" t="str">
        <f t="array" ref="N1197">IF(SUM(--NOT(ISERROR(FIND(TEXT(UPPER(电话簿!$G$4),0),UPPER(基本信息输入!A1197:M1197),1))))&gt;0,ROW(),"")</f>
        <v/>
      </c>
    </row>
    <row r="1198" spans="1:14" s="34" customFormat="1" x14ac:dyDescent="0.35">
      <c r="A1198" s="74" t="str">
        <f>IFERROR(IF(C1198=0,"",IF(LEN(C1198)=1,VLOOKUP(LEFT(C1198,1),拼音数据库!$B:$C,2,),IF(LEN(C1198)=2,VLOOKUP(LEFT(C1198,1),拼音数据库!$B:$C,2,)&amp;VLOOKUP(MID(C1198,2,1),拼音数据库!$B:$C,2,),IF(LEN(C1198)=3,VLOOKUP(LEFT(C1198,1),拼音数据库!$B:$C,2,)&amp;VLOOKUP(MID(C1198,2,1),拼音数据库!$B:$C,2,)&amp;VLOOKUP(MID(C1198,3,1),拼音数据库!$B:$C,2,),VLOOKUP(LEFT(C1198,1),拼音数据库!$B:$C,2,)&amp;VLOOKUP(MID(C1198,2,1),拼音数据库!$B:$C,2,)&amp;VLOOKUP(MID(C1198,3,1),拼音数据库!$B:$C,2,)&amp;VLOOKUP(MID(C1198,4,1),拼音数据库!$B:$C,2,))))),"")</f>
        <v/>
      </c>
      <c r="B1198" s="75" t="str">
        <f>IFERROR(IF(C1198=0,"",IF(LEN(C1198)=1,LEFT(VLOOKUP(LEFT(C1198,1),拼音数据库!$B:$C,2,),1),IF(LEN(C1198)=2,LEFT(VLOOKUP(LEFT(C1198,1),拼音数据库!$B:$C,2,),1)&amp;LEFT(VLOOKUP(MID(C1198,2,1),拼音数据库!$B:$C,2,),1),IF(LEN(C1198)=3,LEFT(VLOOKUP(LEFT(C1198,1),拼音数据库!$B:$C,2,),1)&amp;LEFT(VLOOKUP(MID(C1198,2,1),拼音数据库!$B:$C,2,),1)&amp;LEFT(VLOOKUP(MID(C1198,3,1),拼音数据库!$B:$C,2,)),LEFT(VLOOKUP(LEFT(C1198,1),拼音数据库!$B:$C,2,),1)&amp;LEFT(VLOOKUP(MID(C1198,2,1),拼音数据库!$B:$C,2,),1)&amp;LEFT(VLOOKUP(MID(C1198,3,1),拼音数据库!$B:$C,2,),1)&amp;LEFT(VLOOKUP(MID(C1198,4,1),拼音数据库!$B:$C,2,),1))))),"")</f>
        <v/>
      </c>
      <c r="C1198" s="36"/>
      <c r="D1198" s="36"/>
      <c r="E1198" s="36"/>
      <c r="F1198" s="37"/>
      <c r="G1198" s="37"/>
      <c r="H1198" s="37"/>
      <c r="I1198" s="37"/>
      <c r="J1198" s="37"/>
      <c r="K1198" s="37"/>
      <c r="L1198" s="37"/>
      <c r="M1198" s="37"/>
      <c r="N1198" s="5" t="str">
        <f t="array" ref="N1198">IF(SUM(--NOT(ISERROR(FIND(TEXT(UPPER(电话簿!$G$4),0),UPPER(基本信息输入!A1198:M1198),1))))&gt;0,ROW(),"")</f>
        <v/>
      </c>
    </row>
    <row r="1199" spans="1:14" s="34" customFormat="1" x14ac:dyDescent="0.35">
      <c r="A1199" s="74" t="str">
        <f>IFERROR(IF(C1199=0,"",IF(LEN(C1199)=1,VLOOKUP(LEFT(C1199,1),拼音数据库!$B:$C,2,),IF(LEN(C1199)=2,VLOOKUP(LEFT(C1199,1),拼音数据库!$B:$C,2,)&amp;VLOOKUP(MID(C1199,2,1),拼音数据库!$B:$C,2,),IF(LEN(C1199)=3,VLOOKUP(LEFT(C1199,1),拼音数据库!$B:$C,2,)&amp;VLOOKUP(MID(C1199,2,1),拼音数据库!$B:$C,2,)&amp;VLOOKUP(MID(C1199,3,1),拼音数据库!$B:$C,2,),VLOOKUP(LEFT(C1199,1),拼音数据库!$B:$C,2,)&amp;VLOOKUP(MID(C1199,2,1),拼音数据库!$B:$C,2,)&amp;VLOOKUP(MID(C1199,3,1),拼音数据库!$B:$C,2,)&amp;VLOOKUP(MID(C1199,4,1),拼音数据库!$B:$C,2,))))),"")</f>
        <v/>
      </c>
      <c r="B1199" s="75" t="str">
        <f>IFERROR(IF(C1199=0,"",IF(LEN(C1199)=1,LEFT(VLOOKUP(LEFT(C1199,1),拼音数据库!$B:$C,2,),1),IF(LEN(C1199)=2,LEFT(VLOOKUP(LEFT(C1199,1),拼音数据库!$B:$C,2,),1)&amp;LEFT(VLOOKUP(MID(C1199,2,1),拼音数据库!$B:$C,2,),1),IF(LEN(C1199)=3,LEFT(VLOOKUP(LEFT(C1199,1),拼音数据库!$B:$C,2,),1)&amp;LEFT(VLOOKUP(MID(C1199,2,1),拼音数据库!$B:$C,2,),1)&amp;LEFT(VLOOKUP(MID(C1199,3,1),拼音数据库!$B:$C,2,)),LEFT(VLOOKUP(LEFT(C1199,1),拼音数据库!$B:$C,2,),1)&amp;LEFT(VLOOKUP(MID(C1199,2,1),拼音数据库!$B:$C,2,),1)&amp;LEFT(VLOOKUP(MID(C1199,3,1),拼音数据库!$B:$C,2,),1)&amp;LEFT(VLOOKUP(MID(C1199,4,1),拼音数据库!$B:$C,2,),1))))),"")</f>
        <v/>
      </c>
      <c r="C1199" s="36"/>
      <c r="D1199" s="36"/>
      <c r="E1199" s="36"/>
      <c r="F1199" s="37"/>
      <c r="G1199" s="37"/>
      <c r="H1199" s="37"/>
      <c r="I1199" s="37"/>
      <c r="J1199" s="37"/>
      <c r="K1199" s="37"/>
      <c r="L1199" s="37"/>
      <c r="M1199" s="37"/>
      <c r="N1199" s="5" t="str">
        <f t="array" ref="N1199">IF(SUM(--NOT(ISERROR(FIND(TEXT(UPPER(电话簿!$G$4),0),UPPER(基本信息输入!A1199:M1199),1))))&gt;0,ROW(),"")</f>
        <v/>
      </c>
    </row>
    <row r="1200" spans="1:14" s="34" customFormat="1" x14ac:dyDescent="0.35">
      <c r="A1200" s="74" t="str">
        <f>IFERROR(IF(C1200=0,"",IF(LEN(C1200)=1,VLOOKUP(LEFT(C1200,1),拼音数据库!$B:$C,2,),IF(LEN(C1200)=2,VLOOKUP(LEFT(C1200,1),拼音数据库!$B:$C,2,)&amp;VLOOKUP(MID(C1200,2,1),拼音数据库!$B:$C,2,),IF(LEN(C1200)=3,VLOOKUP(LEFT(C1200,1),拼音数据库!$B:$C,2,)&amp;VLOOKUP(MID(C1200,2,1),拼音数据库!$B:$C,2,)&amp;VLOOKUP(MID(C1200,3,1),拼音数据库!$B:$C,2,),VLOOKUP(LEFT(C1200,1),拼音数据库!$B:$C,2,)&amp;VLOOKUP(MID(C1200,2,1),拼音数据库!$B:$C,2,)&amp;VLOOKUP(MID(C1200,3,1),拼音数据库!$B:$C,2,)&amp;VLOOKUP(MID(C1200,4,1),拼音数据库!$B:$C,2,))))),"")</f>
        <v/>
      </c>
      <c r="B1200" s="75" t="str">
        <f>IFERROR(IF(C1200=0,"",IF(LEN(C1200)=1,LEFT(VLOOKUP(LEFT(C1200,1),拼音数据库!$B:$C,2,),1),IF(LEN(C1200)=2,LEFT(VLOOKUP(LEFT(C1200,1),拼音数据库!$B:$C,2,),1)&amp;LEFT(VLOOKUP(MID(C1200,2,1),拼音数据库!$B:$C,2,),1),IF(LEN(C1200)=3,LEFT(VLOOKUP(LEFT(C1200,1),拼音数据库!$B:$C,2,),1)&amp;LEFT(VLOOKUP(MID(C1200,2,1),拼音数据库!$B:$C,2,),1)&amp;LEFT(VLOOKUP(MID(C1200,3,1),拼音数据库!$B:$C,2,)),LEFT(VLOOKUP(LEFT(C1200,1),拼音数据库!$B:$C,2,),1)&amp;LEFT(VLOOKUP(MID(C1200,2,1),拼音数据库!$B:$C,2,),1)&amp;LEFT(VLOOKUP(MID(C1200,3,1),拼音数据库!$B:$C,2,),1)&amp;LEFT(VLOOKUP(MID(C1200,4,1),拼音数据库!$B:$C,2,),1))))),"")</f>
        <v/>
      </c>
      <c r="C1200" s="36"/>
      <c r="D1200" s="36"/>
      <c r="E1200" s="36"/>
      <c r="F1200" s="37"/>
      <c r="G1200" s="37"/>
      <c r="H1200" s="37"/>
      <c r="I1200" s="37"/>
      <c r="J1200" s="37"/>
      <c r="K1200" s="37"/>
      <c r="L1200" s="37"/>
      <c r="M1200" s="37"/>
      <c r="N1200" s="5" t="str">
        <f t="array" ref="N1200">IF(SUM(--NOT(ISERROR(FIND(TEXT(UPPER(电话簿!$G$4),0),UPPER(基本信息输入!A1200:M1200),1))))&gt;0,ROW(),"")</f>
        <v/>
      </c>
    </row>
    <row r="1201" spans="1:14" s="34" customFormat="1" x14ac:dyDescent="0.35">
      <c r="A1201" s="74" t="str">
        <f>IFERROR(IF(C1201=0,"",IF(LEN(C1201)=1,VLOOKUP(LEFT(C1201,1),拼音数据库!$B:$C,2,),IF(LEN(C1201)=2,VLOOKUP(LEFT(C1201,1),拼音数据库!$B:$C,2,)&amp;VLOOKUP(MID(C1201,2,1),拼音数据库!$B:$C,2,),IF(LEN(C1201)=3,VLOOKUP(LEFT(C1201,1),拼音数据库!$B:$C,2,)&amp;VLOOKUP(MID(C1201,2,1),拼音数据库!$B:$C,2,)&amp;VLOOKUP(MID(C1201,3,1),拼音数据库!$B:$C,2,),VLOOKUP(LEFT(C1201,1),拼音数据库!$B:$C,2,)&amp;VLOOKUP(MID(C1201,2,1),拼音数据库!$B:$C,2,)&amp;VLOOKUP(MID(C1201,3,1),拼音数据库!$B:$C,2,)&amp;VLOOKUP(MID(C1201,4,1),拼音数据库!$B:$C,2,))))),"")</f>
        <v/>
      </c>
      <c r="B1201" s="75" t="str">
        <f>IFERROR(IF(C1201=0,"",IF(LEN(C1201)=1,LEFT(VLOOKUP(LEFT(C1201,1),拼音数据库!$B:$C,2,),1),IF(LEN(C1201)=2,LEFT(VLOOKUP(LEFT(C1201,1),拼音数据库!$B:$C,2,),1)&amp;LEFT(VLOOKUP(MID(C1201,2,1),拼音数据库!$B:$C,2,),1),IF(LEN(C1201)=3,LEFT(VLOOKUP(LEFT(C1201,1),拼音数据库!$B:$C,2,),1)&amp;LEFT(VLOOKUP(MID(C1201,2,1),拼音数据库!$B:$C,2,),1)&amp;LEFT(VLOOKUP(MID(C1201,3,1),拼音数据库!$B:$C,2,)),LEFT(VLOOKUP(LEFT(C1201,1),拼音数据库!$B:$C,2,),1)&amp;LEFT(VLOOKUP(MID(C1201,2,1),拼音数据库!$B:$C,2,),1)&amp;LEFT(VLOOKUP(MID(C1201,3,1),拼音数据库!$B:$C,2,),1)&amp;LEFT(VLOOKUP(MID(C1201,4,1),拼音数据库!$B:$C,2,),1))))),"")</f>
        <v/>
      </c>
      <c r="C1201" s="36"/>
      <c r="D1201" s="36"/>
      <c r="E1201" s="36"/>
      <c r="F1201" s="37"/>
      <c r="G1201" s="37"/>
      <c r="H1201" s="37"/>
      <c r="I1201" s="37"/>
      <c r="J1201" s="37"/>
      <c r="K1201" s="37"/>
      <c r="L1201" s="37"/>
      <c r="M1201" s="37"/>
      <c r="N1201" s="5" t="str">
        <f t="array" ref="N1201">IF(SUM(--NOT(ISERROR(FIND(TEXT(UPPER(电话簿!$G$4),0),UPPER(基本信息输入!A1201:M1201),1))))&gt;0,ROW(),"")</f>
        <v/>
      </c>
    </row>
    <row r="1202" spans="1:14" s="34" customFormat="1" x14ac:dyDescent="0.35">
      <c r="A1202" s="74" t="str">
        <f>IFERROR(IF(C1202=0,"",IF(LEN(C1202)=1,VLOOKUP(LEFT(C1202,1),拼音数据库!$B:$C,2,),IF(LEN(C1202)=2,VLOOKUP(LEFT(C1202,1),拼音数据库!$B:$C,2,)&amp;VLOOKUP(MID(C1202,2,1),拼音数据库!$B:$C,2,),IF(LEN(C1202)=3,VLOOKUP(LEFT(C1202,1),拼音数据库!$B:$C,2,)&amp;VLOOKUP(MID(C1202,2,1),拼音数据库!$B:$C,2,)&amp;VLOOKUP(MID(C1202,3,1),拼音数据库!$B:$C,2,),VLOOKUP(LEFT(C1202,1),拼音数据库!$B:$C,2,)&amp;VLOOKUP(MID(C1202,2,1),拼音数据库!$B:$C,2,)&amp;VLOOKUP(MID(C1202,3,1),拼音数据库!$B:$C,2,)&amp;VLOOKUP(MID(C1202,4,1),拼音数据库!$B:$C,2,))))),"")</f>
        <v/>
      </c>
      <c r="B1202" s="75" t="str">
        <f>IFERROR(IF(C1202=0,"",IF(LEN(C1202)=1,LEFT(VLOOKUP(LEFT(C1202,1),拼音数据库!$B:$C,2,),1),IF(LEN(C1202)=2,LEFT(VLOOKUP(LEFT(C1202,1),拼音数据库!$B:$C,2,),1)&amp;LEFT(VLOOKUP(MID(C1202,2,1),拼音数据库!$B:$C,2,),1),IF(LEN(C1202)=3,LEFT(VLOOKUP(LEFT(C1202,1),拼音数据库!$B:$C,2,),1)&amp;LEFT(VLOOKUP(MID(C1202,2,1),拼音数据库!$B:$C,2,),1)&amp;LEFT(VLOOKUP(MID(C1202,3,1),拼音数据库!$B:$C,2,)),LEFT(VLOOKUP(LEFT(C1202,1),拼音数据库!$B:$C,2,),1)&amp;LEFT(VLOOKUP(MID(C1202,2,1),拼音数据库!$B:$C,2,),1)&amp;LEFT(VLOOKUP(MID(C1202,3,1),拼音数据库!$B:$C,2,),1)&amp;LEFT(VLOOKUP(MID(C1202,4,1),拼音数据库!$B:$C,2,),1))))),"")</f>
        <v/>
      </c>
      <c r="C1202" s="36"/>
      <c r="D1202" s="36"/>
      <c r="E1202" s="36"/>
      <c r="F1202" s="37"/>
      <c r="G1202" s="37"/>
      <c r="H1202" s="37"/>
      <c r="I1202" s="37"/>
      <c r="J1202" s="37"/>
      <c r="K1202" s="37"/>
      <c r="L1202" s="37"/>
      <c r="M1202" s="37"/>
      <c r="N1202" s="5" t="str">
        <f t="array" ref="N1202">IF(SUM(--NOT(ISERROR(FIND(TEXT(UPPER(电话簿!$G$4),0),UPPER(基本信息输入!A1202:M1202),1))))&gt;0,ROW(),"")</f>
        <v/>
      </c>
    </row>
    <row r="1203" spans="1:14" s="34" customFormat="1" x14ac:dyDescent="0.35">
      <c r="A1203" s="74" t="str">
        <f>IFERROR(IF(C1203=0,"",IF(LEN(C1203)=1,VLOOKUP(LEFT(C1203,1),拼音数据库!$B:$C,2,),IF(LEN(C1203)=2,VLOOKUP(LEFT(C1203,1),拼音数据库!$B:$C,2,)&amp;VLOOKUP(MID(C1203,2,1),拼音数据库!$B:$C,2,),IF(LEN(C1203)=3,VLOOKUP(LEFT(C1203,1),拼音数据库!$B:$C,2,)&amp;VLOOKUP(MID(C1203,2,1),拼音数据库!$B:$C,2,)&amp;VLOOKUP(MID(C1203,3,1),拼音数据库!$B:$C,2,),VLOOKUP(LEFT(C1203,1),拼音数据库!$B:$C,2,)&amp;VLOOKUP(MID(C1203,2,1),拼音数据库!$B:$C,2,)&amp;VLOOKUP(MID(C1203,3,1),拼音数据库!$B:$C,2,)&amp;VLOOKUP(MID(C1203,4,1),拼音数据库!$B:$C,2,))))),"")</f>
        <v/>
      </c>
      <c r="B1203" s="75" t="str">
        <f>IFERROR(IF(C1203=0,"",IF(LEN(C1203)=1,LEFT(VLOOKUP(LEFT(C1203,1),拼音数据库!$B:$C,2,),1),IF(LEN(C1203)=2,LEFT(VLOOKUP(LEFT(C1203,1),拼音数据库!$B:$C,2,),1)&amp;LEFT(VLOOKUP(MID(C1203,2,1),拼音数据库!$B:$C,2,),1),IF(LEN(C1203)=3,LEFT(VLOOKUP(LEFT(C1203,1),拼音数据库!$B:$C,2,),1)&amp;LEFT(VLOOKUP(MID(C1203,2,1),拼音数据库!$B:$C,2,),1)&amp;LEFT(VLOOKUP(MID(C1203,3,1),拼音数据库!$B:$C,2,)),LEFT(VLOOKUP(LEFT(C1203,1),拼音数据库!$B:$C,2,),1)&amp;LEFT(VLOOKUP(MID(C1203,2,1),拼音数据库!$B:$C,2,),1)&amp;LEFT(VLOOKUP(MID(C1203,3,1),拼音数据库!$B:$C,2,),1)&amp;LEFT(VLOOKUP(MID(C1203,4,1),拼音数据库!$B:$C,2,),1))))),"")</f>
        <v/>
      </c>
      <c r="C1203" s="36"/>
      <c r="D1203" s="36"/>
      <c r="E1203" s="36"/>
      <c r="F1203" s="37"/>
      <c r="G1203" s="37"/>
      <c r="H1203" s="37"/>
      <c r="I1203" s="37"/>
      <c r="J1203" s="37"/>
      <c r="K1203" s="37"/>
      <c r="L1203" s="37"/>
      <c r="M1203" s="37"/>
      <c r="N1203" s="5" t="str">
        <f t="array" ref="N1203">IF(SUM(--NOT(ISERROR(FIND(TEXT(UPPER(电话簿!$G$4),0),UPPER(基本信息输入!A1203:M1203),1))))&gt;0,ROW(),"")</f>
        <v/>
      </c>
    </row>
    <row r="1204" spans="1:14" s="34" customFormat="1" x14ac:dyDescent="0.35">
      <c r="A1204" s="74" t="str">
        <f>IFERROR(IF(C1204=0,"",IF(LEN(C1204)=1,VLOOKUP(LEFT(C1204,1),拼音数据库!$B:$C,2,),IF(LEN(C1204)=2,VLOOKUP(LEFT(C1204,1),拼音数据库!$B:$C,2,)&amp;VLOOKUP(MID(C1204,2,1),拼音数据库!$B:$C,2,),IF(LEN(C1204)=3,VLOOKUP(LEFT(C1204,1),拼音数据库!$B:$C,2,)&amp;VLOOKUP(MID(C1204,2,1),拼音数据库!$B:$C,2,)&amp;VLOOKUP(MID(C1204,3,1),拼音数据库!$B:$C,2,),VLOOKUP(LEFT(C1204,1),拼音数据库!$B:$C,2,)&amp;VLOOKUP(MID(C1204,2,1),拼音数据库!$B:$C,2,)&amp;VLOOKUP(MID(C1204,3,1),拼音数据库!$B:$C,2,)&amp;VLOOKUP(MID(C1204,4,1),拼音数据库!$B:$C,2,))))),"")</f>
        <v/>
      </c>
      <c r="B1204" s="75" t="str">
        <f>IFERROR(IF(C1204=0,"",IF(LEN(C1204)=1,LEFT(VLOOKUP(LEFT(C1204,1),拼音数据库!$B:$C,2,),1),IF(LEN(C1204)=2,LEFT(VLOOKUP(LEFT(C1204,1),拼音数据库!$B:$C,2,),1)&amp;LEFT(VLOOKUP(MID(C1204,2,1),拼音数据库!$B:$C,2,),1),IF(LEN(C1204)=3,LEFT(VLOOKUP(LEFT(C1204,1),拼音数据库!$B:$C,2,),1)&amp;LEFT(VLOOKUP(MID(C1204,2,1),拼音数据库!$B:$C,2,),1)&amp;LEFT(VLOOKUP(MID(C1204,3,1),拼音数据库!$B:$C,2,)),LEFT(VLOOKUP(LEFT(C1204,1),拼音数据库!$B:$C,2,),1)&amp;LEFT(VLOOKUP(MID(C1204,2,1),拼音数据库!$B:$C,2,),1)&amp;LEFT(VLOOKUP(MID(C1204,3,1),拼音数据库!$B:$C,2,),1)&amp;LEFT(VLOOKUP(MID(C1204,4,1),拼音数据库!$B:$C,2,),1))))),"")</f>
        <v/>
      </c>
      <c r="C1204" s="36"/>
      <c r="D1204" s="36"/>
      <c r="E1204" s="36"/>
      <c r="F1204" s="37"/>
      <c r="G1204" s="37"/>
      <c r="H1204" s="37"/>
      <c r="I1204" s="37"/>
      <c r="J1204" s="37"/>
      <c r="K1204" s="37"/>
      <c r="L1204" s="37"/>
      <c r="M1204" s="37"/>
      <c r="N1204" s="5" t="str">
        <f t="array" ref="N1204">IF(SUM(--NOT(ISERROR(FIND(TEXT(UPPER(电话簿!$G$4),0),UPPER(基本信息输入!A1204:M1204),1))))&gt;0,ROW(),"")</f>
        <v/>
      </c>
    </row>
    <row r="1205" spans="1:14" s="34" customFormat="1" x14ac:dyDescent="0.35">
      <c r="A1205" s="74" t="str">
        <f>IFERROR(IF(C1205=0,"",IF(LEN(C1205)=1,VLOOKUP(LEFT(C1205,1),拼音数据库!$B:$C,2,),IF(LEN(C1205)=2,VLOOKUP(LEFT(C1205,1),拼音数据库!$B:$C,2,)&amp;VLOOKUP(MID(C1205,2,1),拼音数据库!$B:$C,2,),IF(LEN(C1205)=3,VLOOKUP(LEFT(C1205,1),拼音数据库!$B:$C,2,)&amp;VLOOKUP(MID(C1205,2,1),拼音数据库!$B:$C,2,)&amp;VLOOKUP(MID(C1205,3,1),拼音数据库!$B:$C,2,),VLOOKUP(LEFT(C1205,1),拼音数据库!$B:$C,2,)&amp;VLOOKUP(MID(C1205,2,1),拼音数据库!$B:$C,2,)&amp;VLOOKUP(MID(C1205,3,1),拼音数据库!$B:$C,2,)&amp;VLOOKUP(MID(C1205,4,1),拼音数据库!$B:$C,2,))))),"")</f>
        <v/>
      </c>
      <c r="B1205" s="75" t="str">
        <f>IFERROR(IF(C1205=0,"",IF(LEN(C1205)=1,LEFT(VLOOKUP(LEFT(C1205,1),拼音数据库!$B:$C,2,),1),IF(LEN(C1205)=2,LEFT(VLOOKUP(LEFT(C1205,1),拼音数据库!$B:$C,2,),1)&amp;LEFT(VLOOKUP(MID(C1205,2,1),拼音数据库!$B:$C,2,),1),IF(LEN(C1205)=3,LEFT(VLOOKUP(LEFT(C1205,1),拼音数据库!$B:$C,2,),1)&amp;LEFT(VLOOKUP(MID(C1205,2,1),拼音数据库!$B:$C,2,),1)&amp;LEFT(VLOOKUP(MID(C1205,3,1),拼音数据库!$B:$C,2,)),LEFT(VLOOKUP(LEFT(C1205,1),拼音数据库!$B:$C,2,),1)&amp;LEFT(VLOOKUP(MID(C1205,2,1),拼音数据库!$B:$C,2,),1)&amp;LEFT(VLOOKUP(MID(C1205,3,1),拼音数据库!$B:$C,2,),1)&amp;LEFT(VLOOKUP(MID(C1205,4,1),拼音数据库!$B:$C,2,),1))))),"")</f>
        <v/>
      </c>
      <c r="C1205" s="36"/>
      <c r="D1205" s="36"/>
      <c r="E1205" s="36"/>
      <c r="F1205" s="37"/>
      <c r="G1205" s="37"/>
      <c r="H1205" s="37"/>
      <c r="I1205" s="37"/>
      <c r="J1205" s="37"/>
      <c r="K1205" s="37"/>
      <c r="L1205" s="37"/>
      <c r="M1205" s="37"/>
      <c r="N1205" s="5" t="str">
        <f t="array" ref="N1205">IF(SUM(--NOT(ISERROR(FIND(TEXT(UPPER(电话簿!$G$4),0),UPPER(基本信息输入!A1205:M1205),1))))&gt;0,ROW(),"")</f>
        <v/>
      </c>
    </row>
    <row r="1206" spans="1:14" s="34" customFormat="1" x14ac:dyDescent="0.35">
      <c r="A1206" s="74" t="str">
        <f>IFERROR(IF(C1206=0,"",IF(LEN(C1206)=1,VLOOKUP(LEFT(C1206,1),拼音数据库!$B:$C,2,),IF(LEN(C1206)=2,VLOOKUP(LEFT(C1206,1),拼音数据库!$B:$C,2,)&amp;VLOOKUP(MID(C1206,2,1),拼音数据库!$B:$C,2,),IF(LEN(C1206)=3,VLOOKUP(LEFT(C1206,1),拼音数据库!$B:$C,2,)&amp;VLOOKUP(MID(C1206,2,1),拼音数据库!$B:$C,2,)&amp;VLOOKUP(MID(C1206,3,1),拼音数据库!$B:$C,2,),VLOOKUP(LEFT(C1206,1),拼音数据库!$B:$C,2,)&amp;VLOOKUP(MID(C1206,2,1),拼音数据库!$B:$C,2,)&amp;VLOOKUP(MID(C1206,3,1),拼音数据库!$B:$C,2,)&amp;VLOOKUP(MID(C1206,4,1),拼音数据库!$B:$C,2,))))),"")</f>
        <v/>
      </c>
      <c r="B1206" s="75" t="str">
        <f>IFERROR(IF(C1206=0,"",IF(LEN(C1206)=1,LEFT(VLOOKUP(LEFT(C1206,1),拼音数据库!$B:$C,2,),1),IF(LEN(C1206)=2,LEFT(VLOOKUP(LEFT(C1206,1),拼音数据库!$B:$C,2,),1)&amp;LEFT(VLOOKUP(MID(C1206,2,1),拼音数据库!$B:$C,2,),1),IF(LEN(C1206)=3,LEFT(VLOOKUP(LEFT(C1206,1),拼音数据库!$B:$C,2,),1)&amp;LEFT(VLOOKUP(MID(C1206,2,1),拼音数据库!$B:$C,2,),1)&amp;LEFT(VLOOKUP(MID(C1206,3,1),拼音数据库!$B:$C,2,)),LEFT(VLOOKUP(LEFT(C1206,1),拼音数据库!$B:$C,2,),1)&amp;LEFT(VLOOKUP(MID(C1206,2,1),拼音数据库!$B:$C,2,),1)&amp;LEFT(VLOOKUP(MID(C1206,3,1),拼音数据库!$B:$C,2,),1)&amp;LEFT(VLOOKUP(MID(C1206,4,1),拼音数据库!$B:$C,2,),1))))),"")</f>
        <v/>
      </c>
      <c r="C1206" s="36"/>
      <c r="D1206" s="36"/>
      <c r="E1206" s="36"/>
      <c r="F1206" s="37"/>
      <c r="G1206" s="37"/>
      <c r="H1206" s="37"/>
      <c r="I1206" s="37"/>
      <c r="J1206" s="37"/>
      <c r="K1206" s="37"/>
      <c r="L1206" s="37"/>
      <c r="M1206" s="37"/>
      <c r="N1206" s="5" t="str">
        <f t="array" ref="N1206">IF(SUM(--NOT(ISERROR(FIND(TEXT(UPPER(电话簿!$G$4),0),UPPER(基本信息输入!A1206:M1206),1))))&gt;0,ROW(),"")</f>
        <v/>
      </c>
    </row>
    <row r="1207" spans="1:14" s="34" customFormat="1" x14ac:dyDescent="0.35">
      <c r="A1207" s="74" t="str">
        <f>IFERROR(IF(C1207=0,"",IF(LEN(C1207)=1,VLOOKUP(LEFT(C1207,1),拼音数据库!$B:$C,2,),IF(LEN(C1207)=2,VLOOKUP(LEFT(C1207,1),拼音数据库!$B:$C,2,)&amp;VLOOKUP(MID(C1207,2,1),拼音数据库!$B:$C,2,),IF(LEN(C1207)=3,VLOOKUP(LEFT(C1207,1),拼音数据库!$B:$C,2,)&amp;VLOOKUP(MID(C1207,2,1),拼音数据库!$B:$C,2,)&amp;VLOOKUP(MID(C1207,3,1),拼音数据库!$B:$C,2,),VLOOKUP(LEFT(C1207,1),拼音数据库!$B:$C,2,)&amp;VLOOKUP(MID(C1207,2,1),拼音数据库!$B:$C,2,)&amp;VLOOKUP(MID(C1207,3,1),拼音数据库!$B:$C,2,)&amp;VLOOKUP(MID(C1207,4,1),拼音数据库!$B:$C,2,))))),"")</f>
        <v/>
      </c>
      <c r="B1207" s="75" t="str">
        <f>IFERROR(IF(C1207=0,"",IF(LEN(C1207)=1,LEFT(VLOOKUP(LEFT(C1207,1),拼音数据库!$B:$C,2,),1),IF(LEN(C1207)=2,LEFT(VLOOKUP(LEFT(C1207,1),拼音数据库!$B:$C,2,),1)&amp;LEFT(VLOOKUP(MID(C1207,2,1),拼音数据库!$B:$C,2,),1),IF(LEN(C1207)=3,LEFT(VLOOKUP(LEFT(C1207,1),拼音数据库!$B:$C,2,),1)&amp;LEFT(VLOOKUP(MID(C1207,2,1),拼音数据库!$B:$C,2,),1)&amp;LEFT(VLOOKUP(MID(C1207,3,1),拼音数据库!$B:$C,2,)),LEFT(VLOOKUP(LEFT(C1207,1),拼音数据库!$B:$C,2,),1)&amp;LEFT(VLOOKUP(MID(C1207,2,1),拼音数据库!$B:$C,2,),1)&amp;LEFT(VLOOKUP(MID(C1207,3,1),拼音数据库!$B:$C,2,),1)&amp;LEFT(VLOOKUP(MID(C1207,4,1),拼音数据库!$B:$C,2,),1))))),"")</f>
        <v/>
      </c>
      <c r="C1207" s="36"/>
      <c r="D1207" s="36"/>
      <c r="E1207" s="36"/>
      <c r="F1207" s="37"/>
      <c r="G1207" s="37"/>
      <c r="H1207" s="37"/>
      <c r="I1207" s="37"/>
      <c r="J1207" s="37"/>
      <c r="K1207" s="37"/>
      <c r="L1207" s="37"/>
      <c r="M1207" s="37"/>
      <c r="N1207" s="5" t="str">
        <f t="array" ref="N1207">IF(SUM(--NOT(ISERROR(FIND(TEXT(UPPER(电话簿!$G$4),0),UPPER(基本信息输入!A1207:M1207),1))))&gt;0,ROW(),"")</f>
        <v/>
      </c>
    </row>
    <row r="1208" spans="1:14" s="34" customFormat="1" x14ac:dyDescent="0.35">
      <c r="A1208" s="74" t="str">
        <f>IFERROR(IF(C1208=0,"",IF(LEN(C1208)=1,VLOOKUP(LEFT(C1208,1),拼音数据库!$B:$C,2,),IF(LEN(C1208)=2,VLOOKUP(LEFT(C1208,1),拼音数据库!$B:$C,2,)&amp;VLOOKUP(MID(C1208,2,1),拼音数据库!$B:$C,2,),IF(LEN(C1208)=3,VLOOKUP(LEFT(C1208,1),拼音数据库!$B:$C,2,)&amp;VLOOKUP(MID(C1208,2,1),拼音数据库!$B:$C,2,)&amp;VLOOKUP(MID(C1208,3,1),拼音数据库!$B:$C,2,),VLOOKUP(LEFT(C1208,1),拼音数据库!$B:$C,2,)&amp;VLOOKUP(MID(C1208,2,1),拼音数据库!$B:$C,2,)&amp;VLOOKUP(MID(C1208,3,1),拼音数据库!$B:$C,2,)&amp;VLOOKUP(MID(C1208,4,1),拼音数据库!$B:$C,2,))))),"")</f>
        <v/>
      </c>
      <c r="B1208" s="75" t="str">
        <f>IFERROR(IF(C1208=0,"",IF(LEN(C1208)=1,LEFT(VLOOKUP(LEFT(C1208,1),拼音数据库!$B:$C,2,),1),IF(LEN(C1208)=2,LEFT(VLOOKUP(LEFT(C1208,1),拼音数据库!$B:$C,2,),1)&amp;LEFT(VLOOKUP(MID(C1208,2,1),拼音数据库!$B:$C,2,),1),IF(LEN(C1208)=3,LEFT(VLOOKUP(LEFT(C1208,1),拼音数据库!$B:$C,2,),1)&amp;LEFT(VLOOKUP(MID(C1208,2,1),拼音数据库!$B:$C,2,),1)&amp;LEFT(VLOOKUP(MID(C1208,3,1),拼音数据库!$B:$C,2,)),LEFT(VLOOKUP(LEFT(C1208,1),拼音数据库!$B:$C,2,),1)&amp;LEFT(VLOOKUP(MID(C1208,2,1),拼音数据库!$B:$C,2,),1)&amp;LEFT(VLOOKUP(MID(C1208,3,1),拼音数据库!$B:$C,2,),1)&amp;LEFT(VLOOKUP(MID(C1208,4,1),拼音数据库!$B:$C,2,),1))))),"")</f>
        <v/>
      </c>
      <c r="C1208" s="36"/>
      <c r="D1208" s="36"/>
      <c r="E1208" s="36"/>
      <c r="F1208" s="37"/>
      <c r="G1208" s="37"/>
      <c r="H1208" s="37"/>
      <c r="I1208" s="37"/>
      <c r="J1208" s="37"/>
      <c r="K1208" s="37"/>
      <c r="L1208" s="37"/>
      <c r="M1208" s="37"/>
      <c r="N1208" s="5" t="str">
        <f t="array" ref="N1208">IF(SUM(--NOT(ISERROR(FIND(TEXT(UPPER(电话簿!$G$4),0),UPPER(基本信息输入!A1208:M1208),1))))&gt;0,ROW(),"")</f>
        <v/>
      </c>
    </row>
    <row r="1209" spans="1:14" s="34" customFormat="1" x14ac:dyDescent="0.35">
      <c r="A1209" s="74" t="str">
        <f>IFERROR(IF(C1209=0,"",IF(LEN(C1209)=1,VLOOKUP(LEFT(C1209,1),拼音数据库!$B:$C,2,),IF(LEN(C1209)=2,VLOOKUP(LEFT(C1209,1),拼音数据库!$B:$C,2,)&amp;VLOOKUP(MID(C1209,2,1),拼音数据库!$B:$C,2,),IF(LEN(C1209)=3,VLOOKUP(LEFT(C1209,1),拼音数据库!$B:$C,2,)&amp;VLOOKUP(MID(C1209,2,1),拼音数据库!$B:$C,2,)&amp;VLOOKUP(MID(C1209,3,1),拼音数据库!$B:$C,2,),VLOOKUP(LEFT(C1209,1),拼音数据库!$B:$C,2,)&amp;VLOOKUP(MID(C1209,2,1),拼音数据库!$B:$C,2,)&amp;VLOOKUP(MID(C1209,3,1),拼音数据库!$B:$C,2,)&amp;VLOOKUP(MID(C1209,4,1),拼音数据库!$B:$C,2,))))),"")</f>
        <v/>
      </c>
      <c r="B1209" s="75" t="str">
        <f>IFERROR(IF(C1209=0,"",IF(LEN(C1209)=1,LEFT(VLOOKUP(LEFT(C1209,1),拼音数据库!$B:$C,2,),1),IF(LEN(C1209)=2,LEFT(VLOOKUP(LEFT(C1209,1),拼音数据库!$B:$C,2,),1)&amp;LEFT(VLOOKUP(MID(C1209,2,1),拼音数据库!$B:$C,2,),1),IF(LEN(C1209)=3,LEFT(VLOOKUP(LEFT(C1209,1),拼音数据库!$B:$C,2,),1)&amp;LEFT(VLOOKUP(MID(C1209,2,1),拼音数据库!$B:$C,2,),1)&amp;LEFT(VLOOKUP(MID(C1209,3,1),拼音数据库!$B:$C,2,)),LEFT(VLOOKUP(LEFT(C1209,1),拼音数据库!$B:$C,2,),1)&amp;LEFT(VLOOKUP(MID(C1209,2,1),拼音数据库!$B:$C,2,),1)&amp;LEFT(VLOOKUP(MID(C1209,3,1),拼音数据库!$B:$C,2,),1)&amp;LEFT(VLOOKUP(MID(C1209,4,1),拼音数据库!$B:$C,2,),1))))),"")</f>
        <v/>
      </c>
      <c r="C1209" s="36"/>
      <c r="D1209" s="36"/>
      <c r="E1209" s="36"/>
      <c r="F1209" s="37"/>
      <c r="G1209" s="37"/>
      <c r="H1209" s="37"/>
      <c r="I1209" s="37"/>
      <c r="J1209" s="37"/>
      <c r="K1209" s="37"/>
      <c r="L1209" s="37"/>
      <c r="M1209" s="37"/>
      <c r="N1209" s="5" t="str">
        <f t="array" ref="N1209">IF(SUM(--NOT(ISERROR(FIND(TEXT(UPPER(电话簿!$G$4),0),UPPER(基本信息输入!A1209:M1209),1))))&gt;0,ROW(),"")</f>
        <v/>
      </c>
    </row>
    <row r="1210" spans="1:14" s="34" customFormat="1" x14ac:dyDescent="0.35">
      <c r="A1210" s="74" t="str">
        <f>IFERROR(IF(C1210=0,"",IF(LEN(C1210)=1,VLOOKUP(LEFT(C1210,1),拼音数据库!$B:$C,2,),IF(LEN(C1210)=2,VLOOKUP(LEFT(C1210,1),拼音数据库!$B:$C,2,)&amp;VLOOKUP(MID(C1210,2,1),拼音数据库!$B:$C,2,),IF(LEN(C1210)=3,VLOOKUP(LEFT(C1210,1),拼音数据库!$B:$C,2,)&amp;VLOOKUP(MID(C1210,2,1),拼音数据库!$B:$C,2,)&amp;VLOOKUP(MID(C1210,3,1),拼音数据库!$B:$C,2,),VLOOKUP(LEFT(C1210,1),拼音数据库!$B:$C,2,)&amp;VLOOKUP(MID(C1210,2,1),拼音数据库!$B:$C,2,)&amp;VLOOKUP(MID(C1210,3,1),拼音数据库!$B:$C,2,)&amp;VLOOKUP(MID(C1210,4,1),拼音数据库!$B:$C,2,))))),"")</f>
        <v/>
      </c>
      <c r="B1210" s="75" t="str">
        <f>IFERROR(IF(C1210=0,"",IF(LEN(C1210)=1,LEFT(VLOOKUP(LEFT(C1210,1),拼音数据库!$B:$C,2,),1),IF(LEN(C1210)=2,LEFT(VLOOKUP(LEFT(C1210,1),拼音数据库!$B:$C,2,),1)&amp;LEFT(VLOOKUP(MID(C1210,2,1),拼音数据库!$B:$C,2,),1),IF(LEN(C1210)=3,LEFT(VLOOKUP(LEFT(C1210,1),拼音数据库!$B:$C,2,),1)&amp;LEFT(VLOOKUP(MID(C1210,2,1),拼音数据库!$B:$C,2,),1)&amp;LEFT(VLOOKUP(MID(C1210,3,1),拼音数据库!$B:$C,2,)),LEFT(VLOOKUP(LEFT(C1210,1),拼音数据库!$B:$C,2,),1)&amp;LEFT(VLOOKUP(MID(C1210,2,1),拼音数据库!$B:$C,2,),1)&amp;LEFT(VLOOKUP(MID(C1210,3,1),拼音数据库!$B:$C,2,),1)&amp;LEFT(VLOOKUP(MID(C1210,4,1),拼音数据库!$B:$C,2,),1))))),"")</f>
        <v/>
      </c>
      <c r="C1210" s="36"/>
      <c r="D1210" s="36"/>
      <c r="E1210" s="36"/>
      <c r="F1210" s="37"/>
      <c r="G1210" s="37"/>
      <c r="H1210" s="37"/>
      <c r="I1210" s="37"/>
      <c r="J1210" s="37"/>
      <c r="K1210" s="37"/>
      <c r="L1210" s="37"/>
      <c r="M1210" s="37"/>
      <c r="N1210" s="5" t="str">
        <f t="array" ref="N1210">IF(SUM(--NOT(ISERROR(FIND(TEXT(UPPER(电话簿!$G$4),0),UPPER(基本信息输入!A1210:M1210),1))))&gt;0,ROW(),"")</f>
        <v/>
      </c>
    </row>
    <row r="1211" spans="1:14" s="34" customFormat="1" x14ac:dyDescent="0.35">
      <c r="A1211" s="74" t="str">
        <f>IFERROR(IF(C1211=0,"",IF(LEN(C1211)=1,VLOOKUP(LEFT(C1211,1),拼音数据库!$B:$C,2,),IF(LEN(C1211)=2,VLOOKUP(LEFT(C1211,1),拼音数据库!$B:$C,2,)&amp;VLOOKUP(MID(C1211,2,1),拼音数据库!$B:$C,2,),IF(LEN(C1211)=3,VLOOKUP(LEFT(C1211,1),拼音数据库!$B:$C,2,)&amp;VLOOKUP(MID(C1211,2,1),拼音数据库!$B:$C,2,)&amp;VLOOKUP(MID(C1211,3,1),拼音数据库!$B:$C,2,),VLOOKUP(LEFT(C1211,1),拼音数据库!$B:$C,2,)&amp;VLOOKUP(MID(C1211,2,1),拼音数据库!$B:$C,2,)&amp;VLOOKUP(MID(C1211,3,1),拼音数据库!$B:$C,2,)&amp;VLOOKUP(MID(C1211,4,1),拼音数据库!$B:$C,2,))))),"")</f>
        <v/>
      </c>
      <c r="B1211" s="75" t="str">
        <f>IFERROR(IF(C1211=0,"",IF(LEN(C1211)=1,LEFT(VLOOKUP(LEFT(C1211,1),拼音数据库!$B:$C,2,),1),IF(LEN(C1211)=2,LEFT(VLOOKUP(LEFT(C1211,1),拼音数据库!$B:$C,2,),1)&amp;LEFT(VLOOKUP(MID(C1211,2,1),拼音数据库!$B:$C,2,),1),IF(LEN(C1211)=3,LEFT(VLOOKUP(LEFT(C1211,1),拼音数据库!$B:$C,2,),1)&amp;LEFT(VLOOKUP(MID(C1211,2,1),拼音数据库!$B:$C,2,),1)&amp;LEFT(VLOOKUP(MID(C1211,3,1),拼音数据库!$B:$C,2,)),LEFT(VLOOKUP(LEFT(C1211,1),拼音数据库!$B:$C,2,),1)&amp;LEFT(VLOOKUP(MID(C1211,2,1),拼音数据库!$B:$C,2,),1)&amp;LEFT(VLOOKUP(MID(C1211,3,1),拼音数据库!$B:$C,2,),1)&amp;LEFT(VLOOKUP(MID(C1211,4,1),拼音数据库!$B:$C,2,),1))))),"")</f>
        <v/>
      </c>
      <c r="C1211" s="36"/>
      <c r="D1211" s="36"/>
      <c r="E1211" s="36"/>
      <c r="F1211" s="37"/>
      <c r="G1211" s="37"/>
      <c r="H1211" s="37"/>
      <c r="I1211" s="37"/>
      <c r="J1211" s="37"/>
      <c r="K1211" s="37"/>
      <c r="L1211" s="37"/>
      <c r="M1211" s="37"/>
      <c r="N1211" s="5" t="str">
        <f t="array" ref="N1211">IF(SUM(--NOT(ISERROR(FIND(TEXT(UPPER(电话簿!$G$4),0),UPPER(基本信息输入!A1211:M1211),1))))&gt;0,ROW(),"")</f>
        <v/>
      </c>
    </row>
    <row r="1212" spans="1:14" s="34" customFormat="1" x14ac:dyDescent="0.35">
      <c r="A1212" s="74" t="str">
        <f>IFERROR(IF(C1212=0,"",IF(LEN(C1212)=1,VLOOKUP(LEFT(C1212,1),拼音数据库!$B:$C,2,),IF(LEN(C1212)=2,VLOOKUP(LEFT(C1212,1),拼音数据库!$B:$C,2,)&amp;VLOOKUP(MID(C1212,2,1),拼音数据库!$B:$C,2,),IF(LEN(C1212)=3,VLOOKUP(LEFT(C1212,1),拼音数据库!$B:$C,2,)&amp;VLOOKUP(MID(C1212,2,1),拼音数据库!$B:$C,2,)&amp;VLOOKUP(MID(C1212,3,1),拼音数据库!$B:$C,2,),VLOOKUP(LEFT(C1212,1),拼音数据库!$B:$C,2,)&amp;VLOOKUP(MID(C1212,2,1),拼音数据库!$B:$C,2,)&amp;VLOOKUP(MID(C1212,3,1),拼音数据库!$B:$C,2,)&amp;VLOOKUP(MID(C1212,4,1),拼音数据库!$B:$C,2,))))),"")</f>
        <v/>
      </c>
      <c r="B1212" s="75" t="str">
        <f>IFERROR(IF(C1212=0,"",IF(LEN(C1212)=1,LEFT(VLOOKUP(LEFT(C1212,1),拼音数据库!$B:$C,2,),1),IF(LEN(C1212)=2,LEFT(VLOOKUP(LEFT(C1212,1),拼音数据库!$B:$C,2,),1)&amp;LEFT(VLOOKUP(MID(C1212,2,1),拼音数据库!$B:$C,2,),1),IF(LEN(C1212)=3,LEFT(VLOOKUP(LEFT(C1212,1),拼音数据库!$B:$C,2,),1)&amp;LEFT(VLOOKUP(MID(C1212,2,1),拼音数据库!$B:$C,2,),1)&amp;LEFT(VLOOKUP(MID(C1212,3,1),拼音数据库!$B:$C,2,)),LEFT(VLOOKUP(LEFT(C1212,1),拼音数据库!$B:$C,2,),1)&amp;LEFT(VLOOKUP(MID(C1212,2,1),拼音数据库!$B:$C,2,),1)&amp;LEFT(VLOOKUP(MID(C1212,3,1),拼音数据库!$B:$C,2,),1)&amp;LEFT(VLOOKUP(MID(C1212,4,1),拼音数据库!$B:$C,2,),1))))),"")</f>
        <v/>
      </c>
      <c r="C1212" s="36"/>
      <c r="D1212" s="36"/>
      <c r="E1212" s="36"/>
      <c r="F1212" s="37"/>
      <c r="G1212" s="37"/>
      <c r="H1212" s="37"/>
      <c r="I1212" s="37"/>
      <c r="J1212" s="37"/>
      <c r="K1212" s="37"/>
      <c r="L1212" s="37"/>
      <c r="M1212" s="37"/>
      <c r="N1212" s="5" t="str">
        <f t="array" ref="N1212">IF(SUM(--NOT(ISERROR(FIND(TEXT(UPPER(电话簿!$G$4),0),UPPER(基本信息输入!A1212:M1212),1))))&gt;0,ROW(),"")</f>
        <v/>
      </c>
    </row>
    <row r="1213" spans="1:14" s="34" customFormat="1" x14ac:dyDescent="0.35">
      <c r="A1213" s="74" t="str">
        <f>IFERROR(IF(C1213=0,"",IF(LEN(C1213)=1,VLOOKUP(LEFT(C1213,1),拼音数据库!$B:$C,2,),IF(LEN(C1213)=2,VLOOKUP(LEFT(C1213,1),拼音数据库!$B:$C,2,)&amp;VLOOKUP(MID(C1213,2,1),拼音数据库!$B:$C,2,),IF(LEN(C1213)=3,VLOOKUP(LEFT(C1213,1),拼音数据库!$B:$C,2,)&amp;VLOOKUP(MID(C1213,2,1),拼音数据库!$B:$C,2,)&amp;VLOOKUP(MID(C1213,3,1),拼音数据库!$B:$C,2,),VLOOKUP(LEFT(C1213,1),拼音数据库!$B:$C,2,)&amp;VLOOKUP(MID(C1213,2,1),拼音数据库!$B:$C,2,)&amp;VLOOKUP(MID(C1213,3,1),拼音数据库!$B:$C,2,)&amp;VLOOKUP(MID(C1213,4,1),拼音数据库!$B:$C,2,))))),"")</f>
        <v/>
      </c>
      <c r="B1213" s="75" t="str">
        <f>IFERROR(IF(C1213=0,"",IF(LEN(C1213)=1,LEFT(VLOOKUP(LEFT(C1213,1),拼音数据库!$B:$C,2,),1),IF(LEN(C1213)=2,LEFT(VLOOKUP(LEFT(C1213,1),拼音数据库!$B:$C,2,),1)&amp;LEFT(VLOOKUP(MID(C1213,2,1),拼音数据库!$B:$C,2,),1),IF(LEN(C1213)=3,LEFT(VLOOKUP(LEFT(C1213,1),拼音数据库!$B:$C,2,),1)&amp;LEFT(VLOOKUP(MID(C1213,2,1),拼音数据库!$B:$C,2,),1)&amp;LEFT(VLOOKUP(MID(C1213,3,1),拼音数据库!$B:$C,2,)),LEFT(VLOOKUP(LEFT(C1213,1),拼音数据库!$B:$C,2,),1)&amp;LEFT(VLOOKUP(MID(C1213,2,1),拼音数据库!$B:$C,2,),1)&amp;LEFT(VLOOKUP(MID(C1213,3,1),拼音数据库!$B:$C,2,),1)&amp;LEFT(VLOOKUP(MID(C1213,4,1),拼音数据库!$B:$C,2,),1))))),"")</f>
        <v/>
      </c>
      <c r="C1213" s="36"/>
      <c r="D1213" s="36"/>
      <c r="E1213" s="36"/>
      <c r="F1213" s="37"/>
      <c r="G1213" s="37"/>
      <c r="H1213" s="37"/>
      <c r="I1213" s="37"/>
      <c r="J1213" s="37"/>
      <c r="K1213" s="37"/>
      <c r="L1213" s="37"/>
      <c r="M1213" s="37"/>
      <c r="N1213" s="5" t="str">
        <f t="array" ref="N1213">IF(SUM(--NOT(ISERROR(FIND(TEXT(UPPER(电话簿!$G$4),0),UPPER(基本信息输入!A1213:M1213),1))))&gt;0,ROW(),"")</f>
        <v/>
      </c>
    </row>
    <row r="1214" spans="1:14" s="34" customFormat="1" x14ac:dyDescent="0.35">
      <c r="A1214" s="74" t="str">
        <f>IFERROR(IF(C1214=0,"",IF(LEN(C1214)=1,VLOOKUP(LEFT(C1214,1),拼音数据库!$B:$C,2,),IF(LEN(C1214)=2,VLOOKUP(LEFT(C1214,1),拼音数据库!$B:$C,2,)&amp;VLOOKUP(MID(C1214,2,1),拼音数据库!$B:$C,2,),IF(LEN(C1214)=3,VLOOKUP(LEFT(C1214,1),拼音数据库!$B:$C,2,)&amp;VLOOKUP(MID(C1214,2,1),拼音数据库!$B:$C,2,)&amp;VLOOKUP(MID(C1214,3,1),拼音数据库!$B:$C,2,),VLOOKUP(LEFT(C1214,1),拼音数据库!$B:$C,2,)&amp;VLOOKUP(MID(C1214,2,1),拼音数据库!$B:$C,2,)&amp;VLOOKUP(MID(C1214,3,1),拼音数据库!$B:$C,2,)&amp;VLOOKUP(MID(C1214,4,1),拼音数据库!$B:$C,2,))))),"")</f>
        <v/>
      </c>
      <c r="B1214" s="75" t="str">
        <f>IFERROR(IF(C1214=0,"",IF(LEN(C1214)=1,LEFT(VLOOKUP(LEFT(C1214,1),拼音数据库!$B:$C,2,),1),IF(LEN(C1214)=2,LEFT(VLOOKUP(LEFT(C1214,1),拼音数据库!$B:$C,2,),1)&amp;LEFT(VLOOKUP(MID(C1214,2,1),拼音数据库!$B:$C,2,),1),IF(LEN(C1214)=3,LEFT(VLOOKUP(LEFT(C1214,1),拼音数据库!$B:$C,2,),1)&amp;LEFT(VLOOKUP(MID(C1214,2,1),拼音数据库!$B:$C,2,),1)&amp;LEFT(VLOOKUP(MID(C1214,3,1),拼音数据库!$B:$C,2,)),LEFT(VLOOKUP(LEFT(C1214,1),拼音数据库!$B:$C,2,),1)&amp;LEFT(VLOOKUP(MID(C1214,2,1),拼音数据库!$B:$C,2,),1)&amp;LEFT(VLOOKUP(MID(C1214,3,1),拼音数据库!$B:$C,2,),1)&amp;LEFT(VLOOKUP(MID(C1214,4,1),拼音数据库!$B:$C,2,),1))))),"")</f>
        <v/>
      </c>
      <c r="C1214" s="36"/>
      <c r="D1214" s="36"/>
      <c r="E1214" s="36"/>
      <c r="F1214" s="37"/>
      <c r="G1214" s="37"/>
      <c r="H1214" s="37"/>
      <c r="I1214" s="37"/>
      <c r="J1214" s="37"/>
      <c r="K1214" s="37"/>
      <c r="L1214" s="37"/>
      <c r="M1214" s="37"/>
      <c r="N1214" s="5" t="str">
        <f t="array" ref="N1214">IF(SUM(--NOT(ISERROR(FIND(TEXT(UPPER(电话簿!$G$4),0),UPPER(基本信息输入!A1214:M1214),1))))&gt;0,ROW(),"")</f>
        <v/>
      </c>
    </row>
    <row r="1215" spans="1:14" s="34" customFormat="1" x14ac:dyDescent="0.35">
      <c r="A1215" s="74" t="str">
        <f>IFERROR(IF(C1215=0,"",IF(LEN(C1215)=1,VLOOKUP(LEFT(C1215,1),拼音数据库!$B:$C,2,),IF(LEN(C1215)=2,VLOOKUP(LEFT(C1215,1),拼音数据库!$B:$C,2,)&amp;VLOOKUP(MID(C1215,2,1),拼音数据库!$B:$C,2,),IF(LEN(C1215)=3,VLOOKUP(LEFT(C1215,1),拼音数据库!$B:$C,2,)&amp;VLOOKUP(MID(C1215,2,1),拼音数据库!$B:$C,2,)&amp;VLOOKUP(MID(C1215,3,1),拼音数据库!$B:$C,2,),VLOOKUP(LEFT(C1215,1),拼音数据库!$B:$C,2,)&amp;VLOOKUP(MID(C1215,2,1),拼音数据库!$B:$C,2,)&amp;VLOOKUP(MID(C1215,3,1),拼音数据库!$B:$C,2,)&amp;VLOOKUP(MID(C1215,4,1),拼音数据库!$B:$C,2,))))),"")</f>
        <v/>
      </c>
      <c r="B1215" s="75" t="str">
        <f>IFERROR(IF(C1215=0,"",IF(LEN(C1215)=1,LEFT(VLOOKUP(LEFT(C1215,1),拼音数据库!$B:$C,2,),1),IF(LEN(C1215)=2,LEFT(VLOOKUP(LEFT(C1215,1),拼音数据库!$B:$C,2,),1)&amp;LEFT(VLOOKUP(MID(C1215,2,1),拼音数据库!$B:$C,2,),1),IF(LEN(C1215)=3,LEFT(VLOOKUP(LEFT(C1215,1),拼音数据库!$B:$C,2,),1)&amp;LEFT(VLOOKUP(MID(C1215,2,1),拼音数据库!$B:$C,2,),1)&amp;LEFT(VLOOKUP(MID(C1215,3,1),拼音数据库!$B:$C,2,)),LEFT(VLOOKUP(LEFT(C1215,1),拼音数据库!$B:$C,2,),1)&amp;LEFT(VLOOKUP(MID(C1215,2,1),拼音数据库!$B:$C,2,),1)&amp;LEFT(VLOOKUP(MID(C1215,3,1),拼音数据库!$B:$C,2,),1)&amp;LEFT(VLOOKUP(MID(C1215,4,1),拼音数据库!$B:$C,2,),1))))),"")</f>
        <v/>
      </c>
      <c r="C1215" s="36"/>
      <c r="D1215" s="36"/>
      <c r="E1215" s="36"/>
      <c r="F1215" s="37"/>
      <c r="G1215" s="37"/>
      <c r="H1215" s="37"/>
      <c r="I1215" s="37"/>
      <c r="J1215" s="37"/>
      <c r="K1215" s="37"/>
      <c r="L1215" s="37"/>
      <c r="M1215" s="37"/>
      <c r="N1215" s="5" t="str">
        <f t="array" ref="N1215">IF(SUM(--NOT(ISERROR(FIND(TEXT(UPPER(电话簿!$G$4),0),UPPER(基本信息输入!A1215:M1215),1))))&gt;0,ROW(),"")</f>
        <v/>
      </c>
    </row>
    <row r="1216" spans="1:14" s="34" customFormat="1" x14ac:dyDescent="0.35">
      <c r="A1216" s="74" t="str">
        <f>IFERROR(IF(C1216=0,"",IF(LEN(C1216)=1,VLOOKUP(LEFT(C1216,1),拼音数据库!$B:$C,2,),IF(LEN(C1216)=2,VLOOKUP(LEFT(C1216,1),拼音数据库!$B:$C,2,)&amp;VLOOKUP(MID(C1216,2,1),拼音数据库!$B:$C,2,),IF(LEN(C1216)=3,VLOOKUP(LEFT(C1216,1),拼音数据库!$B:$C,2,)&amp;VLOOKUP(MID(C1216,2,1),拼音数据库!$B:$C,2,)&amp;VLOOKUP(MID(C1216,3,1),拼音数据库!$B:$C,2,),VLOOKUP(LEFT(C1216,1),拼音数据库!$B:$C,2,)&amp;VLOOKUP(MID(C1216,2,1),拼音数据库!$B:$C,2,)&amp;VLOOKUP(MID(C1216,3,1),拼音数据库!$B:$C,2,)&amp;VLOOKUP(MID(C1216,4,1),拼音数据库!$B:$C,2,))))),"")</f>
        <v/>
      </c>
      <c r="B1216" s="75" t="str">
        <f>IFERROR(IF(C1216=0,"",IF(LEN(C1216)=1,LEFT(VLOOKUP(LEFT(C1216,1),拼音数据库!$B:$C,2,),1),IF(LEN(C1216)=2,LEFT(VLOOKUP(LEFT(C1216,1),拼音数据库!$B:$C,2,),1)&amp;LEFT(VLOOKUP(MID(C1216,2,1),拼音数据库!$B:$C,2,),1),IF(LEN(C1216)=3,LEFT(VLOOKUP(LEFT(C1216,1),拼音数据库!$B:$C,2,),1)&amp;LEFT(VLOOKUP(MID(C1216,2,1),拼音数据库!$B:$C,2,),1)&amp;LEFT(VLOOKUP(MID(C1216,3,1),拼音数据库!$B:$C,2,)),LEFT(VLOOKUP(LEFT(C1216,1),拼音数据库!$B:$C,2,),1)&amp;LEFT(VLOOKUP(MID(C1216,2,1),拼音数据库!$B:$C,2,),1)&amp;LEFT(VLOOKUP(MID(C1216,3,1),拼音数据库!$B:$C,2,),1)&amp;LEFT(VLOOKUP(MID(C1216,4,1),拼音数据库!$B:$C,2,),1))))),"")</f>
        <v/>
      </c>
      <c r="C1216" s="36"/>
      <c r="D1216" s="36"/>
      <c r="E1216" s="36"/>
      <c r="F1216" s="37"/>
      <c r="G1216" s="37"/>
      <c r="H1216" s="37"/>
      <c r="I1216" s="37"/>
      <c r="J1216" s="37"/>
      <c r="K1216" s="37"/>
      <c r="L1216" s="37"/>
      <c r="M1216" s="37"/>
      <c r="N1216" s="5" t="str">
        <f t="array" ref="N1216">IF(SUM(--NOT(ISERROR(FIND(TEXT(UPPER(电话簿!$G$4),0),UPPER(基本信息输入!A1216:M1216),1))))&gt;0,ROW(),"")</f>
        <v/>
      </c>
    </row>
    <row r="1217" spans="1:14" s="34" customFormat="1" x14ac:dyDescent="0.35">
      <c r="A1217" s="74" t="str">
        <f>IFERROR(IF(C1217=0,"",IF(LEN(C1217)=1,VLOOKUP(LEFT(C1217,1),拼音数据库!$B:$C,2,),IF(LEN(C1217)=2,VLOOKUP(LEFT(C1217,1),拼音数据库!$B:$C,2,)&amp;VLOOKUP(MID(C1217,2,1),拼音数据库!$B:$C,2,),IF(LEN(C1217)=3,VLOOKUP(LEFT(C1217,1),拼音数据库!$B:$C,2,)&amp;VLOOKUP(MID(C1217,2,1),拼音数据库!$B:$C,2,)&amp;VLOOKUP(MID(C1217,3,1),拼音数据库!$B:$C,2,),VLOOKUP(LEFT(C1217,1),拼音数据库!$B:$C,2,)&amp;VLOOKUP(MID(C1217,2,1),拼音数据库!$B:$C,2,)&amp;VLOOKUP(MID(C1217,3,1),拼音数据库!$B:$C,2,)&amp;VLOOKUP(MID(C1217,4,1),拼音数据库!$B:$C,2,))))),"")</f>
        <v/>
      </c>
      <c r="B1217" s="75" t="str">
        <f>IFERROR(IF(C1217=0,"",IF(LEN(C1217)=1,LEFT(VLOOKUP(LEFT(C1217,1),拼音数据库!$B:$C,2,),1),IF(LEN(C1217)=2,LEFT(VLOOKUP(LEFT(C1217,1),拼音数据库!$B:$C,2,),1)&amp;LEFT(VLOOKUP(MID(C1217,2,1),拼音数据库!$B:$C,2,),1),IF(LEN(C1217)=3,LEFT(VLOOKUP(LEFT(C1217,1),拼音数据库!$B:$C,2,),1)&amp;LEFT(VLOOKUP(MID(C1217,2,1),拼音数据库!$B:$C,2,),1)&amp;LEFT(VLOOKUP(MID(C1217,3,1),拼音数据库!$B:$C,2,)),LEFT(VLOOKUP(LEFT(C1217,1),拼音数据库!$B:$C,2,),1)&amp;LEFT(VLOOKUP(MID(C1217,2,1),拼音数据库!$B:$C,2,),1)&amp;LEFT(VLOOKUP(MID(C1217,3,1),拼音数据库!$B:$C,2,),1)&amp;LEFT(VLOOKUP(MID(C1217,4,1),拼音数据库!$B:$C,2,),1))))),"")</f>
        <v/>
      </c>
      <c r="C1217" s="36"/>
      <c r="D1217" s="36"/>
      <c r="E1217" s="36"/>
      <c r="F1217" s="37"/>
      <c r="G1217" s="37"/>
      <c r="H1217" s="37"/>
      <c r="I1217" s="37"/>
      <c r="J1217" s="37"/>
      <c r="K1217" s="37"/>
      <c r="L1217" s="37"/>
      <c r="M1217" s="37"/>
      <c r="N1217" s="5" t="str">
        <f t="array" ref="N1217">IF(SUM(--NOT(ISERROR(FIND(TEXT(UPPER(电话簿!$G$4),0),UPPER(基本信息输入!A1217:M1217),1))))&gt;0,ROW(),"")</f>
        <v/>
      </c>
    </row>
    <row r="1218" spans="1:14" s="34" customFormat="1" x14ac:dyDescent="0.35">
      <c r="A1218" s="74" t="str">
        <f>IFERROR(IF(C1218=0,"",IF(LEN(C1218)=1,VLOOKUP(LEFT(C1218,1),拼音数据库!$B:$C,2,),IF(LEN(C1218)=2,VLOOKUP(LEFT(C1218,1),拼音数据库!$B:$C,2,)&amp;VLOOKUP(MID(C1218,2,1),拼音数据库!$B:$C,2,),IF(LEN(C1218)=3,VLOOKUP(LEFT(C1218,1),拼音数据库!$B:$C,2,)&amp;VLOOKUP(MID(C1218,2,1),拼音数据库!$B:$C,2,)&amp;VLOOKUP(MID(C1218,3,1),拼音数据库!$B:$C,2,),VLOOKUP(LEFT(C1218,1),拼音数据库!$B:$C,2,)&amp;VLOOKUP(MID(C1218,2,1),拼音数据库!$B:$C,2,)&amp;VLOOKUP(MID(C1218,3,1),拼音数据库!$B:$C,2,)&amp;VLOOKUP(MID(C1218,4,1),拼音数据库!$B:$C,2,))))),"")</f>
        <v/>
      </c>
      <c r="B1218" s="75" t="str">
        <f>IFERROR(IF(C1218=0,"",IF(LEN(C1218)=1,LEFT(VLOOKUP(LEFT(C1218,1),拼音数据库!$B:$C,2,),1),IF(LEN(C1218)=2,LEFT(VLOOKUP(LEFT(C1218,1),拼音数据库!$B:$C,2,),1)&amp;LEFT(VLOOKUP(MID(C1218,2,1),拼音数据库!$B:$C,2,),1),IF(LEN(C1218)=3,LEFT(VLOOKUP(LEFT(C1218,1),拼音数据库!$B:$C,2,),1)&amp;LEFT(VLOOKUP(MID(C1218,2,1),拼音数据库!$B:$C,2,),1)&amp;LEFT(VLOOKUP(MID(C1218,3,1),拼音数据库!$B:$C,2,)),LEFT(VLOOKUP(LEFT(C1218,1),拼音数据库!$B:$C,2,),1)&amp;LEFT(VLOOKUP(MID(C1218,2,1),拼音数据库!$B:$C,2,),1)&amp;LEFT(VLOOKUP(MID(C1218,3,1),拼音数据库!$B:$C,2,),1)&amp;LEFT(VLOOKUP(MID(C1218,4,1),拼音数据库!$B:$C,2,),1))))),"")</f>
        <v/>
      </c>
      <c r="C1218" s="36"/>
      <c r="D1218" s="36"/>
      <c r="E1218" s="36"/>
      <c r="F1218" s="37"/>
      <c r="G1218" s="37"/>
      <c r="H1218" s="37"/>
      <c r="I1218" s="37"/>
      <c r="J1218" s="37"/>
      <c r="K1218" s="37"/>
      <c r="L1218" s="37"/>
      <c r="M1218" s="37"/>
      <c r="N1218" s="5" t="str">
        <f t="array" ref="N1218">IF(SUM(--NOT(ISERROR(FIND(TEXT(UPPER(电话簿!$G$4),0),UPPER(基本信息输入!A1218:M1218),1))))&gt;0,ROW(),"")</f>
        <v/>
      </c>
    </row>
    <row r="1219" spans="1:14" s="34" customFormat="1" x14ac:dyDescent="0.35">
      <c r="A1219" s="74" t="str">
        <f>IFERROR(IF(C1219=0,"",IF(LEN(C1219)=1,VLOOKUP(LEFT(C1219,1),拼音数据库!$B:$C,2,),IF(LEN(C1219)=2,VLOOKUP(LEFT(C1219,1),拼音数据库!$B:$C,2,)&amp;VLOOKUP(MID(C1219,2,1),拼音数据库!$B:$C,2,),IF(LEN(C1219)=3,VLOOKUP(LEFT(C1219,1),拼音数据库!$B:$C,2,)&amp;VLOOKUP(MID(C1219,2,1),拼音数据库!$B:$C,2,)&amp;VLOOKUP(MID(C1219,3,1),拼音数据库!$B:$C,2,),VLOOKUP(LEFT(C1219,1),拼音数据库!$B:$C,2,)&amp;VLOOKUP(MID(C1219,2,1),拼音数据库!$B:$C,2,)&amp;VLOOKUP(MID(C1219,3,1),拼音数据库!$B:$C,2,)&amp;VLOOKUP(MID(C1219,4,1),拼音数据库!$B:$C,2,))))),"")</f>
        <v/>
      </c>
      <c r="B1219" s="75" t="str">
        <f>IFERROR(IF(C1219=0,"",IF(LEN(C1219)=1,LEFT(VLOOKUP(LEFT(C1219,1),拼音数据库!$B:$C,2,),1),IF(LEN(C1219)=2,LEFT(VLOOKUP(LEFT(C1219,1),拼音数据库!$B:$C,2,),1)&amp;LEFT(VLOOKUP(MID(C1219,2,1),拼音数据库!$B:$C,2,),1),IF(LEN(C1219)=3,LEFT(VLOOKUP(LEFT(C1219,1),拼音数据库!$B:$C,2,),1)&amp;LEFT(VLOOKUP(MID(C1219,2,1),拼音数据库!$B:$C,2,),1)&amp;LEFT(VLOOKUP(MID(C1219,3,1),拼音数据库!$B:$C,2,)),LEFT(VLOOKUP(LEFT(C1219,1),拼音数据库!$B:$C,2,),1)&amp;LEFT(VLOOKUP(MID(C1219,2,1),拼音数据库!$B:$C,2,),1)&amp;LEFT(VLOOKUP(MID(C1219,3,1),拼音数据库!$B:$C,2,),1)&amp;LEFT(VLOOKUP(MID(C1219,4,1),拼音数据库!$B:$C,2,),1))))),"")</f>
        <v/>
      </c>
      <c r="C1219" s="36"/>
      <c r="D1219" s="36"/>
      <c r="E1219" s="36"/>
      <c r="F1219" s="37"/>
      <c r="G1219" s="37"/>
      <c r="H1219" s="37"/>
      <c r="I1219" s="37"/>
      <c r="J1219" s="37"/>
      <c r="K1219" s="37"/>
      <c r="L1219" s="37"/>
      <c r="M1219" s="37"/>
      <c r="N1219" s="5" t="str">
        <f t="array" ref="N1219">IF(SUM(--NOT(ISERROR(FIND(TEXT(UPPER(电话簿!$G$4),0),UPPER(基本信息输入!A1219:M1219),1))))&gt;0,ROW(),"")</f>
        <v/>
      </c>
    </row>
    <row r="1220" spans="1:14" s="34" customFormat="1" x14ac:dyDescent="0.35">
      <c r="A1220" s="74" t="str">
        <f>IFERROR(IF(C1220=0,"",IF(LEN(C1220)=1,VLOOKUP(LEFT(C1220,1),拼音数据库!$B:$C,2,),IF(LEN(C1220)=2,VLOOKUP(LEFT(C1220,1),拼音数据库!$B:$C,2,)&amp;VLOOKUP(MID(C1220,2,1),拼音数据库!$B:$C,2,),IF(LEN(C1220)=3,VLOOKUP(LEFT(C1220,1),拼音数据库!$B:$C,2,)&amp;VLOOKUP(MID(C1220,2,1),拼音数据库!$B:$C,2,)&amp;VLOOKUP(MID(C1220,3,1),拼音数据库!$B:$C,2,),VLOOKUP(LEFT(C1220,1),拼音数据库!$B:$C,2,)&amp;VLOOKUP(MID(C1220,2,1),拼音数据库!$B:$C,2,)&amp;VLOOKUP(MID(C1220,3,1),拼音数据库!$B:$C,2,)&amp;VLOOKUP(MID(C1220,4,1),拼音数据库!$B:$C,2,))))),"")</f>
        <v/>
      </c>
      <c r="B1220" s="75" t="str">
        <f>IFERROR(IF(C1220=0,"",IF(LEN(C1220)=1,LEFT(VLOOKUP(LEFT(C1220,1),拼音数据库!$B:$C,2,),1),IF(LEN(C1220)=2,LEFT(VLOOKUP(LEFT(C1220,1),拼音数据库!$B:$C,2,),1)&amp;LEFT(VLOOKUP(MID(C1220,2,1),拼音数据库!$B:$C,2,),1),IF(LEN(C1220)=3,LEFT(VLOOKUP(LEFT(C1220,1),拼音数据库!$B:$C,2,),1)&amp;LEFT(VLOOKUP(MID(C1220,2,1),拼音数据库!$B:$C,2,),1)&amp;LEFT(VLOOKUP(MID(C1220,3,1),拼音数据库!$B:$C,2,)),LEFT(VLOOKUP(LEFT(C1220,1),拼音数据库!$B:$C,2,),1)&amp;LEFT(VLOOKUP(MID(C1220,2,1),拼音数据库!$B:$C,2,),1)&amp;LEFT(VLOOKUP(MID(C1220,3,1),拼音数据库!$B:$C,2,),1)&amp;LEFT(VLOOKUP(MID(C1220,4,1),拼音数据库!$B:$C,2,),1))))),"")</f>
        <v/>
      </c>
      <c r="C1220" s="36"/>
      <c r="D1220" s="36"/>
      <c r="E1220" s="36"/>
      <c r="F1220" s="37"/>
      <c r="G1220" s="37"/>
      <c r="H1220" s="37"/>
      <c r="I1220" s="37"/>
      <c r="J1220" s="37"/>
      <c r="K1220" s="37"/>
      <c r="L1220" s="37"/>
      <c r="M1220" s="37"/>
      <c r="N1220" s="5" t="str">
        <f t="array" ref="N1220">IF(SUM(--NOT(ISERROR(FIND(TEXT(UPPER(电话簿!$G$4),0),UPPER(基本信息输入!A1220:M1220),1))))&gt;0,ROW(),"")</f>
        <v/>
      </c>
    </row>
    <row r="1221" spans="1:14" s="34" customFormat="1" x14ac:dyDescent="0.35">
      <c r="A1221" s="74" t="str">
        <f>IFERROR(IF(C1221=0,"",IF(LEN(C1221)=1,VLOOKUP(LEFT(C1221,1),拼音数据库!$B:$C,2,),IF(LEN(C1221)=2,VLOOKUP(LEFT(C1221,1),拼音数据库!$B:$C,2,)&amp;VLOOKUP(MID(C1221,2,1),拼音数据库!$B:$C,2,),IF(LEN(C1221)=3,VLOOKUP(LEFT(C1221,1),拼音数据库!$B:$C,2,)&amp;VLOOKUP(MID(C1221,2,1),拼音数据库!$B:$C,2,)&amp;VLOOKUP(MID(C1221,3,1),拼音数据库!$B:$C,2,),VLOOKUP(LEFT(C1221,1),拼音数据库!$B:$C,2,)&amp;VLOOKUP(MID(C1221,2,1),拼音数据库!$B:$C,2,)&amp;VLOOKUP(MID(C1221,3,1),拼音数据库!$B:$C,2,)&amp;VLOOKUP(MID(C1221,4,1),拼音数据库!$B:$C,2,))))),"")</f>
        <v/>
      </c>
      <c r="B1221" s="75" t="str">
        <f>IFERROR(IF(C1221=0,"",IF(LEN(C1221)=1,LEFT(VLOOKUP(LEFT(C1221,1),拼音数据库!$B:$C,2,),1),IF(LEN(C1221)=2,LEFT(VLOOKUP(LEFT(C1221,1),拼音数据库!$B:$C,2,),1)&amp;LEFT(VLOOKUP(MID(C1221,2,1),拼音数据库!$B:$C,2,),1),IF(LEN(C1221)=3,LEFT(VLOOKUP(LEFT(C1221,1),拼音数据库!$B:$C,2,),1)&amp;LEFT(VLOOKUP(MID(C1221,2,1),拼音数据库!$B:$C,2,),1)&amp;LEFT(VLOOKUP(MID(C1221,3,1),拼音数据库!$B:$C,2,)),LEFT(VLOOKUP(LEFT(C1221,1),拼音数据库!$B:$C,2,),1)&amp;LEFT(VLOOKUP(MID(C1221,2,1),拼音数据库!$B:$C,2,),1)&amp;LEFT(VLOOKUP(MID(C1221,3,1),拼音数据库!$B:$C,2,),1)&amp;LEFT(VLOOKUP(MID(C1221,4,1),拼音数据库!$B:$C,2,),1))))),"")</f>
        <v/>
      </c>
      <c r="C1221" s="36"/>
      <c r="D1221" s="36"/>
      <c r="E1221" s="36"/>
      <c r="F1221" s="37"/>
      <c r="G1221" s="37"/>
      <c r="H1221" s="37"/>
      <c r="I1221" s="37"/>
      <c r="J1221" s="37"/>
      <c r="K1221" s="37"/>
      <c r="L1221" s="37"/>
      <c r="M1221" s="37"/>
      <c r="N1221" s="5" t="str">
        <f t="array" ref="N1221">IF(SUM(--NOT(ISERROR(FIND(TEXT(UPPER(电话簿!$G$4),0),UPPER(基本信息输入!A1221:M1221),1))))&gt;0,ROW(),"")</f>
        <v/>
      </c>
    </row>
    <row r="1222" spans="1:14" s="34" customFormat="1" x14ac:dyDescent="0.35">
      <c r="A1222" s="74" t="str">
        <f>IFERROR(IF(C1222=0,"",IF(LEN(C1222)=1,VLOOKUP(LEFT(C1222,1),拼音数据库!$B:$C,2,),IF(LEN(C1222)=2,VLOOKUP(LEFT(C1222,1),拼音数据库!$B:$C,2,)&amp;VLOOKUP(MID(C1222,2,1),拼音数据库!$B:$C,2,),IF(LEN(C1222)=3,VLOOKUP(LEFT(C1222,1),拼音数据库!$B:$C,2,)&amp;VLOOKUP(MID(C1222,2,1),拼音数据库!$B:$C,2,)&amp;VLOOKUP(MID(C1222,3,1),拼音数据库!$B:$C,2,),VLOOKUP(LEFT(C1222,1),拼音数据库!$B:$C,2,)&amp;VLOOKUP(MID(C1222,2,1),拼音数据库!$B:$C,2,)&amp;VLOOKUP(MID(C1222,3,1),拼音数据库!$B:$C,2,)&amp;VLOOKUP(MID(C1222,4,1),拼音数据库!$B:$C,2,))))),"")</f>
        <v/>
      </c>
      <c r="B1222" s="75" t="str">
        <f>IFERROR(IF(C1222=0,"",IF(LEN(C1222)=1,LEFT(VLOOKUP(LEFT(C1222,1),拼音数据库!$B:$C,2,),1),IF(LEN(C1222)=2,LEFT(VLOOKUP(LEFT(C1222,1),拼音数据库!$B:$C,2,),1)&amp;LEFT(VLOOKUP(MID(C1222,2,1),拼音数据库!$B:$C,2,),1),IF(LEN(C1222)=3,LEFT(VLOOKUP(LEFT(C1222,1),拼音数据库!$B:$C,2,),1)&amp;LEFT(VLOOKUP(MID(C1222,2,1),拼音数据库!$B:$C,2,),1)&amp;LEFT(VLOOKUP(MID(C1222,3,1),拼音数据库!$B:$C,2,)),LEFT(VLOOKUP(LEFT(C1222,1),拼音数据库!$B:$C,2,),1)&amp;LEFT(VLOOKUP(MID(C1222,2,1),拼音数据库!$B:$C,2,),1)&amp;LEFT(VLOOKUP(MID(C1222,3,1),拼音数据库!$B:$C,2,),1)&amp;LEFT(VLOOKUP(MID(C1222,4,1),拼音数据库!$B:$C,2,),1))))),"")</f>
        <v/>
      </c>
      <c r="C1222" s="36"/>
      <c r="D1222" s="36"/>
      <c r="E1222" s="36"/>
      <c r="F1222" s="37"/>
      <c r="G1222" s="37"/>
      <c r="H1222" s="37"/>
      <c r="I1222" s="37"/>
      <c r="J1222" s="37"/>
      <c r="K1222" s="37"/>
      <c r="L1222" s="37"/>
      <c r="M1222" s="37"/>
      <c r="N1222" s="5" t="str">
        <f t="array" ref="N1222">IF(SUM(--NOT(ISERROR(FIND(TEXT(UPPER(电话簿!$G$4),0),UPPER(基本信息输入!A1222:M1222),1))))&gt;0,ROW(),"")</f>
        <v/>
      </c>
    </row>
    <row r="1223" spans="1:14" s="34" customFormat="1" x14ac:dyDescent="0.35">
      <c r="A1223" s="74" t="str">
        <f>IFERROR(IF(C1223=0,"",IF(LEN(C1223)=1,VLOOKUP(LEFT(C1223,1),拼音数据库!$B:$C,2,),IF(LEN(C1223)=2,VLOOKUP(LEFT(C1223,1),拼音数据库!$B:$C,2,)&amp;VLOOKUP(MID(C1223,2,1),拼音数据库!$B:$C,2,),IF(LEN(C1223)=3,VLOOKUP(LEFT(C1223,1),拼音数据库!$B:$C,2,)&amp;VLOOKUP(MID(C1223,2,1),拼音数据库!$B:$C,2,)&amp;VLOOKUP(MID(C1223,3,1),拼音数据库!$B:$C,2,),VLOOKUP(LEFT(C1223,1),拼音数据库!$B:$C,2,)&amp;VLOOKUP(MID(C1223,2,1),拼音数据库!$B:$C,2,)&amp;VLOOKUP(MID(C1223,3,1),拼音数据库!$B:$C,2,)&amp;VLOOKUP(MID(C1223,4,1),拼音数据库!$B:$C,2,))))),"")</f>
        <v/>
      </c>
      <c r="B1223" s="75" t="str">
        <f>IFERROR(IF(C1223=0,"",IF(LEN(C1223)=1,LEFT(VLOOKUP(LEFT(C1223,1),拼音数据库!$B:$C,2,),1),IF(LEN(C1223)=2,LEFT(VLOOKUP(LEFT(C1223,1),拼音数据库!$B:$C,2,),1)&amp;LEFT(VLOOKUP(MID(C1223,2,1),拼音数据库!$B:$C,2,),1),IF(LEN(C1223)=3,LEFT(VLOOKUP(LEFT(C1223,1),拼音数据库!$B:$C,2,),1)&amp;LEFT(VLOOKUP(MID(C1223,2,1),拼音数据库!$B:$C,2,),1)&amp;LEFT(VLOOKUP(MID(C1223,3,1),拼音数据库!$B:$C,2,)),LEFT(VLOOKUP(LEFT(C1223,1),拼音数据库!$B:$C,2,),1)&amp;LEFT(VLOOKUP(MID(C1223,2,1),拼音数据库!$B:$C,2,),1)&amp;LEFT(VLOOKUP(MID(C1223,3,1),拼音数据库!$B:$C,2,),1)&amp;LEFT(VLOOKUP(MID(C1223,4,1),拼音数据库!$B:$C,2,),1))))),"")</f>
        <v/>
      </c>
      <c r="C1223" s="36"/>
      <c r="D1223" s="36"/>
      <c r="E1223" s="36"/>
      <c r="F1223" s="37"/>
      <c r="G1223" s="37"/>
      <c r="H1223" s="37"/>
      <c r="I1223" s="37"/>
      <c r="J1223" s="37"/>
      <c r="K1223" s="37"/>
      <c r="L1223" s="37"/>
      <c r="M1223" s="37"/>
      <c r="N1223" s="5" t="str">
        <f t="array" ref="N1223">IF(SUM(--NOT(ISERROR(FIND(TEXT(UPPER(电话簿!$G$4),0),UPPER(基本信息输入!A1223:M1223),1))))&gt;0,ROW(),"")</f>
        <v/>
      </c>
    </row>
    <row r="1224" spans="1:14" s="34" customFormat="1" x14ac:dyDescent="0.35">
      <c r="A1224" s="74" t="str">
        <f>IFERROR(IF(C1224=0,"",IF(LEN(C1224)=1,VLOOKUP(LEFT(C1224,1),拼音数据库!$B:$C,2,),IF(LEN(C1224)=2,VLOOKUP(LEFT(C1224,1),拼音数据库!$B:$C,2,)&amp;VLOOKUP(MID(C1224,2,1),拼音数据库!$B:$C,2,),IF(LEN(C1224)=3,VLOOKUP(LEFT(C1224,1),拼音数据库!$B:$C,2,)&amp;VLOOKUP(MID(C1224,2,1),拼音数据库!$B:$C,2,)&amp;VLOOKUP(MID(C1224,3,1),拼音数据库!$B:$C,2,),VLOOKUP(LEFT(C1224,1),拼音数据库!$B:$C,2,)&amp;VLOOKUP(MID(C1224,2,1),拼音数据库!$B:$C,2,)&amp;VLOOKUP(MID(C1224,3,1),拼音数据库!$B:$C,2,)&amp;VLOOKUP(MID(C1224,4,1),拼音数据库!$B:$C,2,))))),"")</f>
        <v/>
      </c>
      <c r="B1224" s="75" t="str">
        <f>IFERROR(IF(C1224=0,"",IF(LEN(C1224)=1,LEFT(VLOOKUP(LEFT(C1224,1),拼音数据库!$B:$C,2,),1),IF(LEN(C1224)=2,LEFT(VLOOKUP(LEFT(C1224,1),拼音数据库!$B:$C,2,),1)&amp;LEFT(VLOOKUP(MID(C1224,2,1),拼音数据库!$B:$C,2,),1),IF(LEN(C1224)=3,LEFT(VLOOKUP(LEFT(C1224,1),拼音数据库!$B:$C,2,),1)&amp;LEFT(VLOOKUP(MID(C1224,2,1),拼音数据库!$B:$C,2,),1)&amp;LEFT(VLOOKUP(MID(C1224,3,1),拼音数据库!$B:$C,2,)),LEFT(VLOOKUP(LEFT(C1224,1),拼音数据库!$B:$C,2,),1)&amp;LEFT(VLOOKUP(MID(C1224,2,1),拼音数据库!$B:$C,2,),1)&amp;LEFT(VLOOKUP(MID(C1224,3,1),拼音数据库!$B:$C,2,),1)&amp;LEFT(VLOOKUP(MID(C1224,4,1),拼音数据库!$B:$C,2,),1))))),"")</f>
        <v/>
      </c>
      <c r="C1224" s="36"/>
      <c r="D1224" s="36"/>
      <c r="E1224" s="36"/>
      <c r="F1224" s="37"/>
      <c r="G1224" s="37"/>
      <c r="H1224" s="37"/>
      <c r="I1224" s="37"/>
      <c r="J1224" s="37"/>
      <c r="K1224" s="37"/>
      <c r="L1224" s="37"/>
      <c r="M1224" s="37"/>
      <c r="N1224" s="5" t="str">
        <f t="array" ref="N1224">IF(SUM(--NOT(ISERROR(FIND(TEXT(UPPER(电话簿!$G$4),0),UPPER(基本信息输入!A1224:M1224),1))))&gt;0,ROW(),"")</f>
        <v/>
      </c>
    </row>
    <row r="1225" spans="1:14" s="34" customFormat="1" x14ac:dyDescent="0.35">
      <c r="A1225" s="74" t="str">
        <f>IFERROR(IF(C1225=0,"",IF(LEN(C1225)=1,VLOOKUP(LEFT(C1225,1),拼音数据库!$B:$C,2,),IF(LEN(C1225)=2,VLOOKUP(LEFT(C1225,1),拼音数据库!$B:$C,2,)&amp;VLOOKUP(MID(C1225,2,1),拼音数据库!$B:$C,2,),IF(LEN(C1225)=3,VLOOKUP(LEFT(C1225,1),拼音数据库!$B:$C,2,)&amp;VLOOKUP(MID(C1225,2,1),拼音数据库!$B:$C,2,)&amp;VLOOKUP(MID(C1225,3,1),拼音数据库!$B:$C,2,),VLOOKUP(LEFT(C1225,1),拼音数据库!$B:$C,2,)&amp;VLOOKUP(MID(C1225,2,1),拼音数据库!$B:$C,2,)&amp;VLOOKUP(MID(C1225,3,1),拼音数据库!$B:$C,2,)&amp;VLOOKUP(MID(C1225,4,1),拼音数据库!$B:$C,2,))))),"")</f>
        <v/>
      </c>
      <c r="B1225" s="75" t="str">
        <f>IFERROR(IF(C1225=0,"",IF(LEN(C1225)=1,LEFT(VLOOKUP(LEFT(C1225,1),拼音数据库!$B:$C,2,),1),IF(LEN(C1225)=2,LEFT(VLOOKUP(LEFT(C1225,1),拼音数据库!$B:$C,2,),1)&amp;LEFT(VLOOKUP(MID(C1225,2,1),拼音数据库!$B:$C,2,),1),IF(LEN(C1225)=3,LEFT(VLOOKUP(LEFT(C1225,1),拼音数据库!$B:$C,2,),1)&amp;LEFT(VLOOKUP(MID(C1225,2,1),拼音数据库!$B:$C,2,),1)&amp;LEFT(VLOOKUP(MID(C1225,3,1),拼音数据库!$B:$C,2,)),LEFT(VLOOKUP(LEFT(C1225,1),拼音数据库!$B:$C,2,),1)&amp;LEFT(VLOOKUP(MID(C1225,2,1),拼音数据库!$B:$C,2,),1)&amp;LEFT(VLOOKUP(MID(C1225,3,1),拼音数据库!$B:$C,2,),1)&amp;LEFT(VLOOKUP(MID(C1225,4,1),拼音数据库!$B:$C,2,),1))))),"")</f>
        <v/>
      </c>
      <c r="C1225" s="36"/>
      <c r="D1225" s="36"/>
      <c r="E1225" s="36"/>
      <c r="F1225" s="37"/>
      <c r="G1225" s="37"/>
      <c r="H1225" s="37"/>
      <c r="I1225" s="37"/>
      <c r="J1225" s="37"/>
      <c r="K1225" s="37"/>
      <c r="L1225" s="37"/>
      <c r="M1225" s="37"/>
      <c r="N1225" s="5" t="str">
        <f t="array" ref="N1225">IF(SUM(--NOT(ISERROR(FIND(TEXT(UPPER(电话簿!$G$4),0),UPPER(基本信息输入!A1225:M1225),1))))&gt;0,ROW(),"")</f>
        <v/>
      </c>
    </row>
    <row r="1226" spans="1:14" s="34" customFormat="1" x14ac:dyDescent="0.35">
      <c r="A1226" s="74" t="str">
        <f>IFERROR(IF(C1226=0,"",IF(LEN(C1226)=1,VLOOKUP(LEFT(C1226,1),拼音数据库!$B:$C,2,),IF(LEN(C1226)=2,VLOOKUP(LEFT(C1226,1),拼音数据库!$B:$C,2,)&amp;VLOOKUP(MID(C1226,2,1),拼音数据库!$B:$C,2,),IF(LEN(C1226)=3,VLOOKUP(LEFT(C1226,1),拼音数据库!$B:$C,2,)&amp;VLOOKUP(MID(C1226,2,1),拼音数据库!$B:$C,2,)&amp;VLOOKUP(MID(C1226,3,1),拼音数据库!$B:$C,2,),VLOOKUP(LEFT(C1226,1),拼音数据库!$B:$C,2,)&amp;VLOOKUP(MID(C1226,2,1),拼音数据库!$B:$C,2,)&amp;VLOOKUP(MID(C1226,3,1),拼音数据库!$B:$C,2,)&amp;VLOOKUP(MID(C1226,4,1),拼音数据库!$B:$C,2,))))),"")</f>
        <v/>
      </c>
      <c r="B1226" s="75" t="str">
        <f>IFERROR(IF(C1226=0,"",IF(LEN(C1226)=1,LEFT(VLOOKUP(LEFT(C1226,1),拼音数据库!$B:$C,2,),1),IF(LEN(C1226)=2,LEFT(VLOOKUP(LEFT(C1226,1),拼音数据库!$B:$C,2,),1)&amp;LEFT(VLOOKUP(MID(C1226,2,1),拼音数据库!$B:$C,2,),1),IF(LEN(C1226)=3,LEFT(VLOOKUP(LEFT(C1226,1),拼音数据库!$B:$C,2,),1)&amp;LEFT(VLOOKUP(MID(C1226,2,1),拼音数据库!$B:$C,2,),1)&amp;LEFT(VLOOKUP(MID(C1226,3,1),拼音数据库!$B:$C,2,)),LEFT(VLOOKUP(LEFT(C1226,1),拼音数据库!$B:$C,2,),1)&amp;LEFT(VLOOKUP(MID(C1226,2,1),拼音数据库!$B:$C,2,),1)&amp;LEFT(VLOOKUP(MID(C1226,3,1),拼音数据库!$B:$C,2,),1)&amp;LEFT(VLOOKUP(MID(C1226,4,1),拼音数据库!$B:$C,2,),1))))),"")</f>
        <v/>
      </c>
      <c r="C1226" s="36"/>
      <c r="D1226" s="36"/>
      <c r="E1226" s="36"/>
      <c r="F1226" s="37"/>
      <c r="G1226" s="37"/>
      <c r="H1226" s="37"/>
      <c r="I1226" s="37"/>
      <c r="J1226" s="37"/>
      <c r="K1226" s="37"/>
      <c r="L1226" s="37"/>
      <c r="M1226" s="37"/>
      <c r="N1226" s="5" t="str">
        <f t="array" ref="N1226">IF(SUM(--NOT(ISERROR(FIND(TEXT(UPPER(电话簿!$G$4),0),UPPER(基本信息输入!A1226:M1226),1))))&gt;0,ROW(),"")</f>
        <v/>
      </c>
    </row>
    <row r="1227" spans="1:14" s="34" customFormat="1" x14ac:dyDescent="0.35">
      <c r="A1227" s="74" t="str">
        <f>IFERROR(IF(C1227=0,"",IF(LEN(C1227)=1,VLOOKUP(LEFT(C1227,1),拼音数据库!$B:$C,2,),IF(LEN(C1227)=2,VLOOKUP(LEFT(C1227,1),拼音数据库!$B:$C,2,)&amp;VLOOKUP(MID(C1227,2,1),拼音数据库!$B:$C,2,),IF(LEN(C1227)=3,VLOOKUP(LEFT(C1227,1),拼音数据库!$B:$C,2,)&amp;VLOOKUP(MID(C1227,2,1),拼音数据库!$B:$C,2,)&amp;VLOOKUP(MID(C1227,3,1),拼音数据库!$B:$C,2,),VLOOKUP(LEFT(C1227,1),拼音数据库!$B:$C,2,)&amp;VLOOKUP(MID(C1227,2,1),拼音数据库!$B:$C,2,)&amp;VLOOKUP(MID(C1227,3,1),拼音数据库!$B:$C,2,)&amp;VLOOKUP(MID(C1227,4,1),拼音数据库!$B:$C,2,))))),"")</f>
        <v/>
      </c>
      <c r="B1227" s="75" t="str">
        <f>IFERROR(IF(C1227=0,"",IF(LEN(C1227)=1,LEFT(VLOOKUP(LEFT(C1227,1),拼音数据库!$B:$C,2,),1),IF(LEN(C1227)=2,LEFT(VLOOKUP(LEFT(C1227,1),拼音数据库!$B:$C,2,),1)&amp;LEFT(VLOOKUP(MID(C1227,2,1),拼音数据库!$B:$C,2,),1),IF(LEN(C1227)=3,LEFT(VLOOKUP(LEFT(C1227,1),拼音数据库!$B:$C,2,),1)&amp;LEFT(VLOOKUP(MID(C1227,2,1),拼音数据库!$B:$C,2,),1)&amp;LEFT(VLOOKUP(MID(C1227,3,1),拼音数据库!$B:$C,2,)),LEFT(VLOOKUP(LEFT(C1227,1),拼音数据库!$B:$C,2,),1)&amp;LEFT(VLOOKUP(MID(C1227,2,1),拼音数据库!$B:$C,2,),1)&amp;LEFT(VLOOKUP(MID(C1227,3,1),拼音数据库!$B:$C,2,),1)&amp;LEFT(VLOOKUP(MID(C1227,4,1),拼音数据库!$B:$C,2,),1))))),"")</f>
        <v/>
      </c>
      <c r="C1227" s="36"/>
      <c r="D1227" s="36"/>
      <c r="E1227" s="36"/>
      <c r="F1227" s="37"/>
      <c r="G1227" s="37"/>
      <c r="H1227" s="37"/>
      <c r="I1227" s="37"/>
      <c r="J1227" s="37"/>
      <c r="K1227" s="37"/>
      <c r="L1227" s="37"/>
      <c r="M1227" s="37"/>
      <c r="N1227" s="5" t="str">
        <f t="array" ref="N1227">IF(SUM(--NOT(ISERROR(FIND(TEXT(UPPER(电话簿!$G$4),0),UPPER(基本信息输入!A1227:M1227),1))))&gt;0,ROW(),"")</f>
        <v/>
      </c>
    </row>
    <row r="1228" spans="1:14" s="34" customFormat="1" x14ac:dyDescent="0.35">
      <c r="A1228" s="74" t="str">
        <f>IFERROR(IF(C1228=0,"",IF(LEN(C1228)=1,VLOOKUP(LEFT(C1228,1),拼音数据库!$B:$C,2,),IF(LEN(C1228)=2,VLOOKUP(LEFT(C1228,1),拼音数据库!$B:$C,2,)&amp;VLOOKUP(MID(C1228,2,1),拼音数据库!$B:$C,2,),IF(LEN(C1228)=3,VLOOKUP(LEFT(C1228,1),拼音数据库!$B:$C,2,)&amp;VLOOKUP(MID(C1228,2,1),拼音数据库!$B:$C,2,)&amp;VLOOKUP(MID(C1228,3,1),拼音数据库!$B:$C,2,),VLOOKUP(LEFT(C1228,1),拼音数据库!$B:$C,2,)&amp;VLOOKUP(MID(C1228,2,1),拼音数据库!$B:$C,2,)&amp;VLOOKUP(MID(C1228,3,1),拼音数据库!$B:$C,2,)&amp;VLOOKUP(MID(C1228,4,1),拼音数据库!$B:$C,2,))))),"")</f>
        <v/>
      </c>
      <c r="B1228" s="75" t="str">
        <f>IFERROR(IF(C1228=0,"",IF(LEN(C1228)=1,LEFT(VLOOKUP(LEFT(C1228,1),拼音数据库!$B:$C,2,),1),IF(LEN(C1228)=2,LEFT(VLOOKUP(LEFT(C1228,1),拼音数据库!$B:$C,2,),1)&amp;LEFT(VLOOKUP(MID(C1228,2,1),拼音数据库!$B:$C,2,),1),IF(LEN(C1228)=3,LEFT(VLOOKUP(LEFT(C1228,1),拼音数据库!$B:$C,2,),1)&amp;LEFT(VLOOKUP(MID(C1228,2,1),拼音数据库!$B:$C,2,),1)&amp;LEFT(VLOOKUP(MID(C1228,3,1),拼音数据库!$B:$C,2,)),LEFT(VLOOKUP(LEFT(C1228,1),拼音数据库!$B:$C,2,),1)&amp;LEFT(VLOOKUP(MID(C1228,2,1),拼音数据库!$B:$C,2,),1)&amp;LEFT(VLOOKUP(MID(C1228,3,1),拼音数据库!$B:$C,2,),1)&amp;LEFT(VLOOKUP(MID(C1228,4,1),拼音数据库!$B:$C,2,),1))))),"")</f>
        <v/>
      </c>
      <c r="C1228" s="36"/>
      <c r="D1228" s="36"/>
      <c r="E1228" s="36"/>
      <c r="F1228" s="37"/>
      <c r="G1228" s="37"/>
      <c r="H1228" s="37"/>
      <c r="I1228" s="37"/>
      <c r="J1228" s="37"/>
      <c r="K1228" s="37"/>
      <c r="L1228" s="37"/>
      <c r="M1228" s="37"/>
      <c r="N1228" s="5" t="str">
        <f t="array" ref="N1228">IF(SUM(--NOT(ISERROR(FIND(TEXT(UPPER(电话簿!$G$4),0),UPPER(基本信息输入!A1228:M1228),1))))&gt;0,ROW(),"")</f>
        <v/>
      </c>
    </row>
    <row r="1229" spans="1:14" s="34" customFormat="1" x14ac:dyDescent="0.35">
      <c r="A1229" s="74" t="str">
        <f>IFERROR(IF(C1229=0,"",IF(LEN(C1229)=1,VLOOKUP(LEFT(C1229,1),拼音数据库!$B:$C,2,),IF(LEN(C1229)=2,VLOOKUP(LEFT(C1229,1),拼音数据库!$B:$C,2,)&amp;VLOOKUP(MID(C1229,2,1),拼音数据库!$B:$C,2,),IF(LEN(C1229)=3,VLOOKUP(LEFT(C1229,1),拼音数据库!$B:$C,2,)&amp;VLOOKUP(MID(C1229,2,1),拼音数据库!$B:$C,2,)&amp;VLOOKUP(MID(C1229,3,1),拼音数据库!$B:$C,2,),VLOOKUP(LEFT(C1229,1),拼音数据库!$B:$C,2,)&amp;VLOOKUP(MID(C1229,2,1),拼音数据库!$B:$C,2,)&amp;VLOOKUP(MID(C1229,3,1),拼音数据库!$B:$C,2,)&amp;VLOOKUP(MID(C1229,4,1),拼音数据库!$B:$C,2,))))),"")</f>
        <v/>
      </c>
      <c r="B1229" s="75" t="str">
        <f>IFERROR(IF(C1229=0,"",IF(LEN(C1229)=1,LEFT(VLOOKUP(LEFT(C1229,1),拼音数据库!$B:$C,2,),1),IF(LEN(C1229)=2,LEFT(VLOOKUP(LEFT(C1229,1),拼音数据库!$B:$C,2,),1)&amp;LEFT(VLOOKUP(MID(C1229,2,1),拼音数据库!$B:$C,2,),1),IF(LEN(C1229)=3,LEFT(VLOOKUP(LEFT(C1229,1),拼音数据库!$B:$C,2,),1)&amp;LEFT(VLOOKUP(MID(C1229,2,1),拼音数据库!$B:$C,2,),1)&amp;LEFT(VLOOKUP(MID(C1229,3,1),拼音数据库!$B:$C,2,)),LEFT(VLOOKUP(LEFT(C1229,1),拼音数据库!$B:$C,2,),1)&amp;LEFT(VLOOKUP(MID(C1229,2,1),拼音数据库!$B:$C,2,),1)&amp;LEFT(VLOOKUP(MID(C1229,3,1),拼音数据库!$B:$C,2,),1)&amp;LEFT(VLOOKUP(MID(C1229,4,1),拼音数据库!$B:$C,2,),1))))),"")</f>
        <v/>
      </c>
      <c r="C1229" s="36"/>
      <c r="D1229" s="36"/>
      <c r="E1229" s="36"/>
      <c r="F1229" s="37"/>
      <c r="G1229" s="37"/>
      <c r="H1229" s="37"/>
      <c r="I1229" s="37"/>
      <c r="J1229" s="37"/>
      <c r="K1229" s="37"/>
      <c r="L1229" s="37"/>
      <c r="M1229" s="37"/>
      <c r="N1229" s="5" t="str">
        <f t="array" ref="N1229">IF(SUM(--NOT(ISERROR(FIND(TEXT(UPPER(电话簿!$G$4),0),UPPER(基本信息输入!A1229:M1229),1))))&gt;0,ROW(),"")</f>
        <v/>
      </c>
    </row>
    <row r="1230" spans="1:14" s="34" customFormat="1" x14ac:dyDescent="0.35">
      <c r="A1230" s="74" t="str">
        <f>IFERROR(IF(C1230=0,"",IF(LEN(C1230)=1,VLOOKUP(LEFT(C1230,1),拼音数据库!$B:$C,2,),IF(LEN(C1230)=2,VLOOKUP(LEFT(C1230,1),拼音数据库!$B:$C,2,)&amp;VLOOKUP(MID(C1230,2,1),拼音数据库!$B:$C,2,),IF(LEN(C1230)=3,VLOOKUP(LEFT(C1230,1),拼音数据库!$B:$C,2,)&amp;VLOOKUP(MID(C1230,2,1),拼音数据库!$B:$C,2,)&amp;VLOOKUP(MID(C1230,3,1),拼音数据库!$B:$C,2,),VLOOKUP(LEFT(C1230,1),拼音数据库!$B:$C,2,)&amp;VLOOKUP(MID(C1230,2,1),拼音数据库!$B:$C,2,)&amp;VLOOKUP(MID(C1230,3,1),拼音数据库!$B:$C,2,)&amp;VLOOKUP(MID(C1230,4,1),拼音数据库!$B:$C,2,))))),"")</f>
        <v/>
      </c>
      <c r="B1230" s="75" t="str">
        <f>IFERROR(IF(C1230=0,"",IF(LEN(C1230)=1,LEFT(VLOOKUP(LEFT(C1230,1),拼音数据库!$B:$C,2,),1),IF(LEN(C1230)=2,LEFT(VLOOKUP(LEFT(C1230,1),拼音数据库!$B:$C,2,),1)&amp;LEFT(VLOOKUP(MID(C1230,2,1),拼音数据库!$B:$C,2,),1),IF(LEN(C1230)=3,LEFT(VLOOKUP(LEFT(C1230,1),拼音数据库!$B:$C,2,),1)&amp;LEFT(VLOOKUP(MID(C1230,2,1),拼音数据库!$B:$C,2,),1)&amp;LEFT(VLOOKUP(MID(C1230,3,1),拼音数据库!$B:$C,2,)),LEFT(VLOOKUP(LEFT(C1230,1),拼音数据库!$B:$C,2,),1)&amp;LEFT(VLOOKUP(MID(C1230,2,1),拼音数据库!$B:$C,2,),1)&amp;LEFT(VLOOKUP(MID(C1230,3,1),拼音数据库!$B:$C,2,),1)&amp;LEFT(VLOOKUP(MID(C1230,4,1),拼音数据库!$B:$C,2,),1))))),"")</f>
        <v/>
      </c>
      <c r="C1230" s="36"/>
      <c r="D1230" s="36"/>
      <c r="E1230" s="36"/>
      <c r="F1230" s="37"/>
      <c r="G1230" s="37"/>
      <c r="H1230" s="37"/>
      <c r="I1230" s="37"/>
      <c r="J1230" s="37"/>
      <c r="K1230" s="37"/>
      <c r="L1230" s="37"/>
      <c r="M1230" s="37"/>
      <c r="N1230" s="5" t="str">
        <f t="array" ref="N1230">IF(SUM(--NOT(ISERROR(FIND(TEXT(UPPER(电话簿!$G$4),0),UPPER(基本信息输入!A1230:M1230),1))))&gt;0,ROW(),"")</f>
        <v/>
      </c>
    </row>
    <row r="1231" spans="1:14" s="34" customFormat="1" x14ac:dyDescent="0.35">
      <c r="A1231" s="74" t="str">
        <f>IFERROR(IF(C1231=0,"",IF(LEN(C1231)=1,VLOOKUP(LEFT(C1231,1),拼音数据库!$B:$C,2,),IF(LEN(C1231)=2,VLOOKUP(LEFT(C1231,1),拼音数据库!$B:$C,2,)&amp;VLOOKUP(MID(C1231,2,1),拼音数据库!$B:$C,2,),IF(LEN(C1231)=3,VLOOKUP(LEFT(C1231,1),拼音数据库!$B:$C,2,)&amp;VLOOKUP(MID(C1231,2,1),拼音数据库!$B:$C,2,)&amp;VLOOKUP(MID(C1231,3,1),拼音数据库!$B:$C,2,),VLOOKUP(LEFT(C1231,1),拼音数据库!$B:$C,2,)&amp;VLOOKUP(MID(C1231,2,1),拼音数据库!$B:$C,2,)&amp;VLOOKUP(MID(C1231,3,1),拼音数据库!$B:$C,2,)&amp;VLOOKUP(MID(C1231,4,1),拼音数据库!$B:$C,2,))))),"")</f>
        <v/>
      </c>
      <c r="B1231" s="75" t="str">
        <f>IFERROR(IF(C1231=0,"",IF(LEN(C1231)=1,LEFT(VLOOKUP(LEFT(C1231,1),拼音数据库!$B:$C,2,),1),IF(LEN(C1231)=2,LEFT(VLOOKUP(LEFT(C1231,1),拼音数据库!$B:$C,2,),1)&amp;LEFT(VLOOKUP(MID(C1231,2,1),拼音数据库!$B:$C,2,),1),IF(LEN(C1231)=3,LEFT(VLOOKUP(LEFT(C1231,1),拼音数据库!$B:$C,2,),1)&amp;LEFT(VLOOKUP(MID(C1231,2,1),拼音数据库!$B:$C,2,),1)&amp;LEFT(VLOOKUP(MID(C1231,3,1),拼音数据库!$B:$C,2,)),LEFT(VLOOKUP(LEFT(C1231,1),拼音数据库!$B:$C,2,),1)&amp;LEFT(VLOOKUP(MID(C1231,2,1),拼音数据库!$B:$C,2,),1)&amp;LEFT(VLOOKUP(MID(C1231,3,1),拼音数据库!$B:$C,2,),1)&amp;LEFT(VLOOKUP(MID(C1231,4,1),拼音数据库!$B:$C,2,),1))))),"")</f>
        <v/>
      </c>
      <c r="C1231" s="36"/>
      <c r="D1231" s="36"/>
      <c r="E1231" s="36"/>
      <c r="F1231" s="37"/>
      <c r="G1231" s="37"/>
      <c r="H1231" s="37"/>
      <c r="I1231" s="37"/>
      <c r="J1231" s="37"/>
      <c r="K1231" s="37"/>
      <c r="L1231" s="37"/>
      <c r="M1231" s="37"/>
      <c r="N1231" s="5" t="str">
        <f t="array" ref="N1231">IF(SUM(--NOT(ISERROR(FIND(TEXT(UPPER(电话簿!$G$4),0),UPPER(基本信息输入!A1231:M1231),1))))&gt;0,ROW(),"")</f>
        <v/>
      </c>
    </row>
    <row r="1232" spans="1:14" s="34" customFormat="1" x14ac:dyDescent="0.35">
      <c r="A1232" s="74" t="str">
        <f>IFERROR(IF(C1232=0,"",IF(LEN(C1232)=1,VLOOKUP(LEFT(C1232,1),拼音数据库!$B:$C,2,),IF(LEN(C1232)=2,VLOOKUP(LEFT(C1232,1),拼音数据库!$B:$C,2,)&amp;VLOOKUP(MID(C1232,2,1),拼音数据库!$B:$C,2,),IF(LEN(C1232)=3,VLOOKUP(LEFT(C1232,1),拼音数据库!$B:$C,2,)&amp;VLOOKUP(MID(C1232,2,1),拼音数据库!$B:$C,2,)&amp;VLOOKUP(MID(C1232,3,1),拼音数据库!$B:$C,2,),VLOOKUP(LEFT(C1232,1),拼音数据库!$B:$C,2,)&amp;VLOOKUP(MID(C1232,2,1),拼音数据库!$B:$C,2,)&amp;VLOOKUP(MID(C1232,3,1),拼音数据库!$B:$C,2,)&amp;VLOOKUP(MID(C1232,4,1),拼音数据库!$B:$C,2,))))),"")</f>
        <v/>
      </c>
      <c r="B1232" s="75" t="str">
        <f>IFERROR(IF(C1232=0,"",IF(LEN(C1232)=1,LEFT(VLOOKUP(LEFT(C1232,1),拼音数据库!$B:$C,2,),1),IF(LEN(C1232)=2,LEFT(VLOOKUP(LEFT(C1232,1),拼音数据库!$B:$C,2,),1)&amp;LEFT(VLOOKUP(MID(C1232,2,1),拼音数据库!$B:$C,2,),1),IF(LEN(C1232)=3,LEFT(VLOOKUP(LEFT(C1232,1),拼音数据库!$B:$C,2,),1)&amp;LEFT(VLOOKUP(MID(C1232,2,1),拼音数据库!$B:$C,2,),1)&amp;LEFT(VLOOKUP(MID(C1232,3,1),拼音数据库!$B:$C,2,)),LEFT(VLOOKUP(LEFT(C1232,1),拼音数据库!$B:$C,2,),1)&amp;LEFT(VLOOKUP(MID(C1232,2,1),拼音数据库!$B:$C,2,),1)&amp;LEFT(VLOOKUP(MID(C1232,3,1),拼音数据库!$B:$C,2,),1)&amp;LEFT(VLOOKUP(MID(C1232,4,1),拼音数据库!$B:$C,2,),1))))),"")</f>
        <v/>
      </c>
      <c r="C1232" s="36"/>
      <c r="D1232" s="36"/>
      <c r="E1232" s="36"/>
      <c r="F1232" s="37"/>
      <c r="G1232" s="37"/>
      <c r="H1232" s="37"/>
      <c r="I1232" s="37"/>
      <c r="J1232" s="37"/>
      <c r="K1232" s="37"/>
      <c r="L1232" s="37"/>
      <c r="M1232" s="37"/>
      <c r="N1232" s="5" t="str">
        <f t="array" ref="N1232">IF(SUM(--NOT(ISERROR(FIND(TEXT(UPPER(电话簿!$G$4),0),UPPER(基本信息输入!A1232:M1232),1))))&gt;0,ROW(),"")</f>
        <v/>
      </c>
    </row>
    <row r="1233" spans="1:14" s="34" customFormat="1" x14ac:dyDescent="0.35">
      <c r="A1233" s="74" t="str">
        <f>IFERROR(IF(C1233=0,"",IF(LEN(C1233)=1,VLOOKUP(LEFT(C1233,1),拼音数据库!$B:$C,2,),IF(LEN(C1233)=2,VLOOKUP(LEFT(C1233,1),拼音数据库!$B:$C,2,)&amp;VLOOKUP(MID(C1233,2,1),拼音数据库!$B:$C,2,),IF(LEN(C1233)=3,VLOOKUP(LEFT(C1233,1),拼音数据库!$B:$C,2,)&amp;VLOOKUP(MID(C1233,2,1),拼音数据库!$B:$C,2,)&amp;VLOOKUP(MID(C1233,3,1),拼音数据库!$B:$C,2,),VLOOKUP(LEFT(C1233,1),拼音数据库!$B:$C,2,)&amp;VLOOKUP(MID(C1233,2,1),拼音数据库!$B:$C,2,)&amp;VLOOKUP(MID(C1233,3,1),拼音数据库!$B:$C,2,)&amp;VLOOKUP(MID(C1233,4,1),拼音数据库!$B:$C,2,))))),"")</f>
        <v/>
      </c>
      <c r="B1233" s="75" t="str">
        <f>IFERROR(IF(C1233=0,"",IF(LEN(C1233)=1,LEFT(VLOOKUP(LEFT(C1233,1),拼音数据库!$B:$C,2,),1),IF(LEN(C1233)=2,LEFT(VLOOKUP(LEFT(C1233,1),拼音数据库!$B:$C,2,),1)&amp;LEFT(VLOOKUP(MID(C1233,2,1),拼音数据库!$B:$C,2,),1),IF(LEN(C1233)=3,LEFT(VLOOKUP(LEFT(C1233,1),拼音数据库!$B:$C,2,),1)&amp;LEFT(VLOOKUP(MID(C1233,2,1),拼音数据库!$B:$C,2,),1)&amp;LEFT(VLOOKUP(MID(C1233,3,1),拼音数据库!$B:$C,2,)),LEFT(VLOOKUP(LEFT(C1233,1),拼音数据库!$B:$C,2,),1)&amp;LEFT(VLOOKUP(MID(C1233,2,1),拼音数据库!$B:$C,2,),1)&amp;LEFT(VLOOKUP(MID(C1233,3,1),拼音数据库!$B:$C,2,),1)&amp;LEFT(VLOOKUP(MID(C1233,4,1),拼音数据库!$B:$C,2,),1))))),"")</f>
        <v/>
      </c>
      <c r="C1233" s="36"/>
      <c r="D1233" s="36"/>
      <c r="E1233" s="36"/>
      <c r="F1233" s="37"/>
      <c r="G1233" s="37"/>
      <c r="H1233" s="37"/>
      <c r="I1233" s="37"/>
      <c r="J1233" s="37"/>
      <c r="K1233" s="37"/>
      <c r="L1233" s="37"/>
      <c r="M1233" s="37"/>
      <c r="N1233" s="5" t="str">
        <f t="array" ref="N1233">IF(SUM(--NOT(ISERROR(FIND(TEXT(UPPER(电话簿!$G$4),0),UPPER(基本信息输入!A1233:M1233),1))))&gt;0,ROW(),"")</f>
        <v/>
      </c>
    </row>
    <row r="1234" spans="1:14" s="34" customFormat="1" x14ac:dyDescent="0.35">
      <c r="A1234" s="74" t="str">
        <f>IFERROR(IF(C1234=0,"",IF(LEN(C1234)=1,VLOOKUP(LEFT(C1234,1),拼音数据库!$B:$C,2,),IF(LEN(C1234)=2,VLOOKUP(LEFT(C1234,1),拼音数据库!$B:$C,2,)&amp;VLOOKUP(MID(C1234,2,1),拼音数据库!$B:$C,2,),IF(LEN(C1234)=3,VLOOKUP(LEFT(C1234,1),拼音数据库!$B:$C,2,)&amp;VLOOKUP(MID(C1234,2,1),拼音数据库!$B:$C,2,)&amp;VLOOKUP(MID(C1234,3,1),拼音数据库!$B:$C,2,),VLOOKUP(LEFT(C1234,1),拼音数据库!$B:$C,2,)&amp;VLOOKUP(MID(C1234,2,1),拼音数据库!$B:$C,2,)&amp;VLOOKUP(MID(C1234,3,1),拼音数据库!$B:$C,2,)&amp;VLOOKUP(MID(C1234,4,1),拼音数据库!$B:$C,2,))))),"")</f>
        <v/>
      </c>
      <c r="B1234" s="75" t="str">
        <f>IFERROR(IF(C1234=0,"",IF(LEN(C1234)=1,LEFT(VLOOKUP(LEFT(C1234,1),拼音数据库!$B:$C,2,),1),IF(LEN(C1234)=2,LEFT(VLOOKUP(LEFT(C1234,1),拼音数据库!$B:$C,2,),1)&amp;LEFT(VLOOKUP(MID(C1234,2,1),拼音数据库!$B:$C,2,),1),IF(LEN(C1234)=3,LEFT(VLOOKUP(LEFT(C1234,1),拼音数据库!$B:$C,2,),1)&amp;LEFT(VLOOKUP(MID(C1234,2,1),拼音数据库!$B:$C,2,),1)&amp;LEFT(VLOOKUP(MID(C1234,3,1),拼音数据库!$B:$C,2,)),LEFT(VLOOKUP(LEFT(C1234,1),拼音数据库!$B:$C,2,),1)&amp;LEFT(VLOOKUP(MID(C1234,2,1),拼音数据库!$B:$C,2,),1)&amp;LEFT(VLOOKUP(MID(C1234,3,1),拼音数据库!$B:$C,2,),1)&amp;LEFT(VLOOKUP(MID(C1234,4,1),拼音数据库!$B:$C,2,),1))))),"")</f>
        <v/>
      </c>
      <c r="C1234" s="36"/>
      <c r="D1234" s="36"/>
      <c r="E1234" s="36"/>
      <c r="F1234" s="37"/>
      <c r="G1234" s="37"/>
      <c r="H1234" s="37"/>
      <c r="I1234" s="37"/>
      <c r="J1234" s="37"/>
      <c r="K1234" s="37"/>
      <c r="L1234" s="37"/>
      <c r="M1234" s="37"/>
      <c r="N1234" s="5" t="str">
        <f t="array" ref="N1234">IF(SUM(--NOT(ISERROR(FIND(TEXT(UPPER(电话簿!$G$4),0),UPPER(基本信息输入!A1234:M1234),1))))&gt;0,ROW(),"")</f>
        <v/>
      </c>
    </row>
    <row r="1235" spans="1:14" s="34" customFormat="1" x14ac:dyDescent="0.35">
      <c r="A1235" s="74" t="str">
        <f>IFERROR(IF(C1235=0,"",IF(LEN(C1235)=1,VLOOKUP(LEFT(C1235,1),拼音数据库!$B:$C,2,),IF(LEN(C1235)=2,VLOOKUP(LEFT(C1235,1),拼音数据库!$B:$C,2,)&amp;VLOOKUP(MID(C1235,2,1),拼音数据库!$B:$C,2,),IF(LEN(C1235)=3,VLOOKUP(LEFT(C1235,1),拼音数据库!$B:$C,2,)&amp;VLOOKUP(MID(C1235,2,1),拼音数据库!$B:$C,2,)&amp;VLOOKUP(MID(C1235,3,1),拼音数据库!$B:$C,2,),VLOOKUP(LEFT(C1235,1),拼音数据库!$B:$C,2,)&amp;VLOOKUP(MID(C1235,2,1),拼音数据库!$B:$C,2,)&amp;VLOOKUP(MID(C1235,3,1),拼音数据库!$B:$C,2,)&amp;VLOOKUP(MID(C1235,4,1),拼音数据库!$B:$C,2,))))),"")</f>
        <v/>
      </c>
      <c r="B1235" s="75" t="str">
        <f>IFERROR(IF(C1235=0,"",IF(LEN(C1235)=1,LEFT(VLOOKUP(LEFT(C1235,1),拼音数据库!$B:$C,2,),1),IF(LEN(C1235)=2,LEFT(VLOOKUP(LEFT(C1235,1),拼音数据库!$B:$C,2,),1)&amp;LEFT(VLOOKUP(MID(C1235,2,1),拼音数据库!$B:$C,2,),1),IF(LEN(C1235)=3,LEFT(VLOOKUP(LEFT(C1235,1),拼音数据库!$B:$C,2,),1)&amp;LEFT(VLOOKUP(MID(C1235,2,1),拼音数据库!$B:$C,2,),1)&amp;LEFT(VLOOKUP(MID(C1235,3,1),拼音数据库!$B:$C,2,)),LEFT(VLOOKUP(LEFT(C1235,1),拼音数据库!$B:$C,2,),1)&amp;LEFT(VLOOKUP(MID(C1235,2,1),拼音数据库!$B:$C,2,),1)&amp;LEFT(VLOOKUP(MID(C1235,3,1),拼音数据库!$B:$C,2,),1)&amp;LEFT(VLOOKUP(MID(C1235,4,1),拼音数据库!$B:$C,2,),1))))),"")</f>
        <v/>
      </c>
      <c r="C1235" s="36"/>
      <c r="D1235" s="36"/>
      <c r="E1235" s="36"/>
      <c r="F1235" s="37"/>
      <c r="G1235" s="37"/>
      <c r="H1235" s="37"/>
      <c r="I1235" s="37"/>
      <c r="J1235" s="37"/>
      <c r="K1235" s="37"/>
      <c r="L1235" s="37"/>
      <c r="M1235" s="37"/>
      <c r="N1235" s="5" t="str">
        <f t="array" ref="N1235">IF(SUM(--NOT(ISERROR(FIND(TEXT(UPPER(电话簿!$G$4),0),UPPER(基本信息输入!A1235:M1235),1))))&gt;0,ROW(),"")</f>
        <v/>
      </c>
    </row>
    <row r="1236" spans="1:14" s="34" customFormat="1" x14ac:dyDescent="0.35">
      <c r="A1236" s="74" t="str">
        <f>IFERROR(IF(C1236=0,"",IF(LEN(C1236)=1,VLOOKUP(LEFT(C1236,1),拼音数据库!$B:$C,2,),IF(LEN(C1236)=2,VLOOKUP(LEFT(C1236,1),拼音数据库!$B:$C,2,)&amp;VLOOKUP(MID(C1236,2,1),拼音数据库!$B:$C,2,),IF(LEN(C1236)=3,VLOOKUP(LEFT(C1236,1),拼音数据库!$B:$C,2,)&amp;VLOOKUP(MID(C1236,2,1),拼音数据库!$B:$C,2,)&amp;VLOOKUP(MID(C1236,3,1),拼音数据库!$B:$C,2,),VLOOKUP(LEFT(C1236,1),拼音数据库!$B:$C,2,)&amp;VLOOKUP(MID(C1236,2,1),拼音数据库!$B:$C,2,)&amp;VLOOKUP(MID(C1236,3,1),拼音数据库!$B:$C,2,)&amp;VLOOKUP(MID(C1236,4,1),拼音数据库!$B:$C,2,))))),"")</f>
        <v/>
      </c>
      <c r="B1236" s="75" t="str">
        <f>IFERROR(IF(C1236=0,"",IF(LEN(C1236)=1,LEFT(VLOOKUP(LEFT(C1236,1),拼音数据库!$B:$C,2,),1),IF(LEN(C1236)=2,LEFT(VLOOKUP(LEFT(C1236,1),拼音数据库!$B:$C,2,),1)&amp;LEFT(VLOOKUP(MID(C1236,2,1),拼音数据库!$B:$C,2,),1),IF(LEN(C1236)=3,LEFT(VLOOKUP(LEFT(C1236,1),拼音数据库!$B:$C,2,),1)&amp;LEFT(VLOOKUP(MID(C1236,2,1),拼音数据库!$B:$C,2,),1)&amp;LEFT(VLOOKUP(MID(C1236,3,1),拼音数据库!$B:$C,2,)),LEFT(VLOOKUP(LEFT(C1236,1),拼音数据库!$B:$C,2,),1)&amp;LEFT(VLOOKUP(MID(C1236,2,1),拼音数据库!$B:$C,2,),1)&amp;LEFT(VLOOKUP(MID(C1236,3,1),拼音数据库!$B:$C,2,),1)&amp;LEFT(VLOOKUP(MID(C1236,4,1),拼音数据库!$B:$C,2,),1))))),"")</f>
        <v/>
      </c>
      <c r="C1236" s="36"/>
      <c r="D1236" s="36"/>
      <c r="E1236" s="36"/>
      <c r="F1236" s="37"/>
      <c r="G1236" s="37"/>
      <c r="H1236" s="37"/>
      <c r="I1236" s="37"/>
      <c r="J1236" s="37"/>
      <c r="K1236" s="37"/>
      <c r="L1236" s="37"/>
      <c r="M1236" s="37"/>
      <c r="N1236" s="5" t="str">
        <f t="array" ref="N1236">IF(SUM(--NOT(ISERROR(FIND(TEXT(UPPER(电话簿!$G$4),0),UPPER(基本信息输入!A1236:M1236),1))))&gt;0,ROW(),"")</f>
        <v/>
      </c>
    </row>
    <row r="1237" spans="1:14" s="34" customFormat="1" x14ac:dyDescent="0.35">
      <c r="A1237" s="74" t="str">
        <f>IFERROR(IF(C1237=0,"",IF(LEN(C1237)=1,VLOOKUP(LEFT(C1237,1),拼音数据库!$B:$C,2,),IF(LEN(C1237)=2,VLOOKUP(LEFT(C1237,1),拼音数据库!$B:$C,2,)&amp;VLOOKUP(MID(C1237,2,1),拼音数据库!$B:$C,2,),IF(LEN(C1237)=3,VLOOKUP(LEFT(C1237,1),拼音数据库!$B:$C,2,)&amp;VLOOKUP(MID(C1237,2,1),拼音数据库!$B:$C,2,)&amp;VLOOKUP(MID(C1237,3,1),拼音数据库!$B:$C,2,),VLOOKUP(LEFT(C1237,1),拼音数据库!$B:$C,2,)&amp;VLOOKUP(MID(C1237,2,1),拼音数据库!$B:$C,2,)&amp;VLOOKUP(MID(C1237,3,1),拼音数据库!$B:$C,2,)&amp;VLOOKUP(MID(C1237,4,1),拼音数据库!$B:$C,2,))))),"")</f>
        <v/>
      </c>
      <c r="B1237" s="75" t="str">
        <f>IFERROR(IF(C1237=0,"",IF(LEN(C1237)=1,LEFT(VLOOKUP(LEFT(C1237,1),拼音数据库!$B:$C,2,),1),IF(LEN(C1237)=2,LEFT(VLOOKUP(LEFT(C1237,1),拼音数据库!$B:$C,2,),1)&amp;LEFT(VLOOKUP(MID(C1237,2,1),拼音数据库!$B:$C,2,),1),IF(LEN(C1237)=3,LEFT(VLOOKUP(LEFT(C1237,1),拼音数据库!$B:$C,2,),1)&amp;LEFT(VLOOKUP(MID(C1237,2,1),拼音数据库!$B:$C,2,),1)&amp;LEFT(VLOOKUP(MID(C1237,3,1),拼音数据库!$B:$C,2,)),LEFT(VLOOKUP(LEFT(C1237,1),拼音数据库!$B:$C,2,),1)&amp;LEFT(VLOOKUP(MID(C1237,2,1),拼音数据库!$B:$C,2,),1)&amp;LEFT(VLOOKUP(MID(C1237,3,1),拼音数据库!$B:$C,2,),1)&amp;LEFT(VLOOKUP(MID(C1237,4,1),拼音数据库!$B:$C,2,),1))))),"")</f>
        <v/>
      </c>
      <c r="C1237" s="36"/>
      <c r="D1237" s="36"/>
      <c r="E1237" s="36"/>
      <c r="F1237" s="37"/>
      <c r="G1237" s="37"/>
      <c r="H1237" s="37"/>
      <c r="I1237" s="37"/>
      <c r="J1237" s="37"/>
      <c r="K1237" s="37"/>
      <c r="L1237" s="37"/>
      <c r="M1237" s="37"/>
      <c r="N1237" s="5" t="str">
        <f t="array" ref="N1237">IF(SUM(--NOT(ISERROR(FIND(TEXT(UPPER(电话簿!$G$4),0),UPPER(基本信息输入!A1237:M1237),1))))&gt;0,ROW(),"")</f>
        <v/>
      </c>
    </row>
    <row r="1238" spans="1:14" s="34" customFormat="1" x14ac:dyDescent="0.35">
      <c r="A1238" s="74" t="str">
        <f>IFERROR(IF(C1238=0,"",IF(LEN(C1238)=1,VLOOKUP(LEFT(C1238,1),拼音数据库!$B:$C,2,),IF(LEN(C1238)=2,VLOOKUP(LEFT(C1238,1),拼音数据库!$B:$C,2,)&amp;VLOOKUP(MID(C1238,2,1),拼音数据库!$B:$C,2,),IF(LEN(C1238)=3,VLOOKUP(LEFT(C1238,1),拼音数据库!$B:$C,2,)&amp;VLOOKUP(MID(C1238,2,1),拼音数据库!$B:$C,2,)&amp;VLOOKUP(MID(C1238,3,1),拼音数据库!$B:$C,2,),VLOOKUP(LEFT(C1238,1),拼音数据库!$B:$C,2,)&amp;VLOOKUP(MID(C1238,2,1),拼音数据库!$B:$C,2,)&amp;VLOOKUP(MID(C1238,3,1),拼音数据库!$B:$C,2,)&amp;VLOOKUP(MID(C1238,4,1),拼音数据库!$B:$C,2,))))),"")</f>
        <v/>
      </c>
      <c r="B1238" s="75" t="str">
        <f>IFERROR(IF(C1238=0,"",IF(LEN(C1238)=1,LEFT(VLOOKUP(LEFT(C1238,1),拼音数据库!$B:$C,2,),1),IF(LEN(C1238)=2,LEFT(VLOOKUP(LEFT(C1238,1),拼音数据库!$B:$C,2,),1)&amp;LEFT(VLOOKUP(MID(C1238,2,1),拼音数据库!$B:$C,2,),1),IF(LEN(C1238)=3,LEFT(VLOOKUP(LEFT(C1238,1),拼音数据库!$B:$C,2,),1)&amp;LEFT(VLOOKUP(MID(C1238,2,1),拼音数据库!$B:$C,2,),1)&amp;LEFT(VLOOKUP(MID(C1238,3,1),拼音数据库!$B:$C,2,)),LEFT(VLOOKUP(LEFT(C1238,1),拼音数据库!$B:$C,2,),1)&amp;LEFT(VLOOKUP(MID(C1238,2,1),拼音数据库!$B:$C,2,),1)&amp;LEFT(VLOOKUP(MID(C1238,3,1),拼音数据库!$B:$C,2,),1)&amp;LEFT(VLOOKUP(MID(C1238,4,1),拼音数据库!$B:$C,2,),1))))),"")</f>
        <v/>
      </c>
      <c r="C1238" s="36"/>
      <c r="D1238" s="36"/>
      <c r="E1238" s="36"/>
      <c r="F1238" s="37"/>
      <c r="G1238" s="37"/>
      <c r="H1238" s="37"/>
      <c r="I1238" s="37"/>
      <c r="J1238" s="37"/>
      <c r="K1238" s="37"/>
      <c r="L1238" s="37"/>
      <c r="M1238" s="37"/>
      <c r="N1238" s="5" t="str">
        <f t="array" ref="N1238">IF(SUM(--NOT(ISERROR(FIND(TEXT(UPPER(电话簿!$G$4),0),UPPER(基本信息输入!A1238:M1238),1))))&gt;0,ROW(),"")</f>
        <v/>
      </c>
    </row>
    <row r="1239" spans="1:14" s="34" customFormat="1" x14ac:dyDescent="0.35">
      <c r="A1239" s="74" t="str">
        <f>IFERROR(IF(C1239=0,"",IF(LEN(C1239)=1,VLOOKUP(LEFT(C1239,1),拼音数据库!$B:$C,2,),IF(LEN(C1239)=2,VLOOKUP(LEFT(C1239,1),拼音数据库!$B:$C,2,)&amp;VLOOKUP(MID(C1239,2,1),拼音数据库!$B:$C,2,),IF(LEN(C1239)=3,VLOOKUP(LEFT(C1239,1),拼音数据库!$B:$C,2,)&amp;VLOOKUP(MID(C1239,2,1),拼音数据库!$B:$C,2,)&amp;VLOOKUP(MID(C1239,3,1),拼音数据库!$B:$C,2,),VLOOKUP(LEFT(C1239,1),拼音数据库!$B:$C,2,)&amp;VLOOKUP(MID(C1239,2,1),拼音数据库!$B:$C,2,)&amp;VLOOKUP(MID(C1239,3,1),拼音数据库!$B:$C,2,)&amp;VLOOKUP(MID(C1239,4,1),拼音数据库!$B:$C,2,))))),"")</f>
        <v/>
      </c>
      <c r="B1239" s="75" t="str">
        <f>IFERROR(IF(C1239=0,"",IF(LEN(C1239)=1,LEFT(VLOOKUP(LEFT(C1239,1),拼音数据库!$B:$C,2,),1),IF(LEN(C1239)=2,LEFT(VLOOKUP(LEFT(C1239,1),拼音数据库!$B:$C,2,),1)&amp;LEFT(VLOOKUP(MID(C1239,2,1),拼音数据库!$B:$C,2,),1),IF(LEN(C1239)=3,LEFT(VLOOKUP(LEFT(C1239,1),拼音数据库!$B:$C,2,),1)&amp;LEFT(VLOOKUP(MID(C1239,2,1),拼音数据库!$B:$C,2,),1)&amp;LEFT(VLOOKUP(MID(C1239,3,1),拼音数据库!$B:$C,2,)),LEFT(VLOOKUP(LEFT(C1239,1),拼音数据库!$B:$C,2,),1)&amp;LEFT(VLOOKUP(MID(C1239,2,1),拼音数据库!$B:$C,2,),1)&amp;LEFT(VLOOKUP(MID(C1239,3,1),拼音数据库!$B:$C,2,),1)&amp;LEFT(VLOOKUP(MID(C1239,4,1),拼音数据库!$B:$C,2,),1))))),"")</f>
        <v/>
      </c>
      <c r="C1239" s="36"/>
      <c r="D1239" s="36"/>
      <c r="E1239" s="36"/>
      <c r="F1239" s="37"/>
      <c r="G1239" s="37"/>
      <c r="H1239" s="37"/>
      <c r="I1239" s="37"/>
      <c r="J1239" s="37"/>
      <c r="K1239" s="37"/>
      <c r="L1239" s="37"/>
      <c r="M1239" s="37"/>
      <c r="N1239" s="5" t="str">
        <f t="array" ref="N1239">IF(SUM(--NOT(ISERROR(FIND(TEXT(UPPER(电话簿!$G$4),0),UPPER(基本信息输入!A1239:M1239),1))))&gt;0,ROW(),"")</f>
        <v/>
      </c>
    </row>
    <row r="1240" spans="1:14" s="34" customFormat="1" x14ac:dyDescent="0.35">
      <c r="A1240" s="74" t="str">
        <f>IFERROR(IF(C1240=0,"",IF(LEN(C1240)=1,VLOOKUP(LEFT(C1240,1),拼音数据库!$B:$C,2,),IF(LEN(C1240)=2,VLOOKUP(LEFT(C1240,1),拼音数据库!$B:$C,2,)&amp;VLOOKUP(MID(C1240,2,1),拼音数据库!$B:$C,2,),IF(LEN(C1240)=3,VLOOKUP(LEFT(C1240,1),拼音数据库!$B:$C,2,)&amp;VLOOKUP(MID(C1240,2,1),拼音数据库!$B:$C,2,)&amp;VLOOKUP(MID(C1240,3,1),拼音数据库!$B:$C,2,),VLOOKUP(LEFT(C1240,1),拼音数据库!$B:$C,2,)&amp;VLOOKUP(MID(C1240,2,1),拼音数据库!$B:$C,2,)&amp;VLOOKUP(MID(C1240,3,1),拼音数据库!$B:$C,2,)&amp;VLOOKUP(MID(C1240,4,1),拼音数据库!$B:$C,2,))))),"")</f>
        <v/>
      </c>
      <c r="B1240" s="75" t="str">
        <f>IFERROR(IF(C1240=0,"",IF(LEN(C1240)=1,LEFT(VLOOKUP(LEFT(C1240,1),拼音数据库!$B:$C,2,),1),IF(LEN(C1240)=2,LEFT(VLOOKUP(LEFT(C1240,1),拼音数据库!$B:$C,2,),1)&amp;LEFT(VLOOKUP(MID(C1240,2,1),拼音数据库!$B:$C,2,),1),IF(LEN(C1240)=3,LEFT(VLOOKUP(LEFT(C1240,1),拼音数据库!$B:$C,2,),1)&amp;LEFT(VLOOKUP(MID(C1240,2,1),拼音数据库!$B:$C,2,),1)&amp;LEFT(VLOOKUP(MID(C1240,3,1),拼音数据库!$B:$C,2,)),LEFT(VLOOKUP(LEFT(C1240,1),拼音数据库!$B:$C,2,),1)&amp;LEFT(VLOOKUP(MID(C1240,2,1),拼音数据库!$B:$C,2,),1)&amp;LEFT(VLOOKUP(MID(C1240,3,1),拼音数据库!$B:$C,2,),1)&amp;LEFT(VLOOKUP(MID(C1240,4,1),拼音数据库!$B:$C,2,),1))))),"")</f>
        <v/>
      </c>
      <c r="C1240" s="36"/>
      <c r="D1240" s="36"/>
      <c r="E1240" s="36"/>
      <c r="F1240" s="37"/>
      <c r="G1240" s="37"/>
      <c r="H1240" s="37"/>
      <c r="I1240" s="37"/>
      <c r="J1240" s="37"/>
      <c r="K1240" s="37"/>
      <c r="L1240" s="37"/>
      <c r="M1240" s="37"/>
      <c r="N1240" s="5" t="str">
        <f t="array" ref="N1240">IF(SUM(--NOT(ISERROR(FIND(TEXT(UPPER(电话簿!$G$4),0),UPPER(基本信息输入!A1240:M1240),1))))&gt;0,ROW(),"")</f>
        <v/>
      </c>
    </row>
    <row r="1241" spans="1:14" s="34" customFormat="1" x14ac:dyDescent="0.35">
      <c r="A1241" s="74" t="str">
        <f>IFERROR(IF(C1241=0,"",IF(LEN(C1241)=1,VLOOKUP(LEFT(C1241,1),拼音数据库!$B:$C,2,),IF(LEN(C1241)=2,VLOOKUP(LEFT(C1241,1),拼音数据库!$B:$C,2,)&amp;VLOOKUP(MID(C1241,2,1),拼音数据库!$B:$C,2,),IF(LEN(C1241)=3,VLOOKUP(LEFT(C1241,1),拼音数据库!$B:$C,2,)&amp;VLOOKUP(MID(C1241,2,1),拼音数据库!$B:$C,2,)&amp;VLOOKUP(MID(C1241,3,1),拼音数据库!$B:$C,2,),VLOOKUP(LEFT(C1241,1),拼音数据库!$B:$C,2,)&amp;VLOOKUP(MID(C1241,2,1),拼音数据库!$B:$C,2,)&amp;VLOOKUP(MID(C1241,3,1),拼音数据库!$B:$C,2,)&amp;VLOOKUP(MID(C1241,4,1),拼音数据库!$B:$C,2,))))),"")</f>
        <v/>
      </c>
      <c r="B1241" s="75" t="str">
        <f>IFERROR(IF(C1241=0,"",IF(LEN(C1241)=1,LEFT(VLOOKUP(LEFT(C1241,1),拼音数据库!$B:$C,2,),1),IF(LEN(C1241)=2,LEFT(VLOOKUP(LEFT(C1241,1),拼音数据库!$B:$C,2,),1)&amp;LEFT(VLOOKUP(MID(C1241,2,1),拼音数据库!$B:$C,2,),1),IF(LEN(C1241)=3,LEFT(VLOOKUP(LEFT(C1241,1),拼音数据库!$B:$C,2,),1)&amp;LEFT(VLOOKUP(MID(C1241,2,1),拼音数据库!$B:$C,2,),1)&amp;LEFT(VLOOKUP(MID(C1241,3,1),拼音数据库!$B:$C,2,)),LEFT(VLOOKUP(LEFT(C1241,1),拼音数据库!$B:$C,2,),1)&amp;LEFT(VLOOKUP(MID(C1241,2,1),拼音数据库!$B:$C,2,),1)&amp;LEFT(VLOOKUP(MID(C1241,3,1),拼音数据库!$B:$C,2,),1)&amp;LEFT(VLOOKUP(MID(C1241,4,1),拼音数据库!$B:$C,2,),1))))),"")</f>
        <v/>
      </c>
      <c r="C1241" s="36"/>
      <c r="D1241" s="36"/>
      <c r="E1241" s="36"/>
      <c r="F1241" s="37"/>
      <c r="G1241" s="37"/>
      <c r="H1241" s="37"/>
      <c r="I1241" s="37"/>
      <c r="J1241" s="37"/>
      <c r="K1241" s="37"/>
      <c r="L1241" s="37"/>
      <c r="M1241" s="37"/>
      <c r="N1241" s="5" t="str">
        <f t="array" ref="N1241">IF(SUM(--NOT(ISERROR(FIND(TEXT(UPPER(电话簿!$G$4),0),UPPER(基本信息输入!A1241:M1241),1))))&gt;0,ROW(),"")</f>
        <v/>
      </c>
    </row>
    <row r="1242" spans="1:14" s="34" customFormat="1" x14ac:dyDescent="0.35">
      <c r="A1242" s="74" t="str">
        <f>IFERROR(IF(C1242=0,"",IF(LEN(C1242)=1,VLOOKUP(LEFT(C1242,1),拼音数据库!$B:$C,2,),IF(LEN(C1242)=2,VLOOKUP(LEFT(C1242,1),拼音数据库!$B:$C,2,)&amp;VLOOKUP(MID(C1242,2,1),拼音数据库!$B:$C,2,),IF(LEN(C1242)=3,VLOOKUP(LEFT(C1242,1),拼音数据库!$B:$C,2,)&amp;VLOOKUP(MID(C1242,2,1),拼音数据库!$B:$C,2,)&amp;VLOOKUP(MID(C1242,3,1),拼音数据库!$B:$C,2,),VLOOKUP(LEFT(C1242,1),拼音数据库!$B:$C,2,)&amp;VLOOKUP(MID(C1242,2,1),拼音数据库!$B:$C,2,)&amp;VLOOKUP(MID(C1242,3,1),拼音数据库!$B:$C,2,)&amp;VLOOKUP(MID(C1242,4,1),拼音数据库!$B:$C,2,))))),"")</f>
        <v/>
      </c>
      <c r="B1242" s="75" t="str">
        <f>IFERROR(IF(C1242=0,"",IF(LEN(C1242)=1,LEFT(VLOOKUP(LEFT(C1242,1),拼音数据库!$B:$C,2,),1),IF(LEN(C1242)=2,LEFT(VLOOKUP(LEFT(C1242,1),拼音数据库!$B:$C,2,),1)&amp;LEFT(VLOOKUP(MID(C1242,2,1),拼音数据库!$B:$C,2,),1),IF(LEN(C1242)=3,LEFT(VLOOKUP(LEFT(C1242,1),拼音数据库!$B:$C,2,),1)&amp;LEFT(VLOOKUP(MID(C1242,2,1),拼音数据库!$B:$C,2,),1)&amp;LEFT(VLOOKUP(MID(C1242,3,1),拼音数据库!$B:$C,2,)),LEFT(VLOOKUP(LEFT(C1242,1),拼音数据库!$B:$C,2,),1)&amp;LEFT(VLOOKUP(MID(C1242,2,1),拼音数据库!$B:$C,2,),1)&amp;LEFT(VLOOKUP(MID(C1242,3,1),拼音数据库!$B:$C,2,),1)&amp;LEFT(VLOOKUP(MID(C1242,4,1),拼音数据库!$B:$C,2,),1))))),"")</f>
        <v/>
      </c>
      <c r="C1242" s="36"/>
      <c r="D1242" s="36"/>
      <c r="E1242" s="36"/>
      <c r="F1242" s="37"/>
      <c r="G1242" s="37"/>
      <c r="H1242" s="37"/>
      <c r="I1242" s="37"/>
      <c r="J1242" s="37"/>
      <c r="K1242" s="37"/>
      <c r="L1242" s="37"/>
      <c r="M1242" s="37"/>
      <c r="N1242" s="5" t="str">
        <f t="array" ref="N1242">IF(SUM(--NOT(ISERROR(FIND(TEXT(UPPER(电话簿!$G$4),0),UPPER(基本信息输入!A1242:M1242),1))))&gt;0,ROW(),"")</f>
        <v/>
      </c>
    </row>
    <row r="1243" spans="1:14" s="34" customFormat="1" x14ac:dyDescent="0.35">
      <c r="A1243" s="74" t="str">
        <f>IFERROR(IF(C1243=0,"",IF(LEN(C1243)=1,VLOOKUP(LEFT(C1243,1),拼音数据库!$B:$C,2,),IF(LEN(C1243)=2,VLOOKUP(LEFT(C1243,1),拼音数据库!$B:$C,2,)&amp;VLOOKUP(MID(C1243,2,1),拼音数据库!$B:$C,2,),IF(LEN(C1243)=3,VLOOKUP(LEFT(C1243,1),拼音数据库!$B:$C,2,)&amp;VLOOKUP(MID(C1243,2,1),拼音数据库!$B:$C,2,)&amp;VLOOKUP(MID(C1243,3,1),拼音数据库!$B:$C,2,),VLOOKUP(LEFT(C1243,1),拼音数据库!$B:$C,2,)&amp;VLOOKUP(MID(C1243,2,1),拼音数据库!$B:$C,2,)&amp;VLOOKUP(MID(C1243,3,1),拼音数据库!$B:$C,2,)&amp;VLOOKUP(MID(C1243,4,1),拼音数据库!$B:$C,2,))))),"")</f>
        <v/>
      </c>
      <c r="B1243" s="75" t="str">
        <f>IFERROR(IF(C1243=0,"",IF(LEN(C1243)=1,LEFT(VLOOKUP(LEFT(C1243,1),拼音数据库!$B:$C,2,),1),IF(LEN(C1243)=2,LEFT(VLOOKUP(LEFT(C1243,1),拼音数据库!$B:$C,2,),1)&amp;LEFT(VLOOKUP(MID(C1243,2,1),拼音数据库!$B:$C,2,),1),IF(LEN(C1243)=3,LEFT(VLOOKUP(LEFT(C1243,1),拼音数据库!$B:$C,2,),1)&amp;LEFT(VLOOKUP(MID(C1243,2,1),拼音数据库!$B:$C,2,),1)&amp;LEFT(VLOOKUP(MID(C1243,3,1),拼音数据库!$B:$C,2,)),LEFT(VLOOKUP(LEFT(C1243,1),拼音数据库!$B:$C,2,),1)&amp;LEFT(VLOOKUP(MID(C1243,2,1),拼音数据库!$B:$C,2,),1)&amp;LEFT(VLOOKUP(MID(C1243,3,1),拼音数据库!$B:$C,2,),1)&amp;LEFT(VLOOKUP(MID(C1243,4,1),拼音数据库!$B:$C,2,),1))))),"")</f>
        <v/>
      </c>
      <c r="C1243" s="36"/>
      <c r="D1243" s="36"/>
      <c r="E1243" s="36"/>
      <c r="F1243" s="37"/>
      <c r="G1243" s="37"/>
      <c r="H1243" s="37"/>
      <c r="I1243" s="37"/>
      <c r="J1243" s="37"/>
      <c r="K1243" s="37"/>
      <c r="L1243" s="37"/>
      <c r="M1243" s="37"/>
      <c r="N1243" s="5" t="str">
        <f t="array" ref="N1243">IF(SUM(--NOT(ISERROR(FIND(TEXT(UPPER(电话簿!$G$4),0),UPPER(基本信息输入!A1243:M1243),1))))&gt;0,ROW(),"")</f>
        <v/>
      </c>
    </row>
    <row r="1244" spans="1:14" s="34" customFormat="1" x14ac:dyDescent="0.35">
      <c r="A1244" s="74" t="str">
        <f>IFERROR(IF(C1244=0,"",IF(LEN(C1244)=1,VLOOKUP(LEFT(C1244,1),拼音数据库!$B:$C,2,),IF(LEN(C1244)=2,VLOOKUP(LEFT(C1244,1),拼音数据库!$B:$C,2,)&amp;VLOOKUP(MID(C1244,2,1),拼音数据库!$B:$C,2,),IF(LEN(C1244)=3,VLOOKUP(LEFT(C1244,1),拼音数据库!$B:$C,2,)&amp;VLOOKUP(MID(C1244,2,1),拼音数据库!$B:$C,2,)&amp;VLOOKUP(MID(C1244,3,1),拼音数据库!$B:$C,2,),VLOOKUP(LEFT(C1244,1),拼音数据库!$B:$C,2,)&amp;VLOOKUP(MID(C1244,2,1),拼音数据库!$B:$C,2,)&amp;VLOOKUP(MID(C1244,3,1),拼音数据库!$B:$C,2,)&amp;VLOOKUP(MID(C1244,4,1),拼音数据库!$B:$C,2,))))),"")</f>
        <v/>
      </c>
      <c r="B1244" s="75" t="str">
        <f>IFERROR(IF(C1244=0,"",IF(LEN(C1244)=1,LEFT(VLOOKUP(LEFT(C1244,1),拼音数据库!$B:$C,2,),1),IF(LEN(C1244)=2,LEFT(VLOOKUP(LEFT(C1244,1),拼音数据库!$B:$C,2,),1)&amp;LEFT(VLOOKUP(MID(C1244,2,1),拼音数据库!$B:$C,2,),1),IF(LEN(C1244)=3,LEFT(VLOOKUP(LEFT(C1244,1),拼音数据库!$B:$C,2,),1)&amp;LEFT(VLOOKUP(MID(C1244,2,1),拼音数据库!$B:$C,2,),1)&amp;LEFT(VLOOKUP(MID(C1244,3,1),拼音数据库!$B:$C,2,)),LEFT(VLOOKUP(LEFT(C1244,1),拼音数据库!$B:$C,2,),1)&amp;LEFT(VLOOKUP(MID(C1244,2,1),拼音数据库!$B:$C,2,),1)&amp;LEFT(VLOOKUP(MID(C1244,3,1),拼音数据库!$B:$C,2,),1)&amp;LEFT(VLOOKUP(MID(C1244,4,1),拼音数据库!$B:$C,2,),1))))),"")</f>
        <v/>
      </c>
      <c r="C1244" s="36"/>
      <c r="D1244" s="36"/>
      <c r="E1244" s="36"/>
      <c r="F1244" s="37"/>
      <c r="G1244" s="37"/>
      <c r="H1244" s="37"/>
      <c r="I1244" s="37"/>
      <c r="J1244" s="37"/>
      <c r="K1244" s="37"/>
      <c r="L1244" s="37"/>
      <c r="M1244" s="37"/>
      <c r="N1244" s="5" t="str">
        <f t="array" ref="N1244">IF(SUM(--NOT(ISERROR(FIND(TEXT(UPPER(电话簿!$G$4),0),UPPER(基本信息输入!A1244:M1244),1))))&gt;0,ROW(),"")</f>
        <v/>
      </c>
    </row>
    <row r="1245" spans="1:14" s="34" customFormat="1" x14ac:dyDescent="0.35">
      <c r="A1245" s="74" t="str">
        <f>IFERROR(IF(C1245=0,"",IF(LEN(C1245)=1,VLOOKUP(LEFT(C1245,1),拼音数据库!$B:$C,2,),IF(LEN(C1245)=2,VLOOKUP(LEFT(C1245,1),拼音数据库!$B:$C,2,)&amp;VLOOKUP(MID(C1245,2,1),拼音数据库!$B:$C,2,),IF(LEN(C1245)=3,VLOOKUP(LEFT(C1245,1),拼音数据库!$B:$C,2,)&amp;VLOOKUP(MID(C1245,2,1),拼音数据库!$B:$C,2,)&amp;VLOOKUP(MID(C1245,3,1),拼音数据库!$B:$C,2,),VLOOKUP(LEFT(C1245,1),拼音数据库!$B:$C,2,)&amp;VLOOKUP(MID(C1245,2,1),拼音数据库!$B:$C,2,)&amp;VLOOKUP(MID(C1245,3,1),拼音数据库!$B:$C,2,)&amp;VLOOKUP(MID(C1245,4,1),拼音数据库!$B:$C,2,))))),"")</f>
        <v/>
      </c>
      <c r="B1245" s="75" t="str">
        <f>IFERROR(IF(C1245=0,"",IF(LEN(C1245)=1,LEFT(VLOOKUP(LEFT(C1245,1),拼音数据库!$B:$C,2,),1),IF(LEN(C1245)=2,LEFT(VLOOKUP(LEFT(C1245,1),拼音数据库!$B:$C,2,),1)&amp;LEFT(VLOOKUP(MID(C1245,2,1),拼音数据库!$B:$C,2,),1),IF(LEN(C1245)=3,LEFT(VLOOKUP(LEFT(C1245,1),拼音数据库!$B:$C,2,),1)&amp;LEFT(VLOOKUP(MID(C1245,2,1),拼音数据库!$B:$C,2,),1)&amp;LEFT(VLOOKUP(MID(C1245,3,1),拼音数据库!$B:$C,2,)),LEFT(VLOOKUP(LEFT(C1245,1),拼音数据库!$B:$C,2,),1)&amp;LEFT(VLOOKUP(MID(C1245,2,1),拼音数据库!$B:$C,2,),1)&amp;LEFT(VLOOKUP(MID(C1245,3,1),拼音数据库!$B:$C,2,),1)&amp;LEFT(VLOOKUP(MID(C1245,4,1),拼音数据库!$B:$C,2,),1))))),"")</f>
        <v/>
      </c>
      <c r="C1245" s="36"/>
      <c r="D1245" s="36"/>
      <c r="E1245" s="36"/>
      <c r="F1245" s="37"/>
      <c r="G1245" s="37"/>
      <c r="H1245" s="37"/>
      <c r="I1245" s="37"/>
      <c r="J1245" s="37"/>
      <c r="K1245" s="37"/>
      <c r="L1245" s="37"/>
      <c r="M1245" s="37"/>
      <c r="N1245" s="5" t="str">
        <f t="array" ref="N1245">IF(SUM(--NOT(ISERROR(FIND(TEXT(UPPER(电话簿!$G$4),0),UPPER(基本信息输入!A1245:M1245),1))))&gt;0,ROW(),"")</f>
        <v/>
      </c>
    </row>
    <row r="1246" spans="1:14" s="34" customFormat="1" x14ac:dyDescent="0.35">
      <c r="A1246" s="74" t="str">
        <f>IFERROR(IF(C1246=0,"",IF(LEN(C1246)=1,VLOOKUP(LEFT(C1246,1),拼音数据库!$B:$C,2,),IF(LEN(C1246)=2,VLOOKUP(LEFT(C1246,1),拼音数据库!$B:$C,2,)&amp;VLOOKUP(MID(C1246,2,1),拼音数据库!$B:$C,2,),IF(LEN(C1246)=3,VLOOKUP(LEFT(C1246,1),拼音数据库!$B:$C,2,)&amp;VLOOKUP(MID(C1246,2,1),拼音数据库!$B:$C,2,)&amp;VLOOKUP(MID(C1246,3,1),拼音数据库!$B:$C,2,),VLOOKUP(LEFT(C1246,1),拼音数据库!$B:$C,2,)&amp;VLOOKUP(MID(C1246,2,1),拼音数据库!$B:$C,2,)&amp;VLOOKUP(MID(C1246,3,1),拼音数据库!$B:$C,2,)&amp;VLOOKUP(MID(C1246,4,1),拼音数据库!$B:$C,2,))))),"")</f>
        <v/>
      </c>
      <c r="B1246" s="75" t="str">
        <f>IFERROR(IF(C1246=0,"",IF(LEN(C1246)=1,LEFT(VLOOKUP(LEFT(C1246,1),拼音数据库!$B:$C,2,),1),IF(LEN(C1246)=2,LEFT(VLOOKUP(LEFT(C1246,1),拼音数据库!$B:$C,2,),1)&amp;LEFT(VLOOKUP(MID(C1246,2,1),拼音数据库!$B:$C,2,),1),IF(LEN(C1246)=3,LEFT(VLOOKUP(LEFT(C1246,1),拼音数据库!$B:$C,2,),1)&amp;LEFT(VLOOKUP(MID(C1246,2,1),拼音数据库!$B:$C,2,),1)&amp;LEFT(VLOOKUP(MID(C1246,3,1),拼音数据库!$B:$C,2,)),LEFT(VLOOKUP(LEFT(C1246,1),拼音数据库!$B:$C,2,),1)&amp;LEFT(VLOOKUP(MID(C1246,2,1),拼音数据库!$B:$C,2,),1)&amp;LEFT(VLOOKUP(MID(C1246,3,1),拼音数据库!$B:$C,2,),1)&amp;LEFT(VLOOKUP(MID(C1246,4,1),拼音数据库!$B:$C,2,),1))))),"")</f>
        <v/>
      </c>
      <c r="C1246" s="36"/>
      <c r="D1246" s="36"/>
      <c r="E1246" s="36"/>
      <c r="F1246" s="37"/>
      <c r="G1246" s="37"/>
      <c r="H1246" s="37"/>
      <c r="I1246" s="37"/>
      <c r="J1246" s="37"/>
      <c r="K1246" s="37"/>
      <c r="L1246" s="37"/>
      <c r="M1246" s="37"/>
      <c r="N1246" s="5" t="str">
        <f t="array" ref="N1246">IF(SUM(--NOT(ISERROR(FIND(TEXT(UPPER(电话簿!$G$4),0),UPPER(基本信息输入!A1246:M1246),1))))&gt;0,ROW(),"")</f>
        <v/>
      </c>
    </row>
    <row r="1247" spans="1:14" s="34" customFormat="1" x14ac:dyDescent="0.35">
      <c r="A1247" s="74" t="str">
        <f>IFERROR(IF(C1247=0,"",IF(LEN(C1247)=1,VLOOKUP(LEFT(C1247,1),拼音数据库!$B:$C,2,),IF(LEN(C1247)=2,VLOOKUP(LEFT(C1247,1),拼音数据库!$B:$C,2,)&amp;VLOOKUP(MID(C1247,2,1),拼音数据库!$B:$C,2,),IF(LEN(C1247)=3,VLOOKUP(LEFT(C1247,1),拼音数据库!$B:$C,2,)&amp;VLOOKUP(MID(C1247,2,1),拼音数据库!$B:$C,2,)&amp;VLOOKUP(MID(C1247,3,1),拼音数据库!$B:$C,2,),VLOOKUP(LEFT(C1247,1),拼音数据库!$B:$C,2,)&amp;VLOOKUP(MID(C1247,2,1),拼音数据库!$B:$C,2,)&amp;VLOOKUP(MID(C1247,3,1),拼音数据库!$B:$C,2,)&amp;VLOOKUP(MID(C1247,4,1),拼音数据库!$B:$C,2,))))),"")</f>
        <v/>
      </c>
      <c r="B1247" s="75" t="str">
        <f>IFERROR(IF(C1247=0,"",IF(LEN(C1247)=1,LEFT(VLOOKUP(LEFT(C1247,1),拼音数据库!$B:$C,2,),1),IF(LEN(C1247)=2,LEFT(VLOOKUP(LEFT(C1247,1),拼音数据库!$B:$C,2,),1)&amp;LEFT(VLOOKUP(MID(C1247,2,1),拼音数据库!$B:$C,2,),1),IF(LEN(C1247)=3,LEFT(VLOOKUP(LEFT(C1247,1),拼音数据库!$B:$C,2,),1)&amp;LEFT(VLOOKUP(MID(C1247,2,1),拼音数据库!$B:$C,2,),1)&amp;LEFT(VLOOKUP(MID(C1247,3,1),拼音数据库!$B:$C,2,)),LEFT(VLOOKUP(LEFT(C1247,1),拼音数据库!$B:$C,2,),1)&amp;LEFT(VLOOKUP(MID(C1247,2,1),拼音数据库!$B:$C,2,),1)&amp;LEFT(VLOOKUP(MID(C1247,3,1),拼音数据库!$B:$C,2,),1)&amp;LEFT(VLOOKUP(MID(C1247,4,1),拼音数据库!$B:$C,2,),1))))),"")</f>
        <v/>
      </c>
      <c r="C1247" s="36"/>
      <c r="D1247" s="36"/>
      <c r="E1247" s="36"/>
      <c r="F1247" s="37"/>
      <c r="G1247" s="37"/>
      <c r="H1247" s="37"/>
      <c r="I1247" s="37"/>
      <c r="J1247" s="37"/>
      <c r="K1247" s="37"/>
      <c r="L1247" s="37"/>
      <c r="M1247" s="37"/>
      <c r="N1247" s="5" t="str">
        <f t="array" ref="N1247">IF(SUM(--NOT(ISERROR(FIND(TEXT(UPPER(电话簿!$G$4),0),UPPER(基本信息输入!A1247:M1247),1))))&gt;0,ROW(),"")</f>
        <v/>
      </c>
    </row>
    <row r="1248" spans="1:14" s="34" customFormat="1" x14ac:dyDescent="0.35">
      <c r="A1248" s="74" t="str">
        <f>IFERROR(IF(C1248=0,"",IF(LEN(C1248)=1,VLOOKUP(LEFT(C1248,1),拼音数据库!$B:$C,2,),IF(LEN(C1248)=2,VLOOKUP(LEFT(C1248,1),拼音数据库!$B:$C,2,)&amp;VLOOKUP(MID(C1248,2,1),拼音数据库!$B:$C,2,),IF(LEN(C1248)=3,VLOOKUP(LEFT(C1248,1),拼音数据库!$B:$C,2,)&amp;VLOOKUP(MID(C1248,2,1),拼音数据库!$B:$C,2,)&amp;VLOOKUP(MID(C1248,3,1),拼音数据库!$B:$C,2,),VLOOKUP(LEFT(C1248,1),拼音数据库!$B:$C,2,)&amp;VLOOKUP(MID(C1248,2,1),拼音数据库!$B:$C,2,)&amp;VLOOKUP(MID(C1248,3,1),拼音数据库!$B:$C,2,)&amp;VLOOKUP(MID(C1248,4,1),拼音数据库!$B:$C,2,))))),"")</f>
        <v/>
      </c>
      <c r="B1248" s="75" t="str">
        <f>IFERROR(IF(C1248=0,"",IF(LEN(C1248)=1,LEFT(VLOOKUP(LEFT(C1248,1),拼音数据库!$B:$C,2,),1),IF(LEN(C1248)=2,LEFT(VLOOKUP(LEFT(C1248,1),拼音数据库!$B:$C,2,),1)&amp;LEFT(VLOOKUP(MID(C1248,2,1),拼音数据库!$B:$C,2,),1),IF(LEN(C1248)=3,LEFT(VLOOKUP(LEFT(C1248,1),拼音数据库!$B:$C,2,),1)&amp;LEFT(VLOOKUP(MID(C1248,2,1),拼音数据库!$B:$C,2,),1)&amp;LEFT(VLOOKUP(MID(C1248,3,1),拼音数据库!$B:$C,2,)),LEFT(VLOOKUP(LEFT(C1248,1),拼音数据库!$B:$C,2,),1)&amp;LEFT(VLOOKUP(MID(C1248,2,1),拼音数据库!$B:$C,2,),1)&amp;LEFT(VLOOKUP(MID(C1248,3,1),拼音数据库!$B:$C,2,),1)&amp;LEFT(VLOOKUP(MID(C1248,4,1),拼音数据库!$B:$C,2,),1))))),"")</f>
        <v/>
      </c>
      <c r="C1248" s="36"/>
      <c r="D1248" s="36"/>
      <c r="E1248" s="36"/>
      <c r="F1248" s="37"/>
      <c r="G1248" s="37"/>
      <c r="H1248" s="37"/>
      <c r="I1248" s="37"/>
      <c r="J1248" s="37"/>
      <c r="K1248" s="37"/>
      <c r="L1248" s="37"/>
      <c r="M1248" s="37"/>
      <c r="N1248" s="5" t="str">
        <f t="array" ref="N1248">IF(SUM(--NOT(ISERROR(FIND(TEXT(UPPER(电话簿!$G$4),0),UPPER(基本信息输入!A1248:M1248),1))))&gt;0,ROW(),"")</f>
        <v/>
      </c>
    </row>
    <row r="1249" spans="1:14" s="34" customFormat="1" x14ac:dyDescent="0.35">
      <c r="A1249" s="74" t="str">
        <f>IFERROR(IF(C1249=0,"",IF(LEN(C1249)=1,VLOOKUP(LEFT(C1249,1),拼音数据库!$B:$C,2,),IF(LEN(C1249)=2,VLOOKUP(LEFT(C1249,1),拼音数据库!$B:$C,2,)&amp;VLOOKUP(MID(C1249,2,1),拼音数据库!$B:$C,2,),IF(LEN(C1249)=3,VLOOKUP(LEFT(C1249,1),拼音数据库!$B:$C,2,)&amp;VLOOKUP(MID(C1249,2,1),拼音数据库!$B:$C,2,)&amp;VLOOKUP(MID(C1249,3,1),拼音数据库!$B:$C,2,),VLOOKUP(LEFT(C1249,1),拼音数据库!$B:$C,2,)&amp;VLOOKUP(MID(C1249,2,1),拼音数据库!$B:$C,2,)&amp;VLOOKUP(MID(C1249,3,1),拼音数据库!$B:$C,2,)&amp;VLOOKUP(MID(C1249,4,1),拼音数据库!$B:$C,2,))))),"")</f>
        <v/>
      </c>
      <c r="B1249" s="75" t="str">
        <f>IFERROR(IF(C1249=0,"",IF(LEN(C1249)=1,LEFT(VLOOKUP(LEFT(C1249,1),拼音数据库!$B:$C,2,),1),IF(LEN(C1249)=2,LEFT(VLOOKUP(LEFT(C1249,1),拼音数据库!$B:$C,2,),1)&amp;LEFT(VLOOKUP(MID(C1249,2,1),拼音数据库!$B:$C,2,),1),IF(LEN(C1249)=3,LEFT(VLOOKUP(LEFT(C1249,1),拼音数据库!$B:$C,2,),1)&amp;LEFT(VLOOKUP(MID(C1249,2,1),拼音数据库!$B:$C,2,),1)&amp;LEFT(VLOOKUP(MID(C1249,3,1),拼音数据库!$B:$C,2,)),LEFT(VLOOKUP(LEFT(C1249,1),拼音数据库!$B:$C,2,),1)&amp;LEFT(VLOOKUP(MID(C1249,2,1),拼音数据库!$B:$C,2,),1)&amp;LEFT(VLOOKUP(MID(C1249,3,1),拼音数据库!$B:$C,2,),1)&amp;LEFT(VLOOKUP(MID(C1249,4,1),拼音数据库!$B:$C,2,),1))))),"")</f>
        <v/>
      </c>
      <c r="C1249" s="36"/>
      <c r="D1249" s="36"/>
      <c r="E1249" s="36"/>
      <c r="F1249" s="37"/>
      <c r="G1249" s="37"/>
      <c r="H1249" s="37"/>
      <c r="I1249" s="37"/>
      <c r="J1249" s="37"/>
      <c r="K1249" s="37"/>
      <c r="L1249" s="37"/>
      <c r="M1249" s="37"/>
      <c r="N1249" s="5" t="str">
        <f t="array" ref="N1249">IF(SUM(--NOT(ISERROR(FIND(TEXT(UPPER(电话簿!$G$4),0),UPPER(基本信息输入!A1249:M1249),1))))&gt;0,ROW(),"")</f>
        <v/>
      </c>
    </row>
    <row r="1250" spans="1:14" s="34" customFormat="1" x14ac:dyDescent="0.35">
      <c r="A1250" s="74" t="str">
        <f>IFERROR(IF(C1250=0,"",IF(LEN(C1250)=1,VLOOKUP(LEFT(C1250,1),拼音数据库!$B:$C,2,),IF(LEN(C1250)=2,VLOOKUP(LEFT(C1250,1),拼音数据库!$B:$C,2,)&amp;VLOOKUP(MID(C1250,2,1),拼音数据库!$B:$C,2,),IF(LEN(C1250)=3,VLOOKUP(LEFT(C1250,1),拼音数据库!$B:$C,2,)&amp;VLOOKUP(MID(C1250,2,1),拼音数据库!$B:$C,2,)&amp;VLOOKUP(MID(C1250,3,1),拼音数据库!$B:$C,2,),VLOOKUP(LEFT(C1250,1),拼音数据库!$B:$C,2,)&amp;VLOOKUP(MID(C1250,2,1),拼音数据库!$B:$C,2,)&amp;VLOOKUP(MID(C1250,3,1),拼音数据库!$B:$C,2,)&amp;VLOOKUP(MID(C1250,4,1),拼音数据库!$B:$C,2,))))),"")</f>
        <v/>
      </c>
      <c r="B1250" s="75" t="str">
        <f>IFERROR(IF(C1250=0,"",IF(LEN(C1250)=1,LEFT(VLOOKUP(LEFT(C1250,1),拼音数据库!$B:$C,2,),1),IF(LEN(C1250)=2,LEFT(VLOOKUP(LEFT(C1250,1),拼音数据库!$B:$C,2,),1)&amp;LEFT(VLOOKUP(MID(C1250,2,1),拼音数据库!$B:$C,2,),1),IF(LEN(C1250)=3,LEFT(VLOOKUP(LEFT(C1250,1),拼音数据库!$B:$C,2,),1)&amp;LEFT(VLOOKUP(MID(C1250,2,1),拼音数据库!$B:$C,2,),1)&amp;LEFT(VLOOKUP(MID(C1250,3,1),拼音数据库!$B:$C,2,)),LEFT(VLOOKUP(LEFT(C1250,1),拼音数据库!$B:$C,2,),1)&amp;LEFT(VLOOKUP(MID(C1250,2,1),拼音数据库!$B:$C,2,),1)&amp;LEFT(VLOOKUP(MID(C1250,3,1),拼音数据库!$B:$C,2,),1)&amp;LEFT(VLOOKUP(MID(C1250,4,1),拼音数据库!$B:$C,2,),1))))),"")</f>
        <v/>
      </c>
      <c r="C1250" s="36"/>
      <c r="D1250" s="36"/>
      <c r="E1250" s="36"/>
      <c r="F1250" s="37"/>
      <c r="G1250" s="37"/>
      <c r="H1250" s="37"/>
      <c r="I1250" s="37"/>
      <c r="J1250" s="37"/>
      <c r="K1250" s="37"/>
      <c r="L1250" s="37"/>
      <c r="M1250" s="37"/>
      <c r="N1250" s="5" t="str">
        <f t="array" ref="N1250">IF(SUM(--NOT(ISERROR(FIND(TEXT(UPPER(电话簿!$G$4),0),UPPER(基本信息输入!A1250:M1250),1))))&gt;0,ROW(),"")</f>
        <v/>
      </c>
    </row>
    <row r="1251" spans="1:14" s="34" customFormat="1" x14ac:dyDescent="0.35">
      <c r="A1251" s="74" t="str">
        <f>IFERROR(IF(C1251=0,"",IF(LEN(C1251)=1,VLOOKUP(LEFT(C1251,1),拼音数据库!$B:$C,2,),IF(LEN(C1251)=2,VLOOKUP(LEFT(C1251,1),拼音数据库!$B:$C,2,)&amp;VLOOKUP(MID(C1251,2,1),拼音数据库!$B:$C,2,),IF(LEN(C1251)=3,VLOOKUP(LEFT(C1251,1),拼音数据库!$B:$C,2,)&amp;VLOOKUP(MID(C1251,2,1),拼音数据库!$B:$C,2,)&amp;VLOOKUP(MID(C1251,3,1),拼音数据库!$B:$C,2,),VLOOKUP(LEFT(C1251,1),拼音数据库!$B:$C,2,)&amp;VLOOKUP(MID(C1251,2,1),拼音数据库!$B:$C,2,)&amp;VLOOKUP(MID(C1251,3,1),拼音数据库!$B:$C,2,)&amp;VLOOKUP(MID(C1251,4,1),拼音数据库!$B:$C,2,))))),"")</f>
        <v/>
      </c>
      <c r="B1251" s="75" t="str">
        <f>IFERROR(IF(C1251=0,"",IF(LEN(C1251)=1,LEFT(VLOOKUP(LEFT(C1251,1),拼音数据库!$B:$C,2,),1),IF(LEN(C1251)=2,LEFT(VLOOKUP(LEFT(C1251,1),拼音数据库!$B:$C,2,),1)&amp;LEFT(VLOOKUP(MID(C1251,2,1),拼音数据库!$B:$C,2,),1),IF(LEN(C1251)=3,LEFT(VLOOKUP(LEFT(C1251,1),拼音数据库!$B:$C,2,),1)&amp;LEFT(VLOOKUP(MID(C1251,2,1),拼音数据库!$B:$C,2,),1)&amp;LEFT(VLOOKUP(MID(C1251,3,1),拼音数据库!$B:$C,2,)),LEFT(VLOOKUP(LEFT(C1251,1),拼音数据库!$B:$C,2,),1)&amp;LEFT(VLOOKUP(MID(C1251,2,1),拼音数据库!$B:$C,2,),1)&amp;LEFT(VLOOKUP(MID(C1251,3,1),拼音数据库!$B:$C,2,),1)&amp;LEFT(VLOOKUP(MID(C1251,4,1),拼音数据库!$B:$C,2,),1))))),"")</f>
        <v/>
      </c>
      <c r="C1251" s="36"/>
      <c r="D1251" s="36"/>
      <c r="E1251" s="36"/>
      <c r="F1251" s="37"/>
      <c r="G1251" s="37"/>
      <c r="H1251" s="37"/>
      <c r="I1251" s="37"/>
      <c r="J1251" s="37"/>
      <c r="K1251" s="37"/>
      <c r="L1251" s="37"/>
      <c r="M1251" s="37"/>
      <c r="N1251" s="5" t="str">
        <f t="array" ref="N1251">IF(SUM(--NOT(ISERROR(FIND(TEXT(UPPER(电话簿!$G$4),0),UPPER(基本信息输入!A1251:M1251),1))))&gt;0,ROW(),"")</f>
        <v/>
      </c>
    </row>
    <row r="1252" spans="1:14" s="34" customFormat="1" x14ac:dyDescent="0.35">
      <c r="A1252" s="74" t="str">
        <f>IFERROR(IF(C1252=0,"",IF(LEN(C1252)=1,VLOOKUP(LEFT(C1252,1),拼音数据库!$B:$C,2,),IF(LEN(C1252)=2,VLOOKUP(LEFT(C1252,1),拼音数据库!$B:$C,2,)&amp;VLOOKUP(MID(C1252,2,1),拼音数据库!$B:$C,2,),IF(LEN(C1252)=3,VLOOKUP(LEFT(C1252,1),拼音数据库!$B:$C,2,)&amp;VLOOKUP(MID(C1252,2,1),拼音数据库!$B:$C,2,)&amp;VLOOKUP(MID(C1252,3,1),拼音数据库!$B:$C,2,),VLOOKUP(LEFT(C1252,1),拼音数据库!$B:$C,2,)&amp;VLOOKUP(MID(C1252,2,1),拼音数据库!$B:$C,2,)&amp;VLOOKUP(MID(C1252,3,1),拼音数据库!$B:$C,2,)&amp;VLOOKUP(MID(C1252,4,1),拼音数据库!$B:$C,2,))))),"")</f>
        <v/>
      </c>
      <c r="B1252" s="75" t="str">
        <f>IFERROR(IF(C1252=0,"",IF(LEN(C1252)=1,LEFT(VLOOKUP(LEFT(C1252,1),拼音数据库!$B:$C,2,),1),IF(LEN(C1252)=2,LEFT(VLOOKUP(LEFT(C1252,1),拼音数据库!$B:$C,2,),1)&amp;LEFT(VLOOKUP(MID(C1252,2,1),拼音数据库!$B:$C,2,),1),IF(LEN(C1252)=3,LEFT(VLOOKUP(LEFT(C1252,1),拼音数据库!$B:$C,2,),1)&amp;LEFT(VLOOKUP(MID(C1252,2,1),拼音数据库!$B:$C,2,),1)&amp;LEFT(VLOOKUP(MID(C1252,3,1),拼音数据库!$B:$C,2,)),LEFT(VLOOKUP(LEFT(C1252,1),拼音数据库!$B:$C,2,),1)&amp;LEFT(VLOOKUP(MID(C1252,2,1),拼音数据库!$B:$C,2,),1)&amp;LEFT(VLOOKUP(MID(C1252,3,1),拼音数据库!$B:$C,2,),1)&amp;LEFT(VLOOKUP(MID(C1252,4,1),拼音数据库!$B:$C,2,),1))))),"")</f>
        <v/>
      </c>
      <c r="C1252" s="36"/>
      <c r="D1252" s="36"/>
      <c r="E1252" s="36"/>
      <c r="F1252" s="37"/>
      <c r="G1252" s="37"/>
      <c r="H1252" s="37"/>
      <c r="I1252" s="37"/>
      <c r="J1252" s="37"/>
      <c r="K1252" s="37"/>
      <c r="L1252" s="37"/>
      <c r="M1252" s="37"/>
      <c r="N1252" s="5" t="str">
        <f t="array" ref="N1252">IF(SUM(--NOT(ISERROR(FIND(TEXT(UPPER(电话簿!$G$4),0),UPPER(基本信息输入!A1252:M1252),1))))&gt;0,ROW(),"")</f>
        <v/>
      </c>
    </row>
    <row r="1253" spans="1:14" s="34" customFormat="1" x14ac:dyDescent="0.35">
      <c r="A1253" s="74" t="str">
        <f>IFERROR(IF(C1253=0,"",IF(LEN(C1253)=1,VLOOKUP(LEFT(C1253,1),拼音数据库!$B:$C,2,),IF(LEN(C1253)=2,VLOOKUP(LEFT(C1253,1),拼音数据库!$B:$C,2,)&amp;VLOOKUP(MID(C1253,2,1),拼音数据库!$B:$C,2,),IF(LEN(C1253)=3,VLOOKUP(LEFT(C1253,1),拼音数据库!$B:$C,2,)&amp;VLOOKUP(MID(C1253,2,1),拼音数据库!$B:$C,2,)&amp;VLOOKUP(MID(C1253,3,1),拼音数据库!$B:$C,2,),VLOOKUP(LEFT(C1253,1),拼音数据库!$B:$C,2,)&amp;VLOOKUP(MID(C1253,2,1),拼音数据库!$B:$C,2,)&amp;VLOOKUP(MID(C1253,3,1),拼音数据库!$B:$C,2,)&amp;VLOOKUP(MID(C1253,4,1),拼音数据库!$B:$C,2,))))),"")</f>
        <v/>
      </c>
      <c r="B1253" s="75" t="str">
        <f>IFERROR(IF(C1253=0,"",IF(LEN(C1253)=1,LEFT(VLOOKUP(LEFT(C1253,1),拼音数据库!$B:$C,2,),1),IF(LEN(C1253)=2,LEFT(VLOOKUP(LEFT(C1253,1),拼音数据库!$B:$C,2,),1)&amp;LEFT(VLOOKUP(MID(C1253,2,1),拼音数据库!$B:$C,2,),1),IF(LEN(C1253)=3,LEFT(VLOOKUP(LEFT(C1253,1),拼音数据库!$B:$C,2,),1)&amp;LEFT(VLOOKUP(MID(C1253,2,1),拼音数据库!$B:$C,2,),1)&amp;LEFT(VLOOKUP(MID(C1253,3,1),拼音数据库!$B:$C,2,)),LEFT(VLOOKUP(LEFT(C1253,1),拼音数据库!$B:$C,2,),1)&amp;LEFT(VLOOKUP(MID(C1253,2,1),拼音数据库!$B:$C,2,),1)&amp;LEFT(VLOOKUP(MID(C1253,3,1),拼音数据库!$B:$C,2,),1)&amp;LEFT(VLOOKUP(MID(C1253,4,1),拼音数据库!$B:$C,2,),1))))),"")</f>
        <v/>
      </c>
      <c r="C1253" s="36"/>
      <c r="D1253" s="36"/>
      <c r="E1253" s="36"/>
      <c r="F1253" s="37"/>
      <c r="G1253" s="37"/>
      <c r="H1253" s="37"/>
      <c r="I1253" s="37"/>
      <c r="J1253" s="37"/>
      <c r="K1253" s="37"/>
      <c r="L1253" s="37"/>
      <c r="M1253" s="37"/>
      <c r="N1253" s="5" t="str">
        <f t="array" ref="N1253">IF(SUM(--NOT(ISERROR(FIND(TEXT(UPPER(电话簿!$G$4),0),UPPER(基本信息输入!A1253:M1253),1))))&gt;0,ROW(),"")</f>
        <v/>
      </c>
    </row>
    <row r="1254" spans="1:14" s="34" customFormat="1" x14ac:dyDescent="0.35">
      <c r="A1254" s="74" t="str">
        <f>IFERROR(IF(C1254=0,"",IF(LEN(C1254)=1,VLOOKUP(LEFT(C1254,1),拼音数据库!$B:$C,2,),IF(LEN(C1254)=2,VLOOKUP(LEFT(C1254,1),拼音数据库!$B:$C,2,)&amp;VLOOKUP(MID(C1254,2,1),拼音数据库!$B:$C,2,),IF(LEN(C1254)=3,VLOOKUP(LEFT(C1254,1),拼音数据库!$B:$C,2,)&amp;VLOOKUP(MID(C1254,2,1),拼音数据库!$B:$C,2,)&amp;VLOOKUP(MID(C1254,3,1),拼音数据库!$B:$C,2,),VLOOKUP(LEFT(C1254,1),拼音数据库!$B:$C,2,)&amp;VLOOKUP(MID(C1254,2,1),拼音数据库!$B:$C,2,)&amp;VLOOKUP(MID(C1254,3,1),拼音数据库!$B:$C,2,)&amp;VLOOKUP(MID(C1254,4,1),拼音数据库!$B:$C,2,))))),"")</f>
        <v/>
      </c>
      <c r="B1254" s="75" t="str">
        <f>IFERROR(IF(C1254=0,"",IF(LEN(C1254)=1,LEFT(VLOOKUP(LEFT(C1254,1),拼音数据库!$B:$C,2,),1),IF(LEN(C1254)=2,LEFT(VLOOKUP(LEFT(C1254,1),拼音数据库!$B:$C,2,),1)&amp;LEFT(VLOOKUP(MID(C1254,2,1),拼音数据库!$B:$C,2,),1),IF(LEN(C1254)=3,LEFT(VLOOKUP(LEFT(C1254,1),拼音数据库!$B:$C,2,),1)&amp;LEFT(VLOOKUP(MID(C1254,2,1),拼音数据库!$B:$C,2,),1)&amp;LEFT(VLOOKUP(MID(C1254,3,1),拼音数据库!$B:$C,2,)),LEFT(VLOOKUP(LEFT(C1254,1),拼音数据库!$B:$C,2,),1)&amp;LEFT(VLOOKUP(MID(C1254,2,1),拼音数据库!$B:$C,2,),1)&amp;LEFT(VLOOKUP(MID(C1254,3,1),拼音数据库!$B:$C,2,),1)&amp;LEFT(VLOOKUP(MID(C1254,4,1),拼音数据库!$B:$C,2,),1))))),"")</f>
        <v/>
      </c>
      <c r="C1254" s="36"/>
      <c r="D1254" s="36"/>
      <c r="E1254" s="36"/>
      <c r="F1254" s="37"/>
      <c r="G1254" s="37"/>
      <c r="H1254" s="37"/>
      <c r="I1254" s="37"/>
      <c r="J1254" s="37"/>
      <c r="K1254" s="37"/>
      <c r="L1254" s="37"/>
      <c r="M1254" s="37"/>
      <c r="N1254" s="5" t="str">
        <f t="array" ref="N1254">IF(SUM(--NOT(ISERROR(FIND(TEXT(UPPER(电话簿!$G$4),0),UPPER(基本信息输入!A1254:M1254),1))))&gt;0,ROW(),"")</f>
        <v/>
      </c>
    </row>
    <row r="1255" spans="1:14" s="34" customFormat="1" x14ac:dyDescent="0.35">
      <c r="A1255" s="74" t="str">
        <f>IFERROR(IF(C1255=0,"",IF(LEN(C1255)=1,VLOOKUP(LEFT(C1255,1),拼音数据库!$B:$C,2,),IF(LEN(C1255)=2,VLOOKUP(LEFT(C1255,1),拼音数据库!$B:$C,2,)&amp;VLOOKUP(MID(C1255,2,1),拼音数据库!$B:$C,2,),IF(LEN(C1255)=3,VLOOKUP(LEFT(C1255,1),拼音数据库!$B:$C,2,)&amp;VLOOKUP(MID(C1255,2,1),拼音数据库!$B:$C,2,)&amp;VLOOKUP(MID(C1255,3,1),拼音数据库!$B:$C,2,),VLOOKUP(LEFT(C1255,1),拼音数据库!$B:$C,2,)&amp;VLOOKUP(MID(C1255,2,1),拼音数据库!$B:$C,2,)&amp;VLOOKUP(MID(C1255,3,1),拼音数据库!$B:$C,2,)&amp;VLOOKUP(MID(C1255,4,1),拼音数据库!$B:$C,2,))))),"")</f>
        <v/>
      </c>
      <c r="B1255" s="75" t="str">
        <f>IFERROR(IF(C1255=0,"",IF(LEN(C1255)=1,LEFT(VLOOKUP(LEFT(C1255,1),拼音数据库!$B:$C,2,),1),IF(LEN(C1255)=2,LEFT(VLOOKUP(LEFT(C1255,1),拼音数据库!$B:$C,2,),1)&amp;LEFT(VLOOKUP(MID(C1255,2,1),拼音数据库!$B:$C,2,),1),IF(LEN(C1255)=3,LEFT(VLOOKUP(LEFT(C1255,1),拼音数据库!$B:$C,2,),1)&amp;LEFT(VLOOKUP(MID(C1255,2,1),拼音数据库!$B:$C,2,),1)&amp;LEFT(VLOOKUP(MID(C1255,3,1),拼音数据库!$B:$C,2,)),LEFT(VLOOKUP(LEFT(C1255,1),拼音数据库!$B:$C,2,),1)&amp;LEFT(VLOOKUP(MID(C1255,2,1),拼音数据库!$B:$C,2,),1)&amp;LEFT(VLOOKUP(MID(C1255,3,1),拼音数据库!$B:$C,2,),1)&amp;LEFT(VLOOKUP(MID(C1255,4,1),拼音数据库!$B:$C,2,),1))))),"")</f>
        <v/>
      </c>
      <c r="C1255" s="36"/>
      <c r="D1255" s="36"/>
      <c r="E1255" s="36"/>
      <c r="F1255" s="37"/>
      <c r="G1255" s="37"/>
      <c r="H1255" s="37"/>
      <c r="I1255" s="37"/>
      <c r="J1255" s="37"/>
      <c r="K1255" s="37"/>
      <c r="L1255" s="37"/>
      <c r="M1255" s="37"/>
      <c r="N1255" s="5" t="str">
        <f t="array" ref="N1255">IF(SUM(--NOT(ISERROR(FIND(TEXT(UPPER(电话簿!$G$4),0),UPPER(基本信息输入!A1255:M1255),1))))&gt;0,ROW(),"")</f>
        <v/>
      </c>
    </row>
    <row r="1256" spans="1:14" s="34" customFormat="1" x14ac:dyDescent="0.35">
      <c r="A1256" s="74" t="str">
        <f>IFERROR(IF(C1256=0,"",IF(LEN(C1256)=1,VLOOKUP(LEFT(C1256,1),拼音数据库!$B:$C,2,),IF(LEN(C1256)=2,VLOOKUP(LEFT(C1256,1),拼音数据库!$B:$C,2,)&amp;VLOOKUP(MID(C1256,2,1),拼音数据库!$B:$C,2,),IF(LEN(C1256)=3,VLOOKUP(LEFT(C1256,1),拼音数据库!$B:$C,2,)&amp;VLOOKUP(MID(C1256,2,1),拼音数据库!$B:$C,2,)&amp;VLOOKUP(MID(C1256,3,1),拼音数据库!$B:$C,2,),VLOOKUP(LEFT(C1256,1),拼音数据库!$B:$C,2,)&amp;VLOOKUP(MID(C1256,2,1),拼音数据库!$B:$C,2,)&amp;VLOOKUP(MID(C1256,3,1),拼音数据库!$B:$C,2,)&amp;VLOOKUP(MID(C1256,4,1),拼音数据库!$B:$C,2,))))),"")</f>
        <v/>
      </c>
      <c r="B1256" s="75" t="str">
        <f>IFERROR(IF(C1256=0,"",IF(LEN(C1256)=1,LEFT(VLOOKUP(LEFT(C1256,1),拼音数据库!$B:$C,2,),1),IF(LEN(C1256)=2,LEFT(VLOOKUP(LEFT(C1256,1),拼音数据库!$B:$C,2,),1)&amp;LEFT(VLOOKUP(MID(C1256,2,1),拼音数据库!$B:$C,2,),1),IF(LEN(C1256)=3,LEFT(VLOOKUP(LEFT(C1256,1),拼音数据库!$B:$C,2,),1)&amp;LEFT(VLOOKUP(MID(C1256,2,1),拼音数据库!$B:$C,2,),1)&amp;LEFT(VLOOKUP(MID(C1256,3,1),拼音数据库!$B:$C,2,)),LEFT(VLOOKUP(LEFT(C1256,1),拼音数据库!$B:$C,2,),1)&amp;LEFT(VLOOKUP(MID(C1256,2,1),拼音数据库!$B:$C,2,),1)&amp;LEFT(VLOOKUP(MID(C1256,3,1),拼音数据库!$B:$C,2,),1)&amp;LEFT(VLOOKUP(MID(C1256,4,1),拼音数据库!$B:$C,2,),1))))),"")</f>
        <v/>
      </c>
      <c r="C1256" s="36"/>
      <c r="D1256" s="36"/>
      <c r="E1256" s="36"/>
      <c r="F1256" s="37"/>
      <c r="G1256" s="37"/>
      <c r="H1256" s="37"/>
      <c r="I1256" s="37"/>
      <c r="J1256" s="37"/>
      <c r="K1256" s="37"/>
      <c r="L1256" s="37"/>
      <c r="M1256" s="37"/>
      <c r="N1256" s="5" t="str">
        <f t="array" ref="N1256">IF(SUM(--NOT(ISERROR(FIND(TEXT(UPPER(电话簿!$G$4),0),UPPER(基本信息输入!A1256:M1256),1))))&gt;0,ROW(),"")</f>
        <v/>
      </c>
    </row>
    <row r="1257" spans="1:14" s="34" customFormat="1" x14ac:dyDescent="0.35">
      <c r="A1257" s="74" t="str">
        <f>IFERROR(IF(C1257=0,"",IF(LEN(C1257)=1,VLOOKUP(LEFT(C1257,1),拼音数据库!$B:$C,2,),IF(LEN(C1257)=2,VLOOKUP(LEFT(C1257,1),拼音数据库!$B:$C,2,)&amp;VLOOKUP(MID(C1257,2,1),拼音数据库!$B:$C,2,),IF(LEN(C1257)=3,VLOOKUP(LEFT(C1257,1),拼音数据库!$B:$C,2,)&amp;VLOOKUP(MID(C1257,2,1),拼音数据库!$B:$C,2,)&amp;VLOOKUP(MID(C1257,3,1),拼音数据库!$B:$C,2,),VLOOKUP(LEFT(C1257,1),拼音数据库!$B:$C,2,)&amp;VLOOKUP(MID(C1257,2,1),拼音数据库!$B:$C,2,)&amp;VLOOKUP(MID(C1257,3,1),拼音数据库!$B:$C,2,)&amp;VLOOKUP(MID(C1257,4,1),拼音数据库!$B:$C,2,))))),"")</f>
        <v/>
      </c>
      <c r="B1257" s="75" t="str">
        <f>IFERROR(IF(C1257=0,"",IF(LEN(C1257)=1,LEFT(VLOOKUP(LEFT(C1257,1),拼音数据库!$B:$C,2,),1),IF(LEN(C1257)=2,LEFT(VLOOKUP(LEFT(C1257,1),拼音数据库!$B:$C,2,),1)&amp;LEFT(VLOOKUP(MID(C1257,2,1),拼音数据库!$B:$C,2,),1),IF(LEN(C1257)=3,LEFT(VLOOKUP(LEFT(C1257,1),拼音数据库!$B:$C,2,),1)&amp;LEFT(VLOOKUP(MID(C1257,2,1),拼音数据库!$B:$C,2,),1)&amp;LEFT(VLOOKUP(MID(C1257,3,1),拼音数据库!$B:$C,2,)),LEFT(VLOOKUP(LEFT(C1257,1),拼音数据库!$B:$C,2,),1)&amp;LEFT(VLOOKUP(MID(C1257,2,1),拼音数据库!$B:$C,2,),1)&amp;LEFT(VLOOKUP(MID(C1257,3,1),拼音数据库!$B:$C,2,),1)&amp;LEFT(VLOOKUP(MID(C1257,4,1),拼音数据库!$B:$C,2,),1))))),"")</f>
        <v/>
      </c>
      <c r="C1257" s="36"/>
      <c r="D1257" s="36"/>
      <c r="E1257" s="36"/>
      <c r="F1257" s="37"/>
      <c r="G1257" s="37"/>
      <c r="H1257" s="37"/>
      <c r="I1257" s="37"/>
      <c r="J1257" s="37"/>
      <c r="K1257" s="37"/>
      <c r="L1257" s="37"/>
      <c r="M1257" s="37"/>
      <c r="N1257" s="5" t="str">
        <f t="array" ref="N1257">IF(SUM(--NOT(ISERROR(FIND(TEXT(UPPER(电话簿!$G$4),0),UPPER(基本信息输入!A1257:M1257),1))))&gt;0,ROW(),"")</f>
        <v/>
      </c>
    </row>
    <row r="1258" spans="1:14" s="34" customFormat="1" x14ac:dyDescent="0.35">
      <c r="A1258" s="74" t="str">
        <f>IFERROR(IF(C1258=0,"",IF(LEN(C1258)=1,VLOOKUP(LEFT(C1258,1),拼音数据库!$B:$C,2,),IF(LEN(C1258)=2,VLOOKUP(LEFT(C1258,1),拼音数据库!$B:$C,2,)&amp;VLOOKUP(MID(C1258,2,1),拼音数据库!$B:$C,2,),IF(LEN(C1258)=3,VLOOKUP(LEFT(C1258,1),拼音数据库!$B:$C,2,)&amp;VLOOKUP(MID(C1258,2,1),拼音数据库!$B:$C,2,)&amp;VLOOKUP(MID(C1258,3,1),拼音数据库!$B:$C,2,),VLOOKUP(LEFT(C1258,1),拼音数据库!$B:$C,2,)&amp;VLOOKUP(MID(C1258,2,1),拼音数据库!$B:$C,2,)&amp;VLOOKUP(MID(C1258,3,1),拼音数据库!$B:$C,2,)&amp;VLOOKUP(MID(C1258,4,1),拼音数据库!$B:$C,2,))))),"")</f>
        <v/>
      </c>
      <c r="B1258" s="75" t="str">
        <f>IFERROR(IF(C1258=0,"",IF(LEN(C1258)=1,LEFT(VLOOKUP(LEFT(C1258,1),拼音数据库!$B:$C,2,),1),IF(LEN(C1258)=2,LEFT(VLOOKUP(LEFT(C1258,1),拼音数据库!$B:$C,2,),1)&amp;LEFT(VLOOKUP(MID(C1258,2,1),拼音数据库!$B:$C,2,),1),IF(LEN(C1258)=3,LEFT(VLOOKUP(LEFT(C1258,1),拼音数据库!$B:$C,2,),1)&amp;LEFT(VLOOKUP(MID(C1258,2,1),拼音数据库!$B:$C,2,),1)&amp;LEFT(VLOOKUP(MID(C1258,3,1),拼音数据库!$B:$C,2,)),LEFT(VLOOKUP(LEFT(C1258,1),拼音数据库!$B:$C,2,),1)&amp;LEFT(VLOOKUP(MID(C1258,2,1),拼音数据库!$B:$C,2,),1)&amp;LEFT(VLOOKUP(MID(C1258,3,1),拼音数据库!$B:$C,2,),1)&amp;LEFT(VLOOKUP(MID(C1258,4,1),拼音数据库!$B:$C,2,),1))))),"")</f>
        <v/>
      </c>
      <c r="C1258" s="36"/>
      <c r="D1258" s="36"/>
      <c r="E1258" s="36"/>
      <c r="F1258" s="37"/>
      <c r="G1258" s="37"/>
      <c r="H1258" s="37"/>
      <c r="I1258" s="37"/>
      <c r="J1258" s="37"/>
      <c r="K1258" s="37"/>
      <c r="L1258" s="37"/>
      <c r="M1258" s="37"/>
      <c r="N1258" s="5" t="str">
        <f t="array" ref="N1258">IF(SUM(--NOT(ISERROR(FIND(TEXT(UPPER(电话簿!$G$4),0),UPPER(基本信息输入!A1258:M1258),1))))&gt;0,ROW(),"")</f>
        <v/>
      </c>
    </row>
    <row r="1259" spans="1:14" s="34" customFormat="1" x14ac:dyDescent="0.35">
      <c r="A1259" s="74" t="str">
        <f>IFERROR(IF(C1259=0,"",IF(LEN(C1259)=1,VLOOKUP(LEFT(C1259,1),拼音数据库!$B:$C,2,),IF(LEN(C1259)=2,VLOOKUP(LEFT(C1259,1),拼音数据库!$B:$C,2,)&amp;VLOOKUP(MID(C1259,2,1),拼音数据库!$B:$C,2,),IF(LEN(C1259)=3,VLOOKUP(LEFT(C1259,1),拼音数据库!$B:$C,2,)&amp;VLOOKUP(MID(C1259,2,1),拼音数据库!$B:$C,2,)&amp;VLOOKUP(MID(C1259,3,1),拼音数据库!$B:$C,2,),VLOOKUP(LEFT(C1259,1),拼音数据库!$B:$C,2,)&amp;VLOOKUP(MID(C1259,2,1),拼音数据库!$B:$C,2,)&amp;VLOOKUP(MID(C1259,3,1),拼音数据库!$B:$C,2,)&amp;VLOOKUP(MID(C1259,4,1),拼音数据库!$B:$C,2,))))),"")</f>
        <v/>
      </c>
      <c r="B1259" s="75" t="str">
        <f>IFERROR(IF(C1259=0,"",IF(LEN(C1259)=1,LEFT(VLOOKUP(LEFT(C1259,1),拼音数据库!$B:$C,2,),1),IF(LEN(C1259)=2,LEFT(VLOOKUP(LEFT(C1259,1),拼音数据库!$B:$C,2,),1)&amp;LEFT(VLOOKUP(MID(C1259,2,1),拼音数据库!$B:$C,2,),1),IF(LEN(C1259)=3,LEFT(VLOOKUP(LEFT(C1259,1),拼音数据库!$B:$C,2,),1)&amp;LEFT(VLOOKUP(MID(C1259,2,1),拼音数据库!$B:$C,2,),1)&amp;LEFT(VLOOKUP(MID(C1259,3,1),拼音数据库!$B:$C,2,)),LEFT(VLOOKUP(LEFT(C1259,1),拼音数据库!$B:$C,2,),1)&amp;LEFT(VLOOKUP(MID(C1259,2,1),拼音数据库!$B:$C,2,),1)&amp;LEFT(VLOOKUP(MID(C1259,3,1),拼音数据库!$B:$C,2,),1)&amp;LEFT(VLOOKUP(MID(C1259,4,1),拼音数据库!$B:$C,2,),1))))),"")</f>
        <v/>
      </c>
      <c r="C1259" s="36"/>
      <c r="D1259" s="36"/>
      <c r="E1259" s="36"/>
      <c r="F1259" s="37"/>
      <c r="G1259" s="37"/>
      <c r="H1259" s="37"/>
      <c r="I1259" s="37"/>
      <c r="J1259" s="37"/>
      <c r="K1259" s="37"/>
      <c r="L1259" s="37"/>
      <c r="M1259" s="37"/>
      <c r="N1259" s="5" t="str">
        <f t="array" ref="N1259">IF(SUM(--NOT(ISERROR(FIND(TEXT(UPPER(电话簿!$G$4),0),UPPER(基本信息输入!A1259:M1259),1))))&gt;0,ROW(),"")</f>
        <v/>
      </c>
    </row>
    <row r="1260" spans="1:14" s="34" customFormat="1" x14ac:dyDescent="0.35">
      <c r="A1260" s="74" t="str">
        <f>IFERROR(IF(C1260=0,"",IF(LEN(C1260)=1,VLOOKUP(LEFT(C1260,1),拼音数据库!$B:$C,2,),IF(LEN(C1260)=2,VLOOKUP(LEFT(C1260,1),拼音数据库!$B:$C,2,)&amp;VLOOKUP(MID(C1260,2,1),拼音数据库!$B:$C,2,),IF(LEN(C1260)=3,VLOOKUP(LEFT(C1260,1),拼音数据库!$B:$C,2,)&amp;VLOOKUP(MID(C1260,2,1),拼音数据库!$B:$C,2,)&amp;VLOOKUP(MID(C1260,3,1),拼音数据库!$B:$C,2,),VLOOKUP(LEFT(C1260,1),拼音数据库!$B:$C,2,)&amp;VLOOKUP(MID(C1260,2,1),拼音数据库!$B:$C,2,)&amp;VLOOKUP(MID(C1260,3,1),拼音数据库!$B:$C,2,)&amp;VLOOKUP(MID(C1260,4,1),拼音数据库!$B:$C,2,))))),"")</f>
        <v/>
      </c>
      <c r="B1260" s="75" t="str">
        <f>IFERROR(IF(C1260=0,"",IF(LEN(C1260)=1,LEFT(VLOOKUP(LEFT(C1260,1),拼音数据库!$B:$C,2,),1),IF(LEN(C1260)=2,LEFT(VLOOKUP(LEFT(C1260,1),拼音数据库!$B:$C,2,),1)&amp;LEFT(VLOOKUP(MID(C1260,2,1),拼音数据库!$B:$C,2,),1),IF(LEN(C1260)=3,LEFT(VLOOKUP(LEFT(C1260,1),拼音数据库!$B:$C,2,),1)&amp;LEFT(VLOOKUP(MID(C1260,2,1),拼音数据库!$B:$C,2,),1)&amp;LEFT(VLOOKUP(MID(C1260,3,1),拼音数据库!$B:$C,2,)),LEFT(VLOOKUP(LEFT(C1260,1),拼音数据库!$B:$C,2,),1)&amp;LEFT(VLOOKUP(MID(C1260,2,1),拼音数据库!$B:$C,2,),1)&amp;LEFT(VLOOKUP(MID(C1260,3,1),拼音数据库!$B:$C,2,),1)&amp;LEFT(VLOOKUP(MID(C1260,4,1),拼音数据库!$B:$C,2,),1))))),"")</f>
        <v/>
      </c>
      <c r="C1260" s="36"/>
      <c r="D1260" s="36"/>
      <c r="E1260" s="36"/>
      <c r="F1260" s="37"/>
      <c r="G1260" s="37"/>
      <c r="H1260" s="37"/>
      <c r="I1260" s="37"/>
      <c r="J1260" s="37"/>
      <c r="K1260" s="37"/>
      <c r="L1260" s="37"/>
      <c r="M1260" s="37"/>
      <c r="N1260" s="5" t="str">
        <f t="array" ref="N1260">IF(SUM(--NOT(ISERROR(FIND(TEXT(UPPER(电话簿!$G$4),0),UPPER(基本信息输入!A1260:M1260),1))))&gt;0,ROW(),"")</f>
        <v/>
      </c>
    </row>
    <row r="1261" spans="1:14" s="34" customFormat="1" x14ac:dyDescent="0.35">
      <c r="A1261" s="74" t="str">
        <f>IFERROR(IF(C1261=0,"",IF(LEN(C1261)=1,VLOOKUP(LEFT(C1261,1),拼音数据库!$B:$C,2,),IF(LEN(C1261)=2,VLOOKUP(LEFT(C1261,1),拼音数据库!$B:$C,2,)&amp;VLOOKUP(MID(C1261,2,1),拼音数据库!$B:$C,2,),IF(LEN(C1261)=3,VLOOKUP(LEFT(C1261,1),拼音数据库!$B:$C,2,)&amp;VLOOKUP(MID(C1261,2,1),拼音数据库!$B:$C,2,)&amp;VLOOKUP(MID(C1261,3,1),拼音数据库!$B:$C,2,),VLOOKUP(LEFT(C1261,1),拼音数据库!$B:$C,2,)&amp;VLOOKUP(MID(C1261,2,1),拼音数据库!$B:$C,2,)&amp;VLOOKUP(MID(C1261,3,1),拼音数据库!$B:$C,2,)&amp;VLOOKUP(MID(C1261,4,1),拼音数据库!$B:$C,2,))))),"")</f>
        <v/>
      </c>
      <c r="B1261" s="75" t="str">
        <f>IFERROR(IF(C1261=0,"",IF(LEN(C1261)=1,LEFT(VLOOKUP(LEFT(C1261,1),拼音数据库!$B:$C,2,),1),IF(LEN(C1261)=2,LEFT(VLOOKUP(LEFT(C1261,1),拼音数据库!$B:$C,2,),1)&amp;LEFT(VLOOKUP(MID(C1261,2,1),拼音数据库!$B:$C,2,),1),IF(LEN(C1261)=3,LEFT(VLOOKUP(LEFT(C1261,1),拼音数据库!$B:$C,2,),1)&amp;LEFT(VLOOKUP(MID(C1261,2,1),拼音数据库!$B:$C,2,),1)&amp;LEFT(VLOOKUP(MID(C1261,3,1),拼音数据库!$B:$C,2,)),LEFT(VLOOKUP(LEFT(C1261,1),拼音数据库!$B:$C,2,),1)&amp;LEFT(VLOOKUP(MID(C1261,2,1),拼音数据库!$B:$C,2,),1)&amp;LEFT(VLOOKUP(MID(C1261,3,1),拼音数据库!$B:$C,2,),1)&amp;LEFT(VLOOKUP(MID(C1261,4,1),拼音数据库!$B:$C,2,),1))))),"")</f>
        <v/>
      </c>
      <c r="C1261" s="36"/>
      <c r="D1261" s="36"/>
      <c r="E1261" s="36"/>
      <c r="F1261" s="37"/>
      <c r="G1261" s="37"/>
      <c r="H1261" s="37"/>
      <c r="I1261" s="37"/>
      <c r="J1261" s="37"/>
      <c r="K1261" s="37"/>
      <c r="L1261" s="37"/>
      <c r="M1261" s="37"/>
      <c r="N1261" s="5" t="str">
        <f t="array" ref="N1261">IF(SUM(--NOT(ISERROR(FIND(TEXT(UPPER(电话簿!$G$4),0),UPPER(基本信息输入!A1261:M1261),1))))&gt;0,ROW(),"")</f>
        <v/>
      </c>
    </row>
    <row r="1262" spans="1:14" s="34" customFormat="1" x14ac:dyDescent="0.35">
      <c r="A1262" s="74" t="str">
        <f>IFERROR(IF(C1262=0,"",IF(LEN(C1262)=1,VLOOKUP(LEFT(C1262,1),拼音数据库!$B:$C,2,),IF(LEN(C1262)=2,VLOOKUP(LEFT(C1262,1),拼音数据库!$B:$C,2,)&amp;VLOOKUP(MID(C1262,2,1),拼音数据库!$B:$C,2,),IF(LEN(C1262)=3,VLOOKUP(LEFT(C1262,1),拼音数据库!$B:$C,2,)&amp;VLOOKUP(MID(C1262,2,1),拼音数据库!$B:$C,2,)&amp;VLOOKUP(MID(C1262,3,1),拼音数据库!$B:$C,2,),VLOOKUP(LEFT(C1262,1),拼音数据库!$B:$C,2,)&amp;VLOOKUP(MID(C1262,2,1),拼音数据库!$B:$C,2,)&amp;VLOOKUP(MID(C1262,3,1),拼音数据库!$B:$C,2,)&amp;VLOOKUP(MID(C1262,4,1),拼音数据库!$B:$C,2,))))),"")</f>
        <v/>
      </c>
      <c r="B1262" s="75" t="str">
        <f>IFERROR(IF(C1262=0,"",IF(LEN(C1262)=1,LEFT(VLOOKUP(LEFT(C1262,1),拼音数据库!$B:$C,2,),1),IF(LEN(C1262)=2,LEFT(VLOOKUP(LEFT(C1262,1),拼音数据库!$B:$C,2,),1)&amp;LEFT(VLOOKUP(MID(C1262,2,1),拼音数据库!$B:$C,2,),1),IF(LEN(C1262)=3,LEFT(VLOOKUP(LEFT(C1262,1),拼音数据库!$B:$C,2,),1)&amp;LEFT(VLOOKUP(MID(C1262,2,1),拼音数据库!$B:$C,2,),1)&amp;LEFT(VLOOKUP(MID(C1262,3,1),拼音数据库!$B:$C,2,)),LEFT(VLOOKUP(LEFT(C1262,1),拼音数据库!$B:$C,2,),1)&amp;LEFT(VLOOKUP(MID(C1262,2,1),拼音数据库!$B:$C,2,),1)&amp;LEFT(VLOOKUP(MID(C1262,3,1),拼音数据库!$B:$C,2,),1)&amp;LEFT(VLOOKUP(MID(C1262,4,1),拼音数据库!$B:$C,2,),1))))),"")</f>
        <v/>
      </c>
      <c r="C1262" s="36"/>
      <c r="D1262" s="36"/>
      <c r="E1262" s="36"/>
      <c r="F1262" s="37"/>
      <c r="G1262" s="37"/>
      <c r="H1262" s="37"/>
      <c r="I1262" s="37"/>
      <c r="J1262" s="37"/>
      <c r="K1262" s="37"/>
      <c r="L1262" s="37"/>
      <c r="M1262" s="37"/>
      <c r="N1262" s="5" t="str">
        <f t="array" ref="N1262">IF(SUM(--NOT(ISERROR(FIND(TEXT(UPPER(电话簿!$G$4),0),UPPER(基本信息输入!A1262:M1262),1))))&gt;0,ROW(),"")</f>
        <v/>
      </c>
    </row>
    <row r="1263" spans="1:14" s="34" customFormat="1" x14ac:dyDescent="0.35">
      <c r="A1263" s="74" t="str">
        <f>IFERROR(IF(C1263=0,"",IF(LEN(C1263)=1,VLOOKUP(LEFT(C1263,1),拼音数据库!$B:$C,2,),IF(LEN(C1263)=2,VLOOKUP(LEFT(C1263,1),拼音数据库!$B:$C,2,)&amp;VLOOKUP(MID(C1263,2,1),拼音数据库!$B:$C,2,),IF(LEN(C1263)=3,VLOOKUP(LEFT(C1263,1),拼音数据库!$B:$C,2,)&amp;VLOOKUP(MID(C1263,2,1),拼音数据库!$B:$C,2,)&amp;VLOOKUP(MID(C1263,3,1),拼音数据库!$B:$C,2,),VLOOKUP(LEFT(C1263,1),拼音数据库!$B:$C,2,)&amp;VLOOKUP(MID(C1263,2,1),拼音数据库!$B:$C,2,)&amp;VLOOKUP(MID(C1263,3,1),拼音数据库!$B:$C,2,)&amp;VLOOKUP(MID(C1263,4,1),拼音数据库!$B:$C,2,))))),"")</f>
        <v/>
      </c>
      <c r="B1263" s="75" t="str">
        <f>IFERROR(IF(C1263=0,"",IF(LEN(C1263)=1,LEFT(VLOOKUP(LEFT(C1263,1),拼音数据库!$B:$C,2,),1),IF(LEN(C1263)=2,LEFT(VLOOKUP(LEFT(C1263,1),拼音数据库!$B:$C,2,),1)&amp;LEFT(VLOOKUP(MID(C1263,2,1),拼音数据库!$B:$C,2,),1),IF(LEN(C1263)=3,LEFT(VLOOKUP(LEFT(C1263,1),拼音数据库!$B:$C,2,),1)&amp;LEFT(VLOOKUP(MID(C1263,2,1),拼音数据库!$B:$C,2,),1)&amp;LEFT(VLOOKUP(MID(C1263,3,1),拼音数据库!$B:$C,2,)),LEFT(VLOOKUP(LEFT(C1263,1),拼音数据库!$B:$C,2,),1)&amp;LEFT(VLOOKUP(MID(C1263,2,1),拼音数据库!$B:$C,2,),1)&amp;LEFT(VLOOKUP(MID(C1263,3,1),拼音数据库!$B:$C,2,),1)&amp;LEFT(VLOOKUP(MID(C1263,4,1),拼音数据库!$B:$C,2,),1))))),"")</f>
        <v/>
      </c>
      <c r="C1263" s="36"/>
      <c r="D1263" s="36"/>
      <c r="E1263" s="36"/>
      <c r="F1263" s="37"/>
      <c r="G1263" s="37"/>
      <c r="H1263" s="37"/>
      <c r="I1263" s="37"/>
      <c r="J1263" s="37"/>
      <c r="K1263" s="37"/>
      <c r="L1263" s="37"/>
      <c r="M1263" s="37"/>
      <c r="N1263" s="5" t="str">
        <f t="array" ref="N1263">IF(SUM(--NOT(ISERROR(FIND(TEXT(UPPER(电话簿!$G$4),0),UPPER(基本信息输入!A1263:M1263),1))))&gt;0,ROW(),"")</f>
        <v/>
      </c>
    </row>
    <row r="1264" spans="1:14" s="34" customFormat="1" x14ac:dyDescent="0.35">
      <c r="A1264" s="74" t="str">
        <f>IFERROR(IF(C1264=0,"",IF(LEN(C1264)=1,VLOOKUP(LEFT(C1264,1),拼音数据库!$B:$C,2,),IF(LEN(C1264)=2,VLOOKUP(LEFT(C1264,1),拼音数据库!$B:$C,2,)&amp;VLOOKUP(MID(C1264,2,1),拼音数据库!$B:$C,2,),IF(LEN(C1264)=3,VLOOKUP(LEFT(C1264,1),拼音数据库!$B:$C,2,)&amp;VLOOKUP(MID(C1264,2,1),拼音数据库!$B:$C,2,)&amp;VLOOKUP(MID(C1264,3,1),拼音数据库!$B:$C,2,),VLOOKUP(LEFT(C1264,1),拼音数据库!$B:$C,2,)&amp;VLOOKUP(MID(C1264,2,1),拼音数据库!$B:$C,2,)&amp;VLOOKUP(MID(C1264,3,1),拼音数据库!$B:$C,2,)&amp;VLOOKUP(MID(C1264,4,1),拼音数据库!$B:$C,2,))))),"")</f>
        <v/>
      </c>
      <c r="B1264" s="75" t="str">
        <f>IFERROR(IF(C1264=0,"",IF(LEN(C1264)=1,LEFT(VLOOKUP(LEFT(C1264,1),拼音数据库!$B:$C,2,),1),IF(LEN(C1264)=2,LEFT(VLOOKUP(LEFT(C1264,1),拼音数据库!$B:$C,2,),1)&amp;LEFT(VLOOKUP(MID(C1264,2,1),拼音数据库!$B:$C,2,),1),IF(LEN(C1264)=3,LEFT(VLOOKUP(LEFT(C1264,1),拼音数据库!$B:$C,2,),1)&amp;LEFT(VLOOKUP(MID(C1264,2,1),拼音数据库!$B:$C,2,),1)&amp;LEFT(VLOOKUP(MID(C1264,3,1),拼音数据库!$B:$C,2,)),LEFT(VLOOKUP(LEFT(C1264,1),拼音数据库!$B:$C,2,),1)&amp;LEFT(VLOOKUP(MID(C1264,2,1),拼音数据库!$B:$C,2,),1)&amp;LEFT(VLOOKUP(MID(C1264,3,1),拼音数据库!$B:$C,2,),1)&amp;LEFT(VLOOKUP(MID(C1264,4,1),拼音数据库!$B:$C,2,),1))))),"")</f>
        <v/>
      </c>
      <c r="C1264" s="36"/>
      <c r="D1264" s="36"/>
      <c r="E1264" s="36"/>
      <c r="F1264" s="37"/>
      <c r="G1264" s="37"/>
      <c r="H1264" s="37"/>
      <c r="I1264" s="37"/>
      <c r="J1264" s="37"/>
      <c r="K1264" s="37"/>
      <c r="L1264" s="37"/>
      <c r="M1264" s="37"/>
      <c r="N1264" s="5" t="str">
        <f t="array" ref="N1264">IF(SUM(--NOT(ISERROR(FIND(TEXT(UPPER(电话簿!$G$4),0),UPPER(基本信息输入!A1264:M1264),1))))&gt;0,ROW(),"")</f>
        <v/>
      </c>
    </row>
    <row r="1265" spans="1:14" s="34" customFormat="1" x14ac:dyDescent="0.35">
      <c r="A1265" s="74" t="str">
        <f>IFERROR(IF(C1265=0,"",IF(LEN(C1265)=1,VLOOKUP(LEFT(C1265,1),拼音数据库!$B:$C,2,),IF(LEN(C1265)=2,VLOOKUP(LEFT(C1265,1),拼音数据库!$B:$C,2,)&amp;VLOOKUP(MID(C1265,2,1),拼音数据库!$B:$C,2,),IF(LEN(C1265)=3,VLOOKUP(LEFT(C1265,1),拼音数据库!$B:$C,2,)&amp;VLOOKUP(MID(C1265,2,1),拼音数据库!$B:$C,2,)&amp;VLOOKUP(MID(C1265,3,1),拼音数据库!$B:$C,2,),VLOOKUP(LEFT(C1265,1),拼音数据库!$B:$C,2,)&amp;VLOOKUP(MID(C1265,2,1),拼音数据库!$B:$C,2,)&amp;VLOOKUP(MID(C1265,3,1),拼音数据库!$B:$C,2,)&amp;VLOOKUP(MID(C1265,4,1),拼音数据库!$B:$C,2,))))),"")</f>
        <v/>
      </c>
      <c r="B1265" s="75" t="str">
        <f>IFERROR(IF(C1265=0,"",IF(LEN(C1265)=1,LEFT(VLOOKUP(LEFT(C1265,1),拼音数据库!$B:$C,2,),1),IF(LEN(C1265)=2,LEFT(VLOOKUP(LEFT(C1265,1),拼音数据库!$B:$C,2,),1)&amp;LEFT(VLOOKUP(MID(C1265,2,1),拼音数据库!$B:$C,2,),1),IF(LEN(C1265)=3,LEFT(VLOOKUP(LEFT(C1265,1),拼音数据库!$B:$C,2,),1)&amp;LEFT(VLOOKUP(MID(C1265,2,1),拼音数据库!$B:$C,2,),1)&amp;LEFT(VLOOKUP(MID(C1265,3,1),拼音数据库!$B:$C,2,)),LEFT(VLOOKUP(LEFT(C1265,1),拼音数据库!$B:$C,2,),1)&amp;LEFT(VLOOKUP(MID(C1265,2,1),拼音数据库!$B:$C,2,),1)&amp;LEFT(VLOOKUP(MID(C1265,3,1),拼音数据库!$B:$C,2,),1)&amp;LEFT(VLOOKUP(MID(C1265,4,1),拼音数据库!$B:$C,2,),1))))),"")</f>
        <v/>
      </c>
      <c r="C1265" s="36"/>
      <c r="D1265" s="36"/>
      <c r="E1265" s="36"/>
      <c r="F1265" s="37"/>
      <c r="G1265" s="37"/>
      <c r="H1265" s="37"/>
      <c r="I1265" s="37"/>
      <c r="J1265" s="37"/>
      <c r="K1265" s="37"/>
      <c r="L1265" s="37"/>
      <c r="M1265" s="37"/>
      <c r="N1265" s="5" t="str">
        <f t="array" ref="N1265">IF(SUM(--NOT(ISERROR(FIND(TEXT(UPPER(电话簿!$G$4),0),UPPER(基本信息输入!A1265:M1265),1))))&gt;0,ROW(),"")</f>
        <v/>
      </c>
    </row>
    <row r="1266" spans="1:14" s="34" customFormat="1" x14ac:dyDescent="0.35">
      <c r="A1266" s="74" t="str">
        <f>IFERROR(IF(C1266=0,"",IF(LEN(C1266)=1,VLOOKUP(LEFT(C1266,1),拼音数据库!$B:$C,2,),IF(LEN(C1266)=2,VLOOKUP(LEFT(C1266,1),拼音数据库!$B:$C,2,)&amp;VLOOKUP(MID(C1266,2,1),拼音数据库!$B:$C,2,),IF(LEN(C1266)=3,VLOOKUP(LEFT(C1266,1),拼音数据库!$B:$C,2,)&amp;VLOOKUP(MID(C1266,2,1),拼音数据库!$B:$C,2,)&amp;VLOOKUP(MID(C1266,3,1),拼音数据库!$B:$C,2,),VLOOKUP(LEFT(C1266,1),拼音数据库!$B:$C,2,)&amp;VLOOKUP(MID(C1266,2,1),拼音数据库!$B:$C,2,)&amp;VLOOKUP(MID(C1266,3,1),拼音数据库!$B:$C,2,)&amp;VLOOKUP(MID(C1266,4,1),拼音数据库!$B:$C,2,))))),"")</f>
        <v/>
      </c>
      <c r="B1266" s="75" t="str">
        <f>IFERROR(IF(C1266=0,"",IF(LEN(C1266)=1,LEFT(VLOOKUP(LEFT(C1266,1),拼音数据库!$B:$C,2,),1),IF(LEN(C1266)=2,LEFT(VLOOKUP(LEFT(C1266,1),拼音数据库!$B:$C,2,),1)&amp;LEFT(VLOOKUP(MID(C1266,2,1),拼音数据库!$B:$C,2,),1),IF(LEN(C1266)=3,LEFT(VLOOKUP(LEFT(C1266,1),拼音数据库!$B:$C,2,),1)&amp;LEFT(VLOOKUP(MID(C1266,2,1),拼音数据库!$B:$C,2,),1)&amp;LEFT(VLOOKUP(MID(C1266,3,1),拼音数据库!$B:$C,2,)),LEFT(VLOOKUP(LEFT(C1266,1),拼音数据库!$B:$C,2,),1)&amp;LEFT(VLOOKUP(MID(C1266,2,1),拼音数据库!$B:$C,2,),1)&amp;LEFT(VLOOKUP(MID(C1266,3,1),拼音数据库!$B:$C,2,),1)&amp;LEFT(VLOOKUP(MID(C1266,4,1),拼音数据库!$B:$C,2,),1))))),"")</f>
        <v/>
      </c>
      <c r="C1266" s="36"/>
      <c r="D1266" s="36"/>
      <c r="E1266" s="36"/>
      <c r="F1266" s="37"/>
      <c r="G1266" s="37"/>
      <c r="H1266" s="37"/>
      <c r="I1266" s="37"/>
      <c r="J1266" s="37"/>
      <c r="K1266" s="37"/>
      <c r="L1266" s="37"/>
      <c r="M1266" s="37"/>
      <c r="N1266" s="5" t="str">
        <f t="array" ref="N1266">IF(SUM(--NOT(ISERROR(FIND(TEXT(UPPER(电话簿!$G$4),0),UPPER(基本信息输入!A1266:M1266),1))))&gt;0,ROW(),"")</f>
        <v/>
      </c>
    </row>
    <row r="1267" spans="1:14" s="34" customFormat="1" x14ac:dyDescent="0.35">
      <c r="A1267" s="74" t="str">
        <f>IFERROR(IF(C1267=0,"",IF(LEN(C1267)=1,VLOOKUP(LEFT(C1267,1),拼音数据库!$B:$C,2,),IF(LEN(C1267)=2,VLOOKUP(LEFT(C1267,1),拼音数据库!$B:$C,2,)&amp;VLOOKUP(MID(C1267,2,1),拼音数据库!$B:$C,2,),IF(LEN(C1267)=3,VLOOKUP(LEFT(C1267,1),拼音数据库!$B:$C,2,)&amp;VLOOKUP(MID(C1267,2,1),拼音数据库!$B:$C,2,)&amp;VLOOKUP(MID(C1267,3,1),拼音数据库!$B:$C,2,),VLOOKUP(LEFT(C1267,1),拼音数据库!$B:$C,2,)&amp;VLOOKUP(MID(C1267,2,1),拼音数据库!$B:$C,2,)&amp;VLOOKUP(MID(C1267,3,1),拼音数据库!$B:$C,2,)&amp;VLOOKUP(MID(C1267,4,1),拼音数据库!$B:$C,2,))))),"")</f>
        <v/>
      </c>
      <c r="B1267" s="75" t="str">
        <f>IFERROR(IF(C1267=0,"",IF(LEN(C1267)=1,LEFT(VLOOKUP(LEFT(C1267,1),拼音数据库!$B:$C,2,),1),IF(LEN(C1267)=2,LEFT(VLOOKUP(LEFT(C1267,1),拼音数据库!$B:$C,2,),1)&amp;LEFT(VLOOKUP(MID(C1267,2,1),拼音数据库!$B:$C,2,),1),IF(LEN(C1267)=3,LEFT(VLOOKUP(LEFT(C1267,1),拼音数据库!$B:$C,2,),1)&amp;LEFT(VLOOKUP(MID(C1267,2,1),拼音数据库!$B:$C,2,),1)&amp;LEFT(VLOOKUP(MID(C1267,3,1),拼音数据库!$B:$C,2,)),LEFT(VLOOKUP(LEFT(C1267,1),拼音数据库!$B:$C,2,),1)&amp;LEFT(VLOOKUP(MID(C1267,2,1),拼音数据库!$B:$C,2,),1)&amp;LEFT(VLOOKUP(MID(C1267,3,1),拼音数据库!$B:$C,2,),1)&amp;LEFT(VLOOKUP(MID(C1267,4,1),拼音数据库!$B:$C,2,),1))))),"")</f>
        <v/>
      </c>
      <c r="C1267" s="36"/>
      <c r="D1267" s="36"/>
      <c r="E1267" s="36"/>
      <c r="F1267" s="37"/>
      <c r="G1267" s="37"/>
      <c r="H1267" s="37"/>
      <c r="I1267" s="37"/>
      <c r="J1267" s="37"/>
      <c r="K1267" s="37"/>
      <c r="L1267" s="37"/>
      <c r="M1267" s="37"/>
      <c r="N1267" s="5" t="str">
        <f t="array" ref="N1267">IF(SUM(--NOT(ISERROR(FIND(TEXT(UPPER(电话簿!$G$4),0),UPPER(基本信息输入!A1267:M1267),1))))&gt;0,ROW(),"")</f>
        <v/>
      </c>
    </row>
    <row r="1268" spans="1:14" s="34" customFormat="1" x14ac:dyDescent="0.35">
      <c r="A1268" s="74" t="str">
        <f>IFERROR(IF(C1268=0,"",IF(LEN(C1268)=1,VLOOKUP(LEFT(C1268,1),拼音数据库!$B:$C,2,),IF(LEN(C1268)=2,VLOOKUP(LEFT(C1268,1),拼音数据库!$B:$C,2,)&amp;VLOOKUP(MID(C1268,2,1),拼音数据库!$B:$C,2,),IF(LEN(C1268)=3,VLOOKUP(LEFT(C1268,1),拼音数据库!$B:$C,2,)&amp;VLOOKUP(MID(C1268,2,1),拼音数据库!$B:$C,2,)&amp;VLOOKUP(MID(C1268,3,1),拼音数据库!$B:$C,2,),VLOOKUP(LEFT(C1268,1),拼音数据库!$B:$C,2,)&amp;VLOOKUP(MID(C1268,2,1),拼音数据库!$B:$C,2,)&amp;VLOOKUP(MID(C1268,3,1),拼音数据库!$B:$C,2,)&amp;VLOOKUP(MID(C1268,4,1),拼音数据库!$B:$C,2,))))),"")</f>
        <v/>
      </c>
      <c r="B1268" s="75" t="str">
        <f>IFERROR(IF(C1268=0,"",IF(LEN(C1268)=1,LEFT(VLOOKUP(LEFT(C1268,1),拼音数据库!$B:$C,2,),1),IF(LEN(C1268)=2,LEFT(VLOOKUP(LEFT(C1268,1),拼音数据库!$B:$C,2,),1)&amp;LEFT(VLOOKUP(MID(C1268,2,1),拼音数据库!$B:$C,2,),1),IF(LEN(C1268)=3,LEFT(VLOOKUP(LEFT(C1268,1),拼音数据库!$B:$C,2,),1)&amp;LEFT(VLOOKUP(MID(C1268,2,1),拼音数据库!$B:$C,2,),1)&amp;LEFT(VLOOKUP(MID(C1268,3,1),拼音数据库!$B:$C,2,)),LEFT(VLOOKUP(LEFT(C1268,1),拼音数据库!$B:$C,2,),1)&amp;LEFT(VLOOKUP(MID(C1268,2,1),拼音数据库!$B:$C,2,),1)&amp;LEFT(VLOOKUP(MID(C1268,3,1),拼音数据库!$B:$C,2,),1)&amp;LEFT(VLOOKUP(MID(C1268,4,1),拼音数据库!$B:$C,2,),1))))),"")</f>
        <v/>
      </c>
      <c r="C1268" s="36"/>
      <c r="D1268" s="36"/>
      <c r="E1268" s="36"/>
      <c r="F1268" s="37"/>
      <c r="G1268" s="37"/>
      <c r="H1268" s="37"/>
      <c r="I1268" s="37"/>
      <c r="J1268" s="37"/>
      <c r="K1268" s="37"/>
      <c r="L1268" s="37"/>
      <c r="M1268" s="37"/>
      <c r="N1268" s="5" t="str">
        <f t="array" ref="N1268">IF(SUM(--NOT(ISERROR(FIND(TEXT(UPPER(电话簿!$G$4),0),UPPER(基本信息输入!A1268:M1268),1))))&gt;0,ROW(),"")</f>
        <v/>
      </c>
    </row>
    <row r="1269" spans="1:14" s="34" customFormat="1" x14ac:dyDescent="0.35">
      <c r="A1269" s="74" t="str">
        <f>IFERROR(IF(C1269=0,"",IF(LEN(C1269)=1,VLOOKUP(LEFT(C1269,1),拼音数据库!$B:$C,2,),IF(LEN(C1269)=2,VLOOKUP(LEFT(C1269,1),拼音数据库!$B:$C,2,)&amp;VLOOKUP(MID(C1269,2,1),拼音数据库!$B:$C,2,),IF(LEN(C1269)=3,VLOOKUP(LEFT(C1269,1),拼音数据库!$B:$C,2,)&amp;VLOOKUP(MID(C1269,2,1),拼音数据库!$B:$C,2,)&amp;VLOOKUP(MID(C1269,3,1),拼音数据库!$B:$C,2,),VLOOKUP(LEFT(C1269,1),拼音数据库!$B:$C,2,)&amp;VLOOKUP(MID(C1269,2,1),拼音数据库!$B:$C,2,)&amp;VLOOKUP(MID(C1269,3,1),拼音数据库!$B:$C,2,)&amp;VLOOKUP(MID(C1269,4,1),拼音数据库!$B:$C,2,))))),"")</f>
        <v/>
      </c>
      <c r="B1269" s="75" t="str">
        <f>IFERROR(IF(C1269=0,"",IF(LEN(C1269)=1,LEFT(VLOOKUP(LEFT(C1269,1),拼音数据库!$B:$C,2,),1),IF(LEN(C1269)=2,LEFT(VLOOKUP(LEFT(C1269,1),拼音数据库!$B:$C,2,),1)&amp;LEFT(VLOOKUP(MID(C1269,2,1),拼音数据库!$B:$C,2,),1),IF(LEN(C1269)=3,LEFT(VLOOKUP(LEFT(C1269,1),拼音数据库!$B:$C,2,),1)&amp;LEFT(VLOOKUP(MID(C1269,2,1),拼音数据库!$B:$C,2,),1)&amp;LEFT(VLOOKUP(MID(C1269,3,1),拼音数据库!$B:$C,2,)),LEFT(VLOOKUP(LEFT(C1269,1),拼音数据库!$B:$C,2,),1)&amp;LEFT(VLOOKUP(MID(C1269,2,1),拼音数据库!$B:$C,2,),1)&amp;LEFT(VLOOKUP(MID(C1269,3,1),拼音数据库!$B:$C,2,),1)&amp;LEFT(VLOOKUP(MID(C1269,4,1),拼音数据库!$B:$C,2,),1))))),"")</f>
        <v/>
      </c>
      <c r="C1269" s="36"/>
      <c r="D1269" s="36"/>
      <c r="E1269" s="36"/>
      <c r="F1269" s="37"/>
      <c r="G1269" s="37"/>
      <c r="H1269" s="37"/>
      <c r="I1269" s="37"/>
      <c r="J1269" s="37"/>
      <c r="K1269" s="37"/>
      <c r="L1269" s="37"/>
      <c r="M1269" s="37"/>
      <c r="N1269" s="5" t="str">
        <f t="array" ref="N1269">IF(SUM(--NOT(ISERROR(FIND(TEXT(UPPER(电话簿!$G$4),0),UPPER(基本信息输入!A1269:M1269),1))))&gt;0,ROW(),"")</f>
        <v/>
      </c>
    </row>
    <row r="1270" spans="1:14" s="34" customFormat="1" x14ac:dyDescent="0.35">
      <c r="A1270" s="74" t="str">
        <f>IFERROR(IF(C1270=0,"",IF(LEN(C1270)=1,VLOOKUP(LEFT(C1270,1),拼音数据库!$B:$C,2,),IF(LEN(C1270)=2,VLOOKUP(LEFT(C1270,1),拼音数据库!$B:$C,2,)&amp;VLOOKUP(MID(C1270,2,1),拼音数据库!$B:$C,2,),IF(LEN(C1270)=3,VLOOKUP(LEFT(C1270,1),拼音数据库!$B:$C,2,)&amp;VLOOKUP(MID(C1270,2,1),拼音数据库!$B:$C,2,)&amp;VLOOKUP(MID(C1270,3,1),拼音数据库!$B:$C,2,),VLOOKUP(LEFT(C1270,1),拼音数据库!$B:$C,2,)&amp;VLOOKUP(MID(C1270,2,1),拼音数据库!$B:$C,2,)&amp;VLOOKUP(MID(C1270,3,1),拼音数据库!$B:$C,2,)&amp;VLOOKUP(MID(C1270,4,1),拼音数据库!$B:$C,2,))))),"")</f>
        <v/>
      </c>
      <c r="B1270" s="75" t="str">
        <f>IFERROR(IF(C1270=0,"",IF(LEN(C1270)=1,LEFT(VLOOKUP(LEFT(C1270,1),拼音数据库!$B:$C,2,),1),IF(LEN(C1270)=2,LEFT(VLOOKUP(LEFT(C1270,1),拼音数据库!$B:$C,2,),1)&amp;LEFT(VLOOKUP(MID(C1270,2,1),拼音数据库!$B:$C,2,),1),IF(LEN(C1270)=3,LEFT(VLOOKUP(LEFT(C1270,1),拼音数据库!$B:$C,2,),1)&amp;LEFT(VLOOKUP(MID(C1270,2,1),拼音数据库!$B:$C,2,),1)&amp;LEFT(VLOOKUP(MID(C1270,3,1),拼音数据库!$B:$C,2,)),LEFT(VLOOKUP(LEFT(C1270,1),拼音数据库!$B:$C,2,),1)&amp;LEFT(VLOOKUP(MID(C1270,2,1),拼音数据库!$B:$C,2,),1)&amp;LEFT(VLOOKUP(MID(C1270,3,1),拼音数据库!$B:$C,2,),1)&amp;LEFT(VLOOKUP(MID(C1270,4,1),拼音数据库!$B:$C,2,),1))))),"")</f>
        <v/>
      </c>
      <c r="C1270" s="36"/>
      <c r="D1270" s="36"/>
      <c r="E1270" s="36"/>
      <c r="F1270" s="37"/>
      <c r="G1270" s="37"/>
      <c r="H1270" s="37"/>
      <c r="I1270" s="37"/>
      <c r="J1270" s="37"/>
      <c r="K1270" s="37"/>
      <c r="L1270" s="37"/>
      <c r="M1270" s="37"/>
      <c r="N1270" s="5" t="str">
        <f t="array" ref="N1270">IF(SUM(--NOT(ISERROR(FIND(TEXT(UPPER(电话簿!$G$4),0),UPPER(基本信息输入!A1270:M1270),1))))&gt;0,ROW(),"")</f>
        <v/>
      </c>
    </row>
    <row r="1271" spans="1:14" s="34" customFormat="1" x14ac:dyDescent="0.35">
      <c r="A1271" s="74" t="str">
        <f>IFERROR(IF(C1271=0,"",IF(LEN(C1271)=1,VLOOKUP(LEFT(C1271,1),拼音数据库!$B:$C,2,),IF(LEN(C1271)=2,VLOOKUP(LEFT(C1271,1),拼音数据库!$B:$C,2,)&amp;VLOOKUP(MID(C1271,2,1),拼音数据库!$B:$C,2,),IF(LEN(C1271)=3,VLOOKUP(LEFT(C1271,1),拼音数据库!$B:$C,2,)&amp;VLOOKUP(MID(C1271,2,1),拼音数据库!$B:$C,2,)&amp;VLOOKUP(MID(C1271,3,1),拼音数据库!$B:$C,2,),VLOOKUP(LEFT(C1271,1),拼音数据库!$B:$C,2,)&amp;VLOOKUP(MID(C1271,2,1),拼音数据库!$B:$C,2,)&amp;VLOOKUP(MID(C1271,3,1),拼音数据库!$B:$C,2,)&amp;VLOOKUP(MID(C1271,4,1),拼音数据库!$B:$C,2,))))),"")</f>
        <v/>
      </c>
      <c r="B1271" s="75" t="str">
        <f>IFERROR(IF(C1271=0,"",IF(LEN(C1271)=1,LEFT(VLOOKUP(LEFT(C1271,1),拼音数据库!$B:$C,2,),1),IF(LEN(C1271)=2,LEFT(VLOOKUP(LEFT(C1271,1),拼音数据库!$B:$C,2,),1)&amp;LEFT(VLOOKUP(MID(C1271,2,1),拼音数据库!$B:$C,2,),1),IF(LEN(C1271)=3,LEFT(VLOOKUP(LEFT(C1271,1),拼音数据库!$B:$C,2,),1)&amp;LEFT(VLOOKUP(MID(C1271,2,1),拼音数据库!$B:$C,2,),1)&amp;LEFT(VLOOKUP(MID(C1271,3,1),拼音数据库!$B:$C,2,)),LEFT(VLOOKUP(LEFT(C1271,1),拼音数据库!$B:$C,2,),1)&amp;LEFT(VLOOKUP(MID(C1271,2,1),拼音数据库!$B:$C,2,),1)&amp;LEFT(VLOOKUP(MID(C1271,3,1),拼音数据库!$B:$C,2,),1)&amp;LEFT(VLOOKUP(MID(C1271,4,1),拼音数据库!$B:$C,2,),1))))),"")</f>
        <v/>
      </c>
      <c r="C1271" s="36"/>
      <c r="D1271" s="36"/>
      <c r="E1271" s="36"/>
      <c r="F1271" s="37"/>
      <c r="G1271" s="37"/>
      <c r="H1271" s="37"/>
      <c r="I1271" s="37"/>
      <c r="J1271" s="37"/>
      <c r="K1271" s="37"/>
      <c r="L1271" s="37"/>
      <c r="M1271" s="37"/>
      <c r="N1271" s="5" t="str">
        <f t="array" ref="N1271">IF(SUM(--NOT(ISERROR(FIND(TEXT(UPPER(电话簿!$G$4),0),UPPER(基本信息输入!A1271:M1271),1))))&gt;0,ROW(),"")</f>
        <v/>
      </c>
    </row>
    <row r="1272" spans="1:14" s="34" customFormat="1" x14ac:dyDescent="0.35">
      <c r="A1272" s="74" t="str">
        <f>IFERROR(IF(C1272=0,"",IF(LEN(C1272)=1,VLOOKUP(LEFT(C1272,1),拼音数据库!$B:$C,2,),IF(LEN(C1272)=2,VLOOKUP(LEFT(C1272,1),拼音数据库!$B:$C,2,)&amp;VLOOKUP(MID(C1272,2,1),拼音数据库!$B:$C,2,),IF(LEN(C1272)=3,VLOOKUP(LEFT(C1272,1),拼音数据库!$B:$C,2,)&amp;VLOOKUP(MID(C1272,2,1),拼音数据库!$B:$C,2,)&amp;VLOOKUP(MID(C1272,3,1),拼音数据库!$B:$C,2,),VLOOKUP(LEFT(C1272,1),拼音数据库!$B:$C,2,)&amp;VLOOKUP(MID(C1272,2,1),拼音数据库!$B:$C,2,)&amp;VLOOKUP(MID(C1272,3,1),拼音数据库!$B:$C,2,)&amp;VLOOKUP(MID(C1272,4,1),拼音数据库!$B:$C,2,))))),"")</f>
        <v/>
      </c>
      <c r="B1272" s="75" t="str">
        <f>IFERROR(IF(C1272=0,"",IF(LEN(C1272)=1,LEFT(VLOOKUP(LEFT(C1272,1),拼音数据库!$B:$C,2,),1),IF(LEN(C1272)=2,LEFT(VLOOKUP(LEFT(C1272,1),拼音数据库!$B:$C,2,),1)&amp;LEFT(VLOOKUP(MID(C1272,2,1),拼音数据库!$B:$C,2,),1),IF(LEN(C1272)=3,LEFT(VLOOKUP(LEFT(C1272,1),拼音数据库!$B:$C,2,),1)&amp;LEFT(VLOOKUP(MID(C1272,2,1),拼音数据库!$B:$C,2,),1)&amp;LEFT(VLOOKUP(MID(C1272,3,1),拼音数据库!$B:$C,2,)),LEFT(VLOOKUP(LEFT(C1272,1),拼音数据库!$B:$C,2,),1)&amp;LEFT(VLOOKUP(MID(C1272,2,1),拼音数据库!$B:$C,2,),1)&amp;LEFT(VLOOKUP(MID(C1272,3,1),拼音数据库!$B:$C,2,),1)&amp;LEFT(VLOOKUP(MID(C1272,4,1),拼音数据库!$B:$C,2,),1))))),"")</f>
        <v/>
      </c>
      <c r="C1272" s="36"/>
      <c r="D1272" s="36"/>
      <c r="E1272" s="36"/>
      <c r="F1272" s="37"/>
      <c r="G1272" s="37"/>
      <c r="H1272" s="37"/>
      <c r="I1272" s="37"/>
      <c r="J1272" s="37"/>
      <c r="K1272" s="37"/>
      <c r="L1272" s="37"/>
      <c r="M1272" s="37"/>
      <c r="N1272" s="5" t="str">
        <f t="array" ref="N1272">IF(SUM(--NOT(ISERROR(FIND(TEXT(UPPER(电话簿!$G$4),0),UPPER(基本信息输入!A1272:M1272),1))))&gt;0,ROW(),"")</f>
        <v/>
      </c>
    </row>
    <row r="1273" spans="1:14" s="34" customFormat="1" x14ac:dyDescent="0.35">
      <c r="A1273" s="74" t="str">
        <f>IFERROR(IF(C1273=0,"",IF(LEN(C1273)=1,VLOOKUP(LEFT(C1273,1),拼音数据库!$B:$C,2,),IF(LEN(C1273)=2,VLOOKUP(LEFT(C1273,1),拼音数据库!$B:$C,2,)&amp;VLOOKUP(MID(C1273,2,1),拼音数据库!$B:$C,2,),IF(LEN(C1273)=3,VLOOKUP(LEFT(C1273,1),拼音数据库!$B:$C,2,)&amp;VLOOKUP(MID(C1273,2,1),拼音数据库!$B:$C,2,)&amp;VLOOKUP(MID(C1273,3,1),拼音数据库!$B:$C,2,),VLOOKUP(LEFT(C1273,1),拼音数据库!$B:$C,2,)&amp;VLOOKUP(MID(C1273,2,1),拼音数据库!$B:$C,2,)&amp;VLOOKUP(MID(C1273,3,1),拼音数据库!$B:$C,2,)&amp;VLOOKUP(MID(C1273,4,1),拼音数据库!$B:$C,2,))))),"")</f>
        <v/>
      </c>
      <c r="B1273" s="75" t="str">
        <f>IFERROR(IF(C1273=0,"",IF(LEN(C1273)=1,LEFT(VLOOKUP(LEFT(C1273,1),拼音数据库!$B:$C,2,),1),IF(LEN(C1273)=2,LEFT(VLOOKUP(LEFT(C1273,1),拼音数据库!$B:$C,2,),1)&amp;LEFT(VLOOKUP(MID(C1273,2,1),拼音数据库!$B:$C,2,),1),IF(LEN(C1273)=3,LEFT(VLOOKUP(LEFT(C1273,1),拼音数据库!$B:$C,2,),1)&amp;LEFT(VLOOKUP(MID(C1273,2,1),拼音数据库!$B:$C,2,),1)&amp;LEFT(VLOOKUP(MID(C1273,3,1),拼音数据库!$B:$C,2,)),LEFT(VLOOKUP(LEFT(C1273,1),拼音数据库!$B:$C,2,),1)&amp;LEFT(VLOOKUP(MID(C1273,2,1),拼音数据库!$B:$C,2,),1)&amp;LEFT(VLOOKUP(MID(C1273,3,1),拼音数据库!$B:$C,2,),1)&amp;LEFT(VLOOKUP(MID(C1273,4,1),拼音数据库!$B:$C,2,),1))))),"")</f>
        <v/>
      </c>
      <c r="C1273" s="36"/>
      <c r="D1273" s="36"/>
      <c r="E1273" s="36"/>
      <c r="F1273" s="37"/>
      <c r="G1273" s="37"/>
      <c r="H1273" s="37"/>
      <c r="I1273" s="37"/>
      <c r="J1273" s="37"/>
      <c r="K1273" s="37"/>
      <c r="L1273" s="37"/>
      <c r="M1273" s="37"/>
      <c r="N1273" s="5" t="str">
        <f t="array" ref="N1273">IF(SUM(--NOT(ISERROR(FIND(TEXT(UPPER(电话簿!$G$4),0),UPPER(基本信息输入!A1273:M1273),1))))&gt;0,ROW(),"")</f>
        <v/>
      </c>
    </row>
    <row r="1274" spans="1:14" s="34" customFormat="1" x14ac:dyDescent="0.35">
      <c r="A1274" s="74" t="str">
        <f>IFERROR(IF(C1274=0,"",IF(LEN(C1274)=1,VLOOKUP(LEFT(C1274,1),拼音数据库!$B:$C,2,),IF(LEN(C1274)=2,VLOOKUP(LEFT(C1274,1),拼音数据库!$B:$C,2,)&amp;VLOOKUP(MID(C1274,2,1),拼音数据库!$B:$C,2,),IF(LEN(C1274)=3,VLOOKUP(LEFT(C1274,1),拼音数据库!$B:$C,2,)&amp;VLOOKUP(MID(C1274,2,1),拼音数据库!$B:$C,2,)&amp;VLOOKUP(MID(C1274,3,1),拼音数据库!$B:$C,2,),VLOOKUP(LEFT(C1274,1),拼音数据库!$B:$C,2,)&amp;VLOOKUP(MID(C1274,2,1),拼音数据库!$B:$C,2,)&amp;VLOOKUP(MID(C1274,3,1),拼音数据库!$B:$C,2,)&amp;VLOOKUP(MID(C1274,4,1),拼音数据库!$B:$C,2,))))),"")</f>
        <v/>
      </c>
      <c r="B1274" s="75" t="str">
        <f>IFERROR(IF(C1274=0,"",IF(LEN(C1274)=1,LEFT(VLOOKUP(LEFT(C1274,1),拼音数据库!$B:$C,2,),1),IF(LEN(C1274)=2,LEFT(VLOOKUP(LEFT(C1274,1),拼音数据库!$B:$C,2,),1)&amp;LEFT(VLOOKUP(MID(C1274,2,1),拼音数据库!$B:$C,2,),1),IF(LEN(C1274)=3,LEFT(VLOOKUP(LEFT(C1274,1),拼音数据库!$B:$C,2,),1)&amp;LEFT(VLOOKUP(MID(C1274,2,1),拼音数据库!$B:$C,2,),1)&amp;LEFT(VLOOKUP(MID(C1274,3,1),拼音数据库!$B:$C,2,)),LEFT(VLOOKUP(LEFT(C1274,1),拼音数据库!$B:$C,2,),1)&amp;LEFT(VLOOKUP(MID(C1274,2,1),拼音数据库!$B:$C,2,),1)&amp;LEFT(VLOOKUP(MID(C1274,3,1),拼音数据库!$B:$C,2,),1)&amp;LEFT(VLOOKUP(MID(C1274,4,1),拼音数据库!$B:$C,2,),1))))),"")</f>
        <v/>
      </c>
      <c r="C1274" s="36"/>
      <c r="D1274" s="36"/>
      <c r="E1274" s="36"/>
      <c r="F1274" s="37"/>
      <c r="G1274" s="37"/>
      <c r="H1274" s="37"/>
      <c r="I1274" s="37"/>
      <c r="J1274" s="37"/>
      <c r="K1274" s="37"/>
      <c r="L1274" s="37"/>
      <c r="M1274" s="37"/>
      <c r="N1274" s="5" t="str">
        <f t="array" ref="N1274">IF(SUM(--NOT(ISERROR(FIND(TEXT(UPPER(电话簿!$G$4),0),UPPER(基本信息输入!A1274:M1274),1))))&gt;0,ROW(),"")</f>
        <v/>
      </c>
    </row>
    <row r="1275" spans="1:14" s="34" customFormat="1" x14ac:dyDescent="0.35">
      <c r="A1275" s="74" t="str">
        <f>IFERROR(IF(C1275=0,"",IF(LEN(C1275)=1,VLOOKUP(LEFT(C1275,1),拼音数据库!$B:$C,2,),IF(LEN(C1275)=2,VLOOKUP(LEFT(C1275,1),拼音数据库!$B:$C,2,)&amp;VLOOKUP(MID(C1275,2,1),拼音数据库!$B:$C,2,),IF(LEN(C1275)=3,VLOOKUP(LEFT(C1275,1),拼音数据库!$B:$C,2,)&amp;VLOOKUP(MID(C1275,2,1),拼音数据库!$B:$C,2,)&amp;VLOOKUP(MID(C1275,3,1),拼音数据库!$B:$C,2,),VLOOKUP(LEFT(C1275,1),拼音数据库!$B:$C,2,)&amp;VLOOKUP(MID(C1275,2,1),拼音数据库!$B:$C,2,)&amp;VLOOKUP(MID(C1275,3,1),拼音数据库!$B:$C,2,)&amp;VLOOKUP(MID(C1275,4,1),拼音数据库!$B:$C,2,))))),"")</f>
        <v/>
      </c>
      <c r="B1275" s="75" t="str">
        <f>IFERROR(IF(C1275=0,"",IF(LEN(C1275)=1,LEFT(VLOOKUP(LEFT(C1275,1),拼音数据库!$B:$C,2,),1),IF(LEN(C1275)=2,LEFT(VLOOKUP(LEFT(C1275,1),拼音数据库!$B:$C,2,),1)&amp;LEFT(VLOOKUP(MID(C1275,2,1),拼音数据库!$B:$C,2,),1),IF(LEN(C1275)=3,LEFT(VLOOKUP(LEFT(C1275,1),拼音数据库!$B:$C,2,),1)&amp;LEFT(VLOOKUP(MID(C1275,2,1),拼音数据库!$B:$C,2,),1)&amp;LEFT(VLOOKUP(MID(C1275,3,1),拼音数据库!$B:$C,2,)),LEFT(VLOOKUP(LEFT(C1275,1),拼音数据库!$B:$C,2,),1)&amp;LEFT(VLOOKUP(MID(C1275,2,1),拼音数据库!$B:$C,2,),1)&amp;LEFT(VLOOKUP(MID(C1275,3,1),拼音数据库!$B:$C,2,),1)&amp;LEFT(VLOOKUP(MID(C1275,4,1),拼音数据库!$B:$C,2,),1))))),"")</f>
        <v/>
      </c>
      <c r="C1275" s="36"/>
      <c r="D1275" s="36"/>
      <c r="E1275" s="36"/>
      <c r="F1275" s="37"/>
      <c r="G1275" s="37"/>
      <c r="H1275" s="37"/>
      <c r="I1275" s="37"/>
      <c r="J1275" s="37"/>
      <c r="K1275" s="37"/>
      <c r="L1275" s="37"/>
      <c r="M1275" s="37"/>
      <c r="N1275" s="5" t="str">
        <f t="array" ref="N1275">IF(SUM(--NOT(ISERROR(FIND(TEXT(UPPER(电话簿!$G$4),0),UPPER(基本信息输入!A1275:M1275),1))))&gt;0,ROW(),"")</f>
        <v/>
      </c>
    </row>
    <row r="1276" spans="1:14" s="34" customFormat="1" x14ac:dyDescent="0.35">
      <c r="A1276" s="74" t="str">
        <f>IFERROR(IF(C1276=0,"",IF(LEN(C1276)=1,VLOOKUP(LEFT(C1276,1),拼音数据库!$B:$C,2,),IF(LEN(C1276)=2,VLOOKUP(LEFT(C1276,1),拼音数据库!$B:$C,2,)&amp;VLOOKUP(MID(C1276,2,1),拼音数据库!$B:$C,2,),IF(LEN(C1276)=3,VLOOKUP(LEFT(C1276,1),拼音数据库!$B:$C,2,)&amp;VLOOKUP(MID(C1276,2,1),拼音数据库!$B:$C,2,)&amp;VLOOKUP(MID(C1276,3,1),拼音数据库!$B:$C,2,),VLOOKUP(LEFT(C1276,1),拼音数据库!$B:$C,2,)&amp;VLOOKUP(MID(C1276,2,1),拼音数据库!$B:$C,2,)&amp;VLOOKUP(MID(C1276,3,1),拼音数据库!$B:$C,2,)&amp;VLOOKUP(MID(C1276,4,1),拼音数据库!$B:$C,2,))))),"")</f>
        <v/>
      </c>
      <c r="B1276" s="75" t="str">
        <f>IFERROR(IF(C1276=0,"",IF(LEN(C1276)=1,LEFT(VLOOKUP(LEFT(C1276,1),拼音数据库!$B:$C,2,),1),IF(LEN(C1276)=2,LEFT(VLOOKUP(LEFT(C1276,1),拼音数据库!$B:$C,2,),1)&amp;LEFT(VLOOKUP(MID(C1276,2,1),拼音数据库!$B:$C,2,),1),IF(LEN(C1276)=3,LEFT(VLOOKUP(LEFT(C1276,1),拼音数据库!$B:$C,2,),1)&amp;LEFT(VLOOKUP(MID(C1276,2,1),拼音数据库!$B:$C,2,),1)&amp;LEFT(VLOOKUP(MID(C1276,3,1),拼音数据库!$B:$C,2,)),LEFT(VLOOKUP(LEFT(C1276,1),拼音数据库!$B:$C,2,),1)&amp;LEFT(VLOOKUP(MID(C1276,2,1),拼音数据库!$B:$C,2,),1)&amp;LEFT(VLOOKUP(MID(C1276,3,1),拼音数据库!$B:$C,2,),1)&amp;LEFT(VLOOKUP(MID(C1276,4,1),拼音数据库!$B:$C,2,),1))))),"")</f>
        <v/>
      </c>
      <c r="C1276" s="36"/>
      <c r="D1276" s="36"/>
      <c r="E1276" s="36"/>
      <c r="F1276" s="37"/>
      <c r="G1276" s="37"/>
      <c r="H1276" s="37"/>
      <c r="I1276" s="37"/>
      <c r="J1276" s="37"/>
      <c r="K1276" s="37"/>
      <c r="L1276" s="37"/>
      <c r="M1276" s="37"/>
      <c r="N1276" s="5" t="str">
        <f t="array" ref="N1276">IF(SUM(--NOT(ISERROR(FIND(TEXT(UPPER(电话簿!$G$4),0),UPPER(基本信息输入!A1276:M1276),1))))&gt;0,ROW(),"")</f>
        <v/>
      </c>
    </row>
    <row r="1277" spans="1:14" s="34" customFormat="1" x14ac:dyDescent="0.35">
      <c r="A1277" s="74" t="str">
        <f>IFERROR(IF(C1277=0,"",IF(LEN(C1277)=1,VLOOKUP(LEFT(C1277,1),拼音数据库!$B:$C,2,),IF(LEN(C1277)=2,VLOOKUP(LEFT(C1277,1),拼音数据库!$B:$C,2,)&amp;VLOOKUP(MID(C1277,2,1),拼音数据库!$B:$C,2,),IF(LEN(C1277)=3,VLOOKUP(LEFT(C1277,1),拼音数据库!$B:$C,2,)&amp;VLOOKUP(MID(C1277,2,1),拼音数据库!$B:$C,2,)&amp;VLOOKUP(MID(C1277,3,1),拼音数据库!$B:$C,2,),VLOOKUP(LEFT(C1277,1),拼音数据库!$B:$C,2,)&amp;VLOOKUP(MID(C1277,2,1),拼音数据库!$B:$C,2,)&amp;VLOOKUP(MID(C1277,3,1),拼音数据库!$B:$C,2,)&amp;VLOOKUP(MID(C1277,4,1),拼音数据库!$B:$C,2,))))),"")</f>
        <v/>
      </c>
      <c r="B1277" s="75" t="str">
        <f>IFERROR(IF(C1277=0,"",IF(LEN(C1277)=1,LEFT(VLOOKUP(LEFT(C1277,1),拼音数据库!$B:$C,2,),1),IF(LEN(C1277)=2,LEFT(VLOOKUP(LEFT(C1277,1),拼音数据库!$B:$C,2,),1)&amp;LEFT(VLOOKUP(MID(C1277,2,1),拼音数据库!$B:$C,2,),1),IF(LEN(C1277)=3,LEFT(VLOOKUP(LEFT(C1277,1),拼音数据库!$B:$C,2,),1)&amp;LEFT(VLOOKUP(MID(C1277,2,1),拼音数据库!$B:$C,2,),1)&amp;LEFT(VLOOKUP(MID(C1277,3,1),拼音数据库!$B:$C,2,)),LEFT(VLOOKUP(LEFT(C1277,1),拼音数据库!$B:$C,2,),1)&amp;LEFT(VLOOKUP(MID(C1277,2,1),拼音数据库!$B:$C,2,),1)&amp;LEFT(VLOOKUP(MID(C1277,3,1),拼音数据库!$B:$C,2,),1)&amp;LEFT(VLOOKUP(MID(C1277,4,1),拼音数据库!$B:$C,2,),1))))),"")</f>
        <v/>
      </c>
      <c r="C1277" s="36"/>
      <c r="D1277" s="36"/>
      <c r="E1277" s="36"/>
      <c r="F1277" s="37"/>
      <c r="G1277" s="37"/>
      <c r="H1277" s="37"/>
      <c r="I1277" s="37"/>
      <c r="J1277" s="37"/>
      <c r="K1277" s="37"/>
      <c r="L1277" s="37"/>
      <c r="M1277" s="37"/>
      <c r="N1277" s="5" t="str">
        <f t="array" ref="N1277">IF(SUM(--NOT(ISERROR(FIND(TEXT(UPPER(电话簿!$G$4),0),UPPER(基本信息输入!A1277:M1277),1))))&gt;0,ROW(),"")</f>
        <v/>
      </c>
    </row>
    <row r="1278" spans="1:14" s="34" customFormat="1" x14ac:dyDescent="0.35">
      <c r="A1278" s="74" t="str">
        <f>IFERROR(IF(C1278=0,"",IF(LEN(C1278)=1,VLOOKUP(LEFT(C1278,1),拼音数据库!$B:$C,2,),IF(LEN(C1278)=2,VLOOKUP(LEFT(C1278,1),拼音数据库!$B:$C,2,)&amp;VLOOKUP(MID(C1278,2,1),拼音数据库!$B:$C,2,),IF(LEN(C1278)=3,VLOOKUP(LEFT(C1278,1),拼音数据库!$B:$C,2,)&amp;VLOOKUP(MID(C1278,2,1),拼音数据库!$B:$C,2,)&amp;VLOOKUP(MID(C1278,3,1),拼音数据库!$B:$C,2,),VLOOKUP(LEFT(C1278,1),拼音数据库!$B:$C,2,)&amp;VLOOKUP(MID(C1278,2,1),拼音数据库!$B:$C,2,)&amp;VLOOKUP(MID(C1278,3,1),拼音数据库!$B:$C,2,)&amp;VLOOKUP(MID(C1278,4,1),拼音数据库!$B:$C,2,))))),"")</f>
        <v/>
      </c>
      <c r="B1278" s="75" t="str">
        <f>IFERROR(IF(C1278=0,"",IF(LEN(C1278)=1,LEFT(VLOOKUP(LEFT(C1278,1),拼音数据库!$B:$C,2,),1),IF(LEN(C1278)=2,LEFT(VLOOKUP(LEFT(C1278,1),拼音数据库!$B:$C,2,),1)&amp;LEFT(VLOOKUP(MID(C1278,2,1),拼音数据库!$B:$C,2,),1),IF(LEN(C1278)=3,LEFT(VLOOKUP(LEFT(C1278,1),拼音数据库!$B:$C,2,),1)&amp;LEFT(VLOOKUP(MID(C1278,2,1),拼音数据库!$B:$C,2,),1)&amp;LEFT(VLOOKUP(MID(C1278,3,1),拼音数据库!$B:$C,2,)),LEFT(VLOOKUP(LEFT(C1278,1),拼音数据库!$B:$C,2,),1)&amp;LEFT(VLOOKUP(MID(C1278,2,1),拼音数据库!$B:$C,2,),1)&amp;LEFT(VLOOKUP(MID(C1278,3,1),拼音数据库!$B:$C,2,),1)&amp;LEFT(VLOOKUP(MID(C1278,4,1),拼音数据库!$B:$C,2,),1))))),"")</f>
        <v/>
      </c>
      <c r="C1278" s="36"/>
      <c r="D1278" s="36"/>
      <c r="E1278" s="36"/>
      <c r="F1278" s="37"/>
      <c r="G1278" s="37"/>
      <c r="H1278" s="37"/>
      <c r="I1278" s="37"/>
      <c r="J1278" s="37"/>
      <c r="K1278" s="37"/>
      <c r="L1278" s="37"/>
      <c r="M1278" s="37"/>
      <c r="N1278" s="5" t="str">
        <f t="array" ref="N1278">IF(SUM(--NOT(ISERROR(FIND(TEXT(UPPER(电话簿!$G$4),0),UPPER(基本信息输入!A1278:M1278),1))))&gt;0,ROW(),"")</f>
        <v/>
      </c>
    </row>
    <row r="1279" spans="1:14" s="34" customFormat="1" x14ac:dyDescent="0.35">
      <c r="A1279" s="74" t="str">
        <f>IFERROR(IF(C1279=0,"",IF(LEN(C1279)=1,VLOOKUP(LEFT(C1279,1),拼音数据库!$B:$C,2,),IF(LEN(C1279)=2,VLOOKUP(LEFT(C1279,1),拼音数据库!$B:$C,2,)&amp;VLOOKUP(MID(C1279,2,1),拼音数据库!$B:$C,2,),IF(LEN(C1279)=3,VLOOKUP(LEFT(C1279,1),拼音数据库!$B:$C,2,)&amp;VLOOKUP(MID(C1279,2,1),拼音数据库!$B:$C,2,)&amp;VLOOKUP(MID(C1279,3,1),拼音数据库!$B:$C,2,),VLOOKUP(LEFT(C1279,1),拼音数据库!$B:$C,2,)&amp;VLOOKUP(MID(C1279,2,1),拼音数据库!$B:$C,2,)&amp;VLOOKUP(MID(C1279,3,1),拼音数据库!$B:$C,2,)&amp;VLOOKUP(MID(C1279,4,1),拼音数据库!$B:$C,2,))))),"")</f>
        <v/>
      </c>
      <c r="B1279" s="75" t="str">
        <f>IFERROR(IF(C1279=0,"",IF(LEN(C1279)=1,LEFT(VLOOKUP(LEFT(C1279,1),拼音数据库!$B:$C,2,),1),IF(LEN(C1279)=2,LEFT(VLOOKUP(LEFT(C1279,1),拼音数据库!$B:$C,2,),1)&amp;LEFT(VLOOKUP(MID(C1279,2,1),拼音数据库!$B:$C,2,),1),IF(LEN(C1279)=3,LEFT(VLOOKUP(LEFT(C1279,1),拼音数据库!$B:$C,2,),1)&amp;LEFT(VLOOKUP(MID(C1279,2,1),拼音数据库!$B:$C,2,),1)&amp;LEFT(VLOOKUP(MID(C1279,3,1),拼音数据库!$B:$C,2,)),LEFT(VLOOKUP(LEFT(C1279,1),拼音数据库!$B:$C,2,),1)&amp;LEFT(VLOOKUP(MID(C1279,2,1),拼音数据库!$B:$C,2,),1)&amp;LEFT(VLOOKUP(MID(C1279,3,1),拼音数据库!$B:$C,2,),1)&amp;LEFT(VLOOKUP(MID(C1279,4,1),拼音数据库!$B:$C,2,),1))))),"")</f>
        <v/>
      </c>
      <c r="C1279" s="36"/>
      <c r="D1279" s="36"/>
      <c r="E1279" s="36"/>
      <c r="F1279" s="37"/>
      <c r="G1279" s="37"/>
      <c r="H1279" s="37"/>
      <c r="I1279" s="37"/>
      <c r="J1279" s="37"/>
      <c r="K1279" s="37"/>
      <c r="L1279" s="37"/>
      <c r="M1279" s="37"/>
      <c r="N1279" s="5" t="str">
        <f t="array" ref="N1279">IF(SUM(--NOT(ISERROR(FIND(TEXT(UPPER(电话簿!$G$4),0),UPPER(基本信息输入!A1279:M1279),1))))&gt;0,ROW(),"")</f>
        <v/>
      </c>
    </row>
    <row r="1280" spans="1:14" s="34" customFormat="1" x14ac:dyDescent="0.35">
      <c r="A1280" s="74" t="str">
        <f>IFERROR(IF(C1280=0,"",IF(LEN(C1280)=1,VLOOKUP(LEFT(C1280,1),拼音数据库!$B:$C,2,),IF(LEN(C1280)=2,VLOOKUP(LEFT(C1280,1),拼音数据库!$B:$C,2,)&amp;VLOOKUP(MID(C1280,2,1),拼音数据库!$B:$C,2,),IF(LEN(C1280)=3,VLOOKUP(LEFT(C1280,1),拼音数据库!$B:$C,2,)&amp;VLOOKUP(MID(C1280,2,1),拼音数据库!$B:$C,2,)&amp;VLOOKUP(MID(C1280,3,1),拼音数据库!$B:$C,2,),VLOOKUP(LEFT(C1280,1),拼音数据库!$B:$C,2,)&amp;VLOOKUP(MID(C1280,2,1),拼音数据库!$B:$C,2,)&amp;VLOOKUP(MID(C1280,3,1),拼音数据库!$B:$C,2,)&amp;VLOOKUP(MID(C1280,4,1),拼音数据库!$B:$C,2,))))),"")</f>
        <v/>
      </c>
      <c r="B1280" s="75" t="str">
        <f>IFERROR(IF(C1280=0,"",IF(LEN(C1280)=1,LEFT(VLOOKUP(LEFT(C1280,1),拼音数据库!$B:$C,2,),1),IF(LEN(C1280)=2,LEFT(VLOOKUP(LEFT(C1280,1),拼音数据库!$B:$C,2,),1)&amp;LEFT(VLOOKUP(MID(C1280,2,1),拼音数据库!$B:$C,2,),1),IF(LEN(C1280)=3,LEFT(VLOOKUP(LEFT(C1280,1),拼音数据库!$B:$C,2,),1)&amp;LEFT(VLOOKUP(MID(C1280,2,1),拼音数据库!$B:$C,2,),1)&amp;LEFT(VLOOKUP(MID(C1280,3,1),拼音数据库!$B:$C,2,)),LEFT(VLOOKUP(LEFT(C1280,1),拼音数据库!$B:$C,2,),1)&amp;LEFT(VLOOKUP(MID(C1280,2,1),拼音数据库!$B:$C,2,),1)&amp;LEFT(VLOOKUP(MID(C1280,3,1),拼音数据库!$B:$C,2,),1)&amp;LEFT(VLOOKUP(MID(C1280,4,1),拼音数据库!$B:$C,2,),1))))),"")</f>
        <v/>
      </c>
      <c r="C1280" s="36"/>
      <c r="D1280" s="36"/>
      <c r="E1280" s="36"/>
      <c r="F1280" s="37"/>
      <c r="G1280" s="37"/>
      <c r="H1280" s="37"/>
      <c r="I1280" s="37"/>
      <c r="J1280" s="37"/>
      <c r="K1280" s="37"/>
      <c r="L1280" s="37"/>
      <c r="M1280" s="37"/>
      <c r="N1280" s="5" t="str">
        <f t="array" ref="N1280">IF(SUM(--NOT(ISERROR(FIND(TEXT(UPPER(电话簿!$G$4),0),UPPER(基本信息输入!A1280:M1280),1))))&gt;0,ROW(),"")</f>
        <v/>
      </c>
    </row>
    <row r="1281" spans="1:14" s="34" customFormat="1" x14ac:dyDescent="0.35">
      <c r="A1281" s="74" t="str">
        <f>IFERROR(IF(C1281=0,"",IF(LEN(C1281)=1,VLOOKUP(LEFT(C1281,1),拼音数据库!$B:$C,2,),IF(LEN(C1281)=2,VLOOKUP(LEFT(C1281,1),拼音数据库!$B:$C,2,)&amp;VLOOKUP(MID(C1281,2,1),拼音数据库!$B:$C,2,),IF(LEN(C1281)=3,VLOOKUP(LEFT(C1281,1),拼音数据库!$B:$C,2,)&amp;VLOOKUP(MID(C1281,2,1),拼音数据库!$B:$C,2,)&amp;VLOOKUP(MID(C1281,3,1),拼音数据库!$B:$C,2,),VLOOKUP(LEFT(C1281,1),拼音数据库!$B:$C,2,)&amp;VLOOKUP(MID(C1281,2,1),拼音数据库!$B:$C,2,)&amp;VLOOKUP(MID(C1281,3,1),拼音数据库!$B:$C,2,)&amp;VLOOKUP(MID(C1281,4,1),拼音数据库!$B:$C,2,))))),"")</f>
        <v/>
      </c>
      <c r="B1281" s="75" t="str">
        <f>IFERROR(IF(C1281=0,"",IF(LEN(C1281)=1,LEFT(VLOOKUP(LEFT(C1281,1),拼音数据库!$B:$C,2,),1),IF(LEN(C1281)=2,LEFT(VLOOKUP(LEFT(C1281,1),拼音数据库!$B:$C,2,),1)&amp;LEFT(VLOOKUP(MID(C1281,2,1),拼音数据库!$B:$C,2,),1),IF(LEN(C1281)=3,LEFT(VLOOKUP(LEFT(C1281,1),拼音数据库!$B:$C,2,),1)&amp;LEFT(VLOOKUP(MID(C1281,2,1),拼音数据库!$B:$C,2,),1)&amp;LEFT(VLOOKUP(MID(C1281,3,1),拼音数据库!$B:$C,2,)),LEFT(VLOOKUP(LEFT(C1281,1),拼音数据库!$B:$C,2,),1)&amp;LEFT(VLOOKUP(MID(C1281,2,1),拼音数据库!$B:$C,2,),1)&amp;LEFT(VLOOKUP(MID(C1281,3,1),拼音数据库!$B:$C,2,),1)&amp;LEFT(VLOOKUP(MID(C1281,4,1),拼音数据库!$B:$C,2,),1))))),"")</f>
        <v/>
      </c>
      <c r="C1281" s="36"/>
      <c r="D1281" s="36"/>
      <c r="E1281" s="36"/>
      <c r="F1281" s="37"/>
      <c r="G1281" s="37"/>
      <c r="H1281" s="37"/>
      <c r="I1281" s="37"/>
      <c r="J1281" s="37"/>
      <c r="K1281" s="37"/>
      <c r="L1281" s="37"/>
      <c r="M1281" s="37"/>
      <c r="N1281" s="5" t="str">
        <f t="array" ref="N1281">IF(SUM(--NOT(ISERROR(FIND(TEXT(UPPER(电话簿!$G$4),0),UPPER(基本信息输入!A1281:M1281),1))))&gt;0,ROW(),"")</f>
        <v/>
      </c>
    </row>
    <row r="1282" spans="1:14" s="34" customFormat="1" x14ac:dyDescent="0.35">
      <c r="A1282" s="74" t="str">
        <f>IFERROR(IF(C1282=0,"",IF(LEN(C1282)=1,VLOOKUP(LEFT(C1282,1),拼音数据库!$B:$C,2,),IF(LEN(C1282)=2,VLOOKUP(LEFT(C1282,1),拼音数据库!$B:$C,2,)&amp;VLOOKUP(MID(C1282,2,1),拼音数据库!$B:$C,2,),IF(LEN(C1282)=3,VLOOKUP(LEFT(C1282,1),拼音数据库!$B:$C,2,)&amp;VLOOKUP(MID(C1282,2,1),拼音数据库!$B:$C,2,)&amp;VLOOKUP(MID(C1282,3,1),拼音数据库!$B:$C,2,),VLOOKUP(LEFT(C1282,1),拼音数据库!$B:$C,2,)&amp;VLOOKUP(MID(C1282,2,1),拼音数据库!$B:$C,2,)&amp;VLOOKUP(MID(C1282,3,1),拼音数据库!$B:$C,2,)&amp;VLOOKUP(MID(C1282,4,1),拼音数据库!$B:$C,2,))))),"")</f>
        <v/>
      </c>
      <c r="B1282" s="75" t="str">
        <f>IFERROR(IF(C1282=0,"",IF(LEN(C1282)=1,LEFT(VLOOKUP(LEFT(C1282,1),拼音数据库!$B:$C,2,),1),IF(LEN(C1282)=2,LEFT(VLOOKUP(LEFT(C1282,1),拼音数据库!$B:$C,2,),1)&amp;LEFT(VLOOKUP(MID(C1282,2,1),拼音数据库!$B:$C,2,),1),IF(LEN(C1282)=3,LEFT(VLOOKUP(LEFT(C1282,1),拼音数据库!$B:$C,2,),1)&amp;LEFT(VLOOKUP(MID(C1282,2,1),拼音数据库!$B:$C,2,),1)&amp;LEFT(VLOOKUP(MID(C1282,3,1),拼音数据库!$B:$C,2,)),LEFT(VLOOKUP(LEFT(C1282,1),拼音数据库!$B:$C,2,),1)&amp;LEFT(VLOOKUP(MID(C1282,2,1),拼音数据库!$B:$C,2,),1)&amp;LEFT(VLOOKUP(MID(C1282,3,1),拼音数据库!$B:$C,2,),1)&amp;LEFT(VLOOKUP(MID(C1282,4,1),拼音数据库!$B:$C,2,),1))))),"")</f>
        <v/>
      </c>
      <c r="C1282" s="36"/>
      <c r="D1282" s="36"/>
      <c r="E1282" s="36"/>
      <c r="F1282" s="37"/>
      <c r="G1282" s="37"/>
      <c r="H1282" s="37"/>
      <c r="I1282" s="37"/>
      <c r="J1282" s="37"/>
      <c r="K1282" s="37"/>
      <c r="L1282" s="37"/>
      <c r="M1282" s="37"/>
      <c r="N1282" s="5" t="str">
        <f t="array" ref="N1282">IF(SUM(--NOT(ISERROR(FIND(TEXT(UPPER(电话簿!$G$4),0),UPPER(基本信息输入!A1282:M1282),1))))&gt;0,ROW(),"")</f>
        <v/>
      </c>
    </row>
    <row r="1283" spans="1:14" s="34" customFormat="1" x14ac:dyDescent="0.35">
      <c r="A1283" s="74" t="str">
        <f>IFERROR(IF(C1283=0,"",IF(LEN(C1283)=1,VLOOKUP(LEFT(C1283,1),拼音数据库!$B:$C,2,),IF(LEN(C1283)=2,VLOOKUP(LEFT(C1283,1),拼音数据库!$B:$C,2,)&amp;VLOOKUP(MID(C1283,2,1),拼音数据库!$B:$C,2,),IF(LEN(C1283)=3,VLOOKUP(LEFT(C1283,1),拼音数据库!$B:$C,2,)&amp;VLOOKUP(MID(C1283,2,1),拼音数据库!$B:$C,2,)&amp;VLOOKUP(MID(C1283,3,1),拼音数据库!$B:$C,2,),VLOOKUP(LEFT(C1283,1),拼音数据库!$B:$C,2,)&amp;VLOOKUP(MID(C1283,2,1),拼音数据库!$B:$C,2,)&amp;VLOOKUP(MID(C1283,3,1),拼音数据库!$B:$C,2,)&amp;VLOOKUP(MID(C1283,4,1),拼音数据库!$B:$C,2,))))),"")</f>
        <v/>
      </c>
      <c r="B1283" s="75" t="str">
        <f>IFERROR(IF(C1283=0,"",IF(LEN(C1283)=1,LEFT(VLOOKUP(LEFT(C1283,1),拼音数据库!$B:$C,2,),1),IF(LEN(C1283)=2,LEFT(VLOOKUP(LEFT(C1283,1),拼音数据库!$B:$C,2,),1)&amp;LEFT(VLOOKUP(MID(C1283,2,1),拼音数据库!$B:$C,2,),1),IF(LEN(C1283)=3,LEFT(VLOOKUP(LEFT(C1283,1),拼音数据库!$B:$C,2,),1)&amp;LEFT(VLOOKUP(MID(C1283,2,1),拼音数据库!$B:$C,2,),1)&amp;LEFT(VLOOKUP(MID(C1283,3,1),拼音数据库!$B:$C,2,)),LEFT(VLOOKUP(LEFT(C1283,1),拼音数据库!$B:$C,2,),1)&amp;LEFT(VLOOKUP(MID(C1283,2,1),拼音数据库!$B:$C,2,),1)&amp;LEFT(VLOOKUP(MID(C1283,3,1),拼音数据库!$B:$C,2,),1)&amp;LEFT(VLOOKUP(MID(C1283,4,1),拼音数据库!$B:$C,2,),1))))),"")</f>
        <v/>
      </c>
      <c r="C1283" s="36"/>
      <c r="D1283" s="36"/>
      <c r="E1283" s="36"/>
      <c r="F1283" s="37"/>
      <c r="G1283" s="37"/>
      <c r="H1283" s="37"/>
      <c r="I1283" s="37"/>
      <c r="J1283" s="37"/>
      <c r="K1283" s="37"/>
      <c r="L1283" s="37"/>
      <c r="M1283" s="37"/>
      <c r="N1283" s="5" t="str">
        <f t="array" ref="N1283">IF(SUM(--NOT(ISERROR(FIND(TEXT(UPPER(电话簿!$G$4),0),UPPER(基本信息输入!A1283:M1283),1))))&gt;0,ROW(),"")</f>
        <v/>
      </c>
    </row>
    <row r="1284" spans="1:14" s="34" customFormat="1" x14ac:dyDescent="0.35">
      <c r="A1284" s="74" t="str">
        <f>IFERROR(IF(C1284=0,"",IF(LEN(C1284)=1,VLOOKUP(LEFT(C1284,1),拼音数据库!$B:$C,2,),IF(LEN(C1284)=2,VLOOKUP(LEFT(C1284,1),拼音数据库!$B:$C,2,)&amp;VLOOKUP(MID(C1284,2,1),拼音数据库!$B:$C,2,),IF(LEN(C1284)=3,VLOOKUP(LEFT(C1284,1),拼音数据库!$B:$C,2,)&amp;VLOOKUP(MID(C1284,2,1),拼音数据库!$B:$C,2,)&amp;VLOOKUP(MID(C1284,3,1),拼音数据库!$B:$C,2,),VLOOKUP(LEFT(C1284,1),拼音数据库!$B:$C,2,)&amp;VLOOKUP(MID(C1284,2,1),拼音数据库!$B:$C,2,)&amp;VLOOKUP(MID(C1284,3,1),拼音数据库!$B:$C,2,)&amp;VLOOKUP(MID(C1284,4,1),拼音数据库!$B:$C,2,))))),"")</f>
        <v/>
      </c>
      <c r="B1284" s="75" t="str">
        <f>IFERROR(IF(C1284=0,"",IF(LEN(C1284)=1,LEFT(VLOOKUP(LEFT(C1284,1),拼音数据库!$B:$C,2,),1),IF(LEN(C1284)=2,LEFT(VLOOKUP(LEFT(C1284,1),拼音数据库!$B:$C,2,),1)&amp;LEFT(VLOOKUP(MID(C1284,2,1),拼音数据库!$B:$C,2,),1),IF(LEN(C1284)=3,LEFT(VLOOKUP(LEFT(C1284,1),拼音数据库!$B:$C,2,),1)&amp;LEFT(VLOOKUP(MID(C1284,2,1),拼音数据库!$B:$C,2,),1)&amp;LEFT(VLOOKUP(MID(C1284,3,1),拼音数据库!$B:$C,2,)),LEFT(VLOOKUP(LEFT(C1284,1),拼音数据库!$B:$C,2,),1)&amp;LEFT(VLOOKUP(MID(C1284,2,1),拼音数据库!$B:$C,2,),1)&amp;LEFT(VLOOKUP(MID(C1284,3,1),拼音数据库!$B:$C,2,),1)&amp;LEFT(VLOOKUP(MID(C1284,4,1),拼音数据库!$B:$C,2,),1))))),"")</f>
        <v/>
      </c>
      <c r="C1284" s="36"/>
      <c r="D1284" s="36"/>
      <c r="E1284" s="36"/>
      <c r="F1284" s="37"/>
      <c r="G1284" s="37"/>
      <c r="H1284" s="37"/>
      <c r="I1284" s="37"/>
      <c r="J1284" s="37"/>
      <c r="K1284" s="37"/>
      <c r="L1284" s="37"/>
      <c r="M1284" s="37"/>
      <c r="N1284" s="5" t="str">
        <f t="array" ref="N1284">IF(SUM(--NOT(ISERROR(FIND(TEXT(UPPER(电话簿!$G$4),0),UPPER(基本信息输入!A1284:M1284),1))))&gt;0,ROW(),"")</f>
        <v/>
      </c>
    </row>
    <row r="1285" spans="1:14" s="34" customFormat="1" x14ac:dyDescent="0.35">
      <c r="A1285" s="74" t="str">
        <f>IFERROR(IF(C1285=0,"",IF(LEN(C1285)=1,VLOOKUP(LEFT(C1285,1),拼音数据库!$B:$C,2,),IF(LEN(C1285)=2,VLOOKUP(LEFT(C1285,1),拼音数据库!$B:$C,2,)&amp;VLOOKUP(MID(C1285,2,1),拼音数据库!$B:$C,2,),IF(LEN(C1285)=3,VLOOKUP(LEFT(C1285,1),拼音数据库!$B:$C,2,)&amp;VLOOKUP(MID(C1285,2,1),拼音数据库!$B:$C,2,)&amp;VLOOKUP(MID(C1285,3,1),拼音数据库!$B:$C,2,),VLOOKUP(LEFT(C1285,1),拼音数据库!$B:$C,2,)&amp;VLOOKUP(MID(C1285,2,1),拼音数据库!$B:$C,2,)&amp;VLOOKUP(MID(C1285,3,1),拼音数据库!$B:$C,2,)&amp;VLOOKUP(MID(C1285,4,1),拼音数据库!$B:$C,2,))))),"")</f>
        <v/>
      </c>
      <c r="B1285" s="75" t="str">
        <f>IFERROR(IF(C1285=0,"",IF(LEN(C1285)=1,LEFT(VLOOKUP(LEFT(C1285,1),拼音数据库!$B:$C,2,),1),IF(LEN(C1285)=2,LEFT(VLOOKUP(LEFT(C1285,1),拼音数据库!$B:$C,2,),1)&amp;LEFT(VLOOKUP(MID(C1285,2,1),拼音数据库!$B:$C,2,),1),IF(LEN(C1285)=3,LEFT(VLOOKUP(LEFT(C1285,1),拼音数据库!$B:$C,2,),1)&amp;LEFT(VLOOKUP(MID(C1285,2,1),拼音数据库!$B:$C,2,),1)&amp;LEFT(VLOOKUP(MID(C1285,3,1),拼音数据库!$B:$C,2,)),LEFT(VLOOKUP(LEFT(C1285,1),拼音数据库!$B:$C,2,),1)&amp;LEFT(VLOOKUP(MID(C1285,2,1),拼音数据库!$B:$C,2,),1)&amp;LEFT(VLOOKUP(MID(C1285,3,1),拼音数据库!$B:$C,2,),1)&amp;LEFT(VLOOKUP(MID(C1285,4,1),拼音数据库!$B:$C,2,),1))))),"")</f>
        <v/>
      </c>
      <c r="C1285" s="36"/>
      <c r="D1285" s="36"/>
      <c r="E1285" s="36"/>
      <c r="F1285" s="37"/>
      <c r="G1285" s="37"/>
      <c r="H1285" s="37"/>
      <c r="I1285" s="37"/>
      <c r="J1285" s="37"/>
      <c r="K1285" s="37"/>
      <c r="L1285" s="37"/>
      <c r="M1285" s="37"/>
      <c r="N1285" s="5" t="str">
        <f t="array" ref="N1285">IF(SUM(--NOT(ISERROR(FIND(TEXT(UPPER(电话簿!$G$4),0),UPPER(基本信息输入!A1285:M1285),1))))&gt;0,ROW(),"")</f>
        <v/>
      </c>
    </row>
    <row r="1286" spans="1:14" s="34" customFormat="1" x14ac:dyDescent="0.35">
      <c r="A1286" s="74" t="str">
        <f>IFERROR(IF(C1286=0,"",IF(LEN(C1286)=1,VLOOKUP(LEFT(C1286,1),拼音数据库!$B:$C,2,),IF(LEN(C1286)=2,VLOOKUP(LEFT(C1286,1),拼音数据库!$B:$C,2,)&amp;VLOOKUP(MID(C1286,2,1),拼音数据库!$B:$C,2,),IF(LEN(C1286)=3,VLOOKUP(LEFT(C1286,1),拼音数据库!$B:$C,2,)&amp;VLOOKUP(MID(C1286,2,1),拼音数据库!$B:$C,2,)&amp;VLOOKUP(MID(C1286,3,1),拼音数据库!$B:$C,2,),VLOOKUP(LEFT(C1286,1),拼音数据库!$B:$C,2,)&amp;VLOOKUP(MID(C1286,2,1),拼音数据库!$B:$C,2,)&amp;VLOOKUP(MID(C1286,3,1),拼音数据库!$B:$C,2,)&amp;VLOOKUP(MID(C1286,4,1),拼音数据库!$B:$C,2,))))),"")</f>
        <v/>
      </c>
      <c r="B1286" s="75" t="str">
        <f>IFERROR(IF(C1286=0,"",IF(LEN(C1286)=1,LEFT(VLOOKUP(LEFT(C1286,1),拼音数据库!$B:$C,2,),1),IF(LEN(C1286)=2,LEFT(VLOOKUP(LEFT(C1286,1),拼音数据库!$B:$C,2,),1)&amp;LEFT(VLOOKUP(MID(C1286,2,1),拼音数据库!$B:$C,2,),1),IF(LEN(C1286)=3,LEFT(VLOOKUP(LEFT(C1286,1),拼音数据库!$B:$C,2,),1)&amp;LEFT(VLOOKUP(MID(C1286,2,1),拼音数据库!$B:$C,2,),1)&amp;LEFT(VLOOKUP(MID(C1286,3,1),拼音数据库!$B:$C,2,)),LEFT(VLOOKUP(LEFT(C1286,1),拼音数据库!$B:$C,2,),1)&amp;LEFT(VLOOKUP(MID(C1286,2,1),拼音数据库!$B:$C,2,),1)&amp;LEFT(VLOOKUP(MID(C1286,3,1),拼音数据库!$B:$C,2,),1)&amp;LEFT(VLOOKUP(MID(C1286,4,1),拼音数据库!$B:$C,2,),1))))),"")</f>
        <v/>
      </c>
      <c r="C1286" s="36"/>
      <c r="D1286" s="36"/>
      <c r="E1286" s="36"/>
      <c r="F1286" s="37"/>
      <c r="G1286" s="37"/>
      <c r="H1286" s="37"/>
      <c r="I1286" s="37"/>
      <c r="J1286" s="37"/>
      <c r="K1286" s="37"/>
      <c r="L1286" s="37"/>
      <c r="M1286" s="37"/>
      <c r="N1286" s="5" t="str">
        <f t="array" ref="N1286">IF(SUM(--NOT(ISERROR(FIND(TEXT(UPPER(电话簿!$G$4),0),UPPER(基本信息输入!A1286:M1286),1))))&gt;0,ROW(),"")</f>
        <v/>
      </c>
    </row>
    <row r="1287" spans="1:14" s="34" customFormat="1" x14ac:dyDescent="0.35">
      <c r="A1287" s="74" t="str">
        <f>IFERROR(IF(C1287=0,"",IF(LEN(C1287)=1,VLOOKUP(LEFT(C1287,1),拼音数据库!$B:$C,2,),IF(LEN(C1287)=2,VLOOKUP(LEFT(C1287,1),拼音数据库!$B:$C,2,)&amp;VLOOKUP(MID(C1287,2,1),拼音数据库!$B:$C,2,),IF(LEN(C1287)=3,VLOOKUP(LEFT(C1287,1),拼音数据库!$B:$C,2,)&amp;VLOOKUP(MID(C1287,2,1),拼音数据库!$B:$C,2,)&amp;VLOOKUP(MID(C1287,3,1),拼音数据库!$B:$C,2,),VLOOKUP(LEFT(C1287,1),拼音数据库!$B:$C,2,)&amp;VLOOKUP(MID(C1287,2,1),拼音数据库!$B:$C,2,)&amp;VLOOKUP(MID(C1287,3,1),拼音数据库!$B:$C,2,)&amp;VLOOKUP(MID(C1287,4,1),拼音数据库!$B:$C,2,))))),"")</f>
        <v/>
      </c>
      <c r="B1287" s="75" t="str">
        <f>IFERROR(IF(C1287=0,"",IF(LEN(C1287)=1,LEFT(VLOOKUP(LEFT(C1287,1),拼音数据库!$B:$C,2,),1),IF(LEN(C1287)=2,LEFT(VLOOKUP(LEFT(C1287,1),拼音数据库!$B:$C,2,),1)&amp;LEFT(VLOOKUP(MID(C1287,2,1),拼音数据库!$B:$C,2,),1),IF(LEN(C1287)=3,LEFT(VLOOKUP(LEFT(C1287,1),拼音数据库!$B:$C,2,),1)&amp;LEFT(VLOOKUP(MID(C1287,2,1),拼音数据库!$B:$C,2,),1)&amp;LEFT(VLOOKUP(MID(C1287,3,1),拼音数据库!$B:$C,2,)),LEFT(VLOOKUP(LEFT(C1287,1),拼音数据库!$B:$C,2,),1)&amp;LEFT(VLOOKUP(MID(C1287,2,1),拼音数据库!$B:$C,2,),1)&amp;LEFT(VLOOKUP(MID(C1287,3,1),拼音数据库!$B:$C,2,),1)&amp;LEFT(VLOOKUP(MID(C1287,4,1),拼音数据库!$B:$C,2,),1))))),"")</f>
        <v/>
      </c>
      <c r="C1287" s="36"/>
      <c r="D1287" s="36"/>
      <c r="E1287" s="36"/>
      <c r="F1287" s="37"/>
      <c r="G1287" s="37"/>
      <c r="H1287" s="37"/>
      <c r="I1287" s="37"/>
      <c r="J1287" s="37"/>
      <c r="K1287" s="37"/>
      <c r="L1287" s="37"/>
      <c r="M1287" s="37"/>
      <c r="N1287" s="5" t="str">
        <f t="array" ref="N1287">IF(SUM(--NOT(ISERROR(FIND(TEXT(UPPER(电话簿!$G$4),0),UPPER(基本信息输入!A1287:M1287),1))))&gt;0,ROW(),"")</f>
        <v/>
      </c>
    </row>
    <row r="1288" spans="1:14" s="34" customFormat="1" x14ac:dyDescent="0.35">
      <c r="A1288" s="74" t="str">
        <f>IFERROR(IF(C1288=0,"",IF(LEN(C1288)=1,VLOOKUP(LEFT(C1288,1),拼音数据库!$B:$C,2,),IF(LEN(C1288)=2,VLOOKUP(LEFT(C1288,1),拼音数据库!$B:$C,2,)&amp;VLOOKUP(MID(C1288,2,1),拼音数据库!$B:$C,2,),IF(LEN(C1288)=3,VLOOKUP(LEFT(C1288,1),拼音数据库!$B:$C,2,)&amp;VLOOKUP(MID(C1288,2,1),拼音数据库!$B:$C,2,)&amp;VLOOKUP(MID(C1288,3,1),拼音数据库!$B:$C,2,),VLOOKUP(LEFT(C1288,1),拼音数据库!$B:$C,2,)&amp;VLOOKUP(MID(C1288,2,1),拼音数据库!$B:$C,2,)&amp;VLOOKUP(MID(C1288,3,1),拼音数据库!$B:$C,2,)&amp;VLOOKUP(MID(C1288,4,1),拼音数据库!$B:$C,2,))))),"")</f>
        <v/>
      </c>
      <c r="B1288" s="75" t="str">
        <f>IFERROR(IF(C1288=0,"",IF(LEN(C1288)=1,LEFT(VLOOKUP(LEFT(C1288,1),拼音数据库!$B:$C,2,),1),IF(LEN(C1288)=2,LEFT(VLOOKUP(LEFT(C1288,1),拼音数据库!$B:$C,2,),1)&amp;LEFT(VLOOKUP(MID(C1288,2,1),拼音数据库!$B:$C,2,),1),IF(LEN(C1288)=3,LEFT(VLOOKUP(LEFT(C1288,1),拼音数据库!$B:$C,2,),1)&amp;LEFT(VLOOKUP(MID(C1288,2,1),拼音数据库!$B:$C,2,),1)&amp;LEFT(VLOOKUP(MID(C1288,3,1),拼音数据库!$B:$C,2,)),LEFT(VLOOKUP(LEFT(C1288,1),拼音数据库!$B:$C,2,),1)&amp;LEFT(VLOOKUP(MID(C1288,2,1),拼音数据库!$B:$C,2,),1)&amp;LEFT(VLOOKUP(MID(C1288,3,1),拼音数据库!$B:$C,2,),1)&amp;LEFT(VLOOKUP(MID(C1288,4,1),拼音数据库!$B:$C,2,),1))))),"")</f>
        <v/>
      </c>
      <c r="C1288" s="36"/>
      <c r="D1288" s="36"/>
      <c r="E1288" s="36"/>
      <c r="F1288" s="37"/>
      <c r="G1288" s="37"/>
      <c r="H1288" s="37"/>
      <c r="I1288" s="37"/>
      <c r="J1288" s="37"/>
      <c r="K1288" s="37"/>
      <c r="L1288" s="37"/>
      <c r="M1288" s="37"/>
      <c r="N1288" s="5" t="str">
        <f t="array" ref="N1288">IF(SUM(--NOT(ISERROR(FIND(TEXT(UPPER(电话簿!$G$4),0),UPPER(基本信息输入!A1288:M1288),1))))&gt;0,ROW(),"")</f>
        <v/>
      </c>
    </row>
    <row r="1289" spans="1:14" s="34" customFormat="1" x14ac:dyDescent="0.35">
      <c r="A1289" s="74" t="str">
        <f>IFERROR(IF(C1289=0,"",IF(LEN(C1289)=1,VLOOKUP(LEFT(C1289,1),拼音数据库!$B:$C,2,),IF(LEN(C1289)=2,VLOOKUP(LEFT(C1289,1),拼音数据库!$B:$C,2,)&amp;VLOOKUP(MID(C1289,2,1),拼音数据库!$B:$C,2,),IF(LEN(C1289)=3,VLOOKUP(LEFT(C1289,1),拼音数据库!$B:$C,2,)&amp;VLOOKUP(MID(C1289,2,1),拼音数据库!$B:$C,2,)&amp;VLOOKUP(MID(C1289,3,1),拼音数据库!$B:$C,2,),VLOOKUP(LEFT(C1289,1),拼音数据库!$B:$C,2,)&amp;VLOOKUP(MID(C1289,2,1),拼音数据库!$B:$C,2,)&amp;VLOOKUP(MID(C1289,3,1),拼音数据库!$B:$C,2,)&amp;VLOOKUP(MID(C1289,4,1),拼音数据库!$B:$C,2,))))),"")</f>
        <v/>
      </c>
      <c r="B1289" s="75" t="str">
        <f>IFERROR(IF(C1289=0,"",IF(LEN(C1289)=1,LEFT(VLOOKUP(LEFT(C1289,1),拼音数据库!$B:$C,2,),1),IF(LEN(C1289)=2,LEFT(VLOOKUP(LEFT(C1289,1),拼音数据库!$B:$C,2,),1)&amp;LEFT(VLOOKUP(MID(C1289,2,1),拼音数据库!$B:$C,2,),1),IF(LEN(C1289)=3,LEFT(VLOOKUP(LEFT(C1289,1),拼音数据库!$B:$C,2,),1)&amp;LEFT(VLOOKUP(MID(C1289,2,1),拼音数据库!$B:$C,2,),1)&amp;LEFT(VLOOKUP(MID(C1289,3,1),拼音数据库!$B:$C,2,)),LEFT(VLOOKUP(LEFT(C1289,1),拼音数据库!$B:$C,2,),1)&amp;LEFT(VLOOKUP(MID(C1289,2,1),拼音数据库!$B:$C,2,),1)&amp;LEFT(VLOOKUP(MID(C1289,3,1),拼音数据库!$B:$C,2,),1)&amp;LEFT(VLOOKUP(MID(C1289,4,1),拼音数据库!$B:$C,2,),1))))),"")</f>
        <v/>
      </c>
      <c r="C1289" s="36"/>
      <c r="D1289" s="36"/>
      <c r="E1289" s="36"/>
      <c r="F1289" s="37"/>
      <c r="G1289" s="37"/>
      <c r="H1289" s="37"/>
      <c r="I1289" s="37"/>
      <c r="J1289" s="37"/>
      <c r="K1289" s="37"/>
      <c r="L1289" s="37"/>
      <c r="M1289" s="37"/>
      <c r="N1289" s="5" t="str">
        <f t="array" ref="N1289">IF(SUM(--NOT(ISERROR(FIND(TEXT(UPPER(电话簿!$G$4),0),UPPER(基本信息输入!A1289:M1289),1))))&gt;0,ROW(),"")</f>
        <v/>
      </c>
    </row>
    <row r="1290" spans="1:14" s="34" customFormat="1" x14ac:dyDescent="0.35">
      <c r="A1290" s="74" t="str">
        <f>IFERROR(IF(C1290=0,"",IF(LEN(C1290)=1,VLOOKUP(LEFT(C1290,1),拼音数据库!$B:$C,2,),IF(LEN(C1290)=2,VLOOKUP(LEFT(C1290,1),拼音数据库!$B:$C,2,)&amp;VLOOKUP(MID(C1290,2,1),拼音数据库!$B:$C,2,),IF(LEN(C1290)=3,VLOOKUP(LEFT(C1290,1),拼音数据库!$B:$C,2,)&amp;VLOOKUP(MID(C1290,2,1),拼音数据库!$B:$C,2,)&amp;VLOOKUP(MID(C1290,3,1),拼音数据库!$B:$C,2,),VLOOKUP(LEFT(C1290,1),拼音数据库!$B:$C,2,)&amp;VLOOKUP(MID(C1290,2,1),拼音数据库!$B:$C,2,)&amp;VLOOKUP(MID(C1290,3,1),拼音数据库!$B:$C,2,)&amp;VLOOKUP(MID(C1290,4,1),拼音数据库!$B:$C,2,))))),"")</f>
        <v/>
      </c>
      <c r="B1290" s="75" t="str">
        <f>IFERROR(IF(C1290=0,"",IF(LEN(C1290)=1,LEFT(VLOOKUP(LEFT(C1290,1),拼音数据库!$B:$C,2,),1),IF(LEN(C1290)=2,LEFT(VLOOKUP(LEFT(C1290,1),拼音数据库!$B:$C,2,),1)&amp;LEFT(VLOOKUP(MID(C1290,2,1),拼音数据库!$B:$C,2,),1),IF(LEN(C1290)=3,LEFT(VLOOKUP(LEFT(C1290,1),拼音数据库!$B:$C,2,),1)&amp;LEFT(VLOOKUP(MID(C1290,2,1),拼音数据库!$B:$C,2,),1)&amp;LEFT(VLOOKUP(MID(C1290,3,1),拼音数据库!$B:$C,2,)),LEFT(VLOOKUP(LEFT(C1290,1),拼音数据库!$B:$C,2,),1)&amp;LEFT(VLOOKUP(MID(C1290,2,1),拼音数据库!$B:$C,2,),1)&amp;LEFT(VLOOKUP(MID(C1290,3,1),拼音数据库!$B:$C,2,),1)&amp;LEFT(VLOOKUP(MID(C1290,4,1),拼音数据库!$B:$C,2,),1))))),"")</f>
        <v/>
      </c>
      <c r="C1290" s="36"/>
      <c r="D1290" s="36"/>
      <c r="E1290" s="36"/>
      <c r="F1290" s="37"/>
      <c r="G1290" s="37"/>
      <c r="H1290" s="37"/>
      <c r="I1290" s="37"/>
      <c r="J1290" s="37"/>
      <c r="K1290" s="37"/>
      <c r="L1290" s="37"/>
      <c r="M1290" s="37"/>
      <c r="N1290" s="5" t="str">
        <f t="array" ref="N1290">IF(SUM(--NOT(ISERROR(FIND(TEXT(UPPER(电话簿!$G$4),0),UPPER(基本信息输入!A1290:M1290),1))))&gt;0,ROW(),"")</f>
        <v/>
      </c>
    </row>
    <row r="1291" spans="1:14" s="34" customFormat="1" x14ac:dyDescent="0.35">
      <c r="A1291" s="74" t="str">
        <f>IFERROR(IF(C1291=0,"",IF(LEN(C1291)=1,VLOOKUP(LEFT(C1291,1),拼音数据库!$B:$C,2,),IF(LEN(C1291)=2,VLOOKUP(LEFT(C1291,1),拼音数据库!$B:$C,2,)&amp;VLOOKUP(MID(C1291,2,1),拼音数据库!$B:$C,2,),IF(LEN(C1291)=3,VLOOKUP(LEFT(C1291,1),拼音数据库!$B:$C,2,)&amp;VLOOKUP(MID(C1291,2,1),拼音数据库!$B:$C,2,)&amp;VLOOKUP(MID(C1291,3,1),拼音数据库!$B:$C,2,),VLOOKUP(LEFT(C1291,1),拼音数据库!$B:$C,2,)&amp;VLOOKUP(MID(C1291,2,1),拼音数据库!$B:$C,2,)&amp;VLOOKUP(MID(C1291,3,1),拼音数据库!$B:$C,2,)&amp;VLOOKUP(MID(C1291,4,1),拼音数据库!$B:$C,2,))))),"")</f>
        <v/>
      </c>
      <c r="B1291" s="75" t="str">
        <f>IFERROR(IF(C1291=0,"",IF(LEN(C1291)=1,LEFT(VLOOKUP(LEFT(C1291,1),拼音数据库!$B:$C,2,),1),IF(LEN(C1291)=2,LEFT(VLOOKUP(LEFT(C1291,1),拼音数据库!$B:$C,2,),1)&amp;LEFT(VLOOKUP(MID(C1291,2,1),拼音数据库!$B:$C,2,),1),IF(LEN(C1291)=3,LEFT(VLOOKUP(LEFT(C1291,1),拼音数据库!$B:$C,2,),1)&amp;LEFT(VLOOKUP(MID(C1291,2,1),拼音数据库!$B:$C,2,),1)&amp;LEFT(VLOOKUP(MID(C1291,3,1),拼音数据库!$B:$C,2,)),LEFT(VLOOKUP(LEFT(C1291,1),拼音数据库!$B:$C,2,),1)&amp;LEFT(VLOOKUP(MID(C1291,2,1),拼音数据库!$B:$C,2,),1)&amp;LEFT(VLOOKUP(MID(C1291,3,1),拼音数据库!$B:$C,2,),1)&amp;LEFT(VLOOKUP(MID(C1291,4,1),拼音数据库!$B:$C,2,),1))))),"")</f>
        <v/>
      </c>
      <c r="C1291" s="36"/>
      <c r="D1291" s="36"/>
      <c r="E1291" s="36"/>
      <c r="F1291" s="37"/>
      <c r="G1291" s="37"/>
      <c r="H1291" s="37"/>
      <c r="I1291" s="37"/>
      <c r="J1291" s="37"/>
      <c r="K1291" s="37"/>
      <c r="L1291" s="37"/>
      <c r="M1291" s="37"/>
      <c r="N1291" s="5" t="str">
        <f t="array" ref="N1291">IF(SUM(--NOT(ISERROR(FIND(TEXT(UPPER(电话簿!$G$4),0),UPPER(基本信息输入!A1291:M1291),1))))&gt;0,ROW(),"")</f>
        <v/>
      </c>
    </row>
    <row r="1292" spans="1:14" s="34" customFormat="1" x14ac:dyDescent="0.35">
      <c r="A1292" s="74" t="str">
        <f>IFERROR(IF(C1292=0,"",IF(LEN(C1292)=1,VLOOKUP(LEFT(C1292,1),拼音数据库!$B:$C,2,),IF(LEN(C1292)=2,VLOOKUP(LEFT(C1292,1),拼音数据库!$B:$C,2,)&amp;VLOOKUP(MID(C1292,2,1),拼音数据库!$B:$C,2,),IF(LEN(C1292)=3,VLOOKUP(LEFT(C1292,1),拼音数据库!$B:$C,2,)&amp;VLOOKUP(MID(C1292,2,1),拼音数据库!$B:$C,2,)&amp;VLOOKUP(MID(C1292,3,1),拼音数据库!$B:$C,2,),VLOOKUP(LEFT(C1292,1),拼音数据库!$B:$C,2,)&amp;VLOOKUP(MID(C1292,2,1),拼音数据库!$B:$C,2,)&amp;VLOOKUP(MID(C1292,3,1),拼音数据库!$B:$C,2,)&amp;VLOOKUP(MID(C1292,4,1),拼音数据库!$B:$C,2,))))),"")</f>
        <v/>
      </c>
      <c r="B1292" s="75" t="str">
        <f>IFERROR(IF(C1292=0,"",IF(LEN(C1292)=1,LEFT(VLOOKUP(LEFT(C1292,1),拼音数据库!$B:$C,2,),1),IF(LEN(C1292)=2,LEFT(VLOOKUP(LEFT(C1292,1),拼音数据库!$B:$C,2,),1)&amp;LEFT(VLOOKUP(MID(C1292,2,1),拼音数据库!$B:$C,2,),1),IF(LEN(C1292)=3,LEFT(VLOOKUP(LEFT(C1292,1),拼音数据库!$B:$C,2,),1)&amp;LEFT(VLOOKUP(MID(C1292,2,1),拼音数据库!$B:$C,2,),1)&amp;LEFT(VLOOKUP(MID(C1292,3,1),拼音数据库!$B:$C,2,)),LEFT(VLOOKUP(LEFT(C1292,1),拼音数据库!$B:$C,2,),1)&amp;LEFT(VLOOKUP(MID(C1292,2,1),拼音数据库!$B:$C,2,),1)&amp;LEFT(VLOOKUP(MID(C1292,3,1),拼音数据库!$B:$C,2,),1)&amp;LEFT(VLOOKUP(MID(C1292,4,1),拼音数据库!$B:$C,2,),1))))),"")</f>
        <v/>
      </c>
      <c r="C1292" s="36"/>
      <c r="D1292" s="36"/>
      <c r="E1292" s="36"/>
      <c r="F1292" s="37"/>
      <c r="G1292" s="37"/>
      <c r="H1292" s="37"/>
      <c r="I1292" s="37"/>
      <c r="J1292" s="37"/>
      <c r="K1292" s="37"/>
      <c r="L1292" s="37"/>
      <c r="M1292" s="37"/>
      <c r="N1292" s="5" t="str">
        <f t="array" ref="N1292">IF(SUM(--NOT(ISERROR(FIND(TEXT(UPPER(电话簿!$G$4),0),UPPER(基本信息输入!A1292:M1292),1))))&gt;0,ROW(),"")</f>
        <v/>
      </c>
    </row>
    <row r="1293" spans="1:14" s="34" customFormat="1" x14ac:dyDescent="0.35">
      <c r="A1293" s="74" t="str">
        <f>IFERROR(IF(C1293=0,"",IF(LEN(C1293)=1,VLOOKUP(LEFT(C1293,1),拼音数据库!$B:$C,2,),IF(LEN(C1293)=2,VLOOKUP(LEFT(C1293,1),拼音数据库!$B:$C,2,)&amp;VLOOKUP(MID(C1293,2,1),拼音数据库!$B:$C,2,),IF(LEN(C1293)=3,VLOOKUP(LEFT(C1293,1),拼音数据库!$B:$C,2,)&amp;VLOOKUP(MID(C1293,2,1),拼音数据库!$B:$C,2,)&amp;VLOOKUP(MID(C1293,3,1),拼音数据库!$B:$C,2,),VLOOKUP(LEFT(C1293,1),拼音数据库!$B:$C,2,)&amp;VLOOKUP(MID(C1293,2,1),拼音数据库!$B:$C,2,)&amp;VLOOKUP(MID(C1293,3,1),拼音数据库!$B:$C,2,)&amp;VLOOKUP(MID(C1293,4,1),拼音数据库!$B:$C,2,))))),"")</f>
        <v/>
      </c>
      <c r="B1293" s="75" t="str">
        <f>IFERROR(IF(C1293=0,"",IF(LEN(C1293)=1,LEFT(VLOOKUP(LEFT(C1293,1),拼音数据库!$B:$C,2,),1),IF(LEN(C1293)=2,LEFT(VLOOKUP(LEFT(C1293,1),拼音数据库!$B:$C,2,),1)&amp;LEFT(VLOOKUP(MID(C1293,2,1),拼音数据库!$B:$C,2,),1),IF(LEN(C1293)=3,LEFT(VLOOKUP(LEFT(C1293,1),拼音数据库!$B:$C,2,),1)&amp;LEFT(VLOOKUP(MID(C1293,2,1),拼音数据库!$B:$C,2,),1)&amp;LEFT(VLOOKUP(MID(C1293,3,1),拼音数据库!$B:$C,2,)),LEFT(VLOOKUP(LEFT(C1293,1),拼音数据库!$B:$C,2,),1)&amp;LEFT(VLOOKUP(MID(C1293,2,1),拼音数据库!$B:$C,2,),1)&amp;LEFT(VLOOKUP(MID(C1293,3,1),拼音数据库!$B:$C,2,),1)&amp;LEFT(VLOOKUP(MID(C1293,4,1),拼音数据库!$B:$C,2,),1))))),"")</f>
        <v/>
      </c>
      <c r="C1293" s="36"/>
      <c r="D1293" s="36"/>
      <c r="E1293" s="36"/>
      <c r="F1293" s="37"/>
      <c r="G1293" s="37"/>
      <c r="H1293" s="37"/>
      <c r="I1293" s="37"/>
      <c r="J1293" s="37"/>
      <c r="K1293" s="37"/>
      <c r="L1293" s="37"/>
      <c r="M1293" s="37"/>
      <c r="N1293" s="5" t="str">
        <f t="array" ref="N1293">IF(SUM(--NOT(ISERROR(FIND(TEXT(UPPER(电话簿!$G$4),0),UPPER(基本信息输入!A1293:M1293),1))))&gt;0,ROW(),"")</f>
        <v/>
      </c>
    </row>
    <row r="1294" spans="1:14" s="34" customFormat="1" x14ac:dyDescent="0.35">
      <c r="A1294" s="74" t="str">
        <f>IFERROR(IF(C1294=0,"",IF(LEN(C1294)=1,VLOOKUP(LEFT(C1294,1),拼音数据库!$B:$C,2,),IF(LEN(C1294)=2,VLOOKUP(LEFT(C1294,1),拼音数据库!$B:$C,2,)&amp;VLOOKUP(MID(C1294,2,1),拼音数据库!$B:$C,2,),IF(LEN(C1294)=3,VLOOKUP(LEFT(C1294,1),拼音数据库!$B:$C,2,)&amp;VLOOKUP(MID(C1294,2,1),拼音数据库!$B:$C,2,)&amp;VLOOKUP(MID(C1294,3,1),拼音数据库!$B:$C,2,),VLOOKUP(LEFT(C1294,1),拼音数据库!$B:$C,2,)&amp;VLOOKUP(MID(C1294,2,1),拼音数据库!$B:$C,2,)&amp;VLOOKUP(MID(C1294,3,1),拼音数据库!$B:$C,2,)&amp;VLOOKUP(MID(C1294,4,1),拼音数据库!$B:$C,2,))))),"")</f>
        <v/>
      </c>
      <c r="B1294" s="75" t="str">
        <f>IFERROR(IF(C1294=0,"",IF(LEN(C1294)=1,LEFT(VLOOKUP(LEFT(C1294,1),拼音数据库!$B:$C,2,),1),IF(LEN(C1294)=2,LEFT(VLOOKUP(LEFT(C1294,1),拼音数据库!$B:$C,2,),1)&amp;LEFT(VLOOKUP(MID(C1294,2,1),拼音数据库!$B:$C,2,),1),IF(LEN(C1294)=3,LEFT(VLOOKUP(LEFT(C1294,1),拼音数据库!$B:$C,2,),1)&amp;LEFT(VLOOKUP(MID(C1294,2,1),拼音数据库!$B:$C,2,),1)&amp;LEFT(VLOOKUP(MID(C1294,3,1),拼音数据库!$B:$C,2,)),LEFT(VLOOKUP(LEFT(C1294,1),拼音数据库!$B:$C,2,),1)&amp;LEFT(VLOOKUP(MID(C1294,2,1),拼音数据库!$B:$C,2,),1)&amp;LEFT(VLOOKUP(MID(C1294,3,1),拼音数据库!$B:$C,2,),1)&amp;LEFT(VLOOKUP(MID(C1294,4,1),拼音数据库!$B:$C,2,),1))))),"")</f>
        <v/>
      </c>
      <c r="C1294" s="36"/>
      <c r="D1294" s="36"/>
      <c r="E1294" s="36"/>
      <c r="F1294" s="37"/>
      <c r="G1294" s="37"/>
      <c r="H1294" s="37"/>
      <c r="I1294" s="37"/>
      <c r="J1294" s="37"/>
      <c r="K1294" s="37"/>
      <c r="L1294" s="37"/>
      <c r="M1294" s="37"/>
      <c r="N1294" s="5" t="str">
        <f t="array" ref="N1294">IF(SUM(--NOT(ISERROR(FIND(TEXT(UPPER(电话簿!$G$4),0),UPPER(基本信息输入!A1294:M1294),1))))&gt;0,ROW(),"")</f>
        <v/>
      </c>
    </row>
    <row r="1295" spans="1:14" s="34" customFormat="1" x14ac:dyDescent="0.35">
      <c r="A1295" s="74" t="str">
        <f>IFERROR(IF(C1295=0,"",IF(LEN(C1295)=1,VLOOKUP(LEFT(C1295,1),拼音数据库!$B:$C,2,),IF(LEN(C1295)=2,VLOOKUP(LEFT(C1295,1),拼音数据库!$B:$C,2,)&amp;VLOOKUP(MID(C1295,2,1),拼音数据库!$B:$C,2,),IF(LEN(C1295)=3,VLOOKUP(LEFT(C1295,1),拼音数据库!$B:$C,2,)&amp;VLOOKUP(MID(C1295,2,1),拼音数据库!$B:$C,2,)&amp;VLOOKUP(MID(C1295,3,1),拼音数据库!$B:$C,2,),VLOOKUP(LEFT(C1295,1),拼音数据库!$B:$C,2,)&amp;VLOOKUP(MID(C1295,2,1),拼音数据库!$B:$C,2,)&amp;VLOOKUP(MID(C1295,3,1),拼音数据库!$B:$C,2,)&amp;VLOOKUP(MID(C1295,4,1),拼音数据库!$B:$C,2,))))),"")</f>
        <v/>
      </c>
      <c r="B1295" s="75" t="str">
        <f>IFERROR(IF(C1295=0,"",IF(LEN(C1295)=1,LEFT(VLOOKUP(LEFT(C1295,1),拼音数据库!$B:$C,2,),1),IF(LEN(C1295)=2,LEFT(VLOOKUP(LEFT(C1295,1),拼音数据库!$B:$C,2,),1)&amp;LEFT(VLOOKUP(MID(C1295,2,1),拼音数据库!$B:$C,2,),1),IF(LEN(C1295)=3,LEFT(VLOOKUP(LEFT(C1295,1),拼音数据库!$B:$C,2,),1)&amp;LEFT(VLOOKUP(MID(C1295,2,1),拼音数据库!$B:$C,2,),1)&amp;LEFT(VLOOKUP(MID(C1295,3,1),拼音数据库!$B:$C,2,)),LEFT(VLOOKUP(LEFT(C1295,1),拼音数据库!$B:$C,2,),1)&amp;LEFT(VLOOKUP(MID(C1295,2,1),拼音数据库!$B:$C,2,),1)&amp;LEFT(VLOOKUP(MID(C1295,3,1),拼音数据库!$B:$C,2,),1)&amp;LEFT(VLOOKUP(MID(C1295,4,1),拼音数据库!$B:$C,2,),1))))),"")</f>
        <v/>
      </c>
      <c r="C1295" s="36"/>
      <c r="D1295" s="36"/>
      <c r="E1295" s="36"/>
      <c r="F1295" s="37"/>
      <c r="G1295" s="37"/>
      <c r="H1295" s="37"/>
      <c r="I1295" s="37"/>
      <c r="J1295" s="37"/>
      <c r="K1295" s="37"/>
      <c r="L1295" s="37"/>
      <c r="M1295" s="37"/>
      <c r="N1295" s="5" t="str">
        <f t="array" ref="N1295">IF(SUM(--NOT(ISERROR(FIND(TEXT(UPPER(电话簿!$G$4),0),UPPER(基本信息输入!A1295:M1295),1))))&gt;0,ROW(),"")</f>
        <v/>
      </c>
    </row>
    <row r="1296" spans="1:14" s="34" customFormat="1" x14ac:dyDescent="0.35">
      <c r="A1296" s="74" t="str">
        <f>IFERROR(IF(C1296=0,"",IF(LEN(C1296)=1,VLOOKUP(LEFT(C1296,1),拼音数据库!$B:$C,2,),IF(LEN(C1296)=2,VLOOKUP(LEFT(C1296,1),拼音数据库!$B:$C,2,)&amp;VLOOKUP(MID(C1296,2,1),拼音数据库!$B:$C,2,),IF(LEN(C1296)=3,VLOOKUP(LEFT(C1296,1),拼音数据库!$B:$C,2,)&amp;VLOOKUP(MID(C1296,2,1),拼音数据库!$B:$C,2,)&amp;VLOOKUP(MID(C1296,3,1),拼音数据库!$B:$C,2,),VLOOKUP(LEFT(C1296,1),拼音数据库!$B:$C,2,)&amp;VLOOKUP(MID(C1296,2,1),拼音数据库!$B:$C,2,)&amp;VLOOKUP(MID(C1296,3,1),拼音数据库!$B:$C,2,)&amp;VLOOKUP(MID(C1296,4,1),拼音数据库!$B:$C,2,))))),"")</f>
        <v/>
      </c>
      <c r="B1296" s="75" t="str">
        <f>IFERROR(IF(C1296=0,"",IF(LEN(C1296)=1,LEFT(VLOOKUP(LEFT(C1296,1),拼音数据库!$B:$C,2,),1),IF(LEN(C1296)=2,LEFT(VLOOKUP(LEFT(C1296,1),拼音数据库!$B:$C,2,),1)&amp;LEFT(VLOOKUP(MID(C1296,2,1),拼音数据库!$B:$C,2,),1),IF(LEN(C1296)=3,LEFT(VLOOKUP(LEFT(C1296,1),拼音数据库!$B:$C,2,),1)&amp;LEFT(VLOOKUP(MID(C1296,2,1),拼音数据库!$B:$C,2,),1)&amp;LEFT(VLOOKUP(MID(C1296,3,1),拼音数据库!$B:$C,2,)),LEFT(VLOOKUP(LEFT(C1296,1),拼音数据库!$B:$C,2,),1)&amp;LEFT(VLOOKUP(MID(C1296,2,1),拼音数据库!$B:$C,2,),1)&amp;LEFT(VLOOKUP(MID(C1296,3,1),拼音数据库!$B:$C,2,),1)&amp;LEFT(VLOOKUP(MID(C1296,4,1),拼音数据库!$B:$C,2,),1))))),"")</f>
        <v/>
      </c>
      <c r="C1296" s="36"/>
      <c r="D1296" s="36"/>
      <c r="E1296" s="36"/>
      <c r="F1296" s="37"/>
      <c r="G1296" s="37"/>
      <c r="H1296" s="37"/>
      <c r="I1296" s="37"/>
      <c r="J1296" s="37"/>
      <c r="K1296" s="37"/>
      <c r="L1296" s="37"/>
      <c r="M1296" s="37"/>
      <c r="N1296" s="5" t="str">
        <f t="array" ref="N1296">IF(SUM(--NOT(ISERROR(FIND(TEXT(UPPER(电话簿!$G$4),0),UPPER(基本信息输入!A1296:M1296),1))))&gt;0,ROW(),"")</f>
        <v/>
      </c>
    </row>
    <row r="1297" spans="1:14" s="34" customFormat="1" x14ac:dyDescent="0.35">
      <c r="A1297" s="74" t="str">
        <f>IFERROR(IF(C1297=0,"",IF(LEN(C1297)=1,VLOOKUP(LEFT(C1297,1),拼音数据库!$B:$C,2,),IF(LEN(C1297)=2,VLOOKUP(LEFT(C1297,1),拼音数据库!$B:$C,2,)&amp;VLOOKUP(MID(C1297,2,1),拼音数据库!$B:$C,2,),IF(LEN(C1297)=3,VLOOKUP(LEFT(C1297,1),拼音数据库!$B:$C,2,)&amp;VLOOKUP(MID(C1297,2,1),拼音数据库!$B:$C,2,)&amp;VLOOKUP(MID(C1297,3,1),拼音数据库!$B:$C,2,),VLOOKUP(LEFT(C1297,1),拼音数据库!$B:$C,2,)&amp;VLOOKUP(MID(C1297,2,1),拼音数据库!$B:$C,2,)&amp;VLOOKUP(MID(C1297,3,1),拼音数据库!$B:$C,2,)&amp;VLOOKUP(MID(C1297,4,1),拼音数据库!$B:$C,2,))))),"")</f>
        <v/>
      </c>
      <c r="B1297" s="75" t="str">
        <f>IFERROR(IF(C1297=0,"",IF(LEN(C1297)=1,LEFT(VLOOKUP(LEFT(C1297,1),拼音数据库!$B:$C,2,),1),IF(LEN(C1297)=2,LEFT(VLOOKUP(LEFT(C1297,1),拼音数据库!$B:$C,2,),1)&amp;LEFT(VLOOKUP(MID(C1297,2,1),拼音数据库!$B:$C,2,),1),IF(LEN(C1297)=3,LEFT(VLOOKUP(LEFT(C1297,1),拼音数据库!$B:$C,2,),1)&amp;LEFT(VLOOKUP(MID(C1297,2,1),拼音数据库!$B:$C,2,),1)&amp;LEFT(VLOOKUP(MID(C1297,3,1),拼音数据库!$B:$C,2,)),LEFT(VLOOKUP(LEFT(C1297,1),拼音数据库!$B:$C,2,),1)&amp;LEFT(VLOOKUP(MID(C1297,2,1),拼音数据库!$B:$C,2,),1)&amp;LEFT(VLOOKUP(MID(C1297,3,1),拼音数据库!$B:$C,2,),1)&amp;LEFT(VLOOKUP(MID(C1297,4,1),拼音数据库!$B:$C,2,),1))))),"")</f>
        <v/>
      </c>
      <c r="C1297" s="36"/>
      <c r="D1297" s="36"/>
      <c r="E1297" s="36"/>
      <c r="F1297" s="37"/>
      <c r="G1297" s="37"/>
      <c r="H1297" s="37"/>
      <c r="I1297" s="37"/>
      <c r="J1297" s="37"/>
      <c r="K1297" s="37"/>
      <c r="L1297" s="37"/>
      <c r="M1297" s="37"/>
      <c r="N1297" s="5" t="str">
        <f t="array" ref="N1297">IF(SUM(--NOT(ISERROR(FIND(TEXT(UPPER(电话簿!$G$4),0),UPPER(基本信息输入!A1297:M1297),1))))&gt;0,ROW(),"")</f>
        <v/>
      </c>
    </row>
    <row r="1298" spans="1:14" s="34" customFormat="1" x14ac:dyDescent="0.35">
      <c r="A1298" s="74" t="str">
        <f>IFERROR(IF(C1298=0,"",IF(LEN(C1298)=1,VLOOKUP(LEFT(C1298,1),拼音数据库!$B:$C,2,),IF(LEN(C1298)=2,VLOOKUP(LEFT(C1298,1),拼音数据库!$B:$C,2,)&amp;VLOOKUP(MID(C1298,2,1),拼音数据库!$B:$C,2,),IF(LEN(C1298)=3,VLOOKUP(LEFT(C1298,1),拼音数据库!$B:$C,2,)&amp;VLOOKUP(MID(C1298,2,1),拼音数据库!$B:$C,2,)&amp;VLOOKUP(MID(C1298,3,1),拼音数据库!$B:$C,2,),VLOOKUP(LEFT(C1298,1),拼音数据库!$B:$C,2,)&amp;VLOOKUP(MID(C1298,2,1),拼音数据库!$B:$C,2,)&amp;VLOOKUP(MID(C1298,3,1),拼音数据库!$B:$C,2,)&amp;VLOOKUP(MID(C1298,4,1),拼音数据库!$B:$C,2,))))),"")</f>
        <v/>
      </c>
      <c r="B1298" s="75" t="str">
        <f>IFERROR(IF(C1298=0,"",IF(LEN(C1298)=1,LEFT(VLOOKUP(LEFT(C1298,1),拼音数据库!$B:$C,2,),1),IF(LEN(C1298)=2,LEFT(VLOOKUP(LEFT(C1298,1),拼音数据库!$B:$C,2,),1)&amp;LEFT(VLOOKUP(MID(C1298,2,1),拼音数据库!$B:$C,2,),1),IF(LEN(C1298)=3,LEFT(VLOOKUP(LEFT(C1298,1),拼音数据库!$B:$C,2,),1)&amp;LEFT(VLOOKUP(MID(C1298,2,1),拼音数据库!$B:$C,2,),1)&amp;LEFT(VLOOKUP(MID(C1298,3,1),拼音数据库!$B:$C,2,)),LEFT(VLOOKUP(LEFT(C1298,1),拼音数据库!$B:$C,2,),1)&amp;LEFT(VLOOKUP(MID(C1298,2,1),拼音数据库!$B:$C,2,),1)&amp;LEFT(VLOOKUP(MID(C1298,3,1),拼音数据库!$B:$C,2,),1)&amp;LEFT(VLOOKUP(MID(C1298,4,1),拼音数据库!$B:$C,2,),1))))),"")</f>
        <v/>
      </c>
      <c r="C1298" s="36"/>
      <c r="D1298" s="36"/>
      <c r="E1298" s="36"/>
      <c r="F1298" s="37"/>
      <c r="G1298" s="37"/>
      <c r="H1298" s="37"/>
      <c r="I1298" s="37"/>
      <c r="J1298" s="37"/>
      <c r="K1298" s="37"/>
      <c r="L1298" s="37"/>
      <c r="M1298" s="37"/>
      <c r="N1298" s="5" t="str">
        <f t="array" ref="N1298">IF(SUM(--NOT(ISERROR(FIND(TEXT(UPPER(电话簿!$G$4),0),UPPER(基本信息输入!A1298:M1298),1))))&gt;0,ROW(),"")</f>
        <v/>
      </c>
    </row>
    <row r="1299" spans="1:14" s="34" customFormat="1" x14ac:dyDescent="0.35">
      <c r="A1299" s="74" t="str">
        <f>IFERROR(IF(C1299=0,"",IF(LEN(C1299)=1,VLOOKUP(LEFT(C1299,1),拼音数据库!$B:$C,2,),IF(LEN(C1299)=2,VLOOKUP(LEFT(C1299,1),拼音数据库!$B:$C,2,)&amp;VLOOKUP(MID(C1299,2,1),拼音数据库!$B:$C,2,),IF(LEN(C1299)=3,VLOOKUP(LEFT(C1299,1),拼音数据库!$B:$C,2,)&amp;VLOOKUP(MID(C1299,2,1),拼音数据库!$B:$C,2,)&amp;VLOOKUP(MID(C1299,3,1),拼音数据库!$B:$C,2,),VLOOKUP(LEFT(C1299,1),拼音数据库!$B:$C,2,)&amp;VLOOKUP(MID(C1299,2,1),拼音数据库!$B:$C,2,)&amp;VLOOKUP(MID(C1299,3,1),拼音数据库!$B:$C,2,)&amp;VLOOKUP(MID(C1299,4,1),拼音数据库!$B:$C,2,))))),"")</f>
        <v/>
      </c>
      <c r="B1299" s="75" t="str">
        <f>IFERROR(IF(C1299=0,"",IF(LEN(C1299)=1,LEFT(VLOOKUP(LEFT(C1299,1),拼音数据库!$B:$C,2,),1),IF(LEN(C1299)=2,LEFT(VLOOKUP(LEFT(C1299,1),拼音数据库!$B:$C,2,),1)&amp;LEFT(VLOOKUP(MID(C1299,2,1),拼音数据库!$B:$C,2,),1),IF(LEN(C1299)=3,LEFT(VLOOKUP(LEFT(C1299,1),拼音数据库!$B:$C,2,),1)&amp;LEFT(VLOOKUP(MID(C1299,2,1),拼音数据库!$B:$C,2,),1)&amp;LEFT(VLOOKUP(MID(C1299,3,1),拼音数据库!$B:$C,2,)),LEFT(VLOOKUP(LEFT(C1299,1),拼音数据库!$B:$C,2,),1)&amp;LEFT(VLOOKUP(MID(C1299,2,1),拼音数据库!$B:$C,2,),1)&amp;LEFT(VLOOKUP(MID(C1299,3,1),拼音数据库!$B:$C,2,),1)&amp;LEFT(VLOOKUP(MID(C1299,4,1),拼音数据库!$B:$C,2,),1))))),"")</f>
        <v/>
      </c>
      <c r="C1299" s="36"/>
      <c r="D1299" s="36"/>
      <c r="E1299" s="36"/>
      <c r="F1299" s="37"/>
      <c r="G1299" s="37"/>
      <c r="H1299" s="37"/>
      <c r="I1299" s="37"/>
      <c r="J1299" s="37"/>
      <c r="K1299" s="37"/>
      <c r="L1299" s="37"/>
      <c r="M1299" s="37"/>
      <c r="N1299" s="5" t="str">
        <f t="array" ref="N1299">IF(SUM(--NOT(ISERROR(FIND(TEXT(UPPER(电话簿!$G$4),0),UPPER(基本信息输入!A1299:M1299),1))))&gt;0,ROW(),"")</f>
        <v/>
      </c>
    </row>
    <row r="1300" spans="1:14" s="34" customFormat="1" x14ac:dyDescent="0.35">
      <c r="A1300" s="74" t="str">
        <f>IFERROR(IF(C1300=0,"",IF(LEN(C1300)=1,VLOOKUP(LEFT(C1300,1),拼音数据库!$B:$C,2,),IF(LEN(C1300)=2,VLOOKUP(LEFT(C1300,1),拼音数据库!$B:$C,2,)&amp;VLOOKUP(MID(C1300,2,1),拼音数据库!$B:$C,2,),IF(LEN(C1300)=3,VLOOKUP(LEFT(C1300,1),拼音数据库!$B:$C,2,)&amp;VLOOKUP(MID(C1300,2,1),拼音数据库!$B:$C,2,)&amp;VLOOKUP(MID(C1300,3,1),拼音数据库!$B:$C,2,),VLOOKUP(LEFT(C1300,1),拼音数据库!$B:$C,2,)&amp;VLOOKUP(MID(C1300,2,1),拼音数据库!$B:$C,2,)&amp;VLOOKUP(MID(C1300,3,1),拼音数据库!$B:$C,2,)&amp;VLOOKUP(MID(C1300,4,1),拼音数据库!$B:$C,2,))))),"")</f>
        <v/>
      </c>
      <c r="B1300" s="75" t="str">
        <f>IFERROR(IF(C1300=0,"",IF(LEN(C1300)=1,LEFT(VLOOKUP(LEFT(C1300,1),拼音数据库!$B:$C,2,),1),IF(LEN(C1300)=2,LEFT(VLOOKUP(LEFT(C1300,1),拼音数据库!$B:$C,2,),1)&amp;LEFT(VLOOKUP(MID(C1300,2,1),拼音数据库!$B:$C,2,),1),IF(LEN(C1300)=3,LEFT(VLOOKUP(LEFT(C1300,1),拼音数据库!$B:$C,2,),1)&amp;LEFT(VLOOKUP(MID(C1300,2,1),拼音数据库!$B:$C,2,),1)&amp;LEFT(VLOOKUP(MID(C1300,3,1),拼音数据库!$B:$C,2,)),LEFT(VLOOKUP(LEFT(C1300,1),拼音数据库!$B:$C,2,),1)&amp;LEFT(VLOOKUP(MID(C1300,2,1),拼音数据库!$B:$C,2,),1)&amp;LEFT(VLOOKUP(MID(C1300,3,1),拼音数据库!$B:$C,2,),1)&amp;LEFT(VLOOKUP(MID(C1300,4,1),拼音数据库!$B:$C,2,),1))))),"")</f>
        <v/>
      </c>
      <c r="C1300" s="36"/>
      <c r="D1300" s="36"/>
      <c r="E1300" s="36"/>
      <c r="F1300" s="37"/>
      <c r="G1300" s="37"/>
      <c r="H1300" s="37"/>
      <c r="I1300" s="37"/>
      <c r="J1300" s="37"/>
      <c r="K1300" s="37"/>
      <c r="L1300" s="37"/>
      <c r="M1300" s="37"/>
      <c r="N1300" s="5" t="str">
        <f t="array" ref="N1300">IF(SUM(--NOT(ISERROR(FIND(TEXT(UPPER(电话簿!$G$4),0),UPPER(基本信息输入!A1300:M1300),1))))&gt;0,ROW(),"")</f>
        <v/>
      </c>
    </row>
    <row r="1301" spans="1:14" s="34" customFormat="1" x14ac:dyDescent="0.35">
      <c r="A1301" s="74" t="str">
        <f>IFERROR(IF(C1301=0,"",IF(LEN(C1301)=1,VLOOKUP(LEFT(C1301,1),拼音数据库!$B:$C,2,),IF(LEN(C1301)=2,VLOOKUP(LEFT(C1301,1),拼音数据库!$B:$C,2,)&amp;VLOOKUP(MID(C1301,2,1),拼音数据库!$B:$C,2,),IF(LEN(C1301)=3,VLOOKUP(LEFT(C1301,1),拼音数据库!$B:$C,2,)&amp;VLOOKUP(MID(C1301,2,1),拼音数据库!$B:$C,2,)&amp;VLOOKUP(MID(C1301,3,1),拼音数据库!$B:$C,2,),VLOOKUP(LEFT(C1301,1),拼音数据库!$B:$C,2,)&amp;VLOOKUP(MID(C1301,2,1),拼音数据库!$B:$C,2,)&amp;VLOOKUP(MID(C1301,3,1),拼音数据库!$B:$C,2,)&amp;VLOOKUP(MID(C1301,4,1),拼音数据库!$B:$C,2,))))),"")</f>
        <v/>
      </c>
      <c r="B1301" s="75" t="str">
        <f>IFERROR(IF(C1301=0,"",IF(LEN(C1301)=1,LEFT(VLOOKUP(LEFT(C1301,1),拼音数据库!$B:$C,2,),1),IF(LEN(C1301)=2,LEFT(VLOOKUP(LEFT(C1301,1),拼音数据库!$B:$C,2,),1)&amp;LEFT(VLOOKUP(MID(C1301,2,1),拼音数据库!$B:$C,2,),1),IF(LEN(C1301)=3,LEFT(VLOOKUP(LEFT(C1301,1),拼音数据库!$B:$C,2,),1)&amp;LEFT(VLOOKUP(MID(C1301,2,1),拼音数据库!$B:$C,2,),1)&amp;LEFT(VLOOKUP(MID(C1301,3,1),拼音数据库!$B:$C,2,)),LEFT(VLOOKUP(LEFT(C1301,1),拼音数据库!$B:$C,2,),1)&amp;LEFT(VLOOKUP(MID(C1301,2,1),拼音数据库!$B:$C,2,),1)&amp;LEFT(VLOOKUP(MID(C1301,3,1),拼音数据库!$B:$C,2,),1)&amp;LEFT(VLOOKUP(MID(C1301,4,1),拼音数据库!$B:$C,2,),1))))),"")</f>
        <v/>
      </c>
      <c r="C1301" s="36"/>
      <c r="D1301" s="36"/>
      <c r="E1301" s="36"/>
      <c r="F1301" s="37"/>
      <c r="G1301" s="37"/>
      <c r="H1301" s="37"/>
      <c r="I1301" s="37"/>
      <c r="J1301" s="37"/>
      <c r="K1301" s="37"/>
      <c r="L1301" s="37"/>
      <c r="M1301" s="37"/>
      <c r="N1301" s="5" t="str">
        <f t="array" ref="N1301">IF(SUM(--NOT(ISERROR(FIND(TEXT(UPPER(电话簿!$G$4),0),UPPER(基本信息输入!A1301:M1301),1))))&gt;0,ROW(),"")</f>
        <v/>
      </c>
    </row>
    <row r="1302" spans="1:14" s="34" customFormat="1" x14ac:dyDescent="0.35">
      <c r="A1302" s="74" t="str">
        <f>IFERROR(IF(C1302=0,"",IF(LEN(C1302)=1,VLOOKUP(LEFT(C1302,1),拼音数据库!$B:$C,2,),IF(LEN(C1302)=2,VLOOKUP(LEFT(C1302,1),拼音数据库!$B:$C,2,)&amp;VLOOKUP(MID(C1302,2,1),拼音数据库!$B:$C,2,),IF(LEN(C1302)=3,VLOOKUP(LEFT(C1302,1),拼音数据库!$B:$C,2,)&amp;VLOOKUP(MID(C1302,2,1),拼音数据库!$B:$C,2,)&amp;VLOOKUP(MID(C1302,3,1),拼音数据库!$B:$C,2,),VLOOKUP(LEFT(C1302,1),拼音数据库!$B:$C,2,)&amp;VLOOKUP(MID(C1302,2,1),拼音数据库!$B:$C,2,)&amp;VLOOKUP(MID(C1302,3,1),拼音数据库!$B:$C,2,)&amp;VLOOKUP(MID(C1302,4,1),拼音数据库!$B:$C,2,))))),"")</f>
        <v/>
      </c>
      <c r="B1302" s="75" t="str">
        <f>IFERROR(IF(C1302=0,"",IF(LEN(C1302)=1,LEFT(VLOOKUP(LEFT(C1302,1),拼音数据库!$B:$C,2,),1),IF(LEN(C1302)=2,LEFT(VLOOKUP(LEFT(C1302,1),拼音数据库!$B:$C,2,),1)&amp;LEFT(VLOOKUP(MID(C1302,2,1),拼音数据库!$B:$C,2,),1),IF(LEN(C1302)=3,LEFT(VLOOKUP(LEFT(C1302,1),拼音数据库!$B:$C,2,),1)&amp;LEFT(VLOOKUP(MID(C1302,2,1),拼音数据库!$B:$C,2,),1)&amp;LEFT(VLOOKUP(MID(C1302,3,1),拼音数据库!$B:$C,2,)),LEFT(VLOOKUP(LEFT(C1302,1),拼音数据库!$B:$C,2,),1)&amp;LEFT(VLOOKUP(MID(C1302,2,1),拼音数据库!$B:$C,2,),1)&amp;LEFT(VLOOKUP(MID(C1302,3,1),拼音数据库!$B:$C,2,),1)&amp;LEFT(VLOOKUP(MID(C1302,4,1),拼音数据库!$B:$C,2,),1))))),"")</f>
        <v/>
      </c>
      <c r="C1302" s="36"/>
      <c r="D1302" s="36"/>
      <c r="E1302" s="36"/>
      <c r="F1302" s="37"/>
      <c r="G1302" s="37"/>
      <c r="H1302" s="37"/>
      <c r="I1302" s="37"/>
      <c r="J1302" s="37"/>
      <c r="K1302" s="37"/>
      <c r="L1302" s="37"/>
      <c r="M1302" s="37"/>
      <c r="N1302" s="5" t="str">
        <f t="array" ref="N1302">IF(SUM(--NOT(ISERROR(FIND(TEXT(UPPER(电话簿!$G$4),0),UPPER(基本信息输入!A1302:M1302),1))))&gt;0,ROW(),"")</f>
        <v/>
      </c>
    </row>
    <row r="1303" spans="1:14" s="34" customFormat="1" x14ac:dyDescent="0.35">
      <c r="A1303" s="74" t="str">
        <f>IFERROR(IF(C1303=0,"",IF(LEN(C1303)=1,VLOOKUP(LEFT(C1303,1),拼音数据库!$B:$C,2,),IF(LEN(C1303)=2,VLOOKUP(LEFT(C1303,1),拼音数据库!$B:$C,2,)&amp;VLOOKUP(MID(C1303,2,1),拼音数据库!$B:$C,2,),IF(LEN(C1303)=3,VLOOKUP(LEFT(C1303,1),拼音数据库!$B:$C,2,)&amp;VLOOKUP(MID(C1303,2,1),拼音数据库!$B:$C,2,)&amp;VLOOKUP(MID(C1303,3,1),拼音数据库!$B:$C,2,),VLOOKUP(LEFT(C1303,1),拼音数据库!$B:$C,2,)&amp;VLOOKUP(MID(C1303,2,1),拼音数据库!$B:$C,2,)&amp;VLOOKUP(MID(C1303,3,1),拼音数据库!$B:$C,2,)&amp;VLOOKUP(MID(C1303,4,1),拼音数据库!$B:$C,2,))))),"")</f>
        <v/>
      </c>
      <c r="B1303" s="75" t="str">
        <f>IFERROR(IF(C1303=0,"",IF(LEN(C1303)=1,LEFT(VLOOKUP(LEFT(C1303,1),拼音数据库!$B:$C,2,),1),IF(LEN(C1303)=2,LEFT(VLOOKUP(LEFT(C1303,1),拼音数据库!$B:$C,2,),1)&amp;LEFT(VLOOKUP(MID(C1303,2,1),拼音数据库!$B:$C,2,),1),IF(LEN(C1303)=3,LEFT(VLOOKUP(LEFT(C1303,1),拼音数据库!$B:$C,2,),1)&amp;LEFT(VLOOKUP(MID(C1303,2,1),拼音数据库!$B:$C,2,),1)&amp;LEFT(VLOOKUP(MID(C1303,3,1),拼音数据库!$B:$C,2,)),LEFT(VLOOKUP(LEFT(C1303,1),拼音数据库!$B:$C,2,),1)&amp;LEFT(VLOOKUP(MID(C1303,2,1),拼音数据库!$B:$C,2,),1)&amp;LEFT(VLOOKUP(MID(C1303,3,1),拼音数据库!$B:$C,2,),1)&amp;LEFT(VLOOKUP(MID(C1303,4,1),拼音数据库!$B:$C,2,),1))))),"")</f>
        <v/>
      </c>
      <c r="C1303" s="36"/>
      <c r="D1303" s="36"/>
      <c r="E1303" s="36"/>
      <c r="F1303" s="37"/>
      <c r="G1303" s="37"/>
      <c r="H1303" s="37"/>
      <c r="I1303" s="37"/>
      <c r="J1303" s="37"/>
      <c r="K1303" s="37"/>
      <c r="L1303" s="37"/>
      <c r="M1303" s="37"/>
      <c r="N1303" s="5" t="str">
        <f t="array" ref="N1303">IF(SUM(--NOT(ISERROR(FIND(TEXT(UPPER(电话簿!$G$4),0),UPPER(基本信息输入!A1303:M1303),1))))&gt;0,ROW(),"")</f>
        <v/>
      </c>
    </row>
    <row r="1304" spans="1:14" s="34" customFormat="1" x14ac:dyDescent="0.35">
      <c r="A1304" s="74" t="str">
        <f>IFERROR(IF(C1304=0,"",IF(LEN(C1304)=1,VLOOKUP(LEFT(C1304,1),拼音数据库!$B:$C,2,),IF(LEN(C1304)=2,VLOOKUP(LEFT(C1304,1),拼音数据库!$B:$C,2,)&amp;VLOOKUP(MID(C1304,2,1),拼音数据库!$B:$C,2,),IF(LEN(C1304)=3,VLOOKUP(LEFT(C1304,1),拼音数据库!$B:$C,2,)&amp;VLOOKUP(MID(C1304,2,1),拼音数据库!$B:$C,2,)&amp;VLOOKUP(MID(C1304,3,1),拼音数据库!$B:$C,2,),VLOOKUP(LEFT(C1304,1),拼音数据库!$B:$C,2,)&amp;VLOOKUP(MID(C1304,2,1),拼音数据库!$B:$C,2,)&amp;VLOOKUP(MID(C1304,3,1),拼音数据库!$B:$C,2,)&amp;VLOOKUP(MID(C1304,4,1),拼音数据库!$B:$C,2,))))),"")</f>
        <v/>
      </c>
      <c r="B1304" s="75" t="str">
        <f>IFERROR(IF(C1304=0,"",IF(LEN(C1304)=1,LEFT(VLOOKUP(LEFT(C1304,1),拼音数据库!$B:$C,2,),1),IF(LEN(C1304)=2,LEFT(VLOOKUP(LEFT(C1304,1),拼音数据库!$B:$C,2,),1)&amp;LEFT(VLOOKUP(MID(C1304,2,1),拼音数据库!$B:$C,2,),1),IF(LEN(C1304)=3,LEFT(VLOOKUP(LEFT(C1304,1),拼音数据库!$B:$C,2,),1)&amp;LEFT(VLOOKUP(MID(C1304,2,1),拼音数据库!$B:$C,2,),1)&amp;LEFT(VLOOKUP(MID(C1304,3,1),拼音数据库!$B:$C,2,)),LEFT(VLOOKUP(LEFT(C1304,1),拼音数据库!$B:$C,2,),1)&amp;LEFT(VLOOKUP(MID(C1304,2,1),拼音数据库!$B:$C,2,),1)&amp;LEFT(VLOOKUP(MID(C1304,3,1),拼音数据库!$B:$C,2,),1)&amp;LEFT(VLOOKUP(MID(C1304,4,1),拼音数据库!$B:$C,2,),1))))),"")</f>
        <v/>
      </c>
      <c r="C1304" s="36"/>
      <c r="D1304" s="36"/>
      <c r="E1304" s="36"/>
      <c r="F1304" s="37"/>
      <c r="G1304" s="37"/>
      <c r="H1304" s="37"/>
      <c r="I1304" s="37"/>
      <c r="J1304" s="37"/>
      <c r="K1304" s="37"/>
      <c r="L1304" s="37"/>
      <c r="M1304" s="37"/>
      <c r="N1304" s="5" t="str">
        <f t="array" ref="N1304">IF(SUM(--NOT(ISERROR(FIND(TEXT(UPPER(电话簿!$G$4),0),UPPER(基本信息输入!A1304:M1304),1))))&gt;0,ROW(),"")</f>
        <v/>
      </c>
    </row>
    <row r="1305" spans="1:14" s="34" customFormat="1" x14ac:dyDescent="0.35">
      <c r="A1305" s="74" t="str">
        <f>IFERROR(IF(C1305=0,"",IF(LEN(C1305)=1,VLOOKUP(LEFT(C1305,1),拼音数据库!$B:$C,2,),IF(LEN(C1305)=2,VLOOKUP(LEFT(C1305,1),拼音数据库!$B:$C,2,)&amp;VLOOKUP(MID(C1305,2,1),拼音数据库!$B:$C,2,),IF(LEN(C1305)=3,VLOOKUP(LEFT(C1305,1),拼音数据库!$B:$C,2,)&amp;VLOOKUP(MID(C1305,2,1),拼音数据库!$B:$C,2,)&amp;VLOOKUP(MID(C1305,3,1),拼音数据库!$B:$C,2,),VLOOKUP(LEFT(C1305,1),拼音数据库!$B:$C,2,)&amp;VLOOKUP(MID(C1305,2,1),拼音数据库!$B:$C,2,)&amp;VLOOKUP(MID(C1305,3,1),拼音数据库!$B:$C,2,)&amp;VLOOKUP(MID(C1305,4,1),拼音数据库!$B:$C,2,))))),"")</f>
        <v/>
      </c>
      <c r="B1305" s="75" t="str">
        <f>IFERROR(IF(C1305=0,"",IF(LEN(C1305)=1,LEFT(VLOOKUP(LEFT(C1305,1),拼音数据库!$B:$C,2,),1),IF(LEN(C1305)=2,LEFT(VLOOKUP(LEFT(C1305,1),拼音数据库!$B:$C,2,),1)&amp;LEFT(VLOOKUP(MID(C1305,2,1),拼音数据库!$B:$C,2,),1),IF(LEN(C1305)=3,LEFT(VLOOKUP(LEFT(C1305,1),拼音数据库!$B:$C,2,),1)&amp;LEFT(VLOOKUP(MID(C1305,2,1),拼音数据库!$B:$C,2,),1)&amp;LEFT(VLOOKUP(MID(C1305,3,1),拼音数据库!$B:$C,2,)),LEFT(VLOOKUP(LEFT(C1305,1),拼音数据库!$B:$C,2,),1)&amp;LEFT(VLOOKUP(MID(C1305,2,1),拼音数据库!$B:$C,2,),1)&amp;LEFT(VLOOKUP(MID(C1305,3,1),拼音数据库!$B:$C,2,),1)&amp;LEFT(VLOOKUP(MID(C1305,4,1),拼音数据库!$B:$C,2,),1))))),"")</f>
        <v/>
      </c>
      <c r="C1305" s="36"/>
      <c r="D1305" s="36"/>
      <c r="E1305" s="36"/>
      <c r="F1305" s="37"/>
      <c r="G1305" s="37"/>
      <c r="H1305" s="37"/>
      <c r="I1305" s="37"/>
      <c r="J1305" s="37"/>
      <c r="K1305" s="37"/>
      <c r="L1305" s="37"/>
      <c r="M1305" s="37"/>
      <c r="N1305" s="5" t="str">
        <f t="array" ref="N1305">IF(SUM(--NOT(ISERROR(FIND(TEXT(UPPER(电话簿!$G$4),0),UPPER(基本信息输入!A1305:M1305),1))))&gt;0,ROW(),"")</f>
        <v/>
      </c>
    </row>
    <row r="1306" spans="1:14" s="34" customFormat="1" x14ac:dyDescent="0.35">
      <c r="A1306" s="74" t="str">
        <f>IFERROR(IF(C1306=0,"",IF(LEN(C1306)=1,VLOOKUP(LEFT(C1306,1),拼音数据库!$B:$C,2,),IF(LEN(C1306)=2,VLOOKUP(LEFT(C1306,1),拼音数据库!$B:$C,2,)&amp;VLOOKUP(MID(C1306,2,1),拼音数据库!$B:$C,2,),IF(LEN(C1306)=3,VLOOKUP(LEFT(C1306,1),拼音数据库!$B:$C,2,)&amp;VLOOKUP(MID(C1306,2,1),拼音数据库!$B:$C,2,)&amp;VLOOKUP(MID(C1306,3,1),拼音数据库!$B:$C,2,),VLOOKUP(LEFT(C1306,1),拼音数据库!$B:$C,2,)&amp;VLOOKUP(MID(C1306,2,1),拼音数据库!$B:$C,2,)&amp;VLOOKUP(MID(C1306,3,1),拼音数据库!$B:$C,2,)&amp;VLOOKUP(MID(C1306,4,1),拼音数据库!$B:$C,2,))))),"")</f>
        <v/>
      </c>
      <c r="B1306" s="75" t="str">
        <f>IFERROR(IF(C1306=0,"",IF(LEN(C1306)=1,LEFT(VLOOKUP(LEFT(C1306,1),拼音数据库!$B:$C,2,),1),IF(LEN(C1306)=2,LEFT(VLOOKUP(LEFT(C1306,1),拼音数据库!$B:$C,2,),1)&amp;LEFT(VLOOKUP(MID(C1306,2,1),拼音数据库!$B:$C,2,),1),IF(LEN(C1306)=3,LEFT(VLOOKUP(LEFT(C1306,1),拼音数据库!$B:$C,2,),1)&amp;LEFT(VLOOKUP(MID(C1306,2,1),拼音数据库!$B:$C,2,),1)&amp;LEFT(VLOOKUP(MID(C1306,3,1),拼音数据库!$B:$C,2,)),LEFT(VLOOKUP(LEFT(C1306,1),拼音数据库!$B:$C,2,),1)&amp;LEFT(VLOOKUP(MID(C1306,2,1),拼音数据库!$B:$C,2,),1)&amp;LEFT(VLOOKUP(MID(C1306,3,1),拼音数据库!$B:$C,2,),1)&amp;LEFT(VLOOKUP(MID(C1306,4,1),拼音数据库!$B:$C,2,),1))))),"")</f>
        <v/>
      </c>
      <c r="C1306" s="36"/>
      <c r="D1306" s="36"/>
      <c r="E1306" s="36"/>
      <c r="F1306" s="37"/>
      <c r="G1306" s="37"/>
      <c r="H1306" s="37"/>
      <c r="I1306" s="37"/>
      <c r="J1306" s="37"/>
      <c r="K1306" s="37"/>
      <c r="L1306" s="37"/>
      <c r="M1306" s="37"/>
      <c r="N1306" s="5" t="str">
        <f t="array" ref="N1306">IF(SUM(--NOT(ISERROR(FIND(TEXT(UPPER(电话簿!$G$4),0),UPPER(基本信息输入!A1306:M1306),1))))&gt;0,ROW(),"")</f>
        <v/>
      </c>
    </row>
    <row r="1307" spans="1:14" s="34" customFormat="1" x14ac:dyDescent="0.35">
      <c r="A1307" s="74" t="str">
        <f>IFERROR(IF(C1307=0,"",IF(LEN(C1307)=1,VLOOKUP(LEFT(C1307,1),拼音数据库!$B:$C,2,),IF(LEN(C1307)=2,VLOOKUP(LEFT(C1307,1),拼音数据库!$B:$C,2,)&amp;VLOOKUP(MID(C1307,2,1),拼音数据库!$B:$C,2,),IF(LEN(C1307)=3,VLOOKUP(LEFT(C1307,1),拼音数据库!$B:$C,2,)&amp;VLOOKUP(MID(C1307,2,1),拼音数据库!$B:$C,2,)&amp;VLOOKUP(MID(C1307,3,1),拼音数据库!$B:$C,2,),VLOOKUP(LEFT(C1307,1),拼音数据库!$B:$C,2,)&amp;VLOOKUP(MID(C1307,2,1),拼音数据库!$B:$C,2,)&amp;VLOOKUP(MID(C1307,3,1),拼音数据库!$B:$C,2,)&amp;VLOOKUP(MID(C1307,4,1),拼音数据库!$B:$C,2,))))),"")</f>
        <v/>
      </c>
      <c r="B1307" s="75" t="str">
        <f>IFERROR(IF(C1307=0,"",IF(LEN(C1307)=1,LEFT(VLOOKUP(LEFT(C1307,1),拼音数据库!$B:$C,2,),1),IF(LEN(C1307)=2,LEFT(VLOOKUP(LEFT(C1307,1),拼音数据库!$B:$C,2,),1)&amp;LEFT(VLOOKUP(MID(C1307,2,1),拼音数据库!$B:$C,2,),1),IF(LEN(C1307)=3,LEFT(VLOOKUP(LEFT(C1307,1),拼音数据库!$B:$C,2,),1)&amp;LEFT(VLOOKUP(MID(C1307,2,1),拼音数据库!$B:$C,2,),1)&amp;LEFT(VLOOKUP(MID(C1307,3,1),拼音数据库!$B:$C,2,)),LEFT(VLOOKUP(LEFT(C1307,1),拼音数据库!$B:$C,2,),1)&amp;LEFT(VLOOKUP(MID(C1307,2,1),拼音数据库!$B:$C,2,),1)&amp;LEFT(VLOOKUP(MID(C1307,3,1),拼音数据库!$B:$C,2,),1)&amp;LEFT(VLOOKUP(MID(C1307,4,1),拼音数据库!$B:$C,2,),1))))),"")</f>
        <v/>
      </c>
      <c r="C1307" s="36"/>
      <c r="D1307" s="36"/>
      <c r="E1307" s="36"/>
      <c r="F1307" s="37"/>
      <c r="G1307" s="37"/>
      <c r="H1307" s="37"/>
      <c r="I1307" s="37"/>
      <c r="J1307" s="37"/>
      <c r="K1307" s="37"/>
      <c r="L1307" s="37"/>
      <c r="M1307" s="37"/>
      <c r="N1307" s="5" t="str">
        <f t="array" ref="N1307">IF(SUM(--NOT(ISERROR(FIND(TEXT(UPPER(电话簿!$G$4),0),UPPER(基本信息输入!A1307:M1307),1))))&gt;0,ROW(),"")</f>
        <v/>
      </c>
    </row>
    <row r="1308" spans="1:14" s="34" customFormat="1" x14ac:dyDescent="0.35">
      <c r="A1308" s="74" t="str">
        <f>IFERROR(IF(C1308=0,"",IF(LEN(C1308)=1,VLOOKUP(LEFT(C1308,1),拼音数据库!$B:$C,2,),IF(LEN(C1308)=2,VLOOKUP(LEFT(C1308,1),拼音数据库!$B:$C,2,)&amp;VLOOKUP(MID(C1308,2,1),拼音数据库!$B:$C,2,),IF(LEN(C1308)=3,VLOOKUP(LEFT(C1308,1),拼音数据库!$B:$C,2,)&amp;VLOOKUP(MID(C1308,2,1),拼音数据库!$B:$C,2,)&amp;VLOOKUP(MID(C1308,3,1),拼音数据库!$B:$C,2,),VLOOKUP(LEFT(C1308,1),拼音数据库!$B:$C,2,)&amp;VLOOKUP(MID(C1308,2,1),拼音数据库!$B:$C,2,)&amp;VLOOKUP(MID(C1308,3,1),拼音数据库!$B:$C,2,)&amp;VLOOKUP(MID(C1308,4,1),拼音数据库!$B:$C,2,))))),"")</f>
        <v/>
      </c>
      <c r="B1308" s="75" t="str">
        <f>IFERROR(IF(C1308=0,"",IF(LEN(C1308)=1,LEFT(VLOOKUP(LEFT(C1308,1),拼音数据库!$B:$C,2,),1),IF(LEN(C1308)=2,LEFT(VLOOKUP(LEFT(C1308,1),拼音数据库!$B:$C,2,),1)&amp;LEFT(VLOOKUP(MID(C1308,2,1),拼音数据库!$B:$C,2,),1),IF(LEN(C1308)=3,LEFT(VLOOKUP(LEFT(C1308,1),拼音数据库!$B:$C,2,),1)&amp;LEFT(VLOOKUP(MID(C1308,2,1),拼音数据库!$B:$C,2,),1)&amp;LEFT(VLOOKUP(MID(C1308,3,1),拼音数据库!$B:$C,2,)),LEFT(VLOOKUP(LEFT(C1308,1),拼音数据库!$B:$C,2,),1)&amp;LEFT(VLOOKUP(MID(C1308,2,1),拼音数据库!$B:$C,2,),1)&amp;LEFT(VLOOKUP(MID(C1308,3,1),拼音数据库!$B:$C,2,),1)&amp;LEFT(VLOOKUP(MID(C1308,4,1),拼音数据库!$B:$C,2,),1))))),"")</f>
        <v/>
      </c>
      <c r="C1308" s="36"/>
      <c r="D1308" s="36"/>
      <c r="E1308" s="36"/>
      <c r="F1308" s="37"/>
      <c r="G1308" s="37"/>
      <c r="H1308" s="37"/>
      <c r="I1308" s="37"/>
      <c r="J1308" s="37"/>
      <c r="K1308" s="37"/>
      <c r="L1308" s="37"/>
      <c r="M1308" s="37"/>
      <c r="N1308" s="5" t="str">
        <f t="array" ref="N1308">IF(SUM(--NOT(ISERROR(FIND(TEXT(UPPER(电话簿!$G$4),0),UPPER(基本信息输入!A1308:M1308),1))))&gt;0,ROW(),"")</f>
        <v/>
      </c>
    </row>
    <row r="1309" spans="1:14" s="34" customFormat="1" x14ac:dyDescent="0.35">
      <c r="A1309" s="74" t="str">
        <f>IFERROR(IF(C1309=0,"",IF(LEN(C1309)=1,VLOOKUP(LEFT(C1309,1),拼音数据库!$B:$C,2,),IF(LEN(C1309)=2,VLOOKUP(LEFT(C1309,1),拼音数据库!$B:$C,2,)&amp;VLOOKUP(MID(C1309,2,1),拼音数据库!$B:$C,2,),IF(LEN(C1309)=3,VLOOKUP(LEFT(C1309,1),拼音数据库!$B:$C,2,)&amp;VLOOKUP(MID(C1309,2,1),拼音数据库!$B:$C,2,)&amp;VLOOKUP(MID(C1309,3,1),拼音数据库!$B:$C,2,),VLOOKUP(LEFT(C1309,1),拼音数据库!$B:$C,2,)&amp;VLOOKUP(MID(C1309,2,1),拼音数据库!$B:$C,2,)&amp;VLOOKUP(MID(C1309,3,1),拼音数据库!$B:$C,2,)&amp;VLOOKUP(MID(C1309,4,1),拼音数据库!$B:$C,2,))))),"")</f>
        <v/>
      </c>
      <c r="B1309" s="75" t="str">
        <f>IFERROR(IF(C1309=0,"",IF(LEN(C1309)=1,LEFT(VLOOKUP(LEFT(C1309,1),拼音数据库!$B:$C,2,),1),IF(LEN(C1309)=2,LEFT(VLOOKUP(LEFT(C1309,1),拼音数据库!$B:$C,2,),1)&amp;LEFT(VLOOKUP(MID(C1309,2,1),拼音数据库!$B:$C,2,),1),IF(LEN(C1309)=3,LEFT(VLOOKUP(LEFT(C1309,1),拼音数据库!$B:$C,2,),1)&amp;LEFT(VLOOKUP(MID(C1309,2,1),拼音数据库!$B:$C,2,),1)&amp;LEFT(VLOOKUP(MID(C1309,3,1),拼音数据库!$B:$C,2,)),LEFT(VLOOKUP(LEFT(C1309,1),拼音数据库!$B:$C,2,),1)&amp;LEFT(VLOOKUP(MID(C1309,2,1),拼音数据库!$B:$C,2,),1)&amp;LEFT(VLOOKUP(MID(C1309,3,1),拼音数据库!$B:$C,2,),1)&amp;LEFT(VLOOKUP(MID(C1309,4,1),拼音数据库!$B:$C,2,),1))))),"")</f>
        <v/>
      </c>
      <c r="C1309" s="36"/>
      <c r="D1309" s="36"/>
      <c r="E1309" s="36"/>
      <c r="F1309" s="37"/>
      <c r="G1309" s="37"/>
      <c r="H1309" s="37"/>
      <c r="I1309" s="37"/>
      <c r="J1309" s="37"/>
      <c r="K1309" s="37"/>
      <c r="L1309" s="37"/>
      <c r="M1309" s="37"/>
      <c r="N1309" s="5" t="str">
        <f t="array" ref="N1309">IF(SUM(--NOT(ISERROR(FIND(TEXT(UPPER(电话簿!$G$4),0),UPPER(基本信息输入!A1309:M1309),1))))&gt;0,ROW(),"")</f>
        <v/>
      </c>
    </row>
    <row r="1310" spans="1:14" s="34" customFormat="1" x14ac:dyDescent="0.35">
      <c r="A1310" s="74" t="str">
        <f>IFERROR(IF(C1310=0,"",IF(LEN(C1310)=1,VLOOKUP(LEFT(C1310,1),拼音数据库!$B:$C,2,),IF(LEN(C1310)=2,VLOOKUP(LEFT(C1310,1),拼音数据库!$B:$C,2,)&amp;VLOOKUP(MID(C1310,2,1),拼音数据库!$B:$C,2,),IF(LEN(C1310)=3,VLOOKUP(LEFT(C1310,1),拼音数据库!$B:$C,2,)&amp;VLOOKUP(MID(C1310,2,1),拼音数据库!$B:$C,2,)&amp;VLOOKUP(MID(C1310,3,1),拼音数据库!$B:$C,2,),VLOOKUP(LEFT(C1310,1),拼音数据库!$B:$C,2,)&amp;VLOOKUP(MID(C1310,2,1),拼音数据库!$B:$C,2,)&amp;VLOOKUP(MID(C1310,3,1),拼音数据库!$B:$C,2,)&amp;VLOOKUP(MID(C1310,4,1),拼音数据库!$B:$C,2,))))),"")</f>
        <v/>
      </c>
      <c r="B1310" s="75" t="str">
        <f>IFERROR(IF(C1310=0,"",IF(LEN(C1310)=1,LEFT(VLOOKUP(LEFT(C1310,1),拼音数据库!$B:$C,2,),1),IF(LEN(C1310)=2,LEFT(VLOOKUP(LEFT(C1310,1),拼音数据库!$B:$C,2,),1)&amp;LEFT(VLOOKUP(MID(C1310,2,1),拼音数据库!$B:$C,2,),1),IF(LEN(C1310)=3,LEFT(VLOOKUP(LEFT(C1310,1),拼音数据库!$B:$C,2,),1)&amp;LEFT(VLOOKUP(MID(C1310,2,1),拼音数据库!$B:$C,2,),1)&amp;LEFT(VLOOKUP(MID(C1310,3,1),拼音数据库!$B:$C,2,)),LEFT(VLOOKUP(LEFT(C1310,1),拼音数据库!$B:$C,2,),1)&amp;LEFT(VLOOKUP(MID(C1310,2,1),拼音数据库!$B:$C,2,),1)&amp;LEFT(VLOOKUP(MID(C1310,3,1),拼音数据库!$B:$C,2,),1)&amp;LEFT(VLOOKUP(MID(C1310,4,1),拼音数据库!$B:$C,2,),1))))),"")</f>
        <v/>
      </c>
      <c r="C1310" s="36"/>
      <c r="D1310" s="36"/>
      <c r="E1310" s="36"/>
      <c r="F1310" s="37"/>
      <c r="G1310" s="37"/>
      <c r="H1310" s="37"/>
      <c r="I1310" s="37"/>
      <c r="J1310" s="37"/>
      <c r="K1310" s="37"/>
      <c r="L1310" s="37"/>
      <c r="M1310" s="37"/>
      <c r="N1310" s="5" t="str">
        <f t="array" ref="N1310">IF(SUM(--NOT(ISERROR(FIND(TEXT(UPPER(电话簿!$G$4),0),UPPER(基本信息输入!A1310:M1310),1))))&gt;0,ROW(),"")</f>
        <v/>
      </c>
    </row>
    <row r="1311" spans="1:14" s="34" customFormat="1" x14ac:dyDescent="0.35">
      <c r="A1311" s="74" t="str">
        <f>IFERROR(IF(C1311=0,"",IF(LEN(C1311)=1,VLOOKUP(LEFT(C1311,1),拼音数据库!$B:$C,2,),IF(LEN(C1311)=2,VLOOKUP(LEFT(C1311,1),拼音数据库!$B:$C,2,)&amp;VLOOKUP(MID(C1311,2,1),拼音数据库!$B:$C,2,),IF(LEN(C1311)=3,VLOOKUP(LEFT(C1311,1),拼音数据库!$B:$C,2,)&amp;VLOOKUP(MID(C1311,2,1),拼音数据库!$B:$C,2,)&amp;VLOOKUP(MID(C1311,3,1),拼音数据库!$B:$C,2,),VLOOKUP(LEFT(C1311,1),拼音数据库!$B:$C,2,)&amp;VLOOKUP(MID(C1311,2,1),拼音数据库!$B:$C,2,)&amp;VLOOKUP(MID(C1311,3,1),拼音数据库!$B:$C,2,)&amp;VLOOKUP(MID(C1311,4,1),拼音数据库!$B:$C,2,))))),"")</f>
        <v/>
      </c>
      <c r="B1311" s="75" t="str">
        <f>IFERROR(IF(C1311=0,"",IF(LEN(C1311)=1,LEFT(VLOOKUP(LEFT(C1311,1),拼音数据库!$B:$C,2,),1),IF(LEN(C1311)=2,LEFT(VLOOKUP(LEFT(C1311,1),拼音数据库!$B:$C,2,),1)&amp;LEFT(VLOOKUP(MID(C1311,2,1),拼音数据库!$B:$C,2,),1),IF(LEN(C1311)=3,LEFT(VLOOKUP(LEFT(C1311,1),拼音数据库!$B:$C,2,),1)&amp;LEFT(VLOOKUP(MID(C1311,2,1),拼音数据库!$B:$C,2,),1)&amp;LEFT(VLOOKUP(MID(C1311,3,1),拼音数据库!$B:$C,2,)),LEFT(VLOOKUP(LEFT(C1311,1),拼音数据库!$B:$C,2,),1)&amp;LEFT(VLOOKUP(MID(C1311,2,1),拼音数据库!$B:$C,2,),1)&amp;LEFT(VLOOKUP(MID(C1311,3,1),拼音数据库!$B:$C,2,),1)&amp;LEFT(VLOOKUP(MID(C1311,4,1),拼音数据库!$B:$C,2,),1))))),"")</f>
        <v/>
      </c>
      <c r="C1311" s="36"/>
      <c r="D1311" s="36"/>
      <c r="E1311" s="36"/>
      <c r="F1311" s="37"/>
      <c r="G1311" s="37"/>
      <c r="H1311" s="37"/>
      <c r="I1311" s="37"/>
      <c r="J1311" s="37"/>
      <c r="K1311" s="37"/>
      <c r="L1311" s="37"/>
      <c r="M1311" s="37"/>
      <c r="N1311" s="5" t="str">
        <f t="array" ref="N1311">IF(SUM(--NOT(ISERROR(FIND(TEXT(UPPER(电话簿!$G$4),0),UPPER(基本信息输入!A1311:M1311),1))))&gt;0,ROW(),"")</f>
        <v/>
      </c>
    </row>
    <row r="1312" spans="1:14" s="34" customFormat="1" x14ac:dyDescent="0.35">
      <c r="A1312" s="74" t="str">
        <f>IFERROR(IF(C1312=0,"",IF(LEN(C1312)=1,VLOOKUP(LEFT(C1312,1),拼音数据库!$B:$C,2,),IF(LEN(C1312)=2,VLOOKUP(LEFT(C1312,1),拼音数据库!$B:$C,2,)&amp;VLOOKUP(MID(C1312,2,1),拼音数据库!$B:$C,2,),IF(LEN(C1312)=3,VLOOKUP(LEFT(C1312,1),拼音数据库!$B:$C,2,)&amp;VLOOKUP(MID(C1312,2,1),拼音数据库!$B:$C,2,)&amp;VLOOKUP(MID(C1312,3,1),拼音数据库!$B:$C,2,),VLOOKUP(LEFT(C1312,1),拼音数据库!$B:$C,2,)&amp;VLOOKUP(MID(C1312,2,1),拼音数据库!$B:$C,2,)&amp;VLOOKUP(MID(C1312,3,1),拼音数据库!$B:$C,2,)&amp;VLOOKUP(MID(C1312,4,1),拼音数据库!$B:$C,2,))))),"")</f>
        <v/>
      </c>
      <c r="B1312" s="75" t="str">
        <f>IFERROR(IF(C1312=0,"",IF(LEN(C1312)=1,LEFT(VLOOKUP(LEFT(C1312,1),拼音数据库!$B:$C,2,),1),IF(LEN(C1312)=2,LEFT(VLOOKUP(LEFT(C1312,1),拼音数据库!$B:$C,2,),1)&amp;LEFT(VLOOKUP(MID(C1312,2,1),拼音数据库!$B:$C,2,),1),IF(LEN(C1312)=3,LEFT(VLOOKUP(LEFT(C1312,1),拼音数据库!$B:$C,2,),1)&amp;LEFT(VLOOKUP(MID(C1312,2,1),拼音数据库!$B:$C,2,),1)&amp;LEFT(VLOOKUP(MID(C1312,3,1),拼音数据库!$B:$C,2,)),LEFT(VLOOKUP(LEFT(C1312,1),拼音数据库!$B:$C,2,),1)&amp;LEFT(VLOOKUP(MID(C1312,2,1),拼音数据库!$B:$C,2,),1)&amp;LEFT(VLOOKUP(MID(C1312,3,1),拼音数据库!$B:$C,2,),1)&amp;LEFT(VLOOKUP(MID(C1312,4,1),拼音数据库!$B:$C,2,),1))))),"")</f>
        <v/>
      </c>
      <c r="C1312" s="36"/>
      <c r="D1312" s="36"/>
      <c r="E1312" s="36"/>
      <c r="F1312" s="37"/>
      <c r="G1312" s="37"/>
      <c r="H1312" s="37"/>
      <c r="I1312" s="37"/>
      <c r="J1312" s="37"/>
      <c r="K1312" s="37"/>
      <c r="L1312" s="37"/>
      <c r="M1312" s="37"/>
      <c r="N1312" s="5" t="str">
        <f t="array" ref="N1312">IF(SUM(--NOT(ISERROR(FIND(TEXT(UPPER(电话簿!$G$4),0),UPPER(基本信息输入!A1312:M1312),1))))&gt;0,ROW(),"")</f>
        <v/>
      </c>
    </row>
    <row r="1313" spans="1:14" s="34" customFormat="1" x14ac:dyDescent="0.35">
      <c r="A1313" s="74" t="str">
        <f>IFERROR(IF(C1313=0,"",IF(LEN(C1313)=1,VLOOKUP(LEFT(C1313,1),拼音数据库!$B:$C,2,),IF(LEN(C1313)=2,VLOOKUP(LEFT(C1313,1),拼音数据库!$B:$C,2,)&amp;VLOOKUP(MID(C1313,2,1),拼音数据库!$B:$C,2,),IF(LEN(C1313)=3,VLOOKUP(LEFT(C1313,1),拼音数据库!$B:$C,2,)&amp;VLOOKUP(MID(C1313,2,1),拼音数据库!$B:$C,2,)&amp;VLOOKUP(MID(C1313,3,1),拼音数据库!$B:$C,2,),VLOOKUP(LEFT(C1313,1),拼音数据库!$B:$C,2,)&amp;VLOOKUP(MID(C1313,2,1),拼音数据库!$B:$C,2,)&amp;VLOOKUP(MID(C1313,3,1),拼音数据库!$B:$C,2,)&amp;VLOOKUP(MID(C1313,4,1),拼音数据库!$B:$C,2,))))),"")</f>
        <v/>
      </c>
      <c r="B1313" s="75" t="str">
        <f>IFERROR(IF(C1313=0,"",IF(LEN(C1313)=1,LEFT(VLOOKUP(LEFT(C1313,1),拼音数据库!$B:$C,2,),1),IF(LEN(C1313)=2,LEFT(VLOOKUP(LEFT(C1313,1),拼音数据库!$B:$C,2,),1)&amp;LEFT(VLOOKUP(MID(C1313,2,1),拼音数据库!$B:$C,2,),1),IF(LEN(C1313)=3,LEFT(VLOOKUP(LEFT(C1313,1),拼音数据库!$B:$C,2,),1)&amp;LEFT(VLOOKUP(MID(C1313,2,1),拼音数据库!$B:$C,2,),1)&amp;LEFT(VLOOKUP(MID(C1313,3,1),拼音数据库!$B:$C,2,)),LEFT(VLOOKUP(LEFT(C1313,1),拼音数据库!$B:$C,2,),1)&amp;LEFT(VLOOKUP(MID(C1313,2,1),拼音数据库!$B:$C,2,),1)&amp;LEFT(VLOOKUP(MID(C1313,3,1),拼音数据库!$B:$C,2,),1)&amp;LEFT(VLOOKUP(MID(C1313,4,1),拼音数据库!$B:$C,2,),1))))),"")</f>
        <v/>
      </c>
      <c r="C1313" s="36"/>
      <c r="D1313" s="36"/>
      <c r="E1313" s="36"/>
      <c r="F1313" s="37"/>
      <c r="G1313" s="37"/>
      <c r="H1313" s="37"/>
      <c r="I1313" s="37"/>
      <c r="J1313" s="37"/>
      <c r="K1313" s="37"/>
      <c r="L1313" s="37"/>
      <c r="M1313" s="37"/>
      <c r="N1313" s="5" t="str">
        <f t="array" ref="N1313">IF(SUM(--NOT(ISERROR(FIND(TEXT(UPPER(电话簿!$G$4),0),UPPER(基本信息输入!A1313:M1313),1))))&gt;0,ROW(),"")</f>
        <v/>
      </c>
    </row>
    <row r="1314" spans="1:14" s="34" customFormat="1" x14ac:dyDescent="0.35">
      <c r="A1314" s="74" t="str">
        <f>IFERROR(IF(C1314=0,"",IF(LEN(C1314)=1,VLOOKUP(LEFT(C1314,1),拼音数据库!$B:$C,2,),IF(LEN(C1314)=2,VLOOKUP(LEFT(C1314,1),拼音数据库!$B:$C,2,)&amp;VLOOKUP(MID(C1314,2,1),拼音数据库!$B:$C,2,),IF(LEN(C1314)=3,VLOOKUP(LEFT(C1314,1),拼音数据库!$B:$C,2,)&amp;VLOOKUP(MID(C1314,2,1),拼音数据库!$B:$C,2,)&amp;VLOOKUP(MID(C1314,3,1),拼音数据库!$B:$C,2,),VLOOKUP(LEFT(C1314,1),拼音数据库!$B:$C,2,)&amp;VLOOKUP(MID(C1314,2,1),拼音数据库!$B:$C,2,)&amp;VLOOKUP(MID(C1314,3,1),拼音数据库!$B:$C,2,)&amp;VLOOKUP(MID(C1314,4,1),拼音数据库!$B:$C,2,))))),"")</f>
        <v/>
      </c>
      <c r="B1314" s="75" t="str">
        <f>IFERROR(IF(C1314=0,"",IF(LEN(C1314)=1,LEFT(VLOOKUP(LEFT(C1314,1),拼音数据库!$B:$C,2,),1),IF(LEN(C1314)=2,LEFT(VLOOKUP(LEFT(C1314,1),拼音数据库!$B:$C,2,),1)&amp;LEFT(VLOOKUP(MID(C1314,2,1),拼音数据库!$B:$C,2,),1),IF(LEN(C1314)=3,LEFT(VLOOKUP(LEFT(C1314,1),拼音数据库!$B:$C,2,),1)&amp;LEFT(VLOOKUP(MID(C1314,2,1),拼音数据库!$B:$C,2,),1)&amp;LEFT(VLOOKUP(MID(C1314,3,1),拼音数据库!$B:$C,2,)),LEFT(VLOOKUP(LEFT(C1314,1),拼音数据库!$B:$C,2,),1)&amp;LEFT(VLOOKUP(MID(C1314,2,1),拼音数据库!$B:$C,2,),1)&amp;LEFT(VLOOKUP(MID(C1314,3,1),拼音数据库!$B:$C,2,),1)&amp;LEFT(VLOOKUP(MID(C1314,4,1),拼音数据库!$B:$C,2,),1))))),"")</f>
        <v/>
      </c>
      <c r="C1314" s="36"/>
      <c r="D1314" s="36"/>
      <c r="E1314" s="36"/>
      <c r="F1314" s="37"/>
      <c r="G1314" s="37"/>
      <c r="H1314" s="37"/>
      <c r="I1314" s="37"/>
      <c r="J1314" s="37"/>
      <c r="K1314" s="37"/>
      <c r="L1314" s="37"/>
      <c r="M1314" s="37"/>
      <c r="N1314" s="5" t="str">
        <f t="array" ref="N1314">IF(SUM(--NOT(ISERROR(FIND(TEXT(UPPER(电话簿!$G$4),0),UPPER(基本信息输入!A1314:M1314),1))))&gt;0,ROW(),"")</f>
        <v/>
      </c>
    </row>
    <row r="1315" spans="1:14" s="34" customFormat="1" x14ac:dyDescent="0.35">
      <c r="A1315" s="74" t="str">
        <f>IFERROR(IF(C1315=0,"",IF(LEN(C1315)=1,VLOOKUP(LEFT(C1315,1),拼音数据库!$B:$C,2,),IF(LEN(C1315)=2,VLOOKUP(LEFT(C1315,1),拼音数据库!$B:$C,2,)&amp;VLOOKUP(MID(C1315,2,1),拼音数据库!$B:$C,2,),IF(LEN(C1315)=3,VLOOKUP(LEFT(C1315,1),拼音数据库!$B:$C,2,)&amp;VLOOKUP(MID(C1315,2,1),拼音数据库!$B:$C,2,)&amp;VLOOKUP(MID(C1315,3,1),拼音数据库!$B:$C,2,),VLOOKUP(LEFT(C1315,1),拼音数据库!$B:$C,2,)&amp;VLOOKUP(MID(C1315,2,1),拼音数据库!$B:$C,2,)&amp;VLOOKUP(MID(C1315,3,1),拼音数据库!$B:$C,2,)&amp;VLOOKUP(MID(C1315,4,1),拼音数据库!$B:$C,2,))))),"")</f>
        <v/>
      </c>
      <c r="B1315" s="75" t="str">
        <f>IFERROR(IF(C1315=0,"",IF(LEN(C1315)=1,LEFT(VLOOKUP(LEFT(C1315,1),拼音数据库!$B:$C,2,),1),IF(LEN(C1315)=2,LEFT(VLOOKUP(LEFT(C1315,1),拼音数据库!$B:$C,2,),1)&amp;LEFT(VLOOKUP(MID(C1315,2,1),拼音数据库!$B:$C,2,),1),IF(LEN(C1315)=3,LEFT(VLOOKUP(LEFT(C1315,1),拼音数据库!$B:$C,2,),1)&amp;LEFT(VLOOKUP(MID(C1315,2,1),拼音数据库!$B:$C,2,),1)&amp;LEFT(VLOOKUP(MID(C1315,3,1),拼音数据库!$B:$C,2,)),LEFT(VLOOKUP(LEFT(C1315,1),拼音数据库!$B:$C,2,),1)&amp;LEFT(VLOOKUP(MID(C1315,2,1),拼音数据库!$B:$C,2,),1)&amp;LEFT(VLOOKUP(MID(C1315,3,1),拼音数据库!$B:$C,2,),1)&amp;LEFT(VLOOKUP(MID(C1315,4,1),拼音数据库!$B:$C,2,),1))))),"")</f>
        <v/>
      </c>
      <c r="C1315" s="36"/>
      <c r="D1315" s="36"/>
      <c r="E1315" s="36"/>
      <c r="F1315" s="37"/>
      <c r="G1315" s="37"/>
      <c r="H1315" s="37"/>
      <c r="I1315" s="37"/>
      <c r="J1315" s="37"/>
      <c r="K1315" s="37"/>
      <c r="L1315" s="37"/>
      <c r="M1315" s="37"/>
      <c r="N1315" s="5" t="str">
        <f t="array" ref="N1315">IF(SUM(--NOT(ISERROR(FIND(TEXT(UPPER(电话簿!$G$4),0),UPPER(基本信息输入!A1315:M1315),1))))&gt;0,ROW(),"")</f>
        <v/>
      </c>
    </row>
    <row r="1316" spans="1:14" s="34" customFormat="1" x14ac:dyDescent="0.35">
      <c r="A1316" s="74" t="str">
        <f>IFERROR(IF(C1316=0,"",IF(LEN(C1316)=1,VLOOKUP(LEFT(C1316,1),拼音数据库!$B:$C,2,),IF(LEN(C1316)=2,VLOOKUP(LEFT(C1316,1),拼音数据库!$B:$C,2,)&amp;VLOOKUP(MID(C1316,2,1),拼音数据库!$B:$C,2,),IF(LEN(C1316)=3,VLOOKUP(LEFT(C1316,1),拼音数据库!$B:$C,2,)&amp;VLOOKUP(MID(C1316,2,1),拼音数据库!$B:$C,2,)&amp;VLOOKUP(MID(C1316,3,1),拼音数据库!$B:$C,2,),VLOOKUP(LEFT(C1316,1),拼音数据库!$B:$C,2,)&amp;VLOOKUP(MID(C1316,2,1),拼音数据库!$B:$C,2,)&amp;VLOOKUP(MID(C1316,3,1),拼音数据库!$B:$C,2,)&amp;VLOOKUP(MID(C1316,4,1),拼音数据库!$B:$C,2,))))),"")</f>
        <v/>
      </c>
      <c r="B1316" s="75" t="str">
        <f>IFERROR(IF(C1316=0,"",IF(LEN(C1316)=1,LEFT(VLOOKUP(LEFT(C1316,1),拼音数据库!$B:$C,2,),1),IF(LEN(C1316)=2,LEFT(VLOOKUP(LEFT(C1316,1),拼音数据库!$B:$C,2,),1)&amp;LEFT(VLOOKUP(MID(C1316,2,1),拼音数据库!$B:$C,2,),1),IF(LEN(C1316)=3,LEFT(VLOOKUP(LEFT(C1316,1),拼音数据库!$B:$C,2,),1)&amp;LEFT(VLOOKUP(MID(C1316,2,1),拼音数据库!$B:$C,2,),1)&amp;LEFT(VLOOKUP(MID(C1316,3,1),拼音数据库!$B:$C,2,)),LEFT(VLOOKUP(LEFT(C1316,1),拼音数据库!$B:$C,2,),1)&amp;LEFT(VLOOKUP(MID(C1316,2,1),拼音数据库!$B:$C,2,),1)&amp;LEFT(VLOOKUP(MID(C1316,3,1),拼音数据库!$B:$C,2,),1)&amp;LEFT(VLOOKUP(MID(C1316,4,1),拼音数据库!$B:$C,2,),1))))),"")</f>
        <v/>
      </c>
      <c r="C1316" s="36"/>
      <c r="D1316" s="36"/>
      <c r="E1316" s="36"/>
      <c r="F1316" s="37"/>
      <c r="G1316" s="37"/>
      <c r="H1316" s="37"/>
      <c r="I1316" s="37"/>
      <c r="J1316" s="37"/>
      <c r="K1316" s="37"/>
      <c r="L1316" s="37"/>
      <c r="M1316" s="37"/>
      <c r="N1316" s="5" t="str">
        <f t="array" ref="N1316">IF(SUM(--NOT(ISERROR(FIND(TEXT(UPPER(电话簿!$G$4),0),UPPER(基本信息输入!A1316:M1316),1))))&gt;0,ROW(),"")</f>
        <v/>
      </c>
    </row>
    <row r="1317" spans="1:14" s="34" customFormat="1" x14ac:dyDescent="0.35">
      <c r="A1317" s="74" t="str">
        <f>IFERROR(IF(C1317=0,"",IF(LEN(C1317)=1,VLOOKUP(LEFT(C1317,1),拼音数据库!$B:$C,2,),IF(LEN(C1317)=2,VLOOKUP(LEFT(C1317,1),拼音数据库!$B:$C,2,)&amp;VLOOKUP(MID(C1317,2,1),拼音数据库!$B:$C,2,),IF(LEN(C1317)=3,VLOOKUP(LEFT(C1317,1),拼音数据库!$B:$C,2,)&amp;VLOOKUP(MID(C1317,2,1),拼音数据库!$B:$C,2,)&amp;VLOOKUP(MID(C1317,3,1),拼音数据库!$B:$C,2,),VLOOKUP(LEFT(C1317,1),拼音数据库!$B:$C,2,)&amp;VLOOKUP(MID(C1317,2,1),拼音数据库!$B:$C,2,)&amp;VLOOKUP(MID(C1317,3,1),拼音数据库!$B:$C,2,)&amp;VLOOKUP(MID(C1317,4,1),拼音数据库!$B:$C,2,))))),"")</f>
        <v/>
      </c>
      <c r="B1317" s="75" t="str">
        <f>IFERROR(IF(C1317=0,"",IF(LEN(C1317)=1,LEFT(VLOOKUP(LEFT(C1317,1),拼音数据库!$B:$C,2,),1),IF(LEN(C1317)=2,LEFT(VLOOKUP(LEFT(C1317,1),拼音数据库!$B:$C,2,),1)&amp;LEFT(VLOOKUP(MID(C1317,2,1),拼音数据库!$B:$C,2,),1),IF(LEN(C1317)=3,LEFT(VLOOKUP(LEFT(C1317,1),拼音数据库!$B:$C,2,),1)&amp;LEFT(VLOOKUP(MID(C1317,2,1),拼音数据库!$B:$C,2,),1)&amp;LEFT(VLOOKUP(MID(C1317,3,1),拼音数据库!$B:$C,2,)),LEFT(VLOOKUP(LEFT(C1317,1),拼音数据库!$B:$C,2,),1)&amp;LEFT(VLOOKUP(MID(C1317,2,1),拼音数据库!$B:$C,2,),1)&amp;LEFT(VLOOKUP(MID(C1317,3,1),拼音数据库!$B:$C,2,),1)&amp;LEFT(VLOOKUP(MID(C1317,4,1),拼音数据库!$B:$C,2,),1))))),"")</f>
        <v/>
      </c>
      <c r="C1317" s="36"/>
      <c r="D1317" s="36"/>
      <c r="E1317" s="36"/>
      <c r="F1317" s="37"/>
      <c r="G1317" s="37"/>
      <c r="H1317" s="37"/>
      <c r="I1317" s="37"/>
      <c r="J1317" s="37"/>
      <c r="K1317" s="37"/>
      <c r="L1317" s="37"/>
      <c r="M1317" s="37"/>
      <c r="N1317" s="5" t="str">
        <f t="array" ref="N1317">IF(SUM(--NOT(ISERROR(FIND(TEXT(UPPER(电话簿!$G$4),0),UPPER(基本信息输入!A1317:M1317),1))))&gt;0,ROW(),"")</f>
        <v/>
      </c>
    </row>
    <row r="1318" spans="1:14" s="34" customFormat="1" x14ac:dyDescent="0.35">
      <c r="A1318" s="74" t="str">
        <f>IFERROR(IF(C1318=0,"",IF(LEN(C1318)=1,VLOOKUP(LEFT(C1318,1),拼音数据库!$B:$C,2,),IF(LEN(C1318)=2,VLOOKUP(LEFT(C1318,1),拼音数据库!$B:$C,2,)&amp;VLOOKUP(MID(C1318,2,1),拼音数据库!$B:$C,2,),IF(LEN(C1318)=3,VLOOKUP(LEFT(C1318,1),拼音数据库!$B:$C,2,)&amp;VLOOKUP(MID(C1318,2,1),拼音数据库!$B:$C,2,)&amp;VLOOKUP(MID(C1318,3,1),拼音数据库!$B:$C,2,),VLOOKUP(LEFT(C1318,1),拼音数据库!$B:$C,2,)&amp;VLOOKUP(MID(C1318,2,1),拼音数据库!$B:$C,2,)&amp;VLOOKUP(MID(C1318,3,1),拼音数据库!$B:$C,2,)&amp;VLOOKUP(MID(C1318,4,1),拼音数据库!$B:$C,2,))))),"")</f>
        <v/>
      </c>
      <c r="B1318" s="75" t="str">
        <f>IFERROR(IF(C1318=0,"",IF(LEN(C1318)=1,LEFT(VLOOKUP(LEFT(C1318,1),拼音数据库!$B:$C,2,),1),IF(LEN(C1318)=2,LEFT(VLOOKUP(LEFT(C1318,1),拼音数据库!$B:$C,2,),1)&amp;LEFT(VLOOKUP(MID(C1318,2,1),拼音数据库!$B:$C,2,),1),IF(LEN(C1318)=3,LEFT(VLOOKUP(LEFT(C1318,1),拼音数据库!$B:$C,2,),1)&amp;LEFT(VLOOKUP(MID(C1318,2,1),拼音数据库!$B:$C,2,),1)&amp;LEFT(VLOOKUP(MID(C1318,3,1),拼音数据库!$B:$C,2,)),LEFT(VLOOKUP(LEFT(C1318,1),拼音数据库!$B:$C,2,),1)&amp;LEFT(VLOOKUP(MID(C1318,2,1),拼音数据库!$B:$C,2,),1)&amp;LEFT(VLOOKUP(MID(C1318,3,1),拼音数据库!$B:$C,2,),1)&amp;LEFT(VLOOKUP(MID(C1318,4,1),拼音数据库!$B:$C,2,),1))))),"")</f>
        <v/>
      </c>
      <c r="C1318" s="36"/>
      <c r="D1318" s="36"/>
      <c r="E1318" s="36"/>
      <c r="F1318" s="37"/>
      <c r="G1318" s="37"/>
      <c r="H1318" s="37"/>
      <c r="I1318" s="37"/>
      <c r="J1318" s="37"/>
      <c r="K1318" s="37"/>
      <c r="L1318" s="37"/>
      <c r="M1318" s="37"/>
      <c r="N1318" s="5" t="str">
        <f t="array" ref="N1318">IF(SUM(--NOT(ISERROR(FIND(TEXT(UPPER(电话簿!$G$4),0),UPPER(基本信息输入!A1318:M1318),1))))&gt;0,ROW(),"")</f>
        <v/>
      </c>
    </row>
    <row r="1319" spans="1:14" s="34" customFormat="1" x14ac:dyDescent="0.35">
      <c r="A1319" s="74" t="str">
        <f>IFERROR(IF(C1319=0,"",IF(LEN(C1319)=1,VLOOKUP(LEFT(C1319,1),拼音数据库!$B:$C,2,),IF(LEN(C1319)=2,VLOOKUP(LEFT(C1319,1),拼音数据库!$B:$C,2,)&amp;VLOOKUP(MID(C1319,2,1),拼音数据库!$B:$C,2,),IF(LEN(C1319)=3,VLOOKUP(LEFT(C1319,1),拼音数据库!$B:$C,2,)&amp;VLOOKUP(MID(C1319,2,1),拼音数据库!$B:$C,2,)&amp;VLOOKUP(MID(C1319,3,1),拼音数据库!$B:$C,2,),VLOOKUP(LEFT(C1319,1),拼音数据库!$B:$C,2,)&amp;VLOOKUP(MID(C1319,2,1),拼音数据库!$B:$C,2,)&amp;VLOOKUP(MID(C1319,3,1),拼音数据库!$B:$C,2,)&amp;VLOOKUP(MID(C1319,4,1),拼音数据库!$B:$C,2,))))),"")</f>
        <v/>
      </c>
      <c r="B1319" s="75" t="str">
        <f>IFERROR(IF(C1319=0,"",IF(LEN(C1319)=1,LEFT(VLOOKUP(LEFT(C1319,1),拼音数据库!$B:$C,2,),1),IF(LEN(C1319)=2,LEFT(VLOOKUP(LEFT(C1319,1),拼音数据库!$B:$C,2,),1)&amp;LEFT(VLOOKUP(MID(C1319,2,1),拼音数据库!$B:$C,2,),1),IF(LEN(C1319)=3,LEFT(VLOOKUP(LEFT(C1319,1),拼音数据库!$B:$C,2,),1)&amp;LEFT(VLOOKUP(MID(C1319,2,1),拼音数据库!$B:$C,2,),1)&amp;LEFT(VLOOKUP(MID(C1319,3,1),拼音数据库!$B:$C,2,)),LEFT(VLOOKUP(LEFT(C1319,1),拼音数据库!$B:$C,2,),1)&amp;LEFT(VLOOKUP(MID(C1319,2,1),拼音数据库!$B:$C,2,),1)&amp;LEFT(VLOOKUP(MID(C1319,3,1),拼音数据库!$B:$C,2,),1)&amp;LEFT(VLOOKUP(MID(C1319,4,1),拼音数据库!$B:$C,2,),1))))),"")</f>
        <v/>
      </c>
      <c r="C1319" s="36"/>
      <c r="D1319" s="36"/>
      <c r="E1319" s="36"/>
      <c r="F1319" s="37"/>
      <c r="G1319" s="37"/>
      <c r="H1319" s="37"/>
      <c r="I1319" s="37"/>
      <c r="J1319" s="37"/>
      <c r="K1319" s="37"/>
      <c r="L1319" s="37"/>
      <c r="M1319" s="37"/>
      <c r="N1319" s="5" t="str">
        <f t="array" ref="N1319">IF(SUM(--NOT(ISERROR(FIND(TEXT(UPPER(电话簿!$G$4),0),UPPER(基本信息输入!A1319:M1319),1))))&gt;0,ROW(),"")</f>
        <v/>
      </c>
    </row>
    <row r="1320" spans="1:14" s="34" customFormat="1" x14ac:dyDescent="0.35">
      <c r="A1320" s="74" t="str">
        <f>IFERROR(IF(C1320=0,"",IF(LEN(C1320)=1,VLOOKUP(LEFT(C1320,1),拼音数据库!$B:$C,2,),IF(LEN(C1320)=2,VLOOKUP(LEFT(C1320,1),拼音数据库!$B:$C,2,)&amp;VLOOKUP(MID(C1320,2,1),拼音数据库!$B:$C,2,),IF(LEN(C1320)=3,VLOOKUP(LEFT(C1320,1),拼音数据库!$B:$C,2,)&amp;VLOOKUP(MID(C1320,2,1),拼音数据库!$B:$C,2,)&amp;VLOOKUP(MID(C1320,3,1),拼音数据库!$B:$C,2,),VLOOKUP(LEFT(C1320,1),拼音数据库!$B:$C,2,)&amp;VLOOKUP(MID(C1320,2,1),拼音数据库!$B:$C,2,)&amp;VLOOKUP(MID(C1320,3,1),拼音数据库!$B:$C,2,)&amp;VLOOKUP(MID(C1320,4,1),拼音数据库!$B:$C,2,))))),"")</f>
        <v/>
      </c>
      <c r="B1320" s="75" t="str">
        <f>IFERROR(IF(C1320=0,"",IF(LEN(C1320)=1,LEFT(VLOOKUP(LEFT(C1320,1),拼音数据库!$B:$C,2,),1),IF(LEN(C1320)=2,LEFT(VLOOKUP(LEFT(C1320,1),拼音数据库!$B:$C,2,),1)&amp;LEFT(VLOOKUP(MID(C1320,2,1),拼音数据库!$B:$C,2,),1),IF(LEN(C1320)=3,LEFT(VLOOKUP(LEFT(C1320,1),拼音数据库!$B:$C,2,),1)&amp;LEFT(VLOOKUP(MID(C1320,2,1),拼音数据库!$B:$C,2,),1)&amp;LEFT(VLOOKUP(MID(C1320,3,1),拼音数据库!$B:$C,2,)),LEFT(VLOOKUP(LEFT(C1320,1),拼音数据库!$B:$C,2,),1)&amp;LEFT(VLOOKUP(MID(C1320,2,1),拼音数据库!$B:$C,2,),1)&amp;LEFT(VLOOKUP(MID(C1320,3,1),拼音数据库!$B:$C,2,),1)&amp;LEFT(VLOOKUP(MID(C1320,4,1),拼音数据库!$B:$C,2,),1))))),"")</f>
        <v/>
      </c>
      <c r="C1320" s="36"/>
      <c r="D1320" s="36"/>
      <c r="E1320" s="36"/>
      <c r="F1320" s="37"/>
      <c r="G1320" s="37"/>
      <c r="H1320" s="37"/>
      <c r="I1320" s="37"/>
      <c r="J1320" s="37"/>
      <c r="K1320" s="37"/>
      <c r="L1320" s="37"/>
      <c r="M1320" s="37"/>
      <c r="N1320" s="5" t="str">
        <f t="array" ref="N1320">IF(SUM(--NOT(ISERROR(FIND(TEXT(UPPER(电话簿!$G$4),0),UPPER(基本信息输入!A1320:M1320),1))))&gt;0,ROW(),"")</f>
        <v/>
      </c>
    </row>
    <row r="1321" spans="1:14" s="34" customFormat="1" x14ac:dyDescent="0.35">
      <c r="A1321" s="74" t="str">
        <f>IFERROR(IF(C1321=0,"",IF(LEN(C1321)=1,VLOOKUP(LEFT(C1321,1),拼音数据库!$B:$C,2,),IF(LEN(C1321)=2,VLOOKUP(LEFT(C1321,1),拼音数据库!$B:$C,2,)&amp;VLOOKUP(MID(C1321,2,1),拼音数据库!$B:$C,2,),IF(LEN(C1321)=3,VLOOKUP(LEFT(C1321,1),拼音数据库!$B:$C,2,)&amp;VLOOKUP(MID(C1321,2,1),拼音数据库!$B:$C,2,)&amp;VLOOKUP(MID(C1321,3,1),拼音数据库!$B:$C,2,),VLOOKUP(LEFT(C1321,1),拼音数据库!$B:$C,2,)&amp;VLOOKUP(MID(C1321,2,1),拼音数据库!$B:$C,2,)&amp;VLOOKUP(MID(C1321,3,1),拼音数据库!$B:$C,2,)&amp;VLOOKUP(MID(C1321,4,1),拼音数据库!$B:$C,2,))))),"")</f>
        <v/>
      </c>
      <c r="B1321" s="75" t="str">
        <f>IFERROR(IF(C1321=0,"",IF(LEN(C1321)=1,LEFT(VLOOKUP(LEFT(C1321,1),拼音数据库!$B:$C,2,),1),IF(LEN(C1321)=2,LEFT(VLOOKUP(LEFT(C1321,1),拼音数据库!$B:$C,2,),1)&amp;LEFT(VLOOKUP(MID(C1321,2,1),拼音数据库!$B:$C,2,),1),IF(LEN(C1321)=3,LEFT(VLOOKUP(LEFT(C1321,1),拼音数据库!$B:$C,2,),1)&amp;LEFT(VLOOKUP(MID(C1321,2,1),拼音数据库!$B:$C,2,),1)&amp;LEFT(VLOOKUP(MID(C1321,3,1),拼音数据库!$B:$C,2,)),LEFT(VLOOKUP(LEFT(C1321,1),拼音数据库!$B:$C,2,),1)&amp;LEFT(VLOOKUP(MID(C1321,2,1),拼音数据库!$B:$C,2,),1)&amp;LEFT(VLOOKUP(MID(C1321,3,1),拼音数据库!$B:$C,2,),1)&amp;LEFT(VLOOKUP(MID(C1321,4,1),拼音数据库!$B:$C,2,),1))))),"")</f>
        <v/>
      </c>
      <c r="C1321" s="36"/>
      <c r="D1321" s="36"/>
      <c r="E1321" s="36"/>
      <c r="F1321" s="37"/>
      <c r="G1321" s="37"/>
      <c r="H1321" s="37"/>
      <c r="I1321" s="37"/>
      <c r="J1321" s="37"/>
      <c r="K1321" s="37"/>
      <c r="L1321" s="37"/>
      <c r="M1321" s="37"/>
      <c r="N1321" s="5" t="str">
        <f t="array" ref="N1321">IF(SUM(--NOT(ISERROR(FIND(TEXT(UPPER(电话簿!$G$4),0),UPPER(基本信息输入!A1321:M1321),1))))&gt;0,ROW(),"")</f>
        <v/>
      </c>
    </row>
    <row r="1322" spans="1:14" s="34" customFormat="1" x14ac:dyDescent="0.35">
      <c r="A1322" s="74" t="str">
        <f>IFERROR(IF(C1322=0,"",IF(LEN(C1322)=1,VLOOKUP(LEFT(C1322,1),拼音数据库!$B:$C,2,),IF(LEN(C1322)=2,VLOOKUP(LEFT(C1322,1),拼音数据库!$B:$C,2,)&amp;VLOOKUP(MID(C1322,2,1),拼音数据库!$B:$C,2,),IF(LEN(C1322)=3,VLOOKUP(LEFT(C1322,1),拼音数据库!$B:$C,2,)&amp;VLOOKUP(MID(C1322,2,1),拼音数据库!$B:$C,2,)&amp;VLOOKUP(MID(C1322,3,1),拼音数据库!$B:$C,2,),VLOOKUP(LEFT(C1322,1),拼音数据库!$B:$C,2,)&amp;VLOOKUP(MID(C1322,2,1),拼音数据库!$B:$C,2,)&amp;VLOOKUP(MID(C1322,3,1),拼音数据库!$B:$C,2,)&amp;VLOOKUP(MID(C1322,4,1),拼音数据库!$B:$C,2,))))),"")</f>
        <v/>
      </c>
      <c r="B1322" s="75" t="str">
        <f>IFERROR(IF(C1322=0,"",IF(LEN(C1322)=1,LEFT(VLOOKUP(LEFT(C1322,1),拼音数据库!$B:$C,2,),1),IF(LEN(C1322)=2,LEFT(VLOOKUP(LEFT(C1322,1),拼音数据库!$B:$C,2,),1)&amp;LEFT(VLOOKUP(MID(C1322,2,1),拼音数据库!$B:$C,2,),1),IF(LEN(C1322)=3,LEFT(VLOOKUP(LEFT(C1322,1),拼音数据库!$B:$C,2,),1)&amp;LEFT(VLOOKUP(MID(C1322,2,1),拼音数据库!$B:$C,2,),1)&amp;LEFT(VLOOKUP(MID(C1322,3,1),拼音数据库!$B:$C,2,)),LEFT(VLOOKUP(LEFT(C1322,1),拼音数据库!$B:$C,2,),1)&amp;LEFT(VLOOKUP(MID(C1322,2,1),拼音数据库!$B:$C,2,),1)&amp;LEFT(VLOOKUP(MID(C1322,3,1),拼音数据库!$B:$C,2,),1)&amp;LEFT(VLOOKUP(MID(C1322,4,1),拼音数据库!$B:$C,2,),1))))),"")</f>
        <v/>
      </c>
      <c r="C1322" s="36"/>
      <c r="D1322" s="36"/>
      <c r="E1322" s="36"/>
      <c r="F1322" s="37"/>
      <c r="G1322" s="37"/>
      <c r="H1322" s="37"/>
      <c r="I1322" s="37"/>
      <c r="J1322" s="37"/>
      <c r="K1322" s="37"/>
      <c r="L1322" s="37"/>
      <c r="M1322" s="37"/>
      <c r="N1322" s="5" t="str">
        <f t="array" ref="N1322">IF(SUM(--NOT(ISERROR(FIND(TEXT(UPPER(电话簿!$G$4),0),UPPER(基本信息输入!A1322:M1322),1))))&gt;0,ROW(),"")</f>
        <v/>
      </c>
    </row>
    <row r="1323" spans="1:14" s="34" customFormat="1" x14ac:dyDescent="0.35">
      <c r="A1323" s="74" t="str">
        <f>IFERROR(IF(C1323=0,"",IF(LEN(C1323)=1,VLOOKUP(LEFT(C1323,1),拼音数据库!$B:$C,2,),IF(LEN(C1323)=2,VLOOKUP(LEFT(C1323,1),拼音数据库!$B:$C,2,)&amp;VLOOKUP(MID(C1323,2,1),拼音数据库!$B:$C,2,),IF(LEN(C1323)=3,VLOOKUP(LEFT(C1323,1),拼音数据库!$B:$C,2,)&amp;VLOOKUP(MID(C1323,2,1),拼音数据库!$B:$C,2,)&amp;VLOOKUP(MID(C1323,3,1),拼音数据库!$B:$C,2,),VLOOKUP(LEFT(C1323,1),拼音数据库!$B:$C,2,)&amp;VLOOKUP(MID(C1323,2,1),拼音数据库!$B:$C,2,)&amp;VLOOKUP(MID(C1323,3,1),拼音数据库!$B:$C,2,)&amp;VLOOKUP(MID(C1323,4,1),拼音数据库!$B:$C,2,))))),"")</f>
        <v/>
      </c>
      <c r="B1323" s="75" t="str">
        <f>IFERROR(IF(C1323=0,"",IF(LEN(C1323)=1,LEFT(VLOOKUP(LEFT(C1323,1),拼音数据库!$B:$C,2,),1),IF(LEN(C1323)=2,LEFT(VLOOKUP(LEFT(C1323,1),拼音数据库!$B:$C,2,),1)&amp;LEFT(VLOOKUP(MID(C1323,2,1),拼音数据库!$B:$C,2,),1),IF(LEN(C1323)=3,LEFT(VLOOKUP(LEFT(C1323,1),拼音数据库!$B:$C,2,),1)&amp;LEFT(VLOOKUP(MID(C1323,2,1),拼音数据库!$B:$C,2,),1)&amp;LEFT(VLOOKUP(MID(C1323,3,1),拼音数据库!$B:$C,2,)),LEFT(VLOOKUP(LEFT(C1323,1),拼音数据库!$B:$C,2,),1)&amp;LEFT(VLOOKUP(MID(C1323,2,1),拼音数据库!$B:$C,2,),1)&amp;LEFT(VLOOKUP(MID(C1323,3,1),拼音数据库!$B:$C,2,),1)&amp;LEFT(VLOOKUP(MID(C1323,4,1),拼音数据库!$B:$C,2,),1))))),"")</f>
        <v/>
      </c>
      <c r="C1323" s="36"/>
      <c r="D1323" s="36"/>
      <c r="E1323" s="36"/>
      <c r="F1323" s="37"/>
      <c r="G1323" s="37"/>
      <c r="H1323" s="37"/>
      <c r="I1323" s="37"/>
      <c r="J1323" s="37"/>
      <c r="K1323" s="37"/>
      <c r="L1323" s="37"/>
      <c r="M1323" s="37"/>
      <c r="N1323" s="5" t="str">
        <f t="array" ref="N1323">IF(SUM(--NOT(ISERROR(FIND(TEXT(UPPER(电话簿!$G$4),0),UPPER(基本信息输入!A1323:M1323),1))))&gt;0,ROW(),"")</f>
        <v/>
      </c>
    </row>
    <row r="1324" spans="1:14" s="34" customFormat="1" x14ac:dyDescent="0.35">
      <c r="A1324" s="74" t="str">
        <f>IFERROR(IF(C1324=0,"",IF(LEN(C1324)=1,VLOOKUP(LEFT(C1324,1),拼音数据库!$B:$C,2,),IF(LEN(C1324)=2,VLOOKUP(LEFT(C1324,1),拼音数据库!$B:$C,2,)&amp;VLOOKUP(MID(C1324,2,1),拼音数据库!$B:$C,2,),IF(LEN(C1324)=3,VLOOKUP(LEFT(C1324,1),拼音数据库!$B:$C,2,)&amp;VLOOKUP(MID(C1324,2,1),拼音数据库!$B:$C,2,)&amp;VLOOKUP(MID(C1324,3,1),拼音数据库!$B:$C,2,),VLOOKUP(LEFT(C1324,1),拼音数据库!$B:$C,2,)&amp;VLOOKUP(MID(C1324,2,1),拼音数据库!$B:$C,2,)&amp;VLOOKUP(MID(C1324,3,1),拼音数据库!$B:$C,2,)&amp;VLOOKUP(MID(C1324,4,1),拼音数据库!$B:$C,2,))))),"")</f>
        <v/>
      </c>
      <c r="B1324" s="75" t="str">
        <f>IFERROR(IF(C1324=0,"",IF(LEN(C1324)=1,LEFT(VLOOKUP(LEFT(C1324,1),拼音数据库!$B:$C,2,),1),IF(LEN(C1324)=2,LEFT(VLOOKUP(LEFT(C1324,1),拼音数据库!$B:$C,2,),1)&amp;LEFT(VLOOKUP(MID(C1324,2,1),拼音数据库!$B:$C,2,),1),IF(LEN(C1324)=3,LEFT(VLOOKUP(LEFT(C1324,1),拼音数据库!$B:$C,2,),1)&amp;LEFT(VLOOKUP(MID(C1324,2,1),拼音数据库!$B:$C,2,),1)&amp;LEFT(VLOOKUP(MID(C1324,3,1),拼音数据库!$B:$C,2,)),LEFT(VLOOKUP(LEFT(C1324,1),拼音数据库!$B:$C,2,),1)&amp;LEFT(VLOOKUP(MID(C1324,2,1),拼音数据库!$B:$C,2,),1)&amp;LEFT(VLOOKUP(MID(C1324,3,1),拼音数据库!$B:$C,2,),1)&amp;LEFT(VLOOKUP(MID(C1324,4,1),拼音数据库!$B:$C,2,),1))))),"")</f>
        <v/>
      </c>
      <c r="C1324" s="36"/>
      <c r="D1324" s="36"/>
      <c r="E1324" s="36"/>
      <c r="F1324" s="37"/>
      <c r="G1324" s="37"/>
      <c r="H1324" s="37"/>
      <c r="I1324" s="37"/>
      <c r="J1324" s="37"/>
      <c r="K1324" s="37"/>
      <c r="L1324" s="37"/>
      <c r="M1324" s="37"/>
      <c r="N1324" s="5" t="str">
        <f t="array" ref="N1324">IF(SUM(--NOT(ISERROR(FIND(TEXT(UPPER(电话簿!$G$4),0),UPPER(基本信息输入!A1324:M1324),1))))&gt;0,ROW(),"")</f>
        <v/>
      </c>
    </row>
    <row r="1325" spans="1:14" s="34" customFormat="1" x14ac:dyDescent="0.35">
      <c r="A1325" s="74" t="str">
        <f>IFERROR(IF(C1325=0,"",IF(LEN(C1325)=1,VLOOKUP(LEFT(C1325,1),拼音数据库!$B:$C,2,),IF(LEN(C1325)=2,VLOOKUP(LEFT(C1325,1),拼音数据库!$B:$C,2,)&amp;VLOOKUP(MID(C1325,2,1),拼音数据库!$B:$C,2,),IF(LEN(C1325)=3,VLOOKUP(LEFT(C1325,1),拼音数据库!$B:$C,2,)&amp;VLOOKUP(MID(C1325,2,1),拼音数据库!$B:$C,2,)&amp;VLOOKUP(MID(C1325,3,1),拼音数据库!$B:$C,2,),VLOOKUP(LEFT(C1325,1),拼音数据库!$B:$C,2,)&amp;VLOOKUP(MID(C1325,2,1),拼音数据库!$B:$C,2,)&amp;VLOOKUP(MID(C1325,3,1),拼音数据库!$B:$C,2,)&amp;VLOOKUP(MID(C1325,4,1),拼音数据库!$B:$C,2,))))),"")</f>
        <v/>
      </c>
      <c r="B1325" s="75" t="str">
        <f>IFERROR(IF(C1325=0,"",IF(LEN(C1325)=1,LEFT(VLOOKUP(LEFT(C1325,1),拼音数据库!$B:$C,2,),1),IF(LEN(C1325)=2,LEFT(VLOOKUP(LEFT(C1325,1),拼音数据库!$B:$C,2,),1)&amp;LEFT(VLOOKUP(MID(C1325,2,1),拼音数据库!$B:$C,2,),1),IF(LEN(C1325)=3,LEFT(VLOOKUP(LEFT(C1325,1),拼音数据库!$B:$C,2,),1)&amp;LEFT(VLOOKUP(MID(C1325,2,1),拼音数据库!$B:$C,2,),1)&amp;LEFT(VLOOKUP(MID(C1325,3,1),拼音数据库!$B:$C,2,)),LEFT(VLOOKUP(LEFT(C1325,1),拼音数据库!$B:$C,2,),1)&amp;LEFT(VLOOKUP(MID(C1325,2,1),拼音数据库!$B:$C,2,),1)&amp;LEFT(VLOOKUP(MID(C1325,3,1),拼音数据库!$B:$C,2,),1)&amp;LEFT(VLOOKUP(MID(C1325,4,1),拼音数据库!$B:$C,2,),1))))),"")</f>
        <v/>
      </c>
      <c r="C1325" s="36"/>
      <c r="D1325" s="36"/>
      <c r="E1325" s="36"/>
      <c r="F1325" s="37"/>
      <c r="G1325" s="37"/>
      <c r="H1325" s="37"/>
      <c r="I1325" s="37"/>
      <c r="J1325" s="37"/>
      <c r="K1325" s="37"/>
      <c r="L1325" s="37"/>
      <c r="M1325" s="37"/>
      <c r="N1325" s="5" t="str">
        <f t="array" ref="N1325">IF(SUM(--NOT(ISERROR(FIND(TEXT(UPPER(电话簿!$G$4),0),UPPER(基本信息输入!A1325:M1325),1))))&gt;0,ROW(),"")</f>
        <v/>
      </c>
    </row>
    <row r="1326" spans="1:14" s="34" customFormat="1" x14ac:dyDescent="0.35">
      <c r="A1326" s="74" t="str">
        <f>IFERROR(IF(C1326=0,"",IF(LEN(C1326)=1,VLOOKUP(LEFT(C1326,1),拼音数据库!$B:$C,2,),IF(LEN(C1326)=2,VLOOKUP(LEFT(C1326,1),拼音数据库!$B:$C,2,)&amp;VLOOKUP(MID(C1326,2,1),拼音数据库!$B:$C,2,),IF(LEN(C1326)=3,VLOOKUP(LEFT(C1326,1),拼音数据库!$B:$C,2,)&amp;VLOOKUP(MID(C1326,2,1),拼音数据库!$B:$C,2,)&amp;VLOOKUP(MID(C1326,3,1),拼音数据库!$B:$C,2,),VLOOKUP(LEFT(C1326,1),拼音数据库!$B:$C,2,)&amp;VLOOKUP(MID(C1326,2,1),拼音数据库!$B:$C,2,)&amp;VLOOKUP(MID(C1326,3,1),拼音数据库!$B:$C,2,)&amp;VLOOKUP(MID(C1326,4,1),拼音数据库!$B:$C,2,))))),"")</f>
        <v/>
      </c>
      <c r="B1326" s="75" t="str">
        <f>IFERROR(IF(C1326=0,"",IF(LEN(C1326)=1,LEFT(VLOOKUP(LEFT(C1326,1),拼音数据库!$B:$C,2,),1),IF(LEN(C1326)=2,LEFT(VLOOKUP(LEFT(C1326,1),拼音数据库!$B:$C,2,),1)&amp;LEFT(VLOOKUP(MID(C1326,2,1),拼音数据库!$B:$C,2,),1),IF(LEN(C1326)=3,LEFT(VLOOKUP(LEFT(C1326,1),拼音数据库!$B:$C,2,),1)&amp;LEFT(VLOOKUP(MID(C1326,2,1),拼音数据库!$B:$C,2,),1)&amp;LEFT(VLOOKUP(MID(C1326,3,1),拼音数据库!$B:$C,2,)),LEFT(VLOOKUP(LEFT(C1326,1),拼音数据库!$B:$C,2,),1)&amp;LEFT(VLOOKUP(MID(C1326,2,1),拼音数据库!$B:$C,2,),1)&amp;LEFT(VLOOKUP(MID(C1326,3,1),拼音数据库!$B:$C,2,),1)&amp;LEFT(VLOOKUP(MID(C1326,4,1),拼音数据库!$B:$C,2,),1))))),"")</f>
        <v/>
      </c>
      <c r="C1326" s="36"/>
      <c r="D1326" s="36"/>
      <c r="E1326" s="36"/>
      <c r="F1326" s="37"/>
      <c r="G1326" s="37"/>
      <c r="H1326" s="37"/>
      <c r="I1326" s="37"/>
      <c r="J1326" s="37"/>
      <c r="K1326" s="37"/>
      <c r="L1326" s="37"/>
      <c r="M1326" s="37"/>
      <c r="N1326" s="5" t="str">
        <f t="array" ref="N1326">IF(SUM(--NOT(ISERROR(FIND(TEXT(UPPER(电话簿!$G$4),0),UPPER(基本信息输入!A1326:M1326),1))))&gt;0,ROW(),"")</f>
        <v/>
      </c>
    </row>
    <row r="1327" spans="1:14" s="34" customFormat="1" x14ac:dyDescent="0.35">
      <c r="A1327" s="74" t="str">
        <f>IFERROR(IF(C1327=0,"",IF(LEN(C1327)=1,VLOOKUP(LEFT(C1327,1),拼音数据库!$B:$C,2,),IF(LEN(C1327)=2,VLOOKUP(LEFT(C1327,1),拼音数据库!$B:$C,2,)&amp;VLOOKUP(MID(C1327,2,1),拼音数据库!$B:$C,2,),IF(LEN(C1327)=3,VLOOKUP(LEFT(C1327,1),拼音数据库!$B:$C,2,)&amp;VLOOKUP(MID(C1327,2,1),拼音数据库!$B:$C,2,)&amp;VLOOKUP(MID(C1327,3,1),拼音数据库!$B:$C,2,),VLOOKUP(LEFT(C1327,1),拼音数据库!$B:$C,2,)&amp;VLOOKUP(MID(C1327,2,1),拼音数据库!$B:$C,2,)&amp;VLOOKUP(MID(C1327,3,1),拼音数据库!$B:$C,2,)&amp;VLOOKUP(MID(C1327,4,1),拼音数据库!$B:$C,2,))))),"")</f>
        <v/>
      </c>
      <c r="B1327" s="75" t="str">
        <f>IFERROR(IF(C1327=0,"",IF(LEN(C1327)=1,LEFT(VLOOKUP(LEFT(C1327,1),拼音数据库!$B:$C,2,),1),IF(LEN(C1327)=2,LEFT(VLOOKUP(LEFT(C1327,1),拼音数据库!$B:$C,2,),1)&amp;LEFT(VLOOKUP(MID(C1327,2,1),拼音数据库!$B:$C,2,),1),IF(LEN(C1327)=3,LEFT(VLOOKUP(LEFT(C1327,1),拼音数据库!$B:$C,2,),1)&amp;LEFT(VLOOKUP(MID(C1327,2,1),拼音数据库!$B:$C,2,),1)&amp;LEFT(VLOOKUP(MID(C1327,3,1),拼音数据库!$B:$C,2,)),LEFT(VLOOKUP(LEFT(C1327,1),拼音数据库!$B:$C,2,),1)&amp;LEFT(VLOOKUP(MID(C1327,2,1),拼音数据库!$B:$C,2,),1)&amp;LEFT(VLOOKUP(MID(C1327,3,1),拼音数据库!$B:$C,2,),1)&amp;LEFT(VLOOKUP(MID(C1327,4,1),拼音数据库!$B:$C,2,),1))))),"")</f>
        <v/>
      </c>
      <c r="C1327" s="36"/>
      <c r="D1327" s="36"/>
      <c r="E1327" s="36"/>
      <c r="F1327" s="37"/>
      <c r="G1327" s="37"/>
      <c r="H1327" s="37"/>
      <c r="I1327" s="37"/>
      <c r="J1327" s="37"/>
      <c r="K1327" s="37"/>
      <c r="L1327" s="37"/>
      <c r="M1327" s="37"/>
      <c r="N1327" s="5" t="str">
        <f t="array" ref="N1327">IF(SUM(--NOT(ISERROR(FIND(TEXT(UPPER(电话簿!$G$4),0),UPPER(基本信息输入!A1327:M1327),1))))&gt;0,ROW(),"")</f>
        <v/>
      </c>
    </row>
    <row r="1328" spans="1:14" s="34" customFormat="1" x14ac:dyDescent="0.35">
      <c r="A1328" s="74" t="str">
        <f>IFERROR(IF(C1328=0,"",IF(LEN(C1328)=1,VLOOKUP(LEFT(C1328,1),拼音数据库!$B:$C,2,),IF(LEN(C1328)=2,VLOOKUP(LEFT(C1328,1),拼音数据库!$B:$C,2,)&amp;VLOOKUP(MID(C1328,2,1),拼音数据库!$B:$C,2,),IF(LEN(C1328)=3,VLOOKUP(LEFT(C1328,1),拼音数据库!$B:$C,2,)&amp;VLOOKUP(MID(C1328,2,1),拼音数据库!$B:$C,2,)&amp;VLOOKUP(MID(C1328,3,1),拼音数据库!$B:$C,2,),VLOOKUP(LEFT(C1328,1),拼音数据库!$B:$C,2,)&amp;VLOOKUP(MID(C1328,2,1),拼音数据库!$B:$C,2,)&amp;VLOOKUP(MID(C1328,3,1),拼音数据库!$B:$C,2,)&amp;VLOOKUP(MID(C1328,4,1),拼音数据库!$B:$C,2,))))),"")</f>
        <v/>
      </c>
      <c r="B1328" s="75" t="str">
        <f>IFERROR(IF(C1328=0,"",IF(LEN(C1328)=1,LEFT(VLOOKUP(LEFT(C1328,1),拼音数据库!$B:$C,2,),1),IF(LEN(C1328)=2,LEFT(VLOOKUP(LEFT(C1328,1),拼音数据库!$B:$C,2,),1)&amp;LEFT(VLOOKUP(MID(C1328,2,1),拼音数据库!$B:$C,2,),1),IF(LEN(C1328)=3,LEFT(VLOOKUP(LEFT(C1328,1),拼音数据库!$B:$C,2,),1)&amp;LEFT(VLOOKUP(MID(C1328,2,1),拼音数据库!$B:$C,2,),1)&amp;LEFT(VLOOKUP(MID(C1328,3,1),拼音数据库!$B:$C,2,)),LEFT(VLOOKUP(LEFT(C1328,1),拼音数据库!$B:$C,2,),1)&amp;LEFT(VLOOKUP(MID(C1328,2,1),拼音数据库!$B:$C,2,),1)&amp;LEFT(VLOOKUP(MID(C1328,3,1),拼音数据库!$B:$C,2,),1)&amp;LEFT(VLOOKUP(MID(C1328,4,1),拼音数据库!$B:$C,2,),1))))),"")</f>
        <v/>
      </c>
      <c r="C1328" s="36"/>
      <c r="D1328" s="36"/>
      <c r="E1328" s="36"/>
      <c r="F1328" s="37"/>
      <c r="G1328" s="37"/>
      <c r="H1328" s="37"/>
      <c r="I1328" s="37"/>
      <c r="J1328" s="37"/>
      <c r="K1328" s="37"/>
      <c r="L1328" s="37"/>
      <c r="M1328" s="37"/>
      <c r="N1328" s="5" t="str">
        <f t="array" ref="N1328">IF(SUM(--NOT(ISERROR(FIND(TEXT(UPPER(电话簿!$G$4),0),UPPER(基本信息输入!A1328:M1328),1))))&gt;0,ROW(),"")</f>
        <v/>
      </c>
    </row>
    <row r="1329" spans="1:14" s="34" customFormat="1" x14ac:dyDescent="0.35">
      <c r="A1329" s="74" t="str">
        <f>IFERROR(IF(C1329=0,"",IF(LEN(C1329)=1,VLOOKUP(LEFT(C1329,1),拼音数据库!$B:$C,2,),IF(LEN(C1329)=2,VLOOKUP(LEFT(C1329,1),拼音数据库!$B:$C,2,)&amp;VLOOKUP(MID(C1329,2,1),拼音数据库!$B:$C,2,),IF(LEN(C1329)=3,VLOOKUP(LEFT(C1329,1),拼音数据库!$B:$C,2,)&amp;VLOOKUP(MID(C1329,2,1),拼音数据库!$B:$C,2,)&amp;VLOOKUP(MID(C1329,3,1),拼音数据库!$B:$C,2,),VLOOKUP(LEFT(C1329,1),拼音数据库!$B:$C,2,)&amp;VLOOKUP(MID(C1329,2,1),拼音数据库!$B:$C,2,)&amp;VLOOKUP(MID(C1329,3,1),拼音数据库!$B:$C,2,)&amp;VLOOKUP(MID(C1329,4,1),拼音数据库!$B:$C,2,))))),"")</f>
        <v/>
      </c>
      <c r="B1329" s="75" t="str">
        <f>IFERROR(IF(C1329=0,"",IF(LEN(C1329)=1,LEFT(VLOOKUP(LEFT(C1329,1),拼音数据库!$B:$C,2,),1),IF(LEN(C1329)=2,LEFT(VLOOKUP(LEFT(C1329,1),拼音数据库!$B:$C,2,),1)&amp;LEFT(VLOOKUP(MID(C1329,2,1),拼音数据库!$B:$C,2,),1),IF(LEN(C1329)=3,LEFT(VLOOKUP(LEFT(C1329,1),拼音数据库!$B:$C,2,),1)&amp;LEFT(VLOOKUP(MID(C1329,2,1),拼音数据库!$B:$C,2,),1)&amp;LEFT(VLOOKUP(MID(C1329,3,1),拼音数据库!$B:$C,2,)),LEFT(VLOOKUP(LEFT(C1329,1),拼音数据库!$B:$C,2,),1)&amp;LEFT(VLOOKUP(MID(C1329,2,1),拼音数据库!$B:$C,2,),1)&amp;LEFT(VLOOKUP(MID(C1329,3,1),拼音数据库!$B:$C,2,),1)&amp;LEFT(VLOOKUP(MID(C1329,4,1),拼音数据库!$B:$C,2,),1))))),"")</f>
        <v/>
      </c>
      <c r="C1329" s="36"/>
      <c r="D1329" s="36"/>
      <c r="E1329" s="36"/>
      <c r="F1329" s="37"/>
      <c r="G1329" s="37"/>
      <c r="H1329" s="37"/>
      <c r="I1329" s="37"/>
      <c r="J1329" s="37"/>
      <c r="K1329" s="37"/>
      <c r="L1329" s="37"/>
      <c r="M1329" s="37"/>
      <c r="N1329" s="5" t="str">
        <f t="array" ref="N1329">IF(SUM(--NOT(ISERROR(FIND(TEXT(UPPER(电话簿!$G$4),0),UPPER(基本信息输入!A1329:M1329),1))))&gt;0,ROW(),"")</f>
        <v/>
      </c>
    </row>
    <row r="1330" spans="1:14" s="34" customFormat="1" x14ac:dyDescent="0.35">
      <c r="A1330" s="74" t="str">
        <f>IFERROR(IF(C1330=0,"",IF(LEN(C1330)=1,VLOOKUP(LEFT(C1330,1),拼音数据库!$B:$C,2,),IF(LEN(C1330)=2,VLOOKUP(LEFT(C1330,1),拼音数据库!$B:$C,2,)&amp;VLOOKUP(MID(C1330,2,1),拼音数据库!$B:$C,2,),IF(LEN(C1330)=3,VLOOKUP(LEFT(C1330,1),拼音数据库!$B:$C,2,)&amp;VLOOKUP(MID(C1330,2,1),拼音数据库!$B:$C,2,)&amp;VLOOKUP(MID(C1330,3,1),拼音数据库!$B:$C,2,),VLOOKUP(LEFT(C1330,1),拼音数据库!$B:$C,2,)&amp;VLOOKUP(MID(C1330,2,1),拼音数据库!$B:$C,2,)&amp;VLOOKUP(MID(C1330,3,1),拼音数据库!$B:$C,2,)&amp;VLOOKUP(MID(C1330,4,1),拼音数据库!$B:$C,2,))))),"")</f>
        <v/>
      </c>
      <c r="B1330" s="75" t="str">
        <f>IFERROR(IF(C1330=0,"",IF(LEN(C1330)=1,LEFT(VLOOKUP(LEFT(C1330,1),拼音数据库!$B:$C,2,),1),IF(LEN(C1330)=2,LEFT(VLOOKUP(LEFT(C1330,1),拼音数据库!$B:$C,2,),1)&amp;LEFT(VLOOKUP(MID(C1330,2,1),拼音数据库!$B:$C,2,),1),IF(LEN(C1330)=3,LEFT(VLOOKUP(LEFT(C1330,1),拼音数据库!$B:$C,2,),1)&amp;LEFT(VLOOKUP(MID(C1330,2,1),拼音数据库!$B:$C,2,),1)&amp;LEFT(VLOOKUP(MID(C1330,3,1),拼音数据库!$B:$C,2,)),LEFT(VLOOKUP(LEFT(C1330,1),拼音数据库!$B:$C,2,),1)&amp;LEFT(VLOOKUP(MID(C1330,2,1),拼音数据库!$B:$C,2,),1)&amp;LEFT(VLOOKUP(MID(C1330,3,1),拼音数据库!$B:$C,2,),1)&amp;LEFT(VLOOKUP(MID(C1330,4,1),拼音数据库!$B:$C,2,),1))))),"")</f>
        <v/>
      </c>
      <c r="C1330" s="36"/>
      <c r="D1330" s="36"/>
      <c r="E1330" s="36"/>
      <c r="F1330" s="37"/>
      <c r="G1330" s="37"/>
      <c r="H1330" s="37"/>
      <c r="I1330" s="37"/>
      <c r="J1330" s="37"/>
      <c r="K1330" s="37"/>
      <c r="L1330" s="37"/>
      <c r="M1330" s="37"/>
      <c r="N1330" s="5" t="str">
        <f t="array" ref="N1330">IF(SUM(--NOT(ISERROR(FIND(TEXT(UPPER(电话簿!$G$4),0),UPPER(基本信息输入!A1330:M1330),1))))&gt;0,ROW(),"")</f>
        <v/>
      </c>
    </row>
    <row r="1331" spans="1:14" s="34" customFormat="1" x14ac:dyDescent="0.35">
      <c r="A1331" s="74" t="str">
        <f>IFERROR(IF(C1331=0,"",IF(LEN(C1331)=1,VLOOKUP(LEFT(C1331,1),拼音数据库!$B:$C,2,),IF(LEN(C1331)=2,VLOOKUP(LEFT(C1331,1),拼音数据库!$B:$C,2,)&amp;VLOOKUP(MID(C1331,2,1),拼音数据库!$B:$C,2,),IF(LEN(C1331)=3,VLOOKUP(LEFT(C1331,1),拼音数据库!$B:$C,2,)&amp;VLOOKUP(MID(C1331,2,1),拼音数据库!$B:$C,2,)&amp;VLOOKUP(MID(C1331,3,1),拼音数据库!$B:$C,2,),VLOOKUP(LEFT(C1331,1),拼音数据库!$B:$C,2,)&amp;VLOOKUP(MID(C1331,2,1),拼音数据库!$B:$C,2,)&amp;VLOOKUP(MID(C1331,3,1),拼音数据库!$B:$C,2,)&amp;VLOOKUP(MID(C1331,4,1),拼音数据库!$B:$C,2,))))),"")</f>
        <v/>
      </c>
      <c r="B1331" s="75" t="str">
        <f>IFERROR(IF(C1331=0,"",IF(LEN(C1331)=1,LEFT(VLOOKUP(LEFT(C1331,1),拼音数据库!$B:$C,2,),1),IF(LEN(C1331)=2,LEFT(VLOOKUP(LEFT(C1331,1),拼音数据库!$B:$C,2,),1)&amp;LEFT(VLOOKUP(MID(C1331,2,1),拼音数据库!$B:$C,2,),1),IF(LEN(C1331)=3,LEFT(VLOOKUP(LEFT(C1331,1),拼音数据库!$B:$C,2,),1)&amp;LEFT(VLOOKUP(MID(C1331,2,1),拼音数据库!$B:$C,2,),1)&amp;LEFT(VLOOKUP(MID(C1331,3,1),拼音数据库!$B:$C,2,)),LEFT(VLOOKUP(LEFT(C1331,1),拼音数据库!$B:$C,2,),1)&amp;LEFT(VLOOKUP(MID(C1331,2,1),拼音数据库!$B:$C,2,),1)&amp;LEFT(VLOOKUP(MID(C1331,3,1),拼音数据库!$B:$C,2,),1)&amp;LEFT(VLOOKUP(MID(C1331,4,1),拼音数据库!$B:$C,2,),1))))),"")</f>
        <v/>
      </c>
      <c r="C1331" s="36"/>
      <c r="D1331" s="36"/>
      <c r="E1331" s="36"/>
      <c r="F1331" s="37"/>
      <c r="G1331" s="37"/>
      <c r="H1331" s="37"/>
      <c r="I1331" s="37"/>
      <c r="J1331" s="37"/>
      <c r="K1331" s="37"/>
      <c r="L1331" s="37"/>
      <c r="M1331" s="37"/>
      <c r="N1331" s="5" t="str">
        <f t="array" ref="N1331">IF(SUM(--NOT(ISERROR(FIND(TEXT(UPPER(电话簿!$G$4),0),UPPER(基本信息输入!A1331:M1331),1))))&gt;0,ROW(),"")</f>
        <v/>
      </c>
    </row>
    <row r="1332" spans="1:14" s="34" customFormat="1" x14ac:dyDescent="0.35">
      <c r="A1332" s="74" t="str">
        <f>IFERROR(IF(C1332=0,"",IF(LEN(C1332)=1,VLOOKUP(LEFT(C1332,1),拼音数据库!$B:$C,2,),IF(LEN(C1332)=2,VLOOKUP(LEFT(C1332,1),拼音数据库!$B:$C,2,)&amp;VLOOKUP(MID(C1332,2,1),拼音数据库!$B:$C,2,),IF(LEN(C1332)=3,VLOOKUP(LEFT(C1332,1),拼音数据库!$B:$C,2,)&amp;VLOOKUP(MID(C1332,2,1),拼音数据库!$B:$C,2,)&amp;VLOOKUP(MID(C1332,3,1),拼音数据库!$B:$C,2,),VLOOKUP(LEFT(C1332,1),拼音数据库!$B:$C,2,)&amp;VLOOKUP(MID(C1332,2,1),拼音数据库!$B:$C,2,)&amp;VLOOKUP(MID(C1332,3,1),拼音数据库!$B:$C,2,)&amp;VLOOKUP(MID(C1332,4,1),拼音数据库!$B:$C,2,))))),"")</f>
        <v/>
      </c>
      <c r="B1332" s="75" t="str">
        <f>IFERROR(IF(C1332=0,"",IF(LEN(C1332)=1,LEFT(VLOOKUP(LEFT(C1332,1),拼音数据库!$B:$C,2,),1),IF(LEN(C1332)=2,LEFT(VLOOKUP(LEFT(C1332,1),拼音数据库!$B:$C,2,),1)&amp;LEFT(VLOOKUP(MID(C1332,2,1),拼音数据库!$B:$C,2,),1),IF(LEN(C1332)=3,LEFT(VLOOKUP(LEFT(C1332,1),拼音数据库!$B:$C,2,),1)&amp;LEFT(VLOOKUP(MID(C1332,2,1),拼音数据库!$B:$C,2,),1)&amp;LEFT(VLOOKUP(MID(C1332,3,1),拼音数据库!$B:$C,2,)),LEFT(VLOOKUP(LEFT(C1332,1),拼音数据库!$B:$C,2,),1)&amp;LEFT(VLOOKUP(MID(C1332,2,1),拼音数据库!$B:$C,2,),1)&amp;LEFT(VLOOKUP(MID(C1332,3,1),拼音数据库!$B:$C,2,),1)&amp;LEFT(VLOOKUP(MID(C1332,4,1),拼音数据库!$B:$C,2,),1))))),"")</f>
        <v/>
      </c>
      <c r="C1332" s="36"/>
      <c r="D1332" s="36"/>
      <c r="E1332" s="36"/>
      <c r="F1332" s="37"/>
      <c r="G1332" s="37"/>
      <c r="H1332" s="37"/>
      <c r="I1332" s="37"/>
      <c r="J1332" s="37"/>
      <c r="K1332" s="37"/>
      <c r="L1332" s="37"/>
      <c r="M1332" s="37"/>
      <c r="N1332" s="5" t="str">
        <f t="array" ref="N1332">IF(SUM(--NOT(ISERROR(FIND(TEXT(UPPER(电话簿!$G$4),0),UPPER(基本信息输入!A1332:M1332),1))))&gt;0,ROW(),"")</f>
        <v/>
      </c>
    </row>
    <row r="1333" spans="1:14" s="34" customFormat="1" x14ac:dyDescent="0.35">
      <c r="A1333" s="74" t="str">
        <f>IFERROR(IF(C1333=0,"",IF(LEN(C1333)=1,VLOOKUP(LEFT(C1333,1),拼音数据库!$B:$C,2,),IF(LEN(C1333)=2,VLOOKUP(LEFT(C1333,1),拼音数据库!$B:$C,2,)&amp;VLOOKUP(MID(C1333,2,1),拼音数据库!$B:$C,2,),IF(LEN(C1333)=3,VLOOKUP(LEFT(C1333,1),拼音数据库!$B:$C,2,)&amp;VLOOKUP(MID(C1333,2,1),拼音数据库!$B:$C,2,)&amp;VLOOKUP(MID(C1333,3,1),拼音数据库!$B:$C,2,),VLOOKUP(LEFT(C1333,1),拼音数据库!$B:$C,2,)&amp;VLOOKUP(MID(C1333,2,1),拼音数据库!$B:$C,2,)&amp;VLOOKUP(MID(C1333,3,1),拼音数据库!$B:$C,2,)&amp;VLOOKUP(MID(C1333,4,1),拼音数据库!$B:$C,2,))))),"")</f>
        <v/>
      </c>
      <c r="B1333" s="75" t="str">
        <f>IFERROR(IF(C1333=0,"",IF(LEN(C1333)=1,LEFT(VLOOKUP(LEFT(C1333,1),拼音数据库!$B:$C,2,),1),IF(LEN(C1333)=2,LEFT(VLOOKUP(LEFT(C1333,1),拼音数据库!$B:$C,2,),1)&amp;LEFT(VLOOKUP(MID(C1333,2,1),拼音数据库!$B:$C,2,),1),IF(LEN(C1333)=3,LEFT(VLOOKUP(LEFT(C1333,1),拼音数据库!$B:$C,2,),1)&amp;LEFT(VLOOKUP(MID(C1333,2,1),拼音数据库!$B:$C,2,),1)&amp;LEFT(VLOOKUP(MID(C1333,3,1),拼音数据库!$B:$C,2,)),LEFT(VLOOKUP(LEFT(C1333,1),拼音数据库!$B:$C,2,),1)&amp;LEFT(VLOOKUP(MID(C1333,2,1),拼音数据库!$B:$C,2,),1)&amp;LEFT(VLOOKUP(MID(C1333,3,1),拼音数据库!$B:$C,2,),1)&amp;LEFT(VLOOKUP(MID(C1333,4,1),拼音数据库!$B:$C,2,),1))))),"")</f>
        <v/>
      </c>
      <c r="C1333" s="36"/>
      <c r="D1333" s="36"/>
      <c r="E1333" s="36"/>
      <c r="F1333" s="37"/>
      <c r="G1333" s="37"/>
      <c r="H1333" s="37"/>
      <c r="I1333" s="37"/>
      <c r="J1333" s="37"/>
      <c r="K1333" s="37"/>
      <c r="L1333" s="37"/>
      <c r="M1333" s="37"/>
      <c r="N1333" s="5" t="str">
        <f t="array" ref="N1333">IF(SUM(--NOT(ISERROR(FIND(TEXT(UPPER(电话簿!$G$4),0),UPPER(基本信息输入!A1333:M1333),1))))&gt;0,ROW(),"")</f>
        <v/>
      </c>
    </row>
    <row r="1334" spans="1:14" s="34" customFormat="1" x14ac:dyDescent="0.35">
      <c r="A1334" s="74" t="str">
        <f>IFERROR(IF(C1334=0,"",IF(LEN(C1334)=1,VLOOKUP(LEFT(C1334,1),拼音数据库!$B:$C,2,),IF(LEN(C1334)=2,VLOOKUP(LEFT(C1334,1),拼音数据库!$B:$C,2,)&amp;VLOOKUP(MID(C1334,2,1),拼音数据库!$B:$C,2,),IF(LEN(C1334)=3,VLOOKUP(LEFT(C1334,1),拼音数据库!$B:$C,2,)&amp;VLOOKUP(MID(C1334,2,1),拼音数据库!$B:$C,2,)&amp;VLOOKUP(MID(C1334,3,1),拼音数据库!$B:$C,2,),VLOOKUP(LEFT(C1334,1),拼音数据库!$B:$C,2,)&amp;VLOOKUP(MID(C1334,2,1),拼音数据库!$B:$C,2,)&amp;VLOOKUP(MID(C1334,3,1),拼音数据库!$B:$C,2,)&amp;VLOOKUP(MID(C1334,4,1),拼音数据库!$B:$C,2,))))),"")</f>
        <v/>
      </c>
      <c r="B1334" s="75" t="str">
        <f>IFERROR(IF(C1334=0,"",IF(LEN(C1334)=1,LEFT(VLOOKUP(LEFT(C1334,1),拼音数据库!$B:$C,2,),1),IF(LEN(C1334)=2,LEFT(VLOOKUP(LEFT(C1334,1),拼音数据库!$B:$C,2,),1)&amp;LEFT(VLOOKUP(MID(C1334,2,1),拼音数据库!$B:$C,2,),1),IF(LEN(C1334)=3,LEFT(VLOOKUP(LEFT(C1334,1),拼音数据库!$B:$C,2,),1)&amp;LEFT(VLOOKUP(MID(C1334,2,1),拼音数据库!$B:$C,2,),1)&amp;LEFT(VLOOKUP(MID(C1334,3,1),拼音数据库!$B:$C,2,)),LEFT(VLOOKUP(LEFT(C1334,1),拼音数据库!$B:$C,2,),1)&amp;LEFT(VLOOKUP(MID(C1334,2,1),拼音数据库!$B:$C,2,),1)&amp;LEFT(VLOOKUP(MID(C1334,3,1),拼音数据库!$B:$C,2,),1)&amp;LEFT(VLOOKUP(MID(C1334,4,1),拼音数据库!$B:$C,2,),1))))),"")</f>
        <v/>
      </c>
      <c r="C1334" s="36"/>
      <c r="D1334" s="36"/>
      <c r="E1334" s="36"/>
      <c r="F1334" s="37"/>
      <c r="G1334" s="37"/>
      <c r="H1334" s="37"/>
      <c r="I1334" s="37"/>
      <c r="J1334" s="37"/>
      <c r="K1334" s="37"/>
      <c r="L1334" s="37"/>
      <c r="M1334" s="37"/>
      <c r="N1334" s="5" t="str">
        <f t="array" ref="N1334">IF(SUM(--NOT(ISERROR(FIND(TEXT(UPPER(电话簿!$G$4),0),UPPER(基本信息输入!A1334:M1334),1))))&gt;0,ROW(),"")</f>
        <v/>
      </c>
    </row>
    <row r="1335" spans="1:14" s="34" customFormat="1" x14ac:dyDescent="0.35">
      <c r="A1335" s="74" t="str">
        <f>IFERROR(IF(C1335=0,"",IF(LEN(C1335)=1,VLOOKUP(LEFT(C1335,1),拼音数据库!$B:$C,2,),IF(LEN(C1335)=2,VLOOKUP(LEFT(C1335,1),拼音数据库!$B:$C,2,)&amp;VLOOKUP(MID(C1335,2,1),拼音数据库!$B:$C,2,),IF(LEN(C1335)=3,VLOOKUP(LEFT(C1335,1),拼音数据库!$B:$C,2,)&amp;VLOOKUP(MID(C1335,2,1),拼音数据库!$B:$C,2,)&amp;VLOOKUP(MID(C1335,3,1),拼音数据库!$B:$C,2,),VLOOKUP(LEFT(C1335,1),拼音数据库!$B:$C,2,)&amp;VLOOKUP(MID(C1335,2,1),拼音数据库!$B:$C,2,)&amp;VLOOKUP(MID(C1335,3,1),拼音数据库!$B:$C,2,)&amp;VLOOKUP(MID(C1335,4,1),拼音数据库!$B:$C,2,))))),"")</f>
        <v/>
      </c>
      <c r="B1335" s="75" t="str">
        <f>IFERROR(IF(C1335=0,"",IF(LEN(C1335)=1,LEFT(VLOOKUP(LEFT(C1335,1),拼音数据库!$B:$C,2,),1),IF(LEN(C1335)=2,LEFT(VLOOKUP(LEFT(C1335,1),拼音数据库!$B:$C,2,),1)&amp;LEFT(VLOOKUP(MID(C1335,2,1),拼音数据库!$B:$C,2,),1),IF(LEN(C1335)=3,LEFT(VLOOKUP(LEFT(C1335,1),拼音数据库!$B:$C,2,),1)&amp;LEFT(VLOOKUP(MID(C1335,2,1),拼音数据库!$B:$C,2,),1)&amp;LEFT(VLOOKUP(MID(C1335,3,1),拼音数据库!$B:$C,2,)),LEFT(VLOOKUP(LEFT(C1335,1),拼音数据库!$B:$C,2,),1)&amp;LEFT(VLOOKUP(MID(C1335,2,1),拼音数据库!$B:$C,2,),1)&amp;LEFT(VLOOKUP(MID(C1335,3,1),拼音数据库!$B:$C,2,),1)&amp;LEFT(VLOOKUP(MID(C1335,4,1),拼音数据库!$B:$C,2,),1))))),"")</f>
        <v/>
      </c>
      <c r="C1335" s="36"/>
      <c r="D1335" s="36"/>
      <c r="E1335" s="36"/>
      <c r="F1335" s="37"/>
      <c r="G1335" s="37"/>
      <c r="H1335" s="37"/>
      <c r="I1335" s="37"/>
      <c r="J1335" s="37"/>
      <c r="K1335" s="37"/>
      <c r="L1335" s="37"/>
      <c r="M1335" s="37"/>
      <c r="N1335" s="5" t="str">
        <f t="array" ref="N1335">IF(SUM(--NOT(ISERROR(FIND(TEXT(UPPER(电话簿!$G$4),0),UPPER(基本信息输入!A1335:M1335),1))))&gt;0,ROW(),"")</f>
        <v/>
      </c>
    </row>
    <row r="1336" spans="1:14" s="34" customFormat="1" x14ac:dyDescent="0.35">
      <c r="A1336" s="74" t="str">
        <f>IFERROR(IF(C1336=0,"",IF(LEN(C1336)=1,VLOOKUP(LEFT(C1336,1),拼音数据库!$B:$C,2,),IF(LEN(C1336)=2,VLOOKUP(LEFT(C1336,1),拼音数据库!$B:$C,2,)&amp;VLOOKUP(MID(C1336,2,1),拼音数据库!$B:$C,2,),IF(LEN(C1336)=3,VLOOKUP(LEFT(C1336,1),拼音数据库!$B:$C,2,)&amp;VLOOKUP(MID(C1336,2,1),拼音数据库!$B:$C,2,)&amp;VLOOKUP(MID(C1336,3,1),拼音数据库!$B:$C,2,),VLOOKUP(LEFT(C1336,1),拼音数据库!$B:$C,2,)&amp;VLOOKUP(MID(C1336,2,1),拼音数据库!$B:$C,2,)&amp;VLOOKUP(MID(C1336,3,1),拼音数据库!$B:$C,2,)&amp;VLOOKUP(MID(C1336,4,1),拼音数据库!$B:$C,2,))))),"")</f>
        <v/>
      </c>
      <c r="B1336" s="75" t="str">
        <f>IFERROR(IF(C1336=0,"",IF(LEN(C1336)=1,LEFT(VLOOKUP(LEFT(C1336,1),拼音数据库!$B:$C,2,),1),IF(LEN(C1336)=2,LEFT(VLOOKUP(LEFT(C1336,1),拼音数据库!$B:$C,2,),1)&amp;LEFT(VLOOKUP(MID(C1336,2,1),拼音数据库!$B:$C,2,),1),IF(LEN(C1336)=3,LEFT(VLOOKUP(LEFT(C1336,1),拼音数据库!$B:$C,2,),1)&amp;LEFT(VLOOKUP(MID(C1336,2,1),拼音数据库!$B:$C,2,),1)&amp;LEFT(VLOOKUP(MID(C1336,3,1),拼音数据库!$B:$C,2,)),LEFT(VLOOKUP(LEFT(C1336,1),拼音数据库!$B:$C,2,),1)&amp;LEFT(VLOOKUP(MID(C1336,2,1),拼音数据库!$B:$C,2,),1)&amp;LEFT(VLOOKUP(MID(C1336,3,1),拼音数据库!$B:$C,2,),1)&amp;LEFT(VLOOKUP(MID(C1336,4,1),拼音数据库!$B:$C,2,),1))))),"")</f>
        <v/>
      </c>
      <c r="C1336" s="36"/>
      <c r="D1336" s="36"/>
      <c r="E1336" s="36"/>
      <c r="F1336" s="37"/>
      <c r="G1336" s="37"/>
      <c r="H1336" s="37"/>
      <c r="I1336" s="37"/>
      <c r="J1336" s="37"/>
      <c r="K1336" s="37"/>
      <c r="L1336" s="37"/>
      <c r="M1336" s="37"/>
      <c r="N1336" s="5" t="str">
        <f t="array" ref="N1336">IF(SUM(--NOT(ISERROR(FIND(TEXT(UPPER(电话簿!$G$4),0),UPPER(基本信息输入!A1336:M1336),1))))&gt;0,ROW(),"")</f>
        <v/>
      </c>
    </row>
    <row r="1337" spans="1:14" s="34" customFormat="1" x14ac:dyDescent="0.35">
      <c r="A1337" s="74" t="str">
        <f>IFERROR(IF(C1337=0,"",IF(LEN(C1337)=1,VLOOKUP(LEFT(C1337,1),拼音数据库!$B:$C,2,),IF(LEN(C1337)=2,VLOOKUP(LEFT(C1337,1),拼音数据库!$B:$C,2,)&amp;VLOOKUP(MID(C1337,2,1),拼音数据库!$B:$C,2,),IF(LEN(C1337)=3,VLOOKUP(LEFT(C1337,1),拼音数据库!$B:$C,2,)&amp;VLOOKUP(MID(C1337,2,1),拼音数据库!$B:$C,2,)&amp;VLOOKUP(MID(C1337,3,1),拼音数据库!$B:$C,2,),VLOOKUP(LEFT(C1337,1),拼音数据库!$B:$C,2,)&amp;VLOOKUP(MID(C1337,2,1),拼音数据库!$B:$C,2,)&amp;VLOOKUP(MID(C1337,3,1),拼音数据库!$B:$C,2,)&amp;VLOOKUP(MID(C1337,4,1),拼音数据库!$B:$C,2,))))),"")</f>
        <v/>
      </c>
      <c r="B1337" s="75" t="str">
        <f>IFERROR(IF(C1337=0,"",IF(LEN(C1337)=1,LEFT(VLOOKUP(LEFT(C1337,1),拼音数据库!$B:$C,2,),1),IF(LEN(C1337)=2,LEFT(VLOOKUP(LEFT(C1337,1),拼音数据库!$B:$C,2,),1)&amp;LEFT(VLOOKUP(MID(C1337,2,1),拼音数据库!$B:$C,2,),1),IF(LEN(C1337)=3,LEFT(VLOOKUP(LEFT(C1337,1),拼音数据库!$B:$C,2,),1)&amp;LEFT(VLOOKUP(MID(C1337,2,1),拼音数据库!$B:$C,2,),1)&amp;LEFT(VLOOKUP(MID(C1337,3,1),拼音数据库!$B:$C,2,)),LEFT(VLOOKUP(LEFT(C1337,1),拼音数据库!$B:$C,2,),1)&amp;LEFT(VLOOKUP(MID(C1337,2,1),拼音数据库!$B:$C,2,),1)&amp;LEFT(VLOOKUP(MID(C1337,3,1),拼音数据库!$B:$C,2,),1)&amp;LEFT(VLOOKUP(MID(C1337,4,1),拼音数据库!$B:$C,2,),1))))),"")</f>
        <v/>
      </c>
      <c r="C1337" s="36"/>
      <c r="D1337" s="36"/>
      <c r="E1337" s="36"/>
      <c r="F1337" s="37"/>
      <c r="G1337" s="37"/>
      <c r="H1337" s="37"/>
      <c r="I1337" s="37"/>
      <c r="J1337" s="37"/>
      <c r="K1337" s="37"/>
      <c r="L1337" s="37"/>
      <c r="M1337" s="37"/>
      <c r="N1337" s="5" t="str">
        <f t="array" ref="N1337">IF(SUM(--NOT(ISERROR(FIND(TEXT(UPPER(电话簿!$G$4),0),UPPER(基本信息输入!A1337:M1337),1))))&gt;0,ROW(),"")</f>
        <v/>
      </c>
    </row>
    <row r="1338" spans="1:14" s="34" customFormat="1" x14ac:dyDescent="0.35">
      <c r="A1338" s="74" t="str">
        <f>IFERROR(IF(C1338=0,"",IF(LEN(C1338)=1,VLOOKUP(LEFT(C1338,1),拼音数据库!$B:$C,2,),IF(LEN(C1338)=2,VLOOKUP(LEFT(C1338,1),拼音数据库!$B:$C,2,)&amp;VLOOKUP(MID(C1338,2,1),拼音数据库!$B:$C,2,),IF(LEN(C1338)=3,VLOOKUP(LEFT(C1338,1),拼音数据库!$B:$C,2,)&amp;VLOOKUP(MID(C1338,2,1),拼音数据库!$B:$C,2,)&amp;VLOOKUP(MID(C1338,3,1),拼音数据库!$B:$C,2,),VLOOKUP(LEFT(C1338,1),拼音数据库!$B:$C,2,)&amp;VLOOKUP(MID(C1338,2,1),拼音数据库!$B:$C,2,)&amp;VLOOKUP(MID(C1338,3,1),拼音数据库!$B:$C,2,)&amp;VLOOKUP(MID(C1338,4,1),拼音数据库!$B:$C,2,))))),"")</f>
        <v/>
      </c>
      <c r="B1338" s="75" t="str">
        <f>IFERROR(IF(C1338=0,"",IF(LEN(C1338)=1,LEFT(VLOOKUP(LEFT(C1338,1),拼音数据库!$B:$C,2,),1),IF(LEN(C1338)=2,LEFT(VLOOKUP(LEFT(C1338,1),拼音数据库!$B:$C,2,),1)&amp;LEFT(VLOOKUP(MID(C1338,2,1),拼音数据库!$B:$C,2,),1),IF(LEN(C1338)=3,LEFT(VLOOKUP(LEFT(C1338,1),拼音数据库!$B:$C,2,),1)&amp;LEFT(VLOOKUP(MID(C1338,2,1),拼音数据库!$B:$C,2,),1)&amp;LEFT(VLOOKUP(MID(C1338,3,1),拼音数据库!$B:$C,2,)),LEFT(VLOOKUP(LEFT(C1338,1),拼音数据库!$B:$C,2,),1)&amp;LEFT(VLOOKUP(MID(C1338,2,1),拼音数据库!$B:$C,2,),1)&amp;LEFT(VLOOKUP(MID(C1338,3,1),拼音数据库!$B:$C,2,),1)&amp;LEFT(VLOOKUP(MID(C1338,4,1),拼音数据库!$B:$C,2,),1))))),"")</f>
        <v/>
      </c>
      <c r="C1338" s="36"/>
      <c r="D1338" s="36"/>
      <c r="E1338" s="36"/>
      <c r="F1338" s="37"/>
      <c r="G1338" s="37"/>
      <c r="H1338" s="37"/>
      <c r="I1338" s="37"/>
      <c r="J1338" s="37"/>
      <c r="K1338" s="37"/>
      <c r="L1338" s="37"/>
      <c r="M1338" s="37"/>
      <c r="N1338" s="5" t="str">
        <f t="array" ref="N1338">IF(SUM(--NOT(ISERROR(FIND(TEXT(UPPER(电话簿!$G$4),0),UPPER(基本信息输入!A1338:M1338),1))))&gt;0,ROW(),"")</f>
        <v/>
      </c>
    </row>
    <row r="1339" spans="1:14" s="34" customFormat="1" x14ac:dyDescent="0.35">
      <c r="A1339" s="74" t="str">
        <f>IFERROR(IF(C1339=0,"",IF(LEN(C1339)=1,VLOOKUP(LEFT(C1339,1),拼音数据库!$B:$C,2,),IF(LEN(C1339)=2,VLOOKUP(LEFT(C1339,1),拼音数据库!$B:$C,2,)&amp;VLOOKUP(MID(C1339,2,1),拼音数据库!$B:$C,2,),IF(LEN(C1339)=3,VLOOKUP(LEFT(C1339,1),拼音数据库!$B:$C,2,)&amp;VLOOKUP(MID(C1339,2,1),拼音数据库!$B:$C,2,)&amp;VLOOKUP(MID(C1339,3,1),拼音数据库!$B:$C,2,),VLOOKUP(LEFT(C1339,1),拼音数据库!$B:$C,2,)&amp;VLOOKUP(MID(C1339,2,1),拼音数据库!$B:$C,2,)&amp;VLOOKUP(MID(C1339,3,1),拼音数据库!$B:$C,2,)&amp;VLOOKUP(MID(C1339,4,1),拼音数据库!$B:$C,2,))))),"")</f>
        <v/>
      </c>
      <c r="B1339" s="75" t="str">
        <f>IFERROR(IF(C1339=0,"",IF(LEN(C1339)=1,LEFT(VLOOKUP(LEFT(C1339,1),拼音数据库!$B:$C,2,),1),IF(LEN(C1339)=2,LEFT(VLOOKUP(LEFT(C1339,1),拼音数据库!$B:$C,2,),1)&amp;LEFT(VLOOKUP(MID(C1339,2,1),拼音数据库!$B:$C,2,),1),IF(LEN(C1339)=3,LEFT(VLOOKUP(LEFT(C1339,1),拼音数据库!$B:$C,2,),1)&amp;LEFT(VLOOKUP(MID(C1339,2,1),拼音数据库!$B:$C,2,),1)&amp;LEFT(VLOOKUP(MID(C1339,3,1),拼音数据库!$B:$C,2,)),LEFT(VLOOKUP(LEFT(C1339,1),拼音数据库!$B:$C,2,),1)&amp;LEFT(VLOOKUP(MID(C1339,2,1),拼音数据库!$B:$C,2,),1)&amp;LEFT(VLOOKUP(MID(C1339,3,1),拼音数据库!$B:$C,2,),1)&amp;LEFT(VLOOKUP(MID(C1339,4,1),拼音数据库!$B:$C,2,),1))))),"")</f>
        <v/>
      </c>
      <c r="C1339" s="36"/>
      <c r="D1339" s="36"/>
      <c r="E1339" s="36"/>
      <c r="F1339" s="37"/>
      <c r="G1339" s="37"/>
      <c r="H1339" s="37"/>
      <c r="I1339" s="37"/>
      <c r="J1339" s="37"/>
      <c r="K1339" s="37"/>
      <c r="L1339" s="37"/>
      <c r="M1339" s="37"/>
      <c r="N1339" s="5" t="str">
        <f t="array" ref="N1339">IF(SUM(--NOT(ISERROR(FIND(TEXT(UPPER(电话簿!$G$4),0),UPPER(基本信息输入!A1339:M1339),1))))&gt;0,ROW(),"")</f>
        <v/>
      </c>
    </row>
    <row r="1340" spans="1:14" s="34" customFormat="1" x14ac:dyDescent="0.35">
      <c r="A1340" s="74" t="str">
        <f>IFERROR(IF(C1340=0,"",IF(LEN(C1340)=1,VLOOKUP(LEFT(C1340,1),拼音数据库!$B:$C,2,),IF(LEN(C1340)=2,VLOOKUP(LEFT(C1340,1),拼音数据库!$B:$C,2,)&amp;VLOOKUP(MID(C1340,2,1),拼音数据库!$B:$C,2,),IF(LEN(C1340)=3,VLOOKUP(LEFT(C1340,1),拼音数据库!$B:$C,2,)&amp;VLOOKUP(MID(C1340,2,1),拼音数据库!$B:$C,2,)&amp;VLOOKUP(MID(C1340,3,1),拼音数据库!$B:$C,2,),VLOOKUP(LEFT(C1340,1),拼音数据库!$B:$C,2,)&amp;VLOOKUP(MID(C1340,2,1),拼音数据库!$B:$C,2,)&amp;VLOOKUP(MID(C1340,3,1),拼音数据库!$B:$C,2,)&amp;VLOOKUP(MID(C1340,4,1),拼音数据库!$B:$C,2,))))),"")</f>
        <v/>
      </c>
      <c r="B1340" s="75" t="str">
        <f>IFERROR(IF(C1340=0,"",IF(LEN(C1340)=1,LEFT(VLOOKUP(LEFT(C1340,1),拼音数据库!$B:$C,2,),1),IF(LEN(C1340)=2,LEFT(VLOOKUP(LEFT(C1340,1),拼音数据库!$B:$C,2,),1)&amp;LEFT(VLOOKUP(MID(C1340,2,1),拼音数据库!$B:$C,2,),1),IF(LEN(C1340)=3,LEFT(VLOOKUP(LEFT(C1340,1),拼音数据库!$B:$C,2,),1)&amp;LEFT(VLOOKUP(MID(C1340,2,1),拼音数据库!$B:$C,2,),1)&amp;LEFT(VLOOKUP(MID(C1340,3,1),拼音数据库!$B:$C,2,)),LEFT(VLOOKUP(LEFT(C1340,1),拼音数据库!$B:$C,2,),1)&amp;LEFT(VLOOKUP(MID(C1340,2,1),拼音数据库!$B:$C,2,),1)&amp;LEFT(VLOOKUP(MID(C1340,3,1),拼音数据库!$B:$C,2,),1)&amp;LEFT(VLOOKUP(MID(C1340,4,1),拼音数据库!$B:$C,2,),1))))),"")</f>
        <v/>
      </c>
      <c r="C1340" s="36"/>
      <c r="D1340" s="36"/>
      <c r="E1340" s="36"/>
      <c r="F1340" s="37"/>
      <c r="G1340" s="37"/>
      <c r="H1340" s="37"/>
      <c r="I1340" s="37"/>
      <c r="J1340" s="37"/>
      <c r="K1340" s="37"/>
      <c r="L1340" s="37"/>
      <c r="M1340" s="37"/>
      <c r="N1340" s="5" t="str">
        <f t="array" ref="N1340">IF(SUM(--NOT(ISERROR(FIND(TEXT(UPPER(电话簿!$G$4),0),UPPER(基本信息输入!A1340:M1340),1))))&gt;0,ROW(),"")</f>
        <v/>
      </c>
    </row>
    <row r="1341" spans="1:14" s="34" customFormat="1" x14ac:dyDescent="0.35">
      <c r="A1341" s="74" t="str">
        <f>IFERROR(IF(C1341=0,"",IF(LEN(C1341)=1,VLOOKUP(LEFT(C1341,1),拼音数据库!$B:$C,2,),IF(LEN(C1341)=2,VLOOKUP(LEFT(C1341,1),拼音数据库!$B:$C,2,)&amp;VLOOKUP(MID(C1341,2,1),拼音数据库!$B:$C,2,),IF(LEN(C1341)=3,VLOOKUP(LEFT(C1341,1),拼音数据库!$B:$C,2,)&amp;VLOOKUP(MID(C1341,2,1),拼音数据库!$B:$C,2,)&amp;VLOOKUP(MID(C1341,3,1),拼音数据库!$B:$C,2,),VLOOKUP(LEFT(C1341,1),拼音数据库!$B:$C,2,)&amp;VLOOKUP(MID(C1341,2,1),拼音数据库!$B:$C,2,)&amp;VLOOKUP(MID(C1341,3,1),拼音数据库!$B:$C,2,)&amp;VLOOKUP(MID(C1341,4,1),拼音数据库!$B:$C,2,))))),"")</f>
        <v/>
      </c>
      <c r="B1341" s="75" t="str">
        <f>IFERROR(IF(C1341=0,"",IF(LEN(C1341)=1,LEFT(VLOOKUP(LEFT(C1341,1),拼音数据库!$B:$C,2,),1),IF(LEN(C1341)=2,LEFT(VLOOKUP(LEFT(C1341,1),拼音数据库!$B:$C,2,),1)&amp;LEFT(VLOOKUP(MID(C1341,2,1),拼音数据库!$B:$C,2,),1),IF(LEN(C1341)=3,LEFT(VLOOKUP(LEFT(C1341,1),拼音数据库!$B:$C,2,),1)&amp;LEFT(VLOOKUP(MID(C1341,2,1),拼音数据库!$B:$C,2,),1)&amp;LEFT(VLOOKUP(MID(C1341,3,1),拼音数据库!$B:$C,2,)),LEFT(VLOOKUP(LEFT(C1341,1),拼音数据库!$B:$C,2,),1)&amp;LEFT(VLOOKUP(MID(C1341,2,1),拼音数据库!$B:$C,2,),1)&amp;LEFT(VLOOKUP(MID(C1341,3,1),拼音数据库!$B:$C,2,),1)&amp;LEFT(VLOOKUP(MID(C1341,4,1),拼音数据库!$B:$C,2,),1))))),"")</f>
        <v/>
      </c>
      <c r="C1341" s="36"/>
      <c r="D1341" s="36"/>
      <c r="E1341" s="36"/>
      <c r="F1341" s="37"/>
      <c r="G1341" s="37"/>
      <c r="H1341" s="37"/>
      <c r="I1341" s="37"/>
      <c r="J1341" s="37"/>
      <c r="K1341" s="37"/>
      <c r="L1341" s="37"/>
      <c r="M1341" s="37"/>
      <c r="N1341" s="5" t="str">
        <f t="array" ref="N1341">IF(SUM(--NOT(ISERROR(FIND(TEXT(UPPER(电话簿!$G$4),0),UPPER(基本信息输入!A1341:M1341),1))))&gt;0,ROW(),"")</f>
        <v/>
      </c>
    </row>
    <row r="1342" spans="1:14" s="34" customFormat="1" x14ac:dyDescent="0.35">
      <c r="A1342" s="74" t="str">
        <f>IFERROR(IF(C1342=0,"",IF(LEN(C1342)=1,VLOOKUP(LEFT(C1342,1),拼音数据库!$B:$C,2,),IF(LEN(C1342)=2,VLOOKUP(LEFT(C1342,1),拼音数据库!$B:$C,2,)&amp;VLOOKUP(MID(C1342,2,1),拼音数据库!$B:$C,2,),IF(LEN(C1342)=3,VLOOKUP(LEFT(C1342,1),拼音数据库!$B:$C,2,)&amp;VLOOKUP(MID(C1342,2,1),拼音数据库!$B:$C,2,)&amp;VLOOKUP(MID(C1342,3,1),拼音数据库!$B:$C,2,),VLOOKUP(LEFT(C1342,1),拼音数据库!$B:$C,2,)&amp;VLOOKUP(MID(C1342,2,1),拼音数据库!$B:$C,2,)&amp;VLOOKUP(MID(C1342,3,1),拼音数据库!$B:$C,2,)&amp;VLOOKUP(MID(C1342,4,1),拼音数据库!$B:$C,2,))))),"")</f>
        <v/>
      </c>
      <c r="B1342" s="75" t="str">
        <f>IFERROR(IF(C1342=0,"",IF(LEN(C1342)=1,LEFT(VLOOKUP(LEFT(C1342,1),拼音数据库!$B:$C,2,),1),IF(LEN(C1342)=2,LEFT(VLOOKUP(LEFT(C1342,1),拼音数据库!$B:$C,2,),1)&amp;LEFT(VLOOKUP(MID(C1342,2,1),拼音数据库!$B:$C,2,),1),IF(LEN(C1342)=3,LEFT(VLOOKUP(LEFT(C1342,1),拼音数据库!$B:$C,2,),1)&amp;LEFT(VLOOKUP(MID(C1342,2,1),拼音数据库!$B:$C,2,),1)&amp;LEFT(VLOOKUP(MID(C1342,3,1),拼音数据库!$B:$C,2,)),LEFT(VLOOKUP(LEFT(C1342,1),拼音数据库!$B:$C,2,),1)&amp;LEFT(VLOOKUP(MID(C1342,2,1),拼音数据库!$B:$C,2,),1)&amp;LEFT(VLOOKUP(MID(C1342,3,1),拼音数据库!$B:$C,2,),1)&amp;LEFT(VLOOKUP(MID(C1342,4,1),拼音数据库!$B:$C,2,),1))))),"")</f>
        <v/>
      </c>
      <c r="C1342" s="36"/>
      <c r="D1342" s="36"/>
      <c r="E1342" s="36"/>
      <c r="F1342" s="37"/>
      <c r="G1342" s="37"/>
      <c r="H1342" s="37"/>
      <c r="I1342" s="37"/>
      <c r="J1342" s="37"/>
      <c r="K1342" s="37"/>
      <c r="L1342" s="37"/>
      <c r="M1342" s="37"/>
      <c r="N1342" s="5" t="str">
        <f t="array" ref="N1342">IF(SUM(--NOT(ISERROR(FIND(TEXT(UPPER(电话簿!$G$4),0),UPPER(基本信息输入!A1342:M1342),1))))&gt;0,ROW(),"")</f>
        <v/>
      </c>
    </row>
    <row r="1343" spans="1:14" s="34" customFormat="1" x14ac:dyDescent="0.35">
      <c r="A1343" s="74" t="str">
        <f>IFERROR(IF(C1343=0,"",IF(LEN(C1343)=1,VLOOKUP(LEFT(C1343,1),拼音数据库!$B:$C,2,),IF(LEN(C1343)=2,VLOOKUP(LEFT(C1343,1),拼音数据库!$B:$C,2,)&amp;VLOOKUP(MID(C1343,2,1),拼音数据库!$B:$C,2,),IF(LEN(C1343)=3,VLOOKUP(LEFT(C1343,1),拼音数据库!$B:$C,2,)&amp;VLOOKUP(MID(C1343,2,1),拼音数据库!$B:$C,2,)&amp;VLOOKUP(MID(C1343,3,1),拼音数据库!$B:$C,2,),VLOOKUP(LEFT(C1343,1),拼音数据库!$B:$C,2,)&amp;VLOOKUP(MID(C1343,2,1),拼音数据库!$B:$C,2,)&amp;VLOOKUP(MID(C1343,3,1),拼音数据库!$B:$C,2,)&amp;VLOOKUP(MID(C1343,4,1),拼音数据库!$B:$C,2,))))),"")</f>
        <v/>
      </c>
      <c r="B1343" s="75" t="str">
        <f>IFERROR(IF(C1343=0,"",IF(LEN(C1343)=1,LEFT(VLOOKUP(LEFT(C1343,1),拼音数据库!$B:$C,2,),1),IF(LEN(C1343)=2,LEFT(VLOOKUP(LEFT(C1343,1),拼音数据库!$B:$C,2,),1)&amp;LEFT(VLOOKUP(MID(C1343,2,1),拼音数据库!$B:$C,2,),1),IF(LEN(C1343)=3,LEFT(VLOOKUP(LEFT(C1343,1),拼音数据库!$B:$C,2,),1)&amp;LEFT(VLOOKUP(MID(C1343,2,1),拼音数据库!$B:$C,2,),1)&amp;LEFT(VLOOKUP(MID(C1343,3,1),拼音数据库!$B:$C,2,)),LEFT(VLOOKUP(LEFT(C1343,1),拼音数据库!$B:$C,2,),1)&amp;LEFT(VLOOKUP(MID(C1343,2,1),拼音数据库!$B:$C,2,),1)&amp;LEFT(VLOOKUP(MID(C1343,3,1),拼音数据库!$B:$C,2,),1)&amp;LEFT(VLOOKUP(MID(C1343,4,1),拼音数据库!$B:$C,2,),1))))),"")</f>
        <v/>
      </c>
      <c r="C1343" s="36"/>
      <c r="D1343" s="36"/>
      <c r="E1343" s="36"/>
      <c r="F1343" s="37"/>
      <c r="G1343" s="37"/>
      <c r="H1343" s="37"/>
      <c r="I1343" s="37"/>
      <c r="J1343" s="37"/>
      <c r="K1343" s="37"/>
      <c r="L1343" s="37"/>
      <c r="M1343" s="37"/>
      <c r="N1343" s="5" t="str">
        <f t="array" ref="N1343">IF(SUM(--NOT(ISERROR(FIND(TEXT(UPPER(电话簿!$G$4),0),UPPER(基本信息输入!A1343:M1343),1))))&gt;0,ROW(),"")</f>
        <v/>
      </c>
    </row>
    <row r="1344" spans="1:14" s="34" customFormat="1" x14ac:dyDescent="0.35">
      <c r="A1344" s="74" t="str">
        <f>IFERROR(IF(C1344=0,"",IF(LEN(C1344)=1,VLOOKUP(LEFT(C1344,1),拼音数据库!$B:$C,2,),IF(LEN(C1344)=2,VLOOKUP(LEFT(C1344,1),拼音数据库!$B:$C,2,)&amp;VLOOKUP(MID(C1344,2,1),拼音数据库!$B:$C,2,),IF(LEN(C1344)=3,VLOOKUP(LEFT(C1344,1),拼音数据库!$B:$C,2,)&amp;VLOOKUP(MID(C1344,2,1),拼音数据库!$B:$C,2,)&amp;VLOOKUP(MID(C1344,3,1),拼音数据库!$B:$C,2,),VLOOKUP(LEFT(C1344,1),拼音数据库!$B:$C,2,)&amp;VLOOKUP(MID(C1344,2,1),拼音数据库!$B:$C,2,)&amp;VLOOKUP(MID(C1344,3,1),拼音数据库!$B:$C,2,)&amp;VLOOKUP(MID(C1344,4,1),拼音数据库!$B:$C,2,))))),"")</f>
        <v/>
      </c>
      <c r="B1344" s="75" t="str">
        <f>IFERROR(IF(C1344=0,"",IF(LEN(C1344)=1,LEFT(VLOOKUP(LEFT(C1344,1),拼音数据库!$B:$C,2,),1),IF(LEN(C1344)=2,LEFT(VLOOKUP(LEFT(C1344,1),拼音数据库!$B:$C,2,),1)&amp;LEFT(VLOOKUP(MID(C1344,2,1),拼音数据库!$B:$C,2,),1),IF(LEN(C1344)=3,LEFT(VLOOKUP(LEFT(C1344,1),拼音数据库!$B:$C,2,),1)&amp;LEFT(VLOOKUP(MID(C1344,2,1),拼音数据库!$B:$C,2,),1)&amp;LEFT(VLOOKUP(MID(C1344,3,1),拼音数据库!$B:$C,2,)),LEFT(VLOOKUP(LEFT(C1344,1),拼音数据库!$B:$C,2,),1)&amp;LEFT(VLOOKUP(MID(C1344,2,1),拼音数据库!$B:$C,2,),1)&amp;LEFT(VLOOKUP(MID(C1344,3,1),拼音数据库!$B:$C,2,),1)&amp;LEFT(VLOOKUP(MID(C1344,4,1),拼音数据库!$B:$C,2,),1))))),"")</f>
        <v/>
      </c>
      <c r="C1344" s="36"/>
      <c r="D1344" s="36"/>
      <c r="E1344" s="36"/>
      <c r="F1344" s="37"/>
      <c r="G1344" s="37"/>
      <c r="H1344" s="37"/>
      <c r="I1344" s="37"/>
      <c r="J1344" s="37"/>
      <c r="K1344" s="37"/>
      <c r="L1344" s="37"/>
      <c r="M1344" s="37"/>
      <c r="N1344" s="5" t="str">
        <f t="array" ref="N1344">IF(SUM(--NOT(ISERROR(FIND(TEXT(UPPER(电话簿!$G$4),0),UPPER(基本信息输入!A1344:M1344),1))))&gt;0,ROW(),"")</f>
        <v/>
      </c>
    </row>
    <row r="1345" spans="1:14" s="34" customFormat="1" x14ac:dyDescent="0.35">
      <c r="A1345" s="74" t="str">
        <f>IFERROR(IF(C1345=0,"",IF(LEN(C1345)=1,VLOOKUP(LEFT(C1345,1),拼音数据库!$B:$C,2,),IF(LEN(C1345)=2,VLOOKUP(LEFT(C1345,1),拼音数据库!$B:$C,2,)&amp;VLOOKUP(MID(C1345,2,1),拼音数据库!$B:$C,2,),IF(LEN(C1345)=3,VLOOKUP(LEFT(C1345,1),拼音数据库!$B:$C,2,)&amp;VLOOKUP(MID(C1345,2,1),拼音数据库!$B:$C,2,)&amp;VLOOKUP(MID(C1345,3,1),拼音数据库!$B:$C,2,),VLOOKUP(LEFT(C1345,1),拼音数据库!$B:$C,2,)&amp;VLOOKUP(MID(C1345,2,1),拼音数据库!$B:$C,2,)&amp;VLOOKUP(MID(C1345,3,1),拼音数据库!$B:$C,2,)&amp;VLOOKUP(MID(C1345,4,1),拼音数据库!$B:$C,2,))))),"")</f>
        <v/>
      </c>
      <c r="B1345" s="75" t="str">
        <f>IFERROR(IF(C1345=0,"",IF(LEN(C1345)=1,LEFT(VLOOKUP(LEFT(C1345,1),拼音数据库!$B:$C,2,),1),IF(LEN(C1345)=2,LEFT(VLOOKUP(LEFT(C1345,1),拼音数据库!$B:$C,2,),1)&amp;LEFT(VLOOKUP(MID(C1345,2,1),拼音数据库!$B:$C,2,),1),IF(LEN(C1345)=3,LEFT(VLOOKUP(LEFT(C1345,1),拼音数据库!$B:$C,2,),1)&amp;LEFT(VLOOKUP(MID(C1345,2,1),拼音数据库!$B:$C,2,),1)&amp;LEFT(VLOOKUP(MID(C1345,3,1),拼音数据库!$B:$C,2,)),LEFT(VLOOKUP(LEFT(C1345,1),拼音数据库!$B:$C,2,),1)&amp;LEFT(VLOOKUP(MID(C1345,2,1),拼音数据库!$B:$C,2,),1)&amp;LEFT(VLOOKUP(MID(C1345,3,1),拼音数据库!$B:$C,2,),1)&amp;LEFT(VLOOKUP(MID(C1345,4,1),拼音数据库!$B:$C,2,),1))))),"")</f>
        <v/>
      </c>
      <c r="C1345" s="36"/>
      <c r="D1345" s="36"/>
      <c r="E1345" s="36"/>
      <c r="F1345" s="37"/>
      <c r="G1345" s="37"/>
      <c r="H1345" s="37"/>
      <c r="I1345" s="37"/>
      <c r="J1345" s="37"/>
      <c r="K1345" s="37"/>
      <c r="L1345" s="37"/>
      <c r="M1345" s="37"/>
      <c r="N1345" s="5" t="str">
        <f t="array" ref="N1345">IF(SUM(--NOT(ISERROR(FIND(TEXT(UPPER(电话簿!$G$4),0),UPPER(基本信息输入!A1345:M1345),1))))&gt;0,ROW(),"")</f>
        <v/>
      </c>
    </row>
    <row r="1346" spans="1:14" s="34" customFormat="1" x14ac:dyDescent="0.35">
      <c r="A1346" s="74" t="str">
        <f>IFERROR(IF(C1346=0,"",IF(LEN(C1346)=1,VLOOKUP(LEFT(C1346,1),拼音数据库!$B:$C,2,),IF(LEN(C1346)=2,VLOOKUP(LEFT(C1346,1),拼音数据库!$B:$C,2,)&amp;VLOOKUP(MID(C1346,2,1),拼音数据库!$B:$C,2,),IF(LEN(C1346)=3,VLOOKUP(LEFT(C1346,1),拼音数据库!$B:$C,2,)&amp;VLOOKUP(MID(C1346,2,1),拼音数据库!$B:$C,2,)&amp;VLOOKUP(MID(C1346,3,1),拼音数据库!$B:$C,2,),VLOOKUP(LEFT(C1346,1),拼音数据库!$B:$C,2,)&amp;VLOOKUP(MID(C1346,2,1),拼音数据库!$B:$C,2,)&amp;VLOOKUP(MID(C1346,3,1),拼音数据库!$B:$C,2,)&amp;VLOOKUP(MID(C1346,4,1),拼音数据库!$B:$C,2,))))),"")</f>
        <v/>
      </c>
      <c r="B1346" s="75" t="str">
        <f>IFERROR(IF(C1346=0,"",IF(LEN(C1346)=1,LEFT(VLOOKUP(LEFT(C1346,1),拼音数据库!$B:$C,2,),1),IF(LEN(C1346)=2,LEFT(VLOOKUP(LEFT(C1346,1),拼音数据库!$B:$C,2,),1)&amp;LEFT(VLOOKUP(MID(C1346,2,1),拼音数据库!$B:$C,2,),1),IF(LEN(C1346)=3,LEFT(VLOOKUP(LEFT(C1346,1),拼音数据库!$B:$C,2,),1)&amp;LEFT(VLOOKUP(MID(C1346,2,1),拼音数据库!$B:$C,2,),1)&amp;LEFT(VLOOKUP(MID(C1346,3,1),拼音数据库!$B:$C,2,)),LEFT(VLOOKUP(LEFT(C1346,1),拼音数据库!$B:$C,2,),1)&amp;LEFT(VLOOKUP(MID(C1346,2,1),拼音数据库!$B:$C,2,),1)&amp;LEFT(VLOOKUP(MID(C1346,3,1),拼音数据库!$B:$C,2,),1)&amp;LEFT(VLOOKUP(MID(C1346,4,1),拼音数据库!$B:$C,2,),1))))),"")</f>
        <v/>
      </c>
      <c r="C1346" s="36"/>
      <c r="D1346" s="36"/>
      <c r="E1346" s="36"/>
      <c r="F1346" s="37"/>
      <c r="G1346" s="37"/>
      <c r="H1346" s="37"/>
      <c r="I1346" s="37"/>
      <c r="J1346" s="37"/>
      <c r="K1346" s="37"/>
      <c r="L1346" s="37"/>
      <c r="M1346" s="37"/>
      <c r="N1346" s="5" t="str">
        <f t="array" ref="N1346">IF(SUM(--NOT(ISERROR(FIND(TEXT(UPPER(电话簿!$G$4),0),UPPER(基本信息输入!A1346:M1346),1))))&gt;0,ROW(),"")</f>
        <v/>
      </c>
    </row>
    <row r="1347" spans="1:14" s="34" customFormat="1" x14ac:dyDescent="0.35">
      <c r="A1347" s="74" t="str">
        <f>IFERROR(IF(C1347=0,"",IF(LEN(C1347)=1,VLOOKUP(LEFT(C1347,1),拼音数据库!$B:$C,2,),IF(LEN(C1347)=2,VLOOKUP(LEFT(C1347,1),拼音数据库!$B:$C,2,)&amp;VLOOKUP(MID(C1347,2,1),拼音数据库!$B:$C,2,),IF(LEN(C1347)=3,VLOOKUP(LEFT(C1347,1),拼音数据库!$B:$C,2,)&amp;VLOOKUP(MID(C1347,2,1),拼音数据库!$B:$C,2,)&amp;VLOOKUP(MID(C1347,3,1),拼音数据库!$B:$C,2,),VLOOKUP(LEFT(C1347,1),拼音数据库!$B:$C,2,)&amp;VLOOKUP(MID(C1347,2,1),拼音数据库!$B:$C,2,)&amp;VLOOKUP(MID(C1347,3,1),拼音数据库!$B:$C,2,)&amp;VLOOKUP(MID(C1347,4,1),拼音数据库!$B:$C,2,))))),"")</f>
        <v/>
      </c>
      <c r="B1347" s="75" t="str">
        <f>IFERROR(IF(C1347=0,"",IF(LEN(C1347)=1,LEFT(VLOOKUP(LEFT(C1347,1),拼音数据库!$B:$C,2,),1),IF(LEN(C1347)=2,LEFT(VLOOKUP(LEFT(C1347,1),拼音数据库!$B:$C,2,),1)&amp;LEFT(VLOOKUP(MID(C1347,2,1),拼音数据库!$B:$C,2,),1),IF(LEN(C1347)=3,LEFT(VLOOKUP(LEFT(C1347,1),拼音数据库!$B:$C,2,),1)&amp;LEFT(VLOOKUP(MID(C1347,2,1),拼音数据库!$B:$C,2,),1)&amp;LEFT(VLOOKUP(MID(C1347,3,1),拼音数据库!$B:$C,2,)),LEFT(VLOOKUP(LEFT(C1347,1),拼音数据库!$B:$C,2,),1)&amp;LEFT(VLOOKUP(MID(C1347,2,1),拼音数据库!$B:$C,2,),1)&amp;LEFT(VLOOKUP(MID(C1347,3,1),拼音数据库!$B:$C,2,),1)&amp;LEFT(VLOOKUP(MID(C1347,4,1),拼音数据库!$B:$C,2,),1))))),"")</f>
        <v/>
      </c>
      <c r="C1347" s="36"/>
      <c r="D1347" s="36"/>
      <c r="E1347" s="36"/>
      <c r="F1347" s="37"/>
      <c r="G1347" s="37"/>
      <c r="H1347" s="37"/>
      <c r="I1347" s="37"/>
      <c r="J1347" s="37"/>
      <c r="K1347" s="37"/>
      <c r="L1347" s="37"/>
      <c r="M1347" s="37"/>
      <c r="N1347" s="5" t="str">
        <f t="array" ref="N1347">IF(SUM(--NOT(ISERROR(FIND(TEXT(UPPER(电话簿!$G$4),0),UPPER(基本信息输入!A1347:M1347),1))))&gt;0,ROW(),"")</f>
        <v/>
      </c>
    </row>
    <row r="1348" spans="1:14" s="34" customFormat="1" x14ac:dyDescent="0.35">
      <c r="A1348" s="74" t="str">
        <f>IFERROR(IF(C1348=0,"",IF(LEN(C1348)=1,VLOOKUP(LEFT(C1348,1),拼音数据库!$B:$C,2,),IF(LEN(C1348)=2,VLOOKUP(LEFT(C1348,1),拼音数据库!$B:$C,2,)&amp;VLOOKUP(MID(C1348,2,1),拼音数据库!$B:$C,2,),IF(LEN(C1348)=3,VLOOKUP(LEFT(C1348,1),拼音数据库!$B:$C,2,)&amp;VLOOKUP(MID(C1348,2,1),拼音数据库!$B:$C,2,)&amp;VLOOKUP(MID(C1348,3,1),拼音数据库!$B:$C,2,),VLOOKUP(LEFT(C1348,1),拼音数据库!$B:$C,2,)&amp;VLOOKUP(MID(C1348,2,1),拼音数据库!$B:$C,2,)&amp;VLOOKUP(MID(C1348,3,1),拼音数据库!$B:$C,2,)&amp;VLOOKUP(MID(C1348,4,1),拼音数据库!$B:$C,2,))))),"")</f>
        <v/>
      </c>
      <c r="B1348" s="75" t="str">
        <f>IFERROR(IF(C1348=0,"",IF(LEN(C1348)=1,LEFT(VLOOKUP(LEFT(C1348,1),拼音数据库!$B:$C,2,),1),IF(LEN(C1348)=2,LEFT(VLOOKUP(LEFT(C1348,1),拼音数据库!$B:$C,2,),1)&amp;LEFT(VLOOKUP(MID(C1348,2,1),拼音数据库!$B:$C,2,),1),IF(LEN(C1348)=3,LEFT(VLOOKUP(LEFT(C1348,1),拼音数据库!$B:$C,2,),1)&amp;LEFT(VLOOKUP(MID(C1348,2,1),拼音数据库!$B:$C,2,),1)&amp;LEFT(VLOOKUP(MID(C1348,3,1),拼音数据库!$B:$C,2,)),LEFT(VLOOKUP(LEFT(C1348,1),拼音数据库!$B:$C,2,),1)&amp;LEFT(VLOOKUP(MID(C1348,2,1),拼音数据库!$B:$C,2,),1)&amp;LEFT(VLOOKUP(MID(C1348,3,1),拼音数据库!$B:$C,2,),1)&amp;LEFT(VLOOKUP(MID(C1348,4,1),拼音数据库!$B:$C,2,),1))))),"")</f>
        <v/>
      </c>
      <c r="C1348" s="36"/>
      <c r="D1348" s="36"/>
      <c r="E1348" s="36"/>
      <c r="F1348" s="37"/>
      <c r="G1348" s="37"/>
      <c r="H1348" s="37"/>
      <c r="I1348" s="37"/>
      <c r="J1348" s="37"/>
      <c r="K1348" s="37"/>
      <c r="L1348" s="37"/>
      <c r="M1348" s="37"/>
      <c r="N1348" s="5" t="str">
        <f t="array" ref="N1348">IF(SUM(--NOT(ISERROR(FIND(TEXT(UPPER(电话簿!$G$4),0),UPPER(基本信息输入!A1348:M1348),1))))&gt;0,ROW(),"")</f>
        <v/>
      </c>
    </row>
    <row r="1349" spans="1:14" s="34" customFormat="1" x14ac:dyDescent="0.35">
      <c r="A1349" s="74" t="str">
        <f>IFERROR(IF(C1349=0,"",IF(LEN(C1349)=1,VLOOKUP(LEFT(C1349,1),拼音数据库!$B:$C,2,),IF(LEN(C1349)=2,VLOOKUP(LEFT(C1349,1),拼音数据库!$B:$C,2,)&amp;VLOOKUP(MID(C1349,2,1),拼音数据库!$B:$C,2,),IF(LEN(C1349)=3,VLOOKUP(LEFT(C1349,1),拼音数据库!$B:$C,2,)&amp;VLOOKUP(MID(C1349,2,1),拼音数据库!$B:$C,2,)&amp;VLOOKUP(MID(C1349,3,1),拼音数据库!$B:$C,2,),VLOOKUP(LEFT(C1349,1),拼音数据库!$B:$C,2,)&amp;VLOOKUP(MID(C1349,2,1),拼音数据库!$B:$C,2,)&amp;VLOOKUP(MID(C1349,3,1),拼音数据库!$B:$C,2,)&amp;VLOOKUP(MID(C1349,4,1),拼音数据库!$B:$C,2,))))),"")</f>
        <v/>
      </c>
      <c r="B1349" s="75" t="str">
        <f>IFERROR(IF(C1349=0,"",IF(LEN(C1349)=1,LEFT(VLOOKUP(LEFT(C1349,1),拼音数据库!$B:$C,2,),1),IF(LEN(C1349)=2,LEFT(VLOOKUP(LEFT(C1349,1),拼音数据库!$B:$C,2,),1)&amp;LEFT(VLOOKUP(MID(C1349,2,1),拼音数据库!$B:$C,2,),1),IF(LEN(C1349)=3,LEFT(VLOOKUP(LEFT(C1349,1),拼音数据库!$B:$C,2,),1)&amp;LEFT(VLOOKUP(MID(C1349,2,1),拼音数据库!$B:$C,2,),1)&amp;LEFT(VLOOKUP(MID(C1349,3,1),拼音数据库!$B:$C,2,)),LEFT(VLOOKUP(LEFT(C1349,1),拼音数据库!$B:$C,2,),1)&amp;LEFT(VLOOKUP(MID(C1349,2,1),拼音数据库!$B:$C,2,),1)&amp;LEFT(VLOOKUP(MID(C1349,3,1),拼音数据库!$B:$C,2,),1)&amp;LEFT(VLOOKUP(MID(C1349,4,1),拼音数据库!$B:$C,2,),1))))),"")</f>
        <v/>
      </c>
      <c r="C1349" s="36"/>
      <c r="D1349" s="36"/>
      <c r="E1349" s="36"/>
      <c r="F1349" s="37"/>
      <c r="G1349" s="37"/>
      <c r="H1349" s="37"/>
      <c r="I1349" s="37"/>
      <c r="J1349" s="37"/>
      <c r="K1349" s="37"/>
      <c r="L1349" s="37"/>
      <c r="M1349" s="37"/>
      <c r="N1349" s="5" t="str">
        <f t="array" ref="N1349">IF(SUM(--NOT(ISERROR(FIND(TEXT(UPPER(电话簿!$G$4),0),UPPER(基本信息输入!A1349:M1349),1))))&gt;0,ROW(),"")</f>
        <v/>
      </c>
    </row>
    <row r="1350" spans="1:14" s="34" customFormat="1" x14ac:dyDescent="0.35">
      <c r="A1350" s="74" t="str">
        <f>IFERROR(IF(C1350=0,"",IF(LEN(C1350)=1,VLOOKUP(LEFT(C1350,1),拼音数据库!$B:$C,2,),IF(LEN(C1350)=2,VLOOKUP(LEFT(C1350,1),拼音数据库!$B:$C,2,)&amp;VLOOKUP(MID(C1350,2,1),拼音数据库!$B:$C,2,),IF(LEN(C1350)=3,VLOOKUP(LEFT(C1350,1),拼音数据库!$B:$C,2,)&amp;VLOOKUP(MID(C1350,2,1),拼音数据库!$B:$C,2,)&amp;VLOOKUP(MID(C1350,3,1),拼音数据库!$B:$C,2,),VLOOKUP(LEFT(C1350,1),拼音数据库!$B:$C,2,)&amp;VLOOKUP(MID(C1350,2,1),拼音数据库!$B:$C,2,)&amp;VLOOKUP(MID(C1350,3,1),拼音数据库!$B:$C,2,)&amp;VLOOKUP(MID(C1350,4,1),拼音数据库!$B:$C,2,))))),"")</f>
        <v/>
      </c>
      <c r="B1350" s="75" t="str">
        <f>IFERROR(IF(C1350=0,"",IF(LEN(C1350)=1,LEFT(VLOOKUP(LEFT(C1350,1),拼音数据库!$B:$C,2,),1),IF(LEN(C1350)=2,LEFT(VLOOKUP(LEFT(C1350,1),拼音数据库!$B:$C,2,),1)&amp;LEFT(VLOOKUP(MID(C1350,2,1),拼音数据库!$B:$C,2,),1),IF(LEN(C1350)=3,LEFT(VLOOKUP(LEFT(C1350,1),拼音数据库!$B:$C,2,),1)&amp;LEFT(VLOOKUP(MID(C1350,2,1),拼音数据库!$B:$C,2,),1)&amp;LEFT(VLOOKUP(MID(C1350,3,1),拼音数据库!$B:$C,2,)),LEFT(VLOOKUP(LEFT(C1350,1),拼音数据库!$B:$C,2,),1)&amp;LEFT(VLOOKUP(MID(C1350,2,1),拼音数据库!$B:$C,2,),1)&amp;LEFT(VLOOKUP(MID(C1350,3,1),拼音数据库!$B:$C,2,),1)&amp;LEFT(VLOOKUP(MID(C1350,4,1),拼音数据库!$B:$C,2,),1))))),"")</f>
        <v/>
      </c>
      <c r="C1350" s="36"/>
      <c r="D1350" s="36"/>
      <c r="E1350" s="36"/>
      <c r="F1350" s="37"/>
      <c r="G1350" s="37"/>
      <c r="H1350" s="37"/>
      <c r="I1350" s="37"/>
      <c r="J1350" s="37"/>
      <c r="K1350" s="37"/>
      <c r="L1350" s="37"/>
      <c r="M1350" s="37"/>
      <c r="N1350" s="5" t="str">
        <f t="array" ref="N1350">IF(SUM(--NOT(ISERROR(FIND(TEXT(UPPER(电话簿!$G$4),0),UPPER(基本信息输入!A1350:M1350),1))))&gt;0,ROW(),"")</f>
        <v/>
      </c>
    </row>
    <row r="1351" spans="1:14" s="34" customFormat="1" x14ac:dyDescent="0.35">
      <c r="A1351" s="74" t="str">
        <f>IFERROR(IF(C1351=0,"",IF(LEN(C1351)=1,VLOOKUP(LEFT(C1351,1),拼音数据库!$B:$C,2,),IF(LEN(C1351)=2,VLOOKUP(LEFT(C1351,1),拼音数据库!$B:$C,2,)&amp;VLOOKUP(MID(C1351,2,1),拼音数据库!$B:$C,2,),IF(LEN(C1351)=3,VLOOKUP(LEFT(C1351,1),拼音数据库!$B:$C,2,)&amp;VLOOKUP(MID(C1351,2,1),拼音数据库!$B:$C,2,)&amp;VLOOKUP(MID(C1351,3,1),拼音数据库!$B:$C,2,),VLOOKUP(LEFT(C1351,1),拼音数据库!$B:$C,2,)&amp;VLOOKUP(MID(C1351,2,1),拼音数据库!$B:$C,2,)&amp;VLOOKUP(MID(C1351,3,1),拼音数据库!$B:$C,2,)&amp;VLOOKUP(MID(C1351,4,1),拼音数据库!$B:$C,2,))))),"")</f>
        <v/>
      </c>
      <c r="B1351" s="75" t="str">
        <f>IFERROR(IF(C1351=0,"",IF(LEN(C1351)=1,LEFT(VLOOKUP(LEFT(C1351,1),拼音数据库!$B:$C,2,),1),IF(LEN(C1351)=2,LEFT(VLOOKUP(LEFT(C1351,1),拼音数据库!$B:$C,2,),1)&amp;LEFT(VLOOKUP(MID(C1351,2,1),拼音数据库!$B:$C,2,),1),IF(LEN(C1351)=3,LEFT(VLOOKUP(LEFT(C1351,1),拼音数据库!$B:$C,2,),1)&amp;LEFT(VLOOKUP(MID(C1351,2,1),拼音数据库!$B:$C,2,),1)&amp;LEFT(VLOOKUP(MID(C1351,3,1),拼音数据库!$B:$C,2,)),LEFT(VLOOKUP(LEFT(C1351,1),拼音数据库!$B:$C,2,),1)&amp;LEFT(VLOOKUP(MID(C1351,2,1),拼音数据库!$B:$C,2,),1)&amp;LEFT(VLOOKUP(MID(C1351,3,1),拼音数据库!$B:$C,2,),1)&amp;LEFT(VLOOKUP(MID(C1351,4,1),拼音数据库!$B:$C,2,),1))))),"")</f>
        <v/>
      </c>
      <c r="C1351" s="36"/>
      <c r="D1351" s="36"/>
      <c r="E1351" s="36"/>
      <c r="F1351" s="37"/>
      <c r="G1351" s="37"/>
      <c r="H1351" s="37"/>
      <c r="I1351" s="37"/>
      <c r="J1351" s="37"/>
      <c r="K1351" s="37"/>
      <c r="L1351" s="37"/>
      <c r="M1351" s="37"/>
      <c r="N1351" s="5" t="str">
        <f t="array" ref="N1351">IF(SUM(--NOT(ISERROR(FIND(TEXT(UPPER(电话簿!$G$4),0),UPPER(基本信息输入!A1351:M1351),1))))&gt;0,ROW(),"")</f>
        <v/>
      </c>
    </row>
    <row r="1352" spans="1:14" s="34" customFormat="1" x14ac:dyDescent="0.35">
      <c r="A1352" s="74" t="str">
        <f>IFERROR(IF(C1352=0,"",IF(LEN(C1352)=1,VLOOKUP(LEFT(C1352,1),拼音数据库!$B:$C,2,),IF(LEN(C1352)=2,VLOOKUP(LEFT(C1352,1),拼音数据库!$B:$C,2,)&amp;VLOOKUP(MID(C1352,2,1),拼音数据库!$B:$C,2,),IF(LEN(C1352)=3,VLOOKUP(LEFT(C1352,1),拼音数据库!$B:$C,2,)&amp;VLOOKUP(MID(C1352,2,1),拼音数据库!$B:$C,2,)&amp;VLOOKUP(MID(C1352,3,1),拼音数据库!$B:$C,2,),VLOOKUP(LEFT(C1352,1),拼音数据库!$B:$C,2,)&amp;VLOOKUP(MID(C1352,2,1),拼音数据库!$B:$C,2,)&amp;VLOOKUP(MID(C1352,3,1),拼音数据库!$B:$C,2,)&amp;VLOOKUP(MID(C1352,4,1),拼音数据库!$B:$C,2,))))),"")</f>
        <v/>
      </c>
      <c r="B1352" s="75" t="str">
        <f>IFERROR(IF(C1352=0,"",IF(LEN(C1352)=1,LEFT(VLOOKUP(LEFT(C1352,1),拼音数据库!$B:$C,2,),1),IF(LEN(C1352)=2,LEFT(VLOOKUP(LEFT(C1352,1),拼音数据库!$B:$C,2,),1)&amp;LEFT(VLOOKUP(MID(C1352,2,1),拼音数据库!$B:$C,2,),1),IF(LEN(C1352)=3,LEFT(VLOOKUP(LEFT(C1352,1),拼音数据库!$B:$C,2,),1)&amp;LEFT(VLOOKUP(MID(C1352,2,1),拼音数据库!$B:$C,2,),1)&amp;LEFT(VLOOKUP(MID(C1352,3,1),拼音数据库!$B:$C,2,)),LEFT(VLOOKUP(LEFT(C1352,1),拼音数据库!$B:$C,2,),1)&amp;LEFT(VLOOKUP(MID(C1352,2,1),拼音数据库!$B:$C,2,),1)&amp;LEFT(VLOOKUP(MID(C1352,3,1),拼音数据库!$B:$C,2,),1)&amp;LEFT(VLOOKUP(MID(C1352,4,1),拼音数据库!$B:$C,2,),1))))),"")</f>
        <v/>
      </c>
      <c r="C1352" s="36"/>
      <c r="D1352" s="36"/>
      <c r="E1352" s="36"/>
      <c r="F1352" s="37"/>
      <c r="G1352" s="37"/>
      <c r="H1352" s="37"/>
      <c r="I1352" s="37"/>
      <c r="J1352" s="37"/>
      <c r="K1352" s="37"/>
      <c r="L1352" s="37"/>
      <c r="M1352" s="37"/>
      <c r="N1352" s="5" t="str">
        <f t="array" ref="N1352">IF(SUM(--NOT(ISERROR(FIND(TEXT(UPPER(电话簿!$G$4),0),UPPER(基本信息输入!A1352:M1352),1))))&gt;0,ROW(),"")</f>
        <v/>
      </c>
    </row>
    <row r="1353" spans="1:14" s="34" customFormat="1" x14ac:dyDescent="0.35">
      <c r="A1353" s="74" t="str">
        <f>IFERROR(IF(C1353=0,"",IF(LEN(C1353)=1,VLOOKUP(LEFT(C1353,1),拼音数据库!$B:$C,2,),IF(LEN(C1353)=2,VLOOKUP(LEFT(C1353,1),拼音数据库!$B:$C,2,)&amp;VLOOKUP(MID(C1353,2,1),拼音数据库!$B:$C,2,),IF(LEN(C1353)=3,VLOOKUP(LEFT(C1353,1),拼音数据库!$B:$C,2,)&amp;VLOOKUP(MID(C1353,2,1),拼音数据库!$B:$C,2,)&amp;VLOOKUP(MID(C1353,3,1),拼音数据库!$B:$C,2,),VLOOKUP(LEFT(C1353,1),拼音数据库!$B:$C,2,)&amp;VLOOKUP(MID(C1353,2,1),拼音数据库!$B:$C,2,)&amp;VLOOKUP(MID(C1353,3,1),拼音数据库!$B:$C,2,)&amp;VLOOKUP(MID(C1353,4,1),拼音数据库!$B:$C,2,))))),"")</f>
        <v/>
      </c>
      <c r="B1353" s="75" t="str">
        <f>IFERROR(IF(C1353=0,"",IF(LEN(C1353)=1,LEFT(VLOOKUP(LEFT(C1353,1),拼音数据库!$B:$C,2,),1),IF(LEN(C1353)=2,LEFT(VLOOKUP(LEFT(C1353,1),拼音数据库!$B:$C,2,),1)&amp;LEFT(VLOOKUP(MID(C1353,2,1),拼音数据库!$B:$C,2,),1),IF(LEN(C1353)=3,LEFT(VLOOKUP(LEFT(C1353,1),拼音数据库!$B:$C,2,),1)&amp;LEFT(VLOOKUP(MID(C1353,2,1),拼音数据库!$B:$C,2,),1)&amp;LEFT(VLOOKUP(MID(C1353,3,1),拼音数据库!$B:$C,2,)),LEFT(VLOOKUP(LEFT(C1353,1),拼音数据库!$B:$C,2,),1)&amp;LEFT(VLOOKUP(MID(C1353,2,1),拼音数据库!$B:$C,2,),1)&amp;LEFT(VLOOKUP(MID(C1353,3,1),拼音数据库!$B:$C,2,),1)&amp;LEFT(VLOOKUP(MID(C1353,4,1),拼音数据库!$B:$C,2,),1))))),"")</f>
        <v/>
      </c>
      <c r="C1353" s="36"/>
      <c r="D1353" s="36"/>
      <c r="E1353" s="36"/>
      <c r="F1353" s="37"/>
      <c r="G1353" s="37"/>
      <c r="H1353" s="37"/>
      <c r="I1353" s="37"/>
      <c r="J1353" s="37"/>
      <c r="K1353" s="37"/>
      <c r="L1353" s="37"/>
      <c r="M1353" s="37"/>
      <c r="N1353" s="5" t="str">
        <f t="array" ref="N1353">IF(SUM(--NOT(ISERROR(FIND(TEXT(UPPER(电话簿!$G$4),0),UPPER(基本信息输入!A1353:M1353),1))))&gt;0,ROW(),"")</f>
        <v/>
      </c>
    </row>
    <row r="1354" spans="1:14" s="34" customFormat="1" x14ac:dyDescent="0.35">
      <c r="A1354" s="74" t="str">
        <f>IFERROR(IF(C1354=0,"",IF(LEN(C1354)=1,VLOOKUP(LEFT(C1354,1),拼音数据库!$B:$C,2,),IF(LEN(C1354)=2,VLOOKUP(LEFT(C1354,1),拼音数据库!$B:$C,2,)&amp;VLOOKUP(MID(C1354,2,1),拼音数据库!$B:$C,2,),IF(LEN(C1354)=3,VLOOKUP(LEFT(C1354,1),拼音数据库!$B:$C,2,)&amp;VLOOKUP(MID(C1354,2,1),拼音数据库!$B:$C,2,)&amp;VLOOKUP(MID(C1354,3,1),拼音数据库!$B:$C,2,),VLOOKUP(LEFT(C1354,1),拼音数据库!$B:$C,2,)&amp;VLOOKUP(MID(C1354,2,1),拼音数据库!$B:$C,2,)&amp;VLOOKUP(MID(C1354,3,1),拼音数据库!$B:$C,2,)&amp;VLOOKUP(MID(C1354,4,1),拼音数据库!$B:$C,2,))))),"")</f>
        <v/>
      </c>
      <c r="B1354" s="75" t="str">
        <f>IFERROR(IF(C1354=0,"",IF(LEN(C1354)=1,LEFT(VLOOKUP(LEFT(C1354,1),拼音数据库!$B:$C,2,),1),IF(LEN(C1354)=2,LEFT(VLOOKUP(LEFT(C1354,1),拼音数据库!$B:$C,2,),1)&amp;LEFT(VLOOKUP(MID(C1354,2,1),拼音数据库!$B:$C,2,),1),IF(LEN(C1354)=3,LEFT(VLOOKUP(LEFT(C1354,1),拼音数据库!$B:$C,2,),1)&amp;LEFT(VLOOKUP(MID(C1354,2,1),拼音数据库!$B:$C,2,),1)&amp;LEFT(VLOOKUP(MID(C1354,3,1),拼音数据库!$B:$C,2,)),LEFT(VLOOKUP(LEFT(C1354,1),拼音数据库!$B:$C,2,),1)&amp;LEFT(VLOOKUP(MID(C1354,2,1),拼音数据库!$B:$C,2,),1)&amp;LEFT(VLOOKUP(MID(C1354,3,1),拼音数据库!$B:$C,2,),1)&amp;LEFT(VLOOKUP(MID(C1354,4,1),拼音数据库!$B:$C,2,),1))))),"")</f>
        <v/>
      </c>
      <c r="C1354" s="36"/>
      <c r="D1354" s="36"/>
      <c r="E1354" s="36"/>
      <c r="F1354" s="37"/>
      <c r="G1354" s="37"/>
      <c r="H1354" s="37"/>
      <c r="I1354" s="37"/>
      <c r="J1354" s="37"/>
      <c r="K1354" s="37"/>
      <c r="L1354" s="37"/>
      <c r="M1354" s="37"/>
      <c r="N1354" s="5" t="str">
        <f t="array" ref="N1354">IF(SUM(--NOT(ISERROR(FIND(TEXT(UPPER(电话簿!$G$4),0),UPPER(基本信息输入!A1354:M1354),1))))&gt;0,ROW(),"")</f>
        <v/>
      </c>
    </row>
    <row r="1355" spans="1:14" s="34" customFormat="1" x14ac:dyDescent="0.35">
      <c r="A1355" s="74" t="str">
        <f>IFERROR(IF(C1355=0,"",IF(LEN(C1355)=1,VLOOKUP(LEFT(C1355,1),拼音数据库!$B:$C,2,),IF(LEN(C1355)=2,VLOOKUP(LEFT(C1355,1),拼音数据库!$B:$C,2,)&amp;VLOOKUP(MID(C1355,2,1),拼音数据库!$B:$C,2,),IF(LEN(C1355)=3,VLOOKUP(LEFT(C1355,1),拼音数据库!$B:$C,2,)&amp;VLOOKUP(MID(C1355,2,1),拼音数据库!$B:$C,2,)&amp;VLOOKUP(MID(C1355,3,1),拼音数据库!$B:$C,2,),VLOOKUP(LEFT(C1355,1),拼音数据库!$B:$C,2,)&amp;VLOOKUP(MID(C1355,2,1),拼音数据库!$B:$C,2,)&amp;VLOOKUP(MID(C1355,3,1),拼音数据库!$B:$C,2,)&amp;VLOOKUP(MID(C1355,4,1),拼音数据库!$B:$C,2,))))),"")</f>
        <v/>
      </c>
      <c r="B1355" s="75" t="str">
        <f>IFERROR(IF(C1355=0,"",IF(LEN(C1355)=1,LEFT(VLOOKUP(LEFT(C1355,1),拼音数据库!$B:$C,2,),1),IF(LEN(C1355)=2,LEFT(VLOOKUP(LEFT(C1355,1),拼音数据库!$B:$C,2,),1)&amp;LEFT(VLOOKUP(MID(C1355,2,1),拼音数据库!$B:$C,2,),1),IF(LEN(C1355)=3,LEFT(VLOOKUP(LEFT(C1355,1),拼音数据库!$B:$C,2,),1)&amp;LEFT(VLOOKUP(MID(C1355,2,1),拼音数据库!$B:$C,2,),1)&amp;LEFT(VLOOKUP(MID(C1355,3,1),拼音数据库!$B:$C,2,)),LEFT(VLOOKUP(LEFT(C1355,1),拼音数据库!$B:$C,2,),1)&amp;LEFT(VLOOKUP(MID(C1355,2,1),拼音数据库!$B:$C,2,),1)&amp;LEFT(VLOOKUP(MID(C1355,3,1),拼音数据库!$B:$C,2,),1)&amp;LEFT(VLOOKUP(MID(C1355,4,1),拼音数据库!$B:$C,2,),1))))),"")</f>
        <v/>
      </c>
      <c r="C1355" s="36"/>
      <c r="D1355" s="36"/>
      <c r="E1355" s="36"/>
      <c r="F1355" s="37"/>
      <c r="G1355" s="37"/>
      <c r="H1355" s="37"/>
      <c r="I1355" s="37"/>
      <c r="J1355" s="37"/>
      <c r="K1355" s="37"/>
      <c r="L1355" s="37"/>
      <c r="M1355" s="37"/>
      <c r="N1355" s="5" t="str">
        <f t="array" ref="N1355">IF(SUM(--NOT(ISERROR(FIND(TEXT(UPPER(电话簿!$G$4),0),UPPER(基本信息输入!A1355:M1355),1))))&gt;0,ROW(),"")</f>
        <v/>
      </c>
    </row>
    <row r="1356" spans="1:14" s="34" customFormat="1" x14ac:dyDescent="0.35">
      <c r="A1356" s="74" t="str">
        <f>IFERROR(IF(C1356=0,"",IF(LEN(C1356)=1,VLOOKUP(LEFT(C1356,1),拼音数据库!$B:$C,2,),IF(LEN(C1356)=2,VLOOKUP(LEFT(C1356,1),拼音数据库!$B:$C,2,)&amp;VLOOKUP(MID(C1356,2,1),拼音数据库!$B:$C,2,),IF(LEN(C1356)=3,VLOOKUP(LEFT(C1356,1),拼音数据库!$B:$C,2,)&amp;VLOOKUP(MID(C1356,2,1),拼音数据库!$B:$C,2,)&amp;VLOOKUP(MID(C1356,3,1),拼音数据库!$B:$C,2,),VLOOKUP(LEFT(C1356,1),拼音数据库!$B:$C,2,)&amp;VLOOKUP(MID(C1356,2,1),拼音数据库!$B:$C,2,)&amp;VLOOKUP(MID(C1356,3,1),拼音数据库!$B:$C,2,)&amp;VLOOKUP(MID(C1356,4,1),拼音数据库!$B:$C,2,))))),"")</f>
        <v/>
      </c>
      <c r="B1356" s="75" t="str">
        <f>IFERROR(IF(C1356=0,"",IF(LEN(C1356)=1,LEFT(VLOOKUP(LEFT(C1356,1),拼音数据库!$B:$C,2,),1),IF(LEN(C1356)=2,LEFT(VLOOKUP(LEFT(C1356,1),拼音数据库!$B:$C,2,),1)&amp;LEFT(VLOOKUP(MID(C1356,2,1),拼音数据库!$B:$C,2,),1),IF(LEN(C1356)=3,LEFT(VLOOKUP(LEFT(C1356,1),拼音数据库!$B:$C,2,),1)&amp;LEFT(VLOOKUP(MID(C1356,2,1),拼音数据库!$B:$C,2,),1)&amp;LEFT(VLOOKUP(MID(C1356,3,1),拼音数据库!$B:$C,2,)),LEFT(VLOOKUP(LEFT(C1356,1),拼音数据库!$B:$C,2,),1)&amp;LEFT(VLOOKUP(MID(C1356,2,1),拼音数据库!$B:$C,2,),1)&amp;LEFT(VLOOKUP(MID(C1356,3,1),拼音数据库!$B:$C,2,),1)&amp;LEFT(VLOOKUP(MID(C1356,4,1),拼音数据库!$B:$C,2,),1))))),"")</f>
        <v/>
      </c>
      <c r="C1356" s="36"/>
      <c r="D1356" s="36"/>
      <c r="E1356" s="36"/>
      <c r="F1356" s="37"/>
      <c r="G1356" s="37"/>
      <c r="H1356" s="37"/>
      <c r="I1356" s="37"/>
      <c r="J1356" s="37"/>
      <c r="K1356" s="37"/>
      <c r="L1356" s="37"/>
      <c r="M1356" s="37"/>
      <c r="N1356" s="5" t="str">
        <f t="array" ref="N1356">IF(SUM(--NOT(ISERROR(FIND(TEXT(UPPER(电话簿!$G$4),0),UPPER(基本信息输入!A1356:M1356),1))))&gt;0,ROW(),"")</f>
        <v/>
      </c>
    </row>
    <row r="1357" spans="1:14" s="34" customFormat="1" x14ac:dyDescent="0.35">
      <c r="A1357" s="74" t="str">
        <f>IFERROR(IF(C1357=0,"",IF(LEN(C1357)=1,VLOOKUP(LEFT(C1357,1),拼音数据库!$B:$C,2,),IF(LEN(C1357)=2,VLOOKUP(LEFT(C1357,1),拼音数据库!$B:$C,2,)&amp;VLOOKUP(MID(C1357,2,1),拼音数据库!$B:$C,2,),IF(LEN(C1357)=3,VLOOKUP(LEFT(C1357,1),拼音数据库!$B:$C,2,)&amp;VLOOKUP(MID(C1357,2,1),拼音数据库!$B:$C,2,)&amp;VLOOKUP(MID(C1357,3,1),拼音数据库!$B:$C,2,),VLOOKUP(LEFT(C1357,1),拼音数据库!$B:$C,2,)&amp;VLOOKUP(MID(C1357,2,1),拼音数据库!$B:$C,2,)&amp;VLOOKUP(MID(C1357,3,1),拼音数据库!$B:$C,2,)&amp;VLOOKUP(MID(C1357,4,1),拼音数据库!$B:$C,2,))))),"")</f>
        <v/>
      </c>
      <c r="B1357" s="75" t="str">
        <f>IFERROR(IF(C1357=0,"",IF(LEN(C1357)=1,LEFT(VLOOKUP(LEFT(C1357,1),拼音数据库!$B:$C,2,),1),IF(LEN(C1357)=2,LEFT(VLOOKUP(LEFT(C1357,1),拼音数据库!$B:$C,2,),1)&amp;LEFT(VLOOKUP(MID(C1357,2,1),拼音数据库!$B:$C,2,),1),IF(LEN(C1357)=3,LEFT(VLOOKUP(LEFT(C1357,1),拼音数据库!$B:$C,2,),1)&amp;LEFT(VLOOKUP(MID(C1357,2,1),拼音数据库!$B:$C,2,),1)&amp;LEFT(VLOOKUP(MID(C1357,3,1),拼音数据库!$B:$C,2,)),LEFT(VLOOKUP(LEFT(C1357,1),拼音数据库!$B:$C,2,),1)&amp;LEFT(VLOOKUP(MID(C1357,2,1),拼音数据库!$B:$C,2,),1)&amp;LEFT(VLOOKUP(MID(C1357,3,1),拼音数据库!$B:$C,2,),1)&amp;LEFT(VLOOKUP(MID(C1357,4,1),拼音数据库!$B:$C,2,),1))))),"")</f>
        <v/>
      </c>
      <c r="C1357" s="36"/>
      <c r="D1357" s="36"/>
      <c r="E1357" s="36"/>
      <c r="F1357" s="37"/>
      <c r="G1357" s="37"/>
      <c r="H1357" s="37"/>
      <c r="I1357" s="37"/>
      <c r="J1357" s="37"/>
      <c r="K1357" s="37"/>
      <c r="L1357" s="37"/>
      <c r="M1357" s="37"/>
      <c r="N1357" s="5" t="str">
        <f t="array" ref="N1357">IF(SUM(--NOT(ISERROR(FIND(TEXT(UPPER(电话簿!$G$4),0),UPPER(基本信息输入!A1357:M1357),1))))&gt;0,ROW(),"")</f>
        <v/>
      </c>
    </row>
    <row r="1358" spans="1:14" s="34" customFormat="1" x14ac:dyDescent="0.35">
      <c r="A1358" s="74" t="str">
        <f>IFERROR(IF(C1358=0,"",IF(LEN(C1358)=1,VLOOKUP(LEFT(C1358,1),拼音数据库!$B:$C,2,),IF(LEN(C1358)=2,VLOOKUP(LEFT(C1358,1),拼音数据库!$B:$C,2,)&amp;VLOOKUP(MID(C1358,2,1),拼音数据库!$B:$C,2,),IF(LEN(C1358)=3,VLOOKUP(LEFT(C1358,1),拼音数据库!$B:$C,2,)&amp;VLOOKUP(MID(C1358,2,1),拼音数据库!$B:$C,2,)&amp;VLOOKUP(MID(C1358,3,1),拼音数据库!$B:$C,2,),VLOOKUP(LEFT(C1358,1),拼音数据库!$B:$C,2,)&amp;VLOOKUP(MID(C1358,2,1),拼音数据库!$B:$C,2,)&amp;VLOOKUP(MID(C1358,3,1),拼音数据库!$B:$C,2,)&amp;VLOOKUP(MID(C1358,4,1),拼音数据库!$B:$C,2,))))),"")</f>
        <v/>
      </c>
      <c r="B1358" s="75" t="str">
        <f>IFERROR(IF(C1358=0,"",IF(LEN(C1358)=1,LEFT(VLOOKUP(LEFT(C1358,1),拼音数据库!$B:$C,2,),1),IF(LEN(C1358)=2,LEFT(VLOOKUP(LEFT(C1358,1),拼音数据库!$B:$C,2,),1)&amp;LEFT(VLOOKUP(MID(C1358,2,1),拼音数据库!$B:$C,2,),1),IF(LEN(C1358)=3,LEFT(VLOOKUP(LEFT(C1358,1),拼音数据库!$B:$C,2,),1)&amp;LEFT(VLOOKUP(MID(C1358,2,1),拼音数据库!$B:$C,2,),1)&amp;LEFT(VLOOKUP(MID(C1358,3,1),拼音数据库!$B:$C,2,)),LEFT(VLOOKUP(LEFT(C1358,1),拼音数据库!$B:$C,2,),1)&amp;LEFT(VLOOKUP(MID(C1358,2,1),拼音数据库!$B:$C,2,),1)&amp;LEFT(VLOOKUP(MID(C1358,3,1),拼音数据库!$B:$C,2,),1)&amp;LEFT(VLOOKUP(MID(C1358,4,1),拼音数据库!$B:$C,2,),1))))),"")</f>
        <v/>
      </c>
      <c r="C1358" s="36"/>
      <c r="D1358" s="36"/>
      <c r="E1358" s="36"/>
      <c r="F1358" s="37"/>
      <c r="G1358" s="37"/>
      <c r="H1358" s="37"/>
      <c r="I1358" s="37"/>
      <c r="J1358" s="37"/>
      <c r="K1358" s="37"/>
      <c r="L1358" s="37"/>
      <c r="M1358" s="37"/>
      <c r="N1358" s="5" t="str">
        <f t="array" ref="N1358">IF(SUM(--NOT(ISERROR(FIND(TEXT(UPPER(电话簿!$G$4),0),UPPER(基本信息输入!A1358:M1358),1))))&gt;0,ROW(),"")</f>
        <v/>
      </c>
    </row>
    <row r="1359" spans="1:14" s="34" customFormat="1" x14ac:dyDescent="0.35">
      <c r="A1359" s="74" t="str">
        <f>IFERROR(IF(C1359=0,"",IF(LEN(C1359)=1,VLOOKUP(LEFT(C1359,1),拼音数据库!$B:$C,2,),IF(LEN(C1359)=2,VLOOKUP(LEFT(C1359,1),拼音数据库!$B:$C,2,)&amp;VLOOKUP(MID(C1359,2,1),拼音数据库!$B:$C,2,),IF(LEN(C1359)=3,VLOOKUP(LEFT(C1359,1),拼音数据库!$B:$C,2,)&amp;VLOOKUP(MID(C1359,2,1),拼音数据库!$B:$C,2,)&amp;VLOOKUP(MID(C1359,3,1),拼音数据库!$B:$C,2,),VLOOKUP(LEFT(C1359,1),拼音数据库!$B:$C,2,)&amp;VLOOKUP(MID(C1359,2,1),拼音数据库!$B:$C,2,)&amp;VLOOKUP(MID(C1359,3,1),拼音数据库!$B:$C,2,)&amp;VLOOKUP(MID(C1359,4,1),拼音数据库!$B:$C,2,))))),"")</f>
        <v/>
      </c>
      <c r="B1359" s="75" t="str">
        <f>IFERROR(IF(C1359=0,"",IF(LEN(C1359)=1,LEFT(VLOOKUP(LEFT(C1359,1),拼音数据库!$B:$C,2,),1),IF(LEN(C1359)=2,LEFT(VLOOKUP(LEFT(C1359,1),拼音数据库!$B:$C,2,),1)&amp;LEFT(VLOOKUP(MID(C1359,2,1),拼音数据库!$B:$C,2,),1),IF(LEN(C1359)=3,LEFT(VLOOKUP(LEFT(C1359,1),拼音数据库!$B:$C,2,),1)&amp;LEFT(VLOOKUP(MID(C1359,2,1),拼音数据库!$B:$C,2,),1)&amp;LEFT(VLOOKUP(MID(C1359,3,1),拼音数据库!$B:$C,2,)),LEFT(VLOOKUP(LEFT(C1359,1),拼音数据库!$B:$C,2,),1)&amp;LEFT(VLOOKUP(MID(C1359,2,1),拼音数据库!$B:$C,2,),1)&amp;LEFT(VLOOKUP(MID(C1359,3,1),拼音数据库!$B:$C,2,),1)&amp;LEFT(VLOOKUP(MID(C1359,4,1),拼音数据库!$B:$C,2,),1))))),"")</f>
        <v/>
      </c>
      <c r="C1359" s="36"/>
      <c r="D1359" s="36"/>
      <c r="E1359" s="36"/>
      <c r="F1359" s="37"/>
      <c r="G1359" s="37"/>
      <c r="H1359" s="37"/>
      <c r="I1359" s="37"/>
      <c r="J1359" s="37"/>
      <c r="K1359" s="37"/>
      <c r="L1359" s="37"/>
      <c r="M1359" s="37"/>
      <c r="N1359" s="5" t="str">
        <f t="array" ref="N1359">IF(SUM(--NOT(ISERROR(FIND(TEXT(UPPER(电话簿!$G$4),0),UPPER(基本信息输入!A1359:M1359),1))))&gt;0,ROW(),"")</f>
        <v/>
      </c>
    </row>
    <row r="1360" spans="1:14" s="34" customFormat="1" x14ac:dyDescent="0.35">
      <c r="A1360" s="74" t="str">
        <f>IFERROR(IF(C1360=0,"",IF(LEN(C1360)=1,VLOOKUP(LEFT(C1360,1),拼音数据库!$B:$C,2,),IF(LEN(C1360)=2,VLOOKUP(LEFT(C1360,1),拼音数据库!$B:$C,2,)&amp;VLOOKUP(MID(C1360,2,1),拼音数据库!$B:$C,2,),IF(LEN(C1360)=3,VLOOKUP(LEFT(C1360,1),拼音数据库!$B:$C,2,)&amp;VLOOKUP(MID(C1360,2,1),拼音数据库!$B:$C,2,)&amp;VLOOKUP(MID(C1360,3,1),拼音数据库!$B:$C,2,),VLOOKUP(LEFT(C1360,1),拼音数据库!$B:$C,2,)&amp;VLOOKUP(MID(C1360,2,1),拼音数据库!$B:$C,2,)&amp;VLOOKUP(MID(C1360,3,1),拼音数据库!$B:$C,2,)&amp;VLOOKUP(MID(C1360,4,1),拼音数据库!$B:$C,2,))))),"")</f>
        <v/>
      </c>
      <c r="B1360" s="75" t="str">
        <f>IFERROR(IF(C1360=0,"",IF(LEN(C1360)=1,LEFT(VLOOKUP(LEFT(C1360,1),拼音数据库!$B:$C,2,),1),IF(LEN(C1360)=2,LEFT(VLOOKUP(LEFT(C1360,1),拼音数据库!$B:$C,2,),1)&amp;LEFT(VLOOKUP(MID(C1360,2,1),拼音数据库!$B:$C,2,),1),IF(LEN(C1360)=3,LEFT(VLOOKUP(LEFT(C1360,1),拼音数据库!$B:$C,2,),1)&amp;LEFT(VLOOKUP(MID(C1360,2,1),拼音数据库!$B:$C,2,),1)&amp;LEFT(VLOOKUP(MID(C1360,3,1),拼音数据库!$B:$C,2,)),LEFT(VLOOKUP(LEFT(C1360,1),拼音数据库!$B:$C,2,),1)&amp;LEFT(VLOOKUP(MID(C1360,2,1),拼音数据库!$B:$C,2,),1)&amp;LEFT(VLOOKUP(MID(C1360,3,1),拼音数据库!$B:$C,2,),1)&amp;LEFT(VLOOKUP(MID(C1360,4,1),拼音数据库!$B:$C,2,),1))))),"")</f>
        <v/>
      </c>
      <c r="C1360" s="36"/>
      <c r="D1360" s="36"/>
      <c r="E1360" s="36"/>
      <c r="F1360" s="37"/>
      <c r="G1360" s="37"/>
      <c r="H1360" s="37"/>
      <c r="I1360" s="37"/>
      <c r="J1360" s="37"/>
      <c r="K1360" s="37"/>
      <c r="L1360" s="37"/>
      <c r="M1360" s="37"/>
      <c r="N1360" s="5" t="str">
        <f t="array" ref="N1360">IF(SUM(--NOT(ISERROR(FIND(TEXT(UPPER(电话簿!$G$4),0),UPPER(基本信息输入!A1360:M1360),1))))&gt;0,ROW(),"")</f>
        <v/>
      </c>
    </row>
    <row r="1361" spans="1:14" s="34" customFormat="1" x14ac:dyDescent="0.35">
      <c r="A1361" s="74" t="str">
        <f>IFERROR(IF(C1361=0,"",IF(LEN(C1361)=1,VLOOKUP(LEFT(C1361,1),拼音数据库!$B:$C,2,),IF(LEN(C1361)=2,VLOOKUP(LEFT(C1361,1),拼音数据库!$B:$C,2,)&amp;VLOOKUP(MID(C1361,2,1),拼音数据库!$B:$C,2,),IF(LEN(C1361)=3,VLOOKUP(LEFT(C1361,1),拼音数据库!$B:$C,2,)&amp;VLOOKUP(MID(C1361,2,1),拼音数据库!$B:$C,2,)&amp;VLOOKUP(MID(C1361,3,1),拼音数据库!$B:$C,2,),VLOOKUP(LEFT(C1361,1),拼音数据库!$B:$C,2,)&amp;VLOOKUP(MID(C1361,2,1),拼音数据库!$B:$C,2,)&amp;VLOOKUP(MID(C1361,3,1),拼音数据库!$B:$C,2,)&amp;VLOOKUP(MID(C1361,4,1),拼音数据库!$B:$C,2,))))),"")</f>
        <v/>
      </c>
      <c r="B1361" s="75" t="str">
        <f>IFERROR(IF(C1361=0,"",IF(LEN(C1361)=1,LEFT(VLOOKUP(LEFT(C1361,1),拼音数据库!$B:$C,2,),1),IF(LEN(C1361)=2,LEFT(VLOOKUP(LEFT(C1361,1),拼音数据库!$B:$C,2,),1)&amp;LEFT(VLOOKUP(MID(C1361,2,1),拼音数据库!$B:$C,2,),1),IF(LEN(C1361)=3,LEFT(VLOOKUP(LEFT(C1361,1),拼音数据库!$B:$C,2,),1)&amp;LEFT(VLOOKUP(MID(C1361,2,1),拼音数据库!$B:$C,2,),1)&amp;LEFT(VLOOKUP(MID(C1361,3,1),拼音数据库!$B:$C,2,)),LEFT(VLOOKUP(LEFT(C1361,1),拼音数据库!$B:$C,2,),1)&amp;LEFT(VLOOKUP(MID(C1361,2,1),拼音数据库!$B:$C,2,),1)&amp;LEFT(VLOOKUP(MID(C1361,3,1),拼音数据库!$B:$C,2,),1)&amp;LEFT(VLOOKUP(MID(C1361,4,1),拼音数据库!$B:$C,2,),1))))),"")</f>
        <v/>
      </c>
      <c r="C1361" s="36"/>
      <c r="D1361" s="36"/>
      <c r="E1361" s="36"/>
      <c r="F1361" s="37"/>
      <c r="G1361" s="37"/>
      <c r="H1361" s="37"/>
      <c r="I1361" s="37"/>
      <c r="J1361" s="37"/>
      <c r="K1361" s="37"/>
      <c r="L1361" s="37"/>
      <c r="M1361" s="37"/>
      <c r="N1361" s="5" t="str">
        <f t="array" ref="N1361">IF(SUM(--NOT(ISERROR(FIND(TEXT(UPPER(电话簿!$G$4),0),UPPER(基本信息输入!A1361:M1361),1))))&gt;0,ROW(),"")</f>
        <v/>
      </c>
    </row>
    <row r="1362" spans="1:14" s="34" customFormat="1" x14ac:dyDescent="0.35">
      <c r="A1362" s="74" t="str">
        <f>IFERROR(IF(C1362=0,"",IF(LEN(C1362)=1,VLOOKUP(LEFT(C1362,1),拼音数据库!$B:$C,2,),IF(LEN(C1362)=2,VLOOKUP(LEFT(C1362,1),拼音数据库!$B:$C,2,)&amp;VLOOKUP(MID(C1362,2,1),拼音数据库!$B:$C,2,),IF(LEN(C1362)=3,VLOOKUP(LEFT(C1362,1),拼音数据库!$B:$C,2,)&amp;VLOOKUP(MID(C1362,2,1),拼音数据库!$B:$C,2,)&amp;VLOOKUP(MID(C1362,3,1),拼音数据库!$B:$C,2,),VLOOKUP(LEFT(C1362,1),拼音数据库!$B:$C,2,)&amp;VLOOKUP(MID(C1362,2,1),拼音数据库!$B:$C,2,)&amp;VLOOKUP(MID(C1362,3,1),拼音数据库!$B:$C,2,)&amp;VLOOKUP(MID(C1362,4,1),拼音数据库!$B:$C,2,))))),"")</f>
        <v/>
      </c>
      <c r="B1362" s="75" t="str">
        <f>IFERROR(IF(C1362=0,"",IF(LEN(C1362)=1,LEFT(VLOOKUP(LEFT(C1362,1),拼音数据库!$B:$C,2,),1),IF(LEN(C1362)=2,LEFT(VLOOKUP(LEFT(C1362,1),拼音数据库!$B:$C,2,),1)&amp;LEFT(VLOOKUP(MID(C1362,2,1),拼音数据库!$B:$C,2,),1),IF(LEN(C1362)=3,LEFT(VLOOKUP(LEFT(C1362,1),拼音数据库!$B:$C,2,),1)&amp;LEFT(VLOOKUP(MID(C1362,2,1),拼音数据库!$B:$C,2,),1)&amp;LEFT(VLOOKUP(MID(C1362,3,1),拼音数据库!$B:$C,2,)),LEFT(VLOOKUP(LEFT(C1362,1),拼音数据库!$B:$C,2,),1)&amp;LEFT(VLOOKUP(MID(C1362,2,1),拼音数据库!$B:$C,2,),1)&amp;LEFT(VLOOKUP(MID(C1362,3,1),拼音数据库!$B:$C,2,),1)&amp;LEFT(VLOOKUP(MID(C1362,4,1),拼音数据库!$B:$C,2,),1))))),"")</f>
        <v/>
      </c>
      <c r="C1362" s="36"/>
      <c r="D1362" s="36"/>
      <c r="E1362" s="36"/>
      <c r="F1362" s="37"/>
      <c r="G1362" s="37"/>
      <c r="H1362" s="37"/>
      <c r="I1362" s="37"/>
      <c r="J1362" s="37"/>
      <c r="K1362" s="37"/>
      <c r="L1362" s="37"/>
      <c r="M1362" s="37"/>
      <c r="N1362" s="5" t="str">
        <f t="array" ref="N1362">IF(SUM(--NOT(ISERROR(FIND(TEXT(UPPER(电话簿!$G$4),0),UPPER(基本信息输入!A1362:M1362),1))))&gt;0,ROW(),"")</f>
        <v/>
      </c>
    </row>
    <row r="1363" spans="1:14" s="34" customFormat="1" x14ac:dyDescent="0.35">
      <c r="A1363" s="74" t="str">
        <f>IFERROR(IF(C1363=0,"",IF(LEN(C1363)=1,VLOOKUP(LEFT(C1363,1),拼音数据库!$B:$C,2,),IF(LEN(C1363)=2,VLOOKUP(LEFT(C1363,1),拼音数据库!$B:$C,2,)&amp;VLOOKUP(MID(C1363,2,1),拼音数据库!$B:$C,2,),IF(LEN(C1363)=3,VLOOKUP(LEFT(C1363,1),拼音数据库!$B:$C,2,)&amp;VLOOKUP(MID(C1363,2,1),拼音数据库!$B:$C,2,)&amp;VLOOKUP(MID(C1363,3,1),拼音数据库!$B:$C,2,),VLOOKUP(LEFT(C1363,1),拼音数据库!$B:$C,2,)&amp;VLOOKUP(MID(C1363,2,1),拼音数据库!$B:$C,2,)&amp;VLOOKUP(MID(C1363,3,1),拼音数据库!$B:$C,2,)&amp;VLOOKUP(MID(C1363,4,1),拼音数据库!$B:$C,2,))))),"")</f>
        <v/>
      </c>
      <c r="B1363" s="75" t="str">
        <f>IFERROR(IF(C1363=0,"",IF(LEN(C1363)=1,LEFT(VLOOKUP(LEFT(C1363,1),拼音数据库!$B:$C,2,),1),IF(LEN(C1363)=2,LEFT(VLOOKUP(LEFT(C1363,1),拼音数据库!$B:$C,2,),1)&amp;LEFT(VLOOKUP(MID(C1363,2,1),拼音数据库!$B:$C,2,),1),IF(LEN(C1363)=3,LEFT(VLOOKUP(LEFT(C1363,1),拼音数据库!$B:$C,2,),1)&amp;LEFT(VLOOKUP(MID(C1363,2,1),拼音数据库!$B:$C,2,),1)&amp;LEFT(VLOOKUP(MID(C1363,3,1),拼音数据库!$B:$C,2,)),LEFT(VLOOKUP(LEFT(C1363,1),拼音数据库!$B:$C,2,),1)&amp;LEFT(VLOOKUP(MID(C1363,2,1),拼音数据库!$B:$C,2,),1)&amp;LEFT(VLOOKUP(MID(C1363,3,1),拼音数据库!$B:$C,2,),1)&amp;LEFT(VLOOKUP(MID(C1363,4,1),拼音数据库!$B:$C,2,),1))))),"")</f>
        <v/>
      </c>
      <c r="C1363" s="36"/>
      <c r="D1363" s="36"/>
      <c r="E1363" s="36"/>
      <c r="F1363" s="37"/>
      <c r="G1363" s="37"/>
      <c r="H1363" s="37"/>
      <c r="I1363" s="37"/>
      <c r="J1363" s="37"/>
      <c r="K1363" s="37"/>
      <c r="L1363" s="37"/>
      <c r="M1363" s="37"/>
      <c r="N1363" s="5" t="str">
        <f t="array" ref="N1363">IF(SUM(--NOT(ISERROR(FIND(TEXT(UPPER(电话簿!$G$4),0),UPPER(基本信息输入!A1363:M1363),1))))&gt;0,ROW(),"")</f>
        <v/>
      </c>
    </row>
    <row r="1364" spans="1:14" s="34" customFormat="1" x14ac:dyDescent="0.35">
      <c r="A1364" s="74" t="str">
        <f>IFERROR(IF(C1364=0,"",IF(LEN(C1364)=1,VLOOKUP(LEFT(C1364,1),拼音数据库!$B:$C,2,),IF(LEN(C1364)=2,VLOOKUP(LEFT(C1364,1),拼音数据库!$B:$C,2,)&amp;VLOOKUP(MID(C1364,2,1),拼音数据库!$B:$C,2,),IF(LEN(C1364)=3,VLOOKUP(LEFT(C1364,1),拼音数据库!$B:$C,2,)&amp;VLOOKUP(MID(C1364,2,1),拼音数据库!$B:$C,2,)&amp;VLOOKUP(MID(C1364,3,1),拼音数据库!$B:$C,2,),VLOOKUP(LEFT(C1364,1),拼音数据库!$B:$C,2,)&amp;VLOOKUP(MID(C1364,2,1),拼音数据库!$B:$C,2,)&amp;VLOOKUP(MID(C1364,3,1),拼音数据库!$B:$C,2,)&amp;VLOOKUP(MID(C1364,4,1),拼音数据库!$B:$C,2,))))),"")</f>
        <v/>
      </c>
      <c r="B1364" s="75" t="str">
        <f>IFERROR(IF(C1364=0,"",IF(LEN(C1364)=1,LEFT(VLOOKUP(LEFT(C1364,1),拼音数据库!$B:$C,2,),1),IF(LEN(C1364)=2,LEFT(VLOOKUP(LEFT(C1364,1),拼音数据库!$B:$C,2,),1)&amp;LEFT(VLOOKUP(MID(C1364,2,1),拼音数据库!$B:$C,2,),1),IF(LEN(C1364)=3,LEFT(VLOOKUP(LEFT(C1364,1),拼音数据库!$B:$C,2,),1)&amp;LEFT(VLOOKUP(MID(C1364,2,1),拼音数据库!$B:$C,2,),1)&amp;LEFT(VLOOKUP(MID(C1364,3,1),拼音数据库!$B:$C,2,)),LEFT(VLOOKUP(LEFT(C1364,1),拼音数据库!$B:$C,2,),1)&amp;LEFT(VLOOKUP(MID(C1364,2,1),拼音数据库!$B:$C,2,),1)&amp;LEFT(VLOOKUP(MID(C1364,3,1),拼音数据库!$B:$C,2,),1)&amp;LEFT(VLOOKUP(MID(C1364,4,1),拼音数据库!$B:$C,2,),1))))),"")</f>
        <v/>
      </c>
      <c r="C1364" s="36"/>
      <c r="D1364" s="36"/>
      <c r="E1364" s="36"/>
      <c r="F1364" s="37"/>
      <c r="G1364" s="37"/>
      <c r="H1364" s="37"/>
      <c r="I1364" s="37"/>
      <c r="J1364" s="37"/>
      <c r="K1364" s="37"/>
      <c r="L1364" s="37"/>
      <c r="M1364" s="37"/>
      <c r="N1364" s="5" t="str">
        <f t="array" ref="N1364">IF(SUM(--NOT(ISERROR(FIND(TEXT(UPPER(电话簿!$G$4),0),UPPER(基本信息输入!A1364:M1364),1))))&gt;0,ROW(),"")</f>
        <v/>
      </c>
    </row>
    <row r="1365" spans="1:14" s="34" customFormat="1" x14ac:dyDescent="0.35">
      <c r="A1365" s="74" t="str">
        <f>IFERROR(IF(C1365=0,"",IF(LEN(C1365)=1,VLOOKUP(LEFT(C1365,1),拼音数据库!$B:$C,2,),IF(LEN(C1365)=2,VLOOKUP(LEFT(C1365,1),拼音数据库!$B:$C,2,)&amp;VLOOKUP(MID(C1365,2,1),拼音数据库!$B:$C,2,),IF(LEN(C1365)=3,VLOOKUP(LEFT(C1365,1),拼音数据库!$B:$C,2,)&amp;VLOOKUP(MID(C1365,2,1),拼音数据库!$B:$C,2,)&amp;VLOOKUP(MID(C1365,3,1),拼音数据库!$B:$C,2,),VLOOKUP(LEFT(C1365,1),拼音数据库!$B:$C,2,)&amp;VLOOKUP(MID(C1365,2,1),拼音数据库!$B:$C,2,)&amp;VLOOKUP(MID(C1365,3,1),拼音数据库!$B:$C,2,)&amp;VLOOKUP(MID(C1365,4,1),拼音数据库!$B:$C,2,))))),"")</f>
        <v/>
      </c>
      <c r="B1365" s="75" t="str">
        <f>IFERROR(IF(C1365=0,"",IF(LEN(C1365)=1,LEFT(VLOOKUP(LEFT(C1365,1),拼音数据库!$B:$C,2,),1),IF(LEN(C1365)=2,LEFT(VLOOKUP(LEFT(C1365,1),拼音数据库!$B:$C,2,),1)&amp;LEFT(VLOOKUP(MID(C1365,2,1),拼音数据库!$B:$C,2,),1),IF(LEN(C1365)=3,LEFT(VLOOKUP(LEFT(C1365,1),拼音数据库!$B:$C,2,),1)&amp;LEFT(VLOOKUP(MID(C1365,2,1),拼音数据库!$B:$C,2,),1)&amp;LEFT(VLOOKUP(MID(C1365,3,1),拼音数据库!$B:$C,2,)),LEFT(VLOOKUP(LEFT(C1365,1),拼音数据库!$B:$C,2,),1)&amp;LEFT(VLOOKUP(MID(C1365,2,1),拼音数据库!$B:$C,2,),1)&amp;LEFT(VLOOKUP(MID(C1365,3,1),拼音数据库!$B:$C,2,),1)&amp;LEFT(VLOOKUP(MID(C1365,4,1),拼音数据库!$B:$C,2,),1))))),"")</f>
        <v/>
      </c>
      <c r="C1365" s="36"/>
      <c r="D1365" s="36"/>
      <c r="E1365" s="36"/>
      <c r="F1365" s="37"/>
      <c r="G1365" s="37"/>
      <c r="H1365" s="37"/>
      <c r="I1365" s="37"/>
      <c r="J1365" s="37"/>
      <c r="K1365" s="37"/>
      <c r="L1365" s="37"/>
      <c r="M1365" s="37"/>
      <c r="N1365" s="5" t="str">
        <f t="array" ref="N1365">IF(SUM(--NOT(ISERROR(FIND(TEXT(UPPER(电话簿!$G$4),0),UPPER(基本信息输入!A1365:M1365),1))))&gt;0,ROW(),"")</f>
        <v/>
      </c>
    </row>
    <row r="1366" spans="1:14" s="34" customFormat="1" x14ac:dyDescent="0.35">
      <c r="A1366" s="74" t="str">
        <f>IFERROR(IF(C1366=0,"",IF(LEN(C1366)=1,VLOOKUP(LEFT(C1366,1),拼音数据库!$B:$C,2,),IF(LEN(C1366)=2,VLOOKUP(LEFT(C1366,1),拼音数据库!$B:$C,2,)&amp;VLOOKUP(MID(C1366,2,1),拼音数据库!$B:$C,2,),IF(LEN(C1366)=3,VLOOKUP(LEFT(C1366,1),拼音数据库!$B:$C,2,)&amp;VLOOKUP(MID(C1366,2,1),拼音数据库!$B:$C,2,)&amp;VLOOKUP(MID(C1366,3,1),拼音数据库!$B:$C,2,),VLOOKUP(LEFT(C1366,1),拼音数据库!$B:$C,2,)&amp;VLOOKUP(MID(C1366,2,1),拼音数据库!$B:$C,2,)&amp;VLOOKUP(MID(C1366,3,1),拼音数据库!$B:$C,2,)&amp;VLOOKUP(MID(C1366,4,1),拼音数据库!$B:$C,2,))))),"")</f>
        <v/>
      </c>
      <c r="B1366" s="75" t="str">
        <f>IFERROR(IF(C1366=0,"",IF(LEN(C1366)=1,LEFT(VLOOKUP(LEFT(C1366,1),拼音数据库!$B:$C,2,),1),IF(LEN(C1366)=2,LEFT(VLOOKUP(LEFT(C1366,1),拼音数据库!$B:$C,2,),1)&amp;LEFT(VLOOKUP(MID(C1366,2,1),拼音数据库!$B:$C,2,),1),IF(LEN(C1366)=3,LEFT(VLOOKUP(LEFT(C1366,1),拼音数据库!$B:$C,2,),1)&amp;LEFT(VLOOKUP(MID(C1366,2,1),拼音数据库!$B:$C,2,),1)&amp;LEFT(VLOOKUP(MID(C1366,3,1),拼音数据库!$B:$C,2,)),LEFT(VLOOKUP(LEFT(C1366,1),拼音数据库!$B:$C,2,),1)&amp;LEFT(VLOOKUP(MID(C1366,2,1),拼音数据库!$B:$C,2,),1)&amp;LEFT(VLOOKUP(MID(C1366,3,1),拼音数据库!$B:$C,2,),1)&amp;LEFT(VLOOKUP(MID(C1366,4,1),拼音数据库!$B:$C,2,),1))))),"")</f>
        <v/>
      </c>
      <c r="C1366" s="36"/>
      <c r="D1366" s="36"/>
      <c r="E1366" s="36"/>
      <c r="F1366" s="37"/>
      <c r="G1366" s="37"/>
      <c r="H1366" s="37"/>
      <c r="I1366" s="37"/>
      <c r="J1366" s="37"/>
      <c r="K1366" s="37"/>
      <c r="L1366" s="37"/>
      <c r="M1366" s="37"/>
      <c r="N1366" s="5" t="str">
        <f t="array" ref="N1366">IF(SUM(--NOT(ISERROR(FIND(TEXT(UPPER(电话簿!$G$4),0),UPPER(基本信息输入!A1366:M1366),1))))&gt;0,ROW(),"")</f>
        <v/>
      </c>
    </row>
    <row r="1367" spans="1:14" s="34" customFormat="1" x14ac:dyDescent="0.35">
      <c r="A1367" s="74" t="str">
        <f>IFERROR(IF(C1367=0,"",IF(LEN(C1367)=1,VLOOKUP(LEFT(C1367,1),拼音数据库!$B:$C,2,),IF(LEN(C1367)=2,VLOOKUP(LEFT(C1367,1),拼音数据库!$B:$C,2,)&amp;VLOOKUP(MID(C1367,2,1),拼音数据库!$B:$C,2,),IF(LEN(C1367)=3,VLOOKUP(LEFT(C1367,1),拼音数据库!$B:$C,2,)&amp;VLOOKUP(MID(C1367,2,1),拼音数据库!$B:$C,2,)&amp;VLOOKUP(MID(C1367,3,1),拼音数据库!$B:$C,2,),VLOOKUP(LEFT(C1367,1),拼音数据库!$B:$C,2,)&amp;VLOOKUP(MID(C1367,2,1),拼音数据库!$B:$C,2,)&amp;VLOOKUP(MID(C1367,3,1),拼音数据库!$B:$C,2,)&amp;VLOOKUP(MID(C1367,4,1),拼音数据库!$B:$C,2,))))),"")</f>
        <v/>
      </c>
      <c r="B1367" s="75" t="str">
        <f>IFERROR(IF(C1367=0,"",IF(LEN(C1367)=1,LEFT(VLOOKUP(LEFT(C1367,1),拼音数据库!$B:$C,2,),1),IF(LEN(C1367)=2,LEFT(VLOOKUP(LEFT(C1367,1),拼音数据库!$B:$C,2,),1)&amp;LEFT(VLOOKUP(MID(C1367,2,1),拼音数据库!$B:$C,2,),1),IF(LEN(C1367)=3,LEFT(VLOOKUP(LEFT(C1367,1),拼音数据库!$B:$C,2,),1)&amp;LEFT(VLOOKUP(MID(C1367,2,1),拼音数据库!$B:$C,2,),1)&amp;LEFT(VLOOKUP(MID(C1367,3,1),拼音数据库!$B:$C,2,)),LEFT(VLOOKUP(LEFT(C1367,1),拼音数据库!$B:$C,2,),1)&amp;LEFT(VLOOKUP(MID(C1367,2,1),拼音数据库!$B:$C,2,),1)&amp;LEFT(VLOOKUP(MID(C1367,3,1),拼音数据库!$B:$C,2,),1)&amp;LEFT(VLOOKUP(MID(C1367,4,1),拼音数据库!$B:$C,2,),1))))),"")</f>
        <v/>
      </c>
      <c r="C1367" s="36"/>
      <c r="D1367" s="36"/>
      <c r="E1367" s="36"/>
      <c r="F1367" s="37"/>
      <c r="G1367" s="37"/>
      <c r="H1367" s="37"/>
      <c r="I1367" s="37"/>
      <c r="J1367" s="37"/>
      <c r="K1367" s="37"/>
      <c r="L1367" s="37"/>
      <c r="M1367" s="37"/>
      <c r="N1367" s="5" t="str">
        <f t="array" ref="N1367">IF(SUM(--NOT(ISERROR(FIND(TEXT(UPPER(电话簿!$G$4),0),UPPER(基本信息输入!A1367:M1367),1))))&gt;0,ROW(),"")</f>
        <v/>
      </c>
    </row>
    <row r="1368" spans="1:14" s="34" customFormat="1" x14ac:dyDescent="0.35">
      <c r="A1368" s="74" t="str">
        <f>IFERROR(IF(C1368=0,"",IF(LEN(C1368)=1,VLOOKUP(LEFT(C1368,1),拼音数据库!$B:$C,2,),IF(LEN(C1368)=2,VLOOKUP(LEFT(C1368,1),拼音数据库!$B:$C,2,)&amp;VLOOKUP(MID(C1368,2,1),拼音数据库!$B:$C,2,),IF(LEN(C1368)=3,VLOOKUP(LEFT(C1368,1),拼音数据库!$B:$C,2,)&amp;VLOOKUP(MID(C1368,2,1),拼音数据库!$B:$C,2,)&amp;VLOOKUP(MID(C1368,3,1),拼音数据库!$B:$C,2,),VLOOKUP(LEFT(C1368,1),拼音数据库!$B:$C,2,)&amp;VLOOKUP(MID(C1368,2,1),拼音数据库!$B:$C,2,)&amp;VLOOKUP(MID(C1368,3,1),拼音数据库!$B:$C,2,)&amp;VLOOKUP(MID(C1368,4,1),拼音数据库!$B:$C,2,))))),"")</f>
        <v/>
      </c>
      <c r="B1368" s="75" t="str">
        <f>IFERROR(IF(C1368=0,"",IF(LEN(C1368)=1,LEFT(VLOOKUP(LEFT(C1368,1),拼音数据库!$B:$C,2,),1),IF(LEN(C1368)=2,LEFT(VLOOKUP(LEFT(C1368,1),拼音数据库!$B:$C,2,),1)&amp;LEFT(VLOOKUP(MID(C1368,2,1),拼音数据库!$B:$C,2,),1),IF(LEN(C1368)=3,LEFT(VLOOKUP(LEFT(C1368,1),拼音数据库!$B:$C,2,),1)&amp;LEFT(VLOOKUP(MID(C1368,2,1),拼音数据库!$B:$C,2,),1)&amp;LEFT(VLOOKUP(MID(C1368,3,1),拼音数据库!$B:$C,2,)),LEFT(VLOOKUP(LEFT(C1368,1),拼音数据库!$B:$C,2,),1)&amp;LEFT(VLOOKUP(MID(C1368,2,1),拼音数据库!$B:$C,2,),1)&amp;LEFT(VLOOKUP(MID(C1368,3,1),拼音数据库!$B:$C,2,),1)&amp;LEFT(VLOOKUP(MID(C1368,4,1),拼音数据库!$B:$C,2,),1))))),"")</f>
        <v/>
      </c>
      <c r="C1368" s="36"/>
      <c r="D1368" s="36"/>
      <c r="E1368" s="36"/>
      <c r="F1368" s="37"/>
      <c r="G1368" s="37"/>
      <c r="H1368" s="37"/>
      <c r="I1368" s="37"/>
      <c r="J1368" s="37"/>
      <c r="K1368" s="37"/>
      <c r="L1368" s="37"/>
      <c r="M1368" s="37"/>
      <c r="N1368" s="5" t="str">
        <f t="array" ref="N1368">IF(SUM(--NOT(ISERROR(FIND(TEXT(UPPER(电话簿!$G$4),0),UPPER(基本信息输入!A1368:M1368),1))))&gt;0,ROW(),"")</f>
        <v/>
      </c>
    </row>
    <row r="1369" spans="1:14" s="34" customFormat="1" x14ac:dyDescent="0.35">
      <c r="A1369" s="74" t="str">
        <f>IFERROR(IF(C1369=0,"",IF(LEN(C1369)=1,VLOOKUP(LEFT(C1369,1),拼音数据库!$B:$C,2,),IF(LEN(C1369)=2,VLOOKUP(LEFT(C1369,1),拼音数据库!$B:$C,2,)&amp;VLOOKUP(MID(C1369,2,1),拼音数据库!$B:$C,2,),IF(LEN(C1369)=3,VLOOKUP(LEFT(C1369,1),拼音数据库!$B:$C,2,)&amp;VLOOKUP(MID(C1369,2,1),拼音数据库!$B:$C,2,)&amp;VLOOKUP(MID(C1369,3,1),拼音数据库!$B:$C,2,),VLOOKUP(LEFT(C1369,1),拼音数据库!$B:$C,2,)&amp;VLOOKUP(MID(C1369,2,1),拼音数据库!$B:$C,2,)&amp;VLOOKUP(MID(C1369,3,1),拼音数据库!$B:$C,2,)&amp;VLOOKUP(MID(C1369,4,1),拼音数据库!$B:$C,2,))))),"")</f>
        <v/>
      </c>
      <c r="B1369" s="75" t="str">
        <f>IFERROR(IF(C1369=0,"",IF(LEN(C1369)=1,LEFT(VLOOKUP(LEFT(C1369,1),拼音数据库!$B:$C,2,),1),IF(LEN(C1369)=2,LEFT(VLOOKUP(LEFT(C1369,1),拼音数据库!$B:$C,2,),1)&amp;LEFT(VLOOKUP(MID(C1369,2,1),拼音数据库!$B:$C,2,),1),IF(LEN(C1369)=3,LEFT(VLOOKUP(LEFT(C1369,1),拼音数据库!$B:$C,2,),1)&amp;LEFT(VLOOKUP(MID(C1369,2,1),拼音数据库!$B:$C,2,),1)&amp;LEFT(VLOOKUP(MID(C1369,3,1),拼音数据库!$B:$C,2,)),LEFT(VLOOKUP(LEFT(C1369,1),拼音数据库!$B:$C,2,),1)&amp;LEFT(VLOOKUP(MID(C1369,2,1),拼音数据库!$B:$C,2,),1)&amp;LEFT(VLOOKUP(MID(C1369,3,1),拼音数据库!$B:$C,2,),1)&amp;LEFT(VLOOKUP(MID(C1369,4,1),拼音数据库!$B:$C,2,),1))))),"")</f>
        <v/>
      </c>
      <c r="C1369" s="36"/>
      <c r="D1369" s="36"/>
      <c r="E1369" s="36"/>
      <c r="F1369" s="37"/>
      <c r="G1369" s="37"/>
      <c r="H1369" s="37"/>
      <c r="I1369" s="37"/>
      <c r="J1369" s="37"/>
      <c r="K1369" s="37"/>
      <c r="L1369" s="37"/>
      <c r="M1369" s="37"/>
      <c r="N1369" s="5" t="str">
        <f t="array" ref="N1369">IF(SUM(--NOT(ISERROR(FIND(TEXT(UPPER(电话簿!$G$4),0),UPPER(基本信息输入!A1369:M1369),1))))&gt;0,ROW(),"")</f>
        <v/>
      </c>
    </row>
    <row r="1370" spans="1:14" s="34" customFormat="1" x14ac:dyDescent="0.35">
      <c r="A1370" s="74" t="str">
        <f>IFERROR(IF(C1370=0,"",IF(LEN(C1370)=1,VLOOKUP(LEFT(C1370,1),拼音数据库!$B:$C,2,),IF(LEN(C1370)=2,VLOOKUP(LEFT(C1370,1),拼音数据库!$B:$C,2,)&amp;VLOOKUP(MID(C1370,2,1),拼音数据库!$B:$C,2,),IF(LEN(C1370)=3,VLOOKUP(LEFT(C1370,1),拼音数据库!$B:$C,2,)&amp;VLOOKUP(MID(C1370,2,1),拼音数据库!$B:$C,2,)&amp;VLOOKUP(MID(C1370,3,1),拼音数据库!$B:$C,2,),VLOOKUP(LEFT(C1370,1),拼音数据库!$B:$C,2,)&amp;VLOOKUP(MID(C1370,2,1),拼音数据库!$B:$C,2,)&amp;VLOOKUP(MID(C1370,3,1),拼音数据库!$B:$C,2,)&amp;VLOOKUP(MID(C1370,4,1),拼音数据库!$B:$C,2,))))),"")</f>
        <v/>
      </c>
      <c r="B1370" s="75" t="str">
        <f>IFERROR(IF(C1370=0,"",IF(LEN(C1370)=1,LEFT(VLOOKUP(LEFT(C1370,1),拼音数据库!$B:$C,2,),1),IF(LEN(C1370)=2,LEFT(VLOOKUP(LEFT(C1370,1),拼音数据库!$B:$C,2,),1)&amp;LEFT(VLOOKUP(MID(C1370,2,1),拼音数据库!$B:$C,2,),1),IF(LEN(C1370)=3,LEFT(VLOOKUP(LEFT(C1370,1),拼音数据库!$B:$C,2,),1)&amp;LEFT(VLOOKUP(MID(C1370,2,1),拼音数据库!$B:$C,2,),1)&amp;LEFT(VLOOKUP(MID(C1370,3,1),拼音数据库!$B:$C,2,)),LEFT(VLOOKUP(LEFT(C1370,1),拼音数据库!$B:$C,2,),1)&amp;LEFT(VLOOKUP(MID(C1370,2,1),拼音数据库!$B:$C,2,),1)&amp;LEFT(VLOOKUP(MID(C1370,3,1),拼音数据库!$B:$C,2,),1)&amp;LEFT(VLOOKUP(MID(C1370,4,1),拼音数据库!$B:$C,2,),1))))),"")</f>
        <v/>
      </c>
      <c r="C1370" s="36"/>
      <c r="D1370" s="36"/>
      <c r="E1370" s="36"/>
      <c r="F1370" s="37"/>
      <c r="G1370" s="37"/>
      <c r="H1370" s="37"/>
      <c r="I1370" s="37"/>
      <c r="J1370" s="37"/>
      <c r="K1370" s="37"/>
      <c r="L1370" s="37"/>
      <c r="M1370" s="37"/>
      <c r="N1370" s="5" t="str">
        <f t="array" ref="N1370">IF(SUM(--NOT(ISERROR(FIND(TEXT(UPPER(电话簿!$G$4),0),UPPER(基本信息输入!A1370:M1370),1))))&gt;0,ROW(),"")</f>
        <v/>
      </c>
    </row>
    <row r="1371" spans="1:14" s="34" customFormat="1" x14ac:dyDescent="0.35">
      <c r="A1371" s="74" t="str">
        <f>IFERROR(IF(C1371=0,"",IF(LEN(C1371)=1,VLOOKUP(LEFT(C1371,1),拼音数据库!$B:$C,2,),IF(LEN(C1371)=2,VLOOKUP(LEFT(C1371,1),拼音数据库!$B:$C,2,)&amp;VLOOKUP(MID(C1371,2,1),拼音数据库!$B:$C,2,),IF(LEN(C1371)=3,VLOOKUP(LEFT(C1371,1),拼音数据库!$B:$C,2,)&amp;VLOOKUP(MID(C1371,2,1),拼音数据库!$B:$C,2,)&amp;VLOOKUP(MID(C1371,3,1),拼音数据库!$B:$C,2,),VLOOKUP(LEFT(C1371,1),拼音数据库!$B:$C,2,)&amp;VLOOKUP(MID(C1371,2,1),拼音数据库!$B:$C,2,)&amp;VLOOKUP(MID(C1371,3,1),拼音数据库!$B:$C,2,)&amp;VLOOKUP(MID(C1371,4,1),拼音数据库!$B:$C,2,))))),"")</f>
        <v/>
      </c>
      <c r="B1371" s="75" t="str">
        <f>IFERROR(IF(C1371=0,"",IF(LEN(C1371)=1,LEFT(VLOOKUP(LEFT(C1371,1),拼音数据库!$B:$C,2,),1),IF(LEN(C1371)=2,LEFT(VLOOKUP(LEFT(C1371,1),拼音数据库!$B:$C,2,),1)&amp;LEFT(VLOOKUP(MID(C1371,2,1),拼音数据库!$B:$C,2,),1),IF(LEN(C1371)=3,LEFT(VLOOKUP(LEFT(C1371,1),拼音数据库!$B:$C,2,),1)&amp;LEFT(VLOOKUP(MID(C1371,2,1),拼音数据库!$B:$C,2,),1)&amp;LEFT(VLOOKUP(MID(C1371,3,1),拼音数据库!$B:$C,2,)),LEFT(VLOOKUP(LEFT(C1371,1),拼音数据库!$B:$C,2,),1)&amp;LEFT(VLOOKUP(MID(C1371,2,1),拼音数据库!$B:$C,2,),1)&amp;LEFT(VLOOKUP(MID(C1371,3,1),拼音数据库!$B:$C,2,),1)&amp;LEFT(VLOOKUP(MID(C1371,4,1),拼音数据库!$B:$C,2,),1))))),"")</f>
        <v/>
      </c>
      <c r="C1371" s="36"/>
      <c r="D1371" s="36"/>
      <c r="E1371" s="36"/>
      <c r="F1371" s="37"/>
      <c r="G1371" s="37"/>
      <c r="H1371" s="37"/>
      <c r="I1371" s="37"/>
      <c r="J1371" s="37"/>
      <c r="K1371" s="37"/>
      <c r="L1371" s="37"/>
      <c r="M1371" s="37"/>
      <c r="N1371" s="5" t="str">
        <f t="array" ref="N1371">IF(SUM(--NOT(ISERROR(FIND(TEXT(UPPER(电话簿!$G$4),0),UPPER(基本信息输入!A1371:M1371),1))))&gt;0,ROW(),"")</f>
        <v/>
      </c>
    </row>
    <row r="1372" spans="1:14" s="34" customFormat="1" x14ac:dyDescent="0.35">
      <c r="A1372" s="74" t="str">
        <f>IFERROR(IF(C1372=0,"",IF(LEN(C1372)=1,VLOOKUP(LEFT(C1372,1),拼音数据库!$B:$C,2,),IF(LEN(C1372)=2,VLOOKUP(LEFT(C1372,1),拼音数据库!$B:$C,2,)&amp;VLOOKUP(MID(C1372,2,1),拼音数据库!$B:$C,2,),IF(LEN(C1372)=3,VLOOKUP(LEFT(C1372,1),拼音数据库!$B:$C,2,)&amp;VLOOKUP(MID(C1372,2,1),拼音数据库!$B:$C,2,)&amp;VLOOKUP(MID(C1372,3,1),拼音数据库!$B:$C,2,),VLOOKUP(LEFT(C1372,1),拼音数据库!$B:$C,2,)&amp;VLOOKUP(MID(C1372,2,1),拼音数据库!$B:$C,2,)&amp;VLOOKUP(MID(C1372,3,1),拼音数据库!$B:$C,2,)&amp;VLOOKUP(MID(C1372,4,1),拼音数据库!$B:$C,2,))))),"")</f>
        <v/>
      </c>
      <c r="B1372" s="75" t="str">
        <f>IFERROR(IF(C1372=0,"",IF(LEN(C1372)=1,LEFT(VLOOKUP(LEFT(C1372,1),拼音数据库!$B:$C,2,),1),IF(LEN(C1372)=2,LEFT(VLOOKUP(LEFT(C1372,1),拼音数据库!$B:$C,2,),1)&amp;LEFT(VLOOKUP(MID(C1372,2,1),拼音数据库!$B:$C,2,),1),IF(LEN(C1372)=3,LEFT(VLOOKUP(LEFT(C1372,1),拼音数据库!$B:$C,2,),1)&amp;LEFT(VLOOKUP(MID(C1372,2,1),拼音数据库!$B:$C,2,),1)&amp;LEFT(VLOOKUP(MID(C1372,3,1),拼音数据库!$B:$C,2,)),LEFT(VLOOKUP(LEFT(C1372,1),拼音数据库!$B:$C,2,),1)&amp;LEFT(VLOOKUP(MID(C1372,2,1),拼音数据库!$B:$C,2,),1)&amp;LEFT(VLOOKUP(MID(C1372,3,1),拼音数据库!$B:$C,2,),1)&amp;LEFT(VLOOKUP(MID(C1372,4,1),拼音数据库!$B:$C,2,),1))))),"")</f>
        <v/>
      </c>
      <c r="C1372" s="36"/>
      <c r="D1372" s="36"/>
      <c r="E1372" s="36"/>
      <c r="F1372" s="37"/>
      <c r="G1372" s="37"/>
      <c r="H1372" s="37"/>
      <c r="I1372" s="37"/>
      <c r="J1372" s="37"/>
      <c r="K1372" s="37"/>
      <c r="L1372" s="37"/>
      <c r="M1372" s="37"/>
      <c r="N1372" s="5" t="str">
        <f t="array" ref="N1372">IF(SUM(--NOT(ISERROR(FIND(TEXT(UPPER(电话簿!$G$4),0),UPPER(基本信息输入!A1372:M1372),1))))&gt;0,ROW(),"")</f>
        <v/>
      </c>
    </row>
    <row r="1373" spans="1:14" s="34" customFormat="1" x14ac:dyDescent="0.35">
      <c r="A1373" s="74" t="str">
        <f>IFERROR(IF(C1373=0,"",IF(LEN(C1373)=1,VLOOKUP(LEFT(C1373,1),拼音数据库!$B:$C,2,),IF(LEN(C1373)=2,VLOOKUP(LEFT(C1373,1),拼音数据库!$B:$C,2,)&amp;VLOOKUP(MID(C1373,2,1),拼音数据库!$B:$C,2,),IF(LEN(C1373)=3,VLOOKUP(LEFT(C1373,1),拼音数据库!$B:$C,2,)&amp;VLOOKUP(MID(C1373,2,1),拼音数据库!$B:$C,2,)&amp;VLOOKUP(MID(C1373,3,1),拼音数据库!$B:$C,2,),VLOOKUP(LEFT(C1373,1),拼音数据库!$B:$C,2,)&amp;VLOOKUP(MID(C1373,2,1),拼音数据库!$B:$C,2,)&amp;VLOOKUP(MID(C1373,3,1),拼音数据库!$B:$C,2,)&amp;VLOOKUP(MID(C1373,4,1),拼音数据库!$B:$C,2,))))),"")</f>
        <v/>
      </c>
      <c r="B1373" s="75" t="str">
        <f>IFERROR(IF(C1373=0,"",IF(LEN(C1373)=1,LEFT(VLOOKUP(LEFT(C1373,1),拼音数据库!$B:$C,2,),1),IF(LEN(C1373)=2,LEFT(VLOOKUP(LEFT(C1373,1),拼音数据库!$B:$C,2,),1)&amp;LEFT(VLOOKUP(MID(C1373,2,1),拼音数据库!$B:$C,2,),1),IF(LEN(C1373)=3,LEFT(VLOOKUP(LEFT(C1373,1),拼音数据库!$B:$C,2,),1)&amp;LEFT(VLOOKUP(MID(C1373,2,1),拼音数据库!$B:$C,2,),1)&amp;LEFT(VLOOKUP(MID(C1373,3,1),拼音数据库!$B:$C,2,)),LEFT(VLOOKUP(LEFT(C1373,1),拼音数据库!$B:$C,2,),1)&amp;LEFT(VLOOKUP(MID(C1373,2,1),拼音数据库!$B:$C,2,),1)&amp;LEFT(VLOOKUP(MID(C1373,3,1),拼音数据库!$B:$C,2,),1)&amp;LEFT(VLOOKUP(MID(C1373,4,1),拼音数据库!$B:$C,2,),1))))),"")</f>
        <v/>
      </c>
      <c r="C1373" s="36"/>
      <c r="D1373" s="36"/>
      <c r="E1373" s="36"/>
      <c r="F1373" s="37"/>
      <c r="G1373" s="37"/>
      <c r="H1373" s="37"/>
      <c r="I1373" s="37"/>
      <c r="J1373" s="37"/>
      <c r="K1373" s="37"/>
      <c r="L1373" s="37"/>
      <c r="M1373" s="37"/>
      <c r="N1373" s="5" t="str">
        <f t="array" ref="N1373">IF(SUM(--NOT(ISERROR(FIND(TEXT(UPPER(电话簿!$G$4),0),UPPER(基本信息输入!A1373:M1373),1))))&gt;0,ROW(),"")</f>
        <v/>
      </c>
    </row>
    <row r="1374" spans="1:14" s="34" customFormat="1" x14ac:dyDescent="0.35">
      <c r="A1374" s="74" t="str">
        <f>IFERROR(IF(C1374=0,"",IF(LEN(C1374)=1,VLOOKUP(LEFT(C1374,1),拼音数据库!$B:$C,2,),IF(LEN(C1374)=2,VLOOKUP(LEFT(C1374,1),拼音数据库!$B:$C,2,)&amp;VLOOKUP(MID(C1374,2,1),拼音数据库!$B:$C,2,),IF(LEN(C1374)=3,VLOOKUP(LEFT(C1374,1),拼音数据库!$B:$C,2,)&amp;VLOOKUP(MID(C1374,2,1),拼音数据库!$B:$C,2,)&amp;VLOOKUP(MID(C1374,3,1),拼音数据库!$B:$C,2,),VLOOKUP(LEFT(C1374,1),拼音数据库!$B:$C,2,)&amp;VLOOKUP(MID(C1374,2,1),拼音数据库!$B:$C,2,)&amp;VLOOKUP(MID(C1374,3,1),拼音数据库!$B:$C,2,)&amp;VLOOKUP(MID(C1374,4,1),拼音数据库!$B:$C,2,))))),"")</f>
        <v/>
      </c>
      <c r="B1374" s="75" t="str">
        <f>IFERROR(IF(C1374=0,"",IF(LEN(C1374)=1,LEFT(VLOOKUP(LEFT(C1374,1),拼音数据库!$B:$C,2,),1),IF(LEN(C1374)=2,LEFT(VLOOKUP(LEFT(C1374,1),拼音数据库!$B:$C,2,),1)&amp;LEFT(VLOOKUP(MID(C1374,2,1),拼音数据库!$B:$C,2,),1),IF(LEN(C1374)=3,LEFT(VLOOKUP(LEFT(C1374,1),拼音数据库!$B:$C,2,),1)&amp;LEFT(VLOOKUP(MID(C1374,2,1),拼音数据库!$B:$C,2,),1)&amp;LEFT(VLOOKUP(MID(C1374,3,1),拼音数据库!$B:$C,2,)),LEFT(VLOOKUP(LEFT(C1374,1),拼音数据库!$B:$C,2,),1)&amp;LEFT(VLOOKUP(MID(C1374,2,1),拼音数据库!$B:$C,2,),1)&amp;LEFT(VLOOKUP(MID(C1374,3,1),拼音数据库!$B:$C,2,),1)&amp;LEFT(VLOOKUP(MID(C1374,4,1),拼音数据库!$B:$C,2,),1))))),"")</f>
        <v/>
      </c>
      <c r="C1374" s="36"/>
      <c r="D1374" s="36"/>
      <c r="E1374" s="36"/>
      <c r="F1374" s="37"/>
      <c r="G1374" s="37"/>
      <c r="H1374" s="37"/>
      <c r="I1374" s="37"/>
      <c r="J1374" s="37"/>
      <c r="K1374" s="37"/>
      <c r="L1374" s="37"/>
      <c r="M1374" s="37"/>
      <c r="N1374" s="5" t="str">
        <f t="array" ref="N1374">IF(SUM(--NOT(ISERROR(FIND(TEXT(UPPER(电话簿!$G$4),0),UPPER(基本信息输入!A1374:M1374),1))))&gt;0,ROW(),"")</f>
        <v/>
      </c>
    </row>
    <row r="1375" spans="1:14" s="34" customFormat="1" x14ac:dyDescent="0.35">
      <c r="A1375" s="74" t="str">
        <f>IFERROR(IF(C1375=0,"",IF(LEN(C1375)=1,VLOOKUP(LEFT(C1375,1),拼音数据库!$B:$C,2,),IF(LEN(C1375)=2,VLOOKUP(LEFT(C1375,1),拼音数据库!$B:$C,2,)&amp;VLOOKUP(MID(C1375,2,1),拼音数据库!$B:$C,2,),IF(LEN(C1375)=3,VLOOKUP(LEFT(C1375,1),拼音数据库!$B:$C,2,)&amp;VLOOKUP(MID(C1375,2,1),拼音数据库!$B:$C,2,)&amp;VLOOKUP(MID(C1375,3,1),拼音数据库!$B:$C,2,),VLOOKUP(LEFT(C1375,1),拼音数据库!$B:$C,2,)&amp;VLOOKUP(MID(C1375,2,1),拼音数据库!$B:$C,2,)&amp;VLOOKUP(MID(C1375,3,1),拼音数据库!$B:$C,2,)&amp;VLOOKUP(MID(C1375,4,1),拼音数据库!$B:$C,2,))))),"")</f>
        <v/>
      </c>
      <c r="B1375" s="75" t="str">
        <f>IFERROR(IF(C1375=0,"",IF(LEN(C1375)=1,LEFT(VLOOKUP(LEFT(C1375,1),拼音数据库!$B:$C,2,),1),IF(LEN(C1375)=2,LEFT(VLOOKUP(LEFT(C1375,1),拼音数据库!$B:$C,2,),1)&amp;LEFT(VLOOKUP(MID(C1375,2,1),拼音数据库!$B:$C,2,),1),IF(LEN(C1375)=3,LEFT(VLOOKUP(LEFT(C1375,1),拼音数据库!$B:$C,2,),1)&amp;LEFT(VLOOKUP(MID(C1375,2,1),拼音数据库!$B:$C,2,),1)&amp;LEFT(VLOOKUP(MID(C1375,3,1),拼音数据库!$B:$C,2,)),LEFT(VLOOKUP(LEFT(C1375,1),拼音数据库!$B:$C,2,),1)&amp;LEFT(VLOOKUP(MID(C1375,2,1),拼音数据库!$B:$C,2,),1)&amp;LEFT(VLOOKUP(MID(C1375,3,1),拼音数据库!$B:$C,2,),1)&amp;LEFT(VLOOKUP(MID(C1375,4,1),拼音数据库!$B:$C,2,),1))))),"")</f>
        <v/>
      </c>
      <c r="C1375" s="36"/>
      <c r="D1375" s="36"/>
      <c r="E1375" s="36"/>
      <c r="F1375" s="37"/>
      <c r="G1375" s="37"/>
      <c r="H1375" s="37"/>
      <c r="I1375" s="37"/>
      <c r="J1375" s="37"/>
      <c r="K1375" s="37"/>
      <c r="L1375" s="37"/>
      <c r="M1375" s="37"/>
      <c r="N1375" s="5" t="str">
        <f t="array" ref="N1375">IF(SUM(--NOT(ISERROR(FIND(TEXT(UPPER(电话簿!$G$4),0),UPPER(基本信息输入!A1375:M1375),1))))&gt;0,ROW(),"")</f>
        <v/>
      </c>
    </row>
    <row r="1376" spans="1:14" s="34" customFormat="1" x14ac:dyDescent="0.35">
      <c r="A1376" s="74" t="str">
        <f>IFERROR(IF(C1376=0,"",IF(LEN(C1376)=1,VLOOKUP(LEFT(C1376,1),拼音数据库!$B:$C,2,),IF(LEN(C1376)=2,VLOOKUP(LEFT(C1376,1),拼音数据库!$B:$C,2,)&amp;VLOOKUP(MID(C1376,2,1),拼音数据库!$B:$C,2,),IF(LEN(C1376)=3,VLOOKUP(LEFT(C1376,1),拼音数据库!$B:$C,2,)&amp;VLOOKUP(MID(C1376,2,1),拼音数据库!$B:$C,2,)&amp;VLOOKUP(MID(C1376,3,1),拼音数据库!$B:$C,2,),VLOOKUP(LEFT(C1376,1),拼音数据库!$B:$C,2,)&amp;VLOOKUP(MID(C1376,2,1),拼音数据库!$B:$C,2,)&amp;VLOOKUP(MID(C1376,3,1),拼音数据库!$B:$C,2,)&amp;VLOOKUP(MID(C1376,4,1),拼音数据库!$B:$C,2,))))),"")</f>
        <v/>
      </c>
      <c r="B1376" s="75" t="str">
        <f>IFERROR(IF(C1376=0,"",IF(LEN(C1376)=1,LEFT(VLOOKUP(LEFT(C1376,1),拼音数据库!$B:$C,2,),1),IF(LEN(C1376)=2,LEFT(VLOOKUP(LEFT(C1376,1),拼音数据库!$B:$C,2,),1)&amp;LEFT(VLOOKUP(MID(C1376,2,1),拼音数据库!$B:$C,2,),1),IF(LEN(C1376)=3,LEFT(VLOOKUP(LEFT(C1376,1),拼音数据库!$B:$C,2,),1)&amp;LEFT(VLOOKUP(MID(C1376,2,1),拼音数据库!$B:$C,2,),1)&amp;LEFT(VLOOKUP(MID(C1376,3,1),拼音数据库!$B:$C,2,)),LEFT(VLOOKUP(LEFT(C1376,1),拼音数据库!$B:$C,2,),1)&amp;LEFT(VLOOKUP(MID(C1376,2,1),拼音数据库!$B:$C,2,),1)&amp;LEFT(VLOOKUP(MID(C1376,3,1),拼音数据库!$B:$C,2,),1)&amp;LEFT(VLOOKUP(MID(C1376,4,1),拼音数据库!$B:$C,2,),1))))),"")</f>
        <v/>
      </c>
      <c r="C1376" s="36"/>
      <c r="D1376" s="36"/>
      <c r="E1376" s="36"/>
      <c r="F1376" s="37"/>
      <c r="G1376" s="37"/>
      <c r="H1376" s="37"/>
      <c r="I1376" s="37"/>
      <c r="J1376" s="37"/>
      <c r="K1376" s="37"/>
      <c r="L1376" s="37"/>
      <c r="M1376" s="37"/>
      <c r="N1376" s="5" t="str">
        <f t="array" ref="N1376">IF(SUM(--NOT(ISERROR(FIND(TEXT(UPPER(电话簿!$G$4),0),UPPER(基本信息输入!A1376:M1376),1))))&gt;0,ROW(),"")</f>
        <v/>
      </c>
    </row>
    <row r="1377" spans="1:14" s="34" customFormat="1" x14ac:dyDescent="0.35">
      <c r="A1377" s="74" t="str">
        <f>IFERROR(IF(C1377=0,"",IF(LEN(C1377)=1,VLOOKUP(LEFT(C1377,1),拼音数据库!$B:$C,2,),IF(LEN(C1377)=2,VLOOKUP(LEFT(C1377,1),拼音数据库!$B:$C,2,)&amp;VLOOKUP(MID(C1377,2,1),拼音数据库!$B:$C,2,),IF(LEN(C1377)=3,VLOOKUP(LEFT(C1377,1),拼音数据库!$B:$C,2,)&amp;VLOOKUP(MID(C1377,2,1),拼音数据库!$B:$C,2,)&amp;VLOOKUP(MID(C1377,3,1),拼音数据库!$B:$C,2,),VLOOKUP(LEFT(C1377,1),拼音数据库!$B:$C,2,)&amp;VLOOKUP(MID(C1377,2,1),拼音数据库!$B:$C,2,)&amp;VLOOKUP(MID(C1377,3,1),拼音数据库!$B:$C,2,)&amp;VLOOKUP(MID(C1377,4,1),拼音数据库!$B:$C,2,))))),"")</f>
        <v/>
      </c>
      <c r="B1377" s="75" t="str">
        <f>IFERROR(IF(C1377=0,"",IF(LEN(C1377)=1,LEFT(VLOOKUP(LEFT(C1377,1),拼音数据库!$B:$C,2,),1),IF(LEN(C1377)=2,LEFT(VLOOKUP(LEFT(C1377,1),拼音数据库!$B:$C,2,),1)&amp;LEFT(VLOOKUP(MID(C1377,2,1),拼音数据库!$B:$C,2,),1),IF(LEN(C1377)=3,LEFT(VLOOKUP(LEFT(C1377,1),拼音数据库!$B:$C,2,),1)&amp;LEFT(VLOOKUP(MID(C1377,2,1),拼音数据库!$B:$C,2,),1)&amp;LEFT(VLOOKUP(MID(C1377,3,1),拼音数据库!$B:$C,2,)),LEFT(VLOOKUP(LEFT(C1377,1),拼音数据库!$B:$C,2,),1)&amp;LEFT(VLOOKUP(MID(C1377,2,1),拼音数据库!$B:$C,2,),1)&amp;LEFT(VLOOKUP(MID(C1377,3,1),拼音数据库!$B:$C,2,),1)&amp;LEFT(VLOOKUP(MID(C1377,4,1),拼音数据库!$B:$C,2,),1))))),"")</f>
        <v/>
      </c>
      <c r="C1377" s="36"/>
      <c r="D1377" s="36"/>
      <c r="E1377" s="36"/>
      <c r="F1377" s="37"/>
      <c r="G1377" s="37"/>
      <c r="H1377" s="37"/>
      <c r="I1377" s="37"/>
      <c r="J1377" s="37"/>
      <c r="K1377" s="37"/>
      <c r="L1377" s="37"/>
      <c r="M1377" s="37"/>
      <c r="N1377" s="5" t="str">
        <f t="array" ref="N1377">IF(SUM(--NOT(ISERROR(FIND(TEXT(UPPER(电话簿!$G$4),0),UPPER(基本信息输入!A1377:M1377),1))))&gt;0,ROW(),"")</f>
        <v/>
      </c>
    </row>
    <row r="1378" spans="1:14" s="34" customFormat="1" x14ac:dyDescent="0.35">
      <c r="A1378" s="74" t="str">
        <f>IFERROR(IF(C1378=0,"",IF(LEN(C1378)=1,VLOOKUP(LEFT(C1378,1),拼音数据库!$B:$C,2,),IF(LEN(C1378)=2,VLOOKUP(LEFT(C1378,1),拼音数据库!$B:$C,2,)&amp;VLOOKUP(MID(C1378,2,1),拼音数据库!$B:$C,2,),IF(LEN(C1378)=3,VLOOKUP(LEFT(C1378,1),拼音数据库!$B:$C,2,)&amp;VLOOKUP(MID(C1378,2,1),拼音数据库!$B:$C,2,)&amp;VLOOKUP(MID(C1378,3,1),拼音数据库!$B:$C,2,),VLOOKUP(LEFT(C1378,1),拼音数据库!$B:$C,2,)&amp;VLOOKUP(MID(C1378,2,1),拼音数据库!$B:$C,2,)&amp;VLOOKUP(MID(C1378,3,1),拼音数据库!$B:$C,2,)&amp;VLOOKUP(MID(C1378,4,1),拼音数据库!$B:$C,2,))))),"")</f>
        <v/>
      </c>
      <c r="B1378" s="75" t="str">
        <f>IFERROR(IF(C1378=0,"",IF(LEN(C1378)=1,LEFT(VLOOKUP(LEFT(C1378,1),拼音数据库!$B:$C,2,),1),IF(LEN(C1378)=2,LEFT(VLOOKUP(LEFT(C1378,1),拼音数据库!$B:$C,2,),1)&amp;LEFT(VLOOKUP(MID(C1378,2,1),拼音数据库!$B:$C,2,),1),IF(LEN(C1378)=3,LEFT(VLOOKUP(LEFT(C1378,1),拼音数据库!$B:$C,2,),1)&amp;LEFT(VLOOKUP(MID(C1378,2,1),拼音数据库!$B:$C,2,),1)&amp;LEFT(VLOOKUP(MID(C1378,3,1),拼音数据库!$B:$C,2,)),LEFT(VLOOKUP(LEFT(C1378,1),拼音数据库!$B:$C,2,),1)&amp;LEFT(VLOOKUP(MID(C1378,2,1),拼音数据库!$B:$C,2,),1)&amp;LEFT(VLOOKUP(MID(C1378,3,1),拼音数据库!$B:$C,2,),1)&amp;LEFT(VLOOKUP(MID(C1378,4,1),拼音数据库!$B:$C,2,),1))))),"")</f>
        <v/>
      </c>
      <c r="C1378" s="36"/>
      <c r="D1378" s="36"/>
      <c r="E1378" s="36"/>
      <c r="F1378" s="37"/>
      <c r="G1378" s="37"/>
      <c r="H1378" s="37"/>
      <c r="I1378" s="37"/>
      <c r="J1378" s="37"/>
      <c r="K1378" s="37"/>
      <c r="L1378" s="37"/>
      <c r="M1378" s="37"/>
      <c r="N1378" s="5" t="str">
        <f t="array" ref="N1378">IF(SUM(--NOT(ISERROR(FIND(TEXT(UPPER(电话簿!$G$4),0),UPPER(基本信息输入!A1378:M1378),1))))&gt;0,ROW(),"")</f>
        <v/>
      </c>
    </row>
    <row r="1379" spans="1:14" s="34" customFormat="1" x14ac:dyDescent="0.35">
      <c r="A1379" s="74" t="str">
        <f>IFERROR(IF(C1379=0,"",IF(LEN(C1379)=1,VLOOKUP(LEFT(C1379,1),拼音数据库!$B:$C,2,),IF(LEN(C1379)=2,VLOOKUP(LEFT(C1379,1),拼音数据库!$B:$C,2,)&amp;VLOOKUP(MID(C1379,2,1),拼音数据库!$B:$C,2,),IF(LEN(C1379)=3,VLOOKUP(LEFT(C1379,1),拼音数据库!$B:$C,2,)&amp;VLOOKUP(MID(C1379,2,1),拼音数据库!$B:$C,2,)&amp;VLOOKUP(MID(C1379,3,1),拼音数据库!$B:$C,2,),VLOOKUP(LEFT(C1379,1),拼音数据库!$B:$C,2,)&amp;VLOOKUP(MID(C1379,2,1),拼音数据库!$B:$C,2,)&amp;VLOOKUP(MID(C1379,3,1),拼音数据库!$B:$C,2,)&amp;VLOOKUP(MID(C1379,4,1),拼音数据库!$B:$C,2,))))),"")</f>
        <v/>
      </c>
      <c r="B1379" s="75" t="str">
        <f>IFERROR(IF(C1379=0,"",IF(LEN(C1379)=1,LEFT(VLOOKUP(LEFT(C1379,1),拼音数据库!$B:$C,2,),1),IF(LEN(C1379)=2,LEFT(VLOOKUP(LEFT(C1379,1),拼音数据库!$B:$C,2,),1)&amp;LEFT(VLOOKUP(MID(C1379,2,1),拼音数据库!$B:$C,2,),1),IF(LEN(C1379)=3,LEFT(VLOOKUP(LEFT(C1379,1),拼音数据库!$B:$C,2,),1)&amp;LEFT(VLOOKUP(MID(C1379,2,1),拼音数据库!$B:$C,2,),1)&amp;LEFT(VLOOKUP(MID(C1379,3,1),拼音数据库!$B:$C,2,)),LEFT(VLOOKUP(LEFT(C1379,1),拼音数据库!$B:$C,2,),1)&amp;LEFT(VLOOKUP(MID(C1379,2,1),拼音数据库!$B:$C,2,),1)&amp;LEFT(VLOOKUP(MID(C1379,3,1),拼音数据库!$B:$C,2,),1)&amp;LEFT(VLOOKUP(MID(C1379,4,1),拼音数据库!$B:$C,2,),1))))),"")</f>
        <v/>
      </c>
      <c r="C1379" s="36"/>
      <c r="D1379" s="36"/>
      <c r="E1379" s="36"/>
      <c r="F1379" s="37"/>
      <c r="G1379" s="37"/>
      <c r="H1379" s="37"/>
      <c r="I1379" s="37"/>
      <c r="J1379" s="37"/>
      <c r="K1379" s="37"/>
      <c r="L1379" s="37"/>
      <c r="M1379" s="37"/>
      <c r="N1379" s="5" t="str">
        <f t="array" ref="N1379">IF(SUM(--NOT(ISERROR(FIND(TEXT(UPPER(电话簿!$G$4),0),UPPER(基本信息输入!A1379:M1379),1))))&gt;0,ROW(),"")</f>
        <v/>
      </c>
    </row>
    <row r="1380" spans="1:14" s="34" customFormat="1" x14ac:dyDescent="0.35">
      <c r="A1380" s="74" t="str">
        <f>IFERROR(IF(C1380=0,"",IF(LEN(C1380)=1,VLOOKUP(LEFT(C1380,1),拼音数据库!$B:$C,2,),IF(LEN(C1380)=2,VLOOKUP(LEFT(C1380,1),拼音数据库!$B:$C,2,)&amp;VLOOKUP(MID(C1380,2,1),拼音数据库!$B:$C,2,),IF(LEN(C1380)=3,VLOOKUP(LEFT(C1380,1),拼音数据库!$B:$C,2,)&amp;VLOOKUP(MID(C1380,2,1),拼音数据库!$B:$C,2,)&amp;VLOOKUP(MID(C1380,3,1),拼音数据库!$B:$C,2,),VLOOKUP(LEFT(C1380,1),拼音数据库!$B:$C,2,)&amp;VLOOKUP(MID(C1380,2,1),拼音数据库!$B:$C,2,)&amp;VLOOKUP(MID(C1380,3,1),拼音数据库!$B:$C,2,)&amp;VLOOKUP(MID(C1380,4,1),拼音数据库!$B:$C,2,))))),"")</f>
        <v/>
      </c>
      <c r="B1380" s="75" t="str">
        <f>IFERROR(IF(C1380=0,"",IF(LEN(C1380)=1,LEFT(VLOOKUP(LEFT(C1380,1),拼音数据库!$B:$C,2,),1),IF(LEN(C1380)=2,LEFT(VLOOKUP(LEFT(C1380,1),拼音数据库!$B:$C,2,),1)&amp;LEFT(VLOOKUP(MID(C1380,2,1),拼音数据库!$B:$C,2,),1),IF(LEN(C1380)=3,LEFT(VLOOKUP(LEFT(C1380,1),拼音数据库!$B:$C,2,),1)&amp;LEFT(VLOOKUP(MID(C1380,2,1),拼音数据库!$B:$C,2,),1)&amp;LEFT(VLOOKUP(MID(C1380,3,1),拼音数据库!$B:$C,2,)),LEFT(VLOOKUP(LEFT(C1380,1),拼音数据库!$B:$C,2,),1)&amp;LEFT(VLOOKUP(MID(C1380,2,1),拼音数据库!$B:$C,2,),1)&amp;LEFT(VLOOKUP(MID(C1380,3,1),拼音数据库!$B:$C,2,),1)&amp;LEFT(VLOOKUP(MID(C1380,4,1),拼音数据库!$B:$C,2,),1))))),"")</f>
        <v/>
      </c>
      <c r="C1380" s="36"/>
      <c r="D1380" s="36"/>
      <c r="E1380" s="36"/>
      <c r="F1380" s="37"/>
      <c r="G1380" s="37"/>
      <c r="H1380" s="37"/>
      <c r="I1380" s="37"/>
      <c r="J1380" s="37"/>
      <c r="K1380" s="37"/>
      <c r="L1380" s="37"/>
      <c r="M1380" s="37"/>
      <c r="N1380" s="5" t="str">
        <f t="array" ref="N1380">IF(SUM(--NOT(ISERROR(FIND(TEXT(UPPER(电话簿!$G$4),0),UPPER(基本信息输入!A1380:M1380),1))))&gt;0,ROW(),"")</f>
        <v/>
      </c>
    </row>
    <row r="1381" spans="1:14" s="34" customFormat="1" x14ac:dyDescent="0.35">
      <c r="A1381" s="74" t="str">
        <f>IFERROR(IF(C1381=0,"",IF(LEN(C1381)=1,VLOOKUP(LEFT(C1381,1),拼音数据库!$B:$C,2,),IF(LEN(C1381)=2,VLOOKUP(LEFT(C1381,1),拼音数据库!$B:$C,2,)&amp;VLOOKUP(MID(C1381,2,1),拼音数据库!$B:$C,2,),IF(LEN(C1381)=3,VLOOKUP(LEFT(C1381,1),拼音数据库!$B:$C,2,)&amp;VLOOKUP(MID(C1381,2,1),拼音数据库!$B:$C,2,)&amp;VLOOKUP(MID(C1381,3,1),拼音数据库!$B:$C,2,),VLOOKUP(LEFT(C1381,1),拼音数据库!$B:$C,2,)&amp;VLOOKUP(MID(C1381,2,1),拼音数据库!$B:$C,2,)&amp;VLOOKUP(MID(C1381,3,1),拼音数据库!$B:$C,2,)&amp;VLOOKUP(MID(C1381,4,1),拼音数据库!$B:$C,2,))))),"")</f>
        <v/>
      </c>
      <c r="B1381" s="75" t="str">
        <f>IFERROR(IF(C1381=0,"",IF(LEN(C1381)=1,LEFT(VLOOKUP(LEFT(C1381,1),拼音数据库!$B:$C,2,),1),IF(LEN(C1381)=2,LEFT(VLOOKUP(LEFT(C1381,1),拼音数据库!$B:$C,2,),1)&amp;LEFT(VLOOKUP(MID(C1381,2,1),拼音数据库!$B:$C,2,),1),IF(LEN(C1381)=3,LEFT(VLOOKUP(LEFT(C1381,1),拼音数据库!$B:$C,2,),1)&amp;LEFT(VLOOKUP(MID(C1381,2,1),拼音数据库!$B:$C,2,),1)&amp;LEFT(VLOOKUP(MID(C1381,3,1),拼音数据库!$B:$C,2,)),LEFT(VLOOKUP(LEFT(C1381,1),拼音数据库!$B:$C,2,),1)&amp;LEFT(VLOOKUP(MID(C1381,2,1),拼音数据库!$B:$C,2,),1)&amp;LEFT(VLOOKUP(MID(C1381,3,1),拼音数据库!$B:$C,2,),1)&amp;LEFT(VLOOKUP(MID(C1381,4,1),拼音数据库!$B:$C,2,),1))))),"")</f>
        <v/>
      </c>
      <c r="C1381" s="36"/>
      <c r="D1381" s="36"/>
      <c r="E1381" s="36"/>
      <c r="F1381" s="37"/>
      <c r="G1381" s="37"/>
      <c r="H1381" s="37"/>
      <c r="I1381" s="37"/>
      <c r="J1381" s="37"/>
      <c r="K1381" s="37"/>
      <c r="L1381" s="37"/>
      <c r="M1381" s="37"/>
      <c r="N1381" s="5" t="str">
        <f t="array" ref="N1381">IF(SUM(--NOT(ISERROR(FIND(TEXT(UPPER(电话簿!$G$4),0),UPPER(基本信息输入!A1381:M1381),1))))&gt;0,ROW(),"")</f>
        <v/>
      </c>
    </row>
    <row r="1382" spans="1:14" s="34" customFormat="1" x14ac:dyDescent="0.35">
      <c r="A1382" s="74" t="str">
        <f>IFERROR(IF(C1382=0,"",IF(LEN(C1382)=1,VLOOKUP(LEFT(C1382,1),拼音数据库!$B:$C,2,),IF(LEN(C1382)=2,VLOOKUP(LEFT(C1382,1),拼音数据库!$B:$C,2,)&amp;VLOOKUP(MID(C1382,2,1),拼音数据库!$B:$C,2,),IF(LEN(C1382)=3,VLOOKUP(LEFT(C1382,1),拼音数据库!$B:$C,2,)&amp;VLOOKUP(MID(C1382,2,1),拼音数据库!$B:$C,2,)&amp;VLOOKUP(MID(C1382,3,1),拼音数据库!$B:$C,2,),VLOOKUP(LEFT(C1382,1),拼音数据库!$B:$C,2,)&amp;VLOOKUP(MID(C1382,2,1),拼音数据库!$B:$C,2,)&amp;VLOOKUP(MID(C1382,3,1),拼音数据库!$B:$C,2,)&amp;VLOOKUP(MID(C1382,4,1),拼音数据库!$B:$C,2,))))),"")</f>
        <v/>
      </c>
      <c r="B1382" s="75" t="str">
        <f>IFERROR(IF(C1382=0,"",IF(LEN(C1382)=1,LEFT(VLOOKUP(LEFT(C1382,1),拼音数据库!$B:$C,2,),1),IF(LEN(C1382)=2,LEFT(VLOOKUP(LEFT(C1382,1),拼音数据库!$B:$C,2,),1)&amp;LEFT(VLOOKUP(MID(C1382,2,1),拼音数据库!$B:$C,2,),1),IF(LEN(C1382)=3,LEFT(VLOOKUP(LEFT(C1382,1),拼音数据库!$B:$C,2,),1)&amp;LEFT(VLOOKUP(MID(C1382,2,1),拼音数据库!$B:$C,2,),1)&amp;LEFT(VLOOKUP(MID(C1382,3,1),拼音数据库!$B:$C,2,)),LEFT(VLOOKUP(LEFT(C1382,1),拼音数据库!$B:$C,2,),1)&amp;LEFT(VLOOKUP(MID(C1382,2,1),拼音数据库!$B:$C,2,),1)&amp;LEFT(VLOOKUP(MID(C1382,3,1),拼音数据库!$B:$C,2,),1)&amp;LEFT(VLOOKUP(MID(C1382,4,1),拼音数据库!$B:$C,2,),1))))),"")</f>
        <v/>
      </c>
      <c r="C1382" s="36"/>
      <c r="D1382" s="36"/>
      <c r="E1382" s="36"/>
      <c r="F1382" s="37"/>
      <c r="G1382" s="37"/>
      <c r="H1382" s="37"/>
      <c r="I1382" s="37"/>
      <c r="J1382" s="37"/>
      <c r="K1382" s="37"/>
      <c r="L1382" s="37"/>
      <c r="M1382" s="37"/>
      <c r="N1382" s="5" t="str">
        <f t="array" ref="N1382">IF(SUM(--NOT(ISERROR(FIND(TEXT(UPPER(电话簿!$G$4),0),UPPER(基本信息输入!A1382:M1382),1))))&gt;0,ROW(),"")</f>
        <v/>
      </c>
    </row>
    <row r="1383" spans="1:14" s="34" customFormat="1" x14ac:dyDescent="0.35">
      <c r="A1383" s="74" t="str">
        <f>IFERROR(IF(C1383=0,"",IF(LEN(C1383)=1,VLOOKUP(LEFT(C1383,1),拼音数据库!$B:$C,2,),IF(LEN(C1383)=2,VLOOKUP(LEFT(C1383,1),拼音数据库!$B:$C,2,)&amp;VLOOKUP(MID(C1383,2,1),拼音数据库!$B:$C,2,),IF(LEN(C1383)=3,VLOOKUP(LEFT(C1383,1),拼音数据库!$B:$C,2,)&amp;VLOOKUP(MID(C1383,2,1),拼音数据库!$B:$C,2,)&amp;VLOOKUP(MID(C1383,3,1),拼音数据库!$B:$C,2,),VLOOKUP(LEFT(C1383,1),拼音数据库!$B:$C,2,)&amp;VLOOKUP(MID(C1383,2,1),拼音数据库!$B:$C,2,)&amp;VLOOKUP(MID(C1383,3,1),拼音数据库!$B:$C,2,)&amp;VLOOKUP(MID(C1383,4,1),拼音数据库!$B:$C,2,))))),"")</f>
        <v/>
      </c>
      <c r="B1383" s="75" t="str">
        <f>IFERROR(IF(C1383=0,"",IF(LEN(C1383)=1,LEFT(VLOOKUP(LEFT(C1383,1),拼音数据库!$B:$C,2,),1),IF(LEN(C1383)=2,LEFT(VLOOKUP(LEFT(C1383,1),拼音数据库!$B:$C,2,),1)&amp;LEFT(VLOOKUP(MID(C1383,2,1),拼音数据库!$B:$C,2,),1),IF(LEN(C1383)=3,LEFT(VLOOKUP(LEFT(C1383,1),拼音数据库!$B:$C,2,),1)&amp;LEFT(VLOOKUP(MID(C1383,2,1),拼音数据库!$B:$C,2,),1)&amp;LEFT(VLOOKUP(MID(C1383,3,1),拼音数据库!$B:$C,2,)),LEFT(VLOOKUP(LEFT(C1383,1),拼音数据库!$B:$C,2,),1)&amp;LEFT(VLOOKUP(MID(C1383,2,1),拼音数据库!$B:$C,2,),1)&amp;LEFT(VLOOKUP(MID(C1383,3,1),拼音数据库!$B:$C,2,),1)&amp;LEFT(VLOOKUP(MID(C1383,4,1),拼音数据库!$B:$C,2,),1))))),"")</f>
        <v/>
      </c>
      <c r="C1383" s="36"/>
      <c r="D1383" s="36"/>
      <c r="E1383" s="36"/>
      <c r="F1383" s="37"/>
      <c r="G1383" s="37"/>
      <c r="H1383" s="37"/>
      <c r="I1383" s="37"/>
      <c r="J1383" s="37"/>
      <c r="K1383" s="37"/>
      <c r="L1383" s="37"/>
      <c r="M1383" s="37"/>
      <c r="N1383" s="5" t="str">
        <f t="array" ref="N1383">IF(SUM(--NOT(ISERROR(FIND(TEXT(UPPER(电话簿!$G$4),0),UPPER(基本信息输入!A1383:M1383),1))))&gt;0,ROW(),"")</f>
        <v/>
      </c>
    </row>
    <row r="1384" spans="1:14" s="34" customFormat="1" x14ac:dyDescent="0.35">
      <c r="A1384" s="74" t="str">
        <f>IFERROR(IF(C1384=0,"",IF(LEN(C1384)=1,VLOOKUP(LEFT(C1384,1),拼音数据库!$B:$C,2,),IF(LEN(C1384)=2,VLOOKUP(LEFT(C1384,1),拼音数据库!$B:$C,2,)&amp;VLOOKUP(MID(C1384,2,1),拼音数据库!$B:$C,2,),IF(LEN(C1384)=3,VLOOKUP(LEFT(C1384,1),拼音数据库!$B:$C,2,)&amp;VLOOKUP(MID(C1384,2,1),拼音数据库!$B:$C,2,)&amp;VLOOKUP(MID(C1384,3,1),拼音数据库!$B:$C,2,),VLOOKUP(LEFT(C1384,1),拼音数据库!$B:$C,2,)&amp;VLOOKUP(MID(C1384,2,1),拼音数据库!$B:$C,2,)&amp;VLOOKUP(MID(C1384,3,1),拼音数据库!$B:$C,2,)&amp;VLOOKUP(MID(C1384,4,1),拼音数据库!$B:$C,2,))))),"")</f>
        <v/>
      </c>
      <c r="B1384" s="75" t="str">
        <f>IFERROR(IF(C1384=0,"",IF(LEN(C1384)=1,LEFT(VLOOKUP(LEFT(C1384,1),拼音数据库!$B:$C,2,),1),IF(LEN(C1384)=2,LEFT(VLOOKUP(LEFT(C1384,1),拼音数据库!$B:$C,2,),1)&amp;LEFT(VLOOKUP(MID(C1384,2,1),拼音数据库!$B:$C,2,),1),IF(LEN(C1384)=3,LEFT(VLOOKUP(LEFT(C1384,1),拼音数据库!$B:$C,2,),1)&amp;LEFT(VLOOKUP(MID(C1384,2,1),拼音数据库!$B:$C,2,),1)&amp;LEFT(VLOOKUP(MID(C1384,3,1),拼音数据库!$B:$C,2,)),LEFT(VLOOKUP(LEFT(C1384,1),拼音数据库!$B:$C,2,),1)&amp;LEFT(VLOOKUP(MID(C1384,2,1),拼音数据库!$B:$C,2,),1)&amp;LEFT(VLOOKUP(MID(C1384,3,1),拼音数据库!$B:$C,2,),1)&amp;LEFT(VLOOKUP(MID(C1384,4,1),拼音数据库!$B:$C,2,),1))))),"")</f>
        <v/>
      </c>
      <c r="C1384" s="36"/>
      <c r="D1384" s="36"/>
      <c r="E1384" s="36"/>
      <c r="F1384" s="37"/>
      <c r="G1384" s="37"/>
      <c r="H1384" s="37"/>
      <c r="I1384" s="37"/>
      <c r="J1384" s="37"/>
      <c r="K1384" s="37"/>
      <c r="L1384" s="37"/>
      <c r="M1384" s="37"/>
      <c r="N1384" s="5" t="str">
        <f t="array" ref="N1384">IF(SUM(--NOT(ISERROR(FIND(TEXT(UPPER(电话簿!$G$4),0),UPPER(基本信息输入!A1384:M1384),1))))&gt;0,ROW(),"")</f>
        <v/>
      </c>
    </row>
    <row r="1385" spans="1:14" s="34" customFormat="1" x14ac:dyDescent="0.35">
      <c r="A1385" s="74" t="str">
        <f>IFERROR(IF(C1385=0,"",IF(LEN(C1385)=1,VLOOKUP(LEFT(C1385,1),拼音数据库!$B:$C,2,),IF(LEN(C1385)=2,VLOOKUP(LEFT(C1385,1),拼音数据库!$B:$C,2,)&amp;VLOOKUP(MID(C1385,2,1),拼音数据库!$B:$C,2,),IF(LEN(C1385)=3,VLOOKUP(LEFT(C1385,1),拼音数据库!$B:$C,2,)&amp;VLOOKUP(MID(C1385,2,1),拼音数据库!$B:$C,2,)&amp;VLOOKUP(MID(C1385,3,1),拼音数据库!$B:$C,2,),VLOOKUP(LEFT(C1385,1),拼音数据库!$B:$C,2,)&amp;VLOOKUP(MID(C1385,2,1),拼音数据库!$B:$C,2,)&amp;VLOOKUP(MID(C1385,3,1),拼音数据库!$B:$C,2,)&amp;VLOOKUP(MID(C1385,4,1),拼音数据库!$B:$C,2,))))),"")</f>
        <v/>
      </c>
      <c r="B1385" s="75" t="str">
        <f>IFERROR(IF(C1385=0,"",IF(LEN(C1385)=1,LEFT(VLOOKUP(LEFT(C1385,1),拼音数据库!$B:$C,2,),1),IF(LEN(C1385)=2,LEFT(VLOOKUP(LEFT(C1385,1),拼音数据库!$B:$C,2,),1)&amp;LEFT(VLOOKUP(MID(C1385,2,1),拼音数据库!$B:$C,2,),1),IF(LEN(C1385)=3,LEFT(VLOOKUP(LEFT(C1385,1),拼音数据库!$B:$C,2,),1)&amp;LEFT(VLOOKUP(MID(C1385,2,1),拼音数据库!$B:$C,2,),1)&amp;LEFT(VLOOKUP(MID(C1385,3,1),拼音数据库!$B:$C,2,)),LEFT(VLOOKUP(LEFT(C1385,1),拼音数据库!$B:$C,2,),1)&amp;LEFT(VLOOKUP(MID(C1385,2,1),拼音数据库!$B:$C,2,),1)&amp;LEFT(VLOOKUP(MID(C1385,3,1),拼音数据库!$B:$C,2,),1)&amp;LEFT(VLOOKUP(MID(C1385,4,1),拼音数据库!$B:$C,2,),1))))),"")</f>
        <v/>
      </c>
      <c r="C1385" s="36"/>
      <c r="D1385" s="36"/>
      <c r="E1385" s="36"/>
      <c r="F1385" s="37"/>
      <c r="G1385" s="37"/>
      <c r="H1385" s="37"/>
      <c r="I1385" s="37"/>
      <c r="J1385" s="37"/>
      <c r="K1385" s="37"/>
      <c r="L1385" s="37"/>
      <c r="M1385" s="37"/>
      <c r="N1385" s="5" t="str">
        <f t="array" ref="N1385">IF(SUM(--NOT(ISERROR(FIND(TEXT(UPPER(电话簿!$G$4),0),UPPER(基本信息输入!A1385:M1385),1))))&gt;0,ROW(),"")</f>
        <v/>
      </c>
    </row>
    <row r="1386" spans="1:14" s="34" customFormat="1" x14ac:dyDescent="0.35">
      <c r="A1386" s="74" t="str">
        <f>IFERROR(IF(C1386=0,"",IF(LEN(C1386)=1,VLOOKUP(LEFT(C1386,1),拼音数据库!$B:$C,2,),IF(LEN(C1386)=2,VLOOKUP(LEFT(C1386,1),拼音数据库!$B:$C,2,)&amp;VLOOKUP(MID(C1386,2,1),拼音数据库!$B:$C,2,),IF(LEN(C1386)=3,VLOOKUP(LEFT(C1386,1),拼音数据库!$B:$C,2,)&amp;VLOOKUP(MID(C1386,2,1),拼音数据库!$B:$C,2,)&amp;VLOOKUP(MID(C1386,3,1),拼音数据库!$B:$C,2,),VLOOKUP(LEFT(C1386,1),拼音数据库!$B:$C,2,)&amp;VLOOKUP(MID(C1386,2,1),拼音数据库!$B:$C,2,)&amp;VLOOKUP(MID(C1386,3,1),拼音数据库!$B:$C,2,)&amp;VLOOKUP(MID(C1386,4,1),拼音数据库!$B:$C,2,))))),"")</f>
        <v/>
      </c>
      <c r="B1386" s="75" t="str">
        <f>IFERROR(IF(C1386=0,"",IF(LEN(C1386)=1,LEFT(VLOOKUP(LEFT(C1386,1),拼音数据库!$B:$C,2,),1),IF(LEN(C1386)=2,LEFT(VLOOKUP(LEFT(C1386,1),拼音数据库!$B:$C,2,),1)&amp;LEFT(VLOOKUP(MID(C1386,2,1),拼音数据库!$B:$C,2,),1),IF(LEN(C1386)=3,LEFT(VLOOKUP(LEFT(C1386,1),拼音数据库!$B:$C,2,),1)&amp;LEFT(VLOOKUP(MID(C1386,2,1),拼音数据库!$B:$C,2,),1)&amp;LEFT(VLOOKUP(MID(C1386,3,1),拼音数据库!$B:$C,2,)),LEFT(VLOOKUP(LEFT(C1386,1),拼音数据库!$B:$C,2,),1)&amp;LEFT(VLOOKUP(MID(C1386,2,1),拼音数据库!$B:$C,2,),1)&amp;LEFT(VLOOKUP(MID(C1386,3,1),拼音数据库!$B:$C,2,),1)&amp;LEFT(VLOOKUP(MID(C1386,4,1),拼音数据库!$B:$C,2,),1))))),"")</f>
        <v/>
      </c>
      <c r="C1386" s="36"/>
      <c r="D1386" s="36"/>
      <c r="E1386" s="36"/>
      <c r="F1386" s="37"/>
      <c r="G1386" s="37"/>
      <c r="H1386" s="37"/>
      <c r="I1386" s="37"/>
      <c r="J1386" s="37"/>
      <c r="K1386" s="37"/>
      <c r="L1386" s="37"/>
      <c r="M1386" s="37"/>
      <c r="N1386" s="5" t="str">
        <f t="array" ref="N1386">IF(SUM(--NOT(ISERROR(FIND(TEXT(UPPER(电话簿!$G$4),0),UPPER(基本信息输入!A1386:M1386),1))))&gt;0,ROW(),"")</f>
        <v/>
      </c>
    </row>
    <row r="1387" spans="1:14" s="34" customFormat="1" x14ac:dyDescent="0.35">
      <c r="A1387" s="74" t="str">
        <f>IFERROR(IF(C1387=0,"",IF(LEN(C1387)=1,VLOOKUP(LEFT(C1387,1),拼音数据库!$B:$C,2,),IF(LEN(C1387)=2,VLOOKUP(LEFT(C1387,1),拼音数据库!$B:$C,2,)&amp;VLOOKUP(MID(C1387,2,1),拼音数据库!$B:$C,2,),IF(LEN(C1387)=3,VLOOKUP(LEFT(C1387,1),拼音数据库!$B:$C,2,)&amp;VLOOKUP(MID(C1387,2,1),拼音数据库!$B:$C,2,)&amp;VLOOKUP(MID(C1387,3,1),拼音数据库!$B:$C,2,),VLOOKUP(LEFT(C1387,1),拼音数据库!$B:$C,2,)&amp;VLOOKUP(MID(C1387,2,1),拼音数据库!$B:$C,2,)&amp;VLOOKUP(MID(C1387,3,1),拼音数据库!$B:$C,2,)&amp;VLOOKUP(MID(C1387,4,1),拼音数据库!$B:$C,2,))))),"")</f>
        <v/>
      </c>
      <c r="B1387" s="75" t="str">
        <f>IFERROR(IF(C1387=0,"",IF(LEN(C1387)=1,LEFT(VLOOKUP(LEFT(C1387,1),拼音数据库!$B:$C,2,),1),IF(LEN(C1387)=2,LEFT(VLOOKUP(LEFT(C1387,1),拼音数据库!$B:$C,2,),1)&amp;LEFT(VLOOKUP(MID(C1387,2,1),拼音数据库!$B:$C,2,),1),IF(LEN(C1387)=3,LEFT(VLOOKUP(LEFT(C1387,1),拼音数据库!$B:$C,2,),1)&amp;LEFT(VLOOKUP(MID(C1387,2,1),拼音数据库!$B:$C,2,),1)&amp;LEFT(VLOOKUP(MID(C1387,3,1),拼音数据库!$B:$C,2,)),LEFT(VLOOKUP(LEFT(C1387,1),拼音数据库!$B:$C,2,),1)&amp;LEFT(VLOOKUP(MID(C1387,2,1),拼音数据库!$B:$C,2,),1)&amp;LEFT(VLOOKUP(MID(C1387,3,1),拼音数据库!$B:$C,2,),1)&amp;LEFT(VLOOKUP(MID(C1387,4,1),拼音数据库!$B:$C,2,),1))))),"")</f>
        <v/>
      </c>
      <c r="C1387" s="36"/>
      <c r="D1387" s="36"/>
      <c r="E1387" s="36"/>
      <c r="F1387" s="37"/>
      <c r="G1387" s="37"/>
      <c r="H1387" s="37"/>
      <c r="I1387" s="37"/>
      <c r="J1387" s="37"/>
      <c r="K1387" s="37"/>
      <c r="L1387" s="37"/>
      <c r="M1387" s="37"/>
      <c r="N1387" s="5" t="str">
        <f t="array" ref="N1387">IF(SUM(--NOT(ISERROR(FIND(TEXT(UPPER(电话簿!$G$4),0),UPPER(基本信息输入!A1387:M1387),1))))&gt;0,ROW(),"")</f>
        <v/>
      </c>
    </row>
    <row r="1388" spans="1:14" s="34" customFormat="1" x14ac:dyDescent="0.35">
      <c r="A1388" s="74" t="str">
        <f>IFERROR(IF(C1388=0,"",IF(LEN(C1388)=1,VLOOKUP(LEFT(C1388,1),拼音数据库!$B:$C,2,),IF(LEN(C1388)=2,VLOOKUP(LEFT(C1388,1),拼音数据库!$B:$C,2,)&amp;VLOOKUP(MID(C1388,2,1),拼音数据库!$B:$C,2,),IF(LEN(C1388)=3,VLOOKUP(LEFT(C1388,1),拼音数据库!$B:$C,2,)&amp;VLOOKUP(MID(C1388,2,1),拼音数据库!$B:$C,2,)&amp;VLOOKUP(MID(C1388,3,1),拼音数据库!$B:$C,2,),VLOOKUP(LEFT(C1388,1),拼音数据库!$B:$C,2,)&amp;VLOOKUP(MID(C1388,2,1),拼音数据库!$B:$C,2,)&amp;VLOOKUP(MID(C1388,3,1),拼音数据库!$B:$C,2,)&amp;VLOOKUP(MID(C1388,4,1),拼音数据库!$B:$C,2,))))),"")</f>
        <v/>
      </c>
      <c r="B1388" s="75" t="str">
        <f>IFERROR(IF(C1388=0,"",IF(LEN(C1388)=1,LEFT(VLOOKUP(LEFT(C1388,1),拼音数据库!$B:$C,2,),1),IF(LEN(C1388)=2,LEFT(VLOOKUP(LEFT(C1388,1),拼音数据库!$B:$C,2,),1)&amp;LEFT(VLOOKUP(MID(C1388,2,1),拼音数据库!$B:$C,2,),1),IF(LEN(C1388)=3,LEFT(VLOOKUP(LEFT(C1388,1),拼音数据库!$B:$C,2,),1)&amp;LEFT(VLOOKUP(MID(C1388,2,1),拼音数据库!$B:$C,2,),1)&amp;LEFT(VLOOKUP(MID(C1388,3,1),拼音数据库!$B:$C,2,)),LEFT(VLOOKUP(LEFT(C1388,1),拼音数据库!$B:$C,2,),1)&amp;LEFT(VLOOKUP(MID(C1388,2,1),拼音数据库!$B:$C,2,),1)&amp;LEFT(VLOOKUP(MID(C1388,3,1),拼音数据库!$B:$C,2,),1)&amp;LEFT(VLOOKUP(MID(C1388,4,1),拼音数据库!$B:$C,2,),1))))),"")</f>
        <v/>
      </c>
      <c r="C1388" s="36"/>
      <c r="D1388" s="36"/>
      <c r="E1388" s="36"/>
      <c r="F1388" s="37"/>
      <c r="G1388" s="37"/>
      <c r="H1388" s="37"/>
      <c r="I1388" s="37"/>
      <c r="J1388" s="37"/>
      <c r="K1388" s="37"/>
      <c r="L1388" s="37"/>
      <c r="M1388" s="37"/>
      <c r="N1388" s="5" t="str">
        <f t="array" ref="N1388">IF(SUM(--NOT(ISERROR(FIND(TEXT(UPPER(电话簿!$G$4),0),UPPER(基本信息输入!A1388:M1388),1))))&gt;0,ROW(),"")</f>
        <v/>
      </c>
    </row>
    <row r="1389" spans="1:14" s="34" customFormat="1" x14ac:dyDescent="0.35">
      <c r="A1389" s="74" t="str">
        <f>IFERROR(IF(C1389=0,"",IF(LEN(C1389)=1,VLOOKUP(LEFT(C1389,1),拼音数据库!$B:$C,2,),IF(LEN(C1389)=2,VLOOKUP(LEFT(C1389,1),拼音数据库!$B:$C,2,)&amp;VLOOKUP(MID(C1389,2,1),拼音数据库!$B:$C,2,),IF(LEN(C1389)=3,VLOOKUP(LEFT(C1389,1),拼音数据库!$B:$C,2,)&amp;VLOOKUP(MID(C1389,2,1),拼音数据库!$B:$C,2,)&amp;VLOOKUP(MID(C1389,3,1),拼音数据库!$B:$C,2,),VLOOKUP(LEFT(C1389,1),拼音数据库!$B:$C,2,)&amp;VLOOKUP(MID(C1389,2,1),拼音数据库!$B:$C,2,)&amp;VLOOKUP(MID(C1389,3,1),拼音数据库!$B:$C,2,)&amp;VLOOKUP(MID(C1389,4,1),拼音数据库!$B:$C,2,))))),"")</f>
        <v/>
      </c>
      <c r="B1389" s="75" t="str">
        <f>IFERROR(IF(C1389=0,"",IF(LEN(C1389)=1,LEFT(VLOOKUP(LEFT(C1389,1),拼音数据库!$B:$C,2,),1),IF(LEN(C1389)=2,LEFT(VLOOKUP(LEFT(C1389,1),拼音数据库!$B:$C,2,),1)&amp;LEFT(VLOOKUP(MID(C1389,2,1),拼音数据库!$B:$C,2,),1),IF(LEN(C1389)=3,LEFT(VLOOKUP(LEFT(C1389,1),拼音数据库!$B:$C,2,),1)&amp;LEFT(VLOOKUP(MID(C1389,2,1),拼音数据库!$B:$C,2,),1)&amp;LEFT(VLOOKUP(MID(C1389,3,1),拼音数据库!$B:$C,2,)),LEFT(VLOOKUP(LEFT(C1389,1),拼音数据库!$B:$C,2,),1)&amp;LEFT(VLOOKUP(MID(C1389,2,1),拼音数据库!$B:$C,2,),1)&amp;LEFT(VLOOKUP(MID(C1389,3,1),拼音数据库!$B:$C,2,),1)&amp;LEFT(VLOOKUP(MID(C1389,4,1),拼音数据库!$B:$C,2,),1))))),"")</f>
        <v/>
      </c>
      <c r="C1389" s="36"/>
      <c r="D1389" s="36"/>
      <c r="E1389" s="36"/>
      <c r="F1389" s="37"/>
      <c r="G1389" s="37"/>
      <c r="H1389" s="37"/>
      <c r="I1389" s="37"/>
      <c r="J1389" s="37"/>
      <c r="K1389" s="37"/>
      <c r="L1389" s="37"/>
      <c r="M1389" s="37"/>
      <c r="N1389" s="5" t="str">
        <f t="array" ref="N1389">IF(SUM(--NOT(ISERROR(FIND(TEXT(UPPER(电话簿!$G$4),0),UPPER(基本信息输入!A1389:M1389),1))))&gt;0,ROW(),"")</f>
        <v/>
      </c>
    </row>
    <row r="1390" spans="1:14" s="34" customFormat="1" x14ac:dyDescent="0.35">
      <c r="A1390" s="74" t="str">
        <f>IFERROR(IF(C1390=0,"",IF(LEN(C1390)=1,VLOOKUP(LEFT(C1390,1),拼音数据库!$B:$C,2,),IF(LEN(C1390)=2,VLOOKUP(LEFT(C1390,1),拼音数据库!$B:$C,2,)&amp;VLOOKUP(MID(C1390,2,1),拼音数据库!$B:$C,2,),IF(LEN(C1390)=3,VLOOKUP(LEFT(C1390,1),拼音数据库!$B:$C,2,)&amp;VLOOKUP(MID(C1390,2,1),拼音数据库!$B:$C,2,)&amp;VLOOKUP(MID(C1390,3,1),拼音数据库!$B:$C,2,),VLOOKUP(LEFT(C1390,1),拼音数据库!$B:$C,2,)&amp;VLOOKUP(MID(C1390,2,1),拼音数据库!$B:$C,2,)&amp;VLOOKUP(MID(C1390,3,1),拼音数据库!$B:$C,2,)&amp;VLOOKUP(MID(C1390,4,1),拼音数据库!$B:$C,2,))))),"")</f>
        <v/>
      </c>
      <c r="B1390" s="75" t="str">
        <f>IFERROR(IF(C1390=0,"",IF(LEN(C1390)=1,LEFT(VLOOKUP(LEFT(C1390,1),拼音数据库!$B:$C,2,),1),IF(LEN(C1390)=2,LEFT(VLOOKUP(LEFT(C1390,1),拼音数据库!$B:$C,2,),1)&amp;LEFT(VLOOKUP(MID(C1390,2,1),拼音数据库!$B:$C,2,),1),IF(LEN(C1390)=3,LEFT(VLOOKUP(LEFT(C1390,1),拼音数据库!$B:$C,2,),1)&amp;LEFT(VLOOKUP(MID(C1390,2,1),拼音数据库!$B:$C,2,),1)&amp;LEFT(VLOOKUP(MID(C1390,3,1),拼音数据库!$B:$C,2,)),LEFT(VLOOKUP(LEFT(C1390,1),拼音数据库!$B:$C,2,),1)&amp;LEFT(VLOOKUP(MID(C1390,2,1),拼音数据库!$B:$C,2,),1)&amp;LEFT(VLOOKUP(MID(C1390,3,1),拼音数据库!$B:$C,2,),1)&amp;LEFT(VLOOKUP(MID(C1390,4,1),拼音数据库!$B:$C,2,),1))))),"")</f>
        <v/>
      </c>
      <c r="C1390" s="36"/>
      <c r="D1390" s="36"/>
      <c r="E1390" s="36"/>
      <c r="F1390" s="37"/>
      <c r="G1390" s="37"/>
      <c r="H1390" s="37"/>
      <c r="I1390" s="37"/>
      <c r="J1390" s="37"/>
      <c r="K1390" s="37"/>
      <c r="L1390" s="37"/>
      <c r="M1390" s="37"/>
      <c r="N1390" s="5" t="str">
        <f t="array" ref="N1390">IF(SUM(--NOT(ISERROR(FIND(TEXT(UPPER(电话簿!$G$4),0),UPPER(基本信息输入!A1390:M1390),1))))&gt;0,ROW(),"")</f>
        <v/>
      </c>
    </row>
    <row r="1391" spans="1:14" s="34" customFormat="1" x14ac:dyDescent="0.35">
      <c r="A1391" s="74" t="str">
        <f>IFERROR(IF(C1391=0,"",IF(LEN(C1391)=1,VLOOKUP(LEFT(C1391,1),拼音数据库!$B:$C,2,),IF(LEN(C1391)=2,VLOOKUP(LEFT(C1391,1),拼音数据库!$B:$C,2,)&amp;VLOOKUP(MID(C1391,2,1),拼音数据库!$B:$C,2,),IF(LEN(C1391)=3,VLOOKUP(LEFT(C1391,1),拼音数据库!$B:$C,2,)&amp;VLOOKUP(MID(C1391,2,1),拼音数据库!$B:$C,2,)&amp;VLOOKUP(MID(C1391,3,1),拼音数据库!$B:$C,2,),VLOOKUP(LEFT(C1391,1),拼音数据库!$B:$C,2,)&amp;VLOOKUP(MID(C1391,2,1),拼音数据库!$B:$C,2,)&amp;VLOOKUP(MID(C1391,3,1),拼音数据库!$B:$C,2,)&amp;VLOOKUP(MID(C1391,4,1),拼音数据库!$B:$C,2,))))),"")</f>
        <v/>
      </c>
      <c r="B1391" s="75" t="str">
        <f>IFERROR(IF(C1391=0,"",IF(LEN(C1391)=1,LEFT(VLOOKUP(LEFT(C1391,1),拼音数据库!$B:$C,2,),1),IF(LEN(C1391)=2,LEFT(VLOOKUP(LEFT(C1391,1),拼音数据库!$B:$C,2,),1)&amp;LEFT(VLOOKUP(MID(C1391,2,1),拼音数据库!$B:$C,2,),1),IF(LEN(C1391)=3,LEFT(VLOOKUP(LEFT(C1391,1),拼音数据库!$B:$C,2,),1)&amp;LEFT(VLOOKUP(MID(C1391,2,1),拼音数据库!$B:$C,2,),1)&amp;LEFT(VLOOKUP(MID(C1391,3,1),拼音数据库!$B:$C,2,)),LEFT(VLOOKUP(LEFT(C1391,1),拼音数据库!$B:$C,2,),1)&amp;LEFT(VLOOKUP(MID(C1391,2,1),拼音数据库!$B:$C,2,),1)&amp;LEFT(VLOOKUP(MID(C1391,3,1),拼音数据库!$B:$C,2,),1)&amp;LEFT(VLOOKUP(MID(C1391,4,1),拼音数据库!$B:$C,2,),1))))),"")</f>
        <v/>
      </c>
      <c r="C1391" s="36"/>
      <c r="D1391" s="36"/>
      <c r="E1391" s="36"/>
      <c r="F1391" s="37"/>
      <c r="G1391" s="37"/>
      <c r="H1391" s="37"/>
      <c r="I1391" s="37"/>
      <c r="J1391" s="37"/>
      <c r="K1391" s="37"/>
      <c r="L1391" s="37"/>
      <c r="M1391" s="37"/>
      <c r="N1391" s="5" t="str">
        <f t="array" ref="N1391">IF(SUM(--NOT(ISERROR(FIND(TEXT(UPPER(电话簿!$G$4),0),UPPER(基本信息输入!A1391:M1391),1))))&gt;0,ROW(),"")</f>
        <v/>
      </c>
    </row>
    <row r="1392" spans="1:14" s="34" customFormat="1" x14ac:dyDescent="0.35">
      <c r="A1392" s="74" t="str">
        <f>IFERROR(IF(C1392=0,"",IF(LEN(C1392)=1,VLOOKUP(LEFT(C1392,1),拼音数据库!$B:$C,2,),IF(LEN(C1392)=2,VLOOKUP(LEFT(C1392,1),拼音数据库!$B:$C,2,)&amp;VLOOKUP(MID(C1392,2,1),拼音数据库!$B:$C,2,),IF(LEN(C1392)=3,VLOOKUP(LEFT(C1392,1),拼音数据库!$B:$C,2,)&amp;VLOOKUP(MID(C1392,2,1),拼音数据库!$B:$C,2,)&amp;VLOOKUP(MID(C1392,3,1),拼音数据库!$B:$C,2,),VLOOKUP(LEFT(C1392,1),拼音数据库!$B:$C,2,)&amp;VLOOKUP(MID(C1392,2,1),拼音数据库!$B:$C,2,)&amp;VLOOKUP(MID(C1392,3,1),拼音数据库!$B:$C,2,)&amp;VLOOKUP(MID(C1392,4,1),拼音数据库!$B:$C,2,))))),"")</f>
        <v/>
      </c>
      <c r="B1392" s="75" t="str">
        <f>IFERROR(IF(C1392=0,"",IF(LEN(C1392)=1,LEFT(VLOOKUP(LEFT(C1392,1),拼音数据库!$B:$C,2,),1),IF(LEN(C1392)=2,LEFT(VLOOKUP(LEFT(C1392,1),拼音数据库!$B:$C,2,),1)&amp;LEFT(VLOOKUP(MID(C1392,2,1),拼音数据库!$B:$C,2,),1),IF(LEN(C1392)=3,LEFT(VLOOKUP(LEFT(C1392,1),拼音数据库!$B:$C,2,),1)&amp;LEFT(VLOOKUP(MID(C1392,2,1),拼音数据库!$B:$C,2,),1)&amp;LEFT(VLOOKUP(MID(C1392,3,1),拼音数据库!$B:$C,2,)),LEFT(VLOOKUP(LEFT(C1392,1),拼音数据库!$B:$C,2,),1)&amp;LEFT(VLOOKUP(MID(C1392,2,1),拼音数据库!$B:$C,2,),1)&amp;LEFT(VLOOKUP(MID(C1392,3,1),拼音数据库!$B:$C,2,),1)&amp;LEFT(VLOOKUP(MID(C1392,4,1),拼音数据库!$B:$C,2,),1))))),"")</f>
        <v/>
      </c>
      <c r="C1392" s="36"/>
      <c r="D1392" s="36"/>
      <c r="E1392" s="36"/>
      <c r="F1392" s="37"/>
      <c r="G1392" s="37"/>
      <c r="H1392" s="37"/>
      <c r="I1392" s="37"/>
      <c r="J1392" s="37"/>
      <c r="K1392" s="37"/>
      <c r="L1392" s="37"/>
      <c r="M1392" s="37"/>
      <c r="N1392" s="5" t="str">
        <f t="array" ref="N1392">IF(SUM(--NOT(ISERROR(FIND(TEXT(UPPER(电话簿!$G$4),0),UPPER(基本信息输入!A1392:M1392),1))))&gt;0,ROW(),"")</f>
        <v/>
      </c>
    </row>
    <row r="1393" spans="1:14" s="34" customFormat="1" x14ac:dyDescent="0.35">
      <c r="A1393" s="74" t="str">
        <f>IFERROR(IF(C1393=0,"",IF(LEN(C1393)=1,VLOOKUP(LEFT(C1393,1),拼音数据库!$B:$C,2,),IF(LEN(C1393)=2,VLOOKUP(LEFT(C1393,1),拼音数据库!$B:$C,2,)&amp;VLOOKUP(MID(C1393,2,1),拼音数据库!$B:$C,2,),IF(LEN(C1393)=3,VLOOKUP(LEFT(C1393,1),拼音数据库!$B:$C,2,)&amp;VLOOKUP(MID(C1393,2,1),拼音数据库!$B:$C,2,)&amp;VLOOKUP(MID(C1393,3,1),拼音数据库!$B:$C,2,),VLOOKUP(LEFT(C1393,1),拼音数据库!$B:$C,2,)&amp;VLOOKUP(MID(C1393,2,1),拼音数据库!$B:$C,2,)&amp;VLOOKUP(MID(C1393,3,1),拼音数据库!$B:$C,2,)&amp;VLOOKUP(MID(C1393,4,1),拼音数据库!$B:$C,2,))))),"")</f>
        <v/>
      </c>
      <c r="B1393" s="75" t="str">
        <f>IFERROR(IF(C1393=0,"",IF(LEN(C1393)=1,LEFT(VLOOKUP(LEFT(C1393,1),拼音数据库!$B:$C,2,),1),IF(LEN(C1393)=2,LEFT(VLOOKUP(LEFT(C1393,1),拼音数据库!$B:$C,2,),1)&amp;LEFT(VLOOKUP(MID(C1393,2,1),拼音数据库!$B:$C,2,),1),IF(LEN(C1393)=3,LEFT(VLOOKUP(LEFT(C1393,1),拼音数据库!$B:$C,2,),1)&amp;LEFT(VLOOKUP(MID(C1393,2,1),拼音数据库!$B:$C,2,),1)&amp;LEFT(VLOOKUP(MID(C1393,3,1),拼音数据库!$B:$C,2,)),LEFT(VLOOKUP(LEFT(C1393,1),拼音数据库!$B:$C,2,),1)&amp;LEFT(VLOOKUP(MID(C1393,2,1),拼音数据库!$B:$C,2,),1)&amp;LEFT(VLOOKUP(MID(C1393,3,1),拼音数据库!$B:$C,2,),1)&amp;LEFT(VLOOKUP(MID(C1393,4,1),拼音数据库!$B:$C,2,),1))))),"")</f>
        <v/>
      </c>
      <c r="C1393" s="36"/>
      <c r="D1393" s="36"/>
      <c r="E1393" s="36"/>
      <c r="F1393" s="37"/>
      <c r="G1393" s="37"/>
      <c r="H1393" s="37"/>
      <c r="I1393" s="37"/>
      <c r="J1393" s="37"/>
      <c r="K1393" s="37"/>
      <c r="L1393" s="37"/>
      <c r="M1393" s="37"/>
      <c r="N1393" s="5" t="str">
        <f t="array" ref="N1393">IF(SUM(--NOT(ISERROR(FIND(TEXT(UPPER(电话簿!$G$4),0),UPPER(基本信息输入!A1393:M1393),1))))&gt;0,ROW(),"")</f>
        <v/>
      </c>
    </row>
    <row r="1394" spans="1:14" s="34" customFormat="1" x14ac:dyDescent="0.35">
      <c r="A1394" s="74" t="str">
        <f>IFERROR(IF(C1394=0,"",IF(LEN(C1394)=1,VLOOKUP(LEFT(C1394,1),拼音数据库!$B:$C,2,),IF(LEN(C1394)=2,VLOOKUP(LEFT(C1394,1),拼音数据库!$B:$C,2,)&amp;VLOOKUP(MID(C1394,2,1),拼音数据库!$B:$C,2,),IF(LEN(C1394)=3,VLOOKUP(LEFT(C1394,1),拼音数据库!$B:$C,2,)&amp;VLOOKUP(MID(C1394,2,1),拼音数据库!$B:$C,2,)&amp;VLOOKUP(MID(C1394,3,1),拼音数据库!$B:$C,2,),VLOOKUP(LEFT(C1394,1),拼音数据库!$B:$C,2,)&amp;VLOOKUP(MID(C1394,2,1),拼音数据库!$B:$C,2,)&amp;VLOOKUP(MID(C1394,3,1),拼音数据库!$B:$C,2,)&amp;VLOOKUP(MID(C1394,4,1),拼音数据库!$B:$C,2,))))),"")</f>
        <v/>
      </c>
      <c r="B1394" s="75" t="str">
        <f>IFERROR(IF(C1394=0,"",IF(LEN(C1394)=1,LEFT(VLOOKUP(LEFT(C1394,1),拼音数据库!$B:$C,2,),1),IF(LEN(C1394)=2,LEFT(VLOOKUP(LEFT(C1394,1),拼音数据库!$B:$C,2,),1)&amp;LEFT(VLOOKUP(MID(C1394,2,1),拼音数据库!$B:$C,2,),1),IF(LEN(C1394)=3,LEFT(VLOOKUP(LEFT(C1394,1),拼音数据库!$B:$C,2,),1)&amp;LEFT(VLOOKUP(MID(C1394,2,1),拼音数据库!$B:$C,2,),1)&amp;LEFT(VLOOKUP(MID(C1394,3,1),拼音数据库!$B:$C,2,)),LEFT(VLOOKUP(LEFT(C1394,1),拼音数据库!$B:$C,2,),1)&amp;LEFT(VLOOKUP(MID(C1394,2,1),拼音数据库!$B:$C,2,),1)&amp;LEFT(VLOOKUP(MID(C1394,3,1),拼音数据库!$B:$C,2,),1)&amp;LEFT(VLOOKUP(MID(C1394,4,1),拼音数据库!$B:$C,2,),1))))),"")</f>
        <v/>
      </c>
      <c r="C1394" s="36"/>
      <c r="D1394" s="36"/>
      <c r="E1394" s="36"/>
      <c r="F1394" s="37"/>
      <c r="G1394" s="37"/>
      <c r="H1394" s="37"/>
      <c r="I1394" s="37"/>
      <c r="J1394" s="37"/>
      <c r="K1394" s="37"/>
      <c r="L1394" s="37"/>
      <c r="M1394" s="37"/>
      <c r="N1394" s="5" t="str">
        <f t="array" ref="N1394">IF(SUM(--NOT(ISERROR(FIND(TEXT(UPPER(电话簿!$G$4),0),UPPER(基本信息输入!A1394:M1394),1))))&gt;0,ROW(),"")</f>
        <v/>
      </c>
    </row>
    <row r="1395" spans="1:14" s="34" customFormat="1" x14ac:dyDescent="0.35">
      <c r="A1395" s="74" t="str">
        <f>IFERROR(IF(C1395=0,"",IF(LEN(C1395)=1,VLOOKUP(LEFT(C1395,1),拼音数据库!$B:$C,2,),IF(LEN(C1395)=2,VLOOKUP(LEFT(C1395,1),拼音数据库!$B:$C,2,)&amp;VLOOKUP(MID(C1395,2,1),拼音数据库!$B:$C,2,),IF(LEN(C1395)=3,VLOOKUP(LEFT(C1395,1),拼音数据库!$B:$C,2,)&amp;VLOOKUP(MID(C1395,2,1),拼音数据库!$B:$C,2,)&amp;VLOOKUP(MID(C1395,3,1),拼音数据库!$B:$C,2,),VLOOKUP(LEFT(C1395,1),拼音数据库!$B:$C,2,)&amp;VLOOKUP(MID(C1395,2,1),拼音数据库!$B:$C,2,)&amp;VLOOKUP(MID(C1395,3,1),拼音数据库!$B:$C,2,)&amp;VLOOKUP(MID(C1395,4,1),拼音数据库!$B:$C,2,))))),"")</f>
        <v/>
      </c>
      <c r="B1395" s="75" t="str">
        <f>IFERROR(IF(C1395=0,"",IF(LEN(C1395)=1,LEFT(VLOOKUP(LEFT(C1395,1),拼音数据库!$B:$C,2,),1),IF(LEN(C1395)=2,LEFT(VLOOKUP(LEFT(C1395,1),拼音数据库!$B:$C,2,),1)&amp;LEFT(VLOOKUP(MID(C1395,2,1),拼音数据库!$B:$C,2,),1),IF(LEN(C1395)=3,LEFT(VLOOKUP(LEFT(C1395,1),拼音数据库!$B:$C,2,),1)&amp;LEFT(VLOOKUP(MID(C1395,2,1),拼音数据库!$B:$C,2,),1)&amp;LEFT(VLOOKUP(MID(C1395,3,1),拼音数据库!$B:$C,2,)),LEFT(VLOOKUP(LEFT(C1395,1),拼音数据库!$B:$C,2,),1)&amp;LEFT(VLOOKUP(MID(C1395,2,1),拼音数据库!$B:$C,2,),1)&amp;LEFT(VLOOKUP(MID(C1395,3,1),拼音数据库!$B:$C,2,),1)&amp;LEFT(VLOOKUP(MID(C1395,4,1),拼音数据库!$B:$C,2,),1))))),"")</f>
        <v/>
      </c>
      <c r="C1395" s="36"/>
      <c r="D1395" s="36"/>
      <c r="E1395" s="36"/>
      <c r="F1395" s="37"/>
      <c r="G1395" s="37"/>
      <c r="H1395" s="37"/>
      <c r="I1395" s="37"/>
      <c r="J1395" s="37"/>
      <c r="K1395" s="37"/>
      <c r="L1395" s="37"/>
      <c r="M1395" s="37"/>
      <c r="N1395" s="5" t="str">
        <f t="array" ref="N1395">IF(SUM(--NOT(ISERROR(FIND(TEXT(UPPER(电话簿!$G$4),0),UPPER(基本信息输入!A1395:M1395),1))))&gt;0,ROW(),"")</f>
        <v/>
      </c>
    </row>
    <row r="1396" spans="1:14" s="34" customFormat="1" x14ac:dyDescent="0.35">
      <c r="A1396" s="74" t="str">
        <f>IFERROR(IF(C1396=0,"",IF(LEN(C1396)=1,VLOOKUP(LEFT(C1396,1),拼音数据库!$B:$C,2,),IF(LEN(C1396)=2,VLOOKUP(LEFT(C1396,1),拼音数据库!$B:$C,2,)&amp;VLOOKUP(MID(C1396,2,1),拼音数据库!$B:$C,2,),IF(LEN(C1396)=3,VLOOKUP(LEFT(C1396,1),拼音数据库!$B:$C,2,)&amp;VLOOKUP(MID(C1396,2,1),拼音数据库!$B:$C,2,)&amp;VLOOKUP(MID(C1396,3,1),拼音数据库!$B:$C,2,),VLOOKUP(LEFT(C1396,1),拼音数据库!$B:$C,2,)&amp;VLOOKUP(MID(C1396,2,1),拼音数据库!$B:$C,2,)&amp;VLOOKUP(MID(C1396,3,1),拼音数据库!$B:$C,2,)&amp;VLOOKUP(MID(C1396,4,1),拼音数据库!$B:$C,2,))))),"")</f>
        <v/>
      </c>
      <c r="B1396" s="75" t="str">
        <f>IFERROR(IF(C1396=0,"",IF(LEN(C1396)=1,LEFT(VLOOKUP(LEFT(C1396,1),拼音数据库!$B:$C,2,),1),IF(LEN(C1396)=2,LEFT(VLOOKUP(LEFT(C1396,1),拼音数据库!$B:$C,2,),1)&amp;LEFT(VLOOKUP(MID(C1396,2,1),拼音数据库!$B:$C,2,),1),IF(LEN(C1396)=3,LEFT(VLOOKUP(LEFT(C1396,1),拼音数据库!$B:$C,2,),1)&amp;LEFT(VLOOKUP(MID(C1396,2,1),拼音数据库!$B:$C,2,),1)&amp;LEFT(VLOOKUP(MID(C1396,3,1),拼音数据库!$B:$C,2,)),LEFT(VLOOKUP(LEFT(C1396,1),拼音数据库!$B:$C,2,),1)&amp;LEFT(VLOOKUP(MID(C1396,2,1),拼音数据库!$B:$C,2,),1)&amp;LEFT(VLOOKUP(MID(C1396,3,1),拼音数据库!$B:$C,2,),1)&amp;LEFT(VLOOKUP(MID(C1396,4,1),拼音数据库!$B:$C,2,),1))))),"")</f>
        <v/>
      </c>
      <c r="C1396" s="36"/>
      <c r="D1396" s="36"/>
      <c r="E1396" s="36"/>
      <c r="F1396" s="37"/>
      <c r="G1396" s="37"/>
      <c r="H1396" s="37"/>
      <c r="I1396" s="37"/>
      <c r="J1396" s="37"/>
      <c r="K1396" s="37"/>
      <c r="L1396" s="37"/>
      <c r="M1396" s="37"/>
      <c r="N1396" s="5" t="str">
        <f t="array" ref="N1396">IF(SUM(--NOT(ISERROR(FIND(TEXT(UPPER(电话簿!$G$4),0),UPPER(基本信息输入!A1396:M1396),1))))&gt;0,ROW(),"")</f>
        <v/>
      </c>
    </row>
    <row r="1397" spans="1:14" s="34" customFormat="1" x14ac:dyDescent="0.35">
      <c r="A1397" s="74" t="str">
        <f>IFERROR(IF(C1397=0,"",IF(LEN(C1397)=1,VLOOKUP(LEFT(C1397,1),拼音数据库!$B:$C,2,),IF(LEN(C1397)=2,VLOOKUP(LEFT(C1397,1),拼音数据库!$B:$C,2,)&amp;VLOOKUP(MID(C1397,2,1),拼音数据库!$B:$C,2,),IF(LEN(C1397)=3,VLOOKUP(LEFT(C1397,1),拼音数据库!$B:$C,2,)&amp;VLOOKUP(MID(C1397,2,1),拼音数据库!$B:$C,2,)&amp;VLOOKUP(MID(C1397,3,1),拼音数据库!$B:$C,2,),VLOOKUP(LEFT(C1397,1),拼音数据库!$B:$C,2,)&amp;VLOOKUP(MID(C1397,2,1),拼音数据库!$B:$C,2,)&amp;VLOOKUP(MID(C1397,3,1),拼音数据库!$B:$C,2,)&amp;VLOOKUP(MID(C1397,4,1),拼音数据库!$B:$C,2,))))),"")</f>
        <v/>
      </c>
      <c r="B1397" s="75" t="str">
        <f>IFERROR(IF(C1397=0,"",IF(LEN(C1397)=1,LEFT(VLOOKUP(LEFT(C1397,1),拼音数据库!$B:$C,2,),1),IF(LEN(C1397)=2,LEFT(VLOOKUP(LEFT(C1397,1),拼音数据库!$B:$C,2,),1)&amp;LEFT(VLOOKUP(MID(C1397,2,1),拼音数据库!$B:$C,2,),1),IF(LEN(C1397)=3,LEFT(VLOOKUP(LEFT(C1397,1),拼音数据库!$B:$C,2,),1)&amp;LEFT(VLOOKUP(MID(C1397,2,1),拼音数据库!$B:$C,2,),1)&amp;LEFT(VLOOKUP(MID(C1397,3,1),拼音数据库!$B:$C,2,)),LEFT(VLOOKUP(LEFT(C1397,1),拼音数据库!$B:$C,2,),1)&amp;LEFT(VLOOKUP(MID(C1397,2,1),拼音数据库!$B:$C,2,),1)&amp;LEFT(VLOOKUP(MID(C1397,3,1),拼音数据库!$B:$C,2,),1)&amp;LEFT(VLOOKUP(MID(C1397,4,1),拼音数据库!$B:$C,2,),1))))),"")</f>
        <v/>
      </c>
      <c r="C1397" s="36"/>
      <c r="D1397" s="36"/>
      <c r="E1397" s="36"/>
      <c r="F1397" s="37"/>
      <c r="G1397" s="37"/>
      <c r="H1397" s="37"/>
      <c r="I1397" s="37"/>
      <c r="J1397" s="37"/>
      <c r="K1397" s="37"/>
      <c r="L1397" s="37"/>
      <c r="M1397" s="37"/>
      <c r="N1397" s="5" t="str">
        <f t="array" ref="N1397">IF(SUM(--NOT(ISERROR(FIND(TEXT(UPPER(电话簿!$G$4),0),UPPER(基本信息输入!A1397:M1397),1))))&gt;0,ROW(),"")</f>
        <v/>
      </c>
    </row>
    <row r="1398" spans="1:14" s="34" customFormat="1" x14ac:dyDescent="0.35">
      <c r="A1398" s="74" t="str">
        <f>IFERROR(IF(C1398=0,"",IF(LEN(C1398)=1,VLOOKUP(LEFT(C1398,1),拼音数据库!$B:$C,2,),IF(LEN(C1398)=2,VLOOKUP(LEFT(C1398,1),拼音数据库!$B:$C,2,)&amp;VLOOKUP(MID(C1398,2,1),拼音数据库!$B:$C,2,),IF(LEN(C1398)=3,VLOOKUP(LEFT(C1398,1),拼音数据库!$B:$C,2,)&amp;VLOOKUP(MID(C1398,2,1),拼音数据库!$B:$C,2,)&amp;VLOOKUP(MID(C1398,3,1),拼音数据库!$B:$C,2,),VLOOKUP(LEFT(C1398,1),拼音数据库!$B:$C,2,)&amp;VLOOKUP(MID(C1398,2,1),拼音数据库!$B:$C,2,)&amp;VLOOKUP(MID(C1398,3,1),拼音数据库!$B:$C,2,)&amp;VLOOKUP(MID(C1398,4,1),拼音数据库!$B:$C,2,))))),"")</f>
        <v/>
      </c>
      <c r="B1398" s="75" t="str">
        <f>IFERROR(IF(C1398=0,"",IF(LEN(C1398)=1,LEFT(VLOOKUP(LEFT(C1398,1),拼音数据库!$B:$C,2,),1),IF(LEN(C1398)=2,LEFT(VLOOKUP(LEFT(C1398,1),拼音数据库!$B:$C,2,),1)&amp;LEFT(VLOOKUP(MID(C1398,2,1),拼音数据库!$B:$C,2,),1),IF(LEN(C1398)=3,LEFT(VLOOKUP(LEFT(C1398,1),拼音数据库!$B:$C,2,),1)&amp;LEFT(VLOOKUP(MID(C1398,2,1),拼音数据库!$B:$C,2,),1)&amp;LEFT(VLOOKUP(MID(C1398,3,1),拼音数据库!$B:$C,2,)),LEFT(VLOOKUP(LEFT(C1398,1),拼音数据库!$B:$C,2,),1)&amp;LEFT(VLOOKUP(MID(C1398,2,1),拼音数据库!$B:$C,2,),1)&amp;LEFT(VLOOKUP(MID(C1398,3,1),拼音数据库!$B:$C,2,),1)&amp;LEFT(VLOOKUP(MID(C1398,4,1),拼音数据库!$B:$C,2,),1))))),"")</f>
        <v/>
      </c>
      <c r="C1398" s="36"/>
      <c r="D1398" s="36"/>
      <c r="E1398" s="36"/>
      <c r="F1398" s="37"/>
      <c r="G1398" s="37"/>
      <c r="H1398" s="37"/>
      <c r="I1398" s="37"/>
      <c r="J1398" s="37"/>
      <c r="K1398" s="37"/>
      <c r="L1398" s="37"/>
      <c r="M1398" s="37"/>
      <c r="N1398" s="5" t="str">
        <f t="array" ref="N1398">IF(SUM(--NOT(ISERROR(FIND(TEXT(UPPER(电话簿!$G$4),0),UPPER(基本信息输入!A1398:M1398),1))))&gt;0,ROW(),"")</f>
        <v/>
      </c>
    </row>
    <row r="1399" spans="1:14" s="34" customFormat="1" x14ac:dyDescent="0.35">
      <c r="A1399" s="74" t="str">
        <f>IFERROR(IF(C1399=0,"",IF(LEN(C1399)=1,VLOOKUP(LEFT(C1399,1),拼音数据库!$B:$C,2,),IF(LEN(C1399)=2,VLOOKUP(LEFT(C1399,1),拼音数据库!$B:$C,2,)&amp;VLOOKUP(MID(C1399,2,1),拼音数据库!$B:$C,2,),IF(LEN(C1399)=3,VLOOKUP(LEFT(C1399,1),拼音数据库!$B:$C,2,)&amp;VLOOKUP(MID(C1399,2,1),拼音数据库!$B:$C,2,)&amp;VLOOKUP(MID(C1399,3,1),拼音数据库!$B:$C,2,),VLOOKUP(LEFT(C1399,1),拼音数据库!$B:$C,2,)&amp;VLOOKUP(MID(C1399,2,1),拼音数据库!$B:$C,2,)&amp;VLOOKUP(MID(C1399,3,1),拼音数据库!$B:$C,2,)&amp;VLOOKUP(MID(C1399,4,1),拼音数据库!$B:$C,2,))))),"")</f>
        <v/>
      </c>
      <c r="B1399" s="75" t="str">
        <f>IFERROR(IF(C1399=0,"",IF(LEN(C1399)=1,LEFT(VLOOKUP(LEFT(C1399,1),拼音数据库!$B:$C,2,),1),IF(LEN(C1399)=2,LEFT(VLOOKUP(LEFT(C1399,1),拼音数据库!$B:$C,2,),1)&amp;LEFT(VLOOKUP(MID(C1399,2,1),拼音数据库!$B:$C,2,),1),IF(LEN(C1399)=3,LEFT(VLOOKUP(LEFT(C1399,1),拼音数据库!$B:$C,2,),1)&amp;LEFT(VLOOKUP(MID(C1399,2,1),拼音数据库!$B:$C,2,),1)&amp;LEFT(VLOOKUP(MID(C1399,3,1),拼音数据库!$B:$C,2,)),LEFT(VLOOKUP(LEFT(C1399,1),拼音数据库!$B:$C,2,),1)&amp;LEFT(VLOOKUP(MID(C1399,2,1),拼音数据库!$B:$C,2,),1)&amp;LEFT(VLOOKUP(MID(C1399,3,1),拼音数据库!$B:$C,2,),1)&amp;LEFT(VLOOKUP(MID(C1399,4,1),拼音数据库!$B:$C,2,),1))))),"")</f>
        <v/>
      </c>
      <c r="C1399" s="36"/>
      <c r="D1399" s="36"/>
      <c r="E1399" s="36"/>
      <c r="F1399" s="37"/>
      <c r="G1399" s="37"/>
      <c r="H1399" s="37"/>
      <c r="I1399" s="37"/>
      <c r="J1399" s="37"/>
      <c r="K1399" s="37"/>
      <c r="L1399" s="37"/>
      <c r="M1399" s="37"/>
      <c r="N1399" s="5" t="str">
        <f t="array" ref="N1399">IF(SUM(--NOT(ISERROR(FIND(TEXT(UPPER(电话簿!$G$4),0),UPPER(基本信息输入!A1399:M1399),1))))&gt;0,ROW(),"")</f>
        <v/>
      </c>
    </row>
    <row r="1400" spans="1:14" s="34" customFormat="1" x14ac:dyDescent="0.35">
      <c r="A1400" s="74" t="str">
        <f>IFERROR(IF(C1400=0,"",IF(LEN(C1400)=1,VLOOKUP(LEFT(C1400,1),拼音数据库!$B:$C,2,),IF(LEN(C1400)=2,VLOOKUP(LEFT(C1400,1),拼音数据库!$B:$C,2,)&amp;VLOOKUP(MID(C1400,2,1),拼音数据库!$B:$C,2,),IF(LEN(C1400)=3,VLOOKUP(LEFT(C1400,1),拼音数据库!$B:$C,2,)&amp;VLOOKUP(MID(C1400,2,1),拼音数据库!$B:$C,2,)&amp;VLOOKUP(MID(C1400,3,1),拼音数据库!$B:$C,2,),VLOOKUP(LEFT(C1400,1),拼音数据库!$B:$C,2,)&amp;VLOOKUP(MID(C1400,2,1),拼音数据库!$B:$C,2,)&amp;VLOOKUP(MID(C1400,3,1),拼音数据库!$B:$C,2,)&amp;VLOOKUP(MID(C1400,4,1),拼音数据库!$B:$C,2,))))),"")</f>
        <v/>
      </c>
      <c r="B1400" s="75" t="str">
        <f>IFERROR(IF(C1400=0,"",IF(LEN(C1400)=1,LEFT(VLOOKUP(LEFT(C1400,1),拼音数据库!$B:$C,2,),1),IF(LEN(C1400)=2,LEFT(VLOOKUP(LEFT(C1400,1),拼音数据库!$B:$C,2,),1)&amp;LEFT(VLOOKUP(MID(C1400,2,1),拼音数据库!$B:$C,2,),1),IF(LEN(C1400)=3,LEFT(VLOOKUP(LEFT(C1400,1),拼音数据库!$B:$C,2,),1)&amp;LEFT(VLOOKUP(MID(C1400,2,1),拼音数据库!$B:$C,2,),1)&amp;LEFT(VLOOKUP(MID(C1400,3,1),拼音数据库!$B:$C,2,)),LEFT(VLOOKUP(LEFT(C1400,1),拼音数据库!$B:$C,2,),1)&amp;LEFT(VLOOKUP(MID(C1400,2,1),拼音数据库!$B:$C,2,),1)&amp;LEFT(VLOOKUP(MID(C1400,3,1),拼音数据库!$B:$C,2,),1)&amp;LEFT(VLOOKUP(MID(C1400,4,1),拼音数据库!$B:$C,2,),1))))),"")</f>
        <v/>
      </c>
      <c r="C1400" s="36"/>
      <c r="D1400" s="36"/>
      <c r="E1400" s="36"/>
      <c r="F1400" s="37"/>
      <c r="G1400" s="37"/>
      <c r="H1400" s="37"/>
      <c r="I1400" s="37"/>
      <c r="J1400" s="37"/>
      <c r="K1400" s="37"/>
      <c r="L1400" s="37"/>
      <c r="M1400" s="37"/>
      <c r="N1400" s="5" t="str">
        <f t="array" ref="N1400">IF(SUM(--NOT(ISERROR(FIND(TEXT(UPPER(电话簿!$G$4),0),UPPER(基本信息输入!A1400:M1400),1))))&gt;0,ROW(),"")</f>
        <v/>
      </c>
    </row>
    <row r="1401" spans="1:14" s="34" customFormat="1" x14ac:dyDescent="0.35">
      <c r="A1401" s="74" t="str">
        <f>IFERROR(IF(C1401=0,"",IF(LEN(C1401)=1,VLOOKUP(LEFT(C1401,1),拼音数据库!$B:$C,2,),IF(LEN(C1401)=2,VLOOKUP(LEFT(C1401,1),拼音数据库!$B:$C,2,)&amp;VLOOKUP(MID(C1401,2,1),拼音数据库!$B:$C,2,),IF(LEN(C1401)=3,VLOOKUP(LEFT(C1401,1),拼音数据库!$B:$C,2,)&amp;VLOOKUP(MID(C1401,2,1),拼音数据库!$B:$C,2,)&amp;VLOOKUP(MID(C1401,3,1),拼音数据库!$B:$C,2,),VLOOKUP(LEFT(C1401,1),拼音数据库!$B:$C,2,)&amp;VLOOKUP(MID(C1401,2,1),拼音数据库!$B:$C,2,)&amp;VLOOKUP(MID(C1401,3,1),拼音数据库!$B:$C,2,)&amp;VLOOKUP(MID(C1401,4,1),拼音数据库!$B:$C,2,))))),"")</f>
        <v/>
      </c>
      <c r="B1401" s="75" t="str">
        <f>IFERROR(IF(C1401=0,"",IF(LEN(C1401)=1,LEFT(VLOOKUP(LEFT(C1401,1),拼音数据库!$B:$C,2,),1),IF(LEN(C1401)=2,LEFT(VLOOKUP(LEFT(C1401,1),拼音数据库!$B:$C,2,),1)&amp;LEFT(VLOOKUP(MID(C1401,2,1),拼音数据库!$B:$C,2,),1),IF(LEN(C1401)=3,LEFT(VLOOKUP(LEFT(C1401,1),拼音数据库!$B:$C,2,),1)&amp;LEFT(VLOOKUP(MID(C1401,2,1),拼音数据库!$B:$C,2,),1)&amp;LEFT(VLOOKUP(MID(C1401,3,1),拼音数据库!$B:$C,2,)),LEFT(VLOOKUP(LEFT(C1401,1),拼音数据库!$B:$C,2,),1)&amp;LEFT(VLOOKUP(MID(C1401,2,1),拼音数据库!$B:$C,2,),1)&amp;LEFT(VLOOKUP(MID(C1401,3,1),拼音数据库!$B:$C,2,),1)&amp;LEFT(VLOOKUP(MID(C1401,4,1),拼音数据库!$B:$C,2,),1))))),"")</f>
        <v/>
      </c>
      <c r="C1401" s="36"/>
      <c r="D1401" s="36"/>
      <c r="E1401" s="36"/>
      <c r="F1401" s="37"/>
      <c r="G1401" s="37"/>
      <c r="H1401" s="37"/>
      <c r="I1401" s="37"/>
      <c r="J1401" s="37"/>
      <c r="K1401" s="37"/>
      <c r="L1401" s="37"/>
      <c r="M1401" s="37"/>
      <c r="N1401" s="5" t="str">
        <f t="array" ref="N1401">IF(SUM(--NOT(ISERROR(FIND(TEXT(UPPER(电话簿!$G$4),0),UPPER(基本信息输入!A1401:M1401),1))))&gt;0,ROW(),"")</f>
        <v/>
      </c>
    </row>
    <row r="1402" spans="1:14" s="34" customFormat="1" x14ac:dyDescent="0.35">
      <c r="A1402" s="74" t="str">
        <f>IFERROR(IF(C1402=0,"",IF(LEN(C1402)=1,VLOOKUP(LEFT(C1402,1),拼音数据库!$B:$C,2,),IF(LEN(C1402)=2,VLOOKUP(LEFT(C1402,1),拼音数据库!$B:$C,2,)&amp;VLOOKUP(MID(C1402,2,1),拼音数据库!$B:$C,2,),IF(LEN(C1402)=3,VLOOKUP(LEFT(C1402,1),拼音数据库!$B:$C,2,)&amp;VLOOKUP(MID(C1402,2,1),拼音数据库!$B:$C,2,)&amp;VLOOKUP(MID(C1402,3,1),拼音数据库!$B:$C,2,),VLOOKUP(LEFT(C1402,1),拼音数据库!$B:$C,2,)&amp;VLOOKUP(MID(C1402,2,1),拼音数据库!$B:$C,2,)&amp;VLOOKUP(MID(C1402,3,1),拼音数据库!$B:$C,2,)&amp;VLOOKUP(MID(C1402,4,1),拼音数据库!$B:$C,2,))))),"")</f>
        <v/>
      </c>
      <c r="B1402" s="75" t="str">
        <f>IFERROR(IF(C1402=0,"",IF(LEN(C1402)=1,LEFT(VLOOKUP(LEFT(C1402,1),拼音数据库!$B:$C,2,),1),IF(LEN(C1402)=2,LEFT(VLOOKUP(LEFT(C1402,1),拼音数据库!$B:$C,2,),1)&amp;LEFT(VLOOKUP(MID(C1402,2,1),拼音数据库!$B:$C,2,),1),IF(LEN(C1402)=3,LEFT(VLOOKUP(LEFT(C1402,1),拼音数据库!$B:$C,2,),1)&amp;LEFT(VLOOKUP(MID(C1402,2,1),拼音数据库!$B:$C,2,),1)&amp;LEFT(VLOOKUP(MID(C1402,3,1),拼音数据库!$B:$C,2,)),LEFT(VLOOKUP(LEFT(C1402,1),拼音数据库!$B:$C,2,),1)&amp;LEFT(VLOOKUP(MID(C1402,2,1),拼音数据库!$B:$C,2,),1)&amp;LEFT(VLOOKUP(MID(C1402,3,1),拼音数据库!$B:$C,2,),1)&amp;LEFT(VLOOKUP(MID(C1402,4,1),拼音数据库!$B:$C,2,),1))))),"")</f>
        <v/>
      </c>
      <c r="C1402" s="36"/>
      <c r="D1402" s="36"/>
      <c r="E1402" s="36"/>
      <c r="F1402" s="37"/>
      <c r="G1402" s="37"/>
      <c r="H1402" s="37"/>
      <c r="I1402" s="37"/>
      <c r="J1402" s="37"/>
      <c r="K1402" s="37"/>
      <c r="L1402" s="37"/>
      <c r="M1402" s="37"/>
      <c r="N1402" s="5" t="str">
        <f t="array" ref="N1402">IF(SUM(--NOT(ISERROR(FIND(TEXT(UPPER(电话簿!$G$4),0),UPPER(基本信息输入!A1402:M1402),1))))&gt;0,ROW(),"")</f>
        <v/>
      </c>
    </row>
    <row r="1403" spans="1:14" s="34" customFormat="1" x14ac:dyDescent="0.35">
      <c r="A1403" s="74" t="str">
        <f>IFERROR(IF(C1403=0,"",IF(LEN(C1403)=1,VLOOKUP(LEFT(C1403,1),拼音数据库!$B:$C,2,),IF(LEN(C1403)=2,VLOOKUP(LEFT(C1403,1),拼音数据库!$B:$C,2,)&amp;VLOOKUP(MID(C1403,2,1),拼音数据库!$B:$C,2,),IF(LEN(C1403)=3,VLOOKUP(LEFT(C1403,1),拼音数据库!$B:$C,2,)&amp;VLOOKUP(MID(C1403,2,1),拼音数据库!$B:$C,2,)&amp;VLOOKUP(MID(C1403,3,1),拼音数据库!$B:$C,2,),VLOOKUP(LEFT(C1403,1),拼音数据库!$B:$C,2,)&amp;VLOOKUP(MID(C1403,2,1),拼音数据库!$B:$C,2,)&amp;VLOOKUP(MID(C1403,3,1),拼音数据库!$B:$C,2,)&amp;VLOOKUP(MID(C1403,4,1),拼音数据库!$B:$C,2,))))),"")</f>
        <v/>
      </c>
      <c r="B1403" s="75" t="str">
        <f>IFERROR(IF(C1403=0,"",IF(LEN(C1403)=1,LEFT(VLOOKUP(LEFT(C1403,1),拼音数据库!$B:$C,2,),1),IF(LEN(C1403)=2,LEFT(VLOOKUP(LEFT(C1403,1),拼音数据库!$B:$C,2,),1)&amp;LEFT(VLOOKUP(MID(C1403,2,1),拼音数据库!$B:$C,2,),1),IF(LEN(C1403)=3,LEFT(VLOOKUP(LEFT(C1403,1),拼音数据库!$B:$C,2,),1)&amp;LEFT(VLOOKUP(MID(C1403,2,1),拼音数据库!$B:$C,2,),1)&amp;LEFT(VLOOKUP(MID(C1403,3,1),拼音数据库!$B:$C,2,)),LEFT(VLOOKUP(LEFT(C1403,1),拼音数据库!$B:$C,2,),1)&amp;LEFT(VLOOKUP(MID(C1403,2,1),拼音数据库!$B:$C,2,),1)&amp;LEFT(VLOOKUP(MID(C1403,3,1),拼音数据库!$B:$C,2,),1)&amp;LEFT(VLOOKUP(MID(C1403,4,1),拼音数据库!$B:$C,2,),1))))),"")</f>
        <v/>
      </c>
      <c r="C1403" s="36"/>
      <c r="D1403" s="36"/>
      <c r="E1403" s="36"/>
      <c r="F1403" s="37"/>
      <c r="G1403" s="37"/>
      <c r="H1403" s="37"/>
      <c r="I1403" s="37"/>
      <c r="J1403" s="37"/>
      <c r="K1403" s="37"/>
      <c r="L1403" s="37"/>
      <c r="M1403" s="37"/>
      <c r="N1403" s="5" t="str">
        <f t="array" ref="N1403">IF(SUM(--NOT(ISERROR(FIND(TEXT(UPPER(电话簿!$G$4),0),UPPER(基本信息输入!A1403:M1403),1))))&gt;0,ROW(),"")</f>
        <v/>
      </c>
    </row>
    <row r="1404" spans="1:14" s="34" customFormat="1" x14ac:dyDescent="0.35">
      <c r="A1404" s="74" t="str">
        <f>IFERROR(IF(C1404=0,"",IF(LEN(C1404)=1,VLOOKUP(LEFT(C1404,1),拼音数据库!$B:$C,2,),IF(LEN(C1404)=2,VLOOKUP(LEFT(C1404,1),拼音数据库!$B:$C,2,)&amp;VLOOKUP(MID(C1404,2,1),拼音数据库!$B:$C,2,),IF(LEN(C1404)=3,VLOOKUP(LEFT(C1404,1),拼音数据库!$B:$C,2,)&amp;VLOOKUP(MID(C1404,2,1),拼音数据库!$B:$C,2,)&amp;VLOOKUP(MID(C1404,3,1),拼音数据库!$B:$C,2,),VLOOKUP(LEFT(C1404,1),拼音数据库!$B:$C,2,)&amp;VLOOKUP(MID(C1404,2,1),拼音数据库!$B:$C,2,)&amp;VLOOKUP(MID(C1404,3,1),拼音数据库!$B:$C,2,)&amp;VLOOKUP(MID(C1404,4,1),拼音数据库!$B:$C,2,))))),"")</f>
        <v/>
      </c>
      <c r="B1404" s="75" t="str">
        <f>IFERROR(IF(C1404=0,"",IF(LEN(C1404)=1,LEFT(VLOOKUP(LEFT(C1404,1),拼音数据库!$B:$C,2,),1),IF(LEN(C1404)=2,LEFT(VLOOKUP(LEFT(C1404,1),拼音数据库!$B:$C,2,),1)&amp;LEFT(VLOOKUP(MID(C1404,2,1),拼音数据库!$B:$C,2,),1),IF(LEN(C1404)=3,LEFT(VLOOKUP(LEFT(C1404,1),拼音数据库!$B:$C,2,),1)&amp;LEFT(VLOOKUP(MID(C1404,2,1),拼音数据库!$B:$C,2,),1)&amp;LEFT(VLOOKUP(MID(C1404,3,1),拼音数据库!$B:$C,2,)),LEFT(VLOOKUP(LEFT(C1404,1),拼音数据库!$B:$C,2,),1)&amp;LEFT(VLOOKUP(MID(C1404,2,1),拼音数据库!$B:$C,2,),1)&amp;LEFT(VLOOKUP(MID(C1404,3,1),拼音数据库!$B:$C,2,),1)&amp;LEFT(VLOOKUP(MID(C1404,4,1),拼音数据库!$B:$C,2,),1))))),"")</f>
        <v/>
      </c>
      <c r="C1404" s="36"/>
      <c r="D1404" s="36"/>
      <c r="E1404" s="36"/>
      <c r="F1404" s="37"/>
      <c r="G1404" s="37"/>
      <c r="H1404" s="37"/>
      <c r="I1404" s="37"/>
      <c r="J1404" s="37"/>
      <c r="K1404" s="37"/>
      <c r="L1404" s="37"/>
      <c r="M1404" s="37"/>
      <c r="N1404" s="5" t="str">
        <f t="array" ref="N1404">IF(SUM(--NOT(ISERROR(FIND(TEXT(UPPER(电话簿!$G$4),0),UPPER(基本信息输入!A1404:M1404),1))))&gt;0,ROW(),"")</f>
        <v/>
      </c>
    </row>
    <row r="1405" spans="1:14" s="34" customFormat="1" x14ac:dyDescent="0.35">
      <c r="A1405" s="74" t="str">
        <f>IFERROR(IF(C1405=0,"",IF(LEN(C1405)=1,VLOOKUP(LEFT(C1405,1),拼音数据库!$B:$C,2,),IF(LEN(C1405)=2,VLOOKUP(LEFT(C1405,1),拼音数据库!$B:$C,2,)&amp;VLOOKUP(MID(C1405,2,1),拼音数据库!$B:$C,2,),IF(LEN(C1405)=3,VLOOKUP(LEFT(C1405,1),拼音数据库!$B:$C,2,)&amp;VLOOKUP(MID(C1405,2,1),拼音数据库!$B:$C,2,)&amp;VLOOKUP(MID(C1405,3,1),拼音数据库!$B:$C,2,),VLOOKUP(LEFT(C1405,1),拼音数据库!$B:$C,2,)&amp;VLOOKUP(MID(C1405,2,1),拼音数据库!$B:$C,2,)&amp;VLOOKUP(MID(C1405,3,1),拼音数据库!$B:$C,2,)&amp;VLOOKUP(MID(C1405,4,1),拼音数据库!$B:$C,2,))))),"")</f>
        <v/>
      </c>
      <c r="B1405" s="75" t="str">
        <f>IFERROR(IF(C1405=0,"",IF(LEN(C1405)=1,LEFT(VLOOKUP(LEFT(C1405,1),拼音数据库!$B:$C,2,),1),IF(LEN(C1405)=2,LEFT(VLOOKUP(LEFT(C1405,1),拼音数据库!$B:$C,2,),1)&amp;LEFT(VLOOKUP(MID(C1405,2,1),拼音数据库!$B:$C,2,),1),IF(LEN(C1405)=3,LEFT(VLOOKUP(LEFT(C1405,1),拼音数据库!$B:$C,2,),1)&amp;LEFT(VLOOKUP(MID(C1405,2,1),拼音数据库!$B:$C,2,),1)&amp;LEFT(VLOOKUP(MID(C1405,3,1),拼音数据库!$B:$C,2,)),LEFT(VLOOKUP(LEFT(C1405,1),拼音数据库!$B:$C,2,),1)&amp;LEFT(VLOOKUP(MID(C1405,2,1),拼音数据库!$B:$C,2,),1)&amp;LEFT(VLOOKUP(MID(C1405,3,1),拼音数据库!$B:$C,2,),1)&amp;LEFT(VLOOKUP(MID(C1405,4,1),拼音数据库!$B:$C,2,),1))))),"")</f>
        <v/>
      </c>
      <c r="C1405" s="36"/>
      <c r="D1405" s="36"/>
      <c r="E1405" s="36"/>
      <c r="F1405" s="37"/>
      <c r="G1405" s="37"/>
      <c r="H1405" s="37"/>
      <c r="I1405" s="37"/>
      <c r="J1405" s="37"/>
      <c r="K1405" s="37"/>
      <c r="L1405" s="37"/>
      <c r="M1405" s="37"/>
      <c r="N1405" s="5" t="str">
        <f t="array" ref="N1405">IF(SUM(--NOT(ISERROR(FIND(TEXT(UPPER(电话簿!$G$4),0),UPPER(基本信息输入!A1405:M1405),1))))&gt;0,ROW(),"")</f>
        <v/>
      </c>
    </row>
    <row r="1406" spans="1:14" s="34" customFormat="1" x14ac:dyDescent="0.35">
      <c r="A1406" s="74" t="str">
        <f>IFERROR(IF(C1406=0,"",IF(LEN(C1406)=1,VLOOKUP(LEFT(C1406,1),拼音数据库!$B:$C,2,),IF(LEN(C1406)=2,VLOOKUP(LEFT(C1406,1),拼音数据库!$B:$C,2,)&amp;VLOOKUP(MID(C1406,2,1),拼音数据库!$B:$C,2,),IF(LEN(C1406)=3,VLOOKUP(LEFT(C1406,1),拼音数据库!$B:$C,2,)&amp;VLOOKUP(MID(C1406,2,1),拼音数据库!$B:$C,2,)&amp;VLOOKUP(MID(C1406,3,1),拼音数据库!$B:$C,2,),VLOOKUP(LEFT(C1406,1),拼音数据库!$B:$C,2,)&amp;VLOOKUP(MID(C1406,2,1),拼音数据库!$B:$C,2,)&amp;VLOOKUP(MID(C1406,3,1),拼音数据库!$B:$C,2,)&amp;VLOOKUP(MID(C1406,4,1),拼音数据库!$B:$C,2,))))),"")</f>
        <v/>
      </c>
      <c r="B1406" s="75" t="str">
        <f>IFERROR(IF(C1406=0,"",IF(LEN(C1406)=1,LEFT(VLOOKUP(LEFT(C1406,1),拼音数据库!$B:$C,2,),1),IF(LEN(C1406)=2,LEFT(VLOOKUP(LEFT(C1406,1),拼音数据库!$B:$C,2,),1)&amp;LEFT(VLOOKUP(MID(C1406,2,1),拼音数据库!$B:$C,2,),1),IF(LEN(C1406)=3,LEFT(VLOOKUP(LEFT(C1406,1),拼音数据库!$B:$C,2,),1)&amp;LEFT(VLOOKUP(MID(C1406,2,1),拼音数据库!$B:$C,2,),1)&amp;LEFT(VLOOKUP(MID(C1406,3,1),拼音数据库!$B:$C,2,)),LEFT(VLOOKUP(LEFT(C1406,1),拼音数据库!$B:$C,2,),1)&amp;LEFT(VLOOKUP(MID(C1406,2,1),拼音数据库!$B:$C,2,),1)&amp;LEFT(VLOOKUP(MID(C1406,3,1),拼音数据库!$B:$C,2,),1)&amp;LEFT(VLOOKUP(MID(C1406,4,1),拼音数据库!$B:$C,2,),1))))),"")</f>
        <v/>
      </c>
      <c r="C1406" s="36"/>
      <c r="D1406" s="36"/>
      <c r="E1406" s="36"/>
      <c r="F1406" s="37"/>
      <c r="G1406" s="37"/>
      <c r="H1406" s="37"/>
      <c r="I1406" s="37"/>
      <c r="J1406" s="37"/>
      <c r="K1406" s="37"/>
      <c r="L1406" s="37"/>
      <c r="M1406" s="37"/>
      <c r="N1406" s="5" t="str">
        <f t="array" ref="N1406">IF(SUM(--NOT(ISERROR(FIND(TEXT(UPPER(电话簿!$G$4),0),UPPER(基本信息输入!A1406:M1406),1))))&gt;0,ROW(),"")</f>
        <v/>
      </c>
    </row>
    <row r="1407" spans="1:14" s="34" customFormat="1" x14ac:dyDescent="0.35">
      <c r="A1407" s="74" t="str">
        <f>IFERROR(IF(C1407=0,"",IF(LEN(C1407)=1,VLOOKUP(LEFT(C1407,1),拼音数据库!$B:$C,2,),IF(LEN(C1407)=2,VLOOKUP(LEFT(C1407,1),拼音数据库!$B:$C,2,)&amp;VLOOKUP(MID(C1407,2,1),拼音数据库!$B:$C,2,),IF(LEN(C1407)=3,VLOOKUP(LEFT(C1407,1),拼音数据库!$B:$C,2,)&amp;VLOOKUP(MID(C1407,2,1),拼音数据库!$B:$C,2,)&amp;VLOOKUP(MID(C1407,3,1),拼音数据库!$B:$C,2,),VLOOKUP(LEFT(C1407,1),拼音数据库!$B:$C,2,)&amp;VLOOKUP(MID(C1407,2,1),拼音数据库!$B:$C,2,)&amp;VLOOKUP(MID(C1407,3,1),拼音数据库!$B:$C,2,)&amp;VLOOKUP(MID(C1407,4,1),拼音数据库!$B:$C,2,))))),"")</f>
        <v/>
      </c>
      <c r="B1407" s="75" t="str">
        <f>IFERROR(IF(C1407=0,"",IF(LEN(C1407)=1,LEFT(VLOOKUP(LEFT(C1407,1),拼音数据库!$B:$C,2,),1),IF(LEN(C1407)=2,LEFT(VLOOKUP(LEFT(C1407,1),拼音数据库!$B:$C,2,),1)&amp;LEFT(VLOOKUP(MID(C1407,2,1),拼音数据库!$B:$C,2,),1),IF(LEN(C1407)=3,LEFT(VLOOKUP(LEFT(C1407,1),拼音数据库!$B:$C,2,),1)&amp;LEFT(VLOOKUP(MID(C1407,2,1),拼音数据库!$B:$C,2,),1)&amp;LEFT(VLOOKUP(MID(C1407,3,1),拼音数据库!$B:$C,2,)),LEFT(VLOOKUP(LEFT(C1407,1),拼音数据库!$B:$C,2,),1)&amp;LEFT(VLOOKUP(MID(C1407,2,1),拼音数据库!$B:$C,2,),1)&amp;LEFT(VLOOKUP(MID(C1407,3,1),拼音数据库!$B:$C,2,),1)&amp;LEFT(VLOOKUP(MID(C1407,4,1),拼音数据库!$B:$C,2,),1))))),"")</f>
        <v/>
      </c>
      <c r="C1407" s="36"/>
      <c r="D1407" s="36"/>
      <c r="E1407" s="36"/>
      <c r="F1407" s="37"/>
      <c r="G1407" s="37"/>
      <c r="H1407" s="37"/>
      <c r="I1407" s="37"/>
      <c r="J1407" s="37"/>
      <c r="K1407" s="37"/>
      <c r="L1407" s="37"/>
      <c r="M1407" s="37"/>
      <c r="N1407" s="5" t="str">
        <f t="array" ref="N1407">IF(SUM(--NOT(ISERROR(FIND(TEXT(UPPER(电话簿!$G$4),0),UPPER(基本信息输入!A1407:M1407),1))))&gt;0,ROW(),"")</f>
        <v/>
      </c>
    </row>
    <row r="1408" spans="1:14" s="34" customFormat="1" x14ac:dyDescent="0.35">
      <c r="A1408" s="74" t="str">
        <f>IFERROR(IF(C1408=0,"",IF(LEN(C1408)=1,VLOOKUP(LEFT(C1408,1),拼音数据库!$B:$C,2,),IF(LEN(C1408)=2,VLOOKUP(LEFT(C1408,1),拼音数据库!$B:$C,2,)&amp;VLOOKUP(MID(C1408,2,1),拼音数据库!$B:$C,2,),IF(LEN(C1408)=3,VLOOKUP(LEFT(C1408,1),拼音数据库!$B:$C,2,)&amp;VLOOKUP(MID(C1408,2,1),拼音数据库!$B:$C,2,)&amp;VLOOKUP(MID(C1408,3,1),拼音数据库!$B:$C,2,),VLOOKUP(LEFT(C1408,1),拼音数据库!$B:$C,2,)&amp;VLOOKUP(MID(C1408,2,1),拼音数据库!$B:$C,2,)&amp;VLOOKUP(MID(C1408,3,1),拼音数据库!$B:$C,2,)&amp;VLOOKUP(MID(C1408,4,1),拼音数据库!$B:$C,2,))))),"")</f>
        <v/>
      </c>
      <c r="B1408" s="75" t="str">
        <f>IFERROR(IF(C1408=0,"",IF(LEN(C1408)=1,LEFT(VLOOKUP(LEFT(C1408,1),拼音数据库!$B:$C,2,),1),IF(LEN(C1408)=2,LEFT(VLOOKUP(LEFT(C1408,1),拼音数据库!$B:$C,2,),1)&amp;LEFT(VLOOKUP(MID(C1408,2,1),拼音数据库!$B:$C,2,),1),IF(LEN(C1408)=3,LEFT(VLOOKUP(LEFT(C1408,1),拼音数据库!$B:$C,2,),1)&amp;LEFT(VLOOKUP(MID(C1408,2,1),拼音数据库!$B:$C,2,),1)&amp;LEFT(VLOOKUP(MID(C1408,3,1),拼音数据库!$B:$C,2,)),LEFT(VLOOKUP(LEFT(C1408,1),拼音数据库!$B:$C,2,),1)&amp;LEFT(VLOOKUP(MID(C1408,2,1),拼音数据库!$B:$C,2,),1)&amp;LEFT(VLOOKUP(MID(C1408,3,1),拼音数据库!$B:$C,2,),1)&amp;LEFT(VLOOKUP(MID(C1408,4,1),拼音数据库!$B:$C,2,),1))))),"")</f>
        <v/>
      </c>
      <c r="C1408" s="36"/>
      <c r="D1408" s="36"/>
      <c r="E1408" s="36"/>
      <c r="F1408" s="37"/>
      <c r="G1408" s="37"/>
      <c r="H1408" s="37"/>
      <c r="I1408" s="37"/>
      <c r="J1408" s="37"/>
      <c r="K1408" s="37"/>
      <c r="L1408" s="37"/>
      <c r="M1408" s="37"/>
      <c r="N1408" s="5" t="str">
        <f t="array" ref="N1408">IF(SUM(--NOT(ISERROR(FIND(TEXT(UPPER(电话簿!$G$4),0),UPPER(基本信息输入!A1408:M1408),1))))&gt;0,ROW(),"")</f>
        <v/>
      </c>
    </row>
    <row r="1409" spans="1:14" s="34" customFormat="1" x14ac:dyDescent="0.35">
      <c r="A1409" s="74" t="str">
        <f>IFERROR(IF(C1409=0,"",IF(LEN(C1409)=1,VLOOKUP(LEFT(C1409,1),拼音数据库!$B:$C,2,),IF(LEN(C1409)=2,VLOOKUP(LEFT(C1409,1),拼音数据库!$B:$C,2,)&amp;VLOOKUP(MID(C1409,2,1),拼音数据库!$B:$C,2,),IF(LEN(C1409)=3,VLOOKUP(LEFT(C1409,1),拼音数据库!$B:$C,2,)&amp;VLOOKUP(MID(C1409,2,1),拼音数据库!$B:$C,2,)&amp;VLOOKUP(MID(C1409,3,1),拼音数据库!$B:$C,2,),VLOOKUP(LEFT(C1409,1),拼音数据库!$B:$C,2,)&amp;VLOOKUP(MID(C1409,2,1),拼音数据库!$B:$C,2,)&amp;VLOOKUP(MID(C1409,3,1),拼音数据库!$B:$C,2,)&amp;VLOOKUP(MID(C1409,4,1),拼音数据库!$B:$C,2,))))),"")</f>
        <v/>
      </c>
      <c r="B1409" s="75" t="str">
        <f>IFERROR(IF(C1409=0,"",IF(LEN(C1409)=1,LEFT(VLOOKUP(LEFT(C1409,1),拼音数据库!$B:$C,2,),1),IF(LEN(C1409)=2,LEFT(VLOOKUP(LEFT(C1409,1),拼音数据库!$B:$C,2,),1)&amp;LEFT(VLOOKUP(MID(C1409,2,1),拼音数据库!$B:$C,2,),1),IF(LEN(C1409)=3,LEFT(VLOOKUP(LEFT(C1409,1),拼音数据库!$B:$C,2,),1)&amp;LEFT(VLOOKUP(MID(C1409,2,1),拼音数据库!$B:$C,2,),1)&amp;LEFT(VLOOKUP(MID(C1409,3,1),拼音数据库!$B:$C,2,)),LEFT(VLOOKUP(LEFT(C1409,1),拼音数据库!$B:$C,2,),1)&amp;LEFT(VLOOKUP(MID(C1409,2,1),拼音数据库!$B:$C,2,),1)&amp;LEFT(VLOOKUP(MID(C1409,3,1),拼音数据库!$B:$C,2,),1)&amp;LEFT(VLOOKUP(MID(C1409,4,1),拼音数据库!$B:$C,2,),1))))),"")</f>
        <v/>
      </c>
      <c r="C1409" s="36"/>
      <c r="D1409" s="36"/>
      <c r="E1409" s="36"/>
      <c r="F1409" s="37"/>
      <c r="G1409" s="37"/>
      <c r="H1409" s="37"/>
      <c r="I1409" s="37"/>
      <c r="J1409" s="37"/>
      <c r="K1409" s="37"/>
      <c r="L1409" s="37"/>
      <c r="M1409" s="37"/>
      <c r="N1409" s="5" t="str">
        <f t="array" ref="N1409">IF(SUM(--NOT(ISERROR(FIND(TEXT(UPPER(电话簿!$G$4),0),UPPER(基本信息输入!A1409:M1409),1))))&gt;0,ROW(),"")</f>
        <v/>
      </c>
    </row>
    <row r="1410" spans="1:14" s="34" customFormat="1" x14ac:dyDescent="0.35">
      <c r="A1410" s="74" t="str">
        <f>IFERROR(IF(C1410=0,"",IF(LEN(C1410)=1,VLOOKUP(LEFT(C1410,1),拼音数据库!$B:$C,2,),IF(LEN(C1410)=2,VLOOKUP(LEFT(C1410,1),拼音数据库!$B:$C,2,)&amp;VLOOKUP(MID(C1410,2,1),拼音数据库!$B:$C,2,),IF(LEN(C1410)=3,VLOOKUP(LEFT(C1410,1),拼音数据库!$B:$C,2,)&amp;VLOOKUP(MID(C1410,2,1),拼音数据库!$B:$C,2,)&amp;VLOOKUP(MID(C1410,3,1),拼音数据库!$B:$C,2,),VLOOKUP(LEFT(C1410,1),拼音数据库!$B:$C,2,)&amp;VLOOKUP(MID(C1410,2,1),拼音数据库!$B:$C,2,)&amp;VLOOKUP(MID(C1410,3,1),拼音数据库!$B:$C,2,)&amp;VLOOKUP(MID(C1410,4,1),拼音数据库!$B:$C,2,))))),"")</f>
        <v/>
      </c>
      <c r="B1410" s="75" t="str">
        <f>IFERROR(IF(C1410=0,"",IF(LEN(C1410)=1,LEFT(VLOOKUP(LEFT(C1410,1),拼音数据库!$B:$C,2,),1),IF(LEN(C1410)=2,LEFT(VLOOKUP(LEFT(C1410,1),拼音数据库!$B:$C,2,),1)&amp;LEFT(VLOOKUP(MID(C1410,2,1),拼音数据库!$B:$C,2,),1),IF(LEN(C1410)=3,LEFT(VLOOKUP(LEFT(C1410,1),拼音数据库!$B:$C,2,),1)&amp;LEFT(VLOOKUP(MID(C1410,2,1),拼音数据库!$B:$C,2,),1)&amp;LEFT(VLOOKUP(MID(C1410,3,1),拼音数据库!$B:$C,2,)),LEFT(VLOOKUP(LEFT(C1410,1),拼音数据库!$B:$C,2,),1)&amp;LEFT(VLOOKUP(MID(C1410,2,1),拼音数据库!$B:$C,2,),1)&amp;LEFT(VLOOKUP(MID(C1410,3,1),拼音数据库!$B:$C,2,),1)&amp;LEFT(VLOOKUP(MID(C1410,4,1),拼音数据库!$B:$C,2,),1))))),"")</f>
        <v/>
      </c>
      <c r="C1410" s="36"/>
      <c r="D1410" s="36"/>
      <c r="E1410" s="36"/>
      <c r="F1410" s="37"/>
      <c r="G1410" s="37"/>
      <c r="H1410" s="37"/>
      <c r="I1410" s="37"/>
      <c r="J1410" s="37"/>
      <c r="K1410" s="37"/>
      <c r="L1410" s="37"/>
      <c r="M1410" s="37"/>
      <c r="N1410" s="5" t="str">
        <f t="array" ref="N1410">IF(SUM(--NOT(ISERROR(FIND(TEXT(UPPER(电话簿!$G$4),0),UPPER(基本信息输入!A1410:M1410),1))))&gt;0,ROW(),"")</f>
        <v/>
      </c>
    </row>
    <row r="1411" spans="1:14" s="34" customFormat="1" x14ac:dyDescent="0.35">
      <c r="A1411" s="74" t="str">
        <f>IFERROR(IF(C1411=0,"",IF(LEN(C1411)=1,VLOOKUP(LEFT(C1411,1),拼音数据库!$B:$C,2,),IF(LEN(C1411)=2,VLOOKUP(LEFT(C1411,1),拼音数据库!$B:$C,2,)&amp;VLOOKUP(MID(C1411,2,1),拼音数据库!$B:$C,2,),IF(LEN(C1411)=3,VLOOKUP(LEFT(C1411,1),拼音数据库!$B:$C,2,)&amp;VLOOKUP(MID(C1411,2,1),拼音数据库!$B:$C,2,)&amp;VLOOKUP(MID(C1411,3,1),拼音数据库!$B:$C,2,),VLOOKUP(LEFT(C1411,1),拼音数据库!$B:$C,2,)&amp;VLOOKUP(MID(C1411,2,1),拼音数据库!$B:$C,2,)&amp;VLOOKUP(MID(C1411,3,1),拼音数据库!$B:$C,2,)&amp;VLOOKUP(MID(C1411,4,1),拼音数据库!$B:$C,2,))))),"")</f>
        <v/>
      </c>
      <c r="B1411" s="75" t="str">
        <f>IFERROR(IF(C1411=0,"",IF(LEN(C1411)=1,LEFT(VLOOKUP(LEFT(C1411,1),拼音数据库!$B:$C,2,),1),IF(LEN(C1411)=2,LEFT(VLOOKUP(LEFT(C1411,1),拼音数据库!$B:$C,2,),1)&amp;LEFT(VLOOKUP(MID(C1411,2,1),拼音数据库!$B:$C,2,),1),IF(LEN(C1411)=3,LEFT(VLOOKUP(LEFT(C1411,1),拼音数据库!$B:$C,2,),1)&amp;LEFT(VLOOKUP(MID(C1411,2,1),拼音数据库!$B:$C,2,),1)&amp;LEFT(VLOOKUP(MID(C1411,3,1),拼音数据库!$B:$C,2,)),LEFT(VLOOKUP(LEFT(C1411,1),拼音数据库!$B:$C,2,),1)&amp;LEFT(VLOOKUP(MID(C1411,2,1),拼音数据库!$B:$C,2,),1)&amp;LEFT(VLOOKUP(MID(C1411,3,1),拼音数据库!$B:$C,2,),1)&amp;LEFT(VLOOKUP(MID(C1411,4,1),拼音数据库!$B:$C,2,),1))))),"")</f>
        <v/>
      </c>
      <c r="C1411" s="36"/>
      <c r="D1411" s="36"/>
      <c r="E1411" s="36"/>
      <c r="F1411" s="37"/>
      <c r="G1411" s="37"/>
      <c r="H1411" s="37"/>
      <c r="I1411" s="37"/>
      <c r="J1411" s="37"/>
      <c r="K1411" s="37"/>
      <c r="L1411" s="37"/>
      <c r="M1411" s="37"/>
      <c r="N1411" s="5" t="str">
        <f t="array" ref="N1411">IF(SUM(--NOT(ISERROR(FIND(TEXT(UPPER(电话簿!$G$4),0),UPPER(基本信息输入!A1411:M1411),1))))&gt;0,ROW(),"")</f>
        <v/>
      </c>
    </row>
    <row r="1412" spans="1:14" s="34" customFormat="1" x14ac:dyDescent="0.35">
      <c r="A1412" s="74" t="str">
        <f>IFERROR(IF(C1412=0,"",IF(LEN(C1412)=1,VLOOKUP(LEFT(C1412,1),拼音数据库!$B:$C,2,),IF(LEN(C1412)=2,VLOOKUP(LEFT(C1412,1),拼音数据库!$B:$C,2,)&amp;VLOOKUP(MID(C1412,2,1),拼音数据库!$B:$C,2,),IF(LEN(C1412)=3,VLOOKUP(LEFT(C1412,1),拼音数据库!$B:$C,2,)&amp;VLOOKUP(MID(C1412,2,1),拼音数据库!$B:$C,2,)&amp;VLOOKUP(MID(C1412,3,1),拼音数据库!$B:$C,2,),VLOOKUP(LEFT(C1412,1),拼音数据库!$B:$C,2,)&amp;VLOOKUP(MID(C1412,2,1),拼音数据库!$B:$C,2,)&amp;VLOOKUP(MID(C1412,3,1),拼音数据库!$B:$C,2,)&amp;VLOOKUP(MID(C1412,4,1),拼音数据库!$B:$C,2,))))),"")</f>
        <v/>
      </c>
      <c r="B1412" s="75" t="str">
        <f>IFERROR(IF(C1412=0,"",IF(LEN(C1412)=1,LEFT(VLOOKUP(LEFT(C1412,1),拼音数据库!$B:$C,2,),1),IF(LEN(C1412)=2,LEFT(VLOOKUP(LEFT(C1412,1),拼音数据库!$B:$C,2,),1)&amp;LEFT(VLOOKUP(MID(C1412,2,1),拼音数据库!$B:$C,2,),1),IF(LEN(C1412)=3,LEFT(VLOOKUP(LEFT(C1412,1),拼音数据库!$B:$C,2,),1)&amp;LEFT(VLOOKUP(MID(C1412,2,1),拼音数据库!$B:$C,2,),1)&amp;LEFT(VLOOKUP(MID(C1412,3,1),拼音数据库!$B:$C,2,)),LEFT(VLOOKUP(LEFT(C1412,1),拼音数据库!$B:$C,2,),1)&amp;LEFT(VLOOKUP(MID(C1412,2,1),拼音数据库!$B:$C,2,),1)&amp;LEFT(VLOOKUP(MID(C1412,3,1),拼音数据库!$B:$C,2,),1)&amp;LEFT(VLOOKUP(MID(C1412,4,1),拼音数据库!$B:$C,2,),1))))),"")</f>
        <v/>
      </c>
      <c r="C1412" s="36"/>
      <c r="D1412" s="36"/>
      <c r="E1412" s="36"/>
      <c r="F1412" s="37"/>
      <c r="G1412" s="37"/>
      <c r="H1412" s="37"/>
      <c r="I1412" s="37"/>
      <c r="J1412" s="37"/>
      <c r="K1412" s="37"/>
      <c r="L1412" s="37"/>
      <c r="M1412" s="37"/>
      <c r="N1412" s="5" t="str">
        <f t="array" ref="N1412">IF(SUM(--NOT(ISERROR(FIND(TEXT(UPPER(电话簿!$G$4),0),UPPER(基本信息输入!A1412:M1412),1))))&gt;0,ROW(),"")</f>
        <v/>
      </c>
    </row>
    <row r="1413" spans="1:14" s="34" customFormat="1" x14ac:dyDescent="0.35">
      <c r="A1413" s="74" t="str">
        <f>IFERROR(IF(C1413=0,"",IF(LEN(C1413)=1,VLOOKUP(LEFT(C1413,1),拼音数据库!$B:$C,2,),IF(LEN(C1413)=2,VLOOKUP(LEFT(C1413,1),拼音数据库!$B:$C,2,)&amp;VLOOKUP(MID(C1413,2,1),拼音数据库!$B:$C,2,),IF(LEN(C1413)=3,VLOOKUP(LEFT(C1413,1),拼音数据库!$B:$C,2,)&amp;VLOOKUP(MID(C1413,2,1),拼音数据库!$B:$C,2,)&amp;VLOOKUP(MID(C1413,3,1),拼音数据库!$B:$C,2,),VLOOKUP(LEFT(C1413,1),拼音数据库!$B:$C,2,)&amp;VLOOKUP(MID(C1413,2,1),拼音数据库!$B:$C,2,)&amp;VLOOKUP(MID(C1413,3,1),拼音数据库!$B:$C,2,)&amp;VLOOKUP(MID(C1413,4,1),拼音数据库!$B:$C,2,))))),"")</f>
        <v/>
      </c>
      <c r="B1413" s="75" t="str">
        <f>IFERROR(IF(C1413=0,"",IF(LEN(C1413)=1,LEFT(VLOOKUP(LEFT(C1413,1),拼音数据库!$B:$C,2,),1),IF(LEN(C1413)=2,LEFT(VLOOKUP(LEFT(C1413,1),拼音数据库!$B:$C,2,),1)&amp;LEFT(VLOOKUP(MID(C1413,2,1),拼音数据库!$B:$C,2,),1),IF(LEN(C1413)=3,LEFT(VLOOKUP(LEFT(C1413,1),拼音数据库!$B:$C,2,),1)&amp;LEFT(VLOOKUP(MID(C1413,2,1),拼音数据库!$B:$C,2,),1)&amp;LEFT(VLOOKUP(MID(C1413,3,1),拼音数据库!$B:$C,2,)),LEFT(VLOOKUP(LEFT(C1413,1),拼音数据库!$B:$C,2,),1)&amp;LEFT(VLOOKUP(MID(C1413,2,1),拼音数据库!$B:$C,2,),1)&amp;LEFT(VLOOKUP(MID(C1413,3,1),拼音数据库!$B:$C,2,),1)&amp;LEFT(VLOOKUP(MID(C1413,4,1),拼音数据库!$B:$C,2,),1))))),"")</f>
        <v/>
      </c>
      <c r="C1413" s="36"/>
      <c r="D1413" s="36"/>
      <c r="E1413" s="36"/>
      <c r="F1413" s="37"/>
      <c r="G1413" s="37"/>
      <c r="H1413" s="37"/>
      <c r="I1413" s="37"/>
      <c r="J1413" s="37"/>
      <c r="K1413" s="37"/>
      <c r="L1413" s="37"/>
      <c r="M1413" s="37"/>
      <c r="N1413" s="5" t="str">
        <f t="array" ref="N1413">IF(SUM(--NOT(ISERROR(FIND(TEXT(UPPER(电话簿!$G$4),0),UPPER(基本信息输入!A1413:M1413),1))))&gt;0,ROW(),"")</f>
        <v/>
      </c>
    </row>
    <row r="1414" spans="1:14" s="34" customFormat="1" x14ac:dyDescent="0.35">
      <c r="A1414" s="74" t="str">
        <f>IFERROR(IF(C1414=0,"",IF(LEN(C1414)=1,VLOOKUP(LEFT(C1414,1),拼音数据库!$B:$C,2,),IF(LEN(C1414)=2,VLOOKUP(LEFT(C1414,1),拼音数据库!$B:$C,2,)&amp;VLOOKUP(MID(C1414,2,1),拼音数据库!$B:$C,2,),IF(LEN(C1414)=3,VLOOKUP(LEFT(C1414,1),拼音数据库!$B:$C,2,)&amp;VLOOKUP(MID(C1414,2,1),拼音数据库!$B:$C,2,)&amp;VLOOKUP(MID(C1414,3,1),拼音数据库!$B:$C,2,),VLOOKUP(LEFT(C1414,1),拼音数据库!$B:$C,2,)&amp;VLOOKUP(MID(C1414,2,1),拼音数据库!$B:$C,2,)&amp;VLOOKUP(MID(C1414,3,1),拼音数据库!$B:$C,2,)&amp;VLOOKUP(MID(C1414,4,1),拼音数据库!$B:$C,2,))))),"")</f>
        <v/>
      </c>
      <c r="B1414" s="75" t="str">
        <f>IFERROR(IF(C1414=0,"",IF(LEN(C1414)=1,LEFT(VLOOKUP(LEFT(C1414,1),拼音数据库!$B:$C,2,),1),IF(LEN(C1414)=2,LEFT(VLOOKUP(LEFT(C1414,1),拼音数据库!$B:$C,2,),1)&amp;LEFT(VLOOKUP(MID(C1414,2,1),拼音数据库!$B:$C,2,),1),IF(LEN(C1414)=3,LEFT(VLOOKUP(LEFT(C1414,1),拼音数据库!$B:$C,2,),1)&amp;LEFT(VLOOKUP(MID(C1414,2,1),拼音数据库!$B:$C,2,),1)&amp;LEFT(VLOOKUP(MID(C1414,3,1),拼音数据库!$B:$C,2,)),LEFT(VLOOKUP(LEFT(C1414,1),拼音数据库!$B:$C,2,),1)&amp;LEFT(VLOOKUP(MID(C1414,2,1),拼音数据库!$B:$C,2,),1)&amp;LEFT(VLOOKUP(MID(C1414,3,1),拼音数据库!$B:$C,2,),1)&amp;LEFT(VLOOKUP(MID(C1414,4,1),拼音数据库!$B:$C,2,),1))))),"")</f>
        <v/>
      </c>
      <c r="C1414" s="36"/>
      <c r="D1414" s="36"/>
      <c r="E1414" s="36"/>
      <c r="F1414" s="37"/>
      <c r="G1414" s="37"/>
      <c r="H1414" s="37"/>
      <c r="I1414" s="37"/>
      <c r="J1414" s="37"/>
      <c r="K1414" s="37"/>
      <c r="L1414" s="37"/>
      <c r="M1414" s="37"/>
      <c r="N1414" s="5" t="str">
        <f t="array" ref="N1414">IF(SUM(--NOT(ISERROR(FIND(TEXT(UPPER(电话簿!$G$4),0),UPPER(基本信息输入!A1414:M1414),1))))&gt;0,ROW(),"")</f>
        <v/>
      </c>
    </row>
    <row r="1415" spans="1:14" s="34" customFormat="1" x14ac:dyDescent="0.35">
      <c r="A1415" s="74" t="str">
        <f>IFERROR(IF(C1415=0,"",IF(LEN(C1415)=1,VLOOKUP(LEFT(C1415,1),拼音数据库!$B:$C,2,),IF(LEN(C1415)=2,VLOOKUP(LEFT(C1415,1),拼音数据库!$B:$C,2,)&amp;VLOOKUP(MID(C1415,2,1),拼音数据库!$B:$C,2,),IF(LEN(C1415)=3,VLOOKUP(LEFT(C1415,1),拼音数据库!$B:$C,2,)&amp;VLOOKUP(MID(C1415,2,1),拼音数据库!$B:$C,2,)&amp;VLOOKUP(MID(C1415,3,1),拼音数据库!$B:$C,2,),VLOOKUP(LEFT(C1415,1),拼音数据库!$B:$C,2,)&amp;VLOOKUP(MID(C1415,2,1),拼音数据库!$B:$C,2,)&amp;VLOOKUP(MID(C1415,3,1),拼音数据库!$B:$C,2,)&amp;VLOOKUP(MID(C1415,4,1),拼音数据库!$B:$C,2,))))),"")</f>
        <v/>
      </c>
      <c r="B1415" s="75" t="str">
        <f>IFERROR(IF(C1415=0,"",IF(LEN(C1415)=1,LEFT(VLOOKUP(LEFT(C1415,1),拼音数据库!$B:$C,2,),1),IF(LEN(C1415)=2,LEFT(VLOOKUP(LEFT(C1415,1),拼音数据库!$B:$C,2,),1)&amp;LEFT(VLOOKUP(MID(C1415,2,1),拼音数据库!$B:$C,2,),1),IF(LEN(C1415)=3,LEFT(VLOOKUP(LEFT(C1415,1),拼音数据库!$B:$C,2,),1)&amp;LEFT(VLOOKUP(MID(C1415,2,1),拼音数据库!$B:$C,2,),1)&amp;LEFT(VLOOKUP(MID(C1415,3,1),拼音数据库!$B:$C,2,)),LEFT(VLOOKUP(LEFT(C1415,1),拼音数据库!$B:$C,2,),1)&amp;LEFT(VLOOKUP(MID(C1415,2,1),拼音数据库!$B:$C,2,),1)&amp;LEFT(VLOOKUP(MID(C1415,3,1),拼音数据库!$B:$C,2,),1)&amp;LEFT(VLOOKUP(MID(C1415,4,1),拼音数据库!$B:$C,2,),1))))),"")</f>
        <v/>
      </c>
      <c r="C1415" s="36"/>
      <c r="D1415" s="36"/>
      <c r="E1415" s="36"/>
      <c r="F1415" s="37"/>
      <c r="G1415" s="37"/>
      <c r="H1415" s="37"/>
      <c r="I1415" s="37"/>
      <c r="J1415" s="37"/>
      <c r="K1415" s="37"/>
      <c r="L1415" s="37"/>
      <c r="M1415" s="37"/>
      <c r="N1415" s="5" t="str">
        <f t="array" ref="N1415">IF(SUM(--NOT(ISERROR(FIND(TEXT(UPPER(电话簿!$G$4),0),UPPER(基本信息输入!A1415:M1415),1))))&gt;0,ROW(),"")</f>
        <v/>
      </c>
    </row>
    <row r="1416" spans="1:14" s="34" customFormat="1" x14ac:dyDescent="0.35">
      <c r="A1416" s="74" t="str">
        <f>IFERROR(IF(C1416=0,"",IF(LEN(C1416)=1,VLOOKUP(LEFT(C1416,1),拼音数据库!$B:$C,2,),IF(LEN(C1416)=2,VLOOKUP(LEFT(C1416,1),拼音数据库!$B:$C,2,)&amp;VLOOKUP(MID(C1416,2,1),拼音数据库!$B:$C,2,),IF(LEN(C1416)=3,VLOOKUP(LEFT(C1416,1),拼音数据库!$B:$C,2,)&amp;VLOOKUP(MID(C1416,2,1),拼音数据库!$B:$C,2,)&amp;VLOOKUP(MID(C1416,3,1),拼音数据库!$B:$C,2,),VLOOKUP(LEFT(C1416,1),拼音数据库!$B:$C,2,)&amp;VLOOKUP(MID(C1416,2,1),拼音数据库!$B:$C,2,)&amp;VLOOKUP(MID(C1416,3,1),拼音数据库!$B:$C,2,)&amp;VLOOKUP(MID(C1416,4,1),拼音数据库!$B:$C,2,))))),"")</f>
        <v/>
      </c>
      <c r="B1416" s="75" t="str">
        <f>IFERROR(IF(C1416=0,"",IF(LEN(C1416)=1,LEFT(VLOOKUP(LEFT(C1416,1),拼音数据库!$B:$C,2,),1),IF(LEN(C1416)=2,LEFT(VLOOKUP(LEFT(C1416,1),拼音数据库!$B:$C,2,),1)&amp;LEFT(VLOOKUP(MID(C1416,2,1),拼音数据库!$B:$C,2,),1),IF(LEN(C1416)=3,LEFT(VLOOKUP(LEFT(C1416,1),拼音数据库!$B:$C,2,),1)&amp;LEFT(VLOOKUP(MID(C1416,2,1),拼音数据库!$B:$C,2,),1)&amp;LEFT(VLOOKUP(MID(C1416,3,1),拼音数据库!$B:$C,2,)),LEFT(VLOOKUP(LEFT(C1416,1),拼音数据库!$B:$C,2,),1)&amp;LEFT(VLOOKUP(MID(C1416,2,1),拼音数据库!$B:$C,2,),1)&amp;LEFT(VLOOKUP(MID(C1416,3,1),拼音数据库!$B:$C,2,),1)&amp;LEFT(VLOOKUP(MID(C1416,4,1),拼音数据库!$B:$C,2,),1))))),"")</f>
        <v/>
      </c>
      <c r="C1416" s="36"/>
      <c r="D1416" s="36"/>
      <c r="E1416" s="36"/>
      <c r="F1416" s="37"/>
      <c r="G1416" s="37"/>
      <c r="H1416" s="37"/>
      <c r="I1416" s="37"/>
      <c r="J1416" s="37"/>
      <c r="K1416" s="37"/>
      <c r="L1416" s="37"/>
      <c r="M1416" s="37"/>
      <c r="N1416" s="5" t="str">
        <f t="array" ref="N1416">IF(SUM(--NOT(ISERROR(FIND(TEXT(UPPER(电话簿!$G$4),0),UPPER(基本信息输入!A1416:M1416),1))))&gt;0,ROW(),"")</f>
        <v/>
      </c>
    </row>
    <row r="1417" spans="1:14" s="34" customFormat="1" x14ac:dyDescent="0.35">
      <c r="A1417" s="74" t="str">
        <f>IFERROR(IF(C1417=0,"",IF(LEN(C1417)=1,VLOOKUP(LEFT(C1417,1),拼音数据库!$B:$C,2,),IF(LEN(C1417)=2,VLOOKUP(LEFT(C1417,1),拼音数据库!$B:$C,2,)&amp;VLOOKUP(MID(C1417,2,1),拼音数据库!$B:$C,2,),IF(LEN(C1417)=3,VLOOKUP(LEFT(C1417,1),拼音数据库!$B:$C,2,)&amp;VLOOKUP(MID(C1417,2,1),拼音数据库!$B:$C,2,)&amp;VLOOKUP(MID(C1417,3,1),拼音数据库!$B:$C,2,),VLOOKUP(LEFT(C1417,1),拼音数据库!$B:$C,2,)&amp;VLOOKUP(MID(C1417,2,1),拼音数据库!$B:$C,2,)&amp;VLOOKUP(MID(C1417,3,1),拼音数据库!$B:$C,2,)&amp;VLOOKUP(MID(C1417,4,1),拼音数据库!$B:$C,2,))))),"")</f>
        <v/>
      </c>
      <c r="B1417" s="75" t="str">
        <f>IFERROR(IF(C1417=0,"",IF(LEN(C1417)=1,LEFT(VLOOKUP(LEFT(C1417,1),拼音数据库!$B:$C,2,),1),IF(LEN(C1417)=2,LEFT(VLOOKUP(LEFT(C1417,1),拼音数据库!$B:$C,2,),1)&amp;LEFT(VLOOKUP(MID(C1417,2,1),拼音数据库!$B:$C,2,),1),IF(LEN(C1417)=3,LEFT(VLOOKUP(LEFT(C1417,1),拼音数据库!$B:$C,2,),1)&amp;LEFT(VLOOKUP(MID(C1417,2,1),拼音数据库!$B:$C,2,),1)&amp;LEFT(VLOOKUP(MID(C1417,3,1),拼音数据库!$B:$C,2,)),LEFT(VLOOKUP(LEFT(C1417,1),拼音数据库!$B:$C,2,),1)&amp;LEFT(VLOOKUP(MID(C1417,2,1),拼音数据库!$B:$C,2,),1)&amp;LEFT(VLOOKUP(MID(C1417,3,1),拼音数据库!$B:$C,2,),1)&amp;LEFT(VLOOKUP(MID(C1417,4,1),拼音数据库!$B:$C,2,),1))))),"")</f>
        <v/>
      </c>
      <c r="C1417" s="36"/>
      <c r="D1417" s="36"/>
      <c r="E1417" s="36"/>
      <c r="F1417" s="37"/>
      <c r="G1417" s="37"/>
      <c r="H1417" s="37"/>
      <c r="I1417" s="37"/>
      <c r="J1417" s="37"/>
      <c r="K1417" s="37"/>
      <c r="L1417" s="37"/>
      <c r="M1417" s="37"/>
      <c r="N1417" s="5" t="str">
        <f t="array" ref="N1417">IF(SUM(--NOT(ISERROR(FIND(TEXT(UPPER(电话簿!$G$4),0),UPPER(基本信息输入!A1417:M1417),1))))&gt;0,ROW(),"")</f>
        <v/>
      </c>
    </row>
    <row r="1418" spans="1:14" s="34" customFormat="1" x14ac:dyDescent="0.35">
      <c r="A1418" s="74" t="str">
        <f>IFERROR(IF(C1418=0,"",IF(LEN(C1418)=1,VLOOKUP(LEFT(C1418,1),拼音数据库!$B:$C,2,),IF(LEN(C1418)=2,VLOOKUP(LEFT(C1418,1),拼音数据库!$B:$C,2,)&amp;VLOOKUP(MID(C1418,2,1),拼音数据库!$B:$C,2,),IF(LEN(C1418)=3,VLOOKUP(LEFT(C1418,1),拼音数据库!$B:$C,2,)&amp;VLOOKUP(MID(C1418,2,1),拼音数据库!$B:$C,2,)&amp;VLOOKUP(MID(C1418,3,1),拼音数据库!$B:$C,2,),VLOOKUP(LEFT(C1418,1),拼音数据库!$B:$C,2,)&amp;VLOOKUP(MID(C1418,2,1),拼音数据库!$B:$C,2,)&amp;VLOOKUP(MID(C1418,3,1),拼音数据库!$B:$C,2,)&amp;VLOOKUP(MID(C1418,4,1),拼音数据库!$B:$C,2,))))),"")</f>
        <v/>
      </c>
      <c r="B1418" s="75" t="str">
        <f>IFERROR(IF(C1418=0,"",IF(LEN(C1418)=1,LEFT(VLOOKUP(LEFT(C1418,1),拼音数据库!$B:$C,2,),1),IF(LEN(C1418)=2,LEFT(VLOOKUP(LEFT(C1418,1),拼音数据库!$B:$C,2,),1)&amp;LEFT(VLOOKUP(MID(C1418,2,1),拼音数据库!$B:$C,2,),1),IF(LEN(C1418)=3,LEFT(VLOOKUP(LEFT(C1418,1),拼音数据库!$B:$C,2,),1)&amp;LEFT(VLOOKUP(MID(C1418,2,1),拼音数据库!$B:$C,2,),1)&amp;LEFT(VLOOKUP(MID(C1418,3,1),拼音数据库!$B:$C,2,)),LEFT(VLOOKUP(LEFT(C1418,1),拼音数据库!$B:$C,2,),1)&amp;LEFT(VLOOKUP(MID(C1418,2,1),拼音数据库!$B:$C,2,),1)&amp;LEFT(VLOOKUP(MID(C1418,3,1),拼音数据库!$B:$C,2,),1)&amp;LEFT(VLOOKUP(MID(C1418,4,1),拼音数据库!$B:$C,2,),1))))),"")</f>
        <v/>
      </c>
      <c r="C1418" s="36"/>
      <c r="D1418" s="36"/>
      <c r="E1418" s="36"/>
      <c r="F1418" s="37"/>
      <c r="G1418" s="37"/>
      <c r="H1418" s="37"/>
      <c r="I1418" s="37"/>
      <c r="J1418" s="37"/>
      <c r="K1418" s="37"/>
      <c r="L1418" s="37"/>
      <c r="M1418" s="37"/>
      <c r="N1418" s="5" t="str">
        <f t="array" ref="N1418">IF(SUM(--NOT(ISERROR(FIND(TEXT(UPPER(电话簿!$G$4),0),UPPER(基本信息输入!A1418:M1418),1))))&gt;0,ROW(),"")</f>
        <v/>
      </c>
    </row>
    <row r="1419" spans="1:14" s="34" customFormat="1" x14ac:dyDescent="0.35">
      <c r="A1419" s="74" t="str">
        <f>IFERROR(IF(C1419=0,"",IF(LEN(C1419)=1,VLOOKUP(LEFT(C1419,1),拼音数据库!$B:$C,2,),IF(LEN(C1419)=2,VLOOKUP(LEFT(C1419,1),拼音数据库!$B:$C,2,)&amp;VLOOKUP(MID(C1419,2,1),拼音数据库!$B:$C,2,),IF(LEN(C1419)=3,VLOOKUP(LEFT(C1419,1),拼音数据库!$B:$C,2,)&amp;VLOOKUP(MID(C1419,2,1),拼音数据库!$B:$C,2,)&amp;VLOOKUP(MID(C1419,3,1),拼音数据库!$B:$C,2,),VLOOKUP(LEFT(C1419,1),拼音数据库!$B:$C,2,)&amp;VLOOKUP(MID(C1419,2,1),拼音数据库!$B:$C,2,)&amp;VLOOKUP(MID(C1419,3,1),拼音数据库!$B:$C,2,)&amp;VLOOKUP(MID(C1419,4,1),拼音数据库!$B:$C,2,))))),"")</f>
        <v/>
      </c>
      <c r="B1419" s="75" t="str">
        <f>IFERROR(IF(C1419=0,"",IF(LEN(C1419)=1,LEFT(VLOOKUP(LEFT(C1419,1),拼音数据库!$B:$C,2,),1),IF(LEN(C1419)=2,LEFT(VLOOKUP(LEFT(C1419,1),拼音数据库!$B:$C,2,),1)&amp;LEFT(VLOOKUP(MID(C1419,2,1),拼音数据库!$B:$C,2,),1),IF(LEN(C1419)=3,LEFT(VLOOKUP(LEFT(C1419,1),拼音数据库!$B:$C,2,),1)&amp;LEFT(VLOOKUP(MID(C1419,2,1),拼音数据库!$B:$C,2,),1)&amp;LEFT(VLOOKUP(MID(C1419,3,1),拼音数据库!$B:$C,2,)),LEFT(VLOOKUP(LEFT(C1419,1),拼音数据库!$B:$C,2,),1)&amp;LEFT(VLOOKUP(MID(C1419,2,1),拼音数据库!$B:$C,2,),1)&amp;LEFT(VLOOKUP(MID(C1419,3,1),拼音数据库!$B:$C,2,),1)&amp;LEFT(VLOOKUP(MID(C1419,4,1),拼音数据库!$B:$C,2,),1))))),"")</f>
        <v/>
      </c>
      <c r="C1419" s="36"/>
      <c r="D1419" s="36"/>
      <c r="E1419" s="36"/>
      <c r="F1419" s="37"/>
      <c r="G1419" s="37"/>
      <c r="H1419" s="37"/>
      <c r="I1419" s="37"/>
      <c r="J1419" s="37"/>
      <c r="K1419" s="37"/>
      <c r="L1419" s="37"/>
      <c r="M1419" s="37"/>
      <c r="N1419" s="5" t="str">
        <f t="array" ref="N1419">IF(SUM(--NOT(ISERROR(FIND(TEXT(UPPER(电话簿!$G$4),0),UPPER(基本信息输入!A1419:M1419),1))))&gt;0,ROW(),"")</f>
        <v/>
      </c>
    </row>
    <row r="1420" spans="1:14" s="34" customFormat="1" x14ac:dyDescent="0.35">
      <c r="A1420" s="74" t="str">
        <f>IFERROR(IF(C1420=0,"",IF(LEN(C1420)=1,VLOOKUP(LEFT(C1420,1),拼音数据库!$B:$C,2,),IF(LEN(C1420)=2,VLOOKUP(LEFT(C1420,1),拼音数据库!$B:$C,2,)&amp;VLOOKUP(MID(C1420,2,1),拼音数据库!$B:$C,2,),IF(LEN(C1420)=3,VLOOKUP(LEFT(C1420,1),拼音数据库!$B:$C,2,)&amp;VLOOKUP(MID(C1420,2,1),拼音数据库!$B:$C,2,)&amp;VLOOKUP(MID(C1420,3,1),拼音数据库!$B:$C,2,),VLOOKUP(LEFT(C1420,1),拼音数据库!$B:$C,2,)&amp;VLOOKUP(MID(C1420,2,1),拼音数据库!$B:$C,2,)&amp;VLOOKUP(MID(C1420,3,1),拼音数据库!$B:$C,2,)&amp;VLOOKUP(MID(C1420,4,1),拼音数据库!$B:$C,2,))))),"")</f>
        <v/>
      </c>
      <c r="B1420" s="75" t="str">
        <f>IFERROR(IF(C1420=0,"",IF(LEN(C1420)=1,LEFT(VLOOKUP(LEFT(C1420,1),拼音数据库!$B:$C,2,),1),IF(LEN(C1420)=2,LEFT(VLOOKUP(LEFT(C1420,1),拼音数据库!$B:$C,2,),1)&amp;LEFT(VLOOKUP(MID(C1420,2,1),拼音数据库!$B:$C,2,),1),IF(LEN(C1420)=3,LEFT(VLOOKUP(LEFT(C1420,1),拼音数据库!$B:$C,2,),1)&amp;LEFT(VLOOKUP(MID(C1420,2,1),拼音数据库!$B:$C,2,),1)&amp;LEFT(VLOOKUP(MID(C1420,3,1),拼音数据库!$B:$C,2,)),LEFT(VLOOKUP(LEFT(C1420,1),拼音数据库!$B:$C,2,),1)&amp;LEFT(VLOOKUP(MID(C1420,2,1),拼音数据库!$B:$C,2,),1)&amp;LEFT(VLOOKUP(MID(C1420,3,1),拼音数据库!$B:$C,2,),1)&amp;LEFT(VLOOKUP(MID(C1420,4,1),拼音数据库!$B:$C,2,),1))))),"")</f>
        <v/>
      </c>
      <c r="C1420" s="36"/>
      <c r="D1420" s="36"/>
      <c r="E1420" s="36"/>
      <c r="F1420" s="37"/>
      <c r="G1420" s="37"/>
      <c r="H1420" s="37"/>
      <c r="I1420" s="37"/>
      <c r="J1420" s="37"/>
      <c r="K1420" s="37"/>
      <c r="L1420" s="37"/>
      <c r="M1420" s="37"/>
      <c r="N1420" s="5" t="str">
        <f t="array" ref="N1420">IF(SUM(--NOT(ISERROR(FIND(TEXT(UPPER(电话簿!$G$4),0),UPPER(基本信息输入!A1420:M1420),1))))&gt;0,ROW(),"")</f>
        <v/>
      </c>
    </row>
    <row r="1421" spans="1:14" s="34" customFormat="1" x14ac:dyDescent="0.35">
      <c r="A1421" s="74" t="str">
        <f>IFERROR(IF(C1421=0,"",IF(LEN(C1421)=1,VLOOKUP(LEFT(C1421,1),拼音数据库!$B:$C,2,),IF(LEN(C1421)=2,VLOOKUP(LEFT(C1421,1),拼音数据库!$B:$C,2,)&amp;VLOOKUP(MID(C1421,2,1),拼音数据库!$B:$C,2,),IF(LEN(C1421)=3,VLOOKUP(LEFT(C1421,1),拼音数据库!$B:$C,2,)&amp;VLOOKUP(MID(C1421,2,1),拼音数据库!$B:$C,2,)&amp;VLOOKUP(MID(C1421,3,1),拼音数据库!$B:$C,2,),VLOOKUP(LEFT(C1421,1),拼音数据库!$B:$C,2,)&amp;VLOOKUP(MID(C1421,2,1),拼音数据库!$B:$C,2,)&amp;VLOOKUP(MID(C1421,3,1),拼音数据库!$B:$C,2,)&amp;VLOOKUP(MID(C1421,4,1),拼音数据库!$B:$C,2,))))),"")</f>
        <v/>
      </c>
      <c r="B1421" s="75" t="str">
        <f>IFERROR(IF(C1421=0,"",IF(LEN(C1421)=1,LEFT(VLOOKUP(LEFT(C1421,1),拼音数据库!$B:$C,2,),1),IF(LEN(C1421)=2,LEFT(VLOOKUP(LEFT(C1421,1),拼音数据库!$B:$C,2,),1)&amp;LEFT(VLOOKUP(MID(C1421,2,1),拼音数据库!$B:$C,2,),1),IF(LEN(C1421)=3,LEFT(VLOOKUP(LEFT(C1421,1),拼音数据库!$B:$C,2,),1)&amp;LEFT(VLOOKUP(MID(C1421,2,1),拼音数据库!$B:$C,2,),1)&amp;LEFT(VLOOKUP(MID(C1421,3,1),拼音数据库!$B:$C,2,)),LEFT(VLOOKUP(LEFT(C1421,1),拼音数据库!$B:$C,2,),1)&amp;LEFT(VLOOKUP(MID(C1421,2,1),拼音数据库!$B:$C,2,),1)&amp;LEFT(VLOOKUP(MID(C1421,3,1),拼音数据库!$B:$C,2,),1)&amp;LEFT(VLOOKUP(MID(C1421,4,1),拼音数据库!$B:$C,2,),1))))),"")</f>
        <v/>
      </c>
      <c r="C1421" s="36"/>
      <c r="D1421" s="36"/>
      <c r="E1421" s="36"/>
      <c r="F1421" s="37"/>
      <c r="G1421" s="37"/>
      <c r="H1421" s="37"/>
      <c r="I1421" s="37"/>
      <c r="J1421" s="37"/>
      <c r="K1421" s="37"/>
      <c r="L1421" s="37"/>
      <c r="M1421" s="37"/>
      <c r="N1421" s="5" t="str">
        <f t="array" ref="N1421">IF(SUM(--NOT(ISERROR(FIND(TEXT(UPPER(电话簿!$G$4),0),UPPER(基本信息输入!A1421:M1421),1))))&gt;0,ROW(),"")</f>
        <v/>
      </c>
    </row>
    <row r="1422" spans="1:14" s="34" customFormat="1" x14ac:dyDescent="0.35">
      <c r="A1422" s="74" t="str">
        <f>IFERROR(IF(C1422=0,"",IF(LEN(C1422)=1,VLOOKUP(LEFT(C1422,1),拼音数据库!$B:$C,2,),IF(LEN(C1422)=2,VLOOKUP(LEFT(C1422,1),拼音数据库!$B:$C,2,)&amp;VLOOKUP(MID(C1422,2,1),拼音数据库!$B:$C,2,),IF(LEN(C1422)=3,VLOOKUP(LEFT(C1422,1),拼音数据库!$B:$C,2,)&amp;VLOOKUP(MID(C1422,2,1),拼音数据库!$B:$C,2,)&amp;VLOOKUP(MID(C1422,3,1),拼音数据库!$B:$C,2,),VLOOKUP(LEFT(C1422,1),拼音数据库!$B:$C,2,)&amp;VLOOKUP(MID(C1422,2,1),拼音数据库!$B:$C,2,)&amp;VLOOKUP(MID(C1422,3,1),拼音数据库!$B:$C,2,)&amp;VLOOKUP(MID(C1422,4,1),拼音数据库!$B:$C,2,))))),"")</f>
        <v/>
      </c>
      <c r="B1422" s="75" t="str">
        <f>IFERROR(IF(C1422=0,"",IF(LEN(C1422)=1,LEFT(VLOOKUP(LEFT(C1422,1),拼音数据库!$B:$C,2,),1),IF(LEN(C1422)=2,LEFT(VLOOKUP(LEFT(C1422,1),拼音数据库!$B:$C,2,),1)&amp;LEFT(VLOOKUP(MID(C1422,2,1),拼音数据库!$B:$C,2,),1),IF(LEN(C1422)=3,LEFT(VLOOKUP(LEFT(C1422,1),拼音数据库!$B:$C,2,),1)&amp;LEFT(VLOOKUP(MID(C1422,2,1),拼音数据库!$B:$C,2,),1)&amp;LEFT(VLOOKUP(MID(C1422,3,1),拼音数据库!$B:$C,2,)),LEFT(VLOOKUP(LEFT(C1422,1),拼音数据库!$B:$C,2,),1)&amp;LEFT(VLOOKUP(MID(C1422,2,1),拼音数据库!$B:$C,2,),1)&amp;LEFT(VLOOKUP(MID(C1422,3,1),拼音数据库!$B:$C,2,),1)&amp;LEFT(VLOOKUP(MID(C1422,4,1),拼音数据库!$B:$C,2,),1))))),"")</f>
        <v/>
      </c>
      <c r="C1422" s="36"/>
      <c r="D1422" s="36"/>
      <c r="E1422" s="36"/>
      <c r="F1422" s="37"/>
      <c r="G1422" s="37"/>
      <c r="H1422" s="37"/>
      <c r="I1422" s="37"/>
      <c r="J1422" s="37"/>
      <c r="K1422" s="37"/>
      <c r="L1422" s="37"/>
      <c r="M1422" s="37"/>
      <c r="N1422" s="5" t="str">
        <f t="array" ref="N1422">IF(SUM(--NOT(ISERROR(FIND(TEXT(UPPER(电话簿!$G$4),0),UPPER(基本信息输入!A1422:M1422),1))))&gt;0,ROW(),"")</f>
        <v/>
      </c>
    </row>
    <row r="1423" spans="1:14" s="34" customFormat="1" x14ac:dyDescent="0.35">
      <c r="A1423" s="74" t="str">
        <f>IFERROR(IF(C1423=0,"",IF(LEN(C1423)=1,VLOOKUP(LEFT(C1423,1),拼音数据库!$B:$C,2,),IF(LEN(C1423)=2,VLOOKUP(LEFT(C1423,1),拼音数据库!$B:$C,2,)&amp;VLOOKUP(MID(C1423,2,1),拼音数据库!$B:$C,2,),IF(LEN(C1423)=3,VLOOKUP(LEFT(C1423,1),拼音数据库!$B:$C,2,)&amp;VLOOKUP(MID(C1423,2,1),拼音数据库!$B:$C,2,)&amp;VLOOKUP(MID(C1423,3,1),拼音数据库!$B:$C,2,),VLOOKUP(LEFT(C1423,1),拼音数据库!$B:$C,2,)&amp;VLOOKUP(MID(C1423,2,1),拼音数据库!$B:$C,2,)&amp;VLOOKUP(MID(C1423,3,1),拼音数据库!$B:$C,2,)&amp;VLOOKUP(MID(C1423,4,1),拼音数据库!$B:$C,2,))))),"")</f>
        <v/>
      </c>
      <c r="B1423" s="75" t="str">
        <f>IFERROR(IF(C1423=0,"",IF(LEN(C1423)=1,LEFT(VLOOKUP(LEFT(C1423,1),拼音数据库!$B:$C,2,),1),IF(LEN(C1423)=2,LEFT(VLOOKUP(LEFT(C1423,1),拼音数据库!$B:$C,2,),1)&amp;LEFT(VLOOKUP(MID(C1423,2,1),拼音数据库!$B:$C,2,),1),IF(LEN(C1423)=3,LEFT(VLOOKUP(LEFT(C1423,1),拼音数据库!$B:$C,2,),1)&amp;LEFT(VLOOKUP(MID(C1423,2,1),拼音数据库!$B:$C,2,),1)&amp;LEFT(VLOOKUP(MID(C1423,3,1),拼音数据库!$B:$C,2,)),LEFT(VLOOKUP(LEFT(C1423,1),拼音数据库!$B:$C,2,),1)&amp;LEFT(VLOOKUP(MID(C1423,2,1),拼音数据库!$B:$C,2,),1)&amp;LEFT(VLOOKUP(MID(C1423,3,1),拼音数据库!$B:$C,2,),1)&amp;LEFT(VLOOKUP(MID(C1423,4,1),拼音数据库!$B:$C,2,),1))))),"")</f>
        <v/>
      </c>
      <c r="C1423" s="36"/>
      <c r="D1423" s="36"/>
      <c r="E1423" s="36"/>
      <c r="F1423" s="37"/>
      <c r="G1423" s="37"/>
      <c r="H1423" s="37"/>
      <c r="I1423" s="37"/>
      <c r="J1423" s="37"/>
      <c r="K1423" s="37"/>
      <c r="L1423" s="37"/>
      <c r="M1423" s="37"/>
      <c r="N1423" s="5" t="str">
        <f t="array" ref="N1423">IF(SUM(--NOT(ISERROR(FIND(TEXT(UPPER(电话簿!$G$4),0),UPPER(基本信息输入!A1423:M1423),1))))&gt;0,ROW(),"")</f>
        <v/>
      </c>
    </row>
    <row r="1424" spans="1:14" s="34" customFormat="1" x14ac:dyDescent="0.35">
      <c r="A1424" s="74" t="str">
        <f>IFERROR(IF(C1424=0,"",IF(LEN(C1424)=1,VLOOKUP(LEFT(C1424,1),拼音数据库!$B:$C,2,),IF(LEN(C1424)=2,VLOOKUP(LEFT(C1424,1),拼音数据库!$B:$C,2,)&amp;VLOOKUP(MID(C1424,2,1),拼音数据库!$B:$C,2,),IF(LEN(C1424)=3,VLOOKUP(LEFT(C1424,1),拼音数据库!$B:$C,2,)&amp;VLOOKUP(MID(C1424,2,1),拼音数据库!$B:$C,2,)&amp;VLOOKUP(MID(C1424,3,1),拼音数据库!$B:$C,2,),VLOOKUP(LEFT(C1424,1),拼音数据库!$B:$C,2,)&amp;VLOOKUP(MID(C1424,2,1),拼音数据库!$B:$C,2,)&amp;VLOOKUP(MID(C1424,3,1),拼音数据库!$B:$C,2,)&amp;VLOOKUP(MID(C1424,4,1),拼音数据库!$B:$C,2,))))),"")</f>
        <v/>
      </c>
      <c r="B1424" s="75" t="str">
        <f>IFERROR(IF(C1424=0,"",IF(LEN(C1424)=1,LEFT(VLOOKUP(LEFT(C1424,1),拼音数据库!$B:$C,2,),1),IF(LEN(C1424)=2,LEFT(VLOOKUP(LEFT(C1424,1),拼音数据库!$B:$C,2,),1)&amp;LEFT(VLOOKUP(MID(C1424,2,1),拼音数据库!$B:$C,2,),1),IF(LEN(C1424)=3,LEFT(VLOOKUP(LEFT(C1424,1),拼音数据库!$B:$C,2,),1)&amp;LEFT(VLOOKUP(MID(C1424,2,1),拼音数据库!$B:$C,2,),1)&amp;LEFT(VLOOKUP(MID(C1424,3,1),拼音数据库!$B:$C,2,)),LEFT(VLOOKUP(LEFT(C1424,1),拼音数据库!$B:$C,2,),1)&amp;LEFT(VLOOKUP(MID(C1424,2,1),拼音数据库!$B:$C,2,),1)&amp;LEFT(VLOOKUP(MID(C1424,3,1),拼音数据库!$B:$C,2,),1)&amp;LEFT(VLOOKUP(MID(C1424,4,1),拼音数据库!$B:$C,2,),1))))),"")</f>
        <v/>
      </c>
      <c r="C1424" s="36"/>
      <c r="D1424" s="36"/>
      <c r="E1424" s="36"/>
      <c r="F1424" s="37"/>
      <c r="G1424" s="37"/>
      <c r="H1424" s="37"/>
      <c r="I1424" s="37"/>
      <c r="J1424" s="37"/>
      <c r="K1424" s="37"/>
      <c r="L1424" s="37"/>
      <c r="M1424" s="37"/>
      <c r="N1424" s="5" t="str">
        <f t="array" ref="N1424">IF(SUM(--NOT(ISERROR(FIND(TEXT(UPPER(电话簿!$G$4),0),UPPER(基本信息输入!A1424:M1424),1))))&gt;0,ROW(),"")</f>
        <v/>
      </c>
    </row>
    <row r="1425" spans="1:14" s="34" customFormat="1" x14ac:dyDescent="0.35">
      <c r="A1425" s="74" t="str">
        <f>IFERROR(IF(C1425=0,"",IF(LEN(C1425)=1,VLOOKUP(LEFT(C1425,1),拼音数据库!$B:$C,2,),IF(LEN(C1425)=2,VLOOKUP(LEFT(C1425,1),拼音数据库!$B:$C,2,)&amp;VLOOKUP(MID(C1425,2,1),拼音数据库!$B:$C,2,),IF(LEN(C1425)=3,VLOOKUP(LEFT(C1425,1),拼音数据库!$B:$C,2,)&amp;VLOOKUP(MID(C1425,2,1),拼音数据库!$B:$C,2,)&amp;VLOOKUP(MID(C1425,3,1),拼音数据库!$B:$C,2,),VLOOKUP(LEFT(C1425,1),拼音数据库!$B:$C,2,)&amp;VLOOKUP(MID(C1425,2,1),拼音数据库!$B:$C,2,)&amp;VLOOKUP(MID(C1425,3,1),拼音数据库!$B:$C,2,)&amp;VLOOKUP(MID(C1425,4,1),拼音数据库!$B:$C,2,))))),"")</f>
        <v/>
      </c>
      <c r="B1425" s="75" t="str">
        <f>IFERROR(IF(C1425=0,"",IF(LEN(C1425)=1,LEFT(VLOOKUP(LEFT(C1425,1),拼音数据库!$B:$C,2,),1),IF(LEN(C1425)=2,LEFT(VLOOKUP(LEFT(C1425,1),拼音数据库!$B:$C,2,),1)&amp;LEFT(VLOOKUP(MID(C1425,2,1),拼音数据库!$B:$C,2,),1),IF(LEN(C1425)=3,LEFT(VLOOKUP(LEFT(C1425,1),拼音数据库!$B:$C,2,),1)&amp;LEFT(VLOOKUP(MID(C1425,2,1),拼音数据库!$B:$C,2,),1)&amp;LEFT(VLOOKUP(MID(C1425,3,1),拼音数据库!$B:$C,2,)),LEFT(VLOOKUP(LEFT(C1425,1),拼音数据库!$B:$C,2,),1)&amp;LEFT(VLOOKUP(MID(C1425,2,1),拼音数据库!$B:$C,2,),1)&amp;LEFT(VLOOKUP(MID(C1425,3,1),拼音数据库!$B:$C,2,),1)&amp;LEFT(VLOOKUP(MID(C1425,4,1),拼音数据库!$B:$C,2,),1))))),"")</f>
        <v/>
      </c>
      <c r="C1425" s="36"/>
      <c r="D1425" s="36"/>
      <c r="E1425" s="36"/>
      <c r="F1425" s="37"/>
      <c r="G1425" s="37"/>
      <c r="H1425" s="37"/>
      <c r="I1425" s="37"/>
      <c r="J1425" s="37"/>
      <c r="K1425" s="37"/>
      <c r="L1425" s="37"/>
      <c r="M1425" s="37"/>
      <c r="N1425" s="5" t="str">
        <f t="array" ref="N1425">IF(SUM(--NOT(ISERROR(FIND(TEXT(UPPER(电话簿!$G$4),0),UPPER(基本信息输入!A1425:M1425),1))))&gt;0,ROW(),"")</f>
        <v/>
      </c>
    </row>
    <row r="1426" spans="1:14" s="34" customFormat="1" x14ac:dyDescent="0.35">
      <c r="A1426" s="74" t="str">
        <f>IFERROR(IF(C1426=0,"",IF(LEN(C1426)=1,VLOOKUP(LEFT(C1426,1),拼音数据库!$B:$C,2,),IF(LEN(C1426)=2,VLOOKUP(LEFT(C1426,1),拼音数据库!$B:$C,2,)&amp;VLOOKUP(MID(C1426,2,1),拼音数据库!$B:$C,2,),IF(LEN(C1426)=3,VLOOKUP(LEFT(C1426,1),拼音数据库!$B:$C,2,)&amp;VLOOKUP(MID(C1426,2,1),拼音数据库!$B:$C,2,)&amp;VLOOKUP(MID(C1426,3,1),拼音数据库!$B:$C,2,),VLOOKUP(LEFT(C1426,1),拼音数据库!$B:$C,2,)&amp;VLOOKUP(MID(C1426,2,1),拼音数据库!$B:$C,2,)&amp;VLOOKUP(MID(C1426,3,1),拼音数据库!$B:$C,2,)&amp;VLOOKUP(MID(C1426,4,1),拼音数据库!$B:$C,2,))))),"")</f>
        <v/>
      </c>
      <c r="B1426" s="75" t="str">
        <f>IFERROR(IF(C1426=0,"",IF(LEN(C1426)=1,LEFT(VLOOKUP(LEFT(C1426,1),拼音数据库!$B:$C,2,),1),IF(LEN(C1426)=2,LEFT(VLOOKUP(LEFT(C1426,1),拼音数据库!$B:$C,2,),1)&amp;LEFT(VLOOKUP(MID(C1426,2,1),拼音数据库!$B:$C,2,),1),IF(LEN(C1426)=3,LEFT(VLOOKUP(LEFT(C1426,1),拼音数据库!$B:$C,2,),1)&amp;LEFT(VLOOKUP(MID(C1426,2,1),拼音数据库!$B:$C,2,),1)&amp;LEFT(VLOOKUP(MID(C1426,3,1),拼音数据库!$B:$C,2,)),LEFT(VLOOKUP(LEFT(C1426,1),拼音数据库!$B:$C,2,),1)&amp;LEFT(VLOOKUP(MID(C1426,2,1),拼音数据库!$B:$C,2,),1)&amp;LEFT(VLOOKUP(MID(C1426,3,1),拼音数据库!$B:$C,2,),1)&amp;LEFT(VLOOKUP(MID(C1426,4,1),拼音数据库!$B:$C,2,),1))))),"")</f>
        <v/>
      </c>
      <c r="C1426" s="36"/>
      <c r="D1426" s="36"/>
      <c r="E1426" s="36"/>
      <c r="F1426" s="37"/>
      <c r="G1426" s="37"/>
      <c r="H1426" s="37"/>
      <c r="I1426" s="37"/>
      <c r="J1426" s="37"/>
      <c r="K1426" s="37"/>
      <c r="L1426" s="37"/>
      <c r="M1426" s="37"/>
      <c r="N1426" s="5" t="str">
        <f t="array" ref="N1426">IF(SUM(--NOT(ISERROR(FIND(TEXT(UPPER(电话簿!$G$4),0),UPPER(基本信息输入!A1426:M1426),1))))&gt;0,ROW(),"")</f>
        <v/>
      </c>
    </row>
    <row r="1427" spans="1:14" s="34" customFormat="1" x14ac:dyDescent="0.35">
      <c r="A1427" s="74" t="str">
        <f>IFERROR(IF(C1427=0,"",IF(LEN(C1427)=1,VLOOKUP(LEFT(C1427,1),拼音数据库!$B:$C,2,),IF(LEN(C1427)=2,VLOOKUP(LEFT(C1427,1),拼音数据库!$B:$C,2,)&amp;VLOOKUP(MID(C1427,2,1),拼音数据库!$B:$C,2,),IF(LEN(C1427)=3,VLOOKUP(LEFT(C1427,1),拼音数据库!$B:$C,2,)&amp;VLOOKUP(MID(C1427,2,1),拼音数据库!$B:$C,2,)&amp;VLOOKUP(MID(C1427,3,1),拼音数据库!$B:$C,2,),VLOOKUP(LEFT(C1427,1),拼音数据库!$B:$C,2,)&amp;VLOOKUP(MID(C1427,2,1),拼音数据库!$B:$C,2,)&amp;VLOOKUP(MID(C1427,3,1),拼音数据库!$B:$C,2,)&amp;VLOOKUP(MID(C1427,4,1),拼音数据库!$B:$C,2,))))),"")</f>
        <v/>
      </c>
      <c r="B1427" s="75" t="str">
        <f>IFERROR(IF(C1427=0,"",IF(LEN(C1427)=1,LEFT(VLOOKUP(LEFT(C1427,1),拼音数据库!$B:$C,2,),1),IF(LEN(C1427)=2,LEFT(VLOOKUP(LEFT(C1427,1),拼音数据库!$B:$C,2,),1)&amp;LEFT(VLOOKUP(MID(C1427,2,1),拼音数据库!$B:$C,2,),1),IF(LEN(C1427)=3,LEFT(VLOOKUP(LEFT(C1427,1),拼音数据库!$B:$C,2,),1)&amp;LEFT(VLOOKUP(MID(C1427,2,1),拼音数据库!$B:$C,2,),1)&amp;LEFT(VLOOKUP(MID(C1427,3,1),拼音数据库!$B:$C,2,)),LEFT(VLOOKUP(LEFT(C1427,1),拼音数据库!$B:$C,2,),1)&amp;LEFT(VLOOKUP(MID(C1427,2,1),拼音数据库!$B:$C,2,),1)&amp;LEFT(VLOOKUP(MID(C1427,3,1),拼音数据库!$B:$C,2,),1)&amp;LEFT(VLOOKUP(MID(C1427,4,1),拼音数据库!$B:$C,2,),1))))),"")</f>
        <v/>
      </c>
      <c r="C1427" s="36"/>
      <c r="D1427" s="36"/>
      <c r="E1427" s="36"/>
      <c r="F1427" s="37"/>
      <c r="G1427" s="37"/>
      <c r="H1427" s="37"/>
      <c r="I1427" s="37"/>
      <c r="J1427" s="37"/>
      <c r="K1427" s="37"/>
      <c r="L1427" s="37"/>
      <c r="M1427" s="37"/>
      <c r="N1427" s="5" t="str">
        <f t="array" ref="N1427">IF(SUM(--NOT(ISERROR(FIND(TEXT(UPPER(电话簿!$G$4),0),UPPER(基本信息输入!A1427:M1427),1))))&gt;0,ROW(),"")</f>
        <v/>
      </c>
    </row>
    <row r="1428" spans="1:14" s="34" customFormat="1" x14ac:dyDescent="0.35">
      <c r="A1428" s="74" t="str">
        <f>IFERROR(IF(C1428=0,"",IF(LEN(C1428)=1,VLOOKUP(LEFT(C1428,1),拼音数据库!$B:$C,2,),IF(LEN(C1428)=2,VLOOKUP(LEFT(C1428,1),拼音数据库!$B:$C,2,)&amp;VLOOKUP(MID(C1428,2,1),拼音数据库!$B:$C,2,),IF(LEN(C1428)=3,VLOOKUP(LEFT(C1428,1),拼音数据库!$B:$C,2,)&amp;VLOOKUP(MID(C1428,2,1),拼音数据库!$B:$C,2,)&amp;VLOOKUP(MID(C1428,3,1),拼音数据库!$B:$C,2,),VLOOKUP(LEFT(C1428,1),拼音数据库!$B:$C,2,)&amp;VLOOKUP(MID(C1428,2,1),拼音数据库!$B:$C,2,)&amp;VLOOKUP(MID(C1428,3,1),拼音数据库!$B:$C,2,)&amp;VLOOKUP(MID(C1428,4,1),拼音数据库!$B:$C,2,))))),"")</f>
        <v/>
      </c>
      <c r="B1428" s="75" t="str">
        <f>IFERROR(IF(C1428=0,"",IF(LEN(C1428)=1,LEFT(VLOOKUP(LEFT(C1428,1),拼音数据库!$B:$C,2,),1),IF(LEN(C1428)=2,LEFT(VLOOKUP(LEFT(C1428,1),拼音数据库!$B:$C,2,),1)&amp;LEFT(VLOOKUP(MID(C1428,2,1),拼音数据库!$B:$C,2,),1),IF(LEN(C1428)=3,LEFT(VLOOKUP(LEFT(C1428,1),拼音数据库!$B:$C,2,),1)&amp;LEFT(VLOOKUP(MID(C1428,2,1),拼音数据库!$B:$C,2,),1)&amp;LEFT(VLOOKUP(MID(C1428,3,1),拼音数据库!$B:$C,2,)),LEFT(VLOOKUP(LEFT(C1428,1),拼音数据库!$B:$C,2,),1)&amp;LEFT(VLOOKUP(MID(C1428,2,1),拼音数据库!$B:$C,2,),1)&amp;LEFT(VLOOKUP(MID(C1428,3,1),拼音数据库!$B:$C,2,),1)&amp;LEFT(VLOOKUP(MID(C1428,4,1),拼音数据库!$B:$C,2,),1))))),"")</f>
        <v/>
      </c>
      <c r="C1428" s="36"/>
      <c r="D1428" s="36"/>
      <c r="E1428" s="36"/>
      <c r="F1428" s="37"/>
      <c r="G1428" s="37"/>
      <c r="H1428" s="37"/>
      <c r="I1428" s="37"/>
      <c r="J1428" s="37"/>
      <c r="K1428" s="37"/>
      <c r="L1428" s="37"/>
      <c r="M1428" s="37"/>
      <c r="N1428" s="5" t="str">
        <f t="array" ref="N1428">IF(SUM(--NOT(ISERROR(FIND(TEXT(UPPER(电话簿!$G$4),0),UPPER(基本信息输入!A1428:M1428),1))))&gt;0,ROW(),"")</f>
        <v/>
      </c>
    </row>
    <row r="1429" spans="1:14" s="34" customFormat="1" x14ac:dyDescent="0.35">
      <c r="A1429" s="74" t="str">
        <f>IFERROR(IF(C1429=0,"",IF(LEN(C1429)=1,VLOOKUP(LEFT(C1429,1),拼音数据库!$B:$C,2,),IF(LEN(C1429)=2,VLOOKUP(LEFT(C1429,1),拼音数据库!$B:$C,2,)&amp;VLOOKUP(MID(C1429,2,1),拼音数据库!$B:$C,2,),IF(LEN(C1429)=3,VLOOKUP(LEFT(C1429,1),拼音数据库!$B:$C,2,)&amp;VLOOKUP(MID(C1429,2,1),拼音数据库!$B:$C,2,)&amp;VLOOKUP(MID(C1429,3,1),拼音数据库!$B:$C,2,),VLOOKUP(LEFT(C1429,1),拼音数据库!$B:$C,2,)&amp;VLOOKUP(MID(C1429,2,1),拼音数据库!$B:$C,2,)&amp;VLOOKUP(MID(C1429,3,1),拼音数据库!$B:$C,2,)&amp;VLOOKUP(MID(C1429,4,1),拼音数据库!$B:$C,2,))))),"")</f>
        <v/>
      </c>
      <c r="B1429" s="75" t="str">
        <f>IFERROR(IF(C1429=0,"",IF(LEN(C1429)=1,LEFT(VLOOKUP(LEFT(C1429,1),拼音数据库!$B:$C,2,),1),IF(LEN(C1429)=2,LEFT(VLOOKUP(LEFT(C1429,1),拼音数据库!$B:$C,2,),1)&amp;LEFT(VLOOKUP(MID(C1429,2,1),拼音数据库!$B:$C,2,),1),IF(LEN(C1429)=3,LEFT(VLOOKUP(LEFT(C1429,1),拼音数据库!$B:$C,2,),1)&amp;LEFT(VLOOKUP(MID(C1429,2,1),拼音数据库!$B:$C,2,),1)&amp;LEFT(VLOOKUP(MID(C1429,3,1),拼音数据库!$B:$C,2,)),LEFT(VLOOKUP(LEFT(C1429,1),拼音数据库!$B:$C,2,),1)&amp;LEFT(VLOOKUP(MID(C1429,2,1),拼音数据库!$B:$C,2,),1)&amp;LEFT(VLOOKUP(MID(C1429,3,1),拼音数据库!$B:$C,2,),1)&amp;LEFT(VLOOKUP(MID(C1429,4,1),拼音数据库!$B:$C,2,),1))))),"")</f>
        <v/>
      </c>
      <c r="C1429" s="36"/>
      <c r="D1429" s="36"/>
      <c r="E1429" s="36"/>
      <c r="F1429" s="37"/>
      <c r="G1429" s="37"/>
      <c r="H1429" s="37"/>
      <c r="I1429" s="37"/>
      <c r="J1429" s="37"/>
      <c r="K1429" s="37"/>
      <c r="L1429" s="37"/>
      <c r="M1429" s="37"/>
      <c r="N1429" s="5" t="str">
        <f t="array" ref="N1429">IF(SUM(--NOT(ISERROR(FIND(TEXT(UPPER(电话簿!$G$4),0),UPPER(基本信息输入!A1429:M1429),1))))&gt;0,ROW(),"")</f>
        <v/>
      </c>
    </row>
    <row r="1430" spans="1:14" s="34" customFormat="1" x14ac:dyDescent="0.35">
      <c r="A1430" s="74" t="str">
        <f>IFERROR(IF(C1430=0,"",IF(LEN(C1430)=1,VLOOKUP(LEFT(C1430,1),拼音数据库!$B:$C,2,),IF(LEN(C1430)=2,VLOOKUP(LEFT(C1430,1),拼音数据库!$B:$C,2,)&amp;VLOOKUP(MID(C1430,2,1),拼音数据库!$B:$C,2,),IF(LEN(C1430)=3,VLOOKUP(LEFT(C1430,1),拼音数据库!$B:$C,2,)&amp;VLOOKUP(MID(C1430,2,1),拼音数据库!$B:$C,2,)&amp;VLOOKUP(MID(C1430,3,1),拼音数据库!$B:$C,2,),VLOOKUP(LEFT(C1430,1),拼音数据库!$B:$C,2,)&amp;VLOOKUP(MID(C1430,2,1),拼音数据库!$B:$C,2,)&amp;VLOOKUP(MID(C1430,3,1),拼音数据库!$B:$C,2,)&amp;VLOOKUP(MID(C1430,4,1),拼音数据库!$B:$C,2,))))),"")</f>
        <v/>
      </c>
      <c r="B1430" s="75" t="str">
        <f>IFERROR(IF(C1430=0,"",IF(LEN(C1430)=1,LEFT(VLOOKUP(LEFT(C1430,1),拼音数据库!$B:$C,2,),1),IF(LEN(C1430)=2,LEFT(VLOOKUP(LEFT(C1430,1),拼音数据库!$B:$C,2,),1)&amp;LEFT(VLOOKUP(MID(C1430,2,1),拼音数据库!$B:$C,2,),1),IF(LEN(C1430)=3,LEFT(VLOOKUP(LEFT(C1430,1),拼音数据库!$B:$C,2,),1)&amp;LEFT(VLOOKUP(MID(C1430,2,1),拼音数据库!$B:$C,2,),1)&amp;LEFT(VLOOKUP(MID(C1430,3,1),拼音数据库!$B:$C,2,)),LEFT(VLOOKUP(LEFT(C1430,1),拼音数据库!$B:$C,2,),1)&amp;LEFT(VLOOKUP(MID(C1430,2,1),拼音数据库!$B:$C,2,),1)&amp;LEFT(VLOOKUP(MID(C1430,3,1),拼音数据库!$B:$C,2,),1)&amp;LEFT(VLOOKUP(MID(C1430,4,1),拼音数据库!$B:$C,2,),1))))),"")</f>
        <v/>
      </c>
      <c r="C1430" s="36"/>
      <c r="D1430" s="36"/>
      <c r="E1430" s="36"/>
      <c r="F1430" s="37"/>
      <c r="G1430" s="37"/>
      <c r="H1430" s="37"/>
      <c r="I1430" s="37"/>
      <c r="J1430" s="37"/>
      <c r="K1430" s="37"/>
      <c r="L1430" s="37"/>
      <c r="M1430" s="37"/>
      <c r="N1430" s="5" t="str">
        <f t="array" ref="N1430">IF(SUM(--NOT(ISERROR(FIND(TEXT(UPPER(电话簿!$G$4),0),UPPER(基本信息输入!A1430:M1430),1))))&gt;0,ROW(),"")</f>
        <v/>
      </c>
    </row>
    <row r="1431" spans="1:14" s="34" customFormat="1" x14ac:dyDescent="0.35">
      <c r="A1431" s="74" t="str">
        <f>IFERROR(IF(C1431=0,"",IF(LEN(C1431)=1,VLOOKUP(LEFT(C1431,1),拼音数据库!$B:$C,2,),IF(LEN(C1431)=2,VLOOKUP(LEFT(C1431,1),拼音数据库!$B:$C,2,)&amp;VLOOKUP(MID(C1431,2,1),拼音数据库!$B:$C,2,),IF(LEN(C1431)=3,VLOOKUP(LEFT(C1431,1),拼音数据库!$B:$C,2,)&amp;VLOOKUP(MID(C1431,2,1),拼音数据库!$B:$C,2,)&amp;VLOOKUP(MID(C1431,3,1),拼音数据库!$B:$C,2,),VLOOKUP(LEFT(C1431,1),拼音数据库!$B:$C,2,)&amp;VLOOKUP(MID(C1431,2,1),拼音数据库!$B:$C,2,)&amp;VLOOKUP(MID(C1431,3,1),拼音数据库!$B:$C,2,)&amp;VLOOKUP(MID(C1431,4,1),拼音数据库!$B:$C,2,))))),"")</f>
        <v/>
      </c>
      <c r="B1431" s="75" t="str">
        <f>IFERROR(IF(C1431=0,"",IF(LEN(C1431)=1,LEFT(VLOOKUP(LEFT(C1431,1),拼音数据库!$B:$C,2,),1),IF(LEN(C1431)=2,LEFT(VLOOKUP(LEFT(C1431,1),拼音数据库!$B:$C,2,),1)&amp;LEFT(VLOOKUP(MID(C1431,2,1),拼音数据库!$B:$C,2,),1),IF(LEN(C1431)=3,LEFT(VLOOKUP(LEFT(C1431,1),拼音数据库!$B:$C,2,),1)&amp;LEFT(VLOOKUP(MID(C1431,2,1),拼音数据库!$B:$C,2,),1)&amp;LEFT(VLOOKUP(MID(C1431,3,1),拼音数据库!$B:$C,2,)),LEFT(VLOOKUP(LEFT(C1431,1),拼音数据库!$B:$C,2,),1)&amp;LEFT(VLOOKUP(MID(C1431,2,1),拼音数据库!$B:$C,2,),1)&amp;LEFT(VLOOKUP(MID(C1431,3,1),拼音数据库!$B:$C,2,),1)&amp;LEFT(VLOOKUP(MID(C1431,4,1),拼音数据库!$B:$C,2,),1))))),"")</f>
        <v/>
      </c>
      <c r="C1431" s="36"/>
      <c r="D1431" s="36"/>
      <c r="E1431" s="36"/>
      <c r="F1431" s="37"/>
      <c r="G1431" s="37"/>
      <c r="H1431" s="37"/>
      <c r="I1431" s="37"/>
      <c r="J1431" s="37"/>
      <c r="K1431" s="37"/>
      <c r="L1431" s="37"/>
      <c r="M1431" s="37"/>
      <c r="N1431" s="5" t="str">
        <f t="array" ref="N1431">IF(SUM(--NOT(ISERROR(FIND(TEXT(UPPER(电话簿!$G$4),0),UPPER(基本信息输入!A1431:M1431),1))))&gt;0,ROW(),"")</f>
        <v/>
      </c>
    </row>
    <row r="1432" spans="1:14" s="34" customFormat="1" x14ac:dyDescent="0.35">
      <c r="A1432" s="74" t="str">
        <f>IFERROR(IF(C1432=0,"",IF(LEN(C1432)=1,VLOOKUP(LEFT(C1432,1),拼音数据库!$B:$C,2,),IF(LEN(C1432)=2,VLOOKUP(LEFT(C1432,1),拼音数据库!$B:$C,2,)&amp;VLOOKUP(MID(C1432,2,1),拼音数据库!$B:$C,2,),IF(LEN(C1432)=3,VLOOKUP(LEFT(C1432,1),拼音数据库!$B:$C,2,)&amp;VLOOKUP(MID(C1432,2,1),拼音数据库!$B:$C,2,)&amp;VLOOKUP(MID(C1432,3,1),拼音数据库!$B:$C,2,),VLOOKUP(LEFT(C1432,1),拼音数据库!$B:$C,2,)&amp;VLOOKUP(MID(C1432,2,1),拼音数据库!$B:$C,2,)&amp;VLOOKUP(MID(C1432,3,1),拼音数据库!$B:$C,2,)&amp;VLOOKUP(MID(C1432,4,1),拼音数据库!$B:$C,2,))))),"")</f>
        <v/>
      </c>
      <c r="B1432" s="75" t="str">
        <f>IFERROR(IF(C1432=0,"",IF(LEN(C1432)=1,LEFT(VLOOKUP(LEFT(C1432,1),拼音数据库!$B:$C,2,),1),IF(LEN(C1432)=2,LEFT(VLOOKUP(LEFT(C1432,1),拼音数据库!$B:$C,2,),1)&amp;LEFT(VLOOKUP(MID(C1432,2,1),拼音数据库!$B:$C,2,),1),IF(LEN(C1432)=3,LEFT(VLOOKUP(LEFT(C1432,1),拼音数据库!$B:$C,2,),1)&amp;LEFT(VLOOKUP(MID(C1432,2,1),拼音数据库!$B:$C,2,),1)&amp;LEFT(VLOOKUP(MID(C1432,3,1),拼音数据库!$B:$C,2,)),LEFT(VLOOKUP(LEFT(C1432,1),拼音数据库!$B:$C,2,),1)&amp;LEFT(VLOOKUP(MID(C1432,2,1),拼音数据库!$B:$C,2,),1)&amp;LEFT(VLOOKUP(MID(C1432,3,1),拼音数据库!$B:$C,2,),1)&amp;LEFT(VLOOKUP(MID(C1432,4,1),拼音数据库!$B:$C,2,),1))))),"")</f>
        <v/>
      </c>
      <c r="C1432" s="36"/>
      <c r="D1432" s="36"/>
      <c r="E1432" s="36"/>
      <c r="F1432" s="37"/>
      <c r="G1432" s="37"/>
      <c r="H1432" s="37"/>
      <c r="I1432" s="37"/>
      <c r="J1432" s="37"/>
      <c r="K1432" s="37"/>
      <c r="L1432" s="37"/>
      <c r="M1432" s="37"/>
      <c r="N1432" s="5" t="str">
        <f t="array" ref="N1432">IF(SUM(--NOT(ISERROR(FIND(TEXT(UPPER(电话簿!$G$4),0),UPPER(基本信息输入!A1432:M1432),1))))&gt;0,ROW(),"")</f>
        <v/>
      </c>
    </row>
    <row r="1433" spans="1:14" s="34" customFormat="1" x14ac:dyDescent="0.35">
      <c r="A1433" s="74" t="str">
        <f>IFERROR(IF(C1433=0,"",IF(LEN(C1433)=1,VLOOKUP(LEFT(C1433,1),拼音数据库!$B:$C,2,),IF(LEN(C1433)=2,VLOOKUP(LEFT(C1433,1),拼音数据库!$B:$C,2,)&amp;VLOOKUP(MID(C1433,2,1),拼音数据库!$B:$C,2,),IF(LEN(C1433)=3,VLOOKUP(LEFT(C1433,1),拼音数据库!$B:$C,2,)&amp;VLOOKUP(MID(C1433,2,1),拼音数据库!$B:$C,2,)&amp;VLOOKUP(MID(C1433,3,1),拼音数据库!$B:$C,2,),VLOOKUP(LEFT(C1433,1),拼音数据库!$B:$C,2,)&amp;VLOOKUP(MID(C1433,2,1),拼音数据库!$B:$C,2,)&amp;VLOOKUP(MID(C1433,3,1),拼音数据库!$B:$C,2,)&amp;VLOOKUP(MID(C1433,4,1),拼音数据库!$B:$C,2,))))),"")</f>
        <v/>
      </c>
      <c r="B1433" s="75" t="str">
        <f>IFERROR(IF(C1433=0,"",IF(LEN(C1433)=1,LEFT(VLOOKUP(LEFT(C1433,1),拼音数据库!$B:$C,2,),1),IF(LEN(C1433)=2,LEFT(VLOOKUP(LEFT(C1433,1),拼音数据库!$B:$C,2,),1)&amp;LEFT(VLOOKUP(MID(C1433,2,1),拼音数据库!$B:$C,2,),1),IF(LEN(C1433)=3,LEFT(VLOOKUP(LEFT(C1433,1),拼音数据库!$B:$C,2,),1)&amp;LEFT(VLOOKUP(MID(C1433,2,1),拼音数据库!$B:$C,2,),1)&amp;LEFT(VLOOKUP(MID(C1433,3,1),拼音数据库!$B:$C,2,)),LEFT(VLOOKUP(LEFT(C1433,1),拼音数据库!$B:$C,2,),1)&amp;LEFT(VLOOKUP(MID(C1433,2,1),拼音数据库!$B:$C,2,),1)&amp;LEFT(VLOOKUP(MID(C1433,3,1),拼音数据库!$B:$C,2,),1)&amp;LEFT(VLOOKUP(MID(C1433,4,1),拼音数据库!$B:$C,2,),1))))),"")</f>
        <v/>
      </c>
      <c r="C1433" s="36"/>
      <c r="D1433" s="36"/>
      <c r="E1433" s="36"/>
      <c r="F1433" s="37"/>
      <c r="G1433" s="37"/>
      <c r="H1433" s="37"/>
      <c r="I1433" s="37"/>
      <c r="J1433" s="37"/>
      <c r="K1433" s="37"/>
      <c r="L1433" s="37"/>
      <c r="M1433" s="37"/>
      <c r="N1433" s="5" t="str">
        <f t="array" ref="N1433">IF(SUM(--NOT(ISERROR(FIND(TEXT(UPPER(电话簿!$G$4),0),UPPER(基本信息输入!A1433:M1433),1))))&gt;0,ROW(),"")</f>
        <v/>
      </c>
    </row>
    <row r="1434" spans="1:14" s="34" customFormat="1" x14ac:dyDescent="0.35">
      <c r="A1434" s="74" t="str">
        <f>IFERROR(IF(C1434=0,"",IF(LEN(C1434)=1,VLOOKUP(LEFT(C1434,1),拼音数据库!$B:$C,2,),IF(LEN(C1434)=2,VLOOKUP(LEFT(C1434,1),拼音数据库!$B:$C,2,)&amp;VLOOKUP(MID(C1434,2,1),拼音数据库!$B:$C,2,),IF(LEN(C1434)=3,VLOOKUP(LEFT(C1434,1),拼音数据库!$B:$C,2,)&amp;VLOOKUP(MID(C1434,2,1),拼音数据库!$B:$C,2,)&amp;VLOOKUP(MID(C1434,3,1),拼音数据库!$B:$C,2,),VLOOKUP(LEFT(C1434,1),拼音数据库!$B:$C,2,)&amp;VLOOKUP(MID(C1434,2,1),拼音数据库!$B:$C,2,)&amp;VLOOKUP(MID(C1434,3,1),拼音数据库!$B:$C,2,)&amp;VLOOKUP(MID(C1434,4,1),拼音数据库!$B:$C,2,))))),"")</f>
        <v/>
      </c>
      <c r="B1434" s="75" t="str">
        <f>IFERROR(IF(C1434=0,"",IF(LEN(C1434)=1,LEFT(VLOOKUP(LEFT(C1434,1),拼音数据库!$B:$C,2,),1),IF(LEN(C1434)=2,LEFT(VLOOKUP(LEFT(C1434,1),拼音数据库!$B:$C,2,),1)&amp;LEFT(VLOOKUP(MID(C1434,2,1),拼音数据库!$B:$C,2,),1),IF(LEN(C1434)=3,LEFT(VLOOKUP(LEFT(C1434,1),拼音数据库!$B:$C,2,),1)&amp;LEFT(VLOOKUP(MID(C1434,2,1),拼音数据库!$B:$C,2,),1)&amp;LEFT(VLOOKUP(MID(C1434,3,1),拼音数据库!$B:$C,2,)),LEFT(VLOOKUP(LEFT(C1434,1),拼音数据库!$B:$C,2,),1)&amp;LEFT(VLOOKUP(MID(C1434,2,1),拼音数据库!$B:$C,2,),1)&amp;LEFT(VLOOKUP(MID(C1434,3,1),拼音数据库!$B:$C,2,),1)&amp;LEFT(VLOOKUP(MID(C1434,4,1),拼音数据库!$B:$C,2,),1))))),"")</f>
        <v/>
      </c>
      <c r="C1434" s="36"/>
      <c r="D1434" s="36"/>
      <c r="E1434" s="36"/>
      <c r="F1434" s="37"/>
      <c r="G1434" s="37"/>
      <c r="H1434" s="37"/>
      <c r="I1434" s="37"/>
      <c r="J1434" s="37"/>
      <c r="K1434" s="37"/>
      <c r="L1434" s="37"/>
      <c r="M1434" s="37"/>
      <c r="N1434" s="5" t="str">
        <f t="array" ref="N1434">IF(SUM(--NOT(ISERROR(FIND(TEXT(UPPER(电话簿!$G$4),0),UPPER(基本信息输入!A1434:M1434),1))))&gt;0,ROW(),"")</f>
        <v/>
      </c>
    </row>
    <row r="1435" spans="1:14" s="34" customFormat="1" x14ac:dyDescent="0.35">
      <c r="A1435" s="74" t="str">
        <f>IFERROR(IF(C1435=0,"",IF(LEN(C1435)=1,VLOOKUP(LEFT(C1435,1),拼音数据库!$B:$C,2,),IF(LEN(C1435)=2,VLOOKUP(LEFT(C1435,1),拼音数据库!$B:$C,2,)&amp;VLOOKUP(MID(C1435,2,1),拼音数据库!$B:$C,2,),IF(LEN(C1435)=3,VLOOKUP(LEFT(C1435,1),拼音数据库!$B:$C,2,)&amp;VLOOKUP(MID(C1435,2,1),拼音数据库!$B:$C,2,)&amp;VLOOKUP(MID(C1435,3,1),拼音数据库!$B:$C,2,),VLOOKUP(LEFT(C1435,1),拼音数据库!$B:$C,2,)&amp;VLOOKUP(MID(C1435,2,1),拼音数据库!$B:$C,2,)&amp;VLOOKUP(MID(C1435,3,1),拼音数据库!$B:$C,2,)&amp;VLOOKUP(MID(C1435,4,1),拼音数据库!$B:$C,2,))))),"")</f>
        <v/>
      </c>
      <c r="B1435" s="75" t="str">
        <f>IFERROR(IF(C1435=0,"",IF(LEN(C1435)=1,LEFT(VLOOKUP(LEFT(C1435,1),拼音数据库!$B:$C,2,),1),IF(LEN(C1435)=2,LEFT(VLOOKUP(LEFT(C1435,1),拼音数据库!$B:$C,2,),1)&amp;LEFT(VLOOKUP(MID(C1435,2,1),拼音数据库!$B:$C,2,),1),IF(LEN(C1435)=3,LEFT(VLOOKUP(LEFT(C1435,1),拼音数据库!$B:$C,2,),1)&amp;LEFT(VLOOKUP(MID(C1435,2,1),拼音数据库!$B:$C,2,),1)&amp;LEFT(VLOOKUP(MID(C1435,3,1),拼音数据库!$B:$C,2,)),LEFT(VLOOKUP(LEFT(C1435,1),拼音数据库!$B:$C,2,),1)&amp;LEFT(VLOOKUP(MID(C1435,2,1),拼音数据库!$B:$C,2,),1)&amp;LEFT(VLOOKUP(MID(C1435,3,1),拼音数据库!$B:$C,2,),1)&amp;LEFT(VLOOKUP(MID(C1435,4,1),拼音数据库!$B:$C,2,),1))))),"")</f>
        <v/>
      </c>
      <c r="C1435" s="36"/>
      <c r="D1435" s="36"/>
      <c r="E1435" s="36"/>
      <c r="F1435" s="37"/>
      <c r="G1435" s="37"/>
      <c r="H1435" s="37"/>
      <c r="I1435" s="37"/>
      <c r="J1435" s="37"/>
      <c r="K1435" s="37"/>
      <c r="L1435" s="37"/>
      <c r="M1435" s="37"/>
      <c r="N1435" s="5" t="str">
        <f t="array" ref="N1435">IF(SUM(--NOT(ISERROR(FIND(TEXT(UPPER(电话簿!$G$4),0),UPPER(基本信息输入!A1435:M1435),1))))&gt;0,ROW(),"")</f>
        <v/>
      </c>
    </row>
    <row r="1436" spans="1:14" s="34" customFormat="1" x14ac:dyDescent="0.35">
      <c r="A1436" s="74" t="str">
        <f>IFERROR(IF(C1436=0,"",IF(LEN(C1436)=1,VLOOKUP(LEFT(C1436,1),拼音数据库!$B:$C,2,),IF(LEN(C1436)=2,VLOOKUP(LEFT(C1436,1),拼音数据库!$B:$C,2,)&amp;VLOOKUP(MID(C1436,2,1),拼音数据库!$B:$C,2,),IF(LEN(C1436)=3,VLOOKUP(LEFT(C1436,1),拼音数据库!$B:$C,2,)&amp;VLOOKUP(MID(C1436,2,1),拼音数据库!$B:$C,2,)&amp;VLOOKUP(MID(C1436,3,1),拼音数据库!$B:$C,2,),VLOOKUP(LEFT(C1436,1),拼音数据库!$B:$C,2,)&amp;VLOOKUP(MID(C1436,2,1),拼音数据库!$B:$C,2,)&amp;VLOOKUP(MID(C1436,3,1),拼音数据库!$B:$C,2,)&amp;VLOOKUP(MID(C1436,4,1),拼音数据库!$B:$C,2,))))),"")</f>
        <v/>
      </c>
      <c r="B1436" s="75" t="str">
        <f>IFERROR(IF(C1436=0,"",IF(LEN(C1436)=1,LEFT(VLOOKUP(LEFT(C1436,1),拼音数据库!$B:$C,2,),1),IF(LEN(C1436)=2,LEFT(VLOOKUP(LEFT(C1436,1),拼音数据库!$B:$C,2,),1)&amp;LEFT(VLOOKUP(MID(C1436,2,1),拼音数据库!$B:$C,2,),1),IF(LEN(C1436)=3,LEFT(VLOOKUP(LEFT(C1436,1),拼音数据库!$B:$C,2,),1)&amp;LEFT(VLOOKUP(MID(C1436,2,1),拼音数据库!$B:$C,2,),1)&amp;LEFT(VLOOKUP(MID(C1436,3,1),拼音数据库!$B:$C,2,)),LEFT(VLOOKUP(LEFT(C1436,1),拼音数据库!$B:$C,2,),1)&amp;LEFT(VLOOKUP(MID(C1436,2,1),拼音数据库!$B:$C,2,),1)&amp;LEFT(VLOOKUP(MID(C1436,3,1),拼音数据库!$B:$C,2,),1)&amp;LEFT(VLOOKUP(MID(C1436,4,1),拼音数据库!$B:$C,2,),1))))),"")</f>
        <v/>
      </c>
      <c r="C1436" s="36"/>
      <c r="D1436" s="36"/>
      <c r="E1436" s="36"/>
      <c r="F1436" s="37"/>
      <c r="G1436" s="37"/>
      <c r="H1436" s="37"/>
      <c r="I1436" s="37"/>
      <c r="J1436" s="37"/>
      <c r="K1436" s="37"/>
      <c r="L1436" s="37"/>
      <c r="M1436" s="37"/>
      <c r="N1436" s="5" t="str">
        <f t="array" ref="N1436">IF(SUM(--NOT(ISERROR(FIND(TEXT(UPPER(电话簿!$G$4),0),UPPER(基本信息输入!A1436:M1436),1))))&gt;0,ROW(),"")</f>
        <v/>
      </c>
    </row>
    <row r="1437" spans="1:14" s="34" customFormat="1" x14ac:dyDescent="0.35">
      <c r="A1437" s="74" t="str">
        <f>IFERROR(IF(C1437=0,"",IF(LEN(C1437)=1,VLOOKUP(LEFT(C1437,1),拼音数据库!$B:$C,2,),IF(LEN(C1437)=2,VLOOKUP(LEFT(C1437,1),拼音数据库!$B:$C,2,)&amp;VLOOKUP(MID(C1437,2,1),拼音数据库!$B:$C,2,),IF(LEN(C1437)=3,VLOOKUP(LEFT(C1437,1),拼音数据库!$B:$C,2,)&amp;VLOOKUP(MID(C1437,2,1),拼音数据库!$B:$C,2,)&amp;VLOOKUP(MID(C1437,3,1),拼音数据库!$B:$C,2,),VLOOKUP(LEFT(C1437,1),拼音数据库!$B:$C,2,)&amp;VLOOKUP(MID(C1437,2,1),拼音数据库!$B:$C,2,)&amp;VLOOKUP(MID(C1437,3,1),拼音数据库!$B:$C,2,)&amp;VLOOKUP(MID(C1437,4,1),拼音数据库!$B:$C,2,))))),"")</f>
        <v/>
      </c>
      <c r="B1437" s="75" t="str">
        <f>IFERROR(IF(C1437=0,"",IF(LEN(C1437)=1,LEFT(VLOOKUP(LEFT(C1437,1),拼音数据库!$B:$C,2,),1),IF(LEN(C1437)=2,LEFT(VLOOKUP(LEFT(C1437,1),拼音数据库!$B:$C,2,),1)&amp;LEFT(VLOOKUP(MID(C1437,2,1),拼音数据库!$B:$C,2,),1),IF(LEN(C1437)=3,LEFT(VLOOKUP(LEFT(C1437,1),拼音数据库!$B:$C,2,),1)&amp;LEFT(VLOOKUP(MID(C1437,2,1),拼音数据库!$B:$C,2,),1)&amp;LEFT(VLOOKUP(MID(C1437,3,1),拼音数据库!$B:$C,2,)),LEFT(VLOOKUP(LEFT(C1437,1),拼音数据库!$B:$C,2,),1)&amp;LEFT(VLOOKUP(MID(C1437,2,1),拼音数据库!$B:$C,2,),1)&amp;LEFT(VLOOKUP(MID(C1437,3,1),拼音数据库!$B:$C,2,),1)&amp;LEFT(VLOOKUP(MID(C1437,4,1),拼音数据库!$B:$C,2,),1))))),"")</f>
        <v/>
      </c>
      <c r="C1437" s="36"/>
      <c r="D1437" s="36"/>
      <c r="E1437" s="36"/>
      <c r="F1437" s="37"/>
      <c r="G1437" s="37"/>
      <c r="H1437" s="37"/>
      <c r="I1437" s="37"/>
      <c r="J1437" s="37"/>
      <c r="K1437" s="37"/>
      <c r="L1437" s="37"/>
      <c r="M1437" s="37"/>
      <c r="N1437" s="5" t="str">
        <f t="array" ref="N1437">IF(SUM(--NOT(ISERROR(FIND(TEXT(UPPER(电话簿!$G$4),0),UPPER(基本信息输入!A1437:M1437),1))))&gt;0,ROW(),"")</f>
        <v/>
      </c>
    </row>
    <row r="1438" spans="1:14" s="34" customFormat="1" x14ac:dyDescent="0.35">
      <c r="A1438" s="74" t="str">
        <f>IFERROR(IF(C1438=0,"",IF(LEN(C1438)=1,VLOOKUP(LEFT(C1438,1),拼音数据库!$B:$C,2,),IF(LEN(C1438)=2,VLOOKUP(LEFT(C1438,1),拼音数据库!$B:$C,2,)&amp;VLOOKUP(MID(C1438,2,1),拼音数据库!$B:$C,2,),IF(LEN(C1438)=3,VLOOKUP(LEFT(C1438,1),拼音数据库!$B:$C,2,)&amp;VLOOKUP(MID(C1438,2,1),拼音数据库!$B:$C,2,)&amp;VLOOKUP(MID(C1438,3,1),拼音数据库!$B:$C,2,),VLOOKUP(LEFT(C1438,1),拼音数据库!$B:$C,2,)&amp;VLOOKUP(MID(C1438,2,1),拼音数据库!$B:$C,2,)&amp;VLOOKUP(MID(C1438,3,1),拼音数据库!$B:$C,2,)&amp;VLOOKUP(MID(C1438,4,1),拼音数据库!$B:$C,2,))))),"")</f>
        <v/>
      </c>
      <c r="B1438" s="75" t="str">
        <f>IFERROR(IF(C1438=0,"",IF(LEN(C1438)=1,LEFT(VLOOKUP(LEFT(C1438,1),拼音数据库!$B:$C,2,),1),IF(LEN(C1438)=2,LEFT(VLOOKUP(LEFT(C1438,1),拼音数据库!$B:$C,2,),1)&amp;LEFT(VLOOKUP(MID(C1438,2,1),拼音数据库!$B:$C,2,),1),IF(LEN(C1438)=3,LEFT(VLOOKUP(LEFT(C1438,1),拼音数据库!$B:$C,2,),1)&amp;LEFT(VLOOKUP(MID(C1438,2,1),拼音数据库!$B:$C,2,),1)&amp;LEFT(VLOOKUP(MID(C1438,3,1),拼音数据库!$B:$C,2,)),LEFT(VLOOKUP(LEFT(C1438,1),拼音数据库!$B:$C,2,),1)&amp;LEFT(VLOOKUP(MID(C1438,2,1),拼音数据库!$B:$C,2,),1)&amp;LEFT(VLOOKUP(MID(C1438,3,1),拼音数据库!$B:$C,2,),1)&amp;LEFT(VLOOKUP(MID(C1438,4,1),拼音数据库!$B:$C,2,),1))))),"")</f>
        <v/>
      </c>
      <c r="C1438" s="36"/>
      <c r="D1438" s="36"/>
      <c r="E1438" s="36"/>
      <c r="F1438" s="37"/>
      <c r="G1438" s="37"/>
      <c r="H1438" s="37"/>
      <c r="I1438" s="37"/>
      <c r="J1438" s="37"/>
      <c r="K1438" s="37"/>
      <c r="L1438" s="37"/>
      <c r="M1438" s="37"/>
      <c r="N1438" s="5" t="str">
        <f t="array" ref="N1438">IF(SUM(--NOT(ISERROR(FIND(TEXT(UPPER(电话簿!$G$4),0),UPPER(基本信息输入!A1438:M1438),1))))&gt;0,ROW(),"")</f>
        <v/>
      </c>
    </row>
    <row r="1439" spans="1:14" s="34" customFormat="1" x14ac:dyDescent="0.35">
      <c r="A1439" s="74" t="str">
        <f>IFERROR(IF(C1439=0,"",IF(LEN(C1439)=1,VLOOKUP(LEFT(C1439,1),拼音数据库!$B:$C,2,),IF(LEN(C1439)=2,VLOOKUP(LEFT(C1439,1),拼音数据库!$B:$C,2,)&amp;VLOOKUP(MID(C1439,2,1),拼音数据库!$B:$C,2,),IF(LEN(C1439)=3,VLOOKUP(LEFT(C1439,1),拼音数据库!$B:$C,2,)&amp;VLOOKUP(MID(C1439,2,1),拼音数据库!$B:$C,2,)&amp;VLOOKUP(MID(C1439,3,1),拼音数据库!$B:$C,2,),VLOOKUP(LEFT(C1439,1),拼音数据库!$B:$C,2,)&amp;VLOOKUP(MID(C1439,2,1),拼音数据库!$B:$C,2,)&amp;VLOOKUP(MID(C1439,3,1),拼音数据库!$B:$C,2,)&amp;VLOOKUP(MID(C1439,4,1),拼音数据库!$B:$C,2,))))),"")</f>
        <v/>
      </c>
      <c r="B1439" s="75" t="str">
        <f>IFERROR(IF(C1439=0,"",IF(LEN(C1439)=1,LEFT(VLOOKUP(LEFT(C1439,1),拼音数据库!$B:$C,2,),1),IF(LEN(C1439)=2,LEFT(VLOOKUP(LEFT(C1439,1),拼音数据库!$B:$C,2,),1)&amp;LEFT(VLOOKUP(MID(C1439,2,1),拼音数据库!$B:$C,2,),1),IF(LEN(C1439)=3,LEFT(VLOOKUP(LEFT(C1439,1),拼音数据库!$B:$C,2,),1)&amp;LEFT(VLOOKUP(MID(C1439,2,1),拼音数据库!$B:$C,2,),1)&amp;LEFT(VLOOKUP(MID(C1439,3,1),拼音数据库!$B:$C,2,)),LEFT(VLOOKUP(LEFT(C1439,1),拼音数据库!$B:$C,2,),1)&amp;LEFT(VLOOKUP(MID(C1439,2,1),拼音数据库!$B:$C,2,),1)&amp;LEFT(VLOOKUP(MID(C1439,3,1),拼音数据库!$B:$C,2,),1)&amp;LEFT(VLOOKUP(MID(C1439,4,1),拼音数据库!$B:$C,2,),1))))),"")</f>
        <v/>
      </c>
      <c r="C1439" s="36"/>
      <c r="D1439" s="36"/>
      <c r="E1439" s="36"/>
      <c r="F1439" s="37"/>
      <c r="G1439" s="37"/>
      <c r="H1439" s="37"/>
      <c r="I1439" s="37"/>
      <c r="J1439" s="37"/>
      <c r="K1439" s="37"/>
      <c r="L1439" s="37"/>
      <c r="M1439" s="37"/>
      <c r="N1439" s="5" t="str">
        <f t="array" ref="N1439">IF(SUM(--NOT(ISERROR(FIND(TEXT(UPPER(电话簿!$G$4),0),UPPER(基本信息输入!A1439:M1439),1))))&gt;0,ROW(),"")</f>
        <v/>
      </c>
    </row>
    <row r="1440" spans="1:14" s="34" customFormat="1" x14ac:dyDescent="0.35">
      <c r="A1440" s="74" t="str">
        <f>IFERROR(IF(C1440=0,"",IF(LEN(C1440)=1,VLOOKUP(LEFT(C1440,1),拼音数据库!$B:$C,2,),IF(LEN(C1440)=2,VLOOKUP(LEFT(C1440,1),拼音数据库!$B:$C,2,)&amp;VLOOKUP(MID(C1440,2,1),拼音数据库!$B:$C,2,),IF(LEN(C1440)=3,VLOOKUP(LEFT(C1440,1),拼音数据库!$B:$C,2,)&amp;VLOOKUP(MID(C1440,2,1),拼音数据库!$B:$C,2,)&amp;VLOOKUP(MID(C1440,3,1),拼音数据库!$B:$C,2,),VLOOKUP(LEFT(C1440,1),拼音数据库!$B:$C,2,)&amp;VLOOKUP(MID(C1440,2,1),拼音数据库!$B:$C,2,)&amp;VLOOKUP(MID(C1440,3,1),拼音数据库!$B:$C,2,)&amp;VLOOKUP(MID(C1440,4,1),拼音数据库!$B:$C,2,))))),"")</f>
        <v/>
      </c>
      <c r="B1440" s="75" t="str">
        <f>IFERROR(IF(C1440=0,"",IF(LEN(C1440)=1,LEFT(VLOOKUP(LEFT(C1440,1),拼音数据库!$B:$C,2,),1),IF(LEN(C1440)=2,LEFT(VLOOKUP(LEFT(C1440,1),拼音数据库!$B:$C,2,),1)&amp;LEFT(VLOOKUP(MID(C1440,2,1),拼音数据库!$B:$C,2,),1),IF(LEN(C1440)=3,LEFT(VLOOKUP(LEFT(C1440,1),拼音数据库!$B:$C,2,),1)&amp;LEFT(VLOOKUP(MID(C1440,2,1),拼音数据库!$B:$C,2,),1)&amp;LEFT(VLOOKUP(MID(C1440,3,1),拼音数据库!$B:$C,2,)),LEFT(VLOOKUP(LEFT(C1440,1),拼音数据库!$B:$C,2,),1)&amp;LEFT(VLOOKUP(MID(C1440,2,1),拼音数据库!$B:$C,2,),1)&amp;LEFT(VLOOKUP(MID(C1440,3,1),拼音数据库!$B:$C,2,),1)&amp;LEFT(VLOOKUP(MID(C1440,4,1),拼音数据库!$B:$C,2,),1))))),"")</f>
        <v/>
      </c>
      <c r="C1440" s="36"/>
      <c r="D1440" s="36"/>
      <c r="E1440" s="36"/>
      <c r="F1440" s="37"/>
      <c r="G1440" s="37"/>
      <c r="H1440" s="37"/>
      <c r="I1440" s="37"/>
      <c r="J1440" s="37"/>
      <c r="K1440" s="37"/>
      <c r="L1440" s="37"/>
      <c r="M1440" s="37"/>
      <c r="N1440" s="5" t="str">
        <f t="array" ref="N1440">IF(SUM(--NOT(ISERROR(FIND(TEXT(UPPER(电话簿!$G$4),0),UPPER(基本信息输入!A1440:M1440),1))))&gt;0,ROW(),"")</f>
        <v/>
      </c>
    </row>
    <row r="1441" spans="1:14" s="34" customFormat="1" x14ac:dyDescent="0.35">
      <c r="A1441" s="74" t="str">
        <f>IFERROR(IF(C1441=0,"",IF(LEN(C1441)=1,VLOOKUP(LEFT(C1441,1),拼音数据库!$B:$C,2,),IF(LEN(C1441)=2,VLOOKUP(LEFT(C1441,1),拼音数据库!$B:$C,2,)&amp;VLOOKUP(MID(C1441,2,1),拼音数据库!$B:$C,2,),IF(LEN(C1441)=3,VLOOKUP(LEFT(C1441,1),拼音数据库!$B:$C,2,)&amp;VLOOKUP(MID(C1441,2,1),拼音数据库!$B:$C,2,)&amp;VLOOKUP(MID(C1441,3,1),拼音数据库!$B:$C,2,),VLOOKUP(LEFT(C1441,1),拼音数据库!$B:$C,2,)&amp;VLOOKUP(MID(C1441,2,1),拼音数据库!$B:$C,2,)&amp;VLOOKUP(MID(C1441,3,1),拼音数据库!$B:$C,2,)&amp;VLOOKUP(MID(C1441,4,1),拼音数据库!$B:$C,2,))))),"")</f>
        <v/>
      </c>
      <c r="B1441" s="75" t="str">
        <f>IFERROR(IF(C1441=0,"",IF(LEN(C1441)=1,LEFT(VLOOKUP(LEFT(C1441,1),拼音数据库!$B:$C,2,),1),IF(LEN(C1441)=2,LEFT(VLOOKUP(LEFT(C1441,1),拼音数据库!$B:$C,2,),1)&amp;LEFT(VLOOKUP(MID(C1441,2,1),拼音数据库!$B:$C,2,),1),IF(LEN(C1441)=3,LEFT(VLOOKUP(LEFT(C1441,1),拼音数据库!$B:$C,2,),1)&amp;LEFT(VLOOKUP(MID(C1441,2,1),拼音数据库!$B:$C,2,),1)&amp;LEFT(VLOOKUP(MID(C1441,3,1),拼音数据库!$B:$C,2,)),LEFT(VLOOKUP(LEFT(C1441,1),拼音数据库!$B:$C,2,),1)&amp;LEFT(VLOOKUP(MID(C1441,2,1),拼音数据库!$B:$C,2,),1)&amp;LEFT(VLOOKUP(MID(C1441,3,1),拼音数据库!$B:$C,2,),1)&amp;LEFT(VLOOKUP(MID(C1441,4,1),拼音数据库!$B:$C,2,),1))))),"")</f>
        <v/>
      </c>
      <c r="C1441" s="36"/>
      <c r="D1441" s="36"/>
      <c r="E1441" s="36"/>
      <c r="F1441" s="37"/>
      <c r="G1441" s="37"/>
      <c r="H1441" s="37"/>
      <c r="I1441" s="37"/>
      <c r="J1441" s="37"/>
      <c r="K1441" s="37"/>
      <c r="L1441" s="37"/>
      <c r="M1441" s="37"/>
      <c r="N1441" s="5" t="str">
        <f t="array" ref="N1441">IF(SUM(--NOT(ISERROR(FIND(TEXT(UPPER(电话簿!$G$4),0),UPPER(基本信息输入!A1441:M1441),1))))&gt;0,ROW(),"")</f>
        <v/>
      </c>
    </row>
    <row r="1442" spans="1:14" s="34" customFormat="1" x14ac:dyDescent="0.35">
      <c r="A1442" s="74" t="str">
        <f>IFERROR(IF(C1442=0,"",IF(LEN(C1442)=1,VLOOKUP(LEFT(C1442,1),拼音数据库!$B:$C,2,),IF(LEN(C1442)=2,VLOOKUP(LEFT(C1442,1),拼音数据库!$B:$C,2,)&amp;VLOOKUP(MID(C1442,2,1),拼音数据库!$B:$C,2,),IF(LEN(C1442)=3,VLOOKUP(LEFT(C1442,1),拼音数据库!$B:$C,2,)&amp;VLOOKUP(MID(C1442,2,1),拼音数据库!$B:$C,2,)&amp;VLOOKUP(MID(C1442,3,1),拼音数据库!$B:$C,2,),VLOOKUP(LEFT(C1442,1),拼音数据库!$B:$C,2,)&amp;VLOOKUP(MID(C1442,2,1),拼音数据库!$B:$C,2,)&amp;VLOOKUP(MID(C1442,3,1),拼音数据库!$B:$C,2,)&amp;VLOOKUP(MID(C1442,4,1),拼音数据库!$B:$C,2,))))),"")</f>
        <v/>
      </c>
      <c r="B1442" s="75" t="str">
        <f>IFERROR(IF(C1442=0,"",IF(LEN(C1442)=1,LEFT(VLOOKUP(LEFT(C1442,1),拼音数据库!$B:$C,2,),1),IF(LEN(C1442)=2,LEFT(VLOOKUP(LEFT(C1442,1),拼音数据库!$B:$C,2,),1)&amp;LEFT(VLOOKUP(MID(C1442,2,1),拼音数据库!$B:$C,2,),1),IF(LEN(C1442)=3,LEFT(VLOOKUP(LEFT(C1442,1),拼音数据库!$B:$C,2,),1)&amp;LEFT(VLOOKUP(MID(C1442,2,1),拼音数据库!$B:$C,2,),1)&amp;LEFT(VLOOKUP(MID(C1442,3,1),拼音数据库!$B:$C,2,)),LEFT(VLOOKUP(LEFT(C1442,1),拼音数据库!$B:$C,2,),1)&amp;LEFT(VLOOKUP(MID(C1442,2,1),拼音数据库!$B:$C,2,),1)&amp;LEFT(VLOOKUP(MID(C1442,3,1),拼音数据库!$B:$C,2,),1)&amp;LEFT(VLOOKUP(MID(C1442,4,1),拼音数据库!$B:$C,2,),1))))),"")</f>
        <v/>
      </c>
      <c r="C1442" s="36"/>
      <c r="D1442" s="36"/>
      <c r="E1442" s="36"/>
      <c r="F1442" s="37"/>
      <c r="G1442" s="37"/>
      <c r="H1442" s="37"/>
      <c r="I1442" s="37"/>
      <c r="J1442" s="37"/>
      <c r="K1442" s="37"/>
      <c r="L1442" s="37"/>
      <c r="M1442" s="37"/>
      <c r="N1442" s="5" t="str">
        <f t="array" ref="N1442">IF(SUM(--NOT(ISERROR(FIND(TEXT(UPPER(电话簿!$G$4),0),UPPER(基本信息输入!A1442:M1442),1))))&gt;0,ROW(),"")</f>
        <v/>
      </c>
    </row>
    <row r="1443" spans="1:14" s="34" customFormat="1" x14ac:dyDescent="0.35">
      <c r="A1443" s="74" t="str">
        <f>IFERROR(IF(C1443=0,"",IF(LEN(C1443)=1,VLOOKUP(LEFT(C1443,1),拼音数据库!$B:$C,2,),IF(LEN(C1443)=2,VLOOKUP(LEFT(C1443,1),拼音数据库!$B:$C,2,)&amp;VLOOKUP(MID(C1443,2,1),拼音数据库!$B:$C,2,),IF(LEN(C1443)=3,VLOOKUP(LEFT(C1443,1),拼音数据库!$B:$C,2,)&amp;VLOOKUP(MID(C1443,2,1),拼音数据库!$B:$C,2,)&amp;VLOOKUP(MID(C1443,3,1),拼音数据库!$B:$C,2,),VLOOKUP(LEFT(C1443,1),拼音数据库!$B:$C,2,)&amp;VLOOKUP(MID(C1443,2,1),拼音数据库!$B:$C,2,)&amp;VLOOKUP(MID(C1443,3,1),拼音数据库!$B:$C,2,)&amp;VLOOKUP(MID(C1443,4,1),拼音数据库!$B:$C,2,))))),"")</f>
        <v/>
      </c>
      <c r="B1443" s="75" t="str">
        <f>IFERROR(IF(C1443=0,"",IF(LEN(C1443)=1,LEFT(VLOOKUP(LEFT(C1443,1),拼音数据库!$B:$C,2,),1),IF(LEN(C1443)=2,LEFT(VLOOKUP(LEFT(C1443,1),拼音数据库!$B:$C,2,),1)&amp;LEFT(VLOOKUP(MID(C1443,2,1),拼音数据库!$B:$C,2,),1),IF(LEN(C1443)=3,LEFT(VLOOKUP(LEFT(C1443,1),拼音数据库!$B:$C,2,),1)&amp;LEFT(VLOOKUP(MID(C1443,2,1),拼音数据库!$B:$C,2,),1)&amp;LEFT(VLOOKUP(MID(C1443,3,1),拼音数据库!$B:$C,2,)),LEFT(VLOOKUP(LEFT(C1443,1),拼音数据库!$B:$C,2,),1)&amp;LEFT(VLOOKUP(MID(C1443,2,1),拼音数据库!$B:$C,2,),1)&amp;LEFT(VLOOKUP(MID(C1443,3,1),拼音数据库!$B:$C,2,),1)&amp;LEFT(VLOOKUP(MID(C1443,4,1),拼音数据库!$B:$C,2,),1))))),"")</f>
        <v/>
      </c>
      <c r="C1443" s="36"/>
      <c r="D1443" s="36"/>
      <c r="E1443" s="36"/>
      <c r="F1443" s="37"/>
      <c r="G1443" s="37"/>
      <c r="H1443" s="37"/>
      <c r="I1443" s="37"/>
      <c r="J1443" s="37"/>
      <c r="K1443" s="37"/>
      <c r="L1443" s="37"/>
      <c r="M1443" s="37"/>
      <c r="N1443" s="5" t="str">
        <f t="array" ref="N1443">IF(SUM(--NOT(ISERROR(FIND(TEXT(UPPER(电话簿!$G$4),0),UPPER(基本信息输入!A1443:M1443),1))))&gt;0,ROW(),"")</f>
        <v/>
      </c>
    </row>
    <row r="1444" spans="1:14" s="34" customFormat="1" x14ac:dyDescent="0.35">
      <c r="A1444" s="74" t="str">
        <f>IFERROR(IF(C1444=0,"",IF(LEN(C1444)=1,VLOOKUP(LEFT(C1444,1),拼音数据库!$B:$C,2,),IF(LEN(C1444)=2,VLOOKUP(LEFT(C1444,1),拼音数据库!$B:$C,2,)&amp;VLOOKUP(MID(C1444,2,1),拼音数据库!$B:$C,2,),IF(LEN(C1444)=3,VLOOKUP(LEFT(C1444,1),拼音数据库!$B:$C,2,)&amp;VLOOKUP(MID(C1444,2,1),拼音数据库!$B:$C,2,)&amp;VLOOKUP(MID(C1444,3,1),拼音数据库!$B:$C,2,),VLOOKUP(LEFT(C1444,1),拼音数据库!$B:$C,2,)&amp;VLOOKUP(MID(C1444,2,1),拼音数据库!$B:$C,2,)&amp;VLOOKUP(MID(C1444,3,1),拼音数据库!$B:$C,2,)&amp;VLOOKUP(MID(C1444,4,1),拼音数据库!$B:$C,2,))))),"")</f>
        <v/>
      </c>
      <c r="B1444" s="75" t="str">
        <f>IFERROR(IF(C1444=0,"",IF(LEN(C1444)=1,LEFT(VLOOKUP(LEFT(C1444,1),拼音数据库!$B:$C,2,),1),IF(LEN(C1444)=2,LEFT(VLOOKUP(LEFT(C1444,1),拼音数据库!$B:$C,2,),1)&amp;LEFT(VLOOKUP(MID(C1444,2,1),拼音数据库!$B:$C,2,),1),IF(LEN(C1444)=3,LEFT(VLOOKUP(LEFT(C1444,1),拼音数据库!$B:$C,2,),1)&amp;LEFT(VLOOKUP(MID(C1444,2,1),拼音数据库!$B:$C,2,),1)&amp;LEFT(VLOOKUP(MID(C1444,3,1),拼音数据库!$B:$C,2,)),LEFT(VLOOKUP(LEFT(C1444,1),拼音数据库!$B:$C,2,),1)&amp;LEFT(VLOOKUP(MID(C1444,2,1),拼音数据库!$B:$C,2,),1)&amp;LEFT(VLOOKUP(MID(C1444,3,1),拼音数据库!$B:$C,2,),1)&amp;LEFT(VLOOKUP(MID(C1444,4,1),拼音数据库!$B:$C,2,),1))))),"")</f>
        <v/>
      </c>
      <c r="C1444" s="36"/>
      <c r="D1444" s="36"/>
      <c r="E1444" s="36"/>
      <c r="F1444" s="37"/>
      <c r="G1444" s="37"/>
      <c r="H1444" s="37"/>
      <c r="I1444" s="37"/>
      <c r="J1444" s="37"/>
      <c r="K1444" s="37"/>
      <c r="L1444" s="37"/>
      <c r="M1444" s="37"/>
      <c r="N1444" s="5" t="str">
        <f t="array" ref="N1444">IF(SUM(--NOT(ISERROR(FIND(TEXT(UPPER(电话簿!$G$4),0),UPPER(基本信息输入!A1444:M1444),1))))&gt;0,ROW(),"")</f>
        <v/>
      </c>
    </row>
    <row r="1445" spans="1:14" s="34" customFormat="1" x14ac:dyDescent="0.35">
      <c r="A1445" s="74" t="str">
        <f>IFERROR(IF(C1445=0,"",IF(LEN(C1445)=1,VLOOKUP(LEFT(C1445,1),拼音数据库!$B:$C,2,),IF(LEN(C1445)=2,VLOOKUP(LEFT(C1445,1),拼音数据库!$B:$C,2,)&amp;VLOOKUP(MID(C1445,2,1),拼音数据库!$B:$C,2,),IF(LEN(C1445)=3,VLOOKUP(LEFT(C1445,1),拼音数据库!$B:$C,2,)&amp;VLOOKUP(MID(C1445,2,1),拼音数据库!$B:$C,2,)&amp;VLOOKUP(MID(C1445,3,1),拼音数据库!$B:$C,2,),VLOOKUP(LEFT(C1445,1),拼音数据库!$B:$C,2,)&amp;VLOOKUP(MID(C1445,2,1),拼音数据库!$B:$C,2,)&amp;VLOOKUP(MID(C1445,3,1),拼音数据库!$B:$C,2,)&amp;VLOOKUP(MID(C1445,4,1),拼音数据库!$B:$C,2,))))),"")</f>
        <v/>
      </c>
      <c r="B1445" s="75" t="str">
        <f>IFERROR(IF(C1445=0,"",IF(LEN(C1445)=1,LEFT(VLOOKUP(LEFT(C1445,1),拼音数据库!$B:$C,2,),1),IF(LEN(C1445)=2,LEFT(VLOOKUP(LEFT(C1445,1),拼音数据库!$B:$C,2,),1)&amp;LEFT(VLOOKUP(MID(C1445,2,1),拼音数据库!$B:$C,2,),1),IF(LEN(C1445)=3,LEFT(VLOOKUP(LEFT(C1445,1),拼音数据库!$B:$C,2,),1)&amp;LEFT(VLOOKUP(MID(C1445,2,1),拼音数据库!$B:$C,2,),1)&amp;LEFT(VLOOKUP(MID(C1445,3,1),拼音数据库!$B:$C,2,)),LEFT(VLOOKUP(LEFT(C1445,1),拼音数据库!$B:$C,2,),1)&amp;LEFT(VLOOKUP(MID(C1445,2,1),拼音数据库!$B:$C,2,),1)&amp;LEFT(VLOOKUP(MID(C1445,3,1),拼音数据库!$B:$C,2,),1)&amp;LEFT(VLOOKUP(MID(C1445,4,1),拼音数据库!$B:$C,2,),1))))),"")</f>
        <v/>
      </c>
      <c r="C1445" s="36"/>
      <c r="D1445" s="36"/>
      <c r="E1445" s="36"/>
      <c r="F1445" s="37"/>
      <c r="G1445" s="37"/>
      <c r="H1445" s="37"/>
      <c r="I1445" s="37"/>
      <c r="J1445" s="37"/>
      <c r="K1445" s="37"/>
      <c r="L1445" s="37"/>
      <c r="M1445" s="37"/>
      <c r="N1445" s="5" t="str">
        <f t="array" ref="N1445">IF(SUM(--NOT(ISERROR(FIND(TEXT(UPPER(电话簿!$G$4),0),UPPER(基本信息输入!A1445:M1445),1))))&gt;0,ROW(),"")</f>
        <v/>
      </c>
    </row>
    <row r="1446" spans="1:14" s="34" customFormat="1" x14ac:dyDescent="0.35">
      <c r="A1446" s="74" t="str">
        <f>IFERROR(IF(C1446=0,"",IF(LEN(C1446)=1,VLOOKUP(LEFT(C1446,1),拼音数据库!$B:$C,2,),IF(LEN(C1446)=2,VLOOKUP(LEFT(C1446,1),拼音数据库!$B:$C,2,)&amp;VLOOKUP(MID(C1446,2,1),拼音数据库!$B:$C,2,),IF(LEN(C1446)=3,VLOOKUP(LEFT(C1446,1),拼音数据库!$B:$C,2,)&amp;VLOOKUP(MID(C1446,2,1),拼音数据库!$B:$C,2,)&amp;VLOOKUP(MID(C1446,3,1),拼音数据库!$B:$C,2,),VLOOKUP(LEFT(C1446,1),拼音数据库!$B:$C,2,)&amp;VLOOKUP(MID(C1446,2,1),拼音数据库!$B:$C,2,)&amp;VLOOKUP(MID(C1446,3,1),拼音数据库!$B:$C,2,)&amp;VLOOKUP(MID(C1446,4,1),拼音数据库!$B:$C,2,))))),"")</f>
        <v/>
      </c>
      <c r="B1446" s="75" t="str">
        <f>IFERROR(IF(C1446=0,"",IF(LEN(C1446)=1,LEFT(VLOOKUP(LEFT(C1446,1),拼音数据库!$B:$C,2,),1),IF(LEN(C1446)=2,LEFT(VLOOKUP(LEFT(C1446,1),拼音数据库!$B:$C,2,),1)&amp;LEFT(VLOOKUP(MID(C1446,2,1),拼音数据库!$B:$C,2,),1),IF(LEN(C1446)=3,LEFT(VLOOKUP(LEFT(C1446,1),拼音数据库!$B:$C,2,),1)&amp;LEFT(VLOOKUP(MID(C1446,2,1),拼音数据库!$B:$C,2,),1)&amp;LEFT(VLOOKUP(MID(C1446,3,1),拼音数据库!$B:$C,2,)),LEFT(VLOOKUP(LEFT(C1446,1),拼音数据库!$B:$C,2,),1)&amp;LEFT(VLOOKUP(MID(C1446,2,1),拼音数据库!$B:$C,2,),1)&amp;LEFT(VLOOKUP(MID(C1446,3,1),拼音数据库!$B:$C,2,),1)&amp;LEFT(VLOOKUP(MID(C1446,4,1),拼音数据库!$B:$C,2,),1))))),"")</f>
        <v/>
      </c>
      <c r="C1446" s="36"/>
      <c r="D1446" s="36"/>
      <c r="E1446" s="36"/>
      <c r="F1446" s="37"/>
      <c r="G1446" s="37"/>
      <c r="H1446" s="37"/>
      <c r="I1446" s="37"/>
      <c r="J1446" s="37"/>
      <c r="K1446" s="37"/>
      <c r="L1446" s="37"/>
      <c r="M1446" s="37"/>
      <c r="N1446" s="5" t="str">
        <f t="array" ref="N1446">IF(SUM(--NOT(ISERROR(FIND(TEXT(UPPER(电话簿!$G$4),0),UPPER(基本信息输入!A1446:M1446),1))))&gt;0,ROW(),"")</f>
        <v/>
      </c>
    </row>
    <row r="1447" spans="1:14" s="34" customFormat="1" x14ac:dyDescent="0.35">
      <c r="A1447" s="74" t="str">
        <f>IFERROR(IF(C1447=0,"",IF(LEN(C1447)=1,VLOOKUP(LEFT(C1447,1),拼音数据库!$B:$C,2,),IF(LEN(C1447)=2,VLOOKUP(LEFT(C1447,1),拼音数据库!$B:$C,2,)&amp;VLOOKUP(MID(C1447,2,1),拼音数据库!$B:$C,2,),IF(LEN(C1447)=3,VLOOKUP(LEFT(C1447,1),拼音数据库!$B:$C,2,)&amp;VLOOKUP(MID(C1447,2,1),拼音数据库!$B:$C,2,)&amp;VLOOKUP(MID(C1447,3,1),拼音数据库!$B:$C,2,),VLOOKUP(LEFT(C1447,1),拼音数据库!$B:$C,2,)&amp;VLOOKUP(MID(C1447,2,1),拼音数据库!$B:$C,2,)&amp;VLOOKUP(MID(C1447,3,1),拼音数据库!$B:$C,2,)&amp;VLOOKUP(MID(C1447,4,1),拼音数据库!$B:$C,2,))))),"")</f>
        <v/>
      </c>
      <c r="B1447" s="75" t="str">
        <f>IFERROR(IF(C1447=0,"",IF(LEN(C1447)=1,LEFT(VLOOKUP(LEFT(C1447,1),拼音数据库!$B:$C,2,),1),IF(LEN(C1447)=2,LEFT(VLOOKUP(LEFT(C1447,1),拼音数据库!$B:$C,2,),1)&amp;LEFT(VLOOKUP(MID(C1447,2,1),拼音数据库!$B:$C,2,),1),IF(LEN(C1447)=3,LEFT(VLOOKUP(LEFT(C1447,1),拼音数据库!$B:$C,2,),1)&amp;LEFT(VLOOKUP(MID(C1447,2,1),拼音数据库!$B:$C,2,),1)&amp;LEFT(VLOOKUP(MID(C1447,3,1),拼音数据库!$B:$C,2,)),LEFT(VLOOKUP(LEFT(C1447,1),拼音数据库!$B:$C,2,),1)&amp;LEFT(VLOOKUP(MID(C1447,2,1),拼音数据库!$B:$C,2,),1)&amp;LEFT(VLOOKUP(MID(C1447,3,1),拼音数据库!$B:$C,2,),1)&amp;LEFT(VLOOKUP(MID(C1447,4,1),拼音数据库!$B:$C,2,),1))))),"")</f>
        <v/>
      </c>
      <c r="C1447" s="36"/>
      <c r="D1447" s="36"/>
      <c r="E1447" s="36"/>
      <c r="F1447" s="37"/>
      <c r="G1447" s="37"/>
      <c r="H1447" s="37"/>
      <c r="I1447" s="37"/>
      <c r="J1447" s="37"/>
      <c r="K1447" s="37"/>
      <c r="L1447" s="37"/>
      <c r="M1447" s="37"/>
      <c r="N1447" s="5" t="str">
        <f t="array" ref="N1447">IF(SUM(--NOT(ISERROR(FIND(TEXT(UPPER(电话簿!$G$4),0),UPPER(基本信息输入!A1447:M1447),1))))&gt;0,ROW(),"")</f>
        <v/>
      </c>
    </row>
    <row r="1448" spans="1:14" s="34" customFormat="1" x14ac:dyDescent="0.35">
      <c r="A1448" s="74" t="str">
        <f>IFERROR(IF(C1448=0,"",IF(LEN(C1448)=1,VLOOKUP(LEFT(C1448,1),拼音数据库!$B:$C,2,),IF(LEN(C1448)=2,VLOOKUP(LEFT(C1448,1),拼音数据库!$B:$C,2,)&amp;VLOOKUP(MID(C1448,2,1),拼音数据库!$B:$C,2,),IF(LEN(C1448)=3,VLOOKUP(LEFT(C1448,1),拼音数据库!$B:$C,2,)&amp;VLOOKUP(MID(C1448,2,1),拼音数据库!$B:$C,2,)&amp;VLOOKUP(MID(C1448,3,1),拼音数据库!$B:$C,2,),VLOOKUP(LEFT(C1448,1),拼音数据库!$B:$C,2,)&amp;VLOOKUP(MID(C1448,2,1),拼音数据库!$B:$C,2,)&amp;VLOOKUP(MID(C1448,3,1),拼音数据库!$B:$C,2,)&amp;VLOOKUP(MID(C1448,4,1),拼音数据库!$B:$C,2,))))),"")</f>
        <v/>
      </c>
      <c r="B1448" s="75" t="str">
        <f>IFERROR(IF(C1448=0,"",IF(LEN(C1448)=1,LEFT(VLOOKUP(LEFT(C1448,1),拼音数据库!$B:$C,2,),1),IF(LEN(C1448)=2,LEFT(VLOOKUP(LEFT(C1448,1),拼音数据库!$B:$C,2,),1)&amp;LEFT(VLOOKUP(MID(C1448,2,1),拼音数据库!$B:$C,2,),1),IF(LEN(C1448)=3,LEFT(VLOOKUP(LEFT(C1448,1),拼音数据库!$B:$C,2,),1)&amp;LEFT(VLOOKUP(MID(C1448,2,1),拼音数据库!$B:$C,2,),1)&amp;LEFT(VLOOKUP(MID(C1448,3,1),拼音数据库!$B:$C,2,)),LEFT(VLOOKUP(LEFT(C1448,1),拼音数据库!$B:$C,2,),1)&amp;LEFT(VLOOKUP(MID(C1448,2,1),拼音数据库!$B:$C,2,),1)&amp;LEFT(VLOOKUP(MID(C1448,3,1),拼音数据库!$B:$C,2,),1)&amp;LEFT(VLOOKUP(MID(C1448,4,1),拼音数据库!$B:$C,2,),1))))),"")</f>
        <v/>
      </c>
      <c r="C1448" s="36"/>
      <c r="D1448" s="36"/>
      <c r="E1448" s="36"/>
      <c r="F1448" s="37"/>
      <c r="G1448" s="37"/>
      <c r="H1448" s="37"/>
      <c r="I1448" s="37"/>
      <c r="J1448" s="37"/>
      <c r="K1448" s="37"/>
      <c r="L1448" s="37"/>
      <c r="M1448" s="37"/>
      <c r="N1448" s="5" t="str">
        <f t="array" ref="N1448">IF(SUM(--NOT(ISERROR(FIND(TEXT(UPPER(电话簿!$G$4),0),UPPER(基本信息输入!A1448:M1448),1))))&gt;0,ROW(),"")</f>
        <v/>
      </c>
    </row>
    <row r="1449" spans="1:14" s="34" customFormat="1" x14ac:dyDescent="0.35">
      <c r="A1449" s="74" t="str">
        <f>IFERROR(IF(C1449=0,"",IF(LEN(C1449)=1,VLOOKUP(LEFT(C1449,1),拼音数据库!$B:$C,2,),IF(LEN(C1449)=2,VLOOKUP(LEFT(C1449,1),拼音数据库!$B:$C,2,)&amp;VLOOKUP(MID(C1449,2,1),拼音数据库!$B:$C,2,),IF(LEN(C1449)=3,VLOOKUP(LEFT(C1449,1),拼音数据库!$B:$C,2,)&amp;VLOOKUP(MID(C1449,2,1),拼音数据库!$B:$C,2,)&amp;VLOOKUP(MID(C1449,3,1),拼音数据库!$B:$C,2,),VLOOKUP(LEFT(C1449,1),拼音数据库!$B:$C,2,)&amp;VLOOKUP(MID(C1449,2,1),拼音数据库!$B:$C,2,)&amp;VLOOKUP(MID(C1449,3,1),拼音数据库!$B:$C,2,)&amp;VLOOKUP(MID(C1449,4,1),拼音数据库!$B:$C,2,))))),"")</f>
        <v/>
      </c>
      <c r="B1449" s="75" t="str">
        <f>IFERROR(IF(C1449=0,"",IF(LEN(C1449)=1,LEFT(VLOOKUP(LEFT(C1449,1),拼音数据库!$B:$C,2,),1),IF(LEN(C1449)=2,LEFT(VLOOKUP(LEFT(C1449,1),拼音数据库!$B:$C,2,),1)&amp;LEFT(VLOOKUP(MID(C1449,2,1),拼音数据库!$B:$C,2,),1),IF(LEN(C1449)=3,LEFT(VLOOKUP(LEFT(C1449,1),拼音数据库!$B:$C,2,),1)&amp;LEFT(VLOOKUP(MID(C1449,2,1),拼音数据库!$B:$C,2,),1)&amp;LEFT(VLOOKUP(MID(C1449,3,1),拼音数据库!$B:$C,2,)),LEFT(VLOOKUP(LEFT(C1449,1),拼音数据库!$B:$C,2,),1)&amp;LEFT(VLOOKUP(MID(C1449,2,1),拼音数据库!$B:$C,2,),1)&amp;LEFT(VLOOKUP(MID(C1449,3,1),拼音数据库!$B:$C,2,),1)&amp;LEFT(VLOOKUP(MID(C1449,4,1),拼音数据库!$B:$C,2,),1))))),"")</f>
        <v/>
      </c>
      <c r="C1449" s="36"/>
      <c r="D1449" s="36"/>
      <c r="E1449" s="36"/>
      <c r="F1449" s="37"/>
      <c r="G1449" s="37"/>
      <c r="H1449" s="37"/>
      <c r="I1449" s="37"/>
      <c r="J1449" s="37"/>
      <c r="K1449" s="37"/>
      <c r="L1449" s="37"/>
      <c r="M1449" s="37"/>
      <c r="N1449" s="5" t="str">
        <f t="array" ref="N1449">IF(SUM(--NOT(ISERROR(FIND(TEXT(UPPER(电话簿!$G$4),0),UPPER(基本信息输入!A1449:M1449),1))))&gt;0,ROW(),"")</f>
        <v/>
      </c>
    </row>
    <row r="1450" spans="1:14" s="34" customFormat="1" x14ac:dyDescent="0.35">
      <c r="A1450" s="74" t="str">
        <f>IFERROR(IF(C1450=0,"",IF(LEN(C1450)=1,VLOOKUP(LEFT(C1450,1),拼音数据库!$B:$C,2,),IF(LEN(C1450)=2,VLOOKUP(LEFT(C1450,1),拼音数据库!$B:$C,2,)&amp;VLOOKUP(MID(C1450,2,1),拼音数据库!$B:$C,2,),IF(LEN(C1450)=3,VLOOKUP(LEFT(C1450,1),拼音数据库!$B:$C,2,)&amp;VLOOKUP(MID(C1450,2,1),拼音数据库!$B:$C,2,)&amp;VLOOKUP(MID(C1450,3,1),拼音数据库!$B:$C,2,),VLOOKUP(LEFT(C1450,1),拼音数据库!$B:$C,2,)&amp;VLOOKUP(MID(C1450,2,1),拼音数据库!$B:$C,2,)&amp;VLOOKUP(MID(C1450,3,1),拼音数据库!$B:$C,2,)&amp;VLOOKUP(MID(C1450,4,1),拼音数据库!$B:$C,2,))))),"")</f>
        <v/>
      </c>
      <c r="B1450" s="75" t="str">
        <f>IFERROR(IF(C1450=0,"",IF(LEN(C1450)=1,LEFT(VLOOKUP(LEFT(C1450,1),拼音数据库!$B:$C,2,),1),IF(LEN(C1450)=2,LEFT(VLOOKUP(LEFT(C1450,1),拼音数据库!$B:$C,2,),1)&amp;LEFT(VLOOKUP(MID(C1450,2,1),拼音数据库!$B:$C,2,),1),IF(LEN(C1450)=3,LEFT(VLOOKUP(LEFT(C1450,1),拼音数据库!$B:$C,2,),1)&amp;LEFT(VLOOKUP(MID(C1450,2,1),拼音数据库!$B:$C,2,),1)&amp;LEFT(VLOOKUP(MID(C1450,3,1),拼音数据库!$B:$C,2,)),LEFT(VLOOKUP(LEFT(C1450,1),拼音数据库!$B:$C,2,),1)&amp;LEFT(VLOOKUP(MID(C1450,2,1),拼音数据库!$B:$C,2,),1)&amp;LEFT(VLOOKUP(MID(C1450,3,1),拼音数据库!$B:$C,2,),1)&amp;LEFT(VLOOKUP(MID(C1450,4,1),拼音数据库!$B:$C,2,),1))))),"")</f>
        <v/>
      </c>
      <c r="C1450" s="36"/>
      <c r="D1450" s="36"/>
      <c r="E1450" s="36"/>
      <c r="F1450" s="37"/>
      <c r="G1450" s="37"/>
      <c r="H1450" s="37"/>
      <c r="I1450" s="37"/>
      <c r="J1450" s="37"/>
      <c r="K1450" s="37"/>
      <c r="L1450" s="37"/>
      <c r="M1450" s="37"/>
      <c r="N1450" s="5" t="str">
        <f t="array" ref="N1450">IF(SUM(--NOT(ISERROR(FIND(TEXT(UPPER(电话簿!$G$4),0),UPPER(基本信息输入!A1450:M1450),1))))&gt;0,ROW(),"")</f>
        <v/>
      </c>
    </row>
    <row r="1451" spans="1:14" s="34" customFormat="1" x14ac:dyDescent="0.35">
      <c r="A1451" s="74" t="str">
        <f>IFERROR(IF(C1451=0,"",IF(LEN(C1451)=1,VLOOKUP(LEFT(C1451,1),拼音数据库!$B:$C,2,),IF(LEN(C1451)=2,VLOOKUP(LEFT(C1451,1),拼音数据库!$B:$C,2,)&amp;VLOOKUP(MID(C1451,2,1),拼音数据库!$B:$C,2,),IF(LEN(C1451)=3,VLOOKUP(LEFT(C1451,1),拼音数据库!$B:$C,2,)&amp;VLOOKUP(MID(C1451,2,1),拼音数据库!$B:$C,2,)&amp;VLOOKUP(MID(C1451,3,1),拼音数据库!$B:$C,2,),VLOOKUP(LEFT(C1451,1),拼音数据库!$B:$C,2,)&amp;VLOOKUP(MID(C1451,2,1),拼音数据库!$B:$C,2,)&amp;VLOOKUP(MID(C1451,3,1),拼音数据库!$B:$C,2,)&amp;VLOOKUP(MID(C1451,4,1),拼音数据库!$B:$C,2,))))),"")</f>
        <v/>
      </c>
      <c r="B1451" s="75" t="str">
        <f>IFERROR(IF(C1451=0,"",IF(LEN(C1451)=1,LEFT(VLOOKUP(LEFT(C1451,1),拼音数据库!$B:$C,2,),1),IF(LEN(C1451)=2,LEFT(VLOOKUP(LEFT(C1451,1),拼音数据库!$B:$C,2,),1)&amp;LEFT(VLOOKUP(MID(C1451,2,1),拼音数据库!$B:$C,2,),1),IF(LEN(C1451)=3,LEFT(VLOOKUP(LEFT(C1451,1),拼音数据库!$B:$C,2,),1)&amp;LEFT(VLOOKUP(MID(C1451,2,1),拼音数据库!$B:$C,2,),1)&amp;LEFT(VLOOKUP(MID(C1451,3,1),拼音数据库!$B:$C,2,)),LEFT(VLOOKUP(LEFT(C1451,1),拼音数据库!$B:$C,2,),1)&amp;LEFT(VLOOKUP(MID(C1451,2,1),拼音数据库!$B:$C,2,),1)&amp;LEFT(VLOOKUP(MID(C1451,3,1),拼音数据库!$B:$C,2,),1)&amp;LEFT(VLOOKUP(MID(C1451,4,1),拼音数据库!$B:$C,2,),1))))),"")</f>
        <v/>
      </c>
      <c r="C1451" s="36"/>
      <c r="D1451" s="36"/>
      <c r="E1451" s="36"/>
      <c r="F1451" s="37"/>
      <c r="G1451" s="37"/>
      <c r="H1451" s="37"/>
      <c r="I1451" s="37"/>
      <c r="J1451" s="37"/>
      <c r="K1451" s="37"/>
      <c r="L1451" s="37"/>
      <c r="M1451" s="37"/>
      <c r="N1451" s="5" t="str">
        <f t="array" ref="N1451">IF(SUM(--NOT(ISERROR(FIND(TEXT(UPPER(电话簿!$G$4),0),UPPER(基本信息输入!A1451:M1451),1))))&gt;0,ROW(),"")</f>
        <v/>
      </c>
    </row>
    <row r="1452" spans="1:14" s="34" customFormat="1" x14ac:dyDescent="0.35">
      <c r="A1452" s="74" t="str">
        <f>IFERROR(IF(C1452=0,"",IF(LEN(C1452)=1,VLOOKUP(LEFT(C1452,1),拼音数据库!$B:$C,2,),IF(LEN(C1452)=2,VLOOKUP(LEFT(C1452,1),拼音数据库!$B:$C,2,)&amp;VLOOKUP(MID(C1452,2,1),拼音数据库!$B:$C,2,),IF(LEN(C1452)=3,VLOOKUP(LEFT(C1452,1),拼音数据库!$B:$C,2,)&amp;VLOOKUP(MID(C1452,2,1),拼音数据库!$B:$C,2,)&amp;VLOOKUP(MID(C1452,3,1),拼音数据库!$B:$C,2,),VLOOKUP(LEFT(C1452,1),拼音数据库!$B:$C,2,)&amp;VLOOKUP(MID(C1452,2,1),拼音数据库!$B:$C,2,)&amp;VLOOKUP(MID(C1452,3,1),拼音数据库!$B:$C,2,)&amp;VLOOKUP(MID(C1452,4,1),拼音数据库!$B:$C,2,))))),"")</f>
        <v/>
      </c>
      <c r="B1452" s="75" t="str">
        <f>IFERROR(IF(C1452=0,"",IF(LEN(C1452)=1,LEFT(VLOOKUP(LEFT(C1452,1),拼音数据库!$B:$C,2,),1),IF(LEN(C1452)=2,LEFT(VLOOKUP(LEFT(C1452,1),拼音数据库!$B:$C,2,),1)&amp;LEFT(VLOOKUP(MID(C1452,2,1),拼音数据库!$B:$C,2,),1),IF(LEN(C1452)=3,LEFT(VLOOKUP(LEFT(C1452,1),拼音数据库!$B:$C,2,),1)&amp;LEFT(VLOOKUP(MID(C1452,2,1),拼音数据库!$B:$C,2,),1)&amp;LEFT(VLOOKUP(MID(C1452,3,1),拼音数据库!$B:$C,2,)),LEFT(VLOOKUP(LEFT(C1452,1),拼音数据库!$B:$C,2,),1)&amp;LEFT(VLOOKUP(MID(C1452,2,1),拼音数据库!$B:$C,2,),1)&amp;LEFT(VLOOKUP(MID(C1452,3,1),拼音数据库!$B:$C,2,),1)&amp;LEFT(VLOOKUP(MID(C1452,4,1),拼音数据库!$B:$C,2,),1))))),"")</f>
        <v/>
      </c>
      <c r="C1452" s="36"/>
      <c r="D1452" s="36"/>
      <c r="E1452" s="36"/>
      <c r="F1452" s="37"/>
      <c r="G1452" s="37"/>
      <c r="H1452" s="37"/>
      <c r="I1452" s="37"/>
      <c r="J1452" s="37"/>
      <c r="K1452" s="37"/>
      <c r="L1452" s="37"/>
      <c r="M1452" s="37"/>
      <c r="N1452" s="5" t="str">
        <f t="array" ref="N1452">IF(SUM(--NOT(ISERROR(FIND(TEXT(UPPER(电话簿!$G$4),0),UPPER(基本信息输入!A1452:M1452),1))))&gt;0,ROW(),"")</f>
        <v/>
      </c>
    </row>
    <row r="1453" spans="1:14" s="34" customFormat="1" x14ac:dyDescent="0.35">
      <c r="A1453" s="74" t="str">
        <f>IFERROR(IF(C1453=0,"",IF(LEN(C1453)=1,VLOOKUP(LEFT(C1453,1),拼音数据库!$B:$C,2,),IF(LEN(C1453)=2,VLOOKUP(LEFT(C1453,1),拼音数据库!$B:$C,2,)&amp;VLOOKUP(MID(C1453,2,1),拼音数据库!$B:$C,2,),IF(LEN(C1453)=3,VLOOKUP(LEFT(C1453,1),拼音数据库!$B:$C,2,)&amp;VLOOKUP(MID(C1453,2,1),拼音数据库!$B:$C,2,)&amp;VLOOKUP(MID(C1453,3,1),拼音数据库!$B:$C,2,),VLOOKUP(LEFT(C1453,1),拼音数据库!$B:$C,2,)&amp;VLOOKUP(MID(C1453,2,1),拼音数据库!$B:$C,2,)&amp;VLOOKUP(MID(C1453,3,1),拼音数据库!$B:$C,2,)&amp;VLOOKUP(MID(C1453,4,1),拼音数据库!$B:$C,2,))))),"")</f>
        <v/>
      </c>
      <c r="B1453" s="75" t="str">
        <f>IFERROR(IF(C1453=0,"",IF(LEN(C1453)=1,LEFT(VLOOKUP(LEFT(C1453,1),拼音数据库!$B:$C,2,),1),IF(LEN(C1453)=2,LEFT(VLOOKUP(LEFT(C1453,1),拼音数据库!$B:$C,2,),1)&amp;LEFT(VLOOKUP(MID(C1453,2,1),拼音数据库!$B:$C,2,),1),IF(LEN(C1453)=3,LEFT(VLOOKUP(LEFT(C1453,1),拼音数据库!$B:$C,2,),1)&amp;LEFT(VLOOKUP(MID(C1453,2,1),拼音数据库!$B:$C,2,),1)&amp;LEFT(VLOOKUP(MID(C1453,3,1),拼音数据库!$B:$C,2,)),LEFT(VLOOKUP(LEFT(C1453,1),拼音数据库!$B:$C,2,),1)&amp;LEFT(VLOOKUP(MID(C1453,2,1),拼音数据库!$B:$C,2,),1)&amp;LEFT(VLOOKUP(MID(C1453,3,1),拼音数据库!$B:$C,2,),1)&amp;LEFT(VLOOKUP(MID(C1453,4,1),拼音数据库!$B:$C,2,),1))))),"")</f>
        <v/>
      </c>
      <c r="C1453" s="36"/>
      <c r="D1453" s="36"/>
      <c r="E1453" s="36"/>
      <c r="F1453" s="37"/>
      <c r="G1453" s="37"/>
      <c r="H1453" s="37"/>
      <c r="I1453" s="37"/>
      <c r="J1453" s="37"/>
      <c r="K1453" s="37"/>
      <c r="L1453" s="37"/>
      <c r="M1453" s="37"/>
      <c r="N1453" s="5" t="str">
        <f t="array" ref="N1453">IF(SUM(--NOT(ISERROR(FIND(TEXT(UPPER(电话簿!$G$4),0),UPPER(基本信息输入!A1453:M1453),1))))&gt;0,ROW(),"")</f>
        <v/>
      </c>
    </row>
    <row r="1454" spans="1:14" s="34" customFormat="1" x14ac:dyDescent="0.35">
      <c r="A1454" s="74" t="str">
        <f>IFERROR(IF(C1454=0,"",IF(LEN(C1454)=1,VLOOKUP(LEFT(C1454,1),拼音数据库!$B:$C,2,),IF(LEN(C1454)=2,VLOOKUP(LEFT(C1454,1),拼音数据库!$B:$C,2,)&amp;VLOOKUP(MID(C1454,2,1),拼音数据库!$B:$C,2,),IF(LEN(C1454)=3,VLOOKUP(LEFT(C1454,1),拼音数据库!$B:$C,2,)&amp;VLOOKUP(MID(C1454,2,1),拼音数据库!$B:$C,2,)&amp;VLOOKUP(MID(C1454,3,1),拼音数据库!$B:$C,2,),VLOOKUP(LEFT(C1454,1),拼音数据库!$B:$C,2,)&amp;VLOOKUP(MID(C1454,2,1),拼音数据库!$B:$C,2,)&amp;VLOOKUP(MID(C1454,3,1),拼音数据库!$B:$C,2,)&amp;VLOOKUP(MID(C1454,4,1),拼音数据库!$B:$C,2,))))),"")</f>
        <v/>
      </c>
      <c r="B1454" s="75" t="str">
        <f>IFERROR(IF(C1454=0,"",IF(LEN(C1454)=1,LEFT(VLOOKUP(LEFT(C1454,1),拼音数据库!$B:$C,2,),1),IF(LEN(C1454)=2,LEFT(VLOOKUP(LEFT(C1454,1),拼音数据库!$B:$C,2,),1)&amp;LEFT(VLOOKUP(MID(C1454,2,1),拼音数据库!$B:$C,2,),1),IF(LEN(C1454)=3,LEFT(VLOOKUP(LEFT(C1454,1),拼音数据库!$B:$C,2,),1)&amp;LEFT(VLOOKUP(MID(C1454,2,1),拼音数据库!$B:$C,2,),1)&amp;LEFT(VLOOKUP(MID(C1454,3,1),拼音数据库!$B:$C,2,)),LEFT(VLOOKUP(LEFT(C1454,1),拼音数据库!$B:$C,2,),1)&amp;LEFT(VLOOKUP(MID(C1454,2,1),拼音数据库!$B:$C,2,),1)&amp;LEFT(VLOOKUP(MID(C1454,3,1),拼音数据库!$B:$C,2,),1)&amp;LEFT(VLOOKUP(MID(C1454,4,1),拼音数据库!$B:$C,2,),1))))),"")</f>
        <v/>
      </c>
      <c r="C1454" s="36"/>
      <c r="D1454" s="36"/>
      <c r="E1454" s="36"/>
      <c r="F1454" s="37"/>
      <c r="G1454" s="37"/>
      <c r="H1454" s="37"/>
      <c r="I1454" s="37"/>
      <c r="J1454" s="37"/>
      <c r="K1454" s="37"/>
      <c r="L1454" s="37"/>
      <c r="M1454" s="37"/>
      <c r="N1454" s="5" t="str">
        <f t="array" ref="N1454">IF(SUM(--NOT(ISERROR(FIND(TEXT(UPPER(电话簿!$G$4),0),UPPER(基本信息输入!A1454:M1454),1))))&gt;0,ROW(),"")</f>
        <v/>
      </c>
    </row>
    <row r="1455" spans="1:14" s="34" customFormat="1" x14ac:dyDescent="0.35">
      <c r="A1455" s="74" t="str">
        <f>IFERROR(IF(C1455=0,"",IF(LEN(C1455)=1,VLOOKUP(LEFT(C1455,1),拼音数据库!$B:$C,2,),IF(LEN(C1455)=2,VLOOKUP(LEFT(C1455,1),拼音数据库!$B:$C,2,)&amp;VLOOKUP(MID(C1455,2,1),拼音数据库!$B:$C,2,),IF(LEN(C1455)=3,VLOOKUP(LEFT(C1455,1),拼音数据库!$B:$C,2,)&amp;VLOOKUP(MID(C1455,2,1),拼音数据库!$B:$C,2,)&amp;VLOOKUP(MID(C1455,3,1),拼音数据库!$B:$C,2,),VLOOKUP(LEFT(C1455,1),拼音数据库!$B:$C,2,)&amp;VLOOKUP(MID(C1455,2,1),拼音数据库!$B:$C,2,)&amp;VLOOKUP(MID(C1455,3,1),拼音数据库!$B:$C,2,)&amp;VLOOKUP(MID(C1455,4,1),拼音数据库!$B:$C,2,))))),"")</f>
        <v/>
      </c>
      <c r="B1455" s="75" t="str">
        <f>IFERROR(IF(C1455=0,"",IF(LEN(C1455)=1,LEFT(VLOOKUP(LEFT(C1455,1),拼音数据库!$B:$C,2,),1),IF(LEN(C1455)=2,LEFT(VLOOKUP(LEFT(C1455,1),拼音数据库!$B:$C,2,),1)&amp;LEFT(VLOOKUP(MID(C1455,2,1),拼音数据库!$B:$C,2,),1),IF(LEN(C1455)=3,LEFT(VLOOKUP(LEFT(C1455,1),拼音数据库!$B:$C,2,),1)&amp;LEFT(VLOOKUP(MID(C1455,2,1),拼音数据库!$B:$C,2,),1)&amp;LEFT(VLOOKUP(MID(C1455,3,1),拼音数据库!$B:$C,2,)),LEFT(VLOOKUP(LEFT(C1455,1),拼音数据库!$B:$C,2,),1)&amp;LEFT(VLOOKUP(MID(C1455,2,1),拼音数据库!$B:$C,2,),1)&amp;LEFT(VLOOKUP(MID(C1455,3,1),拼音数据库!$B:$C,2,),1)&amp;LEFT(VLOOKUP(MID(C1455,4,1),拼音数据库!$B:$C,2,),1))))),"")</f>
        <v/>
      </c>
      <c r="C1455" s="36"/>
      <c r="D1455" s="36"/>
      <c r="E1455" s="36"/>
      <c r="F1455" s="37"/>
      <c r="G1455" s="37"/>
      <c r="H1455" s="37"/>
      <c r="I1455" s="37"/>
      <c r="J1455" s="37"/>
      <c r="K1455" s="37"/>
      <c r="L1455" s="37"/>
      <c r="M1455" s="37"/>
      <c r="N1455" s="5" t="str">
        <f t="array" ref="N1455">IF(SUM(--NOT(ISERROR(FIND(TEXT(UPPER(电话簿!$G$4),0),UPPER(基本信息输入!A1455:M1455),1))))&gt;0,ROW(),"")</f>
        <v/>
      </c>
    </row>
    <row r="1456" spans="1:14" s="34" customFormat="1" x14ac:dyDescent="0.35">
      <c r="A1456" s="74" t="str">
        <f>IFERROR(IF(C1456=0,"",IF(LEN(C1456)=1,VLOOKUP(LEFT(C1456,1),拼音数据库!$B:$C,2,),IF(LEN(C1456)=2,VLOOKUP(LEFT(C1456,1),拼音数据库!$B:$C,2,)&amp;VLOOKUP(MID(C1456,2,1),拼音数据库!$B:$C,2,),IF(LEN(C1456)=3,VLOOKUP(LEFT(C1456,1),拼音数据库!$B:$C,2,)&amp;VLOOKUP(MID(C1456,2,1),拼音数据库!$B:$C,2,)&amp;VLOOKUP(MID(C1456,3,1),拼音数据库!$B:$C,2,),VLOOKUP(LEFT(C1456,1),拼音数据库!$B:$C,2,)&amp;VLOOKUP(MID(C1456,2,1),拼音数据库!$B:$C,2,)&amp;VLOOKUP(MID(C1456,3,1),拼音数据库!$B:$C,2,)&amp;VLOOKUP(MID(C1456,4,1),拼音数据库!$B:$C,2,))))),"")</f>
        <v/>
      </c>
      <c r="B1456" s="75" t="str">
        <f>IFERROR(IF(C1456=0,"",IF(LEN(C1456)=1,LEFT(VLOOKUP(LEFT(C1456,1),拼音数据库!$B:$C,2,),1),IF(LEN(C1456)=2,LEFT(VLOOKUP(LEFT(C1456,1),拼音数据库!$B:$C,2,),1)&amp;LEFT(VLOOKUP(MID(C1456,2,1),拼音数据库!$B:$C,2,),1),IF(LEN(C1456)=3,LEFT(VLOOKUP(LEFT(C1456,1),拼音数据库!$B:$C,2,),1)&amp;LEFT(VLOOKUP(MID(C1456,2,1),拼音数据库!$B:$C,2,),1)&amp;LEFT(VLOOKUP(MID(C1456,3,1),拼音数据库!$B:$C,2,)),LEFT(VLOOKUP(LEFT(C1456,1),拼音数据库!$B:$C,2,),1)&amp;LEFT(VLOOKUP(MID(C1456,2,1),拼音数据库!$B:$C,2,),1)&amp;LEFT(VLOOKUP(MID(C1456,3,1),拼音数据库!$B:$C,2,),1)&amp;LEFT(VLOOKUP(MID(C1456,4,1),拼音数据库!$B:$C,2,),1))))),"")</f>
        <v/>
      </c>
      <c r="C1456" s="36"/>
      <c r="D1456" s="36"/>
      <c r="E1456" s="36"/>
      <c r="F1456" s="37"/>
      <c r="G1456" s="37"/>
      <c r="H1456" s="37"/>
      <c r="I1456" s="37"/>
      <c r="J1456" s="37"/>
      <c r="K1456" s="37"/>
      <c r="L1456" s="37"/>
      <c r="M1456" s="37"/>
      <c r="N1456" s="5" t="str">
        <f t="array" ref="N1456">IF(SUM(--NOT(ISERROR(FIND(TEXT(UPPER(电话簿!$G$4),0),UPPER(基本信息输入!A1456:M1456),1))))&gt;0,ROW(),"")</f>
        <v/>
      </c>
    </row>
    <row r="1457" spans="1:14" s="34" customFormat="1" x14ac:dyDescent="0.35">
      <c r="A1457" s="74" t="str">
        <f>IFERROR(IF(C1457=0,"",IF(LEN(C1457)=1,VLOOKUP(LEFT(C1457,1),拼音数据库!$B:$C,2,),IF(LEN(C1457)=2,VLOOKUP(LEFT(C1457,1),拼音数据库!$B:$C,2,)&amp;VLOOKUP(MID(C1457,2,1),拼音数据库!$B:$C,2,),IF(LEN(C1457)=3,VLOOKUP(LEFT(C1457,1),拼音数据库!$B:$C,2,)&amp;VLOOKUP(MID(C1457,2,1),拼音数据库!$B:$C,2,)&amp;VLOOKUP(MID(C1457,3,1),拼音数据库!$B:$C,2,),VLOOKUP(LEFT(C1457,1),拼音数据库!$B:$C,2,)&amp;VLOOKUP(MID(C1457,2,1),拼音数据库!$B:$C,2,)&amp;VLOOKUP(MID(C1457,3,1),拼音数据库!$B:$C,2,)&amp;VLOOKUP(MID(C1457,4,1),拼音数据库!$B:$C,2,))))),"")</f>
        <v/>
      </c>
      <c r="B1457" s="75" t="str">
        <f>IFERROR(IF(C1457=0,"",IF(LEN(C1457)=1,LEFT(VLOOKUP(LEFT(C1457,1),拼音数据库!$B:$C,2,),1),IF(LEN(C1457)=2,LEFT(VLOOKUP(LEFT(C1457,1),拼音数据库!$B:$C,2,),1)&amp;LEFT(VLOOKUP(MID(C1457,2,1),拼音数据库!$B:$C,2,),1),IF(LEN(C1457)=3,LEFT(VLOOKUP(LEFT(C1457,1),拼音数据库!$B:$C,2,),1)&amp;LEFT(VLOOKUP(MID(C1457,2,1),拼音数据库!$B:$C,2,),1)&amp;LEFT(VLOOKUP(MID(C1457,3,1),拼音数据库!$B:$C,2,)),LEFT(VLOOKUP(LEFT(C1457,1),拼音数据库!$B:$C,2,),1)&amp;LEFT(VLOOKUP(MID(C1457,2,1),拼音数据库!$B:$C,2,),1)&amp;LEFT(VLOOKUP(MID(C1457,3,1),拼音数据库!$B:$C,2,),1)&amp;LEFT(VLOOKUP(MID(C1457,4,1),拼音数据库!$B:$C,2,),1))))),"")</f>
        <v/>
      </c>
      <c r="C1457" s="36"/>
      <c r="D1457" s="36"/>
      <c r="E1457" s="36"/>
      <c r="F1457" s="37"/>
      <c r="G1457" s="37"/>
      <c r="H1457" s="37"/>
      <c r="I1457" s="37"/>
      <c r="J1457" s="37"/>
      <c r="K1457" s="37"/>
      <c r="L1457" s="37"/>
      <c r="M1457" s="37"/>
      <c r="N1457" s="5" t="str">
        <f t="array" ref="N1457">IF(SUM(--NOT(ISERROR(FIND(TEXT(UPPER(电话簿!$G$4),0),UPPER(基本信息输入!A1457:M1457),1))))&gt;0,ROW(),"")</f>
        <v/>
      </c>
    </row>
    <row r="1458" spans="1:14" s="34" customFormat="1" x14ac:dyDescent="0.35">
      <c r="A1458" s="74" t="str">
        <f>IFERROR(IF(C1458=0,"",IF(LEN(C1458)=1,VLOOKUP(LEFT(C1458,1),拼音数据库!$B:$C,2,),IF(LEN(C1458)=2,VLOOKUP(LEFT(C1458,1),拼音数据库!$B:$C,2,)&amp;VLOOKUP(MID(C1458,2,1),拼音数据库!$B:$C,2,),IF(LEN(C1458)=3,VLOOKUP(LEFT(C1458,1),拼音数据库!$B:$C,2,)&amp;VLOOKUP(MID(C1458,2,1),拼音数据库!$B:$C,2,)&amp;VLOOKUP(MID(C1458,3,1),拼音数据库!$B:$C,2,),VLOOKUP(LEFT(C1458,1),拼音数据库!$B:$C,2,)&amp;VLOOKUP(MID(C1458,2,1),拼音数据库!$B:$C,2,)&amp;VLOOKUP(MID(C1458,3,1),拼音数据库!$B:$C,2,)&amp;VLOOKUP(MID(C1458,4,1),拼音数据库!$B:$C,2,))))),"")</f>
        <v/>
      </c>
      <c r="B1458" s="75" t="str">
        <f>IFERROR(IF(C1458=0,"",IF(LEN(C1458)=1,LEFT(VLOOKUP(LEFT(C1458,1),拼音数据库!$B:$C,2,),1),IF(LEN(C1458)=2,LEFT(VLOOKUP(LEFT(C1458,1),拼音数据库!$B:$C,2,),1)&amp;LEFT(VLOOKUP(MID(C1458,2,1),拼音数据库!$B:$C,2,),1),IF(LEN(C1458)=3,LEFT(VLOOKUP(LEFT(C1458,1),拼音数据库!$B:$C,2,),1)&amp;LEFT(VLOOKUP(MID(C1458,2,1),拼音数据库!$B:$C,2,),1)&amp;LEFT(VLOOKUP(MID(C1458,3,1),拼音数据库!$B:$C,2,)),LEFT(VLOOKUP(LEFT(C1458,1),拼音数据库!$B:$C,2,),1)&amp;LEFT(VLOOKUP(MID(C1458,2,1),拼音数据库!$B:$C,2,),1)&amp;LEFT(VLOOKUP(MID(C1458,3,1),拼音数据库!$B:$C,2,),1)&amp;LEFT(VLOOKUP(MID(C1458,4,1),拼音数据库!$B:$C,2,),1))))),"")</f>
        <v/>
      </c>
      <c r="C1458" s="36"/>
      <c r="D1458" s="36"/>
      <c r="E1458" s="36"/>
      <c r="F1458" s="37"/>
      <c r="G1458" s="37"/>
      <c r="H1458" s="37"/>
      <c r="I1458" s="37"/>
      <c r="J1458" s="37"/>
      <c r="K1458" s="37"/>
      <c r="L1458" s="37"/>
      <c r="M1458" s="37"/>
      <c r="N1458" s="5" t="str">
        <f t="array" ref="N1458">IF(SUM(--NOT(ISERROR(FIND(TEXT(UPPER(电话簿!$G$4),0),UPPER(基本信息输入!A1458:M1458),1))))&gt;0,ROW(),"")</f>
        <v/>
      </c>
    </row>
    <row r="1459" spans="1:14" s="34" customFormat="1" x14ac:dyDescent="0.35">
      <c r="A1459" s="74" t="str">
        <f>IFERROR(IF(C1459=0,"",IF(LEN(C1459)=1,VLOOKUP(LEFT(C1459,1),拼音数据库!$B:$C,2,),IF(LEN(C1459)=2,VLOOKUP(LEFT(C1459,1),拼音数据库!$B:$C,2,)&amp;VLOOKUP(MID(C1459,2,1),拼音数据库!$B:$C,2,),IF(LEN(C1459)=3,VLOOKUP(LEFT(C1459,1),拼音数据库!$B:$C,2,)&amp;VLOOKUP(MID(C1459,2,1),拼音数据库!$B:$C,2,)&amp;VLOOKUP(MID(C1459,3,1),拼音数据库!$B:$C,2,),VLOOKUP(LEFT(C1459,1),拼音数据库!$B:$C,2,)&amp;VLOOKUP(MID(C1459,2,1),拼音数据库!$B:$C,2,)&amp;VLOOKUP(MID(C1459,3,1),拼音数据库!$B:$C,2,)&amp;VLOOKUP(MID(C1459,4,1),拼音数据库!$B:$C,2,))))),"")</f>
        <v/>
      </c>
      <c r="B1459" s="75" t="str">
        <f>IFERROR(IF(C1459=0,"",IF(LEN(C1459)=1,LEFT(VLOOKUP(LEFT(C1459,1),拼音数据库!$B:$C,2,),1),IF(LEN(C1459)=2,LEFT(VLOOKUP(LEFT(C1459,1),拼音数据库!$B:$C,2,),1)&amp;LEFT(VLOOKUP(MID(C1459,2,1),拼音数据库!$B:$C,2,),1),IF(LEN(C1459)=3,LEFT(VLOOKUP(LEFT(C1459,1),拼音数据库!$B:$C,2,),1)&amp;LEFT(VLOOKUP(MID(C1459,2,1),拼音数据库!$B:$C,2,),1)&amp;LEFT(VLOOKUP(MID(C1459,3,1),拼音数据库!$B:$C,2,)),LEFT(VLOOKUP(LEFT(C1459,1),拼音数据库!$B:$C,2,),1)&amp;LEFT(VLOOKUP(MID(C1459,2,1),拼音数据库!$B:$C,2,),1)&amp;LEFT(VLOOKUP(MID(C1459,3,1),拼音数据库!$B:$C,2,),1)&amp;LEFT(VLOOKUP(MID(C1459,4,1),拼音数据库!$B:$C,2,),1))))),"")</f>
        <v/>
      </c>
      <c r="C1459" s="36"/>
      <c r="D1459" s="36"/>
      <c r="E1459" s="36"/>
      <c r="F1459" s="37"/>
      <c r="G1459" s="37"/>
      <c r="H1459" s="37"/>
      <c r="I1459" s="37"/>
      <c r="J1459" s="37"/>
      <c r="K1459" s="37"/>
      <c r="L1459" s="37"/>
      <c r="M1459" s="37"/>
      <c r="N1459" s="5" t="str">
        <f t="array" ref="N1459">IF(SUM(--NOT(ISERROR(FIND(TEXT(UPPER(电话簿!$G$4),0),UPPER(基本信息输入!A1459:M1459),1))))&gt;0,ROW(),"")</f>
        <v/>
      </c>
    </row>
    <row r="1460" spans="1:14" s="34" customFormat="1" x14ac:dyDescent="0.35">
      <c r="A1460" s="74" t="str">
        <f>IFERROR(IF(C1460=0,"",IF(LEN(C1460)=1,VLOOKUP(LEFT(C1460,1),拼音数据库!$B:$C,2,),IF(LEN(C1460)=2,VLOOKUP(LEFT(C1460,1),拼音数据库!$B:$C,2,)&amp;VLOOKUP(MID(C1460,2,1),拼音数据库!$B:$C,2,),IF(LEN(C1460)=3,VLOOKUP(LEFT(C1460,1),拼音数据库!$B:$C,2,)&amp;VLOOKUP(MID(C1460,2,1),拼音数据库!$B:$C,2,)&amp;VLOOKUP(MID(C1460,3,1),拼音数据库!$B:$C,2,),VLOOKUP(LEFT(C1460,1),拼音数据库!$B:$C,2,)&amp;VLOOKUP(MID(C1460,2,1),拼音数据库!$B:$C,2,)&amp;VLOOKUP(MID(C1460,3,1),拼音数据库!$B:$C,2,)&amp;VLOOKUP(MID(C1460,4,1),拼音数据库!$B:$C,2,))))),"")</f>
        <v/>
      </c>
      <c r="B1460" s="75" t="str">
        <f>IFERROR(IF(C1460=0,"",IF(LEN(C1460)=1,LEFT(VLOOKUP(LEFT(C1460,1),拼音数据库!$B:$C,2,),1),IF(LEN(C1460)=2,LEFT(VLOOKUP(LEFT(C1460,1),拼音数据库!$B:$C,2,),1)&amp;LEFT(VLOOKUP(MID(C1460,2,1),拼音数据库!$B:$C,2,),1),IF(LEN(C1460)=3,LEFT(VLOOKUP(LEFT(C1460,1),拼音数据库!$B:$C,2,),1)&amp;LEFT(VLOOKUP(MID(C1460,2,1),拼音数据库!$B:$C,2,),1)&amp;LEFT(VLOOKUP(MID(C1460,3,1),拼音数据库!$B:$C,2,)),LEFT(VLOOKUP(LEFT(C1460,1),拼音数据库!$B:$C,2,),1)&amp;LEFT(VLOOKUP(MID(C1460,2,1),拼音数据库!$B:$C,2,),1)&amp;LEFT(VLOOKUP(MID(C1460,3,1),拼音数据库!$B:$C,2,),1)&amp;LEFT(VLOOKUP(MID(C1460,4,1),拼音数据库!$B:$C,2,),1))))),"")</f>
        <v/>
      </c>
      <c r="C1460" s="36"/>
      <c r="D1460" s="36"/>
      <c r="E1460" s="36"/>
      <c r="F1460" s="37"/>
      <c r="G1460" s="37"/>
      <c r="H1460" s="37"/>
      <c r="I1460" s="37"/>
      <c r="J1460" s="37"/>
      <c r="K1460" s="37"/>
      <c r="L1460" s="37"/>
      <c r="M1460" s="37"/>
      <c r="N1460" s="5" t="str">
        <f t="array" ref="N1460">IF(SUM(--NOT(ISERROR(FIND(TEXT(UPPER(电话簿!$G$4),0),UPPER(基本信息输入!A1460:M1460),1))))&gt;0,ROW(),"")</f>
        <v/>
      </c>
    </row>
    <row r="1461" spans="1:14" s="34" customFormat="1" x14ac:dyDescent="0.35">
      <c r="A1461" s="74" t="str">
        <f>IFERROR(IF(C1461=0,"",IF(LEN(C1461)=1,VLOOKUP(LEFT(C1461,1),拼音数据库!$B:$C,2,),IF(LEN(C1461)=2,VLOOKUP(LEFT(C1461,1),拼音数据库!$B:$C,2,)&amp;VLOOKUP(MID(C1461,2,1),拼音数据库!$B:$C,2,),IF(LEN(C1461)=3,VLOOKUP(LEFT(C1461,1),拼音数据库!$B:$C,2,)&amp;VLOOKUP(MID(C1461,2,1),拼音数据库!$B:$C,2,)&amp;VLOOKUP(MID(C1461,3,1),拼音数据库!$B:$C,2,),VLOOKUP(LEFT(C1461,1),拼音数据库!$B:$C,2,)&amp;VLOOKUP(MID(C1461,2,1),拼音数据库!$B:$C,2,)&amp;VLOOKUP(MID(C1461,3,1),拼音数据库!$B:$C,2,)&amp;VLOOKUP(MID(C1461,4,1),拼音数据库!$B:$C,2,))))),"")</f>
        <v/>
      </c>
      <c r="B1461" s="75" t="str">
        <f>IFERROR(IF(C1461=0,"",IF(LEN(C1461)=1,LEFT(VLOOKUP(LEFT(C1461,1),拼音数据库!$B:$C,2,),1),IF(LEN(C1461)=2,LEFT(VLOOKUP(LEFT(C1461,1),拼音数据库!$B:$C,2,),1)&amp;LEFT(VLOOKUP(MID(C1461,2,1),拼音数据库!$B:$C,2,),1),IF(LEN(C1461)=3,LEFT(VLOOKUP(LEFT(C1461,1),拼音数据库!$B:$C,2,),1)&amp;LEFT(VLOOKUP(MID(C1461,2,1),拼音数据库!$B:$C,2,),1)&amp;LEFT(VLOOKUP(MID(C1461,3,1),拼音数据库!$B:$C,2,)),LEFT(VLOOKUP(LEFT(C1461,1),拼音数据库!$B:$C,2,),1)&amp;LEFT(VLOOKUP(MID(C1461,2,1),拼音数据库!$B:$C,2,),1)&amp;LEFT(VLOOKUP(MID(C1461,3,1),拼音数据库!$B:$C,2,),1)&amp;LEFT(VLOOKUP(MID(C1461,4,1),拼音数据库!$B:$C,2,),1))))),"")</f>
        <v/>
      </c>
      <c r="C1461" s="36"/>
      <c r="D1461" s="36"/>
      <c r="E1461" s="36"/>
      <c r="F1461" s="37"/>
      <c r="G1461" s="37"/>
      <c r="H1461" s="37"/>
      <c r="I1461" s="37"/>
      <c r="J1461" s="37"/>
      <c r="K1461" s="37"/>
      <c r="L1461" s="37"/>
      <c r="M1461" s="37"/>
      <c r="N1461" s="5" t="str">
        <f t="array" ref="N1461">IF(SUM(--NOT(ISERROR(FIND(TEXT(UPPER(电话簿!$G$4),0),UPPER(基本信息输入!A1461:M1461),1))))&gt;0,ROW(),"")</f>
        <v/>
      </c>
    </row>
    <row r="1462" spans="1:14" s="34" customFormat="1" x14ac:dyDescent="0.35">
      <c r="A1462" s="74" t="str">
        <f>IFERROR(IF(C1462=0,"",IF(LEN(C1462)=1,VLOOKUP(LEFT(C1462,1),拼音数据库!$B:$C,2,),IF(LEN(C1462)=2,VLOOKUP(LEFT(C1462,1),拼音数据库!$B:$C,2,)&amp;VLOOKUP(MID(C1462,2,1),拼音数据库!$B:$C,2,),IF(LEN(C1462)=3,VLOOKUP(LEFT(C1462,1),拼音数据库!$B:$C,2,)&amp;VLOOKUP(MID(C1462,2,1),拼音数据库!$B:$C,2,)&amp;VLOOKUP(MID(C1462,3,1),拼音数据库!$B:$C,2,),VLOOKUP(LEFT(C1462,1),拼音数据库!$B:$C,2,)&amp;VLOOKUP(MID(C1462,2,1),拼音数据库!$B:$C,2,)&amp;VLOOKUP(MID(C1462,3,1),拼音数据库!$B:$C,2,)&amp;VLOOKUP(MID(C1462,4,1),拼音数据库!$B:$C,2,))))),"")</f>
        <v/>
      </c>
      <c r="B1462" s="75" t="str">
        <f>IFERROR(IF(C1462=0,"",IF(LEN(C1462)=1,LEFT(VLOOKUP(LEFT(C1462,1),拼音数据库!$B:$C,2,),1),IF(LEN(C1462)=2,LEFT(VLOOKUP(LEFT(C1462,1),拼音数据库!$B:$C,2,),1)&amp;LEFT(VLOOKUP(MID(C1462,2,1),拼音数据库!$B:$C,2,),1),IF(LEN(C1462)=3,LEFT(VLOOKUP(LEFT(C1462,1),拼音数据库!$B:$C,2,),1)&amp;LEFT(VLOOKUP(MID(C1462,2,1),拼音数据库!$B:$C,2,),1)&amp;LEFT(VLOOKUP(MID(C1462,3,1),拼音数据库!$B:$C,2,)),LEFT(VLOOKUP(LEFT(C1462,1),拼音数据库!$B:$C,2,),1)&amp;LEFT(VLOOKUP(MID(C1462,2,1),拼音数据库!$B:$C,2,),1)&amp;LEFT(VLOOKUP(MID(C1462,3,1),拼音数据库!$B:$C,2,),1)&amp;LEFT(VLOOKUP(MID(C1462,4,1),拼音数据库!$B:$C,2,),1))))),"")</f>
        <v/>
      </c>
      <c r="C1462" s="36"/>
      <c r="D1462" s="36"/>
      <c r="E1462" s="36"/>
      <c r="F1462" s="37"/>
      <c r="G1462" s="37"/>
      <c r="H1462" s="37"/>
      <c r="I1462" s="37"/>
      <c r="J1462" s="37"/>
      <c r="K1462" s="37"/>
      <c r="L1462" s="37"/>
      <c r="M1462" s="37"/>
      <c r="N1462" s="5" t="str">
        <f t="array" ref="N1462">IF(SUM(--NOT(ISERROR(FIND(TEXT(UPPER(电话簿!$G$4),0),UPPER(基本信息输入!A1462:M1462),1))))&gt;0,ROW(),"")</f>
        <v/>
      </c>
    </row>
    <row r="1463" spans="1:14" s="34" customFormat="1" x14ac:dyDescent="0.35">
      <c r="A1463" s="74" t="str">
        <f>IFERROR(IF(C1463=0,"",IF(LEN(C1463)=1,VLOOKUP(LEFT(C1463,1),拼音数据库!$B:$C,2,),IF(LEN(C1463)=2,VLOOKUP(LEFT(C1463,1),拼音数据库!$B:$C,2,)&amp;VLOOKUP(MID(C1463,2,1),拼音数据库!$B:$C,2,),IF(LEN(C1463)=3,VLOOKUP(LEFT(C1463,1),拼音数据库!$B:$C,2,)&amp;VLOOKUP(MID(C1463,2,1),拼音数据库!$B:$C,2,)&amp;VLOOKUP(MID(C1463,3,1),拼音数据库!$B:$C,2,),VLOOKUP(LEFT(C1463,1),拼音数据库!$B:$C,2,)&amp;VLOOKUP(MID(C1463,2,1),拼音数据库!$B:$C,2,)&amp;VLOOKUP(MID(C1463,3,1),拼音数据库!$B:$C,2,)&amp;VLOOKUP(MID(C1463,4,1),拼音数据库!$B:$C,2,))))),"")</f>
        <v/>
      </c>
      <c r="B1463" s="75" t="str">
        <f>IFERROR(IF(C1463=0,"",IF(LEN(C1463)=1,LEFT(VLOOKUP(LEFT(C1463,1),拼音数据库!$B:$C,2,),1),IF(LEN(C1463)=2,LEFT(VLOOKUP(LEFT(C1463,1),拼音数据库!$B:$C,2,),1)&amp;LEFT(VLOOKUP(MID(C1463,2,1),拼音数据库!$B:$C,2,),1),IF(LEN(C1463)=3,LEFT(VLOOKUP(LEFT(C1463,1),拼音数据库!$B:$C,2,),1)&amp;LEFT(VLOOKUP(MID(C1463,2,1),拼音数据库!$B:$C,2,),1)&amp;LEFT(VLOOKUP(MID(C1463,3,1),拼音数据库!$B:$C,2,)),LEFT(VLOOKUP(LEFT(C1463,1),拼音数据库!$B:$C,2,),1)&amp;LEFT(VLOOKUP(MID(C1463,2,1),拼音数据库!$B:$C,2,),1)&amp;LEFT(VLOOKUP(MID(C1463,3,1),拼音数据库!$B:$C,2,),1)&amp;LEFT(VLOOKUP(MID(C1463,4,1),拼音数据库!$B:$C,2,),1))))),"")</f>
        <v/>
      </c>
      <c r="C1463" s="36"/>
      <c r="D1463" s="36"/>
      <c r="E1463" s="36"/>
      <c r="F1463" s="37"/>
      <c r="G1463" s="37"/>
      <c r="H1463" s="37"/>
      <c r="I1463" s="37"/>
      <c r="J1463" s="37"/>
      <c r="K1463" s="37"/>
      <c r="L1463" s="37"/>
      <c r="M1463" s="37"/>
      <c r="N1463" s="5" t="str">
        <f t="array" ref="N1463">IF(SUM(--NOT(ISERROR(FIND(TEXT(UPPER(电话簿!$G$4),0),UPPER(基本信息输入!A1463:M1463),1))))&gt;0,ROW(),"")</f>
        <v/>
      </c>
    </row>
    <row r="1464" spans="1:14" s="34" customFormat="1" x14ac:dyDescent="0.35">
      <c r="A1464" s="74" t="str">
        <f>IFERROR(IF(C1464=0,"",IF(LEN(C1464)=1,VLOOKUP(LEFT(C1464,1),拼音数据库!$B:$C,2,),IF(LEN(C1464)=2,VLOOKUP(LEFT(C1464,1),拼音数据库!$B:$C,2,)&amp;VLOOKUP(MID(C1464,2,1),拼音数据库!$B:$C,2,),IF(LEN(C1464)=3,VLOOKUP(LEFT(C1464,1),拼音数据库!$B:$C,2,)&amp;VLOOKUP(MID(C1464,2,1),拼音数据库!$B:$C,2,)&amp;VLOOKUP(MID(C1464,3,1),拼音数据库!$B:$C,2,),VLOOKUP(LEFT(C1464,1),拼音数据库!$B:$C,2,)&amp;VLOOKUP(MID(C1464,2,1),拼音数据库!$B:$C,2,)&amp;VLOOKUP(MID(C1464,3,1),拼音数据库!$B:$C,2,)&amp;VLOOKUP(MID(C1464,4,1),拼音数据库!$B:$C,2,))))),"")</f>
        <v/>
      </c>
      <c r="B1464" s="75" t="str">
        <f>IFERROR(IF(C1464=0,"",IF(LEN(C1464)=1,LEFT(VLOOKUP(LEFT(C1464,1),拼音数据库!$B:$C,2,),1),IF(LEN(C1464)=2,LEFT(VLOOKUP(LEFT(C1464,1),拼音数据库!$B:$C,2,),1)&amp;LEFT(VLOOKUP(MID(C1464,2,1),拼音数据库!$B:$C,2,),1),IF(LEN(C1464)=3,LEFT(VLOOKUP(LEFT(C1464,1),拼音数据库!$B:$C,2,),1)&amp;LEFT(VLOOKUP(MID(C1464,2,1),拼音数据库!$B:$C,2,),1)&amp;LEFT(VLOOKUP(MID(C1464,3,1),拼音数据库!$B:$C,2,)),LEFT(VLOOKUP(LEFT(C1464,1),拼音数据库!$B:$C,2,),1)&amp;LEFT(VLOOKUP(MID(C1464,2,1),拼音数据库!$B:$C,2,),1)&amp;LEFT(VLOOKUP(MID(C1464,3,1),拼音数据库!$B:$C,2,),1)&amp;LEFT(VLOOKUP(MID(C1464,4,1),拼音数据库!$B:$C,2,),1))))),"")</f>
        <v/>
      </c>
      <c r="C1464" s="36"/>
      <c r="D1464" s="36"/>
      <c r="E1464" s="36"/>
      <c r="F1464" s="37"/>
      <c r="G1464" s="37"/>
      <c r="H1464" s="37"/>
      <c r="I1464" s="37"/>
      <c r="J1464" s="37"/>
      <c r="K1464" s="37"/>
      <c r="L1464" s="37"/>
      <c r="M1464" s="37"/>
      <c r="N1464" s="5" t="str">
        <f t="array" ref="N1464">IF(SUM(--NOT(ISERROR(FIND(TEXT(UPPER(电话簿!$G$4),0),UPPER(基本信息输入!A1464:M1464),1))))&gt;0,ROW(),"")</f>
        <v/>
      </c>
    </row>
    <row r="1465" spans="1:14" s="34" customFormat="1" x14ac:dyDescent="0.35">
      <c r="A1465" s="74" t="str">
        <f>IFERROR(IF(C1465=0,"",IF(LEN(C1465)=1,VLOOKUP(LEFT(C1465,1),拼音数据库!$B:$C,2,),IF(LEN(C1465)=2,VLOOKUP(LEFT(C1465,1),拼音数据库!$B:$C,2,)&amp;VLOOKUP(MID(C1465,2,1),拼音数据库!$B:$C,2,),IF(LEN(C1465)=3,VLOOKUP(LEFT(C1465,1),拼音数据库!$B:$C,2,)&amp;VLOOKUP(MID(C1465,2,1),拼音数据库!$B:$C,2,)&amp;VLOOKUP(MID(C1465,3,1),拼音数据库!$B:$C,2,),VLOOKUP(LEFT(C1465,1),拼音数据库!$B:$C,2,)&amp;VLOOKUP(MID(C1465,2,1),拼音数据库!$B:$C,2,)&amp;VLOOKUP(MID(C1465,3,1),拼音数据库!$B:$C,2,)&amp;VLOOKUP(MID(C1465,4,1),拼音数据库!$B:$C,2,))))),"")</f>
        <v/>
      </c>
      <c r="B1465" s="75" t="str">
        <f>IFERROR(IF(C1465=0,"",IF(LEN(C1465)=1,LEFT(VLOOKUP(LEFT(C1465,1),拼音数据库!$B:$C,2,),1),IF(LEN(C1465)=2,LEFT(VLOOKUP(LEFT(C1465,1),拼音数据库!$B:$C,2,),1)&amp;LEFT(VLOOKUP(MID(C1465,2,1),拼音数据库!$B:$C,2,),1),IF(LEN(C1465)=3,LEFT(VLOOKUP(LEFT(C1465,1),拼音数据库!$B:$C,2,),1)&amp;LEFT(VLOOKUP(MID(C1465,2,1),拼音数据库!$B:$C,2,),1)&amp;LEFT(VLOOKUP(MID(C1465,3,1),拼音数据库!$B:$C,2,)),LEFT(VLOOKUP(LEFT(C1465,1),拼音数据库!$B:$C,2,),1)&amp;LEFT(VLOOKUP(MID(C1465,2,1),拼音数据库!$B:$C,2,),1)&amp;LEFT(VLOOKUP(MID(C1465,3,1),拼音数据库!$B:$C,2,),1)&amp;LEFT(VLOOKUP(MID(C1465,4,1),拼音数据库!$B:$C,2,),1))))),"")</f>
        <v/>
      </c>
      <c r="C1465" s="36"/>
      <c r="D1465" s="36"/>
      <c r="E1465" s="36"/>
      <c r="F1465" s="37"/>
      <c r="G1465" s="37"/>
      <c r="H1465" s="37"/>
      <c r="I1465" s="37"/>
      <c r="J1465" s="37"/>
      <c r="K1465" s="37"/>
      <c r="L1465" s="37"/>
      <c r="M1465" s="37"/>
      <c r="N1465" s="5" t="str">
        <f t="array" ref="N1465">IF(SUM(--NOT(ISERROR(FIND(TEXT(UPPER(电话簿!$G$4),0),UPPER(基本信息输入!A1465:M1465),1))))&gt;0,ROW(),"")</f>
        <v/>
      </c>
    </row>
    <row r="1466" spans="1:14" s="34" customFormat="1" x14ac:dyDescent="0.35">
      <c r="A1466" s="74" t="str">
        <f>IFERROR(IF(C1466=0,"",IF(LEN(C1466)=1,VLOOKUP(LEFT(C1466,1),拼音数据库!$B:$C,2,),IF(LEN(C1466)=2,VLOOKUP(LEFT(C1466,1),拼音数据库!$B:$C,2,)&amp;VLOOKUP(MID(C1466,2,1),拼音数据库!$B:$C,2,),IF(LEN(C1466)=3,VLOOKUP(LEFT(C1466,1),拼音数据库!$B:$C,2,)&amp;VLOOKUP(MID(C1466,2,1),拼音数据库!$B:$C,2,)&amp;VLOOKUP(MID(C1466,3,1),拼音数据库!$B:$C,2,),VLOOKUP(LEFT(C1466,1),拼音数据库!$B:$C,2,)&amp;VLOOKUP(MID(C1466,2,1),拼音数据库!$B:$C,2,)&amp;VLOOKUP(MID(C1466,3,1),拼音数据库!$B:$C,2,)&amp;VLOOKUP(MID(C1466,4,1),拼音数据库!$B:$C,2,))))),"")</f>
        <v/>
      </c>
      <c r="B1466" s="75" t="str">
        <f>IFERROR(IF(C1466=0,"",IF(LEN(C1466)=1,LEFT(VLOOKUP(LEFT(C1466,1),拼音数据库!$B:$C,2,),1),IF(LEN(C1466)=2,LEFT(VLOOKUP(LEFT(C1466,1),拼音数据库!$B:$C,2,),1)&amp;LEFT(VLOOKUP(MID(C1466,2,1),拼音数据库!$B:$C,2,),1),IF(LEN(C1466)=3,LEFT(VLOOKUP(LEFT(C1466,1),拼音数据库!$B:$C,2,),1)&amp;LEFT(VLOOKUP(MID(C1466,2,1),拼音数据库!$B:$C,2,),1)&amp;LEFT(VLOOKUP(MID(C1466,3,1),拼音数据库!$B:$C,2,)),LEFT(VLOOKUP(LEFT(C1466,1),拼音数据库!$B:$C,2,),1)&amp;LEFT(VLOOKUP(MID(C1466,2,1),拼音数据库!$B:$C,2,),1)&amp;LEFT(VLOOKUP(MID(C1466,3,1),拼音数据库!$B:$C,2,),1)&amp;LEFT(VLOOKUP(MID(C1466,4,1),拼音数据库!$B:$C,2,),1))))),"")</f>
        <v/>
      </c>
      <c r="C1466" s="36"/>
      <c r="D1466" s="36"/>
      <c r="E1466" s="36"/>
      <c r="F1466" s="37"/>
      <c r="G1466" s="37"/>
      <c r="H1466" s="37"/>
      <c r="I1466" s="37"/>
      <c r="J1466" s="37"/>
      <c r="K1466" s="37"/>
      <c r="L1466" s="37"/>
      <c r="M1466" s="37"/>
      <c r="N1466" s="5" t="str">
        <f t="array" ref="N1466">IF(SUM(--NOT(ISERROR(FIND(TEXT(UPPER(电话簿!$G$4),0),UPPER(基本信息输入!A1466:M1466),1))))&gt;0,ROW(),"")</f>
        <v/>
      </c>
    </row>
    <row r="1467" spans="1:14" s="34" customFormat="1" x14ac:dyDescent="0.35">
      <c r="A1467" s="74" t="str">
        <f>IFERROR(IF(C1467=0,"",IF(LEN(C1467)=1,VLOOKUP(LEFT(C1467,1),拼音数据库!$B:$C,2,),IF(LEN(C1467)=2,VLOOKUP(LEFT(C1467,1),拼音数据库!$B:$C,2,)&amp;VLOOKUP(MID(C1467,2,1),拼音数据库!$B:$C,2,),IF(LEN(C1467)=3,VLOOKUP(LEFT(C1467,1),拼音数据库!$B:$C,2,)&amp;VLOOKUP(MID(C1467,2,1),拼音数据库!$B:$C,2,)&amp;VLOOKUP(MID(C1467,3,1),拼音数据库!$B:$C,2,),VLOOKUP(LEFT(C1467,1),拼音数据库!$B:$C,2,)&amp;VLOOKUP(MID(C1467,2,1),拼音数据库!$B:$C,2,)&amp;VLOOKUP(MID(C1467,3,1),拼音数据库!$B:$C,2,)&amp;VLOOKUP(MID(C1467,4,1),拼音数据库!$B:$C,2,))))),"")</f>
        <v/>
      </c>
      <c r="B1467" s="75" t="str">
        <f>IFERROR(IF(C1467=0,"",IF(LEN(C1467)=1,LEFT(VLOOKUP(LEFT(C1467,1),拼音数据库!$B:$C,2,),1),IF(LEN(C1467)=2,LEFT(VLOOKUP(LEFT(C1467,1),拼音数据库!$B:$C,2,),1)&amp;LEFT(VLOOKUP(MID(C1467,2,1),拼音数据库!$B:$C,2,),1),IF(LEN(C1467)=3,LEFT(VLOOKUP(LEFT(C1467,1),拼音数据库!$B:$C,2,),1)&amp;LEFT(VLOOKUP(MID(C1467,2,1),拼音数据库!$B:$C,2,),1)&amp;LEFT(VLOOKUP(MID(C1467,3,1),拼音数据库!$B:$C,2,)),LEFT(VLOOKUP(LEFT(C1467,1),拼音数据库!$B:$C,2,),1)&amp;LEFT(VLOOKUP(MID(C1467,2,1),拼音数据库!$B:$C,2,),1)&amp;LEFT(VLOOKUP(MID(C1467,3,1),拼音数据库!$B:$C,2,),1)&amp;LEFT(VLOOKUP(MID(C1467,4,1),拼音数据库!$B:$C,2,),1))))),"")</f>
        <v/>
      </c>
      <c r="C1467" s="36"/>
      <c r="D1467" s="36"/>
      <c r="E1467" s="36"/>
      <c r="F1467" s="37"/>
      <c r="G1467" s="37"/>
      <c r="H1467" s="37"/>
      <c r="I1467" s="37"/>
      <c r="J1467" s="37"/>
      <c r="K1467" s="37"/>
      <c r="L1467" s="37"/>
      <c r="M1467" s="37"/>
      <c r="N1467" s="5" t="str">
        <f t="array" ref="N1467">IF(SUM(--NOT(ISERROR(FIND(TEXT(UPPER(电话簿!$G$4),0),UPPER(基本信息输入!A1467:M1467),1))))&gt;0,ROW(),"")</f>
        <v/>
      </c>
    </row>
    <row r="1468" spans="1:14" s="34" customFormat="1" x14ac:dyDescent="0.35">
      <c r="A1468" s="74" t="str">
        <f>IFERROR(IF(C1468=0,"",IF(LEN(C1468)=1,VLOOKUP(LEFT(C1468,1),拼音数据库!$B:$C,2,),IF(LEN(C1468)=2,VLOOKUP(LEFT(C1468,1),拼音数据库!$B:$C,2,)&amp;VLOOKUP(MID(C1468,2,1),拼音数据库!$B:$C,2,),IF(LEN(C1468)=3,VLOOKUP(LEFT(C1468,1),拼音数据库!$B:$C,2,)&amp;VLOOKUP(MID(C1468,2,1),拼音数据库!$B:$C,2,)&amp;VLOOKUP(MID(C1468,3,1),拼音数据库!$B:$C,2,),VLOOKUP(LEFT(C1468,1),拼音数据库!$B:$C,2,)&amp;VLOOKUP(MID(C1468,2,1),拼音数据库!$B:$C,2,)&amp;VLOOKUP(MID(C1468,3,1),拼音数据库!$B:$C,2,)&amp;VLOOKUP(MID(C1468,4,1),拼音数据库!$B:$C,2,))))),"")</f>
        <v/>
      </c>
      <c r="B1468" s="75" t="str">
        <f>IFERROR(IF(C1468=0,"",IF(LEN(C1468)=1,LEFT(VLOOKUP(LEFT(C1468,1),拼音数据库!$B:$C,2,),1),IF(LEN(C1468)=2,LEFT(VLOOKUP(LEFT(C1468,1),拼音数据库!$B:$C,2,),1)&amp;LEFT(VLOOKUP(MID(C1468,2,1),拼音数据库!$B:$C,2,),1),IF(LEN(C1468)=3,LEFT(VLOOKUP(LEFT(C1468,1),拼音数据库!$B:$C,2,),1)&amp;LEFT(VLOOKUP(MID(C1468,2,1),拼音数据库!$B:$C,2,),1)&amp;LEFT(VLOOKUP(MID(C1468,3,1),拼音数据库!$B:$C,2,)),LEFT(VLOOKUP(LEFT(C1468,1),拼音数据库!$B:$C,2,),1)&amp;LEFT(VLOOKUP(MID(C1468,2,1),拼音数据库!$B:$C,2,),1)&amp;LEFT(VLOOKUP(MID(C1468,3,1),拼音数据库!$B:$C,2,),1)&amp;LEFT(VLOOKUP(MID(C1468,4,1),拼音数据库!$B:$C,2,),1))))),"")</f>
        <v/>
      </c>
      <c r="C1468" s="36"/>
      <c r="D1468" s="36"/>
      <c r="E1468" s="36"/>
      <c r="F1468" s="37"/>
      <c r="G1468" s="37"/>
      <c r="H1468" s="37"/>
      <c r="I1468" s="37"/>
      <c r="J1468" s="37"/>
      <c r="K1468" s="37"/>
      <c r="L1468" s="37"/>
      <c r="M1468" s="37"/>
      <c r="N1468" s="5" t="str">
        <f t="array" ref="N1468">IF(SUM(--NOT(ISERROR(FIND(TEXT(UPPER(电话簿!$G$4),0),UPPER(基本信息输入!A1468:M1468),1))))&gt;0,ROW(),"")</f>
        <v/>
      </c>
    </row>
    <row r="1469" spans="1:14" s="34" customFormat="1" x14ac:dyDescent="0.35">
      <c r="A1469" s="74" t="str">
        <f>IFERROR(IF(C1469=0,"",IF(LEN(C1469)=1,VLOOKUP(LEFT(C1469,1),拼音数据库!$B:$C,2,),IF(LEN(C1469)=2,VLOOKUP(LEFT(C1469,1),拼音数据库!$B:$C,2,)&amp;VLOOKUP(MID(C1469,2,1),拼音数据库!$B:$C,2,),IF(LEN(C1469)=3,VLOOKUP(LEFT(C1469,1),拼音数据库!$B:$C,2,)&amp;VLOOKUP(MID(C1469,2,1),拼音数据库!$B:$C,2,)&amp;VLOOKUP(MID(C1469,3,1),拼音数据库!$B:$C,2,),VLOOKUP(LEFT(C1469,1),拼音数据库!$B:$C,2,)&amp;VLOOKUP(MID(C1469,2,1),拼音数据库!$B:$C,2,)&amp;VLOOKUP(MID(C1469,3,1),拼音数据库!$B:$C,2,)&amp;VLOOKUP(MID(C1469,4,1),拼音数据库!$B:$C,2,))))),"")</f>
        <v/>
      </c>
      <c r="B1469" s="75" t="str">
        <f>IFERROR(IF(C1469=0,"",IF(LEN(C1469)=1,LEFT(VLOOKUP(LEFT(C1469,1),拼音数据库!$B:$C,2,),1),IF(LEN(C1469)=2,LEFT(VLOOKUP(LEFT(C1469,1),拼音数据库!$B:$C,2,),1)&amp;LEFT(VLOOKUP(MID(C1469,2,1),拼音数据库!$B:$C,2,),1),IF(LEN(C1469)=3,LEFT(VLOOKUP(LEFT(C1469,1),拼音数据库!$B:$C,2,),1)&amp;LEFT(VLOOKUP(MID(C1469,2,1),拼音数据库!$B:$C,2,),1)&amp;LEFT(VLOOKUP(MID(C1469,3,1),拼音数据库!$B:$C,2,)),LEFT(VLOOKUP(LEFT(C1469,1),拼音数据库!$B:$C,2,),1)&amp;LEFT(VLOOKUP(MID(C1469,2,1),拼音数据库!$B:$C,2,),1)&amp;LEFT(VLOOKUP(MID(C1469,3,1),拼音数据库!$B:$C,2,),1)&amp;LEFT(VLOOKUP(MID(C1469,4,1),拼音数据库!$B:$C,2,),1))))),"")</f>
        <v/>
      </c>
      <c r="C1469" s="36"/>
      <c r="D1469" s="36"/>
      <c r="E1469" s="36"/>
      <c r="F1469" s="37"/>
      <c r="G1469" s="37"/>
      <c r="H1469" s="37"/>
      <c r="I1469" s="37"/>
      <c r="J1469" s="37"/>
      <c r="K1469" s="37"/>
      <c r="L1469" s="37"/>
      <c r="M1469" s="37"/>
      <c r="N1469" s="5" t="str">
        <f t="array" ref="N1469">IF(SUM(--NOT(ISERROR(FIND(TEXT(UPPER(电话簿!$G$4),0),UPPER(基本信息输入!A1469:M1469),1))))&gt;0,ROW(),"")</f>
        <v/>
      </c>
    </row>
    <row r="1470" spans="1:14" s="34" customFormat="1" x14ac:dyDescent="0.35">
      <c r="A1470" s="74" t="str">
        <f>IFERROR(IF(C1470=0,"",IF(LEN(C1470)=1,VLOOKUP(LEFT(C1470,1),拼音数据库!$B:$C,2,),IF(LEN(C1470)=2,VLOOKUP(LEFT(C1470,1),拼音数据库!$B:$C,2,)&amp;VLOOKUP(MID(C1470,2,1),拼音数据库!$B:$C,2,),IF(LEN(C1470)=3,VLOOKUP(LEFT(C1470,1),拼音数据库!$B:$C,2,)&amp;VLOOKUP(MID(C1470,2,1),拼音数据库!$B:$C,2,)&amp;VLOOKUP(MID(C1470,3,1),拼音数据库!$B:$C,2,),VLOOKUP(LEFT(C1470,1),拼音数据库!$B:$C,2,)&amp;VLOOKUP(MID(C1470,2,1),拼音数据库!$B:$C,2,)&amp;VLOOKUP(MID(C1470,3,1),拼音数据库!$B:$C,2,)&amp;VLOOKUP(MID(C1470,4,1),拼音数据库!$B:$C,2,))))),"")</f>
        <v/>
      </c>
      <c r="B1470" s="75" t="str">
        <f>IFERROR(IF(C1470=0,"",IF(LEN(C1470)=1,LEFT(VLOOKUP(LEFT(C1470,1),拼音数据库!$B:$C,2,),1),IF(LEN(C1470)=2,LEFT(VLOOKUP(LEFT(C1470,1),拼音数据库!$B:$C,2,),1)&amp;LEFT(VLOOKUP(MID(C1470,2,1),拼音数据库!$B:$C,2,),1),IF(LEN(C1470)=3,LEFT(VLOOKUP(LEFT(C1470,1),拼音数据库!$B:$C,2,),1)&amp;LEFT(VLOOKUP(MID(C1470,2,1),拼音数据库!$B:$C,2,),1)&amp;LEFT(VLOOKUP(MID(C1470,3,1),拼音数据库!$B:$C,2,)),LEFT(VLOOKUP(LEFT(C1470,1),拼音数据库!$B:$C,2,),1)&amp;LEFT(VLOOKUP(MID(C1470,2,1),拼音数据库!$B:$C,2,),1)&amp;LEFT(VLOOKUP(MID(C1470,3,1),拼音数据库!$B:$C,2,),1)&amp;LEFT(VLOOKUP(MID(C1470,4,1),拼音数据库!$B:$C,2,),1))))),"")</f>
        <v/>
      </c>
      <c r="C1470" s="36"/>
      <c r="D1470" s="36"/>
      <c r="E1470" s="36"/>
      <c r="F1470" s="37"/>
      <c r="G1470" s="37"/>
      <c r="H1470" s="37"/>
      <c r="I1470" s="37"/>
      <c r="J1470" s="37"/>
      <c r="K1470" s="37"/>
      <c r="L1470" s="37"/>
      <c r="M1470" s="37"/>
      <c r="N1470" s="5" t="str">
        <f t="array" ref="N1470">IF(SUM(--NOT(ISERROR(FIND(TEXT(UPPER(电话簿!$G$4),0),UPPER(基本信息输入!A1470:M1470),1))))&gt;0,ROW(),"")</f>
        <v/>
      </c>
    </row>
    <row r="1471" spans="1:14" s="34" customFormat="1" x14ac:dyDescent="0.35">
      <c r="A1471" s="74" t="str">
        <f>IFERROR(IF(C1471=0,"",IF(LEN(C1471)=1,VLOOKUP(LEFT(C1471,1),拼音数据库!$B:$C,2,),IF(LEN(C1471)=2,VLOOKUP(LEFT(C1471,1),拼音数据库!$B:$C,2,)&amp;VLOOKUP(MID(C1471,2,1),拼音数据库!$B:$C,2,),IF(LEN(C1471)=3,VLOOKUP(LEFT(C1471,1),拼音数据库!$B:$C,2,)&amp;VLOOKUP(MID(C1471,2,1),拼音数据库!$B:$C,2,)&amp;VLOOKUP(MID(C1471,3,1),拼音数据库!$B:$C,2,),VLOOKUP(LEFT(C1471,1),拼音数据库!$B:$C,2,)&amp;VLOOKUP(MID(C1471,2,1),拼音数据库!$B:$C,2,)&amp;VLOOKUP(MID(C1471,3,1),拼音数据库!$B:$C,2,)&amp;VLOOKUP(MID(C1471,4,1),拼音数据库!$B:$C,2,))))),"")</f>
        <v/>
      </c>
      <c r="B1471" s="75" t="str">
        <f>IFERROR(IF(C1471=0,"",IF(LEN(C1471)=1,LEFT(VLOOKUP(LEFT(C1471,1),拼音数据库!$B:$C,2,),1),IF(LEN(C1471)=2,LEFT(VLOOKUP(LEFT(C1471,1),拼音数据库!$B:$C,2,),1)&amp;LEFT(VLOOKUP(MID(C1471,2,1),拼音数据库!$B:$C,2,),1),IF(LEN(C1471)=3,LEFT(VLOOKUP(LEFT(C1471,1),拼音数据库!$B:$C,2,),1)&amp;LEFT(VLOOKUP(MID(C1471,2,1),拼音数据库!$B:$C,2,),1)&amp;LEFT(VLOOKUP(MID(C1471,3,1),拼音数据库!$B:$C,2,)),LEFT(VLOOKUP(LEFT(C1471,1),拼音数据库!$B:$C,2,),1)&amp;LEFT(VLOOKUP(MID(C1471,2,1),拼音数据库!$B:$C,2,),1)&amp;LEFT(VLOOKUP(MID(C1471,3,1),拼音数据库!$B:$C,2,),1)&amp;LEFT(VLOOKUP(MID(C1471,4,1),拼音数据库!$B:$C,2,),1))))),"")</f>
        <v/>
      </c>
      <c r="C1471" s="36"/>
      <c r="D1471" s="36"/>
      <c r="E1471" s="36"/>
      <c r="F1471" s="37"/>
      <c r="G1471" s="37"/>
      <c r="H1471" s="37"/>
      <c r="I1471" s="37"/>
      <c r="J1471" s="37"/>
      <c r="K1471" s="37"/>
      <c r="L1471" s="37"/>
      <c r="M1471" s="37"/>
      <c r="N1471" s="5" t="str">
        <f t="array" ref="N1471">IF(SUM(--NOT(ISERROR(FIND(TEXT(UPPER(电话簿!$G$4),0),UPPER(基本信息输入!A1471:M1471),1))))&gt;0,ROW(),"")</f>
        <v/>
      </c>
    </row>
    <row r="1472" spans="1:14" s="34" customFormat="1" x14ac:dyDescent="0.35">
      <c r="A1472" s="74" t="str">
        <f>IFERROR(IF(C1472=0,"",IF(LEN(C1472)=1,VLOOKUP(LEFT(C1472,1),拼音数据库!$B:$C,2,),IF(LEN(C1472)=2,VLOOKUP(LEFT(C1472,1),拼音数据库!$B:$C,2,)&amp;VLOOKUP(MID(C1472,2,1),拼音数据库!$B:$C,2,),IF(LEN(C1472)=3,VLOOKUP(LEFT(C1472,1),拼音数据库!$B:$C,2,)&amp;VLOOKUP(MID(C1472,2,1),拼音数据库!$B:$C,2,)&amp;VLOOKUP(MID(C1472,3,1),拼音数据库!$B:$C,2,),VLOOKUP(LEFT(C1472,1),拼音数据库!$B:$C,2,)&amp;VLOOKUP(MID(C1472,2,1),拼音数据库!$B:$C,2,)&amp;VLOOKUP(MID(C1472,3,1),拼音数据库!$B:$C,2,)&amp;VLOOKUP(MID(C1472,4,1),拼音数据库!$B:$C,2,))))),"")</f>
        <v/>
      </c>
      <c r="B1472" s="75" t="str">
        <f>IFERROR(IF(C1472=0,"",IF(LEN(C1472)=1,LEFT(VLOOKUP(LEFT(C1472,1),拼音数据库!$B:$C,2,),1),IF(LEN(C1472)=2,LEFT(VLOOKUP(LEFT(C1472,1),拼音数据库!$B:$C,2,),1)&amp;LEFT(VLOOKUP(MID(C1472,2,1),拼音数据库!$B:$C,2,),1),IF(LEN(C1472)=3,LEFT(VLOOKUP(LEFT(C1472,1),拼音数据库!$B:$C,2,),1)&amp;LEFT(VLOOKUP(MID(C1472,2,1),拼音数据库!$B:$C,2,),1)&amp;LEFT(VLOOKUP(MID(C1472,3,1),拼音数据库!$B:$C,2,)),LEFT(VLOOKUP(LEFT(C1472,1),拼音数据库!$B:$C,2,),1)&amp;LEFT(VLOOKUP(MID(C1472,2,1),拼音数据库!$B:$C,2,),1)&amp;LEFT(VLOOKUP(MID(C1472,3,1),拼音数据库!$B:$C,2,),1)&amp;LEFT(VLOOKUP(MID(C1472,4,1),拼音数据库!$B:$C,2,),1))))),"")</f>
        <v/>
      </c>
      <c r="C1472" s="36"/>
      <c r="D1472" s="36"/>
      <c r="E1472" s="36"/>
      <c r="F1472" s="37"/>
      <c r="G1472" s="37"/>
      <c r="H1472" s="37"/>
      <c r="I1472" s="37"/>
      <c r="J1472" s="37"/>
      <c r="K1472" s="37"/>
      <c r="L1472" s="37"/>
      <c r="M1472" s="37"/>
      <c r="N1472" s="5" t="str">
        <f t="array" ref="N1472">IF(SUM(--NOT(ISERROR(FIND(TEXT(UPPER(电话簿!$G$4),0),UPPER(基本信息输入!A1472:M1472),1))))&gt;0,ROW(),"")</f>
        <v/>
      </c>
    </row>
    <row r="1473" spans="1:14" s="34" customFormat="1" x14ac:dyDescent="0.35">
      <c r="A1473" s="74" t="str">
        <f>IFERROR(IF(C1473=0,"",IF(LEN(C1473)=1,VLOOKUP(LEFT(C1473,1),拼音数据库!$B:$C,2,),IF(LEN(C1473)=2,VLOOKUP(LEFT(C1473,1),拼音数据库!$B:$C,2,)&amp;VLOOKUP(MID(C1473,2,1),拼音数据库!$B:$C,2,),IF(LEN(C1473)=3,VLOOKUP(LEFT(C1473,1),拼音数据库!$B:$C,2,)&amp;VLOOKUP(MID(C1473,2,1),拼音数据库!$B:$C,2,)&amp;VLOOKUP(MID(C1473,3,1),拼音数据库!$B:$C,2,),VLOOKUP(LEFT(C1473,1),拼音数据库!$B:$C,2,)&amp;VLOOKUP(MID(C1473,2,1),拼音数据库!$B:$C,2,)&amp;VLOOKUP(MID(C1473,3,1),拼音数据库!$B:$C,2,)&amp;VLOOKUP(MID(C1473,4,1),拼音数据库!$B:$C,2,))))),"")</f>
        <v/>
      </c>
      <c r="B1473" s="75" t="str">
        <f>IFERROR(IF(C1473=0,"",IF(LEN(C1473)=1,LEFT(VLOOKUP(LEFT(C1473,1),拼音数据库!$B:$C,2,),1),IF(LEN(C1473)=2,LEFT(VLOOKUP(LEFT(C1473,1),拼音数据库!$B:$C,2,),1)&amp;LEFT(VLOOKUP(MID(C1473,2,1),拼音数据库!$B:$C,2,),1),IF(LEN(C1473)=3,LEFT(VLOOKUP(LEFT(C1473,1),拼音数据库!$B:$C,2,),1)&amp;LEFT(VLOOKUP(MID(C1473,2,1),拼音数据库!$B:$C,2,),1)&amp;LEFT(VLOOKUP(MID(C1473,3,1),拼音数据库!$B:$C,2,)),LEFT(VLOOKUP(LEFT(C1473,1),拼音数据库!$B:$C,2,),1)&amp;LEFT(VLOOKUP(MID(C1473,2,1),拼音数据库!$B:$C,2,),1)&amp;LEFT(VLOOKUP(MID(C1473,3,1),拼音数据库!$B:$C,2,),1)&amp;LEFT(VLOOKUP(MID(C1473,4,1),拼音数据库!$B:$C,2,),1))))),"")</f>
        <v/>
      </c>
      <c r="C1473" s="36"/>
      <c r="D1473" s="36"/>
      <c r="E1473" s="36"/>
      <c r="F1473" s="37"/>
      <c r="G1473" s="37"/>
      <c r="H1473" s="37"/>
      <c r="I1473" s="37"/>
      <c r="J1473" s="37"/>
      <c r="K1473" s="37"/>
      <c r="L1473" s="37"/>
      <c r="M1473" s="37"/>
      <c r="N1473" s="5" t="str">
        <f t="array" ref="N1473">IF(SUM(--NOT(ISERROR(FIND(TEXT(UPPER(电话簿!$G$4),0),UPPER(基本信息输入!A1473:M1473),1))))&gt;0,ROW(),"")</f>
        <v/>
      </c>
    </row>
    <row r="1474" spans="1:14" s="34" customFormat="1" x14ac:dyDescent="0.35">
      <c r="A1474" s="74" t="str">
        <f>IFERROR(IF(C1474=0,"",IF(LEN(C1474)=1,VLOOKUP(LEFT(C1474,1),拼音数据库!$B:$C,2,),IF(LEN(C1474)=2,VLOOKUP(LEFT(C1474,1),拼音数据库!$B:$C,2,)&amp;VLOOKUP(MID(C1474,2,1),拼音数据库!$B:$C,2,),IF(LEN(C1474)=3,VLOOKUP(LEFT(C1474,1),拼音数据库!$B:$C,2,)&amp;VLOOKUP(MID(C1474,2,1),拼音数据库!$B:$C,2,)&amp;VLOOKUP(MID(C1474,3,1),拼音数据库!$B:$C,2,),VLOOKUP(LEFT(C1474,1),拼音数据库!$B:$C,2,)&amp;VLOOKUP(MID(C1474,2,1),拼音数据库!$B:$C,2,)&amp;VLOOKUP(MID(C1474,3,1),拼音数据库!$B:$C,2,)&amp;VLOOKUP(MID(C1474,4,1),拼音数据库!$B:$C,2,))))),"")</f>
        <v/>
      </c>
      <c r="B1474" s="75" t="str">
        <f>IFERROR(IF(C1474=0,"",IF(LEN(C1474)=1,LEFT(VLOOKUP(LEFT(C1474,1),拼音数据库!$B:$C,2,),1),IF(LEN(C1474)=2,LEFT(VLOOKUP(LEFT(C1474,1),拼音数据库!$B:$C,2,),1)&amp;LEFT(VLOOKUP(MID(C1474,2,1),拼音数据库!$B:$C,2,),1),IF(LEN(C1474)=3,LEFT(VLOOKUP(LEFT(C1474,1),拼音数据库!$B:$C,2,),1)&amp;LEFT(VLOOKUP(MID(C1474,2,1),拼音数据库!$B:$C,2,),1)&amp;LEFT(VLOOKUP(MID(C1474,3,1),拼音数据库!$B:$C,2,)),LEFT(VLOOKUP(LEFT(C1474,1),拼音数据库!$B:$C,2,),1)&amp;LEFT(VLOOKUP(MID(C1474,2,1),拼音数据库!$B:$C,2,),1)&amp;LEFT(VLOOKUP(MID(C1474,3,1),拼音数据库!$B:$C,2,),1)&amp;LEFT(VLOOKUP(MID(C1474,4,1),拼音数据库!$B:$C,2,),1))))),"")</f>
        <v/>
      </c>
      <c r="C1474" s="36"/>
      <c r="D1474" s="36"/>
      <c r="E1474" s="36"/>
      <c r="F1474" s="37"/>
      <c r="G1474" s="37"/>
      <c r="H1474" s="37"/>
      <c r="I1474" s="37"/>
      <c r="J1474" s="37"/>
      <c r="K1474" s="37"/>
      <c r="L1474" s="37"/>
      <c r="M1474" s="37"/>
      <c r="N1474" s="5" t="str">
        <f t="array" ref="N1474">IF(SUM(--NOT(ISERROR(FIND(TEXT(UPPER(电话簿!$G$4),0),UPPER(基本信息输入!A1474:M1474),1))))&gt;0,ROW(),"")</f>
        <v/>
      </c>
    </row>
    <row r="1475" spans="1:14" s="34" customFormat="1" x14ac:dyDescent="0.35">
      <c r="A1475" s="74" t="str">
        <f>IFERROR(IF(C1475=0,"",IF(LEN(C1475)=1,VLOOKUP(LEFT(C1475,1),拼音数据库!$B:$C,2,),IF(LEN(C1475)=2,VLOOKUP(LEFT(C1475,1),拼音数据库!$B:$C,2,)&amp;VLOOKUP(MID(C1475,2,1),拼音数据库!$B:$C,2,),IF(LEN(C1475)=3,VLOOKUP(LEFT(C1475,1),拼音数据库!$B:$C,2,)&amp;VLOOKUP(MID(C1475,2,1),拼音数据库!$B:$C,2,)&amp;VLOOKUP(MID(C1475,3,1),拼音数据库!$B:$C,2,),VLOOKUP(LEFT(C1475,1),拼音数据库!$B:$C,2,)&amp;VLOOKUP(MID(C1475,2,1),拼音数据库!$B:$C,2,)&amp;VLOOKUP(MID(C1475,3,1),拼音数据库!$B:$C,2,)&amp;VLOOKUP(MID(C1475,4,1),拼音数据库!$B:$C,2,))))),"")</f>
        <v/>
      </c>
      <c r="B1475" s="75" t="str">
        <f>IFERROR(IF(C1475=0,"",IF(LEN(C1475)=1,LEFT(VLOOKUP(LEFT(C1475,1),拼音数据库!$B:$C,2,),1),IF(LEN(C1475)=2,LEFT(VLOOKUP(LEFT(C1475,1),拼音数据库!$B:$C,2,),1)&amp;LEFT(VLOOKUP(MID(C1475,2,1),拼音数据库!$B:$C,2,),1),IF(LEN(C1475)=3,LEFT(VLOOKUP(LEFT(C1475,1),拼音数据库!$B:$C,2,),1)&amp;LEFT(VLOOKUP(MID(C1475,2,1),拼音数据库!$B:$C,2,),1)&amp;LEFT(VLOOKUP(MID(C1475,3,1),拼音数据库!$B:$C,2,)),LEFT(VLOOKUP(LEFT(C1475,1),拼音数据库!$B:$C,2,),1)&amp;LEFT(VLOOKUP(MID(C1475,2,1),拼音数据库!$B:$C,2,),1)&amp;LEFT(VLOOKUP(MID(C1475,3,1),拼音数据库!$B:$C,2,),1)&amp;LEFT(VLOOKUP(MID(C1475,4,1),拼音数据库!$B:$C,2,),1))))),"")</f>
        <v/>
      </c>
      <c r="C1475" s="36"/>
      <c r="D1475" s="36"/>
      <c r="E1475" s="36"/>
      <c r="F1475" s="37"/>
      <c r="G1475" s="37"/>
      <c r="H1475" s="37"/>
      <c r="I1475" s="37"/>
      <c r="J1475" s="37"/>
      <c r="K1475" s="37"/>
      <c r="L1475" s="37"/>
      <c r="M1475" s="37"/>
      <c r="N1475" s="5" t="str">
        <f t="array" ref="N1475">IF(SUM(--NOT(ISERROR(FIND(TEXT(UPPER(电话簿!$G$4),0),UPPER(基本信息输入!A1475:M1475),1))))&gt;0,ROW(),"")</f>
        <v/>
      </c>
    </row>
    <row r="1476" spans="1:14" s="34" customFormat="1" x14ac:dyDescent="0.35">
      <c r="A1476" s="74" t="str">
        <f>IFERROR(IF(C1476=0,"",IF(LEN(C1476)=1,VLOOKUP(LEFT(C1476,1),拼音数据库!$B:$C,2,),IF(LEN(C1476)=2,VLOOKUP(LEFT(C1476,1),拼音数据库!$B:$C,2,)&amp;VLOOKUP(MID(C1476,2,1),拼音数据库!$B:$C,2,),IF(LEN(C1476)=3,VLOOKUP(LEFT(C1476,1),拼音数据库!$B:$C,2,)&amp;VLOOKUP(MID(C1476,2,1),拼音数据库!$B:$C,2,)&amp;VLOOKUP(MID(C1476,3,1),拼音数据库!$B:$C,2,),VLOOKUP(LEFT(C1476,1),拼音数据库!$B:$C,2,)&amp;VLOOKUP(MID(C1476,2,1),拼音数据库!$B:$C,2,)&amp;VLOOKUP(MID(C1476,3,1),拼音数据库!$B:$C,2,)&amp;VLOOKUP(MID(C1476,4,1),拼音数据库!$B:$C,2,))))),"")</f>
        <v/>
      </c>
      <c r="B1476" s="75" t="str">
        <f>IFERROR(IF(C1476=0,"",IF(LEN(C1476)=1,LEFT(VLOOKUP(LEFT(C1476,1),拼音数据库!$B:$C,2,),1),IF(LEN(C1476)=2,LEFT(VLOOKUP(LEFT(C1476,1),拼音数据库!$B:$C,2,),1)&amp;LEFT(VLOOKUP(MID(C1476,2,1),拼音数据库!$B:$C,2,),1),IF(LEN(C1476)=3,LEFT(VLOOKUP(LEFT(C1476,1),拼音数据库!$B:$C,2,),1)&amp;LEFT(VLOOKUP(MID(C1476,2,1),拼音数据库!$B:$C,2,),1)&amp;LEFT(VLOOKUP(MID(C1476,3,1),拼音数据库!$B:$C,2,)),LEFT(VLOOKUP(LEFT(C1476,1),拼音数据库!$B:$C,2,),1)&amp;LEFT(VLOOKUP(MID(C1476,2,1),拼音数据库!$B:$C,2,),1)&amp;LEFT(VLOOKUP(MID(C1476,3,1),拼音数据库!$B:$C,2,),1)&amp;LEFT(VLOOKUP(MID(C1476,4,1),拼音数据库!$B:$C,2,),1))))),"")</f>
        <v/>
      </c>
      <c r="C1476" s="36"/>
      <c r="D1476" s="36"/>
      <c r="E1476" s="36"/>
      <c r="F1476" s="37"/>
      <c r="G1476" s="37"/>
      <c r="H1476" s="37"/>
      <c r="I1476" s="37"/>
      <c r="J1476" s="37"/>
      <c r="K1476" s="37"/>
      <c r="L1476" s="37"/>
      <c r="M1476" s="37"/>
      <c r="N1476" s="5" t="str">
        <f t="array" ref="N1476">IF(SUM(--NOT(ISERROR(FIND(TEXT(UPPER(电话簿!$G$4),0),UPPER(基本信息输入!A1476:M1476),1))))&gt;0,ROW(),"")</f>
        <v/>
      </c>
    </row>
    <row r="1477" spans="1:14" s="34" customFormat="1" x14ac:dyDescent="0.35">
      <c r="A1477" s="74" t="str">
        <f>IFERROR(IF(C1477=0,"",IF(LEN(C1477)=1,VLOOKUP(LEFT(C1477,1),拼音数据库!$B:$C,2,),IF(LEN(C1477)=2,VLOOKUP(LEFT(C1477,1),拼音数据库!$B:$C,2,)&amp;VLOOKUP(MID(C1477,2,1),拼音数据库!$B:$C,2,),IF(LEN(C1477)=3,VLOOKUP(LEFT(C1477,1),拼音数据库!$B:$C,2,)&amp;VLOOKUP(MID(C1477,2,1),拼音数据库!$B:$C,2,)&amp;VLOOKUP(MID(C1477,3,1),拼音数据库!$B:$C,2,),VLOOKUP(LEFT(C1477,1),拼音数据库!$B:$C,2,)&amp;VLOOKUP(MID(C1477,2,1),拼音数据库!$B:$C,2,)&amp;VLOOKUP(MID(C1477,3,1),拼音数据库!$B:$C,2,)&amp;VLOOKUP(MID(C1477,4,1),拼音数据库!$B:$C,2,))))),"")</f>
        <v/>
      </c>
      <c r="B1477" s="75" t="str">
        <f>IFERROR(IF(C1477=0,"",IF(LEN(C1477)=1,LEFT(VLOOKUP(LEFT(C1477,1),拼音数据库!$B:$C,2,),1),IF(LEN(C1477)=2,LEFT(VLOOKUP(LEFT(C1477,1),拼音数据库!$B:$C,2,),1)&amp;LEFT(VLOOKUP(MID(C1477,2,1),拼音数据库!$B:$C,2,),1),IF(LEN(C1477)=3,LEFT(VLOOKUP(LEFT(C1477,1),拼音数据库!$B:$C,2,),1)&amp;LEFT(VLOOKUP(MID(C1477,2,1),拼音数据库!$B:$C,2,),1)&amp;LEFT(VLOOKUP(MID(C1477,3,1),拼音数据库!$B:$C,2,)),LEFT(VLOOKUP(LEFT(C1477,1),拼音数据库!$B:$C,2,),1)&amp;LEFT(VLOOKUP(MID(C1477,2,1),拼音数据库!$B:$C,2,),1)&amp;LEFT(VLOOKUP(MID(C1477,3,1),拼音数据库!$B:$C,2,),1)&amp;LEFT(VLOOKUP(MID(C1477,4,1),拼音数据库!$B:$C,2,),1))))),"")</f>
        <v/>
      </c>
      <c r="C1477" s="36"/>
      <c r="D1477" s="36"/>
      <c r="E1477" s="36"/>
      <c r="F1477" s="37"/>
      <c r="G1477" s="37"/>
      <c r="H1477" s="37"/>
      <c r="I1477" s="37"/>
      <c r="J1477" s="37"/>
      <c r="K1477" s="37"/>
      <c r="L1477" s="37"/>
      <c r="M1477" s="37"/>
      <c r="N1477" s="5" t="str">
        <f t="array" ref="N1477">IF(SUM(--NOT(ISERROR(FIND(TEXT(UPPER(电话簿!$G$4),0),UPPER(基本信息输入!A1477:M1477),1))))&gt;0,ROW(),"")</f>
        <v/>
      </c>
    </row>
    <row r="1478" spans="1:14" s="34" customFormat="1" x14ac:dyDescent="0.35">
      <c r="A1478" s="74" t="str">
        <f>IFERROR(IF(C1478=0,"",IF(LEN(C1478)=1,VLOOKUP(LEFT(C1478,1),拼音数据库!$B:$C,2,),IF(LEN(C1478)=2,VLOOKUP(LEFT(C1478,1),拼音数据库!$B:$C,2,)&amp;VLOOKUP(MID(C1478,2,1),拼音数据库!$B:$C,2,),IF(LEN(C1478)=3,VLOOKUP(LEFT(C1478,1),拼音数据库!$B:$C,2,)&amp;VLOOKUP(MID(C1478,2,1),拼音数据库!$B:$C,2,)&amp;VLOOKUP(MID(C1478,3,1),拼音数据库!$B:$C,2,),VLOOKUP(LEFT(C1478,1),拼音数据库!$B:$C,2,)&amp;VLOOKUP(MID(C1478,2,1),拼音数据库!$B:$C,2,)&amp;VLOOKUP(MID(C1478,3,1),拼音数据库!$B:$C,2,)&amp;VLOOKUP(MID(C1478,4,1),拼音数据库!$B:$C,2,))))),"")</f>
        <v/>
      </c>
      <c r="B1478" s="75" t="str">
        <f>IFERROR(IF(C1478=0,"",IF(LEN(C1478)=1,LEFT(VLOOKUP(LEFT(C1478,1),拼音数据库!$B:$C,2,),1),IF(LEN(C1478)=2,LEFT(VLOOKUP(LEFT(C1478,1),拼音数据库!$B:$C,2,),1)&amp;LEFT(VLOOKUP(MID(C1478,2,1),拼音数据库!$B:$C,2,),1),IF(LEN(C1478)=3,LEFT(VLOOKUP(LEFT(C1478,1),拼音数据库!$B:$C,2,),1)&amp;LEFT(VLOOKUP(MID(C1478,2,1),拼音数据库!$B:$C,2,),1)&amp;LEFT(VLOOKUP(MID(C1478,3,1),拼音数据库!$B:$C,2,)),LEFT(VLOOKUP(LEFT(C1478,1),拼音数据库!$B:$C,2,),1)&amp;LEFT(VLOOKUP(MID(C1478,2,1),拼音数据库!$B:$C,2,),1)&amp;LEFT(VLOOKUP(MID(C1478,3,1),拼音数据库!$B:$C,2,),1)&amp;LEFT(VLOOKUP(MID(C1478,4,1),拼音数据库!$B:$C,2,),1))))),"")</f>
        <v/>
      </c>
      <c r="C1478" s="36"/>
      <c r="D1478" s="36"/>
      <c r="E1478" s="36"/>
      <c r="F1478" s="37"/>
      <c r="G1478" s="37"/>
      <c r="H1478" s="37"/>
      <c r="I1478" s="37"/>
      <c r="J1478" s="37"/>
      <c r="K1478" s="37"/>
      <c r="L1478" s="37"/>
      <c r="M1478" s="37"/>
      <c r="N1478" s="5" t="str">
        <f t="array" ref="N1478">IF(SUM(--NOT(ISERROR(FIND(TEXT(UPPER(电话簿!$G$4),0),UPPER(基本信息输入!A1478:M1478),1))))&gt;0,ROW(),"")</f>
        <v/>
      </c>
    </row>
    <row r="1479" spans="1:14" s="34" customFormat="1" x14ac:dyDescent="0.35">
      <c r="A1479" s="74" t="str">
        <f>IFERROR(IF(C1479=0,"",IF(LEN(C1479)=1,VLOOKUP(LEFT(C1479,1),拼音数据库!$B:$C,2,),IF(LEN(C1479)=2,VLOOKUP(LEFT(C1479,1),拼音数据库!$B:$C,2,)&amp;VLOOKUP(MID(C1479,2,1),拼音数据库!$B:$C,2,),IF(LEN(C1479)=3,VLOOKUP(LEFT(C1479,1),拼音数据库!$B:$C,2,)&amp;VLOOKUP(MID(C1479,2,1),拼音数据库!$B:$C,2,)&amp;VLOOKUP(MID(C1479,3,1),拼音数据库!$B:$C,2,),VLOOKUP(LEFT(C1479,1),拼音数据库!$B:$C,2,)&amp;VLOOKUP(MID(C1479,2,1),拼音数据库!$B:$C,2,)&amp;VLOOKUP(MID(C1479,3,1),拼音数据库!$B:$C,2,)&amp;VLOOKUP(MID(C1479,4,1),拼音数据库!$B:$C,2,))))),"")</f>
        <v/>
      </c>
      <c r="B1479" s="75" t="str">
        <f>IFERROR(IF(C1479=0,"",IF(LEN(C1479)=1,LEFT(VLOOKUP(LEFT(C1479,1),拼音数据库!$B:$C,2,),1),IF(LEN(C1479)=2,LEFT(VLOOKUP(LEFT(C1479,1),拼音数据库!$B:$C,2,),1)&amp;LEFT(VLOOKUP(MID(C1479,2,1),拼音数据库!$B:$C,2,),1),IF(LEN(C1479)=3,LEFT(VLOOKUP(LEFT(C1479,1),拼音数据库!$B:$C,2,),1)&amp;LEFT(VLOOKUP(MID(C1479,2,1),拼音数据库!$B:$C,2,),1)&amp;LEFT(VLOOKUP(MID(C1479,3,1),拼音数据库!$B:$C,2,)),LEFT(VLOOKUP(LEFT(C1479,1),拼音数据库!$B:$C,2,),1)&amp;LEFT(VLOOKUP(MID(C1479,2,1),拼音数据库!$B:$C,2,),1)&amp;LEFT(VLOOKUP(MID(C1479,3,1),拼音数据库!$B:$C,2,),1)&amp;LEFT(VLOOKUP(MID(C1479,4,1),拼音数据库!$B:$C,2,),1))))),"")</f>
        <v/>
      </c>
      <c r="C1479" s="36"/>
      <c r="D1479" s="36"/>
      <c r="E1479" s="36"/>
      <c r="F1479" s="37"/>
      <c r="G1479" s="37"/>
      <c r="H1479" s="37"/>
      <c r="I1479" s="37"/>
      <c r="J1479" s="37"/>
      <c r="K1479" s="37"/>
      <c r="L1479" s="37"/>
      <c r="M1479" s="37"/>
      <c r="N1479" s="5" t="str">
        <f t="array" ref="N1479">IF(SUM(--NOT(ISERROR(FIND(TEXT(UPPER(电话簿!$G$4),0),UPPER(基本信息输入!A1479:M1479),1))))&gt;0,ROW(),"")</f>
        <v/>
      </c>
    </row>
    <row r="1480" spans="1:14" s="34" customFormat="1" x14ac:dyDescent="0.35">
      <c r="A1480" s="74" t="str">
        <f>IFERROR(IF(C1480=0,"",IF(LEN(C1480)=1,VLOOKUP(LEFT(C1480,1),拼音数据库!$B:$C,2,),IF(LEN(C1480)=2,VLOOKUP(LEFT(C1480,1),拼音数据库!$B:$C,2,)&amp;VLOOKUP(MID(C1480,2,1),拼音数据库!$B:$C,2,),IF(LEN(C1480)=3,VLOOKUP(LEFT(C1480,1),拼音数据库!$B:$C,2,)&amp;VLOOKUP(MID(C1480,2,1),拼音数据库!$B:$C,2,)&amp;VLOOKUP(MID(C1480,3,1),拼音数据库!$B:$C,2,),VLOOKUP(LEFT(C1480,1),拼音数据库!$B:$C,2,)&amp;VLOOKUP(MID(C1480,2,1),拼音数据库!$B:$C,2,)&amp;VLOOKUP(MID(C1480,3,1),拼音数据库!$B:$C,2,)&amp;VLOOKUP(MID(C1480,4,1),拼音数据库!$B:$C,2,))))),"")</f>
        <v/>
      </c>
      <c r="B1480" s="75" t="str">
        <f>IFERROR(IF(C1480=0,"",IF(LEN(C1480)=1,LEFT(VLOOKUP(LEFT(C1480,1),拼音数据库!$B:$C,2,),1),IF(LEN(C1480)=2,LEFT(VLOOKUP(LEFT(C1480,1),拼音数据库!$B:$C,2,),1)&amp;LEFT(VLOOKUP(MID(C1480,2,1),拼音数据库!$B:$C,2,),1),IF(LEN(C1480)=3,LEFT(VLOOKUP(LEFT(C1480,1),拼音数据库!$B:$C,2,),1)&amp;LEFT(VLOOKUP(MID(C1480,2,1),拼音数据库!$B:$C,2,),1)&amp;LEFT(VLOOKUP(MID(C1480,3,1),拼音数据库!$B:$C,2,)),LEFT(VLOOKUP(LEFT(C1480,1),拼音数据库!$B:$C,2,),1)&amp;LEFT(VLOOKUP(MID(C1480,2,1),拼音数据库!$B:$C,2,),1)&amp;LEFT(VLOOKUP(MID(C1480,3,1),拼音数据库!$B:$C,2,),1)&amp;LEFT(VLOOKUP(MID(C1480,4,1),拼音数据库!$B:$C,2,),1))))),"")</f>
        <v/>
      </c>
      <c r="C1480" s="36"/>
      <c r="D1480" s="36"/>
      <c r="E1480" s="36"/>
      <c r="F1480" s="37"/>
      <c r="G1480" s="37"/>
      <c r="H1480" s="37"/>
      <c r="I1480" s="37"/>
      <c r="J1480" s="37"/>
      <c r="K1480" s="37"/>
      <c r="L1480" s="37"/>
      <c r="M1480" s="37"/>
      <c r="N1480" s="5" t="str">
        <f t="array" ref="N1480">IF(SUM(--NOT(ISERROR(FIND(TEXT(UPPER(电话簿!$G$4),0),UPPER(基本信息输入!A1480:M1480),1))))&gt;0,ROW(),"")</f>
        <v/>
      </c>
    </row>
    <row r="1481" spans="1:14" s="34" customFormat="1" x14ac:dyDescent="0.35">
      <c r="A1481" s="74" t="str">
        <f>IFERROR(IF(C1481=0,"",IF(LEN(C1481)=1,VLOOKUP(LEFT(C1481,1),拼音数据库!$B:$C,2,),IF(LEN(C1481)=2,VLOOKUP(LEFT(C1481,1),拼音数据库!$B:$C,2,)&amp;VLOOKUP(MID(C1481,2,1),拼音数据库!$B:$C,2,),IF(LEN(C1481)=3,VLOOKUP(LEFT(C1481,1),拼音数据库!$B:$C,2,)&amp;VLOOKUP(MID(C1481,2,1),拼音数据库!$B:$C,2,)&amp;VLOOKUP(MID(C1481,3,1),拼音数据库!$B:$C,2,),VLOOKUP(LEFT(C1481,1),拼音数据库!$B:$C,2,)&amp;VLOOKUP(MID(C1481,2,1),拼音数据库!$B:$C,2,)&amp;VLOOKUP(MID(C1481,3,1),拼音数据库!$B:$C,2,)&amp;VLOOKUP(MID(C1481,4,1),拼音数据库!$B:$C,2,))))),"")</f>
        <v/>
      </c>
      <c r="B1481" s="75" t="str">
        <f>IFERROR(IF(C1481=0,"",IF(LEN(C1481)=1,LEFT(VLOOKUP(LEFT(C1481,1),拼音数据库!$B:$C,2,),1),IF(LEN(C1481)=2,LEFT(VLOOKUP(LEFT(C1481,1),拼音数据库!$B:$C,2,),1)&amp;LEFT(VLOOKUP(MID(C1481,2,1),拼音数据库!$B:$C,2,),1),IF(LEN(C1481)=3,LEFT(VLOOKUP(LEFT(C1481,1),拼音数据库!$B:$C,2,),1)&amp;LEFT(VLOOKUP(MID(C1481,2,1),拼音数据库!$B:$C,2,),1)&amp;LEFT(VLOOKUP(MID(C1481,3,1),拼音数据库!$B:$C,2,)),LEFT(VLOOKUP(LEFT(C1481,1),拼音数据库!$B:$C,2,),1)&amp;LEFT(VLOOKUP(MID(C1481,2,1),拼音数据库!$B:$C,2,),1)&amp;LEFT(VLOOKUP(MID(C1481,3,1),拼音数据库!$B:$C,2,),1)&amp;LEFT(VLOOKUP(MID(C1481,4,1),拼音数据库!$B:$C,2,),1))))),"")</f>
        <v/>
      </c>
      <c r="C1481" s="36"/>
      <c r="D1481" s="36"/>
      <c r="E1481" s="36"/>
      <c r="F1481" s="37"/>
      <c r="G1481" s="37"/>
      <c r="H1481" s="37"/>
      <c r="I1481" s="37"/>
      <c r="J1481" s="37"/>
      <c r="K1481" s="37"/>
      <c r="L1481" s="37"/>
      <c r="M1481" s="37"/>
      <c r="N1481" s="5" t="str">
        <f t="array" ref="N1481">IF(SUM(--NOT(ISERROR(FIND(TEXT(UPPER(电话簿!$G$4),0),UPPER(基本信息输入!A1481:M1481),1))))&gt;0,ROW(),"")</f>
        <v/>
      </c>
    </row>
    <row r="1482" spans="1:14" s="34" customFormat="1" x14ac:dyDescent="0.35">
      <c r="A1482" s="74" t="str">
        <f>IFERROR(IF(C1482=0,"",IF(LEN(C1482)=1,VLOOKUP(LEFT(C1482,1),拼音数据库!$B:$C,2,),IF(LEN(C1482)=2,VLOOKUP(LEFT(C1482,1),拼音数据库!$B:$C,2,)&amp;VLOOKUP(MID(C1482,2,1),拼音数据库!$B:$C,2,),IF(LEN(C1482)=3,VLOOKUP(LEFT(C1482,1),拼音数据库!$B:$C,2,)&amp;VLOOKUP(MID(C1482,2,1),拼音数据库!$B:$C,2,)&amp;VLOOKUP(MID(C1482,3,1),拼音数据库!$B:$C,2,),VLOOKUP(LEFT(C1482,1),拼音数据库!$B:$C,2,)&amp;VLOOKUP(MID(C1482,2,1),拼音数据库!$B:$C,2,)&amp;VLOOKUP(MID(C1482,3,1),拼音数据库!$B:$C,2,)&amp;VLOOKUP(MID(C1482,4,1),拼音数据库!$B:$C,2,))))),"")</f>
        <v/>
      </c>
      <c r="B1482" s="75" t="str">
        <f>IFERROR(IF(C1482=0,"",IF(LEN(C1482)=1,LEFT(VLOOKUP(LEFT(C1482,1),拼音数据库!$B:$C,2,),1),IF(LEN(C1482)=2,LEFT(VLOOKUP(LEFT(C1482,1),拼音数据库!$B:$C,2,),1)&amp;LEFT(VLOOKUP(MID(C1482,2,1),拼音数据库!$B:$C,2,),1),IF(LEN(C1482)=3,LEFT(VLOOKUP(LEFT(C1482,1),拼音数据库!$B:$C,2,),1)&amp;LEFT(VLOOKUP(MID(C1482,2,1),拼音数据库!$B:$C,2,),1)&amp;LEFT(VLOOKUP(MID(C1482,3,1),拼音数据库!$B:$C,2,)),LEFT(VLOOKUP(LEFT(C1482,1),拼音数据库!$B:$C,2,),1)&amp;LEFT(VLOOKUP(MID(C1482,2,1),拼音数据库!$B:$C,2,),1)&amp;LEFT(VLOOKUP(MID(C1482,3,1),拼音数据库!$B:$C,2,),1)&amp;LEFT(VLOOKUP(MID(C1482,4,1),拼音数据库!$B:$C,2,),1))))),"")</f>
        <v/>
      </c>
      <c r="C1482" s="36"/>
      <c r="D1482" s="36"/>
      <c r="E1482" s="36"/>
      <c r="F1482" s="37"/>
      <c r="G1482" s="37"/>
      <c r="H1482" s="37"/>
      <c r="I1482" s="37"/>
      <c r="J1482" s="37"/>
      <c r="K1482" s="37"/>
      <c r="L1482" s="37"/>
      <c r="M1482" s="37"/>
      <c r="N1482" s="5" t="str">
        <f t="array" ref="N1482">IF(SUM(--NOT(ISERROR(FIND(TEXT(UPPER(电话簿!$G$4),0),UPPER(基本信息输入!A1482:M1482),1))))&gt;0,ROW(),"")</f>
        <v/>
      </c>
    </row>
    <row r="1483" spans="1:14" s="34" customFormat="1" x14ac:dyDescent="0.35">
      <c r="A1483" s="74" t="str">
        <f>IFERROR(IF(C1483=0,"",IF(LEN(C1483)=1,VLOOKUP(LEFT(C1483,1),拼音数据库!$B:$C,2,),IF(LEN(C1483)=2,VLOOKUP(LEFT(C1483,1),拼音数据库!$B:$C,2,)&amp;VLOOKUP(MID(C1483,2,1),拼音数据库!$B:$C,2,),IF(LEN(C1483)=3,VLOOKUP(LEFT(C1483,1),拼音数据库!$B:$C,2,)&amp;VLOOKUP(MID(C1483,2,1),拼音数据库!$B:$C,2,)&amp;VLOOKUP(MID(C1483,3,1),拼音数据库!$B:$C,2,),VLOOKUP(LEFT(C1483,1),拼音数据库!$B:$C,2,)&amp;VLOOKUP(MID(C1483,2,1),拼音数据库!$B:$C,2,)&amp;VLOOKUP(MID(C1483,3,1),拼音数据库!$B:$C,2,)&amp;VLOOKUP(MID(C1483,4,1),拼音数据库!$B:$C,2,))))),"")</f>
        <v/>
      </c>
      <c r="B1483" s="75" t="str">
        <f>IFERROR(IF(C1483=0,"",IF(LEN(C1483)=1,LEFT(VLOOKUP(LEFT(C1483,1),拼音数据库!$B:$C,2,),1),IF(LEN(C1483)=2,LEFT(VLOOKUP(LEFT(C1483,1),拼音数据库!$B:$C,2,),1)&amp;LEFT(VLOOKUP(MID(C1483,2,1),拼音数据库!$B:$C,2,),1),IF(LEN(C1483)=3,LEFT(VLOOKUP(LEFT(C1483,1),拼音数据库!$B:$C,2,),1)&amp;LEFT(VLOOKUP(MID(C1483,2,1),拼音数据库!$B:$C,2,),1)&amp;LEFT(VLOOKUP(MID(C1483,3,1),拼音数据库!$B:$C,2,)),LEFT(VLOOKUP(LEFT(C1483,1),拼音数据库!$B:$C,2,),1)&amp;LEFT(VLOOKUP(MID(C1483,2,1),拼音数据库!$B:$C,2,),1)&amp;LEFT(VLOOKUP(MID(C1483,3,1),拼音数据库!$B:$C,2,),1)&amp;LEFT(VLOOKUP(MID(C1483,4,1),拼音数据库!$B:$C,2,),1))))),"")</f>
        <v/>
      </c>
      <c r="C1483" s="36"/>
      <c r="D1483" s="36"/>
      <c r="E1483" s="36"/>
      <c r="F1483" s="37"/>
      <c r="G1483" s="37"/>
      <c r="H1483" s="37"/>
      <c r="I1483" s="37"/>
      <c r="J1483" s="37"/>
      <c r="K1483" s="37"/>
      <c r="L1483" s="37"/>
      <c r="M1483" s="37"/>
      <c r="N1483" s="5" t="str">
        <f t="array" ref="N1483">IF(SUM(--NOT(ISERROR(FIND(TEXT(UPPER(电话簿!$G$4),0),UPPER(基本信息输入!A1483:M1483),1))))&gt;0,ROW(),"")</f>
        <v/>
      </c>
    </row>
    <row r="1484" spans="1:14" s="34" customFormat="1" x14ac:dyDescent="0.35">
      <c r="A1484" s="74" t="str">
        <f>IFERROR(IF(C1484=0,"",IF(LEN(C1484)=1,VLOOKUP(LEFT(C1484,1),拼音数据库!$B:$C,2,),IF(LEN(C1484)=2,VLOOKUP(LEFT(C1484,1),拼音数据库!$B:$C,2,)&amp;VLOOKUP(MID(C1484,2,1),拼音数据库!$B:$C,2,),IF(LEN(C1484)=3,VLOOKUP(LEFT(C1484,1),拼音数据库!$B:$C,2,)&amp;VLOOKUP(MID(C1484,2,1),拼音数据库!$B:$C,2,)&amp;VLOOKUP(MID(C1484,3,1),拼音数据库!$B:$C,2,),VLOOKUP(LEFT(C1484,1),拼音数据库!$B:$C,2,)&amp;VLOOKUP(MID(C1484,2,1),拼音数据库!$B:$C,2,)&amp;VLOOKUP(MID(C1484,3,1),拼音数据库!$B:$C,2,)&amp;VLOOKUP(MID(C1484,4,1),拼音数据库!$B:$C,2,))))),"")</f>
        <v/>
      </c>
      <c r="B1484" s="75" t="str">
        <f>IFERROR(IF(C1484=0,"",IF(LEN(C1484)=1,LEFT(VLOOKUP(LEFT(C1484,1),拼音数据库!$B:$C,2,),1),IF(LEN(C1484)=2,LEFT(VLOOKUP(LEFT(C1484,1),拼音数据库!$B:$C,2,),1)&amp;LEFT(VLOOKUP(MID(C1484,2,1),拼音数据库!$B:$C,2,),1),IF(LEN(C1484)=3,LEFT(VLOOKUP(LEFT(C1484,1),拼音数据库!$B:$C,2,),1)&amp;LEFT(VLOOKUP(MID(C1484,2,1),拼音数据库!$B:$C,2,),1)&amp;LEFT(VLOOKUP(MID(C1484,3,1),拼音数据库!$B:$C,2,)),LEFT(VLOOKUP(LEFT(C1484,1),拼音数据库!$B:$C,2,),1)&amp;LEFT(VLOOKUP(MID(C1484,2,1),拼音数据库!$B:$C,2,),1)&amp;LEFT(VLOOKUP(MID(C1484,3,1),拼音数据库!$B:$C,2,),1)&amp;LEFT(VLOOKUP(MID(C1484,4,1),拼音数据库!$B:$C,2,),1))))),"")</f>
        <v/>
      </c>
      <c r="C1484" s="36"/>
      <c r="D1484" s="36"/>
      <c r="E1484" s="36"/>
      <c r="F1484" s="37"/>
      <c r="G1484" s="37"/>
      <c r="H1484" s="37"/>
      <c r="I1484" s="37"/>
      <c r="J1484" s="37"/>
      <c r="K1484" s="37"/>
      <c r="L1484" s="37"/>
      <c r="M1484" s="37"/>
      <c r="N1484" s="5" t="str">
        <f t="array" ref="N1484">IF(SUM(--NOT(ISERROR(FIND(TEXT(UPPER(电话簿!$G$4),0),UPPER(基本信息输入!A1484:M1484),1))))&gt;0,ROW(),"")</f>
        <v/>
      </c>
    </row>
    <row r="1485" spans="1:14" s="34" customFormat="1" x14ac:dyDescent="0.35">
      <c r="A1485" s="74" t="str">
        <f>IFERROR(IF(C1485=0,"",IF(LEN(C1485)=1,VLOOKUP(LEFT(C1485,1),拼音数据库!$B:$C,2,),IF(LEN(C1485)=2,VLOOKUP(LEFT(C1485,1),拼音数据库!$B:$C,2,)&amp;VLOOKUP(MID(C1485,2,1),拼音数据库!$B:$C,2,),IF(LEN(C1485)=3,VLOOKUP(LEFT(C1485,1),拼音数据库!$B:$C,2,)&amp;VLOOKUP(MID(C1485,2,1),拼音数据库!$B:$C,2,)&amp;VLOOKUP(MID(C1485,3,1),拼音数据库!$B:$C,2,),VLOOKUP(LEFT(C1485,1),拼音数据库!$B:$C,2,)&amp;VLOOKUP(MID(C1485,2,1),拼音数据库!$B:$C,2,)&amp;VLOOKUP(MID(C1485,3,1),拼音数据库!$B:$C,2,)&amp;VLOOKUP(MID(C1485,4,1),拼音数据库!$B:$C,2,))))),"")</f>
        <v/>
      </c>
      <c r="B1485" s="75" t="str">
        <f>IFERROR(IF(C1485=0,"",IF(LEN(C1485)=1,LEFT(VLOOKUP(LEFT(C1485,1),拼音数据库!$B:$C,2,),1),IF(LEN(C1485)=2,LEFT(VLOOKUP(LEFT(C1485,1),拼音数据库!$B:$C,2,),1)&amp;LEFT(VLOOKUP(MID(C1485,2,1),拼音数据库!$B:$C,2,),1),IF(LEN(C1485)=3,LEFT(VLOOKUP(LEFT(C1485,1),拼音数据库!$B:$C,2,),1)&amp;LEFT(VLOOKUP(MID(C1485,2,1),拼音数据库!$B:$C,2,),1)&amp;LEFT(VLOOKUP(MID(C1485,3,1),拼音数据库!$B:$C,2,)),LEFT(VLOOKUP(LEFT(C1485,1),拼音数据库!$B:$C,2,),1)&amp;LEFT(VLOOKUP(MID(C1485,2,1),拼音数据库!$B:$C,2,),1)&amp;LEFT(VLOOKUP(MID(C1485,3,1),拼音数据库!$B:$C,2,),1)&amp;LEFT(VLOOKUP(MID(C1485,4,1),拼音数据库!$B:$C,2,),1))))),"")</f>
        <v/>
      </c>
      <c r="C1485" s="36"/>
      <c r="D1485" s="36"/>
      <c r="E1485" s="36"/>
      <c r="F1485" s="37"/>
      <c r="G1485" s="37"/>
      <c r="H1485" s="37"/>
      <c r="I1485" s="37"/>
      <c r="J1485" s="37"/>
      <c r="K1485" s="37"/>
      <c r="L1485" s="37"/>
      <c r="M1485" s="37"/>
      <c r="N1485" s="5" t="str">
        <f t="array" ref="N1485">IF(SUM(--NOT(ISERROR(FIND(TEXT(UPPER(电话簿!$G$4),0),UPPER(基本信息输入!A1485:M1485),1))))&gt;0,ROW(),"")</f>
        <v/>
      </c>
    </row>
    <row r="1486" spans="1:14" s="34" customFormat="1" x14ac:dyDescent="0.35">
      <c r="A1486" s="74" t="str">
        <f>IFERROR(IF(C1486=0,"",IF(LEN(C1486)=1,VLOOKUP(LEFT(C1486,1),拼音数据库!$B:$C,2,),IF(LEN(C1486)=2,VLOOKUP(LEFT(C1486,1),拼音数据库!$B:$C,2,)&amp;VLOOKUP(MID(C1486,2,1),拼音数据库!$B:$C,2,),IF(LEN(C1486)=3,VLOOKUP(LEFT(C1486,1),拼音数据库!$B:$C,2,)&amp;VLOOKUP(MID(C1486,2,1),拼音数据库!$B:$C,2,)&amp;VLOOKUP(MID(C1486,3,1),拼音数据库!$B:$C,2,),VLOOKUP(LEFT(C1486,1),拼音数据库!$B:$C,2,)&amp;VLOOKUP(MID(C1486,2,1),拼音数据库!$B:$C,2,)&amp;VLOOKUP(MID(C1486,3,1),拼音数据库!$B:$C,2,)&amp;VLOOKUP(MID(C1486,4,1),拼音数据库!$B:$C,2,))))),"")</f>
        <v/>
      </c>
      <c r="B1486" s="75" t="str">
        <f>IFERROR(IF(C1486=0,"",IF(LEN(C1486)=1,LEFT(VLOOKUP(LEFT(C1486,1),拼音数据库!$B:$C,2,),1),IF(LEN(C1486)=2,LEFT(VLOOKUP(LEFT(C1486,1),拼音数据库!$B:$C,2,),1)&amp;LEFT(VLOOKUP(MID(C1486,2,1),拼音数据库!$B:$C,2,),1),IF(LEN(C1486)=3,LEFT(VLOOKUP(LEFT(C1486,1),拼音数据库!$B:$C,2,),1)&amp;LEFT(VLOOKUP(MID(C1486,2,1),拼音数据库!$B:$C,2,),1)&amp;LEFT(VLOOKUP(MID(C1486,3,1),拼音数据库!$B:$C,2,)),LEFT(VLOOKUP(LEFT(C1486,1),拼音数据库!$B:$C,2,),1)&amp;LEFT(VLOOKUP(MID(C1486,2,1),拼音数据库!$B:$C,2,),1)&amp;LEFT(VLOOKUP(MID(C1486,3,1),拼音数据库!$B:$C,2,),1)&amp;LEFT(VLOOKUP(MID(C1486,4,1),拼音数据库!$B:$C,2,),1))))),"")</f>
        <v/>
      </c>
      <c r="C1486" s="36"/>
      <c r="D1486" s="36"/>
      <c r="E1486" s="36"/>
      <c r="F1486" s="37"/>
      <c r="G1486" s="37"/>
      <c r="H1486" s="37"/>
      <c r="I1486" s="37"/>
      <c r="J1486" s="37"/>
      <c r="K1486" s="37"/>
      <c r="L1486" s="37"/>
      <c r="M1486" s="37"/>
      <c r="N1486" s="5" t="str">
        <f t="array" ref="N1486">IF(SUM(--NOT(ISERROR(FIND(TEXT(UPPER(电话簿!$G$4),0),UPPER(基本信息输入!A1486:M1486),1))))&gt;0,ROW(),"")</f>
        <v/>
      </c>
    </row>
    <row r="1487" spans="1:14" s="34" customFormat="1" x14ac:dyDescent="0.35">
      <c r="A1487" s="74" t="str">
        <f>IFERROR(IF(C1487=0,"",IF(LEN(C1487)=1,VLOOKUP(LEFT(C1487,1),拼音数据库!$B:$C,2,),IF(LEN(C1487)=2,VLOOKUP(LEFT(C1487,1),拼音数据库!$B:$C,2,)&amp;VLOOKUP(MID(C1487,2,1),拼音数据库!$B:$C,2,),IF(LEN(C1487)=3,VLOOKUP(LEFT(C1487,1),拼音数据库!$B:$C,2,)&amp;VLOOKUP(MID(C1487,2,1),拼音数据库!$B:$C,2,)&amp;VLOOKUP(MID(C1487,3,1),拼音数据库!$B:$C,2,),VLOOKUP(LEFT(C1487,1),拼音数据库!$B:$C,2,)&amp;VLOOKUP(MID(C1487,2,1),拼音数据库!$B:$C,2,)&amp;VLOOKUP(MID(C1487,3,1),拼音数据库!$B:$C,2,)&amp;VLOOKUP(MID(C1487,4,1),拼音数据库!$B:$C,2,))))),"")</f>
        <v/>
      </c>
      <c r="B1487" s="75" t="str">
        <f>IFERROR(IF(C1487=0,"",IF(LEN(C1487)=1,LEFT(VLOOKUP(LEFT(C1487,1),拼音数据库!$B:$C,2,),1),IF(LEN(C1487)=2,LEFT(VLOOKUP(LEFT(C1487,1),拼音数据库!$B:$C,2,),1)&amp;LEFT(VLOOKUP(MID(C1487,2,1),拼音数据库!$B:$C,2,),1),IF(LEN(C1487)=3,LEFT(VLOOKUP(LEFT(C1487,1),拼音数据库!$B:$C,2,),1)&amp;LEFT(VLOOKUP(MID(C1487,2,1),拼音数据库!$B:$C,2,),1)&amp;LEFT(VLOOKUP(MID(C1487,3,1),拼音数据库!$B:$C,2,)),LEFT(VLOOKUP(LEFT(C1487,1),拼音数据库!$B:$C,2,),1)&amp;LEFT(VLOOKUP(MID(C1487,2,1),拼音数据库!$B:$C,2,),1)&amp;LEFT(VLOOKUP(MID(C1487,3,1),拼音数据库!$B:$C,2,),1)&amp;LEFT(VLOOKUP(MID(C1487,4,1),拼音数据库!$B:$C,2,),1))))),"")</f>
        <v/>
      </c>
      <c r="C1487" s="36"/>
      <c r="D1487" s="36"/>
      <c r="E1487" s="36"/>
      <c r="F1487" s="37"/>
      <c r="G1487" s="37"/>
      <c r="H1487" s="37"/>
      <c r="I1487" s="37"/>
      <c r="J1487" s="37"/>
      <c r="K1487" s="37"/>
      <c r="L1487" s="37"/>
      <c r="M1487" s="37"/>
      <c r="N1487" s="5" t="str">
        <f t="array" ref="N1487">IF(SUM(--NOT(ISERROR(FIND(TEXT(UPPER(电话簿!$G$4),0),UPPER(基本信息输入!A1487:M1487),1))))&gt;0,ROW(),"")</f>
        <v/>
      </c>
    </row>
    <row r="1488" spans="1:14" s="34" customFormat="1" x14ac:dyDescent="0.35">
      <c r="A1488" s="74" t="str">
        <f>IFERROR(IF(C1488=0,"",IF(LEN(C1488)=1,VLOOKUP(LEFT(C1488,1),拼音数据库!$B:$C,2,),IF(LEN(C1488)=2,VLOOKUP(LEFT(C1488,1),拼音数据库!$B:$C,2,)&amp;VLOOKUP(MID(C1488,2,1),拼音数据库!$B:$C,2,),IF(LEN(C1488)=3,VLOOKUP(LEFT(C1488,1),拼音数据库!$B:$C,2,)&amp;VLOOKUP(MID(C1488,2,1),拼音数据库!$B:$C,2,)&amp;VLOOKUP(MID(C1488,3,1),拼音数据库!$B:$C,2,),VLOOKUP(LEFT(C1488,1),拼音数据库!$B:$C,2,)&amp;VLOOKUP(MID(C1488,2,1),拼音数据库!$B:$C,2,)&amp;VLOOKUP(MID(C1488,3,1),拼音数据库!$B:$C,2,)&amp;VLOOKUP(MID(C1488,4,1),拼音数据库!$B:$C,2,))))),"")</f>
        <v/>
      </c>
      <c r="B1488" s="75" t="str">
        <f>IFERROR(IF(C1488=0,"",IF(LEN(C1488)=1,LEFT(VLOOKUP(LEFT(C1488,1),拼音数据库!$B:$C,2,),1),IF(LEN(C1488)=2,LEFT(VLOOKUP(LEFT(C1488,1),拼音数据库!$B:$C,2,),1)&amp;LEFT(VLOOKUP(MID(C1488,2,1),拼音数据库!$B:$C,2,),1),IF(LEN(C1488)=3,LEFT(VLOOKUP(LEFT(C1488,1),拼音数据库!$B:$C,2,),1)&amp;LEFT(VLOOKUP(MID(C1488,2,1),拼音数据库!$B:$C,2,),1)&amp;LEFT(VLOOKUP(MID(C1488,3,1),拼音数据库!$B:$C,2,)),LEFT(VLOOKUP(LEFT(C1488,1),拼音数据库!$B:$C,2,),1)&amp;LEFT(VLOOKUP(MID(C1488,2,1),拼音数据库!$B:$C,2,),1)&amp;LEFT(VLOOKUP(MID(C1488,3,1),拼音数据库!$B:$C,2,),1)&amp;LEFT(VLOOKUP(MID(C1488,4,1),拼音数据库!$B:$C,2,),1))))),"")</f>
        <v/>
      </c>
      <c r="C1488" s="36"/>
      <c r="D1488" s="36"/>
      <c r="E1488" s="36"/>
      <c r="F1488" s="37"/>
      <c r="G1488" s="37"/>
      <c r="H1488" s="37"/>
      <c r="I1488" s="37"/>
      <c r="J1488" s="37"/>
      <c r="K1488" s="37"/>
      <c r="L1488" s="37"/>
      <c r="M1488" s="37"/>
      <c r="N1488" s="5" t="str">
        <f t="array" ref="N1488">IF(SUM(--NOT(ISERROR(FIND(TEXT(UPPER(电话簿!$G$4),0),UPPER(基本信息输入!A1488:M1488),1))))&gt;0,ROW(),"")</f>
        <v/>
      </c>
    </row>
    <row r="1489" spans="1:14" s="34" customFormat="1" x14ac:dyDescent="0.35">
      <c r="A1489" s="74" t="str">
        <f>IFERROR(IF(C1489=0,"",IF(LEN(C1489)=1,VLOOKUP(LEFT(C1489,1),拼音数据库!$B:$C,2,),IF(LEN(C1489)=2,VLOOKUP(LEFT(C1489,1),拼音数据库!$B:$C,2,)&amp;VLOOKUP(MID(C1489,2,1),拼音数据库!$B:$C,2,),IF(LEN(C1489)=3,VLOOKUP(LEFT(C1489,1),拼音数据库!$B:$C,2,)&amp;VLOOKUP(MID(C1489,2,1),拼音数据库!$B:$C,2,)&amp;VLOOKUP(MID(C1489,3,1),拼音数据库!$B:$C,2,),VLOOKUP(LEFT(C1489,1),拼音数据库!$B:$C,2,)&amp;VLOOKUP(MID(C1489,2,1),拼音数据库!$B:$C,2,)&amp;VLOOKUP(MID(C1489,3,1),拼音数据库!$B:$C,2,)&amp;VLOOKUP(MID(C1489,4,1),拼音数据库!$B:$C,2,))))),"")</f>
        <v/>
      </c>
      <c r="B1489" s="75" t="str">
        <f>IFERROR(IF(C1489=0,"",IF(LEN(C1489)=1,LEFT(VLOOKUP(LEFT(C1489,1),拼音数据库!$B:$C,2,),1),IF(LEN(C1489)=2,LEFT(VLOOKUP(LEFT(C1489,1),拼音数据库!$B:$C,2,),1)&amp;LEFT(VLOOKUP(MID(C1489,2,1),拼音数据库!$B:$C,2,),1),IF(LEN(C1489)=3,LEFT(VLOOKUP(LEFT(C1489,1),拼音数据库!$B:$C,2,),1)&amp;LEFT(VLOOKUP(MID(C1489,2,1),拼音数据库!$B:$C,2,),1)&amp;LEFT(VLOOKUP(MID(C1489,3,1),拼音数据库!$B:$C,2,)),LEFT(VLOOKUP(LEFT(C1489,1),拼音数据库!$B:$C,2,),1)&amp;LEFT(VLOOKUP(MID(C1489,2,1),拼音数据库!$B:$C,2,),1)&amp;LEFT(VLOOKUP(MID(C1489,3,1),拼音数据库!$B:$C,2,),1)&amp;LEFT(VLOOKUP(MID(C1489,4,1),拼音数据库!$B:$C,2,),1))))),"")</f>
        <v/>
      </c>
      <c r="C1489" s="36"/>
      <c r="D1489" s="36"/>
      <c r="E1489" s="36"/>
      <c r="F1489" s="37"/>
      <c r="G1489" s="37"/>
      <c r="H1489" s="37"/>
      <c r="I1489" s="37"/>
      <c r="J1489" s="37"/>
      <c r="K1489" s="37"/>
      <c r="L1489" s="37"/>
      <c r="M1489" s="37"/>
      <c r="N1489" s="5" t="str">
        <f t="array" ref="N1489">IF(SUM(--NOT(ISERROR(FIND(TEXT(UPPER(电话簿!$G$4),0),UPPER(基本信息输入!A1489:M1489),1))))&gt;0,ROW(),"")</f>
        <v/>
      </c>
    </row>
    <row r="1490" spans="1:14" s="34" customFormat="1" x14ac:dyDescent="0.35">
      <c r="A1490" s="74" t="str">
        <f>IFERROR(IF(C1490=0,"",IF(LEN(C1490)=1,VLOOKUP(LEFT(C1490,1),拼音数据库!$B:$C,2,),IF(LEN(C1490)=2,VLOOKUP(LEFT(C1490,1),拼音数据库!$B:$C,2,)&amp;VLOOKUP(MID(C1490,2,1),拼音数据库!$B:$C,2,),IF(LEN(C1490)=3,VLOOKUP(LEFT(C1490,1),拼音数据库!$B:$C,2,)&amp;VLOOKUP(MID(C1490,2,1),拼音数据库!$B:$C,2,)&amp;VLOOKUP(MID(C1490,3,1),拼音数据库!$B:$C,2,),VLOOKUP(LEFT(C1490,1),拼音数据库!$B:$C,2,)&amp;VLOOKUP(MID(C1490,2,1),拼音数据库!$B:$C,2,)&amp;VLOOKUP(MID(C1490,3,1),拼音数据库!$B:$C,2,)&amp;VLOOKUP(MID(C1490,4,1),拼音数据库!$B:$C,2,))))),"")</f>
        <v/>
      </c>
      <c r="B1490" s="75" t="str">
        <f>IFERROR(IF(C1490=0,"",IF(LEN(C1490)=1,LEFT(VLOOKUP(LEFT(C1490,1),拼音数据库!$B:$C,2,),1),IF(LEN(C1490)=2,LEFT(VLOOKUP(LEFT(C1490,1),拼音数据库!$B:$C,2,),1)&amp;LEFT(VLOOKUP(MID(C1490,2,1),拼音数据库!$B:$C,2,),1),IF(LEN(C1490)=3,LEFT(VLOOKUP(LEFT(C1490,1),拼音数据库!$B:$C,2,),1)&amp;LEFT(VLOOKUP(MID(C1490,2,1),拼音数据库!$B:$C,2,),1)&amp;LEFT(VLOOKUP(MID(C1490,3,1),拼音数据库!$B:$C,2,)),LEFT(VLOOKUP(LEFT(C1490,1),拼音数据库!$B:$C,2,),1)&amp;LEFT(VLOOKUP(MID(C1490,2,1),拼音数据库!$B:$C,2,),1)&amp;LEFT(VLOOKUP(MID(C1490,3,1),拼音数据库!$B:$C,2,),1)&amp;LEFT(VLOOKUP(MID(C1490,4,1),拼音数据库!$B:$C,2,),1))))),"")</f>
        <v/>
      </c>
      <c r="C1490" s="36"/>
      <c r="D1490" s="36"/>
      <c r="E1490" s="36"/>
      <c r="F1490" s="37"/>
      <c r="G1490" s="37"/>
      <c r="H1490" s="37"/>
      <c r="I1490" s="37"/>
      <c r="J1490" s="37"/>
      <c r="K1490" s="37"/>
      <c r="L1490" s="37"/>
      <c r="M1490" s="37"/>
      <c r="N1490" s="5" t="str">
        <f t="array" ref="N1490">IF(SUM(--NOT(ISERROR(FIND(TEXT(UPPER(电话簿!$G$4),0),UPPER(基本信息输入!A1490:M1490),1))))&gt;0,ROW(),"")</f>
        <v/>
      </c>
    </row>
    <row r="1491" spans="1:14" s="34" customFormat="1" x14ac:dyDescent="0.35">
      <c r="A1491" s="74" t="str">
        <f>IFERROR(IF(C1491=0,"",IF(LEN(C1491)=1,VLOOKUP(LEFT(C1491,1),拼音数据库!$B:$C,2,),IF(LEN(C1491)=2,VLOOKUP(LEFT(C1491,1),拼音数据库!$B:$C,2,)&amp;VLOOKUP(MID(C1491,2,1),拼音数据库!$B:$C,2,),IF(LEN(C1491)=3,VLOOKUP(LEFT(C1491,1),拼音数据库!$B:$C,2,)&amp;VLOOKUP(MID(C1491,2,1),拼音数据库!$B:$C,2,)&amp;VLOOKUP(MID(C1491,3,1),拼音数据库!$B:$C,2,),VLOOKUP(LEFT(C1491,1),拼音数据库!$B:$C,2,)&amp;VLOOKUP(MID(C1491,2,1),拼音数据库!$B:$C,2,)&amp;VLOOKUP(MID(C1491,3,1),拼音数据库!$B:$C,2,)&amp;VLOOKUP(MID(C1491,4,1),拼音数据库!$B:$C,2,))))),"")</f>
        <v/>
      </c>
      <c r="B1491" s="75" t="str">
        <f>IFERROR(IF(C1491=0,"",IF(LEN(C1491)=1,LEFT(VLOOKUP(LEFT(C1491,1),拼音数据库!$B:$C,2,),1),IF(LEN(C1491)=2,LEFT(VLOOKUP(LEFT(C1491,1),拼音数据库!$B:$C,2,),1)&amp;LEFT(VLOOKUP(MID(C1491,2,1),拼音数据库!$B:$C,2,),1),IF(LEN(C1491)=3,LEFT(VLOOKUP(LEFT(C1491,1),拼音数据库!$B:$C,2,),1)&amp;LEFT(VLOOKUP(MID(C1491,2,1),拼音数据库!$B:$C,2,),1)&amp;LEFT(VLOOKUP(MID(C1491,3,1),拼音数据库!$B:$C,2,)),LEFT(VLOOKUP(LEFT(C1491,1),拼音数据库!$B:$C,2,),1)&amp;LEFT(VLOOKUP(MID(C1491,2,1),拼音数据库!$B:$C,2,),1)&amp;LEFT(VLOOKUP(MID(C1491,3,1),拼音数据库!$B:$C,2,),1)&amp;LEFT(VLOOKUP(MID(C1491,4,1),拼音数据库!$B:$C,2,),1))))),"")</f>
        <v/>
      </c>
      <c r="C1491" s="36"/>
      <c r="D1491" s="36"/>
      <c r="E1491" s="36"/>
      <c r="F1491" s="37"/>
      <c r="G1491" s="37"/>
      <c r="H1491" s="37"/>
      <c r="I1491" s="37"/>
      <c r="J1491" s="37"/>
      <c r="K1491" s="37"/>
      <c r="L1491" s="37"/>
      <c r="M1491" s="37"/>
      <c r="N1491" s="5" t="str">
        <f t="array" ref="N1491">IF(SUM(--NOT(ISERROR(FIND(TEXT(UPPER(电话簿!$G$4),0),UPPER(基本信息输入!A1491:M1491),1))))&gt;0,ROW(),"")</f>
        <v/>
      </c>
    </row>
    <row r="1492" spans="1:14" s="34" customFormat="1" x14ac:dyDescent="0.35">
      <c r="A1492" s="74" t="str">
        <f>IFERROR(IF(C1492=0,"",IF(LEN(C1492)=1,VLOOKUP(LEFT(C1492,1),拼音数据库!$B:$C,2,),IF(LEN(C1492)=2,VLOOKUP(LEFT(C1492,1),拼音数据库!$B:$C,2,)&amp;VLOOKUP(MID(C1492,2,1),拼音数据库!$B:$C,2,),IF(LEN(C1492)=3,VLOOKUP(LEFT(C1492,1),拼音数据库!$B:$C,2,)&amp;VLOOKUP(MID(C1492,2,1),拼音数据库!$B:$C,2,)&amp;VLOOKUP(MID(C1492,3,1),拼音数据库!$B:$C,2,),VLOOKUP(LEFT(C1492,1),拼音数据库!$B:$C,2,)&amp;VLOOKUP(MID(C1492,2,1),拼音数据库!$B:$C,2,)&amp;VLOOKUP(MID(C1492,3,1),拼音数据库!$B:$C,2,)&amp;VLOOKUP(MID(C1492,4,1),拼音数据库!$B:$C,2,))))),"")</f>
        <v/>
      </c>
      <c r="B1492" s="75" t="str">
        <f>IFERROR(IF(C1492=0,"",IF(LEN(C1492)=1,LEFT(VLOOKUP(LEFT(C1492,1),拼音数据库!$B:$C,2,),1),IF(LEN(C1492)=2,LEFT(VLOOKUP(LEFT(C1492,1),拼音数据库!$B:$C,2,),1)&amp;LEFT(VLOOKUP(MID(C1492,2,1),拼音数据库!$B:$C,2,),1),IF(LEN(C1492)=3,LEFT(VLOOKUP(LEFT(C1492,1),拼音数据库!$B:$C,2,),1)&amp;LEFT(VLOOKUP(MID(C1492,2,1),拼音数据库!$B:$C,2,),1)&amp;LEFT(VLOOKUP(MID(C1492,3,1),拼音数据库!$B:$C,2,)),LEFT(VLOOKUP(LEFT(C1492,1),拼音数据库!$B:$C,2,),1)&amp;LEFT(VLOOKUP(MID(C1492,2,1),拼音数据库!$B:$C,2,),1)&amp;LEFT(VLOOKUP(MID(C1492,3,1),拼音数据库!$B:$C,2,),1)&amp;LEFT(VLOOKUP(MID(C1492,4,1),拼音数据库!$B:$C,2,),1))))),"")</f>
        <v/>
      </c>
      <c r="C1492" s="36"/>
      <c r="D1492" s="36"/>
      <c r="E1492" s="36"/>
      <c r="F1492" s="37"/>
      <c r="G1492" s="37"/>
      <c r="H1492" s="37"/>
      <c r="I1492" s="37"/>
      <c r="J1492" s="37"/>
      <c r="K1492" s="37"/>
      <c r="L1492" s="37"/>
      <c r="M1492" s="37"/>
      <c r="N1492" s="5" t="str">
        <f t="array" ref="N1492">IF(SUM(--NOT(ISERROR(FIND(TEXT(UPPER(电话簿!$G$4),0),UPPER(基本信息输入!A1492:M1492),1))))&gt;0,ROW(),"")</f>
        <v/>
      </c>
    </row>
    <row r="1493" spans="1:14" s="34" customFormat="1" x14ac:dyDescent="0.35">
      <c r="A1493" s="74" t="str">
        <f>IFERROR(IF(C1493=0,"",IF(LEN(C1493)=1,VLOOKUP(LEFT(C1493,1),拼音数据库!$B:$C,2,),IF(LEN(C1493)=2,VLOOKUP(LEFT(C1493,1),拼音数据库!$B:$C,2,)&amp;VLOOKUP(MID(C1493,2,1),拼音数据库!$B:$C,2,),IF(LEN(C1493)=3,VLOOKUP(LEFT(C1493,1),拼音数据库!$B:$C,2,)&amp;VLOOKUP(MID(C1493,2,1),拼音数据库!$B:$C,2,)&amp;VLOOKUP(MID(C1493,3,1),拼音数据库!$B:$C,2,),VLOOKUP(LEFT(C1493,1),拼音数据库!$B:$C,2,)&amp;VLOOKUP(MID(C1493,2,1),拼音数据库!$B:$C,2,)&amp;VLOOKUP(MID(C1493,3,1),拼音数据库!$B:$C,2,)&amp;VLOOKUP(MID(C1493,4,1),拼音数据库!$B:$C,2,))))),"")</f>
        <v/>
      </c>
      <c r="B1493" s="75" t="str">
        <f>IFERROR(IF(C1493=0,"",IF(LEN(C1493)=1,LEFT(VLOOKUP(LEFT(C1493,1),拼音数据库!$B:$C,2,),1),IF(LEN(C1493)=2,LEFT(VLOOKUP(LEFT(C1493,1),拼音数据库!$B:$C,2,),1)&amp;LEFT(VLOOKUP(MID(C1493,2,1),拼音数据库!$B:$C,2,),1),IF(LEN(C1493)=3,LEFT(VLOOKUP(LEFT(C1493,1),拼音数据库!$B:$C,2,),1)&amp;LEFT(VLOOKUP(MID(C1493,2,1),拼音数据库!$B:$C,2,),1)&amp;LEFT(VLOOKUP(MID(C1493,3,1),拼音数据库!$B:$C,2,)),LEFT(VLOOKUP(LEFT(C1493,1),拼音数据库!$B:$C,2,),1)&amp;LEFT(VLOOKUP(MID(C1493,2,1),拼音数据库!$B:$C,2,),1)&amp;LEFT(VLOOKUP(MID(C1493,3,1),拼音数据库!$B:$C,2,),1)&amp;LEFT(VLOOKUP(MID(C1493,4,1),拼音数据库!$B:$C,2,),1))))),"")</f>
        <v/>
      </c>
      <c r="C1493" s="36"/>
      <c r="D1493" s="36"/>
      <c r="E1493" s="36"/>
      <c r="F1493" s="37"/>
      <c r="G1493" s="37"/>
      <c r="H1493" s="37"/>
      <c r="I1493" s="37"/>
      <c r="J1493" s="37"/>
      <c r="K1493" s="37"/>
      <c r="L1493" s="37"/>
      <c r="M1493" s="37"/>
      <c r="N1493" s="5" t="str">
        <f t="array" ref="N1493">IF(SUM(--NOT(ISERROR(FIND(TEXT(UPPER(电话簿!$G$4),0),UPPER(基本信息输入!A1493:M1493),1))))&gt;0,ROW(),"")</f>
        <v/>
      </c>
    </row>
    <row r="1494" spans="1:14" s="34" customFormat="1" x14ac:dyDescent="0.35">
      <c r="A1494" s="74" t="str">
        <f>IFERROR(IF(C1494=0,"",IF(LEN(C1494)=1,VLOOKUP(LEFT(C1494,1),拼音数据库!$B:$C,2,),IF(LEN(C1494)=2,VLOOKUP(LEFT(C1494,1),拼音数据库!$B:$C,2,)&amp;VLOOKUP(MID(C1494,2,1),拼音数据库!$B:$C,2,),IF(LEN(C1494)=3,VLOOKUP(LEFT(C1494,1),拼音数据库!$B:$C,2,)&amp;VLOOKUP(MID(C1494,2,1),拼音数据库!$B:$C,2,)&amp;VLOOKUP(MID(C1494,3,1),拼音数据库!$B:$C,2,),VLOOKUP(LEFT(C1494,1),拼音数据库!$B:$C,2,)&amp;VLOOKUP(MID(C1494,2,1),拼音数据库!$B:$C,2,)&amp;VLOOKUP(MID(C1494,3,1),拼音数据库!$B:$C,2,)&amp;VLOOKUP(MID(C1494,4,1),拼音数据库!$B:$C,2,))))),"")</f>
        <v/>
      </c>
      <c r="B1494" s="75" t="str">
        <f>IFERROR(IF(C1494=0,"",IF(LEN(C1494)=1,LEFT(VLOOKUP(LEFT(C1494,1),拼音数据库!$B:$C,2,),1),IF(LEN(C1494)=2,LEFT(VLOOKUP(LEFT(C1494,1),拼音数据库!$B:$C,2,),1)&amp;LEFT(VLOOKUP(MID(C1494,2,1),拼音数据库!$B:$C,2,),1),IF(LEN(C1494)=3,LEFT(VLOOKUP(LEFT(C1494,1),拼音数据库!$B:$C,2,),1)&amp;LEFT(VLOOKUP(MID(C1494,2,1),拼音数据库!$B:$C,2,),1)&amp;LEFT(VLOOKUP(MID(C1494,3,1),拼音数据库!$B:$C,2,)),LEFT(VLOOKUP(LEFT(C1494,1),拼音数据库!$B:$C,2,),1)&amp;LEFT(VLOOKUP(MID(C1494,2,1),拼音数据库!$B:$C,2,),1)&amp;LEFT(VLOOKUP(MID(C1494,3,1),拼音数据库!$B:$C,2,),1)&amp;LEFT(VLOOKUP(MID(C1494,4,1),拼音数据库!$B:$C,2,),1))))),"")</f>
        <v/>
      </c>
      <c r="C1494" s="36"/>
      <c r="D1494" s="36"/>
      <c r="E1494" s="36"/>
      <c r="F1494" s="37"/>
      <c r="G1494" s="37"/>
      <c r="H1494" s="37"/>
      <c r="I1494" s="37"/>
      <c r="J1494" s="37"/>
      <c r="K1494" s="37"/>
      <c r="L1494" s="37"/>
      <c r="M1494" s="37"/>
      <c r="N1494" s="5" t="str">
        <f t="array" ref="N1494">IF(SUM(--NOT(ISERROR(FIND(TEXT(UPPER(电话簿!$G$4),0),UPPER(基本信息输入!A1494:M1494),1))))&gt;0,ROW(),"")</f>
        <v/>
      </c>
    </row>
    <row r="1495" spans="1:14" s="34" customFormat="1" x14ac:dyDescent="0.35">
      <c r="A1495" s="74" t="str">
        <f>IFERROR(IF(C1495=0,"",IF(LEN(C1495)=1,VLOOKUP(LEFT(C1495,1),拼音数据库!$B:$C,2,),IF(LEN(C1495)=2,VLOOKUP(LEFT(C1495,1),拼音数据库!$B:$C,2,)&amp;VLOOKUP(MID(C1495,2,1),拼音数据库!$B:$C,2,),IF(LEN(C1495)=3,VLOOKUP(LEFT(C1495,1),拼音数据库!$B:$C,2,)&amp;VLOOKUP(MID(C1495,2,1),拼音数据库!$B:$C,2,)&amp;VLOOKUP(MID(C1495,3,1),拼音数据库!$B:$C,2,),VLOOKUP(LEFT(C1495,1),拼音数据库!$B:$C,2,)&amp;VLOOKUP(MID(C1495,2,1),拼音数据库!$B:$C,2,)&amp;VLOOKUP(MID(C1495,3,1),拼音数据库!$B:$C,2,)&amp;VLOOKUP(MID(C1495,4,1),拼音数据库!$B:$C,2,))))),"")</f>
        <v/>
      </c>
      <c r="B1495" s="75" t="str">
        <f>IFERROR(IF(C1495=0,"",IF(LEN(C1495)=1,LEFT(VLOOKUP(LEFT(C1495,1),拼音数据库!$B:$C,2,),1),IF(LEN(C1495)=2,LEFT(VLOOKUP(LEFT(C1495,1),拼音数据库!$B:$C,2,),1)&amp;LEFT(VLOOKUP(MID(C1495,2,1),拼音数据库!$B:$C,2,),1),IF(LEN(C1495)=3,LEFT(VLOOKUP(LEFT(C1495,1),拼音数据库!$B:$C,2,),1)&amp;LEFT(VLOOKUP(MID(C1495,2,1),拼音数据库!$B:$C,2,),1)&amp;LEFT(VLOOKUP(MID(C1495,3,1),拼音数据库!$B:$C,2,)),LEFT(VLOOKUP(LEFT(C1495,1),拼音数据库!$B:$C,2,),1)&amp;LEFT(VLOOKUP(MID(C1495,2,1),拼音数据库!$B:$C,2,),1)&amp;LEFT(VLOOKUP(MID(C1495,3,1),拼音数据库!$B:$C,2,),1)&amp;LEFT(VLOOKUP(MID(C1495,4,1),拼音数据库!$B:$C,2,),1))))),"")</f>
        <v/>
      </c>
      <c r="C1495" s="36"/>
      <c r="D1495" s="36"/>
      <c r="E1495" s="36"/>
      <c r="F1495" s="37"/>
      <c r="G1495" s="37"/>
      <c r="H1495" s="37"/>
      <c r="I1495" s="37"/>
      <c r="J1495" s="37"/>
      <c r="K1495" s="37"/>
      <c r="L1495" s="37"/>
      <c r="M1495" s="37"/>
      <c r="N1495" s="5" t="str">
        <f t="array" ref="N1495">IF(SUM(--NOT(ISERROR(FIND(TEXT(UPPER(电话簿!$G$4),0),UPPER(基本信息输入!A1495:M1495),1))))&gt;0,ROW(),"")</f>
        <v/>
      </c>
    </row>
    <row r="1496" spans="1:14" s="34" customFormat="1" x14ac:dyDescent="0.35">
      <c r="A1496" s="74" t="str">
        <f>IFERROR(IF(C1496=0,"",IF(LEN(C1496)=1,VLOOKUP(LEFT(C1496,1),拼音数据库!$B:$C,2,),IF(LEN(C1496)=2,VLOOKUP(LEFT(C1496,1),拼音数据库!$B:$C,2,)&amp;VLOOKUP(MID(C1496,2,1),拼音数据库!$B:$C,2,),IF(LEN(C1496)=3,VLOOKUP(LEFT(C1496,1),拼音数据库!$B:$C,2,)&amp;VLOOKUP(MID(C1496,2,1),拼音数据库!$B:$C,2,)&amp;VLOOKUP(MID(C1496,3,1),拼音数据库!$B:$C,2,),VLOOKUP(LEFT(C1496,1),拼音数据库!$B:$C,2,)&amp;VLOOKUP(MID(C1496,2,1),拼音数据库!$B:$C,2,)&amp;VLOOKUP(MID(C1496,3,1),拼音数据库!$B:$C,2,)&amp;VLOOKUP(MID(C1496,4,1),拼音数据库!$B:$C,2,))))),"")</f>
        <v/>
      </c>
      <c r="B1496" s="75" t="str">
        <f>IFERROR(IF(C1496=0,"",IF(LEN(C1496)=1,LEFT(VLOOKUP(LEFT(C1496,1),拼音数据库!$B:$C,2,),1),IF(LEN(C1496)=2,LEFT(VLOOKUP(LEFT(C1496,1),拼音数据库!$B:$C,2,),1)&amp;LEFT(VLOOKUP(MID(C1496,2,1),拼音数据库!$B:$C,2,),1),IF(LEN(C1496)=3,LEFT(VLOOKUP(LEFT(C1496,1),拼音数据库!$B:$C,2,),1)&amp;LEFT(VLOOKUP(MID(C1496,2,1),拼音数据库!$B:$C,2,),1)&amp;LEFT(VLOOKUP(MID(C1496,3,1),拼音数据库!$B:$C,2,)),LEFT(VLOOKUP(LEFT(C1496,1),拼音数据库!$B:$C,2,),1)&amp;LEFT(VLOOKUP(MID(C1496,2,1),拼音数据库!$B:$C,2,),1)&amp;LEFT(VLOOKUP(MID(C1496,3,1),拼音数据库!$B:$C,2,),1)&amp;LEFT(VLOOKUP(MID(C1496,4,1),拼音数据库!$B:$C,2,),1))))),"")</f>
        <v/>
      </c>
      <c r="C1496" s="36"/>
      <c r="D1496" s="36"/>
      <c r="E1496" s="36"/>
      <c r="F1496" s="37"/>
      <c r="G1496" s="37"/>
      <c r="H1496" s="37"/>
      <c r="I1496" s="37"/>
      <c r="J1496" s="37"/>
      <c r="K1496" s="37"/>
      <c r="L1496" s="37"/>
      <c r="M1496" s="37"/>
      <c r="N1496" s="5" t="str">
        <f t="array" ref="N1496">IF(SUM(--NOT(ISERROR(FIND(TEXT(UPPER(电话簿!$G$4),0),UPPER(基本信息输入!A1496:M1496),1))))&gt;0,ROW(),"")</f>
        <v/>
      </c>
    </row>
    <row r="1497" spans="1:14" s="34" customFormat="1" x14ac:dyDescent="0.35">
      <c r="A1497" s="74" t="str">
        <f>IFERROR(IF(C1497=0,"",IF(LEN(C1497)=1,VLOOKUP(LEFT(C1497,1),拼音数据库!$B:$C,2,),IF(LEN(C1497)=2,VLOOKUP(LEFT(C1497,1),拼音数据库!$B:$C,2,)&amp;VLOOKUP(MID(C1497,2,1),拼音数据库!$B:$C,2,),IF(LEN(C1497)=3,VLOOKUP(LEFT(C1497,1),拼音数据库!$B:$C,2,)&amp;VLOOKUP(MID(C1497,2,1),拼音数据库!$B:$C,2,)&amp;VLOOKUP(MID(C1497,3,1),拼音数据库!$B:$C,2,),VLOOKUP(LEFT(C1497,1),拼音数据库!$B:$C,2,)&amp;VLOOKUP(MID(C1497,2,1),拼音数据库!$B:$C,2,)&amp;VLOOKUP(MID(C1497,3,1),拼音数据库!$B:$C,2,)&amp;VLOOKUP(MID(C1497,4,1),拼音数据库!$B:$C,2,))))),"")</f>
        <v/>
      </c>
      <c r="B1497" s="75" t="str">
        <f>IFERROR(IF(C1497=0,"",IF(LEN(C1497)=1,LEFT(VLOOKUP(LEFT(C1497,1),拼音数据库!$B:$C,2,),1),IF(LEN(C1497)=2,LEFT(VLOOKUP(LEFT(C1497,1),拼音数据库!$B:$C,2,),1)&amp;LEFT(VLOOKUP(MID(C1497,2,1),拼音数据库!$B:$C,2,),1),IF(LEN(C1497)=3,LEFT(VLOOKUP(LEFT(C1497,1),拼音数据库!$B:$C,2,),1)&amp;LEFT(VLOOKUP(MID(C1497,2,1),拼音数据库!$B:$C,2,),1)&amp;LEFT(VLOOKUP(MID(C1497,3,1),拼音数据库!$B:$C,2,)),LEFT(VLOOKUP(LEFT(C1497,1),拼音数据库!$B:$C,2,),1)&amp;LEFT(VLOOKUP(MID(C1497,2,1),拼音数据库!$B:$C,2,),1)&amp;LEFT(VLOOKUP(MID(C1497,3,1),拼音数据库!$B:$C,2,),1)&amp;LEFT(VLOOKUP(MID(C1497,4,1),拼音数据库!$B:$C,2,),1))))),"")</f>
        <v/>
      </c>
      <c r="C1497" s="36"/>
      <c r="D1497" s="36"/>
      <c r="E1497" s="36"/>
      <c r="F1497" s="37"/>
      <c r="G1497" s="37"/>
      <c r="H1497" s="37"/>
      <c r="I1497" s="37"/>
      <c r="J1497" s="37"/>
      <c r="K1497" s="37"/>
      <c r="L1497" s="37"/>
      <c r="M1497" s="37"/>
      <c r="N1497" s="5" t="str">
        <f t="array" ref="N1497">IF(SUM(--NOT(ISERROR(FIND(TEXT(UPPER(电话簿!$G$4),0),UPPER(基本信息输入!A1497:M1497),1))))&gt;0,ROW(),"")</f>
        <v/>
      </c>
    </row>
    <row r="1498" spans="1:14" s="34" customFormat="1" x14ac:dyDescent="0.35">
      <c r="A1498" s="74" t="str">
        <f>IFERROR(IF(C1498=0,"",IF(LEN(C1498)=1,VLOOKUP(LEFT(C1498,1),拼音数据库!$B:$C,2,),IF(LEN(C1498)=2,VLOOKUP(LEFT(C1498,1),拼音数据库!$B:$C,2,)&amp;VLOOKUP(MID(C1498,2,1),拼音数据库!$B:$C,2,),IF(LEN(C1498)=3,VLOOKUP(LEFT(C1498,1),拼音数据库!$B:$C,2,)&amp;VLOOKUP(MID(C1498,2,1),拼音数据库!$B:$C,2,)&amp;VLOOKUP(MID(C1498,3,1),拼音数据库!$B:$C,2,),VLOOKUP(LEFT(C1498,1),拼音数据库!$B:$C,2,)&amp;VLOOKUP(MID(C1498,2,1),拼音数据库!$B:$C,2,)&amp;VLOOKUP(MID(C1498,3,1),拼音数据库!$B:$C,2,)&amp;VLOOKUP(MID(C1498,4,1),拼音数据库!$B:$C,2,))))),"")</f>
        <v/>
      </c>
      <c r="B1498" s="75" t="str">
        <f>IFERROR(IF(C1498=0,"",IF(LEN(C1498)=1,LEFT(VLOOKUP(LEFT(C1498,1),拼音数据库!$B:$C,2,),1),IF(LEN(C1498)=2,LEFT(VLOOKUP(LEFT(C1498,1),拼音数据库!$B:$C,2,),1)&amp;LEFT(VLOOKUP(MID(C1498,2,1),拼音数据库!$B:$C,2,),1),IF(LEN(C1498)=3,LEFT(VLOOKUP(LEFT(C1498,1),拼音数据库!$B:$C,2,),1)&amp;LEFT(VLOOKUP(MID(C1498,2,1),拼音数据库!$B:$C,2,),1)&amp;LEFT(VLOOKUP(MID(C1498,3,1),拼音数据库!$B:$C,2,)),LEFT(VLOOKUP(LEFT(C1498,1),拼音数据库!$B:$C,2,),1)&amp;LEFT(VLOOKUP(MID(C1498,2,1),拼音数据库!$B:$C,2,),1)&amp;LEFT(VLOOKUP(MID(C1498,3,1),拼音数据库!$B:$C,2,),1)&amp;LEFT(VLOOKUP(MID(C1498,4,1),拼音数据库!$B:$C,2,),1))))),"")</f>
        <v/>
      </c>
      <c r="C1498" s="36"/>
      <c r="D1498" s="36"/>
      <c r="E1498" s="36"/>
      <c r="F1498" s="37"/>
      <c r="G1498" s="37"/>
      <c r="H1498" s="37"/>
      <c r="I1498" s="37"/>
      <c r="J1498" s="37"/>
      <c r="K1498" s="37"/>
      <c r="L1498" s="37"/>
      <c r="M1498" s="37"/>
      <c r="N1498" s="5" t="str">
        <f t="array" ref="N1498">IF(SUM(--NOT(ISERROR(FIND(TEXT(UPPER(电话簿!$G$4),0),UPPER(基本信息输入!A1498:M1498),1))))&gt;0,ROW(),"")</f>
        <v/>
      </c>
    </row>
    <row r="1499" spans="1:14" s="34" customFormat="1" x14ac:dyDescent="0.35">
      <c r="A1499" s="74" t="str">
        <f>IFERROR(IF(C1499=0,"",IF(LEN(C1499)=1,VLOOKUP(LEFT(C1499,1),拼音数据库!$B:$C,2,),IF(LEN(C1499)=2,VLOOKUP(LEFT(C1499,1),拼音数据库!$B:$C,2,)&amp;VLOOKUP(MID(C1499,2,1),拼音数据库!$B:$C,2,),IF(LEN(C1499)=3,VLOOKUP(LEFT(C1499,1),拼音数据库!$B:$C,2,)&amp;VLOOKUP(MID(C1499,2,1),拼音数据库!$B:$C,2,)&amp;VLOOKUP(MID(C1499,3,1),拼音数据库!$B:$C,2,),VLOOKUP(LEFT(C1499,1),拼音数据库!$B:$C,2,)&amp;VLOOKUP(MID(C1499,2,1),拼音数据库!$B:$C,2,)&amp;VLOOKUP(MID(C1499,3,1),拼音数据库!$B:$C,2,)&amp;VLOOKUP(MID(C1499,4,1),拼音数据库!$B:$C,2,))))),"")</f>
        <v/>
      </c>
      <c r="B1499" s="75" t="str">
        <f>IFERROR(IF(C1499=0,"",IF(LEN(C1499)=1,LEFT(VLOOKUP(LEFT(C1499,1),拼音数据库!$B:$C,2,),1),IF(LEN(C1499)=2,LEFT(VLOOKUP(LEFT(C1499,1),拼音数据库!$B:$C,2,),1)&amp;LEFT(VLOOKUP(MID(C1499,2,1),拼音数据库!$B:$C,2,),1),IF(LEN(C1499)=3,LEFT(VLOOKUP(LEFT(C1499,1),拼音数据库!$B:$C,2,),1)&amp;LEFT(VLOOKUP(MID(C1499,2,1),拼音数据库!$B:$C,2,),1)&amp;LEFT(VLOOKUP(MID(C1499,3,1),拼音数据库!$B:$C,2,)),LEFT(VLOOKUP(LEFT(C1499,1),拼音数据库!$B:$C,2,),1)&amp;LEFT(VLOOKUP(MID(C1499,2,1),拼音数据库!$B:$C,2,),1)&amp;LEFT(VLOOKUP(MID(C1499,3,1),拼音数据库!$B:$C,2,),1)&amp;LEFT(VLOOKUP(MID(C1499,4,1),拼音数据库!$B:$C,2,),1))))),"")</f>
        <v/>
      </c>
      <c r="C1499" s="36"/>
      <c r="D1499" s="36"/>
      <c r="E1499" s="36"/>
      <c r="F1499" s="37"/>
      <c r="G1499" s="37"/>
      <c r="H1499" s="37"/>
      <c r="I1499" s="37"/>
      <c r="J1499" s="37"/>
      <c r="K1499" s="37"/>
      <c r="L1499" s="37"/>
      <c r="M1499" s="37"/>
      <c r="N1499" s="5" t="str">
        <f t="array" ref="N1499">IF(SUM(--NOT(ISERROR(FIND(TEXT(UPPER(电话簿!$G$4),0),UPPER(基本信息输入!A1499:M1499),1))))&gt;0,ROW(),"")</f>
        <v/>
      </c>
    </row>
    <row r="1500" spans="1:14" s="34" customFormat="1" x14ac:dyDescent="0.35">
      <c r="A1500" s="74" t="str">
        <f>IFERROR(IF(C1500=0,"",IF(LEN(C1500)=1,VLOOKUP(LEFT(C1500,1),拼音数据库!$B:$C,2,),IF(LEN(C1500)=2,VLOOKUP(LEFT(C1500,1),拼音数据库!$B:$C,2,)&amp;VLOOKUP(MID(C1500,2,1),拼音数据库!$B:$C,2,),IF(LEN(C1500)=3,VLOOKUP(LEFT(C1500,1),拼音数据库!$B:$C,2,)&amp;VLOOKUP(MID(C1500,2,1),拼音数据库!$B:$C,2,)&amp;VLOOKUP(MID(C1500,3,1),拼音数据库!$B:$C,2,),VLOOKUP(LEFT(C1500,1),拼音数据库!$B:$C,2,)&amp;VLOOKUP(MID(C1500,2,1),拼音数据库!$B:$C,2,)&amp;VLOOKUP(MID(C1500,3,1),拼音数据库!$B:$C,2,)&amp;VLOOKUP(MID(C1500,4,1),拼音数据库!$B:$C,2,))))),"")</f>
        <v/>
      </c>
      <c r="B1500" s="75" t="str">
        <f>IFERROR(IF(C1500=0,"",IF(LEN(C1500)=1,LEFT(VLOOKUP(LEFT(C1500,1),拼音数据库!$B:$C,2,),1),IF(LEN(C1500)=2,LEFT(VLOOKUP(LEFT(C1500,1),拼音数据库!$B:$C,2,),1)&amp;LEFT(VLOOKUP(MID(C1500,2,1),拼音数据库!$B:$C,2,),1),IF(LEN(C1500)=3,LEFT(VLOOKUP(LEFT(C1500,1),拼音数据库!$B:$C,2,),1)&amp;LEFT(VLOOKUP(MID(C1500,2,1),拼音数据库!$B:$C,2,),1)&amp;LEFT(VLOOKUP(MID(C1500,3,1),拼音数据库!$B:$C,2,)),LEFT(VLOOKUP(LEFT(C1500,1),拼音数据库!$B:$C,2,),1)&amp;LEFT(VLOOKUP(MID(C1500,2,1),拼音数据库!$B:$C,2,),1)&amp;LEFT(VLOOKUP(MID(C1500,3,1),拼音数据库!$B:$C,2,),1)&amp;LEFT(VLOOKUP(MID(C1500,4,1),拼音数据库!$B:$C,2,),1))))),"")</f>
        <v/>
      </c>
      <c r="C1500" s="36"/>
      <c r="D1500" s="36"/>
      <c r="E1500" s="36"/>
      <c r="F1500" s="37"/>
      <c r="G1500" s="37"/>
      <c r="H1500" s="37"/>
      <c r="I1500" s="37"/>
      <c r="J1500" s="37"/>
      <c r="K1500" s="37"/>
      <c r="L1500" s="37"/>
      <c r="M1500" s="37"/>
      <c r="N1500" s="5" t="str">
        <f t="array" ref="N1500">IF(SUM(--NOT(ISERROR(FIND(TEXT(UPPER(电话簿!$G$4),0),UPPER(基本信息输入!A1500:M1500),1))))&gt;0,ROW(),"")</f>
        <v/>
      </c>
    </row>
    <row r="1501" spans="1:14" s="34" customFormat="1" x14ac:dyDescent="0.35">
      <c r="A1501" s="74" t="str">
        <f>IFERROR(IF(C1501=0,"",IF(LEN(C1501)=1,VLOOKUP(LEFT(C1501,1),拼音数据库!$B:$C,2,),IF(LEN(C1501)=2,VLOOKUP(LEFT(C1501,1),拼音数据库!$B:$C,2,)&amp;VLOOKUP(MID(C1501,2,1),拼音数据库!$B:$C,2,),IF(LEN(C1501)=3,VLOOKUP(LEFT(C1501,1),拼音数据库!$B:$C,2,)&amp;VLOOKUP(MID(C1501,2,1),拼音数据库!$B:$C,2,)&amp;VLOOKUP(MID(C1501,3,1),拼音数据库!$B:$C,2,),VLOOKUP(LEFT(C1501,1),拼音数据库!$B:$C,2,)&amp;VLOOKUP(MID(C1501,2,1),拼音数据库!$B:$C,2,)&amp;VLOOKUP(MID(C1501,3,1),拼音数据库!$B:$C,2,)&amp;VLOOKUP(MID(C1501,4,1),拼音数据库!$B:$C,2,))))),"")</f>
        <v/>
      </c>
      <c r="B1501" s="75" t="str">
        <f>IFERROR(IF(C1501=0,"",IF(LEN(C1501)=1,LEFT(VLOOKUP(LEFT(C1501,1),拼音数据库!$B:$C,2,),1),IF(LEN(C1501)=2,LEFT(VLOOKUP(LEFT(C1501,1),拼音数据库!$B:$C,2,),1)&amp;LEFT(VLOOKUP(MID(C1501,2,1),拼音数据库!$B:$C,2,),1),IF(LEN(C1501)=3,LEFT(VLOOKUP(LEFT(C1501,1),拼音数据库!$B:$C,2,),1)&amp;LEFT(VLOOKUP(MID(C1501,2,1),拼音数据库!$B:$C,2,),1)&amp;LEFT(VLOOKUP(MID(C1501,3,1),拼音数据库!$B:$C,2,)),LEFT(VLOOKUP(LEFT(C1501,1),拼音数据库!$B:$C,2,),1)&amp;LEFT(VLOOKUP(MID(C1501,2,1),拼音数据库!$B:$C,2,),1)&amp;LEFT(VLOOKUP(MID(C1501,3,1),拼音数据库!$B:$C,2,),1)&amp;LEFT(VLOOKUP(MID(C1501,4,1),拼音数据库!$B:$C,2,),1))))),"")</f>
        <v/>
      </c>
      <c r="C1501" s="36"/>
      <c r="D1501" s="36"/>
      <c r="E1501" s="36"/>
      <c r="F1501" s="37"/>
      <c r="G1501" s="37"/>
      <c r="H1501" s="37"/>
      <c r="I1501" s="37"/>
      <c r="J1501" s="37"/>
      <c r="K1501" s="37"/>
      <c r="L1501" s="37"/>
      <c r="M1501" s="37"/>
      <c r="N1501" s="5" t="str">
        <f t="array" ref="N1501">IF(SUM(--NOT(ISERROR(FIND(TEXT(UPPER(电话簿!$G$4),0),UPPER(基本信息输入!A1501:M1501),1))))&gt;0,ROW(),"")</f>
        <v/>
      </c>
    </row>
    <row r="1502" spans="1:14" s="34" customFormat="1" x14ac:dyDescent="0.35">
      <c r="A1502" s="74" t="str">
        <f>IFERROR(IF(C1502=0,"",IF(LEN(C1502)=1,VLOOKUP(LEFT(C1502,1),拼音数据库!$B:$C,2,),IF(LEN(C1502)=2,VLOOKUP(LEFT(C1502,1),拼音数据库!$B:$C,2,)&amp;VLOOKUP(MID(C1502,2,1),拼音数据库!$B:$C,2,),IF(LEN(C1502)=3,VLOOKUP(LEFT(C1502,1),拼音数据库!$B:$C,2,)&amp;VLOOKUP(MID(C1502,2,1),拼音数据库!$B:$C,2,)&amp;VLOOKUP(MID(C1502,3,1),拼音数据库!$B:$C,2,),VLOOKUP(LEFT(C1502,1),拼音数据库!$B:$C,2,)&amp;VLOOKUP(MID(C1502,2,1),拼音数据库!$B:$C,2,)&amp;VLOOKUP(MID(C1502,3,1),拼音数据库!$B:$C,2,)&amp;VLOOKUP(MID(C1502,4,1),拼音数据库!$B:$C,2,))))),"")</f>
        <v/>
      </c>
      <c r="B1502" s="75" t="str">
        <f>IFERROR(IF(C1502=0,"",IF(LEN(C1502)=1,LEFT(VLOOKUP(LEFT(C1502,1),拼音数据库!$B:$C,2,),1),IF(LEN(C1502)=2,LEFT(VLOOKUP(LEFT(C1502,1),拼音数据库!$B:$C,2,),1)&amp;LEFT(VLOOKUP(MID(C1502,2,1),拼音数据库!$B:$C,2,),1),IF(LEN(C1502)=3,LEFT(VLOOKUP(LEFT(C1502,1),拼音数据库!$B:$C,2,),1)&amp;LEFT(VLOOKUP(MID(C1502,2,1),拼音数据库!$B:$C,2,),1)&amp;LEFT(VLOOKUP(MID(C1502,3,1),拼音数据库!$B:$C,2,)),LEFT(VLOOKUP(LEFT(C1502,1),拼音数据库!$B:$C,2,),1)&amp;LEFT(VLOOKUP(MID(C1502,2,1),拼音数据库!$B:$C,2,),1)&amp;LEFT(VLOOKUP(MID(C1502,3,1),拼音数据库!$B:$C,2,),1)&amp;LEFT(VLOOKUP(MID(C1502,4,1),拼音数据库!$B:$C,2,),1))))),"")</f>
        <v/>
      </c>
      <c r="C1502" s="36"/>
      <c r="D1502" s="36"/>
      <c r="E1502" s="36"/>
      <c r="F1502" s="37"/>
      <c r="G1502" s="37"/>
      <c r="H1502" s="37"/>
      <c r="I1502" s="37"/>
      <c r="J1502" s="37"/>
      <c r="K1502" s="37"/>
      <c r="L1502" s="37"/>
      <c r="M1502" s="37"/>
      <c r="N1502" s="5" t="str">
        <f t="array" ref="N1502">IF(SUM(--NOT(ISERROR(FIND(TEXT(UPPER(电话簿!$G$4),0),UPPER(基本信息输入!A1502:M1502),1))))&gt;0,ROW(),"")</f>
        <v/>
      </c>
    </row>
    <row r="1503" spans="1:14" s="34" customFormat="1" x14ac:dyDescent="0.35">
      <c r="A1503" s="74" t="str">
        <f>IFERROR(IF(C1503=0,"",IF(LEN(C1503)=1,VLOOKUP(LEFT(C1503,1),拼音数据库!$B:$C,2,),IF(LEN(C1503)=2,VLOOKUP(LEFT(C1503,1),拼音数据库!$B:$C,2,)&amp;VLOOKUP(MID(C1503,2,1),拼音数据库!$B:$C,2,),IF(LEN(C1503)=3,VLOOKUP(LEFT(C1503,1),拼音数据库!$B:$C,2,)&amp;VLOOKUP(MID(C1503,2,1),拼音数据库!$B:$C,2,)&amp;VLOOKUP(MID(C1503,3,1),拼音数据库!$B:$C,2,),VLOOKUP(LEFT(C1503,1),拼音数据库!$B:$C,2,)&amp;VLOOKUP(MID(C1503,2,1),拼音数据库!$B:$C,2,)&amp;VLOOKUP(MID(C1503,3,1),拼音数据库!$B:$C,2,)&amp;VLOOKUP(MID(C1503,4,1),拼音数据库!$B:$C,2,))))),"")</f>
        <v/>
      </c>
      <c r="B1503" s="75" t="str">
        <f>IFERROR(IF(C1503=0,"",IF(LEN(C1503)=1,LEFT(VLOOKUP(LEFT(C1503,1),拼音数据库!$B:$C,2,),1),IF(LEN(C1503)=2,LEFT(VLOOKUP(LEFT(C1503,1),拼音数据库!$B:$C,2,),1)&amp;LEFT(VLOOKUP(MID(C1503,2,1),拼音数据库!$B:$C,2,),1),IF(LEN(C1503)=3,LEFT(VLOOKUP(LEFT(C1503,1),拼音数据库!$B:$C,2,),1)&amp;LEFT(VLOOKUP(MID(C1503,2,1),拼音数据库!$B:$C,2,),1)&amp;LEFT(VLOOKUP(MID(C1503,3,1),拼音数据库!$B:$C,2,)),LEFT(VLOOKUP(LEFT(C1503,1),拼音数据库!$B:$C,2,),1)&amp;LEFT(VLOOKUP(MID(C1503,2,1),拼音数据库!$B:$C,2,),1)&amp;LEFT(VLOOKUP(MID(C1503,3,1),拼音数据库!$B:$C,2,),1)&amp;LEFT(VLOOKUP(MID(C1503,4,1),拼音数据库!$B:$C,2,),1))))),"")</f>
        <v/>
      </c>
      <c r="C1503" s="36"/>
      <c r="D1503" s="36"/>
      <c r="E1503" s="36"/>
      <c r="F1503" s="37"/>
      <c r="G1503" s="37"/>
      <c r="H1503" s="37"/>
      <c r="I1503" s="37"/>
      <c r="J1503" s="37"/>
      <c r="K1503" s="37"/>
      <c r="L1503" s="37"/>
      <c r="M1503" s="37"/>
      <c r="N1503" s="5" t="str">
        <f t="array" ref="N1503">IF(SUM(--NOT(ISERROR(FIND(TEXT(UPPER(电话簿!$G$4),0),UPPER(基本信息输入!A1503:M1503),1))))&gt;0,ROW(),"")</f>
        <v/>
      </c>
    </row>
    <row r="1504" spans="1:14" s="34" customFormat="1" x14ac:dyDescent="0.35">
      <c r="A1504" s="74" t="str">
        <f>IFERROR(IF(C1504=0,"",IF(LEN(C1504)=1,VLOOKUP(LEFT(C1504,1),拼音数据库!$B:$C,2,),IF(LEN(C1504)=2,VLOOKUP(LEFT(C1504,1),拼音数据库!$B:$C,2,)&amp;VLOOKUP(MID(C1504,2,1),拼音数据库!$B:$C,2,),IF(LEN(C1504)=3,VLOOKUP(LEFT(C1504,1),拼音数据库!$B:$C,2,)&amp;VLOOKUP(MID(C1504,2,1),拼音数据库!$B:$C,2,)&amp;VLOOKUP(MID(C1504,3,1),拼音数据库!$B:$C,2,),VLOOKUP(LEFT(C1504,1),拼音数据库!$B:$C,2,)&amp;VLOOKUP(MID(C1504,2,1),拼音数据库!$B:$C,2,)&amp;VLOOKUP(MID(C1504,3,1),拼音数据库!$B:$C,2,)&amp;VLOOKUP(MID(C1504,4,1),拼音数据库!$B:$C,2,))))),"")</f>
        <v/>
      </c>
      <c r="B1504" s="75" t="str">
        <f>IFERROR(IF(C1504=0,"",IF(LEN(C1504)=1,LEFT(VLOOKUP(LEFT(C1504,1),拼音数据库!$B:$C,2,),1),IF(LEN(C1504)=2,LEFT(VLOOKUP(LEFT(C1504,1),拼音数据库!$B:$C,2,),1)&amp;LEFT(VLOOKUP(MID(C1504,2,1),拼音数据库!$B:$C,2,),1),IF(LEN(C1504)=3,LEFT(VLOOKUP(LEFT(C1504,1),拼音数据库!$B:$C,2,),1)&amp;LEFT(VLOOKUP(MID(C1504,2,1),拼音数据库!$B:$C,2,),1)&amp;LEFT(VLOOKUP(MID(C1504,3,1),拼音数据库!$B:$C,2,)),LEFT(VLOOKUP(LEFT(C1504,1),拼音数据库!$B:$C,2,),1)&amp;LEFT(VLOOKUP(MID(C1504,2,1),拼音数据库!$B:$C,2,),1)&amp;LEFT(VLOOKUP(MID(C1504,3,1),拼音数据库!$B:$C,2,),1)&amp;LEFT(VLOOKUP(MID(C1504,4,1),拼音数据库!$B:$C,2,),1))))),"")</f>
        <v/>
      </c>
      <c r="C1504" s="36"/>
      <c r="D1504" s="36"/>
      <c r="E1504" s="36"/>
      <c r="F1504" s="37"/>
      <c r="G1504" s="37"/>
      <c r="H1504" s="37"/>
      <c r="I1504" s="37"/>
      <c r="J1504" s="37"/>
      <c r="K1504" s="37"/>
      <c r="L1504" s="37"/>
      <c r="M1504" s="37"/>
      <c r="N1504" s="5" t="str">
        <f t="array" ref="N1504">IF(SUM(--NOT(ISERROR(FIND(TEXT(UPPER(电话簿!$G$4),0),UPPER(基本信息输入!A1504:M1504),1))))&gt;0,ROW(),"")</f>
        <v/>
      </c>
    </row>
    <row r="1505" spans="1:14" s="34" customFormat="1" x14ac:dyDescent="0.35">
      <c r="A1505" s="74" t="str">
        <f>IFERROR(IF(C1505=0,"",IF(LEN(C1505)=1,VLOOKUP(LEFT(C1505,1),拼音数据库!$B:$C,2,),IF(LEN(C1505)=2,VLOOKUP(LEFT(C1505,1),拼音数据库!$B:$C,2,)&amp;VLOOKUP(MID(C1505,2,1),拼音数据库!$B:$C,2,),IF(LEN(C1505)=3,VLOOKUP(LEFT(C1505,1),拼音数据库!$B:$C,2,)&amp;VLOOKUP(MID(C1505,2,1),拼音数据库!$B:$C,2,)&amp;VLOOKUP(MID(C1505,3,1),拼音数据库!$B:$C,2,),VLOOKUP(LEFT(C1505,1),拼音数据库!$B:$C,2,)&amp;VLOOKUP(MID(C1505,2,1),拼音数据库!$B:$C,2,)&amp;VLOOKUP(MID(C1505,3,1),拼音数据库!$B:$C,2,)&amp;VLOOKUP(MID(C1505,4,1),拼音数据库!$B:$C,2,))))),"")</f>
        <v/>
      </c>
      <c r="B1505" s="75" t="str">
        <f>IFERROR(IF(C1505=0,"",IF(LEN(C1505)=1,LEFT(VLOOKUP(LEFT(C1505,1),拼音数据库!$B:$C,2,),1),IF(LEN(C1505)=2,LEFT(VLOOKUP(LEFT(C1505,1),拼音数据库!$B:$C,2,),1)&amp;LEFT(VLOOKUP(MID(C1505,2,1),拼音数据库!$B:$C,2,),1),IF(LEN(C1505)=3,LEFT(VLOOKUP(LEFT(C1505,1),拼音数据库!$B:$C,2,),1)&amp;LEFT(VLOOKUP(MID(C1505,2,1),拼音数据库!$B:$C,2,),1)&amp;LEFT(VLOOKUP(MID(C1505,3,1),拼音数据库!$B:$C,2,)),LEFT(VLOOKUP(LEFT(C1505,1),拼音数据库!$B:$C,2,),1)&amp;LEFT(VLOOKUP(MID(C1505,2,1),拼音数据库!$B:$C,2,),1)&amp;LEFT(VLOOKUP(MID(C1505,3,1),拼音数据库!$B:$C,2,),1)&amp;LEFT(VLOOKUP(MID(C1505,4,1),拼音数据库!$B:$C,2,),1))))),"")</f>
        <v/>
      </c>
      <c r="C1505" s="36"/>
      <c r="D1505" s="36"/>
      <c r="E1505" s="36"/>
      <c r="F1505" s="37"/>
      <c r="G1505" s="37"/>
      <c r="H1505" s="37"/>
      <c r="I1505" s="37"/>
      <c r="J1505" s="37"/>
      <c r="K1505" s="37"/>
      <c r="L1505" s="37"/>
      <c r="M1505" s="37"/>
      <c r="N1505" s="5" t="str">
        <f t="array" ref="N1505">IF(SUM(--NOT(ISERROR(FIND(TEXT(UPPER(电话簿!$G$4),0),UPPER(基本信息输入!A1505:M1505),1))))&gt;0,ROW(),"")</f>
        <v/>
      </c>
    </row>
    <row r="1506" spans="1:14" s="34" customFormat="1" x14ac:dyDescent="0.35">
      <c r="A1506" s="74" t="str">
        <f>IFERROR(IF(C1506=0,"",IF(LEN(C1506)=1,VLOOKUP(LEFT(C1506,1),拼音数据库!$B:$C,2,),IF(LEN(C1506)=2,VLOOKUP(LEFT(C1506,1),拼音数据库!$B:$C,2,)&amp;VLOOKUP(MID(C1506,2,1),拼音数据库!$B:$C,2,),IF(LEN(C1506)=3,VLOOKUP(LEFT(C1506,1),拼音数据库!$B:$C,2,)&amp;VLOOKUP(MID(C1506,2,1),拼音数据库!$B:$C,2,)&amp;VLOOKUP(MID(C1506,3,1),拼音数据库!$B:$C,2,),VLOOKUP(LEFT(C1506,1),拼音数据库!$B:$C,2,)&amp;VLOOKUP(MID(C1506,2,1),拼音数据库!$B:$C,2,)&amp;VLOOKUP(MID(C1506,3,1),拼音数据库!$B:$C,2,)&amp;VLOOKUP(MID(C1506,4,1),拼音数据库!$B:$C,2,))))),"")</f>
        <v/>
      </c>
      <c r="B1506" s="75" t="str">
        <f>IFERROR(IF(C1506=0,"",IF(LEN(C1506)=1,LEFT(VLOOKUP(LEFT(C1506,1),拼音数据库!$B:$C,2,),1),IF(LEN(C1506)=2,LEFT(VLOOKUP(LEFT(C1506,1),拼音数据库!$B:$C,2,),1)&amp;LEFT(VLOOKUP(MID(C1506,2,1),拼音数据库!$B:$C,2,),1),IF(LEN(C1506)=3,LEFT(VLOOKUP(LEFT(C1506,1),拼音数据库!$B:$C,2,),1)&amp;LEFT(VLOOKUP(MID(C1506,2,1),拼音数据库!$B:$C,2,),1)&amp;LEFT(VLOOKUP(MID(C1506,3,1),拼音数据库!$B:$C,2,)),LEFT(VLOOKUP(LEFT(C1506,1),拼音数据库!$B:$C,2,),1)&amp;LEFT(VLOOKUP(MID(C1506,2,1),拼音数据库!$B:$C,2,),1)&amp;LEFT(VLOOKUP(MID(C1506,3,1),拼音数据库!$B:$C,2,),1)&amp;LEFT(VLOOKUP(MID(C1506,4,1),拼音数据库!$B:$C,2,),1))))),"")</f>
        <v/>
      </c>
      <c r="C1506" s="36"/>
      <c r="D1506" s="36"/>
      <c r="E1506" s="36"/>
      <c r="F1506" s="37"/>
      <c r="G1506" s="37"/>
      <c r="H1506" s="37"/>
      <c r="I1506" s="37"/>
      <c r="J1506" s="37"/>
      <c r="K1506" s="37"/>
      <c r="L1506" s="37"/>
      <c r="M1506" s="37"/>
      <c r="N1506" s="5" t="str">
        <f t="array" ref="N1506">IF(SUM(--NOT(ISERROR(FIND(TEXT(UPPER(电话簿!$G$4),0),UPPER(基本信息输入!A1506:M1506),1))))&gt;0,ROW(),"")</f>
        <v/>
      </c>
    </row>
    <row r="1507" spans="1:14" s="34" customFormat="1" x14ac:dyDescent="0.35">
      <c r="A1507" s="74" t="str">
        <f>IFERROR(IF(C1507=0,"",IF(LEN(C1507)=1,VLOOKUP(LEFT(C1507,1),拼音数据库!$B:$C,2,),IF(LEN(C1507)=2,VLOOKUP(LEFT(C1507,1),拼音数据库!$B:$C,2,)&amp;VLOOKUP(MID(C1507,2,1),拼音数据库!$B:$C,2,),IF(LEN(C1507)=3,VLOOKUP(LEFT(C1507,1),拼音数据库!$B:$C,2,)&amp;VLOOKUP(MID(C1507,2,1),拼音数据库!$B:$C,2,)&amp;VLOOKUP(MID(C1507,3,1),拼音数据库!$B:$C,2,),VLOOKUP(LEFT(C1507,1),拼音数据库!$B:$C,2,)&amp;VLOOKUP(MID(C1507,2,1),拼音数据库!$B:$C,2,)&amp;VLOOKUP(MID(C1507,3,1),拼音数据库!$B:$C,2,)&amp;VLOOKUP(MID(C1507,4,1),拼音数据库!$B:$C,2,))))),"")</f>
        <v/>
      </c>
      <c r="B1507" s="75" t="str">
        <f>IFERROR(IF(C1507=0,"",IF(LEN(C1507)=1,LEFT(VLOOKUP(LEFT(C1507,1),拼音数据库!$B:$C,2,),1),IF(LEN(C1507)=2,LEFT(VLOOKUP(LEFT(C1507,1),拼音数据库!$B:$C,2,),1)&amp;LEFT(VLOOKUP(MID(C1507,2,1),拼音数据库!$B:$C,2,),1),IF(LEN(C1507)=3,LEFT(VLOOKUP(LEFT(C1507,1),拼音数据库!$B:$C,2,),1)&amp;LEFT(VLOOKUP(MID(C1507,2,1),拼音数据库!$B:$C,2,),1)&amp;LEFT(VLOOKUP(MID(C1507,3,1),拼音数据库!$B:$C,2,)),LEFT(VLOOKUP(LEFT(C1507,1),拼音数据库!$B:$C,2,),1)&amp;LEFT(VLOOKUP(MID(C1507,2,1),拼音数据库!$B:$C,2,),1)&amp;LEFT(VLOOKUP(MID(C1507,3,1),拼音数据库!$B:$C,2,),1)&amp;LEFT(VLOOKUP(MID(C1507,4,1),拼音数据库!$B:$C,2,),1))))),"")</f>
        <v/>
      </c>
      <c r="C1507" s="36"/>
      <c r="D1507" s="36"/>
      <c r="E1507" s="36"/>
      <c r="F1507" s="37"/>
      <c r="G1507" s="37"/>
      <c r="H1507" s="37"/>
      <c r="I1507" s="37"/>
      <c r="J1507" s="37"/>
      <c r="K1507" s="37"/>
      <c r="L1507" s="37"/>
      <c r="M1507" s="37"/>
      <c r="N1507" s="5" t="str">
        <f t="array" ref="N1507">IF(SUM(--NOT(ISERROR(FIND(TEXT(UPPER(电话簿!$G$4),0),UPPER(基本信息输入!A1507:M1507),1))))&gt;0,ROW(),"")</f>
        <v/>
      </c>
    </row>
    <row r="1508" spans="1:14" s="34" customFormat="1" x14ac:dyDescent="0.35">
      <c r="A1508" s="74" t="str">
        <f>IFERROR(IF(C1508=0,"",IF(LEN(C1508)=1,VLOOKUP(LEFT(C1508,1),拼音数据库!$B:$C,2,),IF(LEN(C1508)=2,VLOOKUP(LEFT(C1508,1),拼音数据库!$B:$C,2,)&amp;VLOOKUP(MID(C1508,2,1),拼音数据库!$B:$C,2,),IF(LEN(C1508)=3,VLOOKUP(LEFT(C1508,1),拼音数据库!$B:$C,2,)&amp;VLOOKUP(MID(C1508,2,1),拼音数据库!$B:$C,2,)&amp;VLOOKUP(MID(C1508,3,1),拼音数据库!$B:$C,2,),VLOOKUP(LEFT(C1508,1),拼音数据库!$B:$C,2,)&amp;VLOOKUP(MID(C1508,2,1),拼音数据库!$B:$C,2,)&amp;VLOOKUP(MID(C1508,3,1),拼音数据库!$B:$C,2,)&amp;VLOOKUP(MID(C1508,4,1),拼音数据库!$B:$C,2,))))),"")</f>
        <v/>
      </c>
      <c r="B1508" s="75" t="str">
        <f>IFERROR(IF(C1508=0,"",IF(LEN(C1508)=1,LEFT(VLOOKUP(LEFT(C1508,1),拼音数据库!$B:$C,2,),1),IF(LEN(C1508)=2,LEFT(VLOOKUP(LEFT(C1508,1),拼音数据库!$B:$C,2,),1)&amp;LEFT(VLOOKUP(MID(C1508,2,1),拼音数据库!$B:$C,2,),1),IF(LEN(C1508)=3,LEFT(VLOOKUP(LEFT(C1508,1),拼音数据库!$B:$C,2,),1)&amp;LEFT(VLOOKUP(MID(C1508,2,1),拼音数据库!$B:$C,2,),1)&amp;LEFT(VLOOKUP(MID(C1508,3,1),拼音数据库!$B:$C,2,)),LEFT(VLOOKUP(LEFT(C1508,1),拼音数据库!$B:$C,2,),1)&amp;LEFT(VLOOKUP(MID(C1508,2,1),拼音数据库!$B:$C,2,),1)&amp;LEFT(VLOOKUP(MID(C1508,3,1),拼音数据库!$B:$C,2,),1)&amp;LEFT(VLOOKUP(MID(C1508,4,1),拼音数据库!$B:$C,2,),1))))),"")</f>
        <v/>
      </c>
      <c r="C1508" s="36"/>
      <c r="D1508" s="36"/>
      <c r="E1508" s="36"/>
      <c r="F1508" s="37"/>
      <c r="G1508" s="37"/>
      <c r="H1508" s="37"/>
      <c r="I1508" s="37"/>
      <c r="J1508" s="37"/>
      <c r="K1508" s="37"/>
      <c r="L1508" s="37"/>
      <c r="M1508" s="37"/>
      <c r="N1508" s="5" t="str">
        <f t="array" ref="N1508">IF(SUM(--NOT(ISERROR(FIND(TEXT(UPPER(电话簿!$G$4),0),UPPER(基本信息输入!A1508:M1508),1))))&gt;0,ROW(),"")</f>
        <v/>
      </c>
    </row>
    <row r="1509" spans="1:14" s="34" customFormat="1" x14ac:dyDescent="0.35">
      <c r="A1509" s="74" t="str">
        <f>IFERROR(IF(C1509=0,"",IF(LEN(C1509)=1,VLOOKUP(LEFT(C1509,1),拼音数据库!$B:$C,2,),IF(LEN(C1509)=2,VLOOKUP(LEFT(C1509,1),拼音数据库!$B:$C,2,)&amp;VLOOKUP(MID(C1509,2,1),拼音数据库!$B:$C,2,),IF(LEN(C1509)=3,VLOOKUP(LEFT(C1509,1),拼音数据库!$B:$C,2,)&amp;VLOOKUP(MID(C1509,2,1),拼音数据库!$B:$C,2,)&amp;VLOOKUP(MID(C1509,3,1),拼音数据库!$B:$C,2,),VLOOKUP(LEFT(C1509,1),拼音数据库!$B:$C,2,)&amp;VLOOKUP(MID(C1509,2,1),拼音数据库!$B:$C,2,)&amp;VLOOKUP(MID(C1509,3,1),拼音数据库!$B:$C,2,)&amp;VLOOKUP(MID(C1509,4,1),拼音数据库!$B:$C,2,))))),"")</f>
        <v/>
      </c>
      <c r="B1509" s="75" t="str">
        <f>IFERROR(IF(C1509=0,"",IF(LEN(C1509)=1,LEFT(VLOOKUP(LEFT(C1509,1),拼音数据库!$B:$C,2,),1),IF(LEN(C1509)=2,LEFT(VLOOKUP(LEFT(C1509,1),拼音数据库!$B:$C,2,),1)&amp;LEFT(VLOOKUP(MID(C1509,2,1),拼音数据库!$B:$C,2,),1),IF(LEN(C1509)=3,LEFT(VLOOKUP(LEFT(C1509,1),拼音数据库!$B:$C,2,),1)&amp;LEFT(VLOOKUP(MID(C1509,2,1),拼音数据库!$B:$C,2,),1)&amp;LEFT(VLOOKUP(MID(C1509,3,1),拼音数据库!$B:$C,2,)),LEFT(VLOOKUP(LEFT(C1509,1),拼音数据库!$B:$C,2,),1)&amp;LEFT(VLOOKUP(MID(C1509,2,1),拼音数据库!$B:$C,2,),1)&amp;LEFT(VLOOKUP(MID(C1509,3,1),拼音数据库!$B:$C,2,),1)&amp;LEFT(VLOOKUP(MID(C1509,4,1),拼音数据库!$B:$C,2,),1))))),"")</f>
        <v/>
      </c>
      <c r="C1509" s="36"/>
      <c r="D1509" s="36"/>
      <c r="E1509" s="36"/>
      <c r="F1509" s="37"/>
      <c r="G1509" s="37"/>
      <c r="H1509" s="37"/>
      <c r="I1509" s="37"/>
      <c r="J1509" s="37"/>
      <c r="K1509" s="37"/>
      <c r="L1509" s="37"/>
      <c r="M1509" s="37"/>
      <c r="N1509" s="5" t="str">
        <f t="array" ref="N1509">IF(SUM(--NOT(ISERROR(FIND(TEXT(UPPER(电话簿!$G$4),0),UPPER(基本信息输入!A1509:M1509),1))))&gt;0,ROW(),"")</f>
        <v/>
      </c>
    </row>
    <row r="1510" spans="1:14" s="34" customFormat="1" x14ac:dyDescent="0.35">
      <c r="A1510" s="74" t="str">
        <f>IFERROR(IF(C1510=0,"",IF(LEN(C1510)=1,VLOOKUP(LEFT(C1510,1),拼音数据库!$B:$C,2,),IF(LEN(C1510)=2,VLOOKUP(LEFT(C1510,1),拼音数据库!$B:$C,2,)&amp;VLOOKUP(MID(C1510,2,1),拼音数据库!$B:$C,2,),IF(LEN(C1510)=3,VLOOKUP(LEFT(C1510,1),拼音数据库!$B:$C,2,)&amp;VLOOKUP(MID(C1510,2,1),拼音数据库!$B:$C,2,)&amp;VLOOKUP(MID(C1510,3,1),拼音数据库!$B:$C,2,),VLOOKUP(LEFT(C1510,1),拼音数据库!$B:$C,2,)&amp;VLOOKUP(MID(C1510,2,1),拼音数据库!$B:$C,2,)&amp;VLOOKUP(MID(C1510,3,1),拼音数据库!$B:$C,2,)&amp;VLOOKUP(MID(C1510,4,1),拼音数据库!$B:$C,2,))))),"")</f>
        <v/>
      </c>
      <c r="B1510" s="75" t="str">
        <f>IFERROR(IF(C1510=0,"",IF(LEN(C1510)=1,LEFT(VLOOKUP(LEFT(C1510,1),拼音数据库!$B:$C,2,),1),IF(LEN(C1510)=2,LEFT(VLOOKUP(LEFT(C1510,1),拼音数据库!$B:$C,2,),1)&amp;LEFT(VLOOKUP(MID(C1510,2,1),拼音数据库!$B:$C,2,),1),IF(LEN(C1510)=3,LEFT(VLOOKUP(LEFT(C1510,1),拼音数据库!$B:$C,2,),1)&amp;LEFT(VLOOKUP(MID(C1510,2,1),拼音数据库!$B:$C,2,),1)&amp;LEFT(VLOOKUP(MID(C1510,3,1),拼音数据库!$B:$C,2,)),LEFT(VLOOKUP(LEFT(C1510,1),拼音数据库!$B:$C,2,),1)&amp;LEFT(VLOOKUP(MID(C1510,2,1),拼音数据库!$B:$C,2,),1)&amp;LEFT(VLOOKUP(MID(C1510,3,1),拼音数据库!$B:$C,2,),1)&amp;LEFT(VLOOKUP(MID(C1510,4,1),拼音数据库!$B:$C,2,),1))))),"")</f>
        <v/>
      </c>
      <c r="C1510" s="36"/>
      <c r="D1510" s="36"/>
      <c r="E1510" s="36"/>
      <c r="F1510" s="37"/>
      <c r="G1510" s="37"/>
      <c r="H1510" s="37"/>
      <c r="I1510" s="37"/>
      <c r="J1510" s="37"/>
      <c r="K1510" s="37"/>
      <c r="L1510" s="37"/>
      <c r="M1510" s="37"/>
      <c r="N1510" s="5" t="str">
        <f t="array" ref="N1510">IF(SUM(--NOT(ISERROR(FIND(TEXT(UPPER(电话簿!$G$4),0),UPPER(基本信息输入!A1510:M1510),1))))&gt;0,ROW(),"")</f>
        <v/>
      </c>
    </row>
    <row r="1511" spans="1:14" s="34" customFormat="1" x14ac:dyDescent="0.35">
      <c r="A1511" s="74" t="str">
        <f>IFERROR(IF(C1511=0,"",IF(LEN(C1511)=1,VLOOKUP(LEFT(C1511,1),拼音数据库!$B:$C,2,),IF(LEN(C1511)=2,VLOOKUP(LEFT(C1511,1),拼音数据库!$B:$C,2,)&amp;VLOOKUP(MID(C1511,2,1),拼音数据库!$B:$C,2,),IF(LEN(C1511)=3,VLOOKUP(LEFT(C1511,1),拼音数据库!$B:$C,2,)&amp;VLOOKUP(MID(C1511,2,1),拼音数据库!$B:$C,2,)&amp;VLOOKUP(MID(C1511,3,1),拼音数据库!$B:$C,2,),VLOOKUP(LEFT(C1511,1),拼音数据库!$B:$C,2,)&amp;VLOOKUP(MID(C1511,2,1),拼音数据库!$B:$C,2,)&amp;VLOOKUP(MID(C1511,3,1),拼音数据库!$B:$C,2,)&amp;VLOOKUP(MID(C1511,4,1),拼音数据库!$B:$C,2,))))),"")</f>
        <v/>
      </c>
      <c r="B1511" s="75" t="str">
        <f>IFERROR(IF(C1511=0,"",IF(LEN(C1511)=1,LEFT(VLOOKUP(LEFT(C1511,1),拼音数据库!$B:$C,2,),1),IF(LEN(C1511)=2,LEFT(VLOOKUP(LEFT(C1511,1),拼音数据库!$B:$C,2,),1)&amp;LEFT(VLOOKUP(MID(C1511,2,1),拼音数据库!$B:$C,2,),1),IF(LEN(C1511)=3,LEFT(VLOOKUP(LEFT(C1511,1),拼音数据库!$B:$C,2,),1)&amp;LEFT(VLOOKUP(MID(C1511,2,1),拼音数据库!$B:$C,2,),1)&amp;LEFT(VLOOKUP(MID(C1511,3,1),拼音数据库!$B:$C,2,)),LEFT(VLOOKUP(LEFT(C1511,1),拼音数据库!$B:$C,2,),1)&amp;LEFT(VLOOKUP(MID(C1511,2,1),拼音数据库!$B:$C,2,),1)&amp;LEFT(VLOOKUP(MID(C1511,3,1),拼音数据库!$B:$C,2,),1)&amp;LEFT(VLOOKUP(MID(C1511,4,1),拼音数据库!$B:$C,2,),1))))),"")</f>
        <v/>
      </c>
      <c r="C1511" s="36"/>
      <c r="D1511" s="36"/>
      <c r="E1511" s="36"/>
      <c r="F1511" s="37"/>
      <c r="G1511" s="37"/>
      <c r="H1511" s="37"/>
      <c r="I1511" s="37"/>
      <c r="J1511" s="37"/>
      <c r="K1511" s="37"/>
      <c r="L1511" s="37"/>
      <c r="M1511" s="37"/>
      <c r="N1511" s="5" t="str">
        <f t="array" ref="N1511">IF(SUM(--NOT(ISERROR(FIND(TEXT(UPPER(电话簿!$G$4),0),UPPER(基本信息输入!A1511:M1511),1))))&gt;0,ROW(),"")</f>
        <v/>
      </c>
    </row>
    <row r="1512" spans="1:14" s="34" customFormat="1" x14ac:dyDescent="0.35">
      <c r="A1512" s="74" t="str">
        <f>IFERROR(IF(C1512=0,"",IF(LEN(C1512)=1,VLOOKUP(LEFT(C1512,1),拼音数据库!$B:$C,2,),IF(LEN(C1512)=2,VLOOKUP(LEFT(C1512,1),拼音数据库!$B:$C,2,)&amp;VLOOKUP(MID(C1512,2,1),拼音数据库!$B:$C,2,),IF(LEN(C1512)=3,VLOOKUP(LEFT(C1512,1),拼音数据库!$B:$C,2,)&amp;VLOOKUP(MID(C1512,2,1),拼音数据库!$B:$C,2,)&amp;VLOOKUP(MID(C1512,3,1),拼音数据库!$B:$C,2,),VLOOKUP(LEFT(C1512,1),拼音数据库!$B:$C,2,)&amp;VLOOKUP(MID(C1512,2,1),拼音数据库!$B:$C,2,)&amp;VLOOKUP(MID(C1512,3,1),拼音数据库!$B:$C,2,)&amp;VLOOKUP(MID(C1512,4,1),拼音数据库!$B:$C,2,))))),"")</f>
        <v/>
      </c>
      <c r="B1512" s="75" t="str">
        <f>IFERROR(IF(C1512=0,"",IF(LEN(C1512)=1,LEFT(VLOOKUP(LEFT(C1512,1),拼音数据库!$B:$C,2,),1),IF(LEN(C1512)=2,LEFT(VLOOKUP(LEFT(C1512,1),拼音数据库!$B:$C,2,),1)&amp;LEFT(VLOOKUP(MID(C1512,2,1),拼音数据库!$B:$C,2,),1),IF(LEN(C1512)=3,LEFT(VLOOKUP(LEFT(C1512,1),拼音数据库!$B:$C,2,),1)&amp;LEFT(VLOOKUP(MID(C1512,2,1),拼音数据库!$B:$C,2,),1)&amp;LEFT(VLOOKUP(MID(C1512,3,1),拼音数据库!$B:$C,2,)),LEFT(VLOOKUP(LEFT(C1512,1),拼音数据库!$B:$C,2,),1)&amp;LEFT(VLOOKUP(MID(C1512,2,1),拼音数据库!$B:$C,2,),1)&amp;LEFT(VLOOKUP(MID(C1512,3,1),拼音数据库!$B:$C,2,),1)&amp;LEFT(VLOOKUP(MID(C1512,4,1),拼音数据库!$B:$C,2,),1))))),"")</f>
        <v/>
      </c>
      <c r="C1512" s="36"/>
      <c r="D1512" s="36"/>
      <c r="E1512" s="36"/>
      <c r="F1512" s="37"/>
      <c r="G1512" s="37"/>
      <c r="H1512" s="37"/>
      <c r="I1512" s="37"/>
      <c r="J1512" s="37"/>
      <c r="K1512" s="37"/>
      <c r="L1512" s="37"/>
      <c r="M1512" s="37"/>
      <c r="N1512" s="5" t="str">
        <f t="array" ref="N1512">IF(SUM(--NOT(ISERROR(FIND(TEXT(UPPER(电话簿!$G$4),0),UPPER(基本信息输入!A1512:M1512),1))))&gt;0,ROW(),"")</f>
        <v/>
      </c>
    </row>
    <row r="1513" spans="1:14" s="34" customFormat="1" x14ac:dyDescent="0.35">
      <c r="A1513" s="74" t="str">
        <f>IFERROR(IF(C1513=0,"",IF(LEN(C1513)=1,VLOOKUP(LEFT(C1513,1),拼音数据库!$B:$C,2,),IF(LEN(C1513)=2,VLOOKUP(LEFT(C1513,1),拼音数据库!$B:$C,2,)&amp;VLOOKUP(MID(C1513,2,1),拼音数据库!$B:$C,2,),IF(LEN(C1513)=3,VLOOKUP(LEFT(C1513,1),拼音数据库!$B:$C,2,)&amp;VLOOKUP(MID(C1513,2,1),拼音数据库!$B:$C,2,)&amp;VLOOKUP(MID(C1513,3,1),拼音数据库!$B:$C,2,),VLOOKUP(LEFT(C1513,1),拼音数据库!$B:$C,2,)&amp;VLOOKUP(MID(C1513,2,1),拼音数据库!$B:$C,2,)&amp;VLOOKUP(MID(C1513,3,1),拼音数据库!$B:$C,2,)&amp;VLOOKUP(MID(C1513,4,1),拼音数据库!$B:$C,2,))))),"")</f>
        <v/>
      </c>
      <c r="B1513" s="75" t="str">
        <f>IFERROR(IF(C1513=0,"",IF(LEN(C1513)=1,LEFT(VLOOKUP(LEFT(C1513,1),拼音数据库!$B:$C,2,),1),IF(LEN(C1513)=2,LEFT(VLOOKUP(LEFT(C1513,1),拼音数据库!$B:$C,2,),1)&amp;LEFT(VLOOKUP(MID(C1513,2,1),拼音数据库!$B:$C,2,),1),IF(LEN(C1513)=3,LEFT(VLOOKUP(LEFT(C1513,1),拼音数据库!$B:$C,2,),1)&amp;LEFT(VLOOKUP(MID(C1513,2,1),拼音数据库!$B:$C,2,),1)&amp;LEFT(VLOOKUP(MID(C1513,3,1),拼音数据库!$B:$C,2,)),LEFT(VLOOKUP(LEFT(C1513,1),拼音数据库!$B:$C,2,),1)&amp;LEFT(VLOOKUP(MID(C1513,2,1),拼音数据库!$B:$C,2,),1)&amp;LEFT(VLOOKUP(MID(C1513,3,1),拼音数据库!$B:$C,2,),1)&amp;LEFT(VLOOKUP(MID(C1513,4,1),拼音数据库!$B:$C,2,),1))))),"")</f>
        <v/>
      </c>
      <c r="C1513" s="36"/>
      <c r="D1513" s="36"/>
      <c r="E1513" s="36"/>
      <c r="F1513" s="37"/>
      <c r="G1513" s="37"/>
      <c r="H1513" s="37"/>
      <c r="I1513" s="37"/>
      <c r="J1513" s="37"/>
      <c r="K1513" s="37"/>
      <c r="L1513" s="37"/>
      <c r="M1513" s="37"/>
      <c r="N1513" s="5" t="str">
        <f t="array" ref="N1513">IF(SUM(--NOT(ISERROR(FIND(TEXT(UPPER(电话簿!$G$4),0),UPPER(基本信息输入!A1513:M1513),1))))&gt;0,ROW(),"")</f>
        <v/>
      </c>
    </row>
    <row r="1514" spans="1:14" s="34" customFormat="1" x14ac:dyDescent="0.35">
      <c r="A1514" s="74" t="str">
        <f>IFERROR(IF(C1514=0,"",IF(LEN(C1514)=1,VLOOKUP(LEFT(C1514,1),拼音数据库!$B:$C,2,),IF(LEN(C1514)=2,VLOOKUP(LEFT(C1514,1),拼音数据库!$B:$C,2,)&amp;VLOOKUP(MID(C1514,2,1),拼音数据库!$B:$C,2,),IF(LEN(C1514)=3,VLOOKUP(LEFT(C1514,1),拼音数据库!$B:$C,2,)&amp;VLOOKUP(MID(C1514,2,1),拼音数据库!$B:$C,2,)&amp;VLOOKUP(MID(C1514,3,1),拼音数据库!$B:$C,2,),VLOOKUP(LEFT(C1514,1),拼音数据库!$B:$C,2,)&amp;VLOOKUP(MID(C1514,2,1),拼音数据库!$B:$C,2,)&amp;VLOOKUP(MID(C1514,3,1),拼音数据库!$B:$C,2,)&amp;VLOOKUP(MID(C1514,4,1),拼音数据库!$B:$C,2,))))),"")</f>
        <v/>
      </c>
      <c r="B1514" s="75" t="str">
        <f>IFERROR(IF(C1514=0,"",IF(LEN(C1514)=1,LEFT(VLOOKUP(LEFT(C1514,1),拼音数据库!$B:$C,2,),1),IF(LEN(C1514)=2,LEFT(VLOOKUP(LEFT(C1514,1),拼音数据库!$B:$C,2,),1)&amp;LEFT(VLOOKUP(MID(C1514,2,1),拼音数据库!$B:$C,2,),1),IF(LEN(C1514)=3,LEFT(VLOOKUP(LEFT(C1514,1),拼音数据库!$B:$C,2,),1)&amp;LEFT(VLOOKUP(MID(C1514,2,1),拼音数据库!$B:$C,2,),1)&amp;LEFT(VLOOKUP(MID(C1514,3,1),拼音数据库!$B:$C,2,)),LEFT(VLOOKUP(LEFT(C1514,1),拼音数据库!$B:$C,2,),1)&amp;LEFT(VLOOKUP(MID(C1514,2,1),拼音数据库!$B:$C,2,),1)&amp;LEFT(VLOOKUP(MID(C1514,3,1),拼音数据库!$B:$C,2,),1)&amp;LEFT(VLOOKUP(MID(C1514,4,1),拼音数据库!$B:$C,2,),1))))),"")</f>
        <v/>
      </c>
      <c r="C1514" s="36"/>
      <c r="D1514" s="36"/>
      <c r="E1514" s="36"/>
      <c r="F1514" s="37"/>
      <c r="G1514" s="37"/>
      <c r="H1514" s="37"/>
      <c r="I1514" s="37"/>
      <c r="J1514" s="37"/>
      <c r="K1514" s="37"/>
      <c r="L1514" s="37"/>
      <c r="M1514" s="37"/>
      <c r="N1514" s="5" t="str">
        <f t="array" ref="N1514">IF(SUM(--NOT(ISERROR(FIND(TEXT(UPPER(电话簿!$G$4),0),UPPER(基本信息输入!A1514:M1514),1))))&gt;0,ROW(),"")</f>
        <v/>
      </c>
    </row>
    <row r="1515" spans="1:14" s="34" customFormat="1" x14ac:dyDescent="0.35">
      <c r="A1515" s="74" t="str">
        <f>IFERROR(IF(C1515=0,"",IF(LEN(C1515)=1,VLOOKUP(LEFT(C1515,1),拼音数据库!$B:$C,2,),IF(LEN(C1515)=2,VLOOKUP(LEFT(C1515,1),拼音数据库!$B:$C,2,)&amp;VLOOKUP(MID(C1515,2,1),拼音数据库!$B:$C,2,),IF(LEN(C1515)=3,VLOOKUP(LEFT(C1515,1),拼音数据库!$B:$C,2,)&amp;VLOOKUP(MID(C1515,2,1),拼音数据库!$B:$C,2,)&amp;VLOOKUP(MID(C1515,3,1),拼音数据库!$B:$C,2,),VLOOKUP(LEFT(C1515,1),拼音数据库!$B:$C,2,)&amp;VLOOKUP(MID(C1515,2,1),拼音数据库!$B:$C,2,)&amp;VLOOKUP(MID(C1515,3,1),拼音数据库!$B:$C,2,)&amp;VLOOKUP(MID(C1515,4,1),拼音数据库!$B:$C,2,))))),"")</f>
        <v/>
      </c>
      <c r="B1515" s="75" t="str">
        <f>IFERROR(IF(C1515=0,"",IF(LEN(C1515)=1,LEFT(VLOOKUP(LEFT(C1515,1),拼音数据库!$B:$C,2,),1),IF(LEN(C1515)=2,LEFT(VLOOKUP(LEFT(C1515,1),拼音数据库!$B:$C,2,),1)&amp;LEFT(VLOOKUP(MID(C1515,2,1),拼音数据库!$B:$C,2,),1),IF(LEN(C1515)=3,LEFT(VLOOKUP(LEFT(C1515,1),拼音数据库!$B:$C,2,),1)&amp;LEFT(VLOOKUP(MID(C1515,2,1),拼音数据库!$B:$C,2,),1)&amp;LEFT(VLOOKUP(MID(C1515,3,1),拼音数据库!$B:$C,2,)),LEFT(VLOOKUP(LEFT(C1515,1),拼音数据库!$B:$C,2,),1)&amp;LEFT(VLOOKUP(MID(C1515,2,1),拼音数据库!$B:$C,2,),1)&amp;LEFT(VLOOKUP(MID(C1515,3,1),拼音数据库!$B:$C,2,),1)&amp;LEFT(VLOOKUP(MID(C1515,4,1),拼音数据库!$B:$C,2,),1))))),"")</f>
        <v/>
      </c>
      <c r="C1515" s="36"/>
      <c r="D1515" s="36"/>
      <c r="E1515" s="36"/>
      <c r="F1515" s="37"/>
      <c r="G1515" s="37"/>
      <c r="H1515" s="37"/>
      <c r="I1515" s="37"/>
      <c r="J1515" s="37"/>
      <c r="K1515" s="37"/>
      <c r="L1515" s="37"/>
      <c r="M1515" s="37"/>
      <c r="N1515" s="5" t="str">
        <f t="array" ref="N1515">IF(SUM(--NOT(ISERROR(FIND(TEXT(UPPER(电话簿!$G$4),0),UPPER(基本信息输入!A1515:M1515),1))))&gt;0,ROW(),"")</f>
        <v/>
      </c>
    </row>
    <row r="1516" spans="1:14" s="34" customFormat="1" x14ac:dyDescent="0.35">
      <c r="A1516" s="74" t="str">
        <f>IFERROR(IF(C1516=0,"",IF(LEN(C1516)=1,VLOOKUP(LEFT(C1516,1),拼音数据库!$B:$C,2,),IF(LEN(C1516)=2,VLOOKUP(LEFT(C1516,1),拼音数据库!$B:$C,2,)&amp;VLOOKUP(MID(C1516,2,1),拼音数据库!$B:$C,2,),IF(LEN(C1516)=3,VLOOKUP(LEFT(C1516,1),拼音数据库!$B:$C,2,)&amp;VLOOKUP(MID(C1516,2,1),拼音数据库!$B:$C,2,)&amp;VLOOKUP(MID(C1516,3,1),拼音数据库!$B:$C,2,),VLOOKUP(LEFT(C1516,1),拼音数据库!$B:$C,2,)&amp;VLOOKUP(MID(C1516,2,1),拼音数据库!$B:$C,2,)&amp;VLOOKUP(MID(C1516,3,1),拼音数据库!$B:$C,2,)&amp;VLOOKUP(MID(C1516,4,1),拼音数据库!$B:$C,2,))))),"")</f>
        <v/>
      </c>
      <c r="B1516" s="75" t="str">
        <f>IFERROR(IF(C1516=0,"",IF(LEN(C1516)=1,LEFT(VLOOKUP(LEFT(C1516,1),拼音数据库!$B:$C,2,),1),IF(LEN(C1516)=2,LEFT(VLOOKUP(LEFT(C1516,1),拼音数据库!$B:$C,2,),1)&amp;LEFT(VLOOKUP(MID(C1516,2,1),拼音数据库!$B:$C,2,),1),IF(LEN(C1516)=3,LEFT(VLOOKUP(LEFT(C1516,1),拼音数据库!$B:$C,2,),1)&amp;LEFT(VLOOKUP(MID(C1516,2,1),拼音数据库!$B:$C,2,),1)&amp;LEFT(VLOOKUP(MID(C1516,3,1),拼音数据库!$B:$C,2,)),LEFT(VLOOKUP(LEFT(C1516,1),拼音数据库!$B:$C,2,),1)&amp;LEFT(VLOOKUP(MID(C1516,2,1),拼音数据库!$B:$C,2,),1)&amp;LEFT(VLOOKUP(MID(C1516,3,1),拼音数据库!$B:$C,2,),1)&amp;LEFT(VLOOKUP(MID(C1516,4,1),拼音数据库!$B:$C,2,),1))))),"")</f>
        <v/>
      </c>
      <c r="C1516" s="36"/>
      <c r="D1516" s="36"/>
      <c r="E1516" s="36"/>
      <c r="F1516" s="37"/>
      <c r="G1516" s="37"/>
      <c r="H1516" s="37"/>
      <c r="I1516" s="37"/>
      <c r="J1516" s="37"/>
      <c r="K1516" s="37"/>
      <c r="L1516" s="37"/>
      <c r="M1516" s="37"/>
      <c r="N1516" s="5" t="str">
        <f t="array" ref="N1516">IF(SUM(--NOT(ISERROR(FIND(TEXT(UPPER(电话簿!$G$4),0),UPPER(基本信息输入!A1516:M1516),1))))&gt;0,ROW(),"")</f>
        <v/>
      </c>
    </row>
    <row r="1517" spans="1:14" s="34" customFormat="1" x14ac:dyDescent="0.35">
      <c r="A1517" s="74" t="str">
        <f>IFERROR(IF(C1517=0,"",IF(LEN(C1517)=1,VLOOKUP(LEFT(C1517,1),拼音数据库!$B:$C,2,),IF(LEN(C1517)=2,VLOOKUP(LEFT(C1517,1),拼音数据库!$B:$C,2,)&amp;VLOOKUP(MID(C1517,2,1),拼音数据库!$B:$C,2,),IF(LEN(C1517)=3,VLOOKUP(LEFT(C1517,1),拼音数据库!$B:$C,2,)&amp;VLOOKUP(MID(C1517,2,1),拼音数据库!$B:$C,2,)&amp;VLOOKUP(MID(C1517,3,1),拼音数据库!$B:$C,2,),VLOOKUP(LEFT(C1517,1),拼音数据库!$B:$C,2,)&amp;VLOOKUP(MID(C1517,2,1),拼音数据库!$B:$C,2,)&amp;VLOOKUP(MID(C1517,3,1),拼音数据库!$B:$C,2,)&amp;VLOOKUP(MID(C1517,4,1),拼音数据库!$B:$C,2,))))),"")</f>
        <v/>
      </c>
      <c r="B1517" s="75" t="str">
        <f>IFERROR(IF(C1517=0,"",IF(LEN(C1517)=1,LEFT(VLOOKUP(LEFT(C1517,1),拼音数据库!$B:$C,2,),1),IF(LEN(C1517)=2,LEFT(VLOOKUP(LEFT(C1517,1),拼音数据库!$B:$C,2,),1)&amp;LEFT(VLOOKUP(MID(C1517,2,1),拼音数据库!$B:$C,2,),1),IF(LEN(C1517)=3,LEFT(VLOOKUP(LEFT(C1517,1),拼音数据库!$B:$C,2,),1)&amp;LEFT(VLOOKUP(MID(C1517,2,1),拼音数据库!$B:$C,2,),1)&amp;LEFT(VLOOKUP(MID(C1517,3,1),拼音数据库!$B:$C,2,)),LEFT(VLOOKUP(LEFT(C1517,1),拼音数据库!$B:$C,2,),1)&amp;LEFT(VLOOKUP(MID(C1517,2,1),拼音数据库!$B:$C,2,),1)&amp;LEFT(VLOOKUP(MID(C1517,3,1),拼音数据库!$B:$C,2,),1)&amp;LEFT(VLOOKUP(MID(C1517,4,1),拼音数据库!$B:$C,2,),1))))),"")</f>
        <v/>
      </c>
      <c r="C1517" s="36"/>
      <c r="D1517" s="36"/>
      <c r="E1517" s="36"/>
      <c r="F1517" s="37"/>
      <c r="G1517" s="37"/>
      <c r="H1517" s="37"/>
      <c r="I1517" s="37"/>
      <c r="J1517" s="37"/>
      <c r="K1517" s="37"/>
      <c r="L1517" s="37"/>
      <c r="M1517" s="37"/>
      <c r="N1517" s="5" t="str">
        <f t="array" ref="N1517">IF(SUM(--NOT(ISERROR(FIND(TEXT(UPPER(电话簿!$G$4),0),UPPER(基本信息输入!A1517:M1517),1))))&gt;0,ROW(),"")</f>
        <v/>
      </c>
    </row>
    <row r="1518" spans="1:14" s="34" customFormat="1" x14ac:dyDescent="0.35">
      <c r="A1518" s="74" t="str">
        <f>IFERROR(IF(C1518=0,"",IF(LEN(C1518)=1,VLOOKUP(LEFT(C1518,1),拼音数据库!$B:$C,2,),IF(LEN(C1518)=2,VLOOKUP(LEFT(C1518,1),拼音数据库!$B:$C,2,)&amp;VLOOKUP(MID(C1518,2,1),拼音数据库!$B:$C,2,),IF(LEN(C1518)=3,VLOOKUP(LEFT(C1518,1),拼音数据库!$B:$C,2,)&amp;VLOOKUP(MID(C1518,2,1),拼音数据库!$B:$C,2,)&amp;VLOOKUP(MID(C1518,3,1),拼音数据库!$B:$C,2,),VLOOKUP(LEFT(C1518,1),拼音数据库!$B:$C,2,)&amp;VLOOKUP(MID(C1518,2,1),拼音数据库!$B:$C,2,)&amp;VLOOKUP(MID(C1518,3,1),拼音数据库!$B:$C,2,)&amp;VLOOKUP(MID(C1518,4,1),拼音数据库!$B:$C,2,))))),"")</f>
        <v/>
      </c>
      <c r="B1518" s="75" t="str">
        <f>IFERROR(IF(C1518=0,"",IF(LEN(C1518)=1,LEFT(VLOOKUP(LEFT(C1518,1),拼音数据库!$B:$C,2,),1),IF(LEN(C1518)=2,LEFT(VLOOKUP(LEFT(C1518,1),拼音数据库!$B:$C,2,),1)&amp;LEFT(VLOOKUP(MID(C1518,2,1),拼音数据库!$B:$C,2,),1),IF(LEN(C1518)=3,LEFT(VLOOKUP(LEFT(C1518,1),拼音数据库!$B:$C,2,),1)&amp;LEFT(VLOOKUP(MID(C1518,2,1),拼音数据库!$B:$C,2,),1)&amp;LEFT(VLOOKUP(MID(C1518,3,1),拼音数据库!$B:$C,2,)),LEFT(VLOOKUP(LEFT(C1518,1),拼音数据库!$B:$C,2,),1)&amp;LEFT(VLOOKUP(MID(C1518,2,1),拼音数据库!$B:$C,2,),1)&amp;LEFT(VLOOKUP(MID(C1518,3,1),拼音数据库!$B:$C,2,),1)&amp;LEFT(VLOOKUP(MID(C1518,4,1),拼音数据库!$B:$C,2,),1))))),"")</f>
        <v/>
      </c>
      <c r="C1518" s="36"/>
      <c r="D1518" s="36"/>
      <c r="E1518" s="36"/>
      <c r="F1518" s="37"/>
      <c r="G1518" s="37"/>
      <c r="H1518" s="37"/>
      <c r="I1518" s="37"/>
      <c r="J1518" s="37"/>
      <c r="K1518" s="37"/>
      <c r="L1518" s="37"/>
      <c r="M1518" s="37"/>
      <c r="N1518" s="5" t="str">
        <f t="array" ref="N1518">IF(SUM(--NOT(ISERROR(FIND(TEXT(UPPER(电话簿!$G$4),0),UPPER(基本信息输入!A1518:M1518),1))))&gt;0,ROW(),"")</f>
        <v/>
      </c>
    </row>
    <row r="1519" spans="1:14" s="34" customFormat="1" x14ac:dyDescent="0.35">
      <c r="A1519" s="74" t="str">
        <f>IFERROR(IF(C1519=0,"",IF(LEN(C1519)=1,VLOOKUP(LEFT(C1519,1),拼音数据库!$B:$C,2,),IF(LEN(C1519)=2,VLOOKUP(LEFT(C1519,1),拼音数据库!$B:$C,2,)&amp;VLOOKUP(MID(C1519,2,1),拼音数据库!$B:$C,2,),IF(LEN(C1519)=3,VLOOKUP(LEFT(C1519,1),拼音数据库!$B:$C,2,)&amp;VLOOKUP(MID(C1519,2,1),拼音数据库!$B:$C,2,)&amp;VLOOKUP(MID(C1519,3,1),拼音数据库!$B:$C,2,),VLOOKUP(LEFT(C1519,1),拼音数据库!$B:$C,2,)&amp;VLOOKUP(MID(C1519,2,1),拼音数据库!$B:$C,2,)&amp;VLOOKUP(MID(C1519,3,1),拼音数据库!$B:$C,2,)&amp;VLOOKUP(MID(C1519,4,1),拼音数据库!$B:$C,2,))))),"")</f>
        <v/>
      </c>
      <c r="B1519" s="75" t="str">
        <f>IFERROR(IF(C1519=0,"",IF(LEN(C1519)=1,LEFT(VLOOKUP(LEFT(C1519,1),拼音数据库!$B:$C,2,),1),IF(LEN(C1519)=2,LEFT(VLOOKUP(LEFT(C1519,1),拼音数据库!$B:$C,2,),1)&amp;LEFT(VLOOKUP(MID(C1519,2,1),拼音数据库!$B:$C,2,),1),IF(LEN(C1519)=3,LEFT(VLOOKUP(LEFT(C1519,1),拼音数据库!$B:$C,2,),1)&amp;LEFT(VLOOKUP(MID(C1519,2,1),拼音数据库!$B:$C,2,),1)&amp;LEFT(VLOOKUP(MID(C1519,3,1),拼音数据库!$B:$C,2,)),LEFT(VLOOKUP(LEFT(C1519,1),拼音数据库!$B:$C,2,),1)&amp;LEFT(VLOOKUP(MID(C1519,2,1),拼音数据库!$B:$C,2,),1)&amp;LEFT(VLOOKUP(MID(C1519,3,1),拼音数据库!$B:$C,2,),1)&amp;LEFT(VLOOKUP(MID(C1519,4,1),拼音数据库!$B:$C,2,),1))))),"")</f>
        <v/>
      </c>
      <c r="C1519" s="36"/>
      <c r="D1519" s="36"/>
      <c r="E1519" s="36"/>
      <c r="F1519" s="37"/>
      <c r="G1519" s="37"/>
      <c r="H1519" s="37"/>
      <c r="I1519" s="37"/>
      <c r="J1519" s="37"/>
      <c r="K1519" s="37"/>
      <c r="L1519" s="37"/>
      <c r="M1519" s="37"/>
      <c r="N1519" s="5" t="str">
        <f t="array" ref="N1519">IF(SUM(--NOT(ISERROR(FIND(TEXT(UPPER(电话簿!$G$4),0),UPPER(基本信息输入!A1519:M1519),1))))&gt;0,ROW(),"")</f>
        <v/>
      </c>
    </row>
    <row r="1520" spans="1:14" s="34" customFormat="1" x14ac:dyDescent="0.35">
      <c r="A1520" s="74" t="str">
        <f>IFERROR(IF(C1520=0,"",IF(LEN(C1520)=1,VLOOKUP(LEFT(C1520,1),拼音数据库!$B:$C,2,),IF(LEN(C1520)=2,VLOOKUP(LEFT(C1520,1),拼音数据库!$B:$C,2,)&amp;VLOOKUP(MID(C1520,2,1),拼音数据库!$B:$C,2,),IF(LEN(C1520)=3,VLOOKUP(LEFT(C1520,1),拼音数据库!$B:$C,2,)&amp;VLOOKUP(MID(C1520,2,1),拼音数据库!$B:$C,2,)&amp;VLOOKUP(MID(C1520,3,1),拼音数据库!$B:$C,2,),VLOOKUP(LEFT(C1520,1),拼音数据库!$B:$C,2,)&amp;VLOOKUP(MID(C1520,2,1),拼音数据库!$B:$C,2,)&amp;VLOOKUP(MID(C1520,3,1),拼音数据库!$B:$C,2,)&amp;VLOOKUP(MID(C1520,4,1),拼音数据库!$B:$C,2,))))),"")</f>
        <v/>
      </c>
      <c r="B1520" s="75" t="str">
        <f>IFERROR(IF(C1520=0,"",IF(LEN(C1520)=1,LEFT(VLOOKUP(LEFT(C1520,1),拼音数据库!$B:$C,2,),1),IF(LEN(C1520)=2,LEFT(VLOOKUP(LEFT(C1520,1),拼音数据库!$B:$C,2,),1)&amp;LEFT(VLOOKUP(MID(C1520,2,1),拼音数据库!$B:$C,2,),1),IF(LEN(C1520)=3,LEFT(VLOOKUP(LEFT(C1520,1),拼音数据库!$B:$C,2,),1)&amp;LEFT(VLOOKUP(MID(C1520,2,1),拼音数据库!$B:$C,2,),1)&amp;LEFT(VLOOKUP(MID(C1520,3,1),拼音数据库!$B:$C,2,)),LEFT(VLOOKUP(LEFT(C1520,1),拼音数据库!$B:$C,2,),1)&amp;LEFT(VLOOKUP(MID(C1520,2,1),拼音数据库!$B:$C,2,),1)&amp;LEFT(VLOOKUP(MID(C1520,3,1),拼音数据库!$B:$C,2,),1)&amp;LEFT(VLOOKUP(MID(C1520,4,1),拼音数据库!$B:$C,2,),1))))),"")</f>
        <v/>
      </c>
      <c r="C1520" s="36"/>
      <c r="D1520" s="36"/>
      <c r="E1520" s="36"/>
      <c r="F1520" s="37"/>
      <c r="G1520" s="37"/>
      <c r="H1520" s="37"/>
      <c r="I1520" s="37"/>
      <c r="J1520" s="37"/>
      <c r="K1520" s="37"/>
      <c r="L1520" s="37"/>
      <c r="M1520" s="37"/>
      <c r="N1520" s="5" t="str">
        <f t="array" ref="N1520">IF(SUM(--NOT(ISERROR(FIND(TEXT(UPPER(电话簿!$G$4),0),UPPER(基本信息输入!A1520:M1520),1))))&gt;0,ROW(),"")</f>
        <v/>
      </c>
    </row>
    <row r="1521" spans="1:14" s="34" customFormat="1" x14ac:dyDescent="0.35">
      <c r="A1521" s="74" t="str">
        <f>IFERROR(IF(C1521=0,"",IF(LEN(C1521)=1,VLOOKUP(LEFT(C1521,1),拼音数据库!$B:$C,2,),IF(LEN(C1521)=2,VLOOKUP(LEFT(C1521,1),拼音数据库!$B:$C,2,)&amp;VLOOKUP(MID(C1521,2,1),拼音数据库!$B:$C,2,),IF(LEN(C1521)=3,VLOOKUP(LEFT(C1521,1),拼音数据库!$B:$C,2,)&amp;VLOOKUP(MID(C1521,2,1),拼音数据库!$B:$C,2,)&amp;VLOOKUP(MID(C1521,3,1),拼音数据库!$B:$C,2,),VLOOKUP(LEFT(C1521,1),拼音数据库!$B:$C,2,)&amp;VLOOKUP(MID(C1521,2,1),拼音数据库!$B:$C,2,)&amp;VLOOKUP(MID(C1521,3,1),拼音数据库!$B:$C,2,)&amp;VLOOKUP(MID(C1521,4,1),拼音数据库!$B:$C,2,))))),"")</f>
        <v/>
      </c>
      <c r="B1521" s="75" t="str">
        <f>IFERROR(IF(C1521=0,"",IF(LEN(C1521)=1,LEFT(VLOOKUP(LEFT(C1521,1),拼音数据库!$B:$C,2,),1),IF(LEN(C1521)=2,LEFT(VLOOKUP(LEFT(C1521,1),拼音数据库!$B:$C,2,),1)&amp;LEFT(VLOOKUP(MID(C1521,2,1),拼音数据库!$B:$C,2,),1),IF(LEN(C1521)=3,LEFT(VLOOKUP(LEFT(C1521,1),拼音数据库!$B:$C,2,),1)&amp;LEFT(VLOOKUP(MID(C1521,2,1),拼音数据库!$B:$C,2,),1)&amp;LEFT(VLOOKUP(MID(C1521,3,1),拼音数据库!$B:$C,2,)),LEFT(VLOOKUP(LEFT(C1521,1),拼音数据库!$B:$C,2,),1)&amp;LEFT(VLOOKUP(MID(C1521,2,1),拼音数据库!$B:$C,2,),1)&amp;LEFT(VLOOKUP(MID(C1521,3,1),拼音数据库!$B:$C,2,),1)&amp;LEFT(VLOOKUP(MID(C1521,4,1),拼音数据库!$B:$C,2,),1))))),"")</f>
        <v/>
      </c>
      <c r="C1521" s="36"/>
      <c r="D1521" s="36"/>
      <c r="E1521" s="36"/>
      <c r="F1521" s="37"/>
      <c r="G1521" s="37"/>
      <c r="H1521" s="37"/>
      <c r="I1521" s="37"/>
      <c r="J1521" s="37"/>
      <c r="K1521" s="37"/>
      <c r="L1521" s="37"/>
      <c r="M1521" s="37"/>
      <c r="N1521" s="5" t="str">
        <f t="array" ref="N1521">IF(SUM(--NOT(ISERROR(FIND(TEXT(UPPER(电话簿!$G$4),0),UPPER(基本信息输入!A1521:M1521),1))))&gt;0,ROW(),"")</f>
        <v/>
      </c>
    </row>
    <row r="1522" spans="1:14" s="34" customFormat="1" x14ac:dyDescent="0.35">
      <c r="A1522" s="74" t="str">
        <f>IFERROR(IF(C1522=0,"",IF(LEN(C1522)=1,VLOOKUP(LEFT(C1522,1),拼音数据库!$B:$C,2,),IF(LEN(C1522)=2,VLOOKUP(LEFT(C1522,1),拼音数据库!$B:$C,2,)&amp;VLOOKUP(MID(C1522,2,1),拼音数据库!$B:$C,2,),IF(LEN(C1522)=3,VLOOKUP(LEFT(C1522,1),拼音数据库!$B:$C,2,)&amp;VLOOKUP(MID(C1522,2,1),拼音数据库!$B:$C,2,)&amp;VLOOKUP(MID(C1522,3,1),拼音数据库!$B:$C,2,),VLOOKUP(LEFT(C1522,1),拼音数据库!$B:$C,2,)&amp;VLOOKUP(MID(C1522,2,1),拼音数据库!$B:$C,2,)&amp;VLOOKUP(MID(C1522,3,1),拼音数据库!$B:$C,2,)&amp;VLOOKUP(MID(C1522,4,1),拼音数据库!$B:$C,2,))))),"")</f>
        <v/>
      </c>
      <c r="B1522" s="75" t="str">
        <f>IFERROR(IF(C1522=0,"",IF(LEN(C1522)=1,LEFT(VLOOKUP(LEFT(C1522,1),拼音数据库!$B:$C,2,),1),IF(LEN(C1522)=2,LEFT(VLOOKUP(LEFT(C1522,1),拼音数据库!$B:$C,2,),1)&amp;LEFT(VLOOKUP(MID(C1522,2,1),拼音数据库!$B:$C,2,),1),IF(LEN(C1522)=3,LEFT(VLOOKUP(LEFT(C1522,1),拼音数据库!$B:$C,2,),1)&amp;LEFT(VLOOKUP(MID(C1522,2,1),拼音数据库!$B:$C,2,),1)&amp;LEFT(VLOOKUP(MID(C1522,3,1),拼音数据库!$B:$C,2,)),LEFT(VLOOKUP(LEFT(C1522,1),拼音数据库!$B:$C,2,),1)&amp;LEFT(VLOOKUP(MID(C1522,2,1),拼音数据库!$B:$C,2,),1)&amp;LEFT(VLOOKUP(MID(C1522,3,1),拼音数据库!$B:$C,2,),1)&amp;LEFT(VLOOKUP(MID(C1522,4,1),拼音数据库!$B:$C,2,),1))))),"")</f>
        <v/>
      </c>
      <c r="C1522" s="36"/>
      <c r="D1522" s="36"/>
      <c r="E1522" s="36"/>
      <c r="F1522" s="37"/>
      <c r="G1522" s="37"/>
      <c r="H1522" s="37"/>
      <c r="I1522" s="37"/>
      <c r="J1522" s="37"/>
      <c r="K1522" s="37"/>
      <c r="L1522" s="37"/>
      <c r="M1522" s="37"/>
      <c r="N1522" s="5" t="str">
        <f t="array" ref="N1522">IF(SUM(--NOT(ISERROR(FIND(TEXT(UPPER(电话簿!$G$4),0),UPPER(基本信息输入!A1522:M1522),1))))&gt;0,ROW(),"")</f>
        <v/>
      </c>
    </row>
    <row r="1523" spans="1:14" s="34" customFormat="1" x14ac:dyDescent="0.35">
      <c r="A1523" s="74" t="str">
        <f>IFERROR(IF(C1523=0,"",IF(LEN(C1523)=1,VLOOKUP(LEFT(C1523,1),拼音数据库!$B:$C,2,),IF(LEN(C1523)=2,VLOOKUP(LEFT(C1523,1),拼音数据库!$B:$C,2,)&amp;VLOOKUP(MID(C1523,2,1),拼音数据库!$B:$C,2,),IF(LEN(C1523)=3,VLOOKUP(LEFT(C1523,1),拼音数据库!$B:$C,2,)&amp;VLOOKUP(MID(C1523,2,1),拼音数据库!$B:$C,2,)&amp;VLOOKUP(MID(C1523,3,1),拼音数据库!$B:$C,2,),VLOOKUP(LEFT(C1523,1),拼音数据库!$B:$C,2,)&amp;VLOOKUP(MID(C1523,2,1),拼音数据库!$B:$C,2,)&amp;VLOOKUP(MID(C1523,3,1),拼音数据库!$B:$C,2,)&amp;VLOOKUP(MID(C1523,4,1),拼音数据库!$B:$C,2,))))),"")</f>
        <v/>
      </c>
      <c r="B1523" s="75" t="str">
        <f>IFERROR(IF(C1523=0,"",IF(LEN(C1523)=1,LEFT(VLOOKUP(LEFT(C1523,1),拼音数据库!$B:$C,2,),1),IF(LEN(C1523)=2,LEFT(VLOOKUP(LEFT(C1523,1),拼音数据库!$B:$C,2,),1)&amp;LEFT(VLOOKUP(MID(C1523,2,1),拼音数据库!$B:$C,2,),1),IF(LEN(C1523)=3,LEFT(VLOOKUP(LEFT(C1523,1),拼音数据库!$B:$C,2,),1)&amp;LEFT(VLOOKUP(MID(C1523,2,1),拼音数据库!$B:$C,2,),1)&amp;LEFT(VLOOKUP(MID(C1523,3,1),拼音数据库!$B:$C,2,)),LEFT(VLOOKUP(LEFT(C1523,1),拼音数据库!$B:$C,2,),1)&amp;LEFT(VLOOKUP(MID(C1523,2,1),拼音数据库!$B:$C,2,),1)&amp;LEFT(VLOOKUP(MID(C1523,3,1),拼音数据库!$B:$C,2,),1)&amp;LEFT(VLOOKUP(MID(C1523,4,1),拼音数据库!$B:$C,2,),1))))),"")</f>
        <v/>
      </c>
      <c r="C1523" s="36"/>
      <c r="D1523" s="36"/>
      <c r="E1523" s="36"/>
      <c r="F1523" s="37"/>
      <c r="G1523" s="37"/>
      <c r="H1523" s="37"/>
      <c r="I1523" s="37"/>
      <c r="J1523" s="37"/>
      <c r="K1523" s="37"/>
      <c r="L1523" s="37"/>
      <c r="M1523" s="37"/>
      <c r="N1523" s="5" t="str">
        <f t="array" ref="N1523">IF(SUM(--NOT(ISERROR(FIND(TEXT(UPPER(电话簿!$G$4),0),UPPER(基本信息输入!A1523:M1523),1))))&gt;0,ROW(),"")</f>
        <v/>
      </c>
    </row>
    <row r="1524" spans="1:14" s="34" customFormat="1" x14ac:dyDescent="0.35">
      <c r="A1524" s="74" t="str">
        <f>IFERROR(IF(C1524=0,"",IF(LEN(C1524)=1,VLOOKUP(LEFT(C1524,1),拼音数据库!$B:$C,2,),IF(LEN(C1524)=2,VLOOKUP(LEFT(C1524,1),拼音数据库!$B:$C,2,)&amp;VLOOKUP(MID(C1524,2,1),拼音数据库!$B:$C,2,),IF(LEN(C1524)=3,VLOOKUP(LEFT(C1524,1),拼音数据库!$B:$C,2,)&amp;VLOOKUP(MID(C1524,2,1),拼音数据库!$B:$C,2,)&amp;VLOOKUP(MID(C1524,3,1),拼音数据库!$B:$C,2,),VLOOKUP(LEFT(C1524,1),拼音数据库!$B:$C,2,)&amp;VLOOKUP(MID(C1524,2,1),拼音数据库!$B:$C,2,)&amp;VLOOKUP(MID(C1524,3,1),拼音数据库!$B:$C,2,)&amp;VLOOKUP(MID(C1524,4,1),拼音数据库!$B:$C,2,))))),"")</f>
        <v/>
      </c>
      <c r="B1524" s="75" t="str">
        <f>IFERROR(IF(C1524=0,"",IF(LEN(C1524)=1,LEFT(VLOOKUP(LEFT(C1524,1),拼音数据库!$B:$C,2,),1),IF(LEN(C1524)=2,LEFT(VLOOKUP(LEFT(C1524,1),拼音数据库!$B:$C,2,),1)&amp;LEFT(VLOOKUP(MID(C1524,2,1),拼音数据库!$B:$C,2,),1),IF(LEN(C1524)=3,LEFT(VLOOKUP(LEFT(C1524,1),拼音数据库!$B:$C,2,),1)&amp;LEFT(VLOOKUP(MID(C1524,2,1),拼音数据库!$B:$C,2,),1)&amp;LEFT(VLOOKUP(MID(C1524,3,1),拼音数据库!$B:$C,2,)),LEFT(VLOOKUP(LEFT(C1524,1),拼音数据库!$B:$C,2,),1)&amp;LEFT(VLOOKUP(MID(C1524,2,1),拼音数据库!$B:$C,2,),1)&amp;LEFT(VLOOKUP(MID(C1524,3,1),拼音数据库!$B:$C,2,),1)&amp;LEFT(VLOOKUP(MID(C1524,4,1),拼音数据库!$B:$C,2,),1))))),"")</f>
        <v/>
      </c>
      <c r="C1524" s="36"/>
      <c r="D1524" s="36"/>
      <c r="E1524" s="36"/>
      <c r="F1524" s="37"/>
      <c r="G1524" s="37"/>
      <c r="H1524" s="37"/>
      <c r="I1524" s="37"/>
      <c r="J1524" s="37"/>
      <c r="K1524" s="37"/>
      <c r="L1524" s="37"/>
      <c r="M1524" s="37"/>
      <c r="N1524" s="5" t="str">
        <f t="array" ref="N1524">IF(SUM(--NOT(ISERROR(FIND(TEXT(UPPER(电话簿!$G$4),0),UPPER(基本信息输入!A1524:M1524),1))))&gt;0,ROW(),"")</f>
        <v/>
      </c>
    </row>
    <row r="1525" spans="1:14" s="34" customFormat="1" x14ac:dyDescent="0.35">
      <c r="A1525" s="74" t="str">
        <f>IFERROR(IF(C1525=0,"",IF(LEN(C1525)=1,VLOOKUP(LEFT(C1525,1),拼音数据库!$B:$C,2,),IF(LEN(C1525)=2,VLOOKUP(LEFT(C1525,1),拼音数据库!$B:$C,2,)&amp;VLOOKUP(MID(C1525,2,1),拼音数据库!$B:$C,2,),IF(LEN(C1525)=3,VLOOKUP(LEFT(C1525,1),拼音数据库!$B:$C,2,)&amp;VLOOKUP(MID(C1525,2,1),拼音数据库!$B:$C,2,)&amp;VLOOKUP(MID(C1525,3,1),拼音数据库!$B:$C,2,),VLOOKUP(LEFT(C1525,1),拼音数据库!$B:$C,2,)&amp;VLOOKUP(MID(C1525,2,1),拼音数据库!$B:$C,2,)&amp;VLOOKUP(MID(C1525,3,1),拼音数据库!$B:$C,2,)&amp;VLOOKUP(MID(C1525,4,1),拼音数据库!$B:$C,2,))))),"")</f>
        <v/>
      </c>
      <c r="B1525" s="75" t="str">
        <f>IFERROR(IF(C1525=0,"",IF(LEN(C1525)=1,LEFT(VLOOKUP(LEFT(C1525,1),拼音数据库!$B:$C,2,),1),IF(LEN(C1525)=2,LEFT(VLOOKUP(LEFT(C1525,1),拼音数据库!$B:$C,2,),1)&amp;LEFT(VLOOKUP(MID(C1525,2,1),拼音数据库!$B:$C,2,),1),IF(LEN(C1525)=3,LEFT(VLOOKUP(LEFT(C1525,1),拼音数据库!$B:$C,2,),1)&amp;LEFT(VLOOKUP(MID(C1525,2,1),拼音数据库!$B:$C,2,),1)&amp;LEFT(VLOOKUP(MID(C1525,3,1),拼音数据库!$B:$C,2,)),LEFT(VLOOKUP(LEFT(C1525,1),拼音数据库!$B:$C,2,),1)&amp;LEFT(VLOOKUP(MID(C1525,2,1),拼音数据库!$B:$C,2,),1)&amp;LEFT(VLOOKUP(MID(C1525,3,1),拼音数据库!$B:$C,2,),1)&amp;LEFT(VLOOKUP(MID(C1525,4,1),拼音数据库!$B:$C,2,),1))))),"")</f>
        <v/>
      </c>
      <c r="C1525" s="36"/>
      <c r="D1525" s="36"/>
      <c r="E1525" s="36"/>
      <c r="F1525" s="37"/>
      <c r="G1525" s="37"/>
      <c r="H1525" s="37"/>
      <c r="I1525" s="37"/>
      <c r="J1525" s="37"/>
      <c r="K1525" s="37"/>
      <c r="L1525" s="37"/>
      <c r="M1525" s="37"/>
      <c r="N1525" s="5" t="str">
        <f t="array" ref="N1525">IF(SUM(--NOT(ISERROR(FIND(TEXT(UPPER(电话簿!$G$4),0),UPPER(基本信息输入!A1525:M1525),1))))&gt;0,ROW(),"")</f>
        <v/>
      </c>
    </row>
    <row r="1526" spans="1:14" s="34" customFormat="1" x14ac:dyDescent="0.35">
      <c r="A1526" s="74" t="str">
        <f>IFERROR(IF(C1526=0,"",IF(LEN(C1526)=1,VLOOKUP(LEFT(C1526,1),拼音数据库!$B:$C,2,),IF(LEN(C1526)=2,VLOOKUP(LEFT(C1526,1),拼音数据库!$B:$C,2,)&amp;VLOOKUP(MID(C1526,2,1),拼音数据库!$B:$C,2,),IF(LEN(C1526)=3,VLOOKUP(LEFT(C1526,1),拼音数据库!$B:$C,2,)&amp;VLOOKUP(MID(C1526,2,1),拼音数据库!$B:$C,2,)&amp;VLOOKUP(MID(C1526,3,1),拼音数据库!$B:$C,2,),VLOOKUP(LEFT(C1526,1),拼音数据库!$B:$C,2,)&amp;VLOOKUP(MID(C1526,2,1),拼音数据库!$B:$C,2,)&amp;VLOOKUP(MID(C1526,3,1),拼音数据库!$B:$C,2,)&amp;VLOOKUP(MID(C1526,4,1),拼音数据库!$B:$C,2,))))),"")</f>
        <v/>
      </c>
      <c r="B1526" s="75" t="str">
        <f>IFERROR(IF(C1526=0,"",IF(LEN(C1526)=1,LEFT(VLOOKUP(LEFT(C1526,1),拼音数据库!$B:$C,2,),1),IF(LEN(C1526)=2,LEFT(VLOOKUP(LEFT(C1526,1),拼音数据库!$B:$C,2,),1)&amp;LEFT(VLOOKUP(MID(C1526,2,1),拼音数据库!$B:$C,2,),1),IF(LEN(C1526)=3,LEFT(VLOOKUP(LEFT(C1526,1),拼音数据库!$B:$C,2,),1)&amp;LEFT(VLOOKUP(MID(C1526,2,1),拼音数据库!$B:$C,2,),1)&amp;LEFT(VLOOKUP(MID(C1526,3,1),拼音数据库!$B:$C,2,)),LEFT(VLOOKUP(LEFT(C1526,1),拼音数据库!$B:$C,2,),1)&amp;LEFT(VLOOKUP(MID(C1526,2,1),拼音数据库!$B:$C,2,),1)&amp;LEFT(VLOOKUP(MID(C1526,3,1),拼音数据库!$B:$C,2,),1)&amp;LEFT(VLOOKUP(MID(C1526,4,1),拼音数据库!$B:$C,2,),1))))),"")</f>
        <v/>
      </c>
      <c r="C1526" s="36"/>
      <c r="D1526" s="36"/>
      <c r="E1526" s="36"/>
      <c r="F1526" s="37"/>
      <c r="G1526" s="37"/>
      <c r="H1526" s="37"/>
      <c r="I1526" s="37"/>
      <c r="J1526" s="37"/>
      <c r="K1526" s="37"/>
      <c r="L1526" s="37"/>
      <c r="M1526" s="37"/>
      <c r="N1526" s="5" t="str">
        <f t="array" ref="N1526">IF(SUM(--NOT(ISERROR(FIND(TEXT(UPPER(电话簿!$G$4),0),UPPER(基本信息输入!A1526:M1526),1))))&gt;0,ROW(),"")</f>
        <v/>
      </c>
    </row>
    <row r="1527" spans="1:14" s="34" customFormat="1" x14ac:dyDescent="0.35">
      <c r="A1527" s="74" t="str">
        <f>IFERROR(IF(C1527=0,"",IF(LEN(C1527)=1,VLOOKUP(LEFT(C1527,1),拼音数据库!$B:$C,2,),IF(LEN(C1527)=2,VLOOKUP(LEFT(C1527,1),拼音数据库!$B:$C,2,)&amp;VLOOKUP(MID(C1527,2,1),拼音数据库!$B:$C,2,),IF(LEN(C1527)=3,VLOOKUP(LEFT(C1527,1),拼音数据库!$B:$C,2,)&amp;VLOOKUP(MID(C1527,2,1),拼音数据库!$B:$C,2,)&amp;VLOOKUP(MID(C1527,3,1),拼音数据库!$B:$C,2,),VLOOKUP(LEFT(C1527,1),拼音数据库!$B:$C,2,)&amp;VLOOKUP(MID(C1527,2,1),拼音数据库!$B:$C,2,)&amp;VLOOKUP(MID(C1527,3,1),拼音数据库!$B:$C,2,)&amp;VLOOKUP(MID(C1527,4,1),拼音数据库!$B:$C,2,))))),"")</f>
        <v/>
      </c>
      <c r="B1527" s="75" t="str">
        <f>IFERROR(IF(C1527=0,"",IF(LEN(C1527)=1,LEFT(VLOOKUP(LEFT(C1527,1),拼音数据库!$B:$C,2,),1),IF(LEN(C1527)=2,LEFT(VLOOKUP(LEFT(C1527,1),拼音数据库!$B:$C,2,),1)&amp;LEFT(VLOOKUP(MID(C1527,2,1),拼音数据库!$B:$C,2,),1),IF(LEN(C1527)=3,LEFT(VLOOKUP(LEFT(C1527,1),拼音数据库!$B:$C,2,),1)&amp;LEFT(VLOOKUP(MID(C1527,2,1),拼音数据库!$B:$C,2,),1)&amp;LEFT(VLOOKUP(MID(C1527,3,1),拼音数据库!$B:$C,2,)),LEFT(VLOOKUP(LEFT(C1527,1),拼音数据库!$B:$C,2,),1)&amp;LEFT(VLOOKUP(MID(C1527,2,1),拼音数据库!$B:$C,2,),1)&amp;LEFT(VLOOKUP(MID(C1527,3,1),拼音数据库!$B:$C,2,),1)&amp;LEFT(VLOOKUP(MID(C1527,4,1),拼音数据库!$B:$C,2,),1))))),"")</f>
        <v/>
      </c>
      <c r="C1527" s="36"/>
      <c r="D1527" s="36"/>
      <c r="E1527" s="36"/>
      <c r="F1527" s="37"/>
      <c r="G1527" s="37"/>
      <c r="H1527" s="37"/>
      <c r="I1527" s="37"/>
      <c r="J1527" s="37"/>
      <c r="K1527" s="37"/>
      <c r="L1527" s="37"/>
      <c r="M1527" s="37"/>
      <c r="N1527" s="5" t="str">
        <f t="array" ref="N1527">IF(SUM(--NOT(ISERROR(FIND(TEXT(UPPER(电话簿!$G$4),0),UPPER(基本信息输入!A1527:M1527),1))))&gt;0,ROW(),"")</f>
        <v/>
      </c>
    </row>
    <row r="1528" spans="1:14" s="34" customFormat="1" x14ac:dyDescent="0.35">
      <c r="A1528" s="74" t="str">
        <f>IFERROR(IF(C1528=0,"",IF(LEN(C1528)=1,VLOOKUP(LEFT(C1528,1),拼音数据库!$B:$C,2,),IF(LEN(C1528)=2,VLOOKUP(LEFT(C1528,1),拼音数据库!$B:$C,2,)&amp;VLOOKUP(MID(C1528,2,1),拼音数据库!$B:$C,2,),IF(LEN(C1528)=3,VLOOKUP(LEFT(C1528,1),拼音数据库!$B:$C,2,)&amp;VLOOKUP(MID(C1528,2,1),拼音数据库!$B:$C,2,)&amp;VLOOKUP(MID(C1528,3,1),拼音数据库!$B:$C,2,),VLOOKUP(LEFT(C1528,1),拼音数据库!$B:$C,2,)&amp;VLOOKUP(MID(C1528,2,1),拼音数据库!$B:$C,2,)&amp;VLOOKUP(MID(C1528,3,1),拼音数据库!$B:$C,2,)&amp;VLOOKUP(MID(C1528,4,1),拼音数据库!$B:$C,2,))))),"")</f>
        <v/>
      </c>
      <c r="B1528" s="75" t="str">
        <f>IFERROR(IF(C1528=0,"",IF(LEN(C1528)=1,LEFT(VLOOKUP(LEFT(C1528,1),拼音数据库!$B:$C,2,),1),IF(LEN(C1528)=2,LEFT(VLOOKUP(LEFT(C1528,1),拼音数据库!$B:$C,2,),1)&amp;LEFT(VLOOKUP(MID(C1528,2,1),拼音数据库!$B:$C,2,),1),IF(LEN(C1528)=3,LEFT(VLOOKUP(LEFT(C1528,1),拼音数据库!$B:$C,2,),1)&amp;LEFT(VLOOKUP(MID(C1528,2,1),拼音数据库!$B:$C,2,),1)&amp;LEFT(VLOOKUP(MID(C1528,3,1),拼音数据库!$B:$C,2,)),LEFT(VLOOKUP(LEFT(C1528,1),拼音数据库!$B:$C,2,),1)&amp;LEFT(VLOOKUP(MID(C1528,2,1),拼音数据库!$B:$C,2,),1)&amp;LEFT(VLOOKUP(MID(C1528,3,1),拼音数据库!$B:$C,2,),1)&amp;LEFT(VLOOKUP(MID(C1528,4,1),拼音数据库!$B:$C,2,),1))))),"")</f>
        <v/>
      </c>
      <c r="C1528" s="36"/>
      <c r="D1528" s="36"/>
      <c r="E1528" s="36"/>
      <c r="F1528" s="37"/>
      <c r="G1528" s="37"/>
      <c r="H1528" s="37"/>
      <c r="I1528" s="37"/>
      <c r="J1528" s="37"/>
      <c r="K1528" s="37"/>
      <c r="L1528" s="37"/>
      <c r="M1528" s="37"/>
      <c r="N1528" s="5" t="str">
        <f t="array" ref="N1528">IF(SUM(--NOT(ISERROR(FIND(TEXT(UPPER(电话簿!$G$4),0),UPPER(基本信息输入!A1528:M1528),1))))&gt;0,ROW(),"")</f>
        <v/>
      </c>
    </row>
    <row r="1529" spans="1:14" s="34" customFormat="1" x14ac:dyDescent="0.35">
      <c r="A1529" s="74" t="str">
        <f>IFERROR(IF(C1529=0,"",IF(LEN(C1529)=1,VLOOKUP(LEFT(C1529,1),拼音数据库!$B:$C,2,),IF(LEN(C1529)=2,VLOOKUP(LEFT(C1529,1),拼音数据库!$B:$C,2,)&amp;VLOOKUP(MID(C1529,2,1),拼音数据库!$B:$C,2,),IF(LEN(C1529)=3,VLOOKUP(LEFT(C1529,1),拼音数据库!$B:$C,2,)&amp;VLOOKUP(MID(C1529,2,1),拼音数据库!$B:$C,2,)&amp;VLOOKUP(MID(C1529,3,1),拼音数据库!$B:$C,2,),VLOOKUP(LEFT(C1529,1),拼音数据库!$B:$C,2,)&amp;VLOOKUP(MID(C1529,2,1),拼音数据库!$B:$C,2,)&amp;VLOOKUP(MID(C1529,3,1),拼音数据库!$B:$C,2,)&amp;VLOOKUP(MID(C1529,4,1),拼音数据库!$B:$C,2,))))),"")</f>
        <v/>
      </c>
      <c r="B1529" s="75" t="str">
        <f>IFERROR(IF(C1529=0,"",IF(LEN(C1529)=1,LEFT(VLOOKUP(LEFT(C1529,1),拼音数据库!$B:$C,2,),1),IF(LEN(C1529)=2,LEFT(VLOOKUP(LEFT(C1529,1),拼音数据库!$B:$C,2,),1)&amp;LEFT(VLOOKUP(MID(C1529,2,1),拼音数据库!$B:$C,2,),1),IF(LEN(C1529)=3,LEFT(VLOOKUP(LEFT(C1529,1),拼音数据库!$B:$C,2,),1)&amp;LEFT(VLOOKUP(MID(C1529,2,1),拼音数据库!$B:$C,2,),1)&amp;LEFT(VLOOKUP(MID(C1529,3,1),拼音数据库!$B:$C,2,)),LEFT(VLOOKUP(LEFT(C1529,1),拼音数据库!$B:$C,2,),1)&amp;LEFT(VLOOKUP(MID(C1529,2,1),拼音数据库!$B:$C,2,),1)&amp;LEFT(VLOOKUP(MID(C1529,3,1),拼音数据库!$B:$C,2,),1)&amp;LEFT(VLOOKUP(MID(C1529,4,1),拼音数据库!$B:$C,2,),1))))),"")</f>
        <v/>
      </c>
      <c r="C1529" s="36"/>
      <c r="D1529" s="36"/>
      <c r="E1529" s="36"/>
      <c r="F1529" s="37"/>
      <c r="G1529" s="37"/>
      <c r="H1529" s="37"/>
      <c r="I1529" s="37"/>
      <c r="J1529" s="37"/>
      <c r="K1529" s="37"/>
      <c r="L1529" s="37"/>
      <c r="M1529" s="37"/>
      <c r="N1529" s="5" t="str">
        <f t="array" ref="N1529">IF(SUM(--NOT(ISERROR(FIND(TEXT(UPPER(电话簿!$G$4),0),UPPER(基本信息输入!A1529:M1529),1))))&gt;0,ROW(),"")</f>
        <v/>
      </c>
    </row>
    <row r="1530" spans="1:14" s="34" customFormat="1" x14ac:dyDescent="0.35">
      <c r="A1530" s="74" t="str">
        <f>IFERROR(IF(C1530=0,"",IF(LEN(C1530)=1,VLOOKUP(LEFT(C1530,1),拼音数据库!$B:$C,2,),IF(LEN(C1530)=2,VLOOKUP(LEFT(C1530,1),拼音数据库!$B:$C,2,)&amp;VLOOKUP(MID(C1530,2,1),拼音数据库!$B:$C,2,),IF(LEN(C1530)=3,VLOOKUP(LEFT(C1530,1),拼音数据库!$B:$C,2,)&amp;VLOOKUP(MID(C1530,2,1),拼音数据库!$B:$C,2,)&amp;VLOOKUP(MID(C1530,3,1),拼音数据库!$B:$C,2,),VLOOKUP(LEFT(C1530,1),拼音数据库!$B:$C,2,)&amp;VLOOKUP(MID(C1530,2,1),拼音数据库!$B:$C,2,)&amp;VLOOKUP(MID(C1530,3,1),拼音数据库!$B:$C,2,)&amp;VLOOKUP(MID(C1530,4,1),拼音数据库!$B:$C,2,))))),"")</f>
        <v/>
      </c>
      <c r="B1530" s="75" t="str">
        <f>IFERROR(IF(C1530=0,"",IF(LEN(C1530)=1,LEFT(VLOOKUP(LEFT(C1530,1),拼音数据库!$B:$C,2,),1),IF(LEN(C1530)=2,LEFT(VLOOKUP(LEFT(C1530,1),拼音数据库!$B:$C,2,),1)&amp;LEFT(VLOOKUP(MID(C1530,2,1),拼音数据库!$B:$C,2,),1),IF(LEN(C1530)=3,LEFT(VLOOKUP(LEFT(C1530,1),拼音数据库!$B:$C,2,),1)&amp;LEFT(VLOOKUP(MID(C1530,2,1),拼音数据库!$B:$C,2,),1)&amp;LEFT(VLOOKUP(MID(C1530,3,1),拼音数据库!$B:$C,2,)),LEFT(VLOOKUP(LEFT(C1530,1),拼音数据库!$B:$C,2,),1)&amp;LEFT(VLOOKUP(MID(C1530,2,1),拼音数据库!$B:$C,2,),1)&amp;LEFT(VLOOKUP(MID(C1530,3,1),拼音数据库!$B:$C,2,),1)&amp;LEFT(VLOOKUP(MID(C1530,4,1),拼音数据库!$B:$C,2,),1))))),"")</f>
        <v/>
      </c>
      <c r="C1530" s="36"/>
      <c r="D1530" s="36"/>
      <c r="E1530" s="36"/>
      <c r="F1530" s="37"/>
      <c r="G1530" s="37"/>
      <c r="H1530" s="37"/>
      <c r="I1530" s="37"/>
      <c r="J1530" s="37"/>
      <c r="K1530" s="37"/>
      <c r="L1530" s="37"/>
      <c r="M1530" s="37"/>
      <c r="N1530" s="5" t="str">
        <f t="array" ref="N1530">IF(SUM(--NOT(ISERROR(FIND(TEXT(UPPER(电话簿!$G$4),0),UPPER(基本信息输入!A1530:M1530),1))))&gt;0,ROW(),"")</f>
        <v/>
      </c>
    </row>
    <row r="1531" spans="1:14" s="34" customFormat="1" x14ac:dyDescent="0.35">
      <c r="A1531" s="74" t="str">
        <f>IFERROR(IF(C1531=0,"",IF(LEN(C1531)=1,VLOOKUP(LEFT(C1531,1),拼音数据库!$B:$C,2,),IF(LEN(C1531)=2,VLOOKUP(LEFT(C1531,1),拼音数据库!$B:$C,2,)&amp;VLOOKUP(MID(C1531,2,1),拼音数据库!$B:$C,2,),IF(LEN(C1531)=3,VLOOKUP(LEFT(C1531,1),拼音数据库!$B:$C,2,)&amp;VLOOKUP(MID(C1531,2,1),拼音数据库!$B:$C,2,)&amp;VLOOKUP(MID(C1531,3,1),拼音数据库!$B:$C,2,),VLOOKUP(LEFT(C1531,1),拼音数据库!$B:$C,2,)&amp;VLOOKUP(MID(C1531,2,1),拼音数据库!$B:$C,2,)&amp;VLOOKUP(MID(C1531,3,1),拼音数据库!$B:$C,2,)&amp;VLOOKUP(MID(C1531,4,1),拼音数据库!$B:$C,2,))))),"")</f>
        <v/>
      </c>
      <c r="B1531" s="75" t="str">
        <f>IFERROR(IF(C1531=0,"",IF(LEN(C1531)=1,LEFT(VLOOKUP(LEFT(C1531,1),拼音数据库!$B:$C,2,),1),IF(LEN(C1531)=2,LEFT(VLOOKUP(LEFT(C1531,1),拼音数据库!$B:$C,2,),1)&amp;LEFT(VLOOKUP(MID(C1531,2,1),拼音数据库!$B:$C,2,),1),IF(LEN(C1531)=3,LEFT(VLOOKUP(LEFT(C1531,1),拼音数据库!$B:$C,2,),1)&amp;LEFT(VLOOKUP(MID(C1531,2,1),拼音数据库!$B:$C,2,),1)&amp;LEFT(VLOOKUP(MID(C1531,3,1),拼音数据库!$B:$C,2,)),LEFT(VLOOKUP(LEFT(C1531,1),拼音数据库!$B:$C,2,),1)&amp;LEFT(VLOOKUP(MID(C1531,2,1),拼音数据库!$B:$C,2,),1)&amp;LEFT(VLOOKUP(MID(C1531,3,1),拼音数据库!$B:$C,2,),1)&amp;LEFT(VLOOKUP(MID(C1531,4,1),拼音数据库!$B:$C,2,),1))))),"")</f>
        <v/>
      </c>
      <c r="C1531" s="36"/>
      <c r="D1531" s="36"/>
      <c r="E1531" s="36"/>
      <c r="F1531" s="37"/>
      <c r="G1531" s="37"/>
      <c r="H1531" s="37"/>
      <c r="I1531" s="37"/>
      <c r="J1531" s="37"/>
      <c r="K1531" s="37"/>
      <c r="L1531" s="37"/>
      <c r="M1531" s="37"/>
      <c r="N1531" s="5" t="str">
        <f t="array" ref="N1531">IF(SUM(--NOT(ISERROR(FIND(TEXT(UPPER(电话簿!$G$4),0),UPPER(基本信息输入!A1531:M1531),1))))&gt;0,ROW(),"")</f>
        <v/>
      </c>
    </row>
    <row r="1532" spans="1:14" s="34" customFormat="1" x14ac:dyDescent="0.35">
      <c r="A1532" s="74" t="str">
        <f>IFERROR(IF(C1532=0,"",IF(LEN(C1532)=1,VLOOKUP(LEFT(C1532,1),拼音数据库!$B:$C,2,),IF(LEN(C1532)=2,VLOOKUP(LEFT(C1532,1),拼音数据库!$B:$C,2,)&amp;VLOOKUP(MID(C1532,2,1),拼音数据库!$B:$C,2,),IF(LEN(C1532)=3,VLOOKUP(LEFT(C1532,1),拼音数据库!$B:$C,2,)&amp;VLOOKUP(MID(C1532,2,1),拼音数据库!$B:$C,2,)&amp;VLOOKUP(MID(C1532,3,1),拼音数据库!$B:$C,2,),VLOOKUP(LEFT(C1532,1),拼音数据库!$B:$C,2,)&amp;VLOOKUP(MID(C1532,2,1),拼音数据库!$B:$C,2,)&amp;VLOOKUP(MID(C1532,3,1),拼音数据库!$B:$C,2,)&amp;VLOOKUP(MID(C1532,4,1),拼音数据库!$B:$C,2,))))),"")</f>
        <v/>
      </c>
      <c r="B1532" s="75" t="str">
        <f>IFERROR(IF(C1532=0,"",IF(LEN(C1532)=1,LEFT(VLOOKUP(LEFT(C1532,1),拼音数据库!$B:$C,2,),1),IF(LEN(C1532)=2,LEFT(VLOOKUP(LEFT(C1532,1),拼音数据库!$B:$C,2,),1)&amp;LEFT(VLOOKUP(MID(C1532,2,1),拼音数据库!$B:$C,2,),1),IF(LEN(C1532)=3,LEFT(VLOOKUP(LEFT(C1532,1),拼音数据库!$B:$C,2,),1)&amp;LEFT(VLOOKUP(MID(C1532,2,1),拼音数据库!$B:$C,2,),1)&amp;LEFT(VLOOKUP(MID(C1532,3,1),拼音数据库!$B:$C,2,)),LEFT(VLOOKUP(LEFT(C1532,1),拼音数据库!$B:$C,2,),1)&amp;LEFT(VLOOKUP(MID(C1532,2,1),拼音数据库!$B:$C,2,),1)&amp;LEFT(VLOOKUP(MID(C1532,3,1),拼音数据库!$B:$C,2,),1)&amp;LEFT(VLOOKUP(MID(C1532,4,1),拼音数据库!$B:$C,2,),1))))),"")</f>
        <v/>
      </c>
      <c r="C1532" s="36"/>
      <c r="D1532" s="36"/>
      <c r="E1532" s="36"/>
      <c r="F1532" s="37"/>
      <c r="G1532" s="37"/>
      <c r="H1532" s="37"/>
      <c r="I1532" s="37"/>
      <c r="J1532" s="37"/>
      <c r="K1532" s="37"/>
      <c r="L1532" s="37"/>
      <c r="M1532" s="37"/>
      <c r="N1532" s="5" t="str">
        <f t="array" ref="N1532">IF(SUM(--NOT(ISERROR(FIND(TEXT(UPPER(电话簿!$G$4),0),UPPER(基本信息输入!A1532:M1532),1))))&gt;0,ROW(),"")</f>
        <v/>
      </c>
    </row>
    <row r="1533" spans="1:14" s="34" customFormat="1" x14ac:dyDescent="0.35">
      <c r="A1533" s="74" t="str">
        <f>IFERROR(IF(C1533=0,"",IF(LEN(C1533)=1,VLOOKUP(LEFT(C1533,1),拼音数据库!$B:$C,2,),IF(LEN(C1533)=2,VLOOKUP(LEFT(C1533,1),拼音数据库!$B:$C,2,)&amp;VLOOKUP(MID(C1533,2,1),拼音数据库!$B:$C,2,),IF(LEN(C1533)=3,VLOOKUP(LEFT(C1533,1),拼音数据库!$B:$C,2,)&amp;VLOOKUP(MID(C1533,2,1),拼音数据库!$B:$C,2,)&amp;VLOOKUP(MID(C1533,3,1),拼音数据库!$B:$C,2,),VLOOKUP(LEFT(C1533,1),拼音数据库!$B:$C,2,)&amp;VLOOKUP(MID(C1533,2,1),拼音数据库!$B:$C,2,)&amp;VLOOKUP(MID(C1533,3,1),拼音数据库!$B:$C,2,)&amp;VLOOKUP(MID(C1533,4,1),拼音数据库!$B:$C,2,))))),"")</f>
        <v/>
      </c>
      <c r="B1533" s="75" t="str">
        <f>IFERROR(IF(C1533=0,"",IF(LEN(C1533)=1,LEFT(VLOOKUP(LEFT(C1533,1),拼音数据库!$B:$C,2,),1),IF(LEN(C1533)=2,LEFT(VLOOKUP(LEFT(C1533,1),拼音数据库!$B:$C,2,),1)&amp;LEFT(VLOOKUP(MID(C1533,2,1),拼音数据库!$B:$C,2,),1),IF(LEN(C1533)=3,LEFT(VLOOKUP(LEFT(C1533,1),拼音数据库!$B:$C,2,),1)&amp;LEFT(VLOOKUP(MID(C1533,2,1),拼音数据库!$B:$C,2,),1)&amp;LEFT(VLOOKUP(MID(C1533,3,1),拼音数据库!$B:$C,2,)),LEFT(VLOOKUP(LEFT(C1533,1),拼音数据库!$B:$C,2,),1)&amp;LEFT(VLOOKUP(MID(C1533,2,1),拼音数据库!$B:$C,2,),1)&amp;LEFT(VLOOKUP(MID(C1533,3,1),拼音数据库!$B:$C,2,),1)&amp;LEFT(VLOOKUP(MID(C1533,4,1),拼音数据库!$B:$C,2,),1))))),"")</f>
        <v/>
      </c>
      <c r="C1533" s="36"/>
      <c r="D1533" s="36"/>
      <c r="E1533" s="36"/>
      <c r="F1533" s="37"/>
      <c r="G1533" s="37"/>
      <c r="H1533" s="37"/>
      <c r="I1533" s="37"/>
      <c r="J1533" s="37"/>
      <c r="K1533" s="37"/>
      <c r="L1533" s="37"/>
      <c r="M1533" s="37"/>
      <c r="N1533" s="5" t="str">
        <f t="array" ref="N1533">IF(SUM(--NOT(ISERROR(FIND(TEXT(UPPER(电话簿!$G$4),0),UPPER(基本信息输入!A1533:M1533),1))))&gt;0,ROW(),"")</f>
        <v/>
      </c>
    </row>
    <row r="1534" spans="1:14" s="34" customFormat="1" x14ac:dyDescent="0.35">
      <c r="A1534" s="74" t="str">
        <f>IFERROR(IF(C1534=0,"",IF(LEN(C1534)=1,VLOOKUP(LEFT(C1534,1),拼音数据库!$B:$C,2,),IF(LEN(C1534)=2,VLOOKUP(LEFT(C1534,1),拼音数据库!$B:$C,2,)&amp;VLOOKUP(MID(C1534,2,1),拼音数据库!$B:$C,2,),IF(LEN(C1534)=3,VLOOKUP(LEFT(C1534,1),拼音数据库!$B:$C,2,)&amp;VLOOKUP(MID(C1534,2,1),拼音数据库!$B:$C,2,)&amp;VLOOKUP(MID(C1534,3,1),拼音数据库!$B:$C,2,),VLOOKUP(LEFT(C1534,1),拼音数据库!$B:$C,2,)&amp;VLOOKUP(MID(C1534,2,1),拼音数据库!$B:$C,2,)&amp;VLOOKUP(MID(C1534,3,1),拼音数据库!$B:$C,2,)&amp;VLOOKUP(MID(C1534,4,1),拼音数据库!$B:$C,2,))))),"")</f>
        <v/>
      </c>
      <c r="B1534" s="75" t="str">
        <f>IFERROR(IF(C1534=0,"",IF(LEN(C1534)=1,LEFT(VLOOKUP(LEFT(C1534,1),拼音数据库!$B:$C,2,),1),IF(LEN(C1534)=2,LEFT(VLOOKUP(LEFT(C1534,1),拼音数据库!$B:$C,2,),1)&amp;LEFT(VLOOKUP(MID(C1534,2,1),拼音数据库!$B:$C,2,),1),IF(LEN(C1534)=3,LEFT(VLOOKUP(LEFT(C1534,1),拼音数据库!$B:$C,2,),1)&amp;LEFT(VLOOKUP(MID(C1534,2,1),拼音数据库!$B:$C,2,),1)&amp;LEFT(VLOOKUP(MID(C1534,3,1),拼音数据库!$B:$C,2,)),LEFT(VLOOKUP(LEFT(C1534,1),拼音数据库!$B:$C,2,),1)&amp;LEFT(VLOOKUP(MID(C1534,2,1),拼音数据库!$B:$C,2,),1)&amp;LEFT(VLOOKUP(MID(C1534,3,1),拼音数据库!$B:$C,2,),1)&amp;LEFT(VLOOKUP(MID(C1534,4,1),拼音数据库!$B:$C,2,),1))))),"")</f>
        <v/>
      </c>
      <c r="C1534" s="36"/>
      <c r="D1534" s="36"/>
      <c r="E1534" s="36"/>
      <c r="F1534" s="37"/>
      <c r="G1534" s="37"/>
      <c r="H1534" s="37"/>
      <c r="I1534" s="37"/>
      <c r="J1534" s="37"/>
      <c r="K1534" s="37"/>
      <c r="L1534" s="37"/>
      <c r="M1534" s="37"/>
      <c r="N1534" s="5" t="str">
        <f t="array" ref="N1534">IF(SUM(--NOT(ISERROR(FIND(TEXT(UPPER(电话簿!$G$4),0),UPPER(基本信息输入!A1534:M1534),1))))&gt;0,ROW(),"")</f>
        <v/>
      </c>
    </row>
    <row r="1535" spans="1:14" s="34" customFormat="1" x14ac:dyDescent="0.35">
      <c r="A1535" s="74" t="str">
        <f>IFERROR(IF(C1535=0,"",IF(LEN(C1535)=1,VLOOKUP(LEFT(C1535,1),拼音数据库!$B:$C,2,),IF(LEN(C1535)=2,VLOOKUP(LEFT(C1535,1),拼音数据库!$B:$C,2,)&amp;VLOOKUP(MID(C1535,2,1),拼音数据库!$B:$C,2,),IF(LEN(C1535)=3,VLOOKUP(LEFT(C1535,1),拼音数据库!$B:$C,2,)&amp;VLOOKUP(MID(C1535,2,1),拼音数据库!$B:$C,2,)&amp;VLOOKUP(MID(C1535,3,1),拼音数据库!$B:$C,2,),VLOOKUP(LEFT(C1535,1),拼音数据库!$B:$C,2,)&amp;VLOOKUP(MID(C1535,2,1),拼音数据库!$B:$C,2,)&amp;VLOOKUP(MID(C1535,3,1),拼音数据库!$B:$C,2,)&amp;VLOOKUP(MID(C1535,4,1),拼音数据库!$B:$C,2,))))),"")</f>
        <v/>
      </c>
      <c r="B1535" s="75" t="str">
        <f>IFERROR(IF(C1535=0,"",IF(LEN(C1535)=1,LEFT(VLOOKUP(LEFT(C1535,1),拼音数据库!$B:$C,2,),1),IF(LEN(C1535)=2,LEFT(VLOOKUP(LEFT(C1535,1),拼音数据库!$B:$C,2,),1)&amp;LEFT(VLOOKUP(MID(C1535,2,1),拼音数据库!$B:$C,2,),1),IF(LEN(C1535)=3,LEFT(VLOOKUP(LEFT(C1535,1),拼音数据库!$B:$C,2,),1)&amp;LEFT(VLOOKUP(MID(C1535,2,1),拼音数据库!$B:$C,2,),1)&amp;LEFT(VLOOKUP(MID(C1535,3,1),拼音数据库!$B:$C,2,)),LEFT(VLOOKUP(LEFT(C1535,1),拼音数据库!$B:$C,2,),1)&amp;LEFT(VLOOKUP(MID(C1535,2,1),拼音数据库!$B:$C,2,),1)&amp;LEFT(VLOOKUP(MID(C1535,3,1),拼音数据库!$B:$C,2,),1)&amp;LEFT(VLOOKUP(MID(C1535,4,1),拼音数据库!$B:$C,2,),1))))),"")</f>
        <v/>
      </c>
      <c r="C1535" s="36"/>
      <c r="D1535" s="36"/>
      <c r="E1535" s="36"/>
      <c r="F1535" s="37"/>
      <c r="G1535" s="37"/>
      <c r="H1535" s="37"/>
      <c r="I1535" s="37"/>
      <c r="J1535" s="37"/>
      <c r="K1535" s="37"/>
      <c r="L1535" s="37"/>
      <c r="M1535" s="37"/>
      <c r="N1535" s="5" t="str">
        <f t="array" ref="N1535">IF(SUM(--NOT(ISERROR(FIND(TEXT(UPPER(电话簿!$G$4),0),UPPER(基本信息输入!A1535:M1535),1))))&gt;0,ROW(),"")</f>
        <v/>
      </c>
    </row>
    <row r="1536" spans="1:14" s="34" customFormat="1" x14ac:dyDescent="0.35">
      <c r="A1536" s="74" t="str">
        <f>IFERROR(IF(C1536=0,"",IF(LEN(C1536)=1,VLOOKUP(LEFT(C1536,1),拼音数据库!$B:$C,2,),IF(LEN(C1536)=2,VLOOKUP(LEFT(C1536,1),拼音数据库!$B:$C,2,)&amp;VLOOKUP(MID(C1536,2,1),拼音数据库!$B:$C,2,),IF(LEN(C1536)=3,VLOOKUP(LEFT(C1536,1),拼音数据库!$B:$C,2,)&amp;VLOOKUP(MID(C1536,2,1),拼音数据库!$B:$C,2,)&amp;VLOOKUP(MID(C1536,3,1),拼音数据库!$B:$C,2,),VLOOKUP(LEFT(C1536,1),拼音数据库!$B:$C,2,)&amp;VLOOKUP(MID(C1536,2,1),拼音数据库!$B:$C,2,)&amp;VLOOKUP(MID(C1536,3,1),拼音数据库!$B:$C,2,)&amp;VLOOKUP(MID(C1536,4,1),拼音数据库!$B:$C,2,))))),"")</f>
        <v/>
      </c>
      <c r="B1536" s="75" t="str">
        <f>IFERROR(IF(C1536=0,"",IF(LEN(C1536)=1,LEFT(VLOOKUP(LEFT(C1536,1),拼音数据库!$B:$C,2,),1),IF(LEN(C1536)=2,LEFT(VLOOKUP(LEFT(C1536,1),拼音数据库!$B:$C,2,),1)&amp;LEFT(VLOOKUP(MID(C1536,2,1),拼音数据库!$B:$C,2,),1),IF(LEN(C1536)=3,LEFT(VLOOKUP(LEFT(C1536,1),拼音数据库!$B:$C,2,),1)&amp;LEFT(VLOOKUP(MID(C1536,2,1),拼音数据库!$B:$C,2,),1)&amp;LEFT(VLOOKUP(MID(C1536,3,1),拼音数据库!$B:$C,2,)),LEFT(VLOOKUP(LEFT(C1536,1),拼音数据库!$B:$C,2,),1)&amp;LEFT(VLOOKUP(MID(C1536,2,1),拼音数据库!$B:$C,2,),1)&amp;LEFT(VLOOKUP(MID(C1536,3,1),拼音数据库!$B:$C,2,),1)&amp;LEFT(VLOOKUP(MID(C1536,4,1),拼音数据库!$B:$C,2,),1))))),"")</f>
        <v/>
      </c>
      <c r="C1536" s="36"/>
      <c r="D1536" s="36"/>
      <c r="E1536" s="36"/>
      <c r="F1536" s="37"/>
      <c r="G1536" s="37"/>
      <c r="H1536" s="37"/>
      <c r="I1536" s="37"/>
      <c r="J1536" s="37"/>
      <c r="K1536" s="37"/>
      <c r="L1536" s="37"/>
      <c r="M1536" s="37"/>
      <c r="N1536" s="5" t="str">
        <f t="array" ref="N1536">IF(SUM(--NOT(ISERROR(FIND(TEXT(UPPER(电话簿!$G$4),0),UPPER(基本信息输入!A1536:M1536),1))))&gt;0,ROW(),"")</f>
        <v/>
      </c>
    </row>
    <row r="1537" spans="1:14" s="34" customFormat="1" x14ac:dyDescent="0.35">
      <c r="A1537" s="74" t="str">
        <f>IFERROR(IF(C1537=0,"",IF(LEN(C1537)=1,VLOOKUP(LEFT(C1537,1),拼音数据库!$B:$C,2,),IF(LEN(C1537)=2,VLOOKUP(LEFT(C1537,1),拼音数据库!$B:$C,2,)&amp;VLOOKUP(MID(C1537,2,1),拼音数据库!$B:$C,2,),IF(LEN(C1537)=3,VLOOKUP(LEFT(C1537,1),拼音数据库!$B:$C,2,)&amp;VLOOKUP(MID(C1537,2,1),拼音数据库!$B:$C,2,)&amp;VLOOKUP(MID(C1537,3,1),拼音数据库!$B:$C,2,),VLOOKUP(LEFT(C1537,1),拼音数据库!$B:$C,2,)&amp;VLOOKUP(MID(C1537,2,1),拼音数据库!$B:$C,2,)&amp;VLOOKUP(MID(C1537,3,1),拼音数据库!$B:$C,2,)&amp;VLOOKUP(MID(C1537,4,1),拼音数据库!$B:$C,2,))))),"")</f>
        <v/>
      </c>
      <c r="B1537" s="75" t="str">
        <f>IFERROR(IF(C1537=0,"",IF(LEN(C1537)=1,LEFT(VLOOKUP(LEFT(C1537,1),拼音数据库!$B:$C,2,),1),IF(LEN(C1537)=2,LEFT(VLOOKUP(LEFT(C1537,1),拼音数据库!$B:$C,2,),1)&amp;LEFT(VLOOKUP(MID(C1537,2,1),拼音数据库!$B:$C,2,),1),IF(LEN(C1537)=3,LEFT(VLOOKUP(LEFT(C1537,1),拼音数据库!$B:$C,2,),1)&amp;LEFT(VLOOKUP(MID(C1537,2,1),拼音数据库!$B:$C,2,),1)&amp;LEFT(VLOOKUP(MID(C1537,3,1),拼音数据库!$B:$C,2,)),LEFT(VLOOKUP(LEFT(C1537,1),拼音数据库!$B:$C,2,),1)&amp;LEFT(VLOOKUP(MID(C1537,2,1),拼音数据库!$B:$C,2,),1)&amp;LEFT(VLOOKUP(MID(C1537,3,1),拼音数据库!$B:$C,2,),1)&amp;LEFT(VLOOKUP(MID(C1537,4,1),拼音数据库!$B:$C,2,),1))))),"")</f>
        <v/>
      </c>
      <c r="C1537" s="36"/>
      <c r="D1537" s="36"/>
      <c r="E1537" s="36"/>
      <c r="F1537" s="37"/>
      <c r="G1537" s="37"/>
      <c r="H1537" s="37"/>
      <c r="I1537" s="37"/>
      <c r="J1537" s="37"/>
      <c r="K1537" s="37"/>
      <c r="L1537" s="37"/>
      <c r="M1537" s="37"/>
      <c r="N1537" s="5" t="str">
        <f t="array" ref="N1537">IF(SUM(--NOT(ISERROR(FIND(TEXT(UPPER(电话簿!$G$4),0),UPPER(基本信息输入!A1537:M1537),1))))&gt;0,ROW(),"")</f>
        <v/>
      </c>
    </row>
    <row r="1538" spans="1:14" s="34" customFormat="1" x14ac:dyDescent="0.35">
      <c r="A1538" s="74" t="str">
        <f>IFERROR(IF(C1538=0,"",IF(LEN(C1538)=1,VLOOKUP(LEFT(C1538,1),拼音数据库!$B:$C,2,),IF(LEN(C1538)=2,VLOOKUP(LEFT(C1538,1),拼音数据库!$B:$C,2,)&amp;VLOOKUP(MID(C1538,2,1),拼音数据库!$B:$C,2,),IF(LEN(C1538)=3,VLOOKUP(LEFT(C1538,1),拼音数据库!$B:$C,2,)&amp;VLOOKUP(MID(C1538,2,1),拼音数据库!$B:$C,2,)&amp;VLOOKUP(MID(C1538,3,1),拼音数据库!$B:$C,2,),VLOOKUP(LEFT(C1538,1),拼音数据库!$B:$C,2,)&amp;VLOOKUP(MID(C1538,2,1),拼音数据库!$B:$C,2,)&amp;VLOOKUP(MID(C1538,3,1),拼音数据库!$B:$C,2,)&amp;VLOOKUP(MID(C1538,4,1),拼音数据库!$B:$C,2,))))),"")</f>
        <v/>
      </c>
      <c r="B1538" s="75" t="str">
        <f>IFERROR(IF(C1538=0,"",IF(LEN(C1538)=1,LEFT(VLOOKUP(LEFT(C1538,1),拼音数据库!$B:$C,2,),1),IF(LEN(C1538)=2,LEFT(VLOOKUP(LEFT(C1538,1),拼音数据库!$B:$C,2,),1)&amp;LEFT(VLOOKUP(MID(C1538,2,1),拼音数据库!$B:$C,2,),1),IF(LEN(C1538)=3,LEFT(VLOOKUP(LEFT(C1538,1),拼音数据库!$B:$C,2,),1)&amp;LEFT(VLOOKUP(MID(C1538,2,1),拼音数据库!$B:$C,2,),1)&amp;LEFT(VLOOKUP(MID(C1538,3,1),拼音数据库!$B:$C,2,)),LEFT(VLOOKUP(LEFT(C1538,1),拼音数据库!$B:$C,2,),1)&amp;LEFT(VLOOKUP(MID(C1538,2,1),拼音数据库!$B:$C,2,),1)&amp;LEFT(VLOOKUP(MID(C1538,3,1),拼音数据库!$B:$C,2,),1)&amp;LEFT(VLOOKUP(MID(C1538,4,1),拼音数据库!$B:$C,2,),1))))),"")</f>
        <v/>
      </c>
      <c r="C1538" s="36"/>
      <c r="D1538" s="36"/>
      <c r="E1538" s="36"/>
      <c r="F1538" s="37"/>
      <c r="G1538" s="37"/>
      <c r="H1538" s="37"/>
      <c r="I1538" s="37"/>
      <c r="J1538" s="37"/>
      <c r="K1538" s="37"/>
      <c r="L1538" s="37"/>
      <c r="M1538" s="37"/>
      <c r="N1538" s="5" t="str">
        <f t="array" ref="N1538">IF(SUM(--NOT(ISERROR(FIND(TEXT(UPPER(电话簿!$G$4),0),UPPER(基本信息输入!A1538:M1538),1))))&gt;0,ROW(),"")</f>
        <v/>
      </c>
    </row>
    <row r="1539" spans="1:14" s="34" customFormat="1" x14ac:dyDescent="0.35">
      <c r="A1539" s="74" t="str">
        <f>IFERROR(IF(C1539=0,"",IF(LEN(C1539)=1,VLOOKUP(LEFT(C1539,1),拼音数据库!$B:$C,2,),IF(LEN(C1539)=2,VLOOKUP(LEFT(C1539,1),拼音数据库!$B:$C,2,)&amp;VLOOKUP(MID(C1539,2,1),拼音数据库!$B:$C,2,),IF(LEN(C1539)=3,VLOOKUP(LEFT(C1539,1),拼音数据库!$B:$C,2,)&amp;VLOOKUP(MID(C1539,2,1),拼音数据库!$B:$C,2,)&amp;VLOOKUP(MID(C1539,3,1),拼音数据库!$B:$C,2,),VLOOKUP(LEFT(C1539,1),拼音数据库!$B:$C,2,)&amp;VLOOKUP(MID(C1539,2,1),拼音数据库!$B:$C,2,)&amp;VLOOKUP(MID(C1539,3,1),拼音数据库!$B:$C,2,)&amp;VLOOKUP(MID(C1539,4,1),拼音数据库!$B:$C,2,))))),"")</f>
        <v/>
      </c>
      <c r="B1539" s="75" t="str">
        <f>IFERROR(IF(C1539=0,"",IF(LEN(C1539)=1,LEFT(VLOOKUP(LEFT(C1539,1),拼音数据库!$B:$C,2,),1),IF(LEN(C1539)=2,LEFT(VLOOKUP(LEFT(C1539,1),拼音数据库!$B:$C,2,),1)&amp;LEFT(VLOOKUP(MID(C1539,2,1),拼音数据库!$B:$C,2,),1),IF(LEN(C1539)=3,LEFT(VLOOKUP(LEFT(C1539,1),拼音数据库!$B:$C,2,),1)&amp;LEFT(VLOOKUP(MID(C1539,2,1),拼音数据库!$B:$C,2,),1)&amp;LEFT(VLOOKUP(MID(C1539,3,1),拼音数据库!$B:$C,2,)),LEFT(VLOOKUP(LEFT(C1539,1),拼音数据库!$B:$C,2,),1)&amp;LEFT(VLOOKUP(MID(C1539,2,1),拼音数据库!$B:$C,2,),1)&amp;LEFT(VLOOKUP(MID(C1539,3,1),拼音数据库!$B:$C,2,),1)&amp;LEFT(VLOOKUP(MID(C1539,4,1),拼音数据库!$B:$C,2,),1))))),"")</f>
        <v/>
      </c>
      <c r="C1539" s="36"/>
      <c r="D1539" s="36"/>
      <c r="E1539" s="36"/>
      <c r="F1539" s="37"/>
      <c r="G1539" s="37"/>
      <c r="H1539" s="37"/>
      <c r="I1539" s="37"/>
      <c r="J1539" s="37"/>
      <c r="K1539" s="37"/>
      <c r="L1539" s="37"/>
      <c r="M1539" s="37"/>
      <c r="N1539" s="5" t="str">
        <f t="array" ref="N1539">IF(SUM(--NOT(ISERROR(FIND(TEXT(UPPER(电话簿!$G$4),0),UPPER(基本信息输入!A1539:M1539),1))))&gt;0,ROW(),"")</f>
        <v/>
      </c>
    </row>
    <row r="1540" spans="1:14" s="34" customFormat="1" x14ac:dyDescent="0.35">
      <c r="A1540" s="74" t="str">
        <f>IFERROR(IF(C1540=0,"",IF(LEN(C1540)=1,VLOOKUP(LEFT(C1540,1),拼音数据库!$B:$C,2,),IF(LEN(C1540)=2,VLOOKUP(LEFT(C1540,1),拼音数据库!$B:$C,2,)&amp;VLOOKUP(MID(C1540,2,1),拼音数据库!$B:$C,2,),IF(LEN(C1540)=3,VLOOKUP(LEFT(C1540,1),拼音数据库!$B:$C,2,)&amp;VLOOKUP(MID(C1540,2,1),拼音数据库!$B:$C,2,)&amp;VLOOKUP(MID(C1540,3,1),拼音数据库!$B:$C,2,),VLOOKUP(LEFT(C1540,1),拼音数据库!$B:$C,2,)&amp;VLOOKUP(MID(C1540,2,1),拼音数据库!$B:$C,2,)&amp;VLOOKUP(MID(C1540,3,1),拼音数据库!$B:$C,2,)&amp;VLOOKUP(MID(C1540,4,1),拼音数据库!$B:$C,2,))))),"")</f>
        <v/>
      </c>
      <c r="B1540" s="75" t="str">
        <f>IFERROR(IF(C1540=0,"",IF(LEN(C1540)=1,LEFT(VLOOKUP(LEFT(C1540,1),拼音数据库!$B:$C,2,),1),IF(LEN(C1540)=2,LEFT(VLOOKUP(LEFT(C1540,1),拼音数据库!$B:$C,2,),1)&amp;LEFT(VLOOKUP(MID(C1540,2,1),拼音数据库!$B:$C,2,),1),IF(LEN(C1540)=3,LEFT(VLOOKUP(LEFT(C1540,1),拼音数据库!$B:$C,2,),1)&amp;LEFT(VLOOKUP(MID(C1540,2,1),拼音数据库!$B:$C,2,),1)&amp;LEFT(VLOOKUP(MID(C1540,3,1),拼音数据库!$B:$C,2,)),LEFT(VLOOKUP(LEFT(C1540,1),拼音数据库!$B:$C,2,),1)&amp;LEFT(VLOOKUP(MID(C1540,2,1),拼音数据库!$B:$C,2,),1)&amp;LEFT(VLOOKUP(MID(C1540,3,1),拼音数据库!$B:$C,2,),1)&amp;LEFT(VLOOKUP(MID(C1540,4,1),拼音数据库!$B:$C,2,),1))))),"")</f>
        <v/>
      </c>
      <c r="C1540" s="36"/>
      <c r="D1540" s="36"/>
      <c r="E1540" s="36"/>
      <c r="F1540" s="37"/>
      <c r="G1540" s="37"/>
      <c r="H1540" s="37"/>
      <c r="I1540" s="37"/>
      <c r="J1540" s="37"/>
      <c r="K1540" s="37"/>
      <c r="L1540" s="37"/>
      <c r="M1540" s="37"/>
      <c r="N1540" s="5" t="str">
        <f t="array" ref="N1540">IF(SUM(--NOT(ISERROR(FIND(TEXT(UPPER(电话簿!$G$4),0),UPPER(基本信息输入!A1540:M1540),1))))&gt;0,ROW(),"")</f>
        <v/>
      </c>
    </row>
    <row r="1541" spans="1:14" s="34" customFormat="1" x14ac:dyDescent="0.35">
      <c r="A1541" s="74" t="str">
        <f>IFERROR(IF(C1541=0,"",IF(LEN(C1541)=1,VLOOKUP(LEFT(C1541,1),拼音数据库!$B:$C,2,),IF(LEN(C1541)=2,VLOOKUP(LEFT(C1541,1),拼音数据库!$B:$C,2,)&amp;VLOOKUP(MID(C1541,2,1),拼音数据库!$B:$C,2,),IF(LEN(C1541)=3,VLOOKUP(LEFT(C1541,1),拼音数据库!$B:$C,2,)&amp;VLOOKUP(MID(C1541,2,1),拼音数据库!$B:$C,2,)&amp;VLOOKUP(MID(C1541,3,1),拼音数据库!$B:$C,2,),VLOOKUP(LEFT(C1541,1),拼音数据库!$B:$C,2,)&amp;VLOOKUP(MID(C1541,2,1),拼音数据库!$B:$C,2,)&amp;VLOOKUP(MID(C1541,3,1),拼音数据库!$B:$C,2,)&amp;VLOOKUP(MID(C1541,4,1),拼音数据库!$B:$C,2,))))),"")</f>
        <v/>
      </c>
      <c r="B1541" s="75" t="str">
        <f>IFERROR(IF(C1541=0,"",IF(LEN(C1541)=1,LEFT(VLOOKUP(LEFT(C1541,1),拼音数据库!$B:$C,2,),1),IF(LEN(C1541)=2,LEFT(VLOOKUP(LEFT(C1541,1),拼音数据库!$B:$C,2,),1)&amp;LEFT(VLOOKUP(MID(C1541,2,1),拼音数据库!$B:$C,2,),1),IF(LEN(C1541)=3,LEFT(VLOOKUP(LEFT(C1541,1),拼音数据库!$B:$C,2,),1)&amp;LEFT(VLOOKUP(MID(C1541,2,1),拼音数据库!$B:$C,2,),1)&amp;LEFT(VLOOKUP(MID(C1541,3,1),拼音数据库!$B:$C,2,)),LEFT(VLOOKUP(LEFT(C1541,1),拼音数据库!$B:$C,2,),1)&amp;LEFT(VLOOKUP(MID(C1541,2,1),拼音数据库!$B:$C,2,),1)&amp;LEFT(VLOOKUP(MID(C1541,3,1),拼音数据库!$B:$C,2,),1)&amp;LEFT(VLOOKUP(MID(C1541,4,1),拼音数据库!$B:$C,2,),1))))),"")</f>
        <v/>
      </c>
      <c r="C1541" s="36"/>
      <c r="D1541" s="36"/>
      <c r="E1541" s="36"/>
      <c r="F1541" s="37"/>
      <c r="G1541" s="37"/>
      <c r="H1541" s="37"/>
      <c r="I1541" s="37"/>
      <c r="J1541" s="37"/>
      <c r="K1541" s="37"/>
      <c r="L1541" s="37"/>
      <c r="M1541" s="37"/>
      <c r="N1541" s="5" t="str">
        <f t="array" ref="N1541">IF(SUM(--NOT(ISERROR(FIND(TEXT(UPPER(电话簿!$G$4),0),UPPER(基本信息输入!A1541:M1541),1))))&gt;0,ROW(),"")</f>
        <v/>
      </c>
    </row>
    <row r="1542" spans="1:14" s="34" customFormat="1" x14ac:dyDescent="0.35">
      <c r="A1542" s="74" t="str">
        <f>IFERROR(IF(C1542=0,"",IF(LEN(C1542)=1,VLOOKUP(LEFT(C1542,1),拼音数据库!$B:$C,2,),IF(LEN(C1542)=2,VLOOKUP(LEFT(C1542,1),拼音数据库!$B:$C,2,)&amp;VLOOKUP(MID(C1542,2,1),拼音数据库!$B:$C,2,),IF(LEN(C1542)=3,VLOOKUP(LEFT(C1542,1),拼音数据库!$B:$C,2,)&amp;VLOOKUP(MID(C1542,2,1),拼音数据库!$B:$C,2,)&amp;VLOOKUP(MID(C1542,3,1),拼音数据库!$B:$C,2,),VLOOKUP(LEFT(C1542,1),拼音数据库!$B:$C,2,)&amp;VLOOKUP(MID(C1542,2,1),拼音数据库!$B:$C,2,)&amp;VLOOKUP(MID(C1542,3,1),拼音数据库!$B:$C,2,)&amp;VLOOKUP(MID(C1542,4,1),拼音数据库!$B:$C,2,))))),"")</f>
        <v/>
      </c>
      <c r="B1542" s="75" t="str">
        <f>IFERROR(IF(C1542=0,"",IF(LEN(C1542)=1,LEFT(VLOOKUP(LEFT(C1542,1),拼音数据库!$B:$C,2,),1),IF(LEN(C1542)=2,LEFT(VLOOKUP(LEFT(C1542,1),拼音数据库!$B:$C,2,),1)&amp;LEFT(VLOOKUP(MID(C1542,2,1),拼音数据库!$B:$C,2,),1),IF(LEN(C1542)=3,LEFT(VLOOKUP(LEFT(C1542,1),拼音数据库!$B:$C,2,),1)&amp;LEFT(VLOOKUP(MID(C1542,2,1),拼音数据库!$B:$C,2,),1)&amp;LEFT(VLOOKUP(MID(C1542,3,1),拼音数据库!$B:$C,2,)),LEFT(VLOOKUP(LEFT(C1542,1),拼音数据库!$B:$C,2,),1)&amp;LEFT(VLOOKUP(MID(C1542,2,1),拼音数据库!$B:$C,2,),1)&amp;LEFT(VLOOKUP(MID(C1542,3,1),拼音数据库!$B:$C,2,),1)&amp;LEFT(VLOOKUP(MID(C1542,4,1),拼音数据库!$B:$C,2,),1))))),"")</f>
        <v/>
      </c>
      <c r="C1542" s="36"/>
      <c r="D1542" s="36"/>
      <c r="E1542" s="36"/>
      <c r="F1542" s="37"/>
      <c r="G1542" s="37"/>
      <c r="H1542" s="37"/>
      <c r="I1542" s="37"/>
      <c r="J1542" s="37"/>
      <c r="K1542" s="37"/>
      <c r="L1542" s="37"/>
      <c r="M1542" s="37"/>
      <c r="N1542" s="5" t="str">
        <f t="array" ref="N1542">IF(SUM(--NOT(ISERROR(FIND(TEXT(UPPER(电话簿!$G$4),0),UPPER(基本信息输入!A1542:M1542),1))))&gt;0,ROW(),"")</f>
        <v/>
      </c>
    </row>
    <row r="1543" spans="1:14" s="34" customFormat="1" x14ac:dyDescent="0.35">
      <c r="A1543" s="74" t="str">
        <f>IFERROR(IF(C1543=0,"",IF(LEN(C1543)=1,VLOOKUP(LEFT(C1543,1),拼音数据库!$B:$C,2,),IF(LEN(C1543)=2,VLOOKUP(LEFT(C1543,1),拼音数据库!$B:$C,2,)&amp;VLOOKUP(MID(C1543,2,1),拼音数据库!$B:$C,2,),IF(LEN(C1543)=3,VLOOKUP(LEFT(C1543,1),拼音数据库!$B:$C,2,)&amp;VLOOKUP(MID(C1543,2,1),拼音数据库!$B:$C,2,)&amp;VLOOKUP(MID(C1543,3,1),拼音数据库!$B:$C,2,),VLOOKUP(LEFT(C1543,1),拼音数据库!$B:$C,2,)&amp;VLOOKUP(MID(C1543,2,1),拼音数据库!$B:$C,2,)&amp;VLOOKUP(MID(C1543,3,1),拼音数据库!$B:$C,2,)&amp;VLOOKUP(MID(C1543,4,1),拼音数据库!$B:$C,2,))))),"")</f>
        <v/>
      </c>
      <c r="B1543" s="75" t="str">
        <f>IFERROR(IF(C1543=0,"",IF(LEN(C1543)=1,LEFT(VLOOKUP(LEFT(C1543,1),拼音数据库!$B:$C,2,),1),IF(LEN(C1543)=2,LEFT(VLOOKUP(LEFT(C1543,1),拼音数据库!$B:$C,2,),1)&amp;LEFT(VLOOKUP(MID(C1543,2,1),拼音数据库!$B:$C,2,),1),IF(LEN(C1543)=3,LEFT(VLOOKUP(LEFT(C1543,1),拼音数据库!$B:$C,2,),1)&amp;LEFT(VLOOKUP(MID(C1543,2,1),拼音数据库!$B:$C,2,),1)&amp;LEFT(VLOOKUP(MID(C1543,3,1),拼音数据库!$B:$C,2,)),LEFT(VLOOKUP(LEFT(C1543,1),拼音数据库!$B:$C,2,),1)&amp;LEFT(VLOOKUP(MID(C1543,2,1),拼音数据库!$B:$C,2,),1)&amp;LEFT(VLOOKUP(MID(C1543,3,1),拼音数据库!$B:$C,2,),1)&amp;LEFT(VLOOKUP(MID(C1543,4,1),拼音数据库!$B:$C,2,),1))))),"")</f>
        <v/>
      </c>
      <c r="C1543" s="36"/>
      <c r="D1543" s="36"/>
      <c r="E1543" s="36"/>
      <c r="F1543" s="37"/>
      <c r="G1543" s="37"/>
      <c r="H1543" s="37"/>
      <c r="I1543" s="37"/>
      <c r="J1543" s="37"/>
      <c r="K1543" s="37"/>
      <c r="L1543" s="37"/>
      <c r="M1543" s="37"/>
      <c r="N1543" s="5" t="str">
        <f t="array" ref="N1543">IF(SUM(--NOT(ISERROR(FIND(TEXT(UPPER(电话簿!$G$4),0),UPPER(基本信息输入!A1543:M1543),1))))&gt;0,ROW(),"")</f>
        <v/>
      </c>
    </row>
    <row r="1544" spans="1:14" s="34" customFormat="1" x14ac:dyDescent="0.35">
      <c r="A1544" s="74" t="str">
        <f>IFERROR(IF(C1544=0,"",IF(LEN(C1544)=1,VLOOKUP(LEFT(C1544,1),拼音数据库!$B:$C,2,),IF(LEN(C1544)=2,VLOOKUP(LEFT(C1544,1),拼音数据库!$B:$C,2,)&amp;VLOOKUP(MID(C1544,2,1),拼音数据库!$B:$C,2,),IF(LEN(C1544)=3,VLOOKUP(LEFT(C1544,1),拼音数据库!$B:$C,2,)&amp;VLOOKUP(MID(C1544,2,1),拼音数据库!$B:$C,2,)&amp;VLOOKUP(MID(C1544,3,1),拼音数据库!$B:$C,2,),VLOOKUP(LEFT(C1544,1),拼音数据库!$B:$C,2,)&amp;VLOOKUP(MID(C1544,2,1),拼音数据库!$B:$C,2,)&amp;VLOOKUP(MID(C1544,3,1),拼音数据库!$B:$C,2,)&amp;VLOOKUP(MID(C1544,4,1),拼音数据库!$B:$C,2,))))),"")</f>
        <v/>
      </c>
      <c r="B1544" s="75" t="str">
        <f>IFERROR(IF(C1544=0,"",IF(LEN(C1544)=1,LEFT(VLOOKUP(LEFT(C1544,1),拼音数据库!$B:$C,2,),1),IF(LEN(C1544)=2,LEFT(VLOOKUP(LEFT(C1544,1),拼音数据库!$B:$C,2,),1)&amp;LEFT(VLOOKUP(MID(C1544,2,1),拼音数据库!$B:$C,2,),1),IF(LEN(C1544)=3,LEFT(VLOOKUP(LEFT(C1544,1),拼音数据库!$B:$C,2,),1)&amp;LEFT(VLOOKUP(MID(C1544,2,1),拼音数据库!$B:$C,2,),1)&amp;LEFT(VLOOKUP(MID(C1544,3,1),拼音数据库!$B:$C,2,)),LEFT(VLOOKUP(LEFT(C1544,1),拼音数据库!$B:$C,2,),1)&amp;LEFT(VLOOKUP(MID(C1544,2,1),拼音数据库!$B:$C,2,),1)&amp;LEFT(VLOOKUP(MID(C1544,3,1),拼音数据库!$B:$C,2,),1)&amp;LEFT(VLOOKUP(MID(C1544,4,1),拼音数据库!$B:$C,2,),1))))),"")</f>
        <v/>
      </c>
      <c r="C1544" s="36"/>
      <c r="D1544" s="36"/>
      <c r="E1544" s="36"/>
      <c r="F1544" s="37"/>
      <c r="G1544" s="37"/>
      <c r="H1544" s="37"/>
      <c r="I1544" s="37"/>
      <c r="J1544" s="37"/>
      <c r="K1544" s="37"/>
      <c r="L1544" s="37"/>
      <c r="M1544" s="37"/>
      <c r="N1544" s="5" t="str">
        <f t="array" ref="N1544">IF(SUM(--NOT(ISERROR(FIND(TEXT(UPPER(电话簿!$G$4),0),UPPER(基本信息输入!A1544:M1544),1))))&gt;0,ROW(),"")</f>
        <v/>
      </c>
    </row>
    <row r="1545" spans="1:14" s="34" customFormat="1" x14ac:dyDescent="0.35">
      <c r="A1545" s="74" t="str">
        <f>IFERROR(IF(C1545=0,"",IF(LEN(C1545)=1,VLOOKUP(LEFT(C1545,1),拼音数据库!$B:$C,2,),IF(LEN(C1545)=2,VLOOKUP(LEFT(C1545,1),拼音数据库!$B:$C,2,)&amp;VLOOKUP(MID(C1545,2,1),拼音数据库!$B:$C,2,),IF(LEN(C1545)=3,VLOOKUP(LEFT(C1545,1),拼音数据库!$B:$C,2,)&amp;VLOOKUP(MID(C1545,2,1),拼音数据库!$B:$C,2,)&amp;VLOOKUP(MID(C1545,3,1),拼音数据库!$B:$C,2,),VLOOKUP(LEFT(C1545,1),拼音数据库!$B:$C,2,)&amp;VLOOKUP(MID(C1545,2,1),拼音数据库!$B:$C,2,)&amp;VLOOKUP(MID(C1545,3,1),拼音数据库!$B:$C,2,)&amp;VLOOKUP(MID(C1545,4,1),拼音数据库!$B:$C,2,))))),"")</f>
        <v/>
      </c>
      <c r="B1545" s="75" t="str">
        <f>IFERROR(IF(C1545=0,"",IF(LEN(C1545)=1,LEFT(VLOOKUP(LEFT(C1545,1),拼音数据库!$B:$C,2,),1),IF(LEN(C1545)=2,LEFT(VLOOKUP(LEFT(C1545,1),拼音数据库!$B:$C,2,),1)&amp;LEFT(VLOOKUP(MID(C1545,2,1),拼音数据库!$B:$C,2,),1),IF(LEN(C1545)=3,LEFT(VLOOKUP(LEFT(C1545,1),拼音数据库!$B:$C,2,),1)&amp;LEFT(VLOOKUP(MID(C1545,2,1),拼音数据库!$B:$C,2,),1)&amp;LEFT(VLOOKUP(MID(C1545,3,1),拼音数据库!$B:$C,2,)),LEFT(VLOOKUP(LEFT(C1545,1),拼音数据库!$B:$C,2,),1)&amp;LEFT(VLOOKUP(MID(C1545,2,1),拼音数据库!$B:$C,2,),1)&amp;LEFT(VLOOKUP(MID(C1545,3,1),拼音数据库!$B:$C,2,),1)&amp;LEFT(VLOOKUP(MID(C1545,4,1),拼音数据库!$B:$C,2,),1))))),"")</f>
        <v/>
      </c>
      <c r="C1545" s="36"/>
      <c r="D1545" s="36"/>
      <c r="E1545" s="36"/>
      <c r="F1545" s="37"/>
      <c r="G1545" s="37"/>
      <c r="H1545" s="37"/>
      <c r="I1545" s="37"/>
      <c r="J1545" s="37"/>
      <c r="K1545" s="37"/>
      <c r="L1545" s="37"/>
      <c r="M1545" s="37"/>
      <c r="N1545" s="5" t="str">
        <f t="array" ref="N1545">IF(SUM(--NOT(ISERROR(FIND(TEXT(UPPER(电话簿!$G$4),0),UPPER(基本信息输入!A1545:M1545),1))))&gt;0,ROW(),"")</f>
        <v/>
      </c>
    </row>
    <row r="1546" spans="1:14" s="34" customFormat="1" x14ac:dyDescent="0.35">
      <c r="A1546" s="74" t="str">
        <f>IFERROR(IF(C1546=0,"",IF(LEN(C1546)=1,VLOOKUP(LEFT(C1546,1),拼音数据库!$B:$C,2,),IF(LEN(C1546)=2,VLOOKUP(LEFT(C1546,1),拼音数据库!$B:$C,2,)&amp;VLOOKUP(MID(C1546,2,1),拼音数据库!$B:$C,2,),IF(LEN(C1546)=3,VLOOKUP(LEFT(C1546,1),拼音数据库!$B:$C,2,)&amp;VLOOKUP(MID(C1546,2,1),拼音数据库!$B:$C,2,)&amp;VLOOKUP(MID(C1546,3,1),拼音数据库!$B:$C,2,),VLOOKUP(LEFT(C1546,1),拼音数据库!$B:$C,2,)&amp;VLOOKUP(MID(C1546,2,1),拼音数据库!$B:$C,2,)&amp;VLOOKUP(MID(C1546,3,1),拼音数据库!$B:$C,2,)&amp;VLOOKUP(MID(C1546,4,1),拼音数据库!$B:$C,2,))))),"")</f>
        <v/>
      </c>
      <c r="B1546" s="75" t="str">
        <f>IFERROR(IF(C1546=0,"",IF(LEN(C1546)=1,LEFT(VLOOKUP(LEFT(C1546,1),拼音数据库!$B:$C,2,),1),IF(LEN(C1546)=2,LEFT(VLOOKUP(LEFT(C1546,1),拼音数据库!$B:$C,2,),1)&amp;LEFT(VLOOKUP(MID(C1546,2,1),拼音数据库!$B:$C,2,),1),IF(LEN(C1546)=3,LEFT(VLOOKUP(LEFT(C1546,1),拼音数据库!$B:$C,2,),1)&amp;LEFT(VLOOKUP(MID(C1546,2,1),拼音数据库!$B:$C,2,),1)&amp;LEFT(VLOOKUP(MID(C1546,3,1),拼音数据库!$B:$C,2,)),LEFT(VLOOKUP(LEFT(C1546,1),拼音数据库!$B:$C,2,),1)&amp;LEFT(VLOOKUP(MID(C1546,2,1),拼音数据库!$B:$C,2,),1)&amp;LEFT(VLOOKUP(MID(C1546,3,1),拼音数据库!$B:$C,2,),1)&amp;LEFT(VLOOKUP(MID(C1546,4,1),拼音数据库!$B:$C,2,),1))))),"")</f>
        <v/>
      </c>
      <c r="C1546" s="36"/>
      <c r="D1546" s="36"/>
      <c r="E1546" s="36"/>
      <c r="F1546" s="37"/>
      <c r="G1546" s="37"/>
      <c r="H1546" s="37"/>
      <c r="I1546" s="37"/>
      <c r="J1546" s="37"/>
      <c r="K1546" s="37"/>
      <c r="L1546" s="37"/>
      <c r="M1546" s="37"/>
      <c r="N1546" s="5" t="str">
        <f t="array" ref="N1546">IF(SUM(--NOT(ISERROR(FIND(TEXT(UPPER(电话簿!$G$4),0),UPPER(基本信息输入!A1546:M1546),1))))&gt;0,ROW(),"")</f>
        <v/>
      </c>
    </row>
    <row r="1547" spans="1:14" s="34" customFormat="1" x14ac:dyDescent="0.35">
      <c r="A1547" s="74" t="str">
        <f>IFERROR(IF(C1547=0,"",IF(LEN(C1547)=1,VLOOKUP(LEFT(C1547,1),拼音数据库!$B:$C,2,),IF(LEN(C1547)=2,VLOOKUP(LEFT(C1547,1),拼音数据库!$B:$C,2,)&amp;VLOOKUP(MID(C1547,2,1),拼音数据库!$B:$C,2,),IF(LEN(C1547)=3,VLOOKUP(LEFT(C1547,1),拼音数据库!$B:$C,2,)&amp;VLOOKUP(MID(C1547,2,1),拼音数据库!$B:$C,2,)&amp;VLOOKUP(MID(C1547,3,1),拼音数据库!$B:$C,2,),VLOOKUP(LEFT(C1547,1),拼音数据库!$B:$C,2,)&amp;VLOOKUP(MID(C1547,2,1),拼音数据库!$B:$C,2,)&amp;VLOOKUP(MID(C1547,3,1),拼音数据库!$B:$C,2,)&amp;VLOOKUP(MID(C1547,4,1),拼音数据库!$B:$C,2,))))),"")</f>
        <v/>
      </c>
      <c r="B1547" s="75" t="str">
        <f>IFERROR(IF(C1547=0,"",IF(LEN(C1547)=1,LEFT(VLOOKUP(LEFT(C1547,1),拼音数据库!$B:$C,2,),1),IF(LEN(C1547)=2,LEFT(VLOOKUP(LEFT(C1547,1),拼音数据库!$B:$C,2,),1)&amp;LEFT(VLOOKUP(MID(C1547,2,1),拼音数据库!$B:$C,2,),1),IF(LEN(C1547)=3,LEFT(VLOOKUP(LEFT(C1547,1),拼音数据库!$B:$C,2,),1)&amp;LEFT(VLOOKUP(MID(C1547,2,1),拼音数据库!$B:$C,2,),1)&amp;LEFT(VLOOKUP(MID(C1547,3,1),拼音数据库!$B:$C,2,)),LEFT(VLOOKUP(LEFT(C1547,1),拼音数据库!$B:$C,2,),1)&amp;LEFT(VLOOKUP(MID(C1547,2,1),拼音数据库!$B:$C,2,),1)&amp;LEFT(VLOOKUP(MID(C1547,3,1),拼音数据库!$B:$C,2,),1)&amp;LEFT(VLOOKUP(MID(C1547,4,1),拼音数据库!$B:$C,2,),1))))),"")</f>
        <v/>
      </c>
      <c r="C1547" s="36"/>
      <c r="D1547" s="36"/>
      <c r="E1547" s="36"/>
      <c r="F1547" s="37"/>
      <c r="G1547" s="37"/>
      <c r="H1547" s="37"/>
      <c r="I1547" s="37"/>
      <c r="J1547" s="37"/>
      <c r="K1547" s="37"/>
      <c r="L1547" s="37"/>
      <c r="M1547" s="37"/>
      <c r="N1547" s="5" t="str">
        <f t="array" ref="N1547">IF(SUM(--NOT(ISERROR(FIND(TEXT(UPPER(电话簿!$G$4),0),UPPER(基本信息输入!A1547:M1547),1))))&gt;0,ROW(),"")</f>
        <v/>
      </c>
    </row>
    <row r="1548" spans="1:14" s="34" customFormat="1" x14ac:dyDescent="0.35">
      <c r="A1548" s="74" t="str">
        <f>IFERROR(IF(C1548=0,"",IF(LEN(C1548)=1,VLOOKUP(LEFT(C1548,1),拼音数据库!$B:$C,2,),IF(LEN(C1548)=2,VLOOKUP(LEFT(C1548,1),拼音数据库!$B:$C,2,)&amp;VLOOKUP(MID(C1548,2,1),拼音数据库!$B:$C,2,),IF(LEN(C1548)=3,VLOOKUP(LEFT(C1548,1),拼音数据库!$B:$C,2,)&amp;VLOOKUP(MID(C1548,2,1),拼音数据库!$B:$C,2,)&amp;VLOOKUP(MID(C1548,3,1),拼音数据库!$B:$C,2,),VLOOKUP(LEFT(C1548,1),拼音数据库!$B:$C,2,)&amp;VLOOKUP(MID(C1548,2,1),拼音数据库!$B:$C,2,)&amp;VLOOKUP(MID(C1548,3,1),拼音数据库!$B:$C,2,)&amp;VLOOKUP(MID(C1548,4,1),拼音数据库!$B:$C,2,))))),"")</f>
        <v/>
      </c>
      <c r="B1548" s="75" t="str">
        <f>IFERROR(IF(C1548=0,"",IF(LEN(C1548)=1,LEFT(VLOOKUP(LEFT(C1548,1),拼音数据库!$B:$C,2,),1),IF(LEN(C1548)=2,LEFT(VLOOKUP(LEFT(C1548,1),拼音数据库!$B:$C,2,),1)&amp;LEFT(VLOOKUP(MID(C1548,2,1),拼音数据库!$B:$C,2,),1),IF(LEN(C1548)=3,LEFT(VLOOKUP(LEFT(C1548,1),拼音数据库!$B:$C,2,),1)&amp;LEFT(VLOOKUP(MID(C1548,2,1),拼音数据库!$B:$C,2,),1)&amp;LEFT(VLOOKUP(MID(C1548,3,1),拼音数据库!$B:$C,2,)),LEFT(VLOOKUP(LEFT(C1548,1),拼音数据库!$B:$C,2,),1)&amp;LEFT(VLOOKUP(MID(C1548,2,1),拼音数据库!$B:$C,2,),1)&amp;LEFT(VLOOKUP(MID(C1548,3,1),拼音数据库!$B:$C,2,),1)&amp;LEFT(VLOOKUP(MID(C1548,4,1),拼音数据库!$B:$C,2,),1))))),"")</f>
        <v/>
      </c>
      <c r="C1548" s="36"/>
      <c r="D1548" s="36"/>
      <c r="E1548" s="36"/>
      <c r="F1548" s="37"/>
      <c r="G1548" s="37"/>
      <c r="H1548" s="37"/>
      <c r="I1548" s="37"/>
      <c r="J1548" s="37"/>
      <c r="K1548" s="37"/>
      <c r="L1548" s="37"/>
      <c r="M1548" s="37"/>
      <c r="N1548" s="5" t="str">
        <f t="array" ref="N1548">IF(SUM(--NOT(ISERROR(FIND(TEXT(UPPER(电话簿!$G$4),0),UPPER(基本信息输入!A1548:M1548),1))))&gt;0,ROW(),"")</f>
        <v/>
      </c>
    </row>
    <row r="1549" spans="1:14" s="34" customFormat="1" x14ac:dyDescent="0.35">
      <c r="A1549" s="74" t="str">
        <f>IFERROR(IF(C1549=0,"",IF(LEN(C1549)=1,VLOOKUP(LEFT(C1549,1),拼音数据库!$B:$C,2,),IF(LEN(C1549)=2,VLOOKUP(LEFT(C1549,1),拼音数据库!$B:$C,2,)&amp;VLOOKUP(MID(C1549,2,1),拼音数据库!$B:$C,2,),IF(LEN(C1549)=3,VLOOKUP(LEFT(C1549,1),拼音数据库!$B:$C,2,)&amp;VLOOKUP(MID(C1549,2,1),拼音数据库!$B:$C,2,)&amp;VLOOKUP(MID(C1549,3,1),拼音数据库!$B:$C,2,),VLOOKUP(LEFT(C1549,1),拼音数据库!$B:$C,2,)&amp;VLOOKUP(MID(C1549,2,1),拼音数据库!$B:$C,2,)&amp;VLOOKUP(MID(C1549,3,1),拼音数据库!$B:$C,2,)&amp;VLOOKUP(MID(C1549,4,1),拼音数据库!$B:$C,2,))))),"")</f>
        <v/>
      </c>
      <c r="B1549" s="75" t="str">
        <f>IFERROR(IF(C1549=0,"",IF(LEN(C1549)=1,LEFT(VLOOKUP(LEFT(C1549,1),拼音数据库!$B:$C,2,),1),IF(LEN(C1549)=2,LEFT(VLOOKUP(LEFT(C1549,1),拼音数据库!$B:$C,2,),1)&amp;LEFT(VLOOKUP(MID(C1549,2,1),拼音数据库!$B:$C,2,),1),IF(LEN(C1549)=3,LEFT(VLOOKUP(LEFT(C1549,1),拼音数据库!$B:$C,2,),1)&amp;LEFT(VLOOKUP(MID(C1549,2,1),拼音数据库!$B:$C,2,),1)&amp;LEFT(VLOOKUP(MID(C1549,3,1),拼音数据库!$B:$C,2,)),LEFT(VLOOKUP(LEFT(C1549,1),拼音数据库!$B:$C,2,),1)&amp;LEFT(VLOOKUP(MID(C1549,2,1),拼音数据库!$B:$C,2,),1)&amp;LEFT(VLOOKUP(MID(C1549,3,1),拼音数据库!$B:$C,2,),1)&amp;LEFT(VLOOKUP(MID(C1549,4,1),拼音数据库!$B:$C,2,),1))))),"")</f>
        <v/>
      </c>
      <c r="C1549" s="36"/>
      <c r="D1549" s="36"/>
      <c r="E1549" s="36"/>
      <c r="F1549" s="37"/>
      <c r="G1549" s="37"/>
      <c r="H1549" s="37"/>
      <c r="I1549" s="37"/>
      <c r="J1549" s="37"/>
      <c r="K1549" s="37"/>
      <c r="L1549" s="37"/>
      <c r="M1549" s="37"/>
      <c r="N1549" s="5" t="str">
        <f t="array" ref="N1549">IF(SUM(--NOT(ISERROR(FIND(TEXT(UPPER(电话簿!$G$4),0),UPPER(基本信息输入!A1549:M1549),1))))&gt;0,ROW(),"")</f>
        <v/>
      </c>
    </row>
    <row r="1550" spans="1:14" s="34" customFormat="1" x14ac:dyDescent="0.35">
      <c r="A1550" s="74" t="str">
        <f>IFERROR(IF(C1550=0,"",IF(LEN(C1550)=1,VLOOKUP(LEFT(C1550,1),拼音数据库!$B:$C,2,),IF(LEN(C1550)=2,VLOOKUP(LEFT(C1550,1),拼音数据库!$B:$C,2,)&amp;VLOOKUP(MID(C1550,2,1),拼音数据库!$B:$C,2,),IF(LEN(C1550)=3,VLOOKUP(LEFT(C1550,1),拼音数据库!$B:$C,2,)&amp;VLOOKUP(MID(C1550,2,1),拼音数据库!$B:$C,2,)&amp;VLOOKUP(MID(C1550,3,1),拼音数据库!$B:$C,2,),VLOOKUP(LEFT(C1550,1),拼音数据库!$B:$C,2,)&amp;VLOOKUP(MID(C1550,2,1),拼音数据库!$B:$C,2,)&amp;VLOOKUP(MID(C1550,3,1),拼音数据库!$B:$C,2,)&amp;VLOOKUP(MID(C1550,4,1),拼音数据库!$B:$C,2,))))),"")</f>
        <v/>
      </c>
      <c r="B1550" s="75" t="str">
        <f>IFERROR(IF(C1550=0,"",IF(LEN(C1550)=1,LEFT(VLOOKUP(LEFT(C1550,1),拼音数据库!$B:$C,2,),1),IF(LEN(C1550)=2,LEFT(VLOOKUP(LEFT(C1550,1),拼音数据库!$B:$C,2,),1)&amp;LEFT(VLOOKUP(MID(C1550,2,1),拼音数据库!$B:$C,2,),1),IF(LEN(C1550)=3,LEFT(VLOOKUP(LEFT(C1550,1),拼音数据库!$B:$C,2,),1)&amp;LEFT(VLOOKUP(MID(C1550,2,1),拼音数据库!$B:$C,2,),1)&amp;LEFT(VLOOKUP(MID(C1550,3,1),拼音数据库!$B:$C,2,)),LEFT(VLOOKUP(LEFT(C1550,1),拼音数据库!$B:$C,2,),1)&amp;LEFT(VLOOKUP(MID(C1550,2,1),拼音数据库!$B:$C,2,),1)&amp;LEFT(VLOOKUP(MID(C1550,3,1),拼音数据库!$B:$C,2,),1)&amp;LEFT(VLOOKUP(MID(C1550,4,1),拼音数据库!$B:$C,2,),1))))),"")</f>
        <v/>
      </c>
      <c r="C1550" s="36"/>
      <c r="D1550" s="36"/>
      <c r="E1550" s="36"/>
      <c r="F1550" s="37"/>
      <c r="G1550" s="37"/>
      <c r="H1550" s="37"/>
      <c r="I1550" s="37"/>
      <c r="J1550" s="37"/>
      <c r="K1550" s="37"/>
      <c r="L1550" s="37"/>
      <c r="M1550" s="37"/>
      <c r="N1550" s="5" t="str">
        <f t="array" ref="N1550">IF(SUM(--NOT(ISERROR(FIND(TEXT(UPPER(电话簿!$G$4),0),UPPER(基本信息输入!A1550:M1550),1))))&gt;0,ROW(),"")</f>
        <v/>
      </c>
    </row>
    <row r="1551" spans="1:14" s="34" customFormat="1" x14ac:dyDescent="0.35">
      <c r="A1551" s="74" t="str">
        <f>IFERROR(IF(C1551=0,"",IF(LEN(C1551)=1,VLOOKUP(LEFT(C1551,1),拼音数据库!$B:$C,2,),IF(LEN(C1551)=2,VLOOKUP(LEFT(C1551,1),拼音数据库!$B:$C,2,)&amp;VLOOKUP(MID(C1551,2,1),拼音数据库!$B:$C,2,),IF(LEN(C1551)=3,VLOOKUP(LEFT(C1551,1),拼音数据库!$B:$C,2,)&amp;VLOOKUP(MID(C1551,2,1),拼音数据库!$B:$C,2,)&amp;VLOOKUP(MID(C1551,3,1),拼音数据库!$B:$C,2,),VLOOKUP(LEFT(C1551,1),拼音数据库!$B:$C,2,)&amp;VLOOKUP(MID(C1551,2,1),拼音数据库!$B:$C,2,)&amp;VLOOKUP(MID(C1551,3,1),拼音数据库!$B:$C,2,)&amp;VLOOKUP(MID(C1551,4,1),拼音数据库!$B:$C,2,))))),"")</f>
        <v/>
      </c>
      <c r="B1551" s="75" t="str">
        <f>IFERROR(IF(C1551=0,"",IF(LEN(C1551)=1,LEFT(VLOOKUP(LEFT(C1551,1),拼音数据库!$B:$C,2,),1),IF(LEN(C1551)=2,LEFT(VLOOKUP(LEFT(C1551,1),拼音数据库!$B:$C,2,),1)&amp;LEFT(VLOOKUP(MID(C1551,2,1),拼音数据库!$B:$C,2,),1),IF(LEN(C1551)=3,LEFT(VLOOKUP(LEFT(C1551,1),拼音数据库!$B:$C,2,),1)&amp;LEFT(VLOOKUP(MID(C1551,2,1),拼音数据库!$B:$C,2,),1)&amp;LEFT(VLOOKUP(MID(C1551,3,1),拼音数据库!$B:$C,2,)),LEFT(VLOOKUP(LEFT(C1551,1),拼音数据库!$B:$C,2,),1)&amp;LEFT(VLOOKUP(MID(C1551,2,1),拼音数据库!$B:$C,2,),1)&amp;LEFT(VLOOKUP(MID(C1551,3,1),拼音数据库!$B:$C,2,),1)&amp;LEFT(VLOOKUP(MID(C1551,4,1),拼音数据库!$B:$C,2,),1))))),"")</f>
        <v/>
      </c>
      <c r="C1551" s="36"/>
      <c r="D1551" s="36"/>
      <c r="E1551" s="36"/>
      <c r="F1551" s="37"/>
      <c r="G1551" s="37"/>
      <c r="H1551" s="37"/>
      <c r="I1551" s="37"/>
      <c r="J1551" s="37"/>
      <c r="K1551" s="37"/>
      <c r="L1551" s="37"/>
      <c r="M1551" s="37"/>
      <c r="N1551" s="5" t="str">
        <f t="array" ref="N1551">IF(SUM(--NOT(ISERROR(FIND(TEXT(UPPER(电话簿!$G$4),0),UPPER(基本信息输入!A1551:M1551),1))))&gt;0,ROW(),"")</f>
        <v/>
      </c>
    </row>
    <row r="1552" spans="1:14" s="34" customFormat="1" x14ac:dyDescent="0.35">
      <c r="A1552" s="74" t="str">
        <f>IFERROR(IF(C1552=0,"",IF(LEN(C1552)=1,VLOOKUP(LEFT(C1552,1),拼音数据库!$B:$C,2,),IF(LEN(C1552)=2,VLOOKUP(LEFT(C1552,1),拼音数据库!$B:$C,2,)&amp;VLOOKUP(MID(C1552,2,1),拼音数据库!$B:$C,2,),IF(LEN(C1552)=3,VLOOKUP(LEFT(C1552,1),拼音数据库!$B:$C,2,)&amp;VLOOKUP(MID(C1552,2,1),拼音数据库!$B:$C,2,)&amp;VLOOKUP(MID(C1552,3,1),拼音数据库!$B:$C,2,),VLOOKUP(LEFT(C1552,1),拼音数据库!$B:$C,2,)&amp;VLOOKUP(MID(C1552,2,1),拼音数据库!$B:$C,2,)&amp;VLOOKUP(MID(C1552,3,1),拼音数据库!$B:$C,2,)&amp;VLOOKUP(MID(C1552,4,1),拼音数据库!$B:$C,2,))))),"")</f>
        <v/>
      </c>
      <c r="B1552" s="75" t="str">
        <f>IFERROR(IF(C1552=0,"",IF(LEN(C1552)=1,LEFT(VLOOKUP(LEFT(C1552,1),拼音数据库!$B:$C,2,),1),IF(LEN(C1552)=2,LEFT(VLOOKUP(LEFT(C1552,1),拼音数据库!$B:$C,2,),1)&amp;LEFT(VLOOKUP(MID(C1552,2,1),拼音数据库!$B:$C,2,),1),IF(LEN(C1552)=3,LEFT(VLOOKUP(LEFT(C1552,1),拼音数据库!$B:$C,2,),1)&amp;LEFT(VLOOKUP(MID(C1552,2,1),拼音数据库!$B:$C,2,),1)&amp;LEFT(VLOOKUP(MID(C1552,3,1),拼音数据库!$B:$C,2,)),LEFT(VLOOKUP(LEFT(C1552,1),拼音数据库!$B:$C,2,),1)&amp;LEFT(VLOOKUP(MID(C1552,2,1),拼音数据库!$B:$C,2,),1)&amp;LEFT(VLOOKUP(MID(C1552,3,1),拼音数据库!$B:$C,2,),1)&amp;LEFT(VLOOKUP(MID(C1552,4,1),拼音数据库!$B:$C,2,),1))))),"")</f>
        <v/>
      </c>
      <c r="C1552" s="36"/>
      <c r="D1552" s="36"/>
      <c r="E1552" s="36"/>
      <c r="F1552" s="37"/>
      <c r="G1552" s="37"/>
      <c r="H1552" s="37"/>
      <c r="I1552" s="37"/>
      <c r="J1552" s="37"/>
      <c r="K1552" s="37"/>
      <c r="L1552" s="37"/>
      <c r="M1552" s="37"/>
      <c r="N1552" s="5" t="str">
        <f t="array" ref="N1552">IF(SUM(--NOT(ISERROR(FIND(TEXT(UPPER(电话簿!$G$4),0),UPPER(基本信息输入!A1552:M1552),1))))&gt;0,ROW(),"")</f>
        <v/>
      </c>
    </row>
    <row r="1553" spans="1:14" s="34" customFormat="1" x14ac:dyDescent="0.35">
      <c r="A1553" s="74" t="str">
        <f>IFERROR(IF(C1553=0,"",IF(LEN(C1553)=1,VLOOKUP(LEFT(C1553,1),拼音数据库!$B:$C,2,),IF(LEN(C1553)=2,VLOOKUP(LEFT(C1553,1),拼音数据库!$B:$C,2,)&amp;VLOOKUP(MID(C1553,2,1),拼音数据库!$B:$C,2,),IF(LEN(C1553)=3,VLOOKUP(LEFT(C1553,1),拼音数据库!$B:$C,2,)&amp;VLOOKUP(MID(C1553,2,1),拼音数据库!$B:$C,2,)&amp;VLOOKUP(MID(C1553,3,1),拼音数据库!$B:$C,2,),VLOOKUP(LEFT(C1553,1),拼音数据库!$B:$C,2,)&amp;VLOOKUP(MID(C1553,2,1),拼音数据库!$B:$C,2,)&amp;VLOOKUP(MID(C1553,3,1),拼音数据库!$B:$C,2,)&amp;VLOOKUP(MID(C1553,4,1),拼音数据库!$B:$C,2,))))),"")</f>
        <v/>
      </c>
      <c r="B1553" s="75" t="str">
        <f>IFERROR(IF(C1553=0,"",IF(LEN(C1553)=1,LEFT(VLOOKUP(LEFT(C1553,1),拼音数据库!$B:$C,2,),1),IF(LEN(C1553)=2,LEFT(VLOOKUP(LEFT(C1553,1),拼音数据库!$B:$C,2,),1)&amp;LEFT(VLOOKUP(MID(C1553,2,1),拼音数据库!$B:$C,2,),1),IF(LEN(C1553)=3,LEFT(VLOOKUP(LEFT(C1553,1),拼音数据库!$B:$C,2,),1)&amp;LEFT(VLOOKUP(MID(C1553,2,1),拼音数据库!$B:$C,2,),1)&amp;LEFT(VLOOKUP(MID(C1553,3,1),拼音数据库!$B:$C,2,)),LEFT(VLOOKUP(LEFT(C1553,1),拼音数据库!$B:$C,2,),1)&amp;LEFT(VLOOKUP(MID(C1553,2,1),拼音数据库!$B:$C,2,),1)&amp;LEFT(VLOOKUP(MID(C1553,3,1),拼音数据库!$B:$C,2,),1)&amp;LEFT(VLOOKUP(MID(C1553,4,1),拼音数据库!$B:$C,2,),1))))),"")</f>
        <v/>
      </c>
      <c r="C1553" s="36"/>
      <c r="D1553" s="36"/>
      <c r="E1553" s="36"/>
      <c r="F1553" s="37"/>
      <c r="G1553" s="37"/>
      <c r="H1553" s="37"/>
      <c r="I1553" s="37"/>
      <c r="J1553" s="37"/>
      <c r="K1553" s="37"/>
      <c r="L1553" s="37"/>
      <c r="M1553" s="37"/>
      <c r="N1553" s="5" t="str">
        <f t="array" ref="N1553">IF(SUM(--NOT(ISERROR(FIND(TEXT(UPPER(电话簿!$G$4),0),UPPER(基本信息输入!A1553:M1553),1))))&gt;0,ROW(),"")</f>
        <v/>
      </c>
    </row>
    <row r="1554" spans="1:14" s="34" customFormat="1" x14ac:dyDescent="0.35">
      <c r="A1554" s="74" t="str">
        <f>IFERROR(IF(C1554=0,"",IF(LEN(C1554)=1,VLOOKUP(LEFT(C1554,1),拼音数据库!$B:$C,2,),IF(LEN(C1554)=2,VLOOKUP(LEFT(C1554,1),拼音数据库!$B:$C,2,)&amp;VLOOKUP(MID(C1554,2,1),拼音数据库!$B:$C,2,),IF(LEN(C1554)=3,VLOOKUP(LEFT(C1554,1),拼音数据库!$B:$C,2,)&amp;VLOOKUP(MID(C1554,2,1),拼音数据库!$B:$C,2,)&amp;VLOOKUP(MID(C1554,3,1),拼音数据库!$B:$C,2,),VLOOKUP(LEFT(C1554,1),拼音数据库!$B:$C,2,)&amp;VLOOKUP(MID(C1554,2,1),拼音数据库!$B:$C,2,)&amp;VLOOKUP(MID(C1554,3,1),拼音数据库!$B:$C,2,)&amp;VLOOKUP(MID(C1554,4,1),拼音数据库!$B:$C,2,))))),"")</f>
        <v/>
      </c>
      <c r="B1554" s="75" t="str">
        <f>IFERROR(IF(C1554=0,"",IF(LEN(C1554)=1,LEFT(VLOOKUP(LEFT(C1554,1),拼音数据库!$B:$C,2,),1),IF(LEN(C1554)=2,LEFT(VLOOKUP(LEFT(C1554,1),拼音数据库!$B:$C,2,),1)&amp;LEFT(VLOOKUP(MID(C1554,2,1),拼音数据库!$B:$C,2,),1),IF(LEN(C1554)=3,LEFT(VLOOKUP(LEFT(C1554,1),拼音数据库!$B:$C,2,),1)&amp;LEFT(VLOOKUP(MID(C1554,2,1),拼音数据库!$B:$C,2,),1)&amp;LEFT(VLOOKUP(MID(C1554,3,1),拼音数据库!$B:$C,2,)),LEFT(VLOOKUP(LEFT(C1554,1),拼音数据库!$B:$C,2,),1)&amp;LEFT(VLOOKUP(MID(C1554,2,1),拼音数据库!$B:$C,2,),1)&amp;LEFT(VLOOKUP(MID(C1554,3,1),拼音数据库!$B:$C,2,),1)&amp;LEFT(VLOOKUP(MID(C1554,4,1),拼音数据库!$B:$C,2,),1))))),"")</f>
        <v/>
      </c>
      <c r="C1554" s="36"/>
      <c r="D1554" s="36"/>
      <c r="E1554" s="36"/>
      <c r="F1554" s="37"/>
      <c r="G1554" s="37"/>
      <c r="H1554" s="37"/>
      <c r="I1554" s="37"/>
      <c r="J1554" s="37"/>
      <c r="K1554" s="37"/>
      <c r="L1554" s="37"/>
      <c r="M1554" s="37"/>
      <c r="N1554" s="5" t="str">
        <f t="array" ref="N1554">IF(SUM(--NOT(ISERROR(FIND(TEXT(UPPER(电话簿!$G$4),0),UPPER(基本信息输入!A1554:M1554),1))))&gt;0,ROW(),"")</f>
        <v/>
      </c>
    </row>
    <row r="1555" spans="1:14" s="34" customFormat="1" x14ac:dyDescent="0.35">
      <c r="A1555" s="74" t="str">
        <f>IFERROR(IF(C1555=0,"",IF(LEN(C1555)=1,VLOOKUP(LEFT(C1555,1),拼音数据库!$B:$C,2,),IF(LEN(C1555)=2,VLOOKUP(LEFT(C1555,1),拼音数据库!$B:$C,2,)&amp;VLOOKUP(MID(C1555,2,1),拼音数据库!$B:$C,2,),IF(LEN(C1555)=3,VLOOKUP(LEFT(C1555,1),拼音数据库!$B:$C,2,)&amp;VLOOKUP(MID(C1555,2,1),拼音数据库!$B:$C,2,)&amp;VLOOKUP(MID(C1555,3,1),拼音数据库!$B:$C,2,),VLOOKUP(LEFT(C1555,1),拼音数据库!$B:$C,2,)&amp;VLOOKUP(MID(C1555,2,1),拼音数据库!$B:$C,2,)&amp;VLOOKUP(MID(C1555,3,1),拼音数据库!$B:$C,2,)&amp;VLOOKUP(MID(C1555,4,1),拼音数据库!$B:$C,2,))))),"")</f>
        <v/>
      </c>
      <c r="B1555" s="75" t="str">
        <f>IFERROR(IF(C1555=0,"",IF(LEN(C1555)=1,LEFT(VLOOKUP(LEFT(C1555,1),拼音数据库!$B:$C,2,),1),IF(LEN(C1555)=2,LEFT(VLOOKUP(LEFT(C1555,1),拼音数据库!$B:$C,2,),1)&amp;LEFT(VLOOKUP(MID(C1555,2,1),拼音数据库!$B:$C,2,),1),IF(LEN(C1555)=3,LEFT(VLOOKUP(LEFT(C1555,1),拼音数据库!$B:$C,2,),1)&amp;LEFT(VLOOKUP(MID(C1555,2,1),拼音数据库!$B:$C,2,),1)&amp;LEFT(VLOOKUP(MID(C1555,3,1),拼音数据库!$B:$C,2,)),LEFT(VLOOKUP(LEFT(C1555,1),拼音数据库!$B:$C,2,),1)&amp;LEFT(VLOOKUP(MID(C1555,2,1),拼音数据库!$B:$C,2,),1)&amp;LEFT(VLOOKUP(MID(C1555,3,1),拼音数据库!$B:$C,2,),1)&amp;LEFT(VLOOKUP(MID(C1555,4,1),拼音数据库!$B:$C,2,),1))))),"")</f>
        <v/>
      </c>
      <c r="C1555" s="36"/>
      <c r="D1555" s="36"/>
      <c r="E1555" s="36"/>
      <c r="F1555" s="37"/>
      <c r="G1555" s="37"/>
      <c r="H1555" s="37"/>
      <c r="I1555" s="37"/>
      <c r="J1555" s="37"/>
      <c r="K1555" s="37"/>
      <c r="L1555" s="37"/>
      <c r="M1555" s="37"/>
      <c r="N1555" s="5" t="str">
        <f t="array" ref="N1555">IF(SUM(--NOT(ISERROR(FIND(TEXT(UPPER(电话簿!$G$4),0),UPPER(基本信息输入!A1555:M1555),1))))&gt;0,ROW(),"")</f>
        <v/>
      </c>
    </row>
    <row r="1556" spans="1:14" s="34" customFormat="1" x14ac:dyDescent="0.35">
      <c r="A1556" s="74" t="str">
        <f>IFERROR(IF(C1556=0,"",IF(LEN(C1556)=1,VLOOKUP(LEFT(C1556,1),拼音数据库!$B:$C,2,),IF(LEN(C1556)=2,VLOOKUP(LEFT(C1556,1),拼音数据库!$B:$C,2,)&amp;VLOOKUP(MID(C1556,2,1),拼音数据库!$B:$C,2,),IF(LEN(C1556)=3,VLOOKUP(LEFT(C1556,1),拼音数据库!$B:$C,2,)&amp;VLOOKUP(MID(C1556,2,1),拼音数据库!$B:$C,2,)&amp;VLOOKUP(MID(C1556,3,1),拼音数据库!$B:$C,2,),VLOOKUP(LEFT(C1556,1),拼音数据库!$B:$C,2,)&amp;VLOOKUP(MID(C1556,2,1),拼音数据库!$B:$C,2,)&amp;VLOOKUP(MID(C1556,3,1),拼音数据库!$B:$C,2,)&amp;VLOOKUP(MID(C1556,4,1),拼音数据库!$B:$C,2,))))),"")</f>
        <v/>
      </c>
      <c r="B1556" s="75" t="str">
        <f>IFERROR(IF(C1556=0,"",IF(LEN(C1556)=1,LEFT(VLOOKUP(LEFT(C1556,1),拼音数据库!$B:$C,2,),1),IF(LEN(C1556)=2,LEFT(VLOOKUP(LEFT(C1556,1),拼音数据库!$B:$C,2,),1)&amp;LEFT(VLOOKUP(MID(C1556,2,1),拼音数据库!$B:$C,2,),1),IF(LEN(C1556)=3,LEFT(VLOOKUP(LEFT(C1556,1),拼音数据库!$B:$C,2,),1)&amp;LEFT(VLOOKUP(MID(C1556,2,1),拼音数据库!$B:$C,2,),1)&amp;LEFT(VLOOKUP(MID(C1556,3,1),拼音数据库!$B:$C,2,)),LEFT(VLOOKUP(LEFT(C1556,1),拼音数据库!$B:$C,2,),1)&amp;LEFT(VLOOKUP(MID(C1556,2,1),拼音数据库!$B:$C,2,),1)&amp;LEFT(VLOOKUP(MID(C1556,3,1),拼音数据库!$B:$C,2,),1)&amp;LEFT(VLOOKUP(MID(C1556,4,1),拼音数据库!$B:$C,2,),1))))),"")</f>
        <v/>
      </c>
      <c r="C1556" s="36"/>
      <c r="D1556" s="36"/>
      <c r="E1556" s="36"/>
      <c r="F1556" s="37"/>
      <c r="G1556" s="37"/>
      <c r="H1556" s="37"/>
      <c r="I1556" s="37"/>
      <c r="J1556" s="37"/>
      <c r="K1556" s="37"/>
      <c r="L1556" s="37"/>
      <c r="M1556" s="37"/>
      <c r="N1556" s="5" t="str">
        <f t="array" ref="N1556">IF(SUM(--NOT(ISERROR(FIND(TEXT(UPPER(电话簿!$G$4),0),UPPER(基本信息输入!A1556:M1556),1))))&gt;0,ROW(),"")</f>
        <v/>
      </c>
    </row>
    <row r="1557" spans="1:14" s="34" customFormat="1" x14ac:dyDescent="0.35">
      <c r="A1557" s="74" t="str">
        <f>IFERROR(IF(C1557=0,"",IF(LEN(C1557)=1,VLOOKUP(LEFT(C1557,1),拼音数据库!$B:$C,2,),IF(LEN(C1557)=2,VLOOKUP(LEFT(C1557,1),拼音数据库!$B:$C,2,)&amp;VLOOKUP(MID(C1557,2,1),拼音数据库!$B:$C,2,),IF(LEN(C1557)=3,VLOOKUP(LEFT(C1557,1),拼音数据库!$B:$C,2,)&amp;VLOOKUP(MID(C1557,2,1),拼音数据库!$B:$C,2,)&amp;VLOOKUP(MID(C1557,3,1),拼音数据库!$B:$C,2,),VLOOKUP(LEFT(C1557,1),拼音数据库!$B:$C,2,)&amp;VLOOKUP(MID(C1557,2,1),拼音数据库!$B:$C,2,)&amp;VLOOKUP(MID(C1557,3,1),拼音数据库!$B:$C,2,)&amp;VLOOKUP(MID(C1557,4,1),拼音数据库!$B:$C,2,))))),"")</f>
        <v/>
      </c>
      <c r="B1557" s="75" t="str">
        <f>IFERROR(IF(C1557=0,"",IF(LEN(C1557)=1,LEFT(VLOOKUP(LEFT(C1557,1),拼音数据库!$B:$C,2,),1),IF(LEN(C1557)=2,LEFT(VLOOKUP(LEFT(C1557,1),拼音数据库!$B:$C,2,),1)&amp;LEFT(VLOOKUP(MID(C1557,2,1),拼音数据库!$B:$C,2,),1),IF(LEN(C1557)=3,LEFT(VLOOKUP(LEFT(C1557,1),拼音数据库!$B:$C,2,),1)&amp;LEFT(VLOOKUP(MID(C1557,2,1),拼音数据库!$B:$C,2,),1)&amp;LEFT(VLOOKUP(MID(C1557,3,1),拼音数据库!$B:$C,2,)),LEFT(VLOOKUP(LEFT(C1557,1),拼音数据库!$B:$C,2,),1)&amp;LEFT(VLOOKUP(MID(C1557,2,1),拼音数据库!$B:$C,2,),1)&amp;LEFT(VLOOKUP(MID(C1557,3,1),拼音数据库!$B:$C,2,),1)&amp;LEFT(VLOOKUP(MID(C1557,4,1),拼音数据库!$B:$C,2,),1))))),"")</f>
        <v/>
      </c>
      <c r="C1557" s="36"/>
      <c r="D1557" s="36"/>
      <c r="E1557" s="36"/>
      <c r="F1557" s="37"/>
      <c r="G1557" s="37"/>
      <c r="H1557" s="37"/>
      <c r="I1557" s="37"/>
      <c r="J1557" s="37"/>
      <c r="K1557" s="37"/>
      <c r="L1557" s="37"/>
      <c r="M1557" s="37"/>
      <c r="N1557" s="5" t="str">
        <f t="array" ref="N1557">IF(SUM(--NOT(ISERROR(FIND(TEXT(UPPER(电话簿!$G$4),0),UPPER(基本信息输入!A1557:M1557),1))))&gt;0,ROW(),"")</f>
        <v/>
      </c>
    </row>
    <row r="1558" spans="1:14" s="34" customFormat="1" x14ac:dyDescent="0.35">
      <c r="A1558" s="74" t="str">
        <f>IFERROR(IF(C1558=0,"",IF(LEN(C1558)=1,VLOOKUP(LEFT(C1558,1),拼音数据库!$B:$C,2,),IF(LEN(C1558)=2,VLOOKUP(LEFT(C1558,1),拼音数据库!$B:$C,2,)&amp;VLOOKUP(MID(C1558,2,1),拼音数据库!$B:$C,2,),IF(LEN(C1558)=3,VLOOKUP(LEFT(C1558,1),拼音数据库!$B:$C,2,)&amp;VLOOKUP(MID(C1558,2,1),拼音数据库!$B:$C,2,)&amp;VLOOKUP(MID(C1558,3,1),拼音数据库!$B:$C,2,),VLOOKUP(LEFT(C1558,1),拼音数据库!$B:$C,2,)&amp;VLOOKUP(MID(C1558,2,1),拼音数据库!$B:$C,2,)&amp;VLOOKUP(MID(C1558,3,1),拼音数据库!$B:$C,2,)&amp;VLOOKUP(MID(C1558,4,1),拼音数据库!$B:$C,2,))))),"")</f>
        <v/>
      </c>
      <c r="B1558" s="75" t="str">
        <f>IFERROR(IF(C1558=0,"",IF(LEN(C1558)=1,LEFT(VLOOKUP(LEFT(C1558,1),拼音数据库!$B:$C,2,),1),IF(LEN(C1558)=2,LEFT(VLOOKUP(LEFT(C1558,1),拼音数据库!$B:$C,2,),1)&amp;LEFT(VLOOKUP(MID(C1558,2,1),拼音数据库!$B:$C,2,),1),IF(LEN(C1558)=3,LEFT(VLOOKUP(LEFT(C1558,1),拼音数据库!$B:$C,2,),1)&amp;LEFT(VLOOKUP(MID(C1558,2,1),拼音数据库!$B:$C,2,),1)&amp;LEFT(VLOOKUP(MID(C1558,3,1),拼音数据库!$B:$C,2,)),LEFT(VLOOKUP(LEFT(C1558,1),拼音数据库!$B:$C,2,),1)&amp;LEFT(VLOOKUP(MID(C1558,2,1),拼音数据库!$B:$C,2,),1)&amp;LEFT(VLOOKUP(MID(C1558,3,1),拼音数据库!$B:$C,2,),1)&amp;LEFT(VLOOKUP(MID(C1558,4,1),拼音数据库!$B:$C,2,),1))))),"")</f>
        <v/>
      </c>
      <c r="C1558" s="36"/>
      <c r="D1558" s="36"/>
      <c r="E1558" s="36"/>
      <c r="F1558" s="37"/>
      <c r="G1558" s="37"/>
      <c r="H1558" s="37"/>
      <c r="I1558" s="37"/>
      <c r="J1558" s="37"/>
      <c r="K1558" s="37"/>
      <c r="L1558" s="37"/>
      <c r="M1558" s="37"/>
      <c r="N1558" s="5" t="str">
        <f t="array" ref="N1558">IF(SUM(--NOT(ISERROR(FIND(TEXT(UPPER(电话簿!$G$4),0),UPPER(基本信息输入!A1558:M1558),1))))&gt;0,ROW(),"")</f>
        <v/>
      </c>
    </row>
    <row r="1559" spans="1:14" s="34" customFormat="1" x14ac:dyDescent="0.35">
      <c r="A1559" s="74" t="str">
        <f>IFERROR(IF(C1559=0,"",IF(LEN(C1559)=1,VLOOKUP(LEFT(C1559,1),拼音数据库!$B:$C,2,),IF(LEN(C1559)=2,VLOOKUP(LEFT(C1559,1),拼音数据库!$B:$C,2,)&amp;VLOOKUP(MID(C1559,2,1),拼音数据库!$B:$C,2,),IF(LEN(C1559)=3,VLOOKUP(LEFT(C1559,1),拼音数据库!$B:$C,2,)&amp;VLOOKUP(MID(C1559,2,1),拼音数据库!$B:$C,2,)&amp;VLOOKUP(MID(C1559,3,1),拼音数据库!$B:$C,2,),VLOOKUP(LEFT(C1559,1),拼音数据库!$B:$C,2,)&amp;VLOOKUP(MID(C1559,2,1),拼音数据库!$B:$C,2,)&amp;VLOOKUP(MID(C1559,3,1),拼音数据库!$B:$C,2,)&amp;VLOOKUP(MID(C1559,4,1),拼音数据库!$B:$C,2,))))),"")</f>
        <v/>
      </c>
      <c r="B1559" s="75" t="str">
        <f>IFERROR(IF(C1559=0,"",IF(LEN(C1559)=1,LEFT(VLOOKUP(LEFT(C1559,1),拼音数据库!$B:$C,2,),1),IF(LEN(C1559)=2,LEFT(VLOOKUP(LEFT(C1559,1),拼音数据库!$B:$C,2,),1)&amp;LEFT(VLOOKUP(MID(C1559,2,1),拼音数据库!$B:$C,2,),1),IF(LEN(C1559)=3,LEFT(VLOOKUP(LEFT(C1559,1),拼音数据库!$B:$C,2,),1)&amp;LEFT(VLOOKUP(MID(C1559,2,1),拼音数据库!$B:$C,2,),1)&amp;LEFT(VLOOKUP(MID(C1559,3,1),拼音数据库!$B:$C,2,)),LEFT(VLOOKUP(LEFT(C1559,1),拼音数据库!$B:$C,2,),1)&amp;LEFT(VLOOKUP(MID(C1559,2,1),拼音数据库!$B:$C,2,),1)&amp;LEFT(VLOOKUP(MID(C1559,3,1),拼音数据库!$B:$C,2,),1)&amp;LEFT(VLOOKUP(MID(C1559,4,1),拼音数据库!$B:$C,2,),1))))),"")</f>
        <v/>
      </c>
      <c r="C1559" s="36"/>
      <c r="D1559" s="36"/>
      <c r="E1559" s="36"/>
      <c r="F1559" s="37"/>
      <c r="G1559" s="37"/>
      <c r="H1559" s="37"/>
      <c r="I1559" s="37"/>
      <c r="J1559" s="37"/>
      <c r="K1559" s="37"/>
      <c r="L1559" s="37"/>
      <c r="M1559" s="37"/>
      <c r="N1559" s="5" t="str">
        <f t="array" ref="N1559">IF(SUM(--NOT(ISERROR(FIND(TEXT(UPPER(电话簿!$G$4),0),UPPER(基本信息输入!A1559:M1559),1))))&gt;0,ROW(),"")</f>
        <v/>
      </c>
    </row>
    <row r="1560" spans="1:14" s="34" customFormat="1" x14ac:dyDescent="0.35">
      <c r="A1560" s="74" t="str">
        <f>IFERROR(IF(C1560=0,"",IF(LEN(C1560)=1,VLOOKUP(LEFT(C1560,1),拼音数据库!$B:$C,2,),IF(LEN(C1560)=2,VLOOKUP(LEFT(C1560,1),拼音数据库!$B:$C,2,)&amp;VLOOKUP(MID(C1560,2,1),拼音数据库!$B:$C,2,),IF(LEN(C1560)=3,VLOOKUP(LEFT(C1560,1),拼音数据库!$B:$C,2,)&amp;VLOOKUP(MID(C1560,2,1),拼音数据库!$B:$C,2,)&amp;VLOOKUP(MID(C1560,3,1),拼音数据库!$B:$C,2,),VLOOKUP(LEFT(C1560,1),拼音数据库!$B:$C,2,)&amp;VLOOKUP(MID(C1560,2,1),拼音数据库!$B:$C,2,)&amp;VLOOKUP(MID(C1560,3,1),拼音数据库!$B:$C,2,)&amp;VLOOKUP(MID(C1560,4,1),拼音数据库!$B:$C,2,))))),"")</f>
        <v/>
      </c>
      <c r="B1560" s="75" t="str">
        <f>IFERROR(IF(C1560=0,"",IF(LEN(C1560)=1,LEFT(VLOOKUP(LEFT(C1560,1),拼音数据库!$B:$C,2,),1),IF(LEN(C1560)=2,LEFT(VLOOKUP(LEFT(C1560,1),拼音数据库!$B:$C,2,),1)&amp;LEFT(VLOOKUP(MID(C1560,2,1),拼音数据库!$B:$C,2,),1),IF(LEN(C1560)=3,LEFT(VLOOKUP(LEFT(C1560,1),拼音数据库!$B:$C,2,),1)&amp;LEFT(VLOOKUP(MID(C1560,2,1),拼音数据库!$B:$C,2,),1)&amp;LEFT(VLOOKUP(MID(C1560,3,1),拼音数据库!$B:$C,2,)),LEFT(VLOOKUP(LEFT(C1560,1),拼音数据库!$B:$C,2,),1)&amp;LEFT(VLOOKUP(MID(C1560,2,1),拼音数据库!$B:$C,2,),1)&amp;LEFT(VLOOKUP(MID(C1560,3,1),拼音数据库!$B:$C,2,),1)&amp;LEFT(VLOOKUP(MID(C1560,4,1),拼音数据库!$B:$C,2,),1))))),"")</f>
        <v/>
      </c>
      <c r="C1560" s="36"/>
      <c r="D1560" s="36"/>
      <c r="E1560" s="36"/>
      <c r="F1560" s="37"/>
      <c r="G1560" s="37"/>
      <c r="H1560" s="37"/>
      <c r="I1560" s="37"/>
      <c r="J1560" s="37"/>
      <c r="K1560" s="37"/>
      <c r="L1560" s="37"/>
      <c r="M1560" s="37"/>
      <c r="N1560" s="5" t="str">
        <f t="array" ref="N1560">IF(SUM(--NOT(ISERROR(FIND(TEXT(UPPER(电话簿!$G$4),0),UPPER(基本信息输入!A1560:M1560),1))))&gt;0,ROW(),"")</f>
        <v/>
      </c>
    </row>
    <row r="1561" spans="1:14" s="34" customFormat="1" x14ac:dyDescent="0.35">
      <c r="A1561" s="74" t="str">
        <f>IFERROR(IF(C1561=0,"",IF(LEN(C1561)=1,VLOOKUP(LEFT(C1561,1),拼音数据库!$B:$C,2,),IF(LEN(C1561)=2,VLOOKUP(LEFT(C1561,1),拼音数据库!$B:$C,2,)&amp;VLOOKUP(MID(C1561,2,1),拼音数据库!$B:$C,2,),IF(LEN(C1561)=3,VLOOKUP(LEFT(C1561,1),拼音数据库!$B:$C,2,)&amp;VLOOKUP(MID(C1561,2,1),拼音数据库!$B:$C,2,)&amp;VLOOKUP(MID(C1561,3,1),拼音数据库!$B:$C,2,),VLOOKUP(LEFT(C1561,1),拼音数据库!$B:$C,2,)&amp;VLOOKUP(MID(C1561,2,1),拼音数据库!$B:$C,2,)&amp;VLOOKUP(MID(C1561,3,1),拼音数据库!$B:$C,2,)&amp;VLOOKUP(MID(C1561,4,1),拼音数据库!$B:$C,2,))))),"")</f>
        <v/>
      </c>
      <c r="B1561" s="75" t="str">
        <f>IFERROR(IF(C1561=0,"",IF(LEN(C1561)=1,LEFT(VLOOKUP(LEFT(C1561,1),拼音数据库!$B:$C,2,),1),IF(LEN(C1561)=2,LEFT(VLOOKUP(LEFT(C1561,1),拼音数据库!$B:$C,2,),1)&amp;LEFT(VLOOKUP(MID(C1561,2,1),拼音数据库!$B:$C,2,),1),IF(LEN(C1561)=3,LEFT(VLOOKUP(LEFT(C1561,1),拼音数据库!$B:$C,2,),1)&amp;LEFT(VLOOKUP(MID(C1561,2,1),拼音数据库!$B:$C,2,),1)&amp;LEFT(VLOOKUP(MID(C1561,3,1),拼音数据库!$B:$C,2,)),LEFT(VLOOKUP(LEFT(C1561,1),拼音数据库!$B:$C,2,),1)&amp;LEFT(VLOOKUP(MID(C1561,2,1),拼音数据库!$B:$C,2,),1)&amp;LEFT(VLOOKUP(MID(C1561,3,1),拼音数据库!$B:$C,2,),1)&amp;LEFT(VLOOKUP(MID(C1561,4,1),拼音数据库!$B:$C,2,),1))))),"")</f>
        <v/>
      </c>
      <c r="C1561" s="36"/>
      <c r="D1561" s="36"/>
      <c r="E1561" s="36"/>
      <c r="F1561" s="37"/>
      <c r="G1561" s="37"/>
      <c r="H1561" s="37"/>
      <c r="I1561" s="37"/>
      <c r="J1561" s="37"/>
      <c r="K1561" s="37"/>
      <c r="L1561" s="37"/>
      <c r="M1561" s="37"/>
      <c r="N1561" s="5" t="str">
        <f t="array" ref="N1561">IF(SUM(--NOT(ISERROR(FIND(TEXT(UPPER(电话簿!$G$4),0),UPPER(基本信息输入!A1561:M1561),1))))&gt;0,ROW(),"")</f>
        <v/>
      </c>
    </row>
    <row r="1562" spans="1:14" s="34" customFormat="1" x14ac:dyDescent="0.35">
      <c r="A1562" s="74" t="str">
        <f>IFERROR(IF(C1562=0,"",IF(LEN(C1562)=1,VLOOKUP(LEFT(C1562,1),拼音数据库!$B:$C,2,),IF(LEN(C1562)=2,VLOOKUP(LEFT(C1562,1),拼音数据库!$B:$C,2,)&amp;VLOOKUP(MID(C1562,2,1),拼音数据库!$B:$C,2,),IF(LEN(C1562)=3,VLOOKUP(LEFT(C1562,1),拼音数据库!$B:$C,2,)&amp;VLOOKUP(MID(C1562,2,1),拼音数据库!$B:$C,2,)&amp;VLOOKUP(MID(C1562,3,1),拼音数据库!$B:$C,2,),VLOOKUP(LEFT(C1562,1),拼音数据库!$B:$C,2,)&amp;VLOOKUP(MID(C1562,2,1),拼音数据库!$B:$C,2,)&amp;VLOOKUP(MID(C1562,3,1),拼音数据库!$B:$C,2,)&amp;VLOOKUP(MID(C1562,4,1),拼音数据库!$B:$C,2,))))),"")</f>
        <v/>
      </c>
      <c r="B1562" s="75" t="str">
        <f>IFERROR(IF(C1562=0,"",IF(LEN(C1562)=1,LEFT(VLOOKUP(LEFT(C1562,1),拼音数据库!$B:$C,2,),1),IF(LEN(C1562)=2,LEFT(VLOOKUP(LEFT(C1562,1),拼音数据库!$B:$C,2,),1)&amp;LEFT(VLOOKUP(MID(C1562,2,1),拼音数据库!$B:$C,2,),1),IF(LEN(C1562)=3,LEFT(VLOOKUP(LEFT(C1562,1),拼音数据库!$B:$C,2,),1)&amp;LEFT(VLOOKUP(MID(C1562,2,1),拼音数据库!$B:$C,2,),1)&amp;LEFT(VLOOKUP(MID(C1562,3,1),拼音数据库!$B:$C,2,)),LEFT(VLOOKUP(LEFT(C1562,1),拼音数据库!$B:$C,2,),1)&amp;LEFT(VLOOKUP(MID(C1562,2,1),拼音数据库!$B:$C,2,),1)&amp;LEFT(VLOOKUP(MID(C1562,3,1),拼音数据库!$B:$C,2,),1)&amp;LEFT(VLOOKUP(MID(C1562,4,1),拼音数据库!$B:$C,2,),1))))),"")</f>
        <v/>
      </c>
      <c r="C1562" s="36"/>
      <c r="D1562" s="36"/>
      <c r="E1562" s="36"/>
      <c r="F1562" s="37"/>
      <c r="G1562" s="37"/>
      <c r="H1562" s="37"/>
      <c r="I1562" s="37"/>
      <c r="J1562" s="37"/>
      <c r="K1562" s="37"/>
      <c r="L1562" s="37"/>
      <c r="M1562" s="37"/>
      <c r="N1562" s="5" t="str">
        <f t="array" ref="N1562">IF(SUM(--NOT(ISERROR(FIND(TEXT(UPPER(电话簿!$G$4),0),UPPER(基本信息输入!A1562:M1562),1))))&gt;0,ROW(),"")</f>
        <v/>
      </c>
    </row>
    <row r="1563" spans="1:14" s="34" customFormat="1" x14ac:dyDescent="0.35">
      <c r="A1563" s="74" t="str">
        <f>IFERROR(IF(C1563=0,"",IF(LEN(C1563)=1,VLOOKUP(LEFT(C1563,1),拼音数据库!$B:$C,2,),IF(LEN(C1563)=2,VLOOKUP(LEFT(C1563,1),拼音数据库!$B:$C,2,)&amp;VLOOKUP(MID(C1563,2,1),拼音数据库!$B:$C,2,),IF(LEN(C1563)=3,VLOOKUP(LEFT(C1563,1),拼音数据库!$B:$C,2,)&amp;VLOOKUP(MID(C1563,2,1),拼音数据库!$B:$C,2,)&amp;VLOOKUP(MID(C1563,3,1),拼音数据库!$B:$C,2,),VLOOKUP(LEFT(C1563,1),拼音数据库!$B:$C,2,)&amp;VLOOKUP(MID(C1563,2,1),拼音数据库!$B:$C,2,)&amp;VLOOKUP(MID(C1563,3,1),拼音数据库!$B:$C,2,)&amp;VLOOKUP(MID(C1563,4,1),拼音数据库!$B:$C,2,))))),"")</f>
        <v/>
      </c>
      <c r="B1563" s="75" t="str">
        <f>IFERROR(IF(C1563=0,"",IF(LEN(C1563)=1,LEFT(VLOOKUP(LEFT(C1563,1),拼音数据库!$B:$C,2,),1),IF(LEN(C1563)=2,LEFT(VLOOKUP(LEFT(C1563,1),拼音数据库!$B:$C,2,),1)&amp;LEFT(VLOOKUP(MID(C1563,2,1),拼音数据库!$B:$C,2,),1),IF(LEN(C1563)=3,LEFT(VLOOKUP(LEFT(C1563,1),拼音数据库!$B:$C,2,),1)&amp;LEFT(VLOOKUP(MID(C1563,2,1),拼音数据库!$B:$C,2,),1)&amp;LEFT(VLOOKUP(MID(C1563,3,1),拼音数据库!$B:$C,2,)),LEFT(VLOOKUP(LEFT(C1563,1),拼音数据库!$B:$C,2,),1)&amp;LEFT(VLOOKUP(MID(C1563,2,1),拼音数据库!$B:$C,2,),1)&amp;LEFT(VLOOKUP(MID(C1563,3,1),拼音数据库!$B:$C,2,),1)&amp;LEFT(VLOOKUP(MID(C1563,4,1),拼音数据库!$B:$C,2,),1))))),"")</f>
        <v/>
      </c>
      <c r="C1563" s="36"/>
      <c r="D1563" s="36"/>
      <c r="E1563" s="36"/>
      <c r="F1563" s="37"/>
      <c r="G1563" s="37"/>
      <c r="H1563" s="37"/>
      <c r="I1563" s="37"/>
      <c r="J1563" s="37"/>
      <c r="K1563" s="37"/>
      <c r="L1563" s="37"/>
      <c r="M1563" s="37"/>
      <c r="N1563" s="5" t="str">
        <f t="array" ref="N1563">IF(SUM(--NOT(ISERROR(FIND(TEXT(UPPER(电话簿!$G$4),0),UPPER(基本信息输入!A1563:M1563),1))))&gt;0,ROW(),"")</f>
        <v/>
      </c>
    </row>
    <row r="1564" spans="1:14" s="34" customFormat="1" x14ac:dyDescent="0.35">
      <c r="A1564" s="74" t="str">
        <f>IFERROR(IF(C1564=0,"",IF(LEN(C1564)=1,VLOOKUP(LEFT(C1564,1),拼音数据库!$B:$C,2,),IF(LEN(C1564)=2,VLOOKUP(LEFT(C1564,1),拼音数据库!$B:$C,2,)&amp;VLOOKUP(MID(C1564,2,1),拼音数据库!$B:$C,2,),IF(LEN(C1564)=3,VLOOKUP(LEFT(C1564,1),拼音数据库!$B:$C,2,)&amp;VLOOKUP(MID(C1564,2,1),拼音数据库!$B:$C,2,)&amp;VLOOKUP(MID(C1564,3,1),拼音数据库!$B:$C,2,),VLOOKUP(LEFT(C1564,1),拼音数据库!$B:$C,2,)&amp;VLOOKUP(MID(C1564,2,1),拼音数据库!$B:$C,2,)&amp;VLOOKUP(MID(C1564,3,1),拼音数据库!$B:$C,2,)&amp;VLOOKUP(MID(C1564,4,1),拼音数据库!$B:$C,2,))))),"")</f>
        <v/>
      </c>
      <c r="B1564" s="75" t="str">
        <f>IFERROR(IF(C1564=0,"",IF(LEN(C1564)=1,LEFT(VLOOKUP(LEFT(C1564,1),拼音数据库!$B:$C,2,),1),IF(LEN(C1564)=2,LEFT(VLOOKUP(LEFT(C1564,1),拼音数据库!$B:$C,2,),1)&amp;LEFT(VLOOKUP(MID(C1564,2,1),拼音数据库!$B:$C,2,),1),IF(LEN(C1564)=3,LEFT(VLOOKUP(LEFT(C1564,1),拼音数据库!$B:$C,2,),1)&amp;LEFT(VLOOKUP(MID(C1564,2,1),拼音数据库!$B:$C,2,),1)&amp;LEFT(VLOOKUP(MID(C1564,3,1),拼音数据库!$B:$C,2,)),LEFT(VLOOKUP(LEFT(C1564,1),拼音数据库!$B:$C,2,),1)&amp;LEFT(VLOOKUP(MID(C1564,2,1),拼音数据库!$B:$C,2,),1)&amp;LEFT(VLOOKUP(MID(C1564,3,1),拼音数据库!$B:$C,2,),1)&amp;LEFT(VLOOKUP(MID(C1564,4,1),拼音数据库!$B:$C,2,),1))))),"")</f>
        <v/>
      </c>
      <c r="C1564" s="36"/>
      <c r="D1564" s="36"/>
      <c r="E1564" s="36"/>
      <c r="F1564" s="37"/>
      <c r="G1564" s="37"/>
      <c r="H1564" s="37"/>
      <c r="I1564" s="37"/>
      <c r="J1564" s="37"/>
      <c r="K1564" s="37"/>
      <c r="L1564" s="37"/>
      <c r="M1564" s="37"/>
      <c r="N1564" s="5" t="str">
        <f t="array" ref="N1564">IF(SUM(--NOT(ISERROR(FIND(TEXT(UPPER(电话簿!$G$4),0),UPPER(基本信息输入!A1564:M1564),1))))&gt;0,ROW(),"")</f>
        <v/>
      </c>
    </row>
    <row r="1565" spans="1:14" s="34" customFormat="1" x14ac:dyDescent="0.35">
      <c r="A1565" s="74" t="str">
        <f>IFERROR(IF(C1565=0,"",IF(LEN(C1565)=1,VLOOKUP(LEFT(C1565,1),拼音数据库!$B:$C,2,),IF(LEN(C1565)=2,VLOOKUP(LEFT(C1565,1),拼音数据库!$B:$C,2,)&amp;VLOOKUP(MID(C1565,2,1),拼音数据库!$B:$C,2,),IF(LEN(C1565)=3,VLOOKUP(LEFT(C1565,1),拼音数据库!$B:$C,2,)&amp;VLOOKUP(MID(C1565,2,1),拼音数据库!$B:$C,2,)&amp;VLOOKUP(MID(C1565,3,1),拼音数据库!$B:$C,2,),VLOOKUP(LEFT(C1565,1),拼音数据库!$B:$C,2,)&amp;VLOOKUP(MID(C1565,2,1),拼音数据库!$B:$C,2,)&amp;VLOOKUP(MID(C1565,3,1),拼音数据库!$B:$C,2,)&amp;VLOOKUP(MID(C1565,4,1),拼音数据库!$B:$C,2,))))),"")</f>
        <v/>
      </c>
      <c r="B1565" s="75" t="str">
        <f>IFERROR(IF(C1565=0,"",IF(LEN(C1565)=1,LEFT(VLOOKUP(LEFT(C1565,1),拼音数据库!$B:$C,2,),1),IF(LEN(C1565)=2,LEFT(VLOOKUP(LEFT(C1565,1),拼音数据库!$B:$C,2,),1)&amp;LEFT(VLOOKUP(MID(C1565,2,1),拼音数据库!$B:$C,2,),1),IF(LEN(C1565)=3,LEFT(VLOOKUP(LEFT(C1565,1),拼音数据库!$B:$C,2,),1)&amp;LEFT(VLOOKUP(MID(C1565,2,1),拼音数据库!$B:$C,2,),1)&amp;LEFT(VLOOKUP(MID(C1565,3,1),拼音数据库!$B:$C,2,)),LEFT(VLOOKUP(LEFT(C1565,1),拼音数据库!$B:$C,2,),1)&amp;LEFT(VLOOKUP(MID(C1565,2,1),拼音数据库!$B:$C,2,),1)&amp;LEFT(VLOOKUP(MID(C1565,3,1),拼音数据库!$B:$C,2,),1)&amp;LEFT(VLOOKUP(MID(C1565,4,1),拼音数据库!$B:$C,2,),1))))),"")</f>
        <v/>
      </c>
      <c r="C1565" s="36"/>
      <c r="D1565" s="36"/>
      <c r="E1565" s="36"/>
      <c r="F1565" s="37"/>
      <c r="G1565" s="37"/>
      <c r="H1565" s="37"/>
      <c r="I1565" s="37"/>
      <c r="J1565" s="37"/>
      <c r="K1565" s="37"/>
      <c r="L1565" s="37"/>
      <c r="M1565" s="37"/>
      <c r="N1565" s="5" t="str">
        <f t="array" ref="N1565">IF(SUM(--NOT(ISERROR(FIND(TEXT(UPPER(电话簿!$G$4),0),UPPER(基本信息输入!A1565:M1565),1))))&gt;0,ROW(),"")</f>
        <v/>
      </c>
    </row>
    <row r="1566" spans="1:14" s="34" customFormat="1" x14ac:dyDescent="0.35">
      <c r="A1566" s="74" t="str">
        <f>IFERROR(IF(C1566=0,"",IF(LEN(C1566)=1,VLOOKUP(LEFT(C1566,1),拼音数据库!$B:$C,2,),IF(LEN(C1566)=2,VLOOKUP(LEFT(C1566,1),拼音数据库!$B:$C,2,)&amp;VLOOKUP(MID(C1566,2,1),拼音数据库!$B:$C,2,),IF(LEN(C1566)=3,VLOOKUP(LEFT(C1566,1),拼音数据库!$B:$C,2,)&amp;VLOOKUP(MID(C1566,2,1),拼音数据库!$B:$C,2,)&amp;VLOOKUP(MID(C1566,3,1),拼音数据库!$B:$C,2,),VLOOKUP(LEFT(C1566,1),拼音数据库!$B:$C,2,)&amp;VLOOKUP(MID(C1566,2,1),拼音数据库!$B:$C,2,)&amp;VLOOKUP(MID(C1566,3,1),拼音数据库!$B:$C,2,)&amp;VLOOKUP(MID(C1566,4,1),拼音数据库!$B:$C,2,))))),"")</f>
        <v/>
      </c>
      <c r="B1566" s="75" t="str">
        <f>IFERROR(IF(C1566=0,"",IF(LEN(C1566)=1,LEFT(VLOOKUP(LEFT(C1566,1),拼音数据库!$B:$C,2,),1),IF(LEN(C1566)=2,LEFT(VLOOKUP(LEFT(C1566,1),拼音数据库!$B:$C,2,),1)&amp;LEFT(VLOOKUP(MID(C1566,2,1),拼音数据库!$B:$C,2,),1),IF(LEN(C1566)=3,LEFT(VLOOKUP(LEFT(C1566,1),拼音数据库!$B:$C,2,),1)&amp;LEFT(VLOOKUP(MID(C1566,2,1),拼音数据库!$B:$C,2,),1)&amp;LEFT(VLOOKUP(MID(C1566,3,1),拼音数据库!$B:$C,2,)),LEFT(VLOOKUP(LEFT(C1566,1),拼音数据库!$B:$C,2,),1)&amp;LEFT(VLOOKUP(MID(C1566,2,1),拼音数据库!$B:$C,2,),1)&amp;LEFT(VLOOKUP(MID(C1566,3,1),拼音数据库!$B:$C,2,),1)&amp;LEFT(VLOOKUP(MID(C1566,4,1),拼音数据库!$B:$C,2,),1))))),"")</f>
        <v/>
      </c>
      <c r="C1566" s="36"/>
      <c r="D1566" s="36"/>
      <c r="E1566" s="36"/>
      <c r="F1566" s="37"/>
      <c r="G1566" s="37"/>
      <c r="H1566" s="37"/>
      <c r="I1566" s="37"/>
      <c r="J1566" s="37"/>
      <c r="K1566" s="37"/>
      <c r="L1566" s="37"/>
      <c r="M1566" s="37"/>
      <c r="N1566" s="5" t="str">
        <f t="array" ref="N1566">IF(SUM(--NOT(ISERROR(FIND(TEXT(UPPER(电话簿!$G$4),0),UPPER(基本信息输入!A1566:M1566),1))))&gt;0,ROW(),"")</f>
        <v/>
      </c>
    </row>
    <row r="1567" spans="1:14" s="34" customFormat="1" x14ac:dyDescent="0.35">
      <c r="A1567" s="74" t="str">
        <f>IFERROR(IF(C1567=0,"",IF(LEN(C1567)=1,VLOOKUP(LEFT(C1567,1),拼音数据库!$B:$C,2,),IF(LEN(C1567)=2,VLOOKUP(LEFT(C1567,1),拼音数据库!$B:$C,2,)&amp;VLOOKUP(MID(C1567,2,1),拼音数据库!$B:$C,2,),IF(LEN(C1567)=3,VLOOKUP(LEFT(C1567,1),拼音数据库!$B:$C,2,)&amp;VLOOKUP(MID(C1567,2,1),拼音数据库!$B:$C,2,)&amp;VLOOKUP(MID(C1567,3,1),拼音数据库!$B:$C,2,),VLOOKUP(LEFT(C1567,1),拼音数据库!$B:$C,2,)&amp;VLOOKUP(MID(C1567,2,1),拼音数据库!$B:$C,2,)&amp;VLOOKUP(MID(C1567,3,1),拼音数据库!$B:$C,2,)&amp;VLOOKUP(MID(C1567,4,1),拼音数据库!$B:$C,2,))))),"")</f>
        <v/>
      </c>
      <c r="B1567" s="75" t="str">
        <f>IFERROR(IF(C1567=0,"",IF(LEN(C1567)=1,LEFT(VLOOKUP(LEFT(C1567,1),拼音数据库!$B:$C,2,),1),IF(LEN(C1567)=2,LEFT(VLOOKUP(LEFT(C1567,1),拼音数据库!$B:$C,2,),1)&amp;LEFT(VLOOKUP(MID(C1567,2,1),拼音数据库!$B:$C,2,),1),IF(LEN(C1567)=3,LEFT(VLOOKUP(LEFT(C1567,1),拼音数据库!$B:$C,2,),1)&amp;LEFT(VLOOKUP(MID(C1567,2,1),拼音数据库!$B:$C,2,),1)&amp;LEFT(VLOOKUP(MID(C1567,3,1),拼音数据库!$B:$C,2,)),LEFT(VLOOKUP(LEFT(C1567,1),拼音数据库!$B:$C,2,),1)&amp;LEFT(VLOOKUP(MID(C1567,2,1),拼音数据库!$B:$C,2,),1)&amp;LEFT(VLOOKUP(MID(C1567,3,1),拼音数据库!$B:$C,2,),1)&amp;LEFT(VLOOKUP(MID(C1567,4,1),拼音数据库!$B:$C,2,),1))))),"")</f>
        <v/>
      </c>
      <c r="C1567" s="36"/>
      <c r="D1567" s="36"/>
      <c r="E1567" s="36"/>
      <c r="F1567" s="37"/>
      <c r="G1567" s="37"/>
      <c r="H1567" s="37"/>
      <c r="I1567" s="37"/>
      <c r="J1567" s="37"/>
      <c r="K1567" s="37"/>
      <c r="L1567" s="37"/>
      <c r="M1567" s="37"/>
      <c r="N1567" s="5" t="str">
        <f t="array" ref="N1567">IF(SUM(--NOT(ISERROR(FIND(TEXT(UPPER(电话簿!$G$4),0),UPPER(基本信息输入!A1567:M1567),1))))&gt;0,ROW(),"")</f>
        <v/>
      </c>
    </row>
    <row r="1568" spans="1:14" s="34" customFormat="1" x14ac:dyDescent="0.35">
      <c r="A1568" s="74" t="str">
        <f>IFERROR(IF(C1568=0,"",IF(LEN(C1568)=1,VLOOKUP(LEFT(C1568,1),拼音数据库!$B:$C,2,),IF(LEN(C1568)=2,VLOOKUP(LEFT(C1568,1),拼音数据库!$B:$C,2,)&amp;VLOOKUP(MID(C1568,2,1),拼音数据库!$B:$C,2,),IF(LEN(C1568)=3,VLOOKUP(LEFT(C1568,1),拼音数据库!$B:$C,2,)&amp;VLOOKUP(MID(C1568,2,1),拼音数据库!$B:$C,2,)&amp;VLOOKUP(MID(C1568,3,1),拼音数据库!$B:$C,2,),VLOOKUP(LEFT(C1568,1),拼音数据库!$B:$C,2,)&amp;VLOOKUP(MID(C1568,2,1),拼音数据库!$B:$C,2,)&amp;VLOOKUP(MID(C1568,3,1),拼音数据库!$B:$C,2,)&amp;VLOOKUP(MID(C1568,4,1),拼音数据库!$B:$C,2,))))),"")</f>
        <v/>
      </c>
      <c r="B1568" s="75" t="str">
        <f>IFERROR(IF(C1568=0,"",IF(LEN(C1568)=1,LEFT(VLOOKUP(LEFT(C1568,1),拼音数据库!$B:$C,2,),1),IF(LEN(C1568)=2,LEFT(VLOOKUP(LEFT(C1568,1),拼音数据库!$B:$C,2,),1)&amp;LEFT(VLOOKUP(MID(C1568,2,1),拼音数据库!$B:$C,2,),1),IF(LEN(C1568)=3,LEFT(VLOOKUP(LEFT(C1568,1),拼音数据库!$B:$C,2,),1)&amp;LEFT(VLOOKUP(MID(C1568,2,1),拼音数据库!$B:$C,2,),1)&amp;LEFT(VLOOKUP(MID(C1568,3,1),拼音数据库!$B:$C,2,)),LEFT(VLOOKUP(LEFT(C1568,1),拼音数据库!$B:$C,2,),1)&amp;LEFT(VLOOKUP(MID(C1568,2,1),拼音数据库!$B:$C,2,),1)&amp;LEFT(VLOOKUP(MID(C1568,3,1),拼音数据库!$B:$C,2,),1)&amp;LEFT(VLOOKUP(MID(C1568,4,1),拼音数据库!$B:$C,2,),1))))),"")</f>
        <v/>
      </c>
      <c r="C1568" s="36"/>
      <c r="D1568" s="36"/>
      <c r="E1568" s="36"/>
      <c r="F1568" s="37"/>
      <c r="G1568" s="37"/>
      <c r="H1568" s="37"/>
      <c r="I1568" s="37"/>
      <c r="J1568" s="37"/>
      <c r="K1568" s="37"/>
      <c r="L1568" s="37"/>
      <c r="M1568" s="37"/>
      <c r="N1568" s="5" t="str">
        <f t="array" ref="N1568">IF(SUM(--NOT(ISERROR(FIND(TEXT(UPPER(电话簿!$G$4),0),UPPER(基本信息输入!A1568:M1568),1))))&gt;0,ROW(),"")</f>
        <v/>
      </c>
    </row>
    <row r="1569" spans="1:14" s="34" customFormat="1" x14ac:dyDescent="0.35">
      <c r="A1569" s="74" t="str">
        <f>IFERROR(IF(C1569=0,"",IF(LEN(C1569)=1,VLOOKUP(LEFT(C1569,1),拼音数据库!$B:$C,2,),IF(LEN(C1569)=2,VLOOKUP(LEFT(C1569,1),拼音数据库!$B:$C,2,)&amp;VLOOKUP(MID(C1569,2,1),拼音数据库!$B:$C,2,),IF(LEN(C1569)=3,VLOOKUP(LEFT(C1569,1),拼音数据库!$B:$C,2,)&amp;VLOOKUP(MID(C1569,2,1),拼音数据库!$B:$C,2,)&amp;VLOOKUP(MID(C1569,3,1),拼音数据库!$B:$C,2,),VLOOKUP(LEFT(C1569,1),拼音数据库!$B:$C,2,)&amp;VLOOKUP(MID(C1569,2,1),拼音数据库!$B:$C,2,)&amp;VLOOKUP(MID(C1569,3,1),拼音数据库!$B:$C,2,)&amp;VLOOKUP(MID(C1569,4,1),拼音数据库!$B:$C,2,))))),"")</f>
        <v/>
      </c>
      <c r="B1569" s="75" t="str">
        <f>IFERROR(IF(C1569=0,"",IF(LEN(C1569)=1,LEFT(VLOOKUP(LEFT(C1569,1),拼音数据库!$B:$C,2,),1),IF(LEN(C1569)=2,LEFT(VLOOKUP(LEFT(C1569,1),拼音数据库!$B:$C,2,),1)&amp;LEFT(VLOOKUP(MID(C1569,2,1),拼音数据库!$B:$C,2,),1),IF(LEN(C1569)=3,LEFT(VLOOKUP(LEFT(C1569,1),拼音数据库!$B:$C,2,),1)&amp;LEFT(VLOOKUP(MID(C1569,2,1),拼音数据库!$B:$C,2,),1)&amp;LEFT(VLOOKUP(MID(C1569,3,1),拼音数据库!$B:$C,2,)),LEFT(VLOOKUP(LEFT(C1569,1),拼音数据库!$B:$C,2,),1)&amp;LEFT(VLOOKUP(MID(C1569,2,1),拼音数据库!$B:$C,2,),1)&amp;LEFT(VLOOKUP(MID(C1569,3,1),拼音数据库!$B:$C,2,),1)&amp;LEFT(VLOOKUP(MID(C1569,4,1),拼音数据库!$B:$C,2,),1))))),"")</f>
        <v/>
      </c>
      <c r="C1569" s="36"/>
      <c r="D1569" s="36"/>
      <c r="E1569" s="36"/>
      <c r="F1569" s="37"/>
      <c r="G1569" s="37"/>
      <c r="H1569" s="37"/>
      <c r="I1569" s="37"/>
      <c r="J1569" s="37"/>
      <c r="K1569" s="37"/>
      <c r="L1569" s="37"/>
      <c r="M1569" s="37"/>
      <c r="N1569" s="5" t="str">
        <f t="array" ref="N1569">IF(SUM(--NOT(ISERROR(FIND(TEXT(UPPER(电话簿!$G$4),0),UPPER(基本信息输入!A1569:M1569),1))))&gt;0,ROW(),"")</f>
        <v/>
      </c>
    </row>
    <row r="1570" spans="1:14" s="34" customFormat="1" x14ac:dyDescent="0.35">
      <c r="A1570" s="74" t="str">
        <f>IFERROR(IF(C1570=0,"",IF(LEN(C1570)=1,VLOOKUP(LEFT(C1570,1),拼音数据库!$B:$C,2,),IF(LEN(C1570)=2,VLOOKUP(LEFT(C1570,1),拼音数据库!$B:$C,2,)&amp;VLOOKUP(MID(C1570,2,1),拼音数据库!$B:$C,2,),IF(LEN(C1570)=3,VLOOKUP(LEFT(C1570,1),拼音数据库!$B:$C,2,)&amp;VLOOKUP(MID(C1570,2,1),拼音数据库!$B:$C,2,)&amp;VLOOKUP(MID(C1570,3,1),拼音数据库!$B:$C,2,),VLOOKUP(LEFT(C1570,1),拼音数据库!$B:$C,2,)&amp;VLOOKUP(MID(C1570,2,1),拼音数据库!$B:$C,2,)&amp;VLOOKUP(MID(C1570,3,1),拼音数据库!$B:$C,2,)&amp;VLOOKUP(MID(C1570,4,1),拼音数据库!$B:$C,2,))))),"")</f>
        <v/>
      </c>
      <c r="B1570" s="75" t="str">
        <f>IFERROR(IF(C1570=0,"",IF(LEN(C1570)=1,LEFT(VLOOKUP(LEFT(C1570,1),拼音数据库!$B:$C,2,),1),IF(LEN(C1570)=2,LEFT(VLOOKUP(LEFT(C1570,1),拼音数据库!$B:$C,2,),1)&amp;LEFT(VLOOKUP(MID(C1570,2,1),拼音数据库!$B:$C,2,),1),IF(LEN(C1570)=3,LEFT(VLOOKUP(LEFT(C1570,1),拼音数据库!$B:$C,2,),1)&amp;LEFT(VLOOKUP(MID(C1570,2,1),拼音数据库!$B:$C,2,),1)&amp;LEFT(VLOOKUP(MID(C1570,3,1),拼音数据库!$B:$C,2,)),LEFT(VLOOKUP(LEFT(C1570,1),拼音数据库!$B:$C,2,),1)&amp;LEFT(VLOOKUP(MID(C1570,2,1),拼音数据库!$B:$C,2,),1)&amp;LEFT(VLOOKUP(MID(C1570,3,1),拼音数据库!$B:$C,2,),1)&amp;LEFT(VLOOKUP(MID(C1570,4,1),拼音数据库!$B:$C,2,),1))))),"")</f>
        <v/>
      </c>
      <c r="C1570" s="36"/>
      <c r="D1570" s="36"/>
      <c r="E1570" s="36"/>
      <c r="F1570" s="37"/>
      <c r="G1570" s="37"/>
      <c r="H1570" s="37"/>
      <c r="I1570" s="37"/>
      <c r="J1570" s="37"/>
      <c r="K1570" s="37"/>
      <c r="L1570" s="37"/>
      <c r="M1570" s="37"/>
      <c r="N1570" s="5" t="str">
        <f t="array" ref="N1570">IF(SUM(--NOT(ISERROR(FIND(TEXT(UPPER(电话簿!$G$4),0),UPPER(基本信息输入!A1570:M1570),1))))&gt;0,ROW(),"")</f>
        <v/>
      </c>
    </row>
    <row r="1571" spans="1:14" s="34" customFormat="1" x14ac:dyDescent="0.35">
      <c r="A1571" s="74" t="str">
        <f>IFERROR(IF(C1571=0,"",IF(LEN(C1571)=1,VLOOKUP(LEFT(C1571,1),拼音数据库!$B:$C,2,),IF(LEN(C1571)=2,VLOOKUP(LEFT(C1571,1),拼音数据库!$B:$C,2,)&amp;VLOOKUP(MID(C1571,2,1),拼音数据库!$B:$C,2,),IF(LEN(C1571)=3,VLOOKUP(LEFT(C1571,1),拼音数据库!$B:$C,2,)&amp;VLOOKUP(MID(C1571,2,1),拼音数据库!$B:$C,2,)&amp;VLOOKUP(MID(C1571,3,1),拼音数据库!$B:$C,2,),VLOOKUP(LEFT(C1571,1),拼音数据库!$B:$C,2,)&amp;VLOOKUP(MID(C1571,2,1),拼音数据库!$B:$C,2,)&amp;VLOOKUP(MID(C1571,3,1),拼音数据库!$B:$C,2,)&amp;VLOOKUP(MID(C1571,4,1),拼音数据库!$B:$C,2,))))),"")</f>
        <v/>
      </c>
      <c r="B1571" s="75" t="str">
        <f>IFERROR(IF(C1571=0,"",IF(LEN(C1571)=1,LEFT(VLOOKUP(LEFT(C1571,1),拼音数据库!$B:$C,2,),1),IF(LEN(C1571)=2,LEFT(VLOOKUP(LEFT(C1571,1),拼音数据库!$B:$C,2,),1)&amp;LEFT(VLOOKUP(MID(C1571,2,1),拼音数据库!$B:$C,2,),1),IF(LEN(C1571)=3,LEFT(VLOOKUP(LEFT(C1571,1),拼音数据库!$B:$C,2,),1)&amp;LEFT(VLOOKUP(MID(C1571,2,1),拼音数据库!$B:$C,2,),1)&amp;LEFT(VLOOKUP(MID(C1571,3,1),拼音数据库!$B:$C,2,)),LEFT(VLOOKUP(LEFT(C1571,1),拼音数据库!$B:$C,2,),1)&amp;LEFT(VLOOKUP(MID(C1571,2,1),拼音数据库!$B:$C,2,),1)&amp;LEFT(VLOOKUP(MID(C1571,3,1),拼音数据库!$B:$C,2,),1)&amp;LEFT(VLOOKUP(MID(C1571,4,1),拼音数据库!$B:$C,2,),1))))),"")</f>
        <v/>
      </c>
      <c r="C1571" s="36"/>
      <c r="D1571" s="36"/>
      <c r="E1571" s="36"/>
      <c r="F1571" s="37"/>
      <c r="G1571" s="37"/>
      <c r="H1571" s="37"/>
      <c r="I1571" s="37"/>
      <c r="J1571" s="37"/>
      <c r="K1571" s="37"/>
      <c r="L1571" s="37"/>
      <c r="M1571" s="37"/>
      <c r="N1571" s="5" t="str">
        <f t="array" ref="N1571">IF(SUM(--NOT(ISERROR(FIND(TEXT(UPPER(电话簿!$G$4),0),UPPER(基本信息输入!A1571:M1571),1))))&gt;0,ROW(),"")</f>
        <v/>
      </c>
    </row>
    <row r="1572" spans="1:14" s="34" customFormat="1" x14ac:dyDescent="0.35">
      <c r="A1572" s="74" t="str">
        <f>IFERROR(IF(C1572=0,"",IF(LEN(C1572)=1,VLOOKUP(LEFT(C1572,1),拼音数据库!$B:$C,2,),IF(LEN(C1572)=2,VLOOKUP(LEFT(C1572,1),拼音数据库!$B:$C,2,)&amp;VLOOKUP(MID(C1572,2,1),拼音数据库!$B:$C,2,),IF(LEN(C1572)=3,VLOOKUP(LEFT(C1572,1),拼音数据库!$B:$C,2,)&amp;VLOOKUP(MID(C1572,2,1),拼音数据库!$B:$C,2,)&amp;VLOOKUP(MID(C1572,3,1),拼音数据库!$B:$C,2,),VLOOKUP(LEFT(C1572,1),拼音数据库!$B:$C,2,)&amp;VLOOKUP(MID(C1572,2,1),拼音数据库!$B:$C,2,)&amp;VLOOKUP(MID(C1572,3,1),拼音数据库!$B:$C,2,)&amp;VLOOKUP(MID(C1572,4,1),拼音数据库!$B:$C,2,))))),"")</f>
        <v/>
      </c>
      <c r="B1572" s="75" t="str">
        <f>IFERROR(IF(C1572=0,"",IF(LEN(C1572)=1,LEFT(VLOOKUP(LEFT(C1572,1),拼音数据库!$B:$C,2,),1),IF(LEN(C1572)=2,LEFT(VLOOKUP(LEFT(C1572,1),拼音数据库!$B:$C,2,),1)&amp;LEFT(VLOOKUP(MID(C1572,2,1),拼音数据库!$B:$C,2,),1),IF(LEN(C1572)=3,LEFT(VLOOKUP(LEFT(C1572,1),拼音数据库!$B:$C,2,),1)&amp;LEFT(VLOOKUP(MID(C1572,2,1),拼音数据库!$B:$C,2,),1)&amp;LEFT(VLOOKUP(MID(C1572,3,1),拼音数据库!$B:$C,2,)),LEFT(VLOOKUP(LEFT(C1572,1),拼音数据库!$B:$C,2,),1)&amp;LEFT(VLOOKUP(MID(C1572,2,1),拼音数据库!$B:$C,2,),1)&amp;LEFT(VLOOKUP(MID(C1572,3,1),拼音数据库!$B:$C,2,),1)&amp;LEFT(VLOOKUP(MID(C1572,4,1),拼音数据库!$B:$C,2,),1))))),"")</f>
        <v/>
      </c>
      <c r="C1572" s="36"/>
      <c r="D1572" s="36"/>
      <c r="E1572" s="36"/>
      <c r="F1572" s="37"/>
      <c r="G1572" s="37"/>
      <c r="H1572" s="37"/>
      <c r="I1572" s="37"/>
      <c r="J1572" s="37"/>
      <c r="K1572" s="37"/>
      <c r="L1572" s="37"/>
      <c r="M1572" s="37"/>
      <c r="N1572" s="5" t="str">
        <f t="array" ref="N1572">IF(SUM(--NOT(ISERROR(FIND(TEXT(UPPER(电话簿!$G$4),0),UPPER(基本信息输入!A1572:M1572),1))))&gt;0,ROW(),"")</f>
        <v/>
      </c>
    </row>
    <row r="1573" spans="1:14" s="34" customFormat="1" x14ac:dyDescent="0.35">
      <c r="A1573" s="74" t="str">
        <f>IFERROR(IF(C1573=0,"",IF(LEN(C1573)=1,VLOOKUP(LEFT(C1573,1),拼音数据库!$B:$C,2,),IF(LEN(C1573)=2,VLOOKUP(LEFT(C1573,1),拼音数据库!$B:$C,2,)&amp;VLOOKUP(MID(C1573,2,1),拼音数据库!$B:$C,2,),IF(LEN(C1573)=3,VLOOKUP(LEFT(C1573,1),拼音数据库!$B:$C,2,)&amp;VLOOKUP(MID(C1573,2,1),拼音数据库!$B:$C,2,)&amp;VLOOKUP(MID(C1573,3,1),拼音数据库!$B:$C,2,),VLOOKUP(LEFT(C1573,1),拼音数据库!$B:$C,2,)&amp;VLOOKUP(MID(C1573,2,1),拼音数据库!$B:$C,2,)&amp;VLOOKUP(MID(C1573,3,1),拼音数据库!$B:$C,2,)&amp;VLOOKUP(MID(C1573,4,1),拼音数据库!$B:$C,2,))))),"")</f>
        <v/>
      </c>
      <c r="B1573" s="75" t="str">
        <f>IFERROR(IF(C1573=0,"",IF(LEN(C1573)=1,LEFT(VLOOKUP(LEFT(C1573,1),拼音数据库!$B:$C,2,),1),IF(LEN(C1573)=2,LEFT(VLOOKUP(LEFT(C1573,1),拼音数据库!$B:$C,2,),1)&amp;LEFT(VLOOKUP(MID(C1573,2,1),拼音数据库!$B:$C,2,),1),IF(LEN(C1573)=3,LEFT(VLOOKUP(LEFT(C1573,1),拼音数据库!$B:$C,2,),1)&amp;LEFT(VLOOKUP(MID(C1573,2,1),拼音数据库!$B:$C,2,),1)&amp;LEFT(VLOOKUP(MID(C1573,3,1),拼音数据库!$B:$C,2,)),LEFT(VLOOKUP(LEFT(C1573,1),拼音数据库!$B:$C,2,),1)&amp;LEFT(VLOOKUP(MID(C1573,2,1),拼音数据库!$B:$C,2,),1)&amp;LEFT(VLOOKUP(MID(C1573,3,1),拼音数据库!$B:$C,2,),1)&amp;LEFT(VLOOKUP(MID(C1573,4,1),拼音数据库!$B:$C,2,),1))))),"")</f>
        <v/>
      </c>
      <c r="C1573" s="36"/>
      <c r="D1573" s="36"/>
      <c r="E1573" s="36"/>
      <c r="F1573" s="37"/>
      <c r="G1573" s="37"/>
      <c r="H1573" s="37"/>
      <c r="I1573" s="37"/>
      <c r="J1573" s="37"/>
      <c r="K1573" s="37"/>
      <c r="L1573" s="37"/>
      <c r="M1573" s="37"/>
      <c r="N1573" s="5" t="str">
        <f t="array" ref="N1573">IF(SUM(--NOT(ISERROR(FIND(TEXT(UPPER(电话簿!$G$4),0),UPPER(基本信息输入!A1573:M1573),1))))&gt;0,ROW(),"")</f>
        <v/>
      </c>
    </row>
    <row r="1574" spans="1:14" s="34" customFormat="1" x14ac:dyDescent="0.35">
      <c r="A1574" s="74" t="str">
        <f>IFERROR(IF(C1574=0,"",IF(LEN(C1574)=1,VLOOKUP(LEFT(C1574,1),拼音数据库!$B:$C,2,),IF(LEN(C1574)=2,VLOOKUP(LEFT(C1574,1),拼音数据库!$B:$C,2,)&amp;VLOOKUP(MID(C1574,2,1),拼音数据库!$B:$C,2,),IF(LEN(C1574)=3,VLOOKUP(LEFT(C1574,1),拼音数据库!$B:$C,2,)&amp;VLOOKUP(MID(C1574,2,1),拼音数据库!$B:$C,2,)&amp;VLOOKUP(MID(C1574,3,1),拼音数据库!$B:$C,2,),VLOOKUP(LEFT(C1574,1),拼音数据库!$B:$C,2,)&amp;VLOOKUP(MID(C1574,2,1),拼音数据库!$B:$C,2,)&amp;VLOOKUP(MID(C1574,3,1),拼音数据库!$B:$C,2,)&amp;VLOOKUP(MID(C1574,4,1),拼音数据库!$B:$C,2,))))),"")</f>
        <v/>
      </c>
      <c r="B1574" s="75" t="str">
        <f>IFERROR(IF(C1574=0,"",IF(LEN(C1574)=1,LEFT(VLOOKUP(LEFT(C1574,1),拼音数据库!$B:$C,2,),1),IF(LEN(C1574)=2,LEFT(VLOOKUP(LEFT(C1574,1),拼音数据库!$B:$C,2,),1)&amp;LEFT(VLOOKUP(MID(C1574,2,1),拼音数据库!$B:$C,2,),1),IF(LEN(C1574)=3,LEFT(VLOOKUP(LEFT(C1574,1),拼音数据库!$B:$C,2,),1)&amp;LEFT(VLOOKUP(MID(C1574,2,1),拼音数据库!$B:$C,2,),1)&amp;LEFT(VLOOKUP(MID(C1574,3,1),拼音数据库!$B:$C,2,)),LEFT(VLOOKUP(LEFT(C1574,1),拼音数据库!$B:$C,2,),1)&amp;LEFT(VLOOKUP(MID(C1574,2,1),拼音数据库!$B:$C,2,),1)&amp;LEFT(VLOOKUP(MID(C1574,3,1),拼音数据库!$B:$C,2,),1)&amp;LEFT(VLOOKUP(MID(C1574,4,1),拼音数据库!$B:$C,2,),1))))),"")</f>
        <v/>
      </c>
      <c r="C1574" s="36"/>
      <c r="D1574" s="36"/>
      <c r="E1574" s="36"/>
      <c r="F1574" s="37"/>
      <c r="G1574" s="37"/>
      <c r="H1574" s="37"/>
      <c r="I1574" s="37"/>
      <c r="J1574" s="37"/>
      <c r="K1574" s="37"/>
      <c r="L1574" s="37"/>
      <c r="M1574" s="37"/>
      <c r="N1574" s="5" t="str">
        <f t="array" ref="N1574">IF(SUM(--NOT(ISERROR(FIND(TEXT(UPPER(电话簿!$G$4),0),UPPER(基本信息输入!A1574:M1574),1))))&gt;0,ROW(),"")</f>
        <v/>
      </c>
    </row>
    <row r="1575" spans="1:14" s="34" customFormat="1" x14ac:dyDescent="0.35">
      <c r="A1575" s="74" t="str">
        <f>IFERROR(IF(C1575=0,"",IF(LEN(C1575)=1,VLOOKUP(LEFT(C1575,1),拼音数据库!$B:$C,2,),IF(LEN(C1575)=2,VLOOKUP(LEFT(C1575,1),拼音数据库!$B:$C,2,)&amp;VLOOKUP(MID(C1575,2,1),拼音数据库!$B:$C,2,),IF(LEN(C1575)=3,VLOOKUP(LEFT(C1575,1),拼音数据库!$B:$C,2,)&amp;VLOOKUP(MID(C1575,2,1),拼音数据库!$B:$C,2,)&amp;VLOOKUP(MID(C1575,3,1),拼音数据库!$B:$C,2,),VLOOKUP(LEFT(C1575,1),拼音数据库!$B:$C,2,)&amp;VLOOKUP(MID(C1575,2,1),拼音数据库!$B:$C,2,)&amp;VLOOKUP(MID(C1575,3,1),拼音数据库!$B:$C,2,)&amp;VLOOKUP(MID(C1575,4,1),拼音数据库!$B:$C,2,))))),"")</f>
        <v/>
      </c>
      <c r="B1575" s="75" t="str">
        <f>IFERROR(IF(C1575=0,"",IF(LEN(C1575)=1,LEFT(VLOOKUP(LEFT(C1575,1),拼音数据库!$B:$C,2,),1),IF(LEN(C1575)=2,LEFT(VLOOKUP(LEFT(C1575,1),拼音数据库!$B:$C,2,),1)&amp;LEFT(VLOOKUP(MID(C1575,2,1),拼音数据库!$B:$C,2,),1),IF(LEN(C1575)=3,LEFT(VLOOKUP(LEFT(C1575,1),拼音数据库!$B:$C,2,),1)&amp;LEFT(VLOOKUP(MID(C1575,2,1),拼音数据库!$B:$C,2,),1)&amp;LEFT(VLOOKUP(MID(C1575,3,1),拼音数据库!$B:$C,2,)),LEFT(VLOOKUP(LEFT(C1575,1),拼音数据库!$B:$C,2,),1)&amp;LEFT(VLOOKUP(MID(C1575,2,1),拼音数据库!$B:$C,2,),1)&amp;LEFT(VLOOKUP(MID(C1575,3,1),拼音数据库!$B:$C,2,),1)&amp;LEFT(VLOOKUP(MID(C1575,4,1),拼音数据库!$B:$C,2,),1))))),"")</f>
        <v/>
      </c>
      <c r="C1575" s="36"/>
      <c r="D1575" s="36"/>
      <c r="E1575" s="36"/>
      <c r="F1575" s="37"/>
      <c r="G1575" s="37"/>
      <c r="H1575" s="37"/>
      <c r="I1575" s="37"/>
      <c r="J1575" s="37"/>
      <c r="K1575" s="37"/>
      <c r="L1575" s="37"/>
      <c r="M1575" s="37"/>
      <c r="N1575" s="5" t="str">
        <f t="array" ref="N1575">IF(SUM(--NOT(ISERROR(FIND(TEXT(UPPER(电话簿!$G$4),0),UPPER(基本信息输入!A1575:M1575),1))))&gt;0,ROW(),"")</f>
        <v/>
      </c>
    </row>
    <row r="1576" spans="1:14" s="34" customFormat="1" x14ac:dyDescent="0.35">
      <c r="A1576" s="74" t="str">
        <f>IFERROR(IF(C1576=0,"",IF(LEN(C1576)=1,VLOOKUP(LEFT(C1576,1),拼音数据库!$B:$C,2,),IF(LEN(C1576)=2,VLOOKUP(LEFT(C1576,1),拼音数据库!$B:$C,2,)&amp;VLOOKUP(MID(C1576,2,1),拼音数据库!$B:$C,2,),IF(LEN(C1576)=3,VLOOKUP(LEFT(C1576,1),拼音数据库!$B:$C,2,)&amp;VLOOKUP(MID(C1576,2,1),拼音数据库!$B:$C,2,)&amp;VLOOKUP(MID(C1576,3,1),拼音数据库!$B:$C,2,),VLOOKUP(LEFT(C1576,1),拼音数据库!$B:$C,2,)&amp;VLOOKUP(MID(C1576,2,1),拼音数据库!$B:$C,2,)&amp;VLOOKUP(MID(C1576,3,1),拼音数据库!$B:$C,2,)&amp;VLOOKUP(MID(C1576,4,1),拼音数据库!$B:$C,2,))))),"")</f>
        <v/>
      </c>
      <c r="B1576" s="75" t="str">
        <f>IFERROR(IF(C1576=0,"",IF(LEN(C1576)=1,LEFT(VLOOKUP(LEFT(C1576,1),拼音数据库!$B:$C,2,),1),IF(LEN(C1576)=2,LEFT(VLOOKUP(LEFT(C1576,1),拼音数据库!$B:$C,2,),1)&amp;LEFT(VLOOKUP(MID(C1576,2,1),拼音数据库!$B:$C,2,),1),IF(LEN(C1576)=3,LEFT(VLOOKUP(LEFT(C1576,1),拼音数据库!$B:$C,2,),1)&amp;LEFT(VLOOKUP(MID(C1576,2,1),拼音数据库!$B:$C,2,),1)&amp;LEFT(VLOOKUP(MID(C1576,3,1),拼音数据库!$B:$C,2,)),LEFT(VLOOKUP(LEFT(C1576,1),拼音数据库!$B:$C,2,),1)&amp;LEFT(VLOOKUP(MID(C1576,2,1),拼音数据库!$B:$C,2,),1)&amp;LEFT(VLOOKUP(MID(C1576,3,1),拼音数据库!$B:$C,2,),1)&amp;LEFT(VLOOKUP(MID(C1576,4,1),拼音数据库!$B:$C,2,),1))))),"")</f>
        <v/>
      </c>
      <c r="C1576" s="36"/>
      <c r="D1576" s="36"/>
      <c r="E1576" s="36"/>
      <c r="F1576" s="37"/>
      <c r="G1576" s="37"/>
      <c r="H1576" s="37"/>
      <c r="I1576" s="37"/>
      <c r="J1576" s="37"/>
      <c r="K1576" s="37"/>
      <c r="L1576" s="37"/>
      <c r="M1576" s="37"/>
      <c r="N1576" s="5" t="str">
        <f t="array" ref="N1576">IF(SUM(--NOT(ISERROR(FIND(TEXT(UPPER(电话簿!$G$4),0),UPPER(基本信息输入!A1576:M1576),1))))&gt;0,ROW(),"")</f>
        <v/>
      </c>
    </row>
    <row r="1577" spans="1:14" s="34" customFormat="1" x14ac:dyDescent="0.35">
      <c r="A1577" s="74" t="str">
        <f>IFERROR(IF(C1577=0,"",IF(LEN(C1577)=1,VLOOKUP(LEFT(C1577,1),拼音数据库!$B:$C,2,),IF(LEN(C1577)=2,VLOOKUP(LEFT(C1577,1),拼音数据库!$B:$C,2,)&amp;VLOOKUP(MID(C1577,2,1),拼音数据库!$B:$C,2,),IF(LEN(C1577)=3,VLOOKUP(LEFT(C1577,1),拼音数据库!$B:$C,2,)&amp;VLOOKUP(MID(C1577,2,1),拼音数据库!$B:$C,2,)&amp;VLOOKUP(MID(C1577,3,1),拼音数据库!$B:$C,2,),VLOOKUP(LEFT(C1577,1),拼音数据库!$B:$C,2,)&amp;VLOOKUP(MID(C1577,2,1),拼音数据库!$B:$C,2,)&amp;VLOOKUP(MID(C1577,3,1),拼音数据库!$B:$C,2,)&amp;VLOOKUP(MID(C1577,4,1),拼音数据库!$B:$C,2,))))),"")</f>
        <v/>
      </c>
      <c r="B1577" s="75" t="str">
        <f>IFERROR(IF(C1577=0,"",IF(LEN(C1577)=1,LEFT(VLOOKUP(LEFT(C1577,1),拼音数据库!$B:$C,2,),1),IF(LEN(C1577)=2,LEFT(VLOOKUP(LEFT(C1577,1),拼音数据库!$B:$C,2,),1)&amp;LEFT(VLOOKUP(MID(C1577,2,1),拼音数据库!$B:$C,2,),1),IF(LEN(C1577)=3,LEFT(VLOOKUP(LEFT(C1577,1),拼音数据库!$B:$C,2,),1)&amp;LEFT(VLOOKUP(MID(C1577,2,1),拼音数据库!$B:$C,2,),1)&amp;LEFT(VLOOKUP(MID(C1577,3,1),拼音数据库!$B:$C,2,)),LEFT(VLOOKUP(LEFT(C1577,1),拼音数据库!$B:$C,2,),1)&amp;LEFT(VLOOKUP(MID(C1577,2,1),拼音数据库!$B:$C,2,),1)&amp;LEFT(VLOOKUP(MID(C1577,3,1),拼音数据库!$B:$C,2,),1)&amp;LEFT(VLOOKUP(MID(C1577,4,1),拼音数据库!$B:$C,2,),1))))),"")</f>
        <v/>
      </c>
      <c r="C1577" s="36"/>
      <c r="D1577" s="36"/>
      <c r="E1577" s="36"/>
      <c r="F1577" s="37"/>
      <c r="G1577" s="37"/>
      <c r="H1577" s="37"/>
      <c r="I1577" s="37"/>
      <c r="J1577" s="37"/>
      <c r="K1577" s="37"/>
      <c r="L1577" s="37"/>
      <c r="M1577" s="37"/>
      <c r="N1577" s="5" t="str">
        <f t="array" ref="N1577">IF(SUM(--NOT(ISERROR(FIND(TEXT(UPPER(电话簿!$G$4),0),UPPER(基本信息输入!A1577:M1577),1))))&gt;0,ROW(),"")</f>
        <v/>
      </c>
    </row>
    <row r="1578" spans="1:14" s="34" customFormat="1" x14ac:dyDescent="0.35">
      <c r="A1578" s="74" t="str">
        <f>IFERROR(IF(C1578=0,"",IF(LEN(C1578)=1,VLOOKUP(LEFT(C1578,1),拼音数据库!$B:$C,2,),IF(LEN(C1578)=2,VLOOKUP(LEFT(C1578,1),拼音数据库!$B:$C,2,)&amp;VLOOKUP(MID(C1578,2,1),拼音数据库!$B:$C,2,),IF(LEN(C1578)=3,VLOOKUP(LEFT(C1578,1),拼音数据库!$B:$C,2,)&amp;VLOOKUP(MID(C1578,2,1),拼音数据库!$B:$C,2,)&amp;VLOOKUP(MID(C1578,3,1),拼音数据库!$B:$C,2,),VLOOKUP(LEFT(C1578,1),拼音数据库!$B:$C,2,)&amp;VLOOKUP(MID(C1578,2,1),拼音数据库!$B:$C,2,)&amp;VLOOKUP(MID(C1578,3,1),拼音数据库!$B:$C,2,)&amp;VLOOKUP(MID(C1578,4,1),拼音数据库!$B:$C,2,))))),"")</f>
        <v/>
      </c>
      <c r="B1578" s="75" t="str">
        <f>IFERROR(IF(C1578=0,"",IF(LEN(C1578)=1,LEFT(VLOOKUP(LEFT(C1578,1),拼音数据库!$B:$C,2,),1),IF(LEN(C1578)=2,LEFT(VLOOKUP(LEFT(C1578,1),拼音数据库!$B:$C,2,),1)&amp;LEFT(VLOOKUP(MID(C1578,2,1),拼音数据库!$B:$C,2,),1),IF(LEN(C1578)=3,LEFT(VLOOKUP(LEFT(C1578,1),拼音数据库!$B:$C,2,),1)&amp;LEFT(VLOOKUP(MID(C1578,2,1),拼音数据库!$B:$C,2,),1)&amp;LEFT(VLOOKUP(MID(C1578,3,1),拼音数据库!$B:$C,2,)),LEFT(VLOOKUP(LEFT(C1578,1),拼音数据库!$B:$C,2,),1)&amp;LEFT(VLOOKUP(MID(C1578,2,1),拼音数据库!$B:$C,2,),1)&amp;LEFT(VLOOKUP(MID(C1578,3,1),拼音数据库!$B:$C,2,),1)&amp;LEFT(VLOOKUP(MID(C1578,4,1),拼音数据库!$B:$C,2,),1))))),"")</f>
        <v/>
      </c>
      <c r="C1578" s="36"/>
      <c r="D1578" s="36"/>
      <c r="E1578" s="36"/>
      <c r="F1578" s="37"/>
      <c r="G1578" s="37"/>
      <c r="H1578" s="37"/>
      <c r="I1578" s="37"/>
      <c r="J1578" s="37"/>
      <c r="K1578" s="37"/>
      <c r="L1578" s="37"/>
      <c r="M1578" s="37"/>
      <c r="N1578" s="5" t="str">
        <f t="array" ref="N1578">IF(SUM(--NOT(ISERROR(FIND(TEXT(UPPER(电话簿!$G$4),0),UPPER(基本信息输入!A1578:M1578),1))))&gt;0,ROW(),"")</f>
        <v/>
      </c>
    </row>
    <row r="1579" spans="1:14" s="34" customFormat="1" x14ac:dyDescent="0.35">
      <c r="A1579" s="74" t="str">
        <f>IFERROR(IF(C1579=0,"",IF(LEN(C1579)=1,VLOOKUP(LEFT(C1579,1),拼音数据库!$B:$C,2,),IF(LEN(C1579)=2,VLOOKUP(LEFT(C1579,1),拼音数据库!$B:$C,2,)&amp;VLOOKUP(MID(C1579,2,1),拼音数据库!$B:$C,2,),IF(LEN(C1579)=3,VLOOKUP(LEFT(C1579,1),拼音数据库!$B:$C,2,)&amp;VLOOKUP(MID(C1579,2,1),拼音数据库!$B:$C,2,)&amp;VLOOKUP(MID(C1579,3,1),拼音数据库!$B:$C,2,),VLOOKUP(LEFT(C1579,1),拼音数据库!$B:$C,2,)&amp;VLOOKUP(MID(C1579,2,1),拼音数据库!$B:$C,2,)&amp;VLOOKUP(MID(C1579,3,1),拼音数据库!$B:$C,2,)&amp;VLOOKUP(MID(C1579,4,1),拼音数据库!$B:$C,2,))))),"")</f>
        <v/>
      </c>
      <c r="B1579" s="75" t="str">
        <f>IFERROR(IF(C1579=0,"",IF(LEN(C1579)=1,LEFT(VLOOKUP(LEFT(C1579,1),拼音数据库!$B:$C,2,),1),IF(LEN(C1579)=2,LEFT(VLOOKUP(LEFT(C1579,1),拼音数据库!$B:$C,2,),1)&amp;LEFT(VLOOKUP(MID(C1579,2,1),拼音数据库!$B:$C,2,),1),IF(LEN(C1579)=3,LEFT(VLOOKUP(LEFT(C1579,1),拼音数据库!$B:$C,2,),1)&amp;LEFT(VLOOKUP(MID(C1579,2,1),拼音数据库!$B:$C,2,),1)&amp;LEFT(VLOOKUP(MID(C1579,3,1),拼音数据库!$B:$C,2,)),LEFT(VLOOKUP(LEFT(C1579,1),拼音数据库!$B:$C,2,),1)&amp;LEFT(VLOOKUP(MID(C1579,2,1),拼音数据库!$B:$C,2,),1)&amp;LEFT(VLOOKUP(MID(C1579,3,1),拼音数据库!$B:$C,2,),1)&amp;LEFT(VLOOKUP(MID(C1579,4,1),拼音数据库!$B:$C,2,),1))))),"")</f>
        <v/>
      </c>
      <c r="C1579" s="36"/>
      <c r="D1579" s="36"/>
      <c r="E1579" s="36"/>
      <c r="F1579" s="37"/>
      <c r="G1579" s="37"/>
      <c r="H1579" s="37"/>
      <c r="I1579" s="37"/>
      <c r="J1579" s="37"/>
      <c r="K1579" s="37"/>
      <c r="L1579" s="37"/>
      <c r="M1579" s="37"/>
      <c r="N1579" s="5" t="str">
        <f t="array" ref="N1579">IF(SUM(--NOT(ISERROR(FIND(TEXT(UPPER(电话簿!$G$4),0),UPPER(基本信息输入!A1579:M1579),1))))&gt;0,ROW(),"")</f>
        <v/>
      </c>
    </row>
    <row r="1580" spans="1:14" s="34" customFormat="1" x14ac:dyDescent="0.35">
      <c r="A1580" s="74" t="str">
        <f>IFERROR(IF(C1580=0,"",IF(LEN(C1580)=1,VLOOKUP(LEFT(C1580,1),拼音数据库!$B:$C,2,),IF(LEN(C1580)=2,VLOOKUP(LEFT(C1580,1),拼音数据库!$B:$C,2,)&amp;VLOOKUP(MID(C1580,2,1),拼音数据库!$B:$C,2,),IF(LEN(C1580)=3,VLOOKUP(LEFT(C1580,1),拼音数据库!$B:$C,2,)&amp;VLOOKUP(MID(C1580,2,1),拼音数据库!$B:$C,2,)&amp;VLOOKUP(MID(C1580,3,1),拼音数据库!$B:$C,2,),VLOOKUP(LEFT(C1580,1),拼音数据库!$B:$C,2,)&amp;VLOOKUP(MID(C1580,2,1),拼音数据库!$B:$C,2,)&amp;VLOOKUP(MID(C1580,3,1),拼音数据库!$B:$C,2,)&amp;VLOOKUP(MID(C1580,4,1),拼音数据库!$B:$C,2,))))),"")</f>
        <v/>
      </c>
      <c r="B1580" s="75" t="str">
        <f>IFERROR(IF(C1580=0,"",IF(LEN(C1580)=1,LEFT(VLOOKUP(LEFT(C1580,1),拼音数据库!$B:$C,2,),1),IF(LEN(C1580)=2,LEFT(VLOOKUP(LEFT(C1580,1),拼音数据库!$B:$C,2,),1)&amp;LEFT(VLOOKUP(MID(C1580,2,1),拼音数据库!$B:$C,2,),1),IF(LEN(C1580)=3,LEFT(VLOOKUP(LEFT(C1580,1),拼音数据库!$B:$C,2,),1)&amp;LEFT(VLOOKUP(MID(C1580,2,1),拼音数据库!$B:$C,2,),1)&amp;LEFT(VLOOKUP(MID(C1580,3,1),拼音数据库!$B:$C,2,)),LEFT(VLOOKUP(LEFT(C1580,1),拼音数据库!$B:$C,2,),1)&amp;LEFT(VLOOKUP(MID(C1580,2,1),拼音数据库!$B:$C,2,),1)&amp;LEFT(VLOOKUP(MID(C1580,3,1),拼音数据库!$B:$C,2,),1)&amp;LEFT(VLOOKUP(MID(C1580,4,1),拼音数据库!$B:$C,2,),1))))),"")</f>
        <v/>
      </c>
      <c r="C1580" s="36"/>
      <c r="D1580" s="36"/>
      <c r="E1580" s="36"/>
      <c r="F1580" s="37"/>
      <c r="G1580" s="37"/>
      <c r="H1580" s="37"/>
      <c r="I1580" s="37"/>
      <c r="J1580" s="37"/>
      <c r="K1580" s="37"/>
      <c r="L1580" s="37"/>
      <c r="M1580" s="37"/>
      <c r="N1580" s="5" t="str">
        <f t="array" ref="N1580">IF(SUM(--NOT(ISERROR(FIND(TEXT(UPPER(电话簿!$G$4),0),UPPER(基本信息输入!A1580:M1580),1))))&gt;0,ROW(),"")</f>
        <v/>
      </c>
    </row>
    <row r="1581" spans="1:14" s="34" customFormat="1" x14ac:dyDescent="0.35">
      <c r="A1581" s="74" t="str">
        <f>IFERROR(IF(C1581=0,"",IF(LEN(C1581)=1,VLOOKUP(LEFT(C1581,1),拼音数据库!$B:$C,2,),IF(LEN(C1581)=2,VLOOKUP(LEFT(C1581,1),拼音数据库!$B:$C,2,)&amp;VLOOKUP(MID(C1581,2,1),拼音数据库!$B:$C,2,),IF(LEN(C1581)=3,VLOOKUP(LEFT(C1581,1),拼音数据库!$B:$C,2,)&amp;VLOOKUP(MID(C1581,2,1),拼音数据库!$B:$C,2,)&amp;VLOOKUP(MID(C1581,3,1),拼音数据库!$B:$C,2,),VLOOKUP(LEFT(C1581,1),拼音数据库!$B:$C,2,)&amp;VLOOKUP(MID(C1581,2,1),拼音数据库!$B:$C,2,)&amp;VLOOKUP(MID(C1581,3,1),拼音数据库!$B:$C,2,)&amp;VLOOKUP(MID(C1581,4,1),拼音数据库!$B:$C,2,))))),"")</f>
        <v/>
      </c>
      <c r="B1581" s="75" t="str">
        <f>IFERROR(IF(C1581=0,"",IF(LEN(C1581)=1,LEFT(VLOOKUP(LEFT(C1581,1),拼音数据库!$B:$C,2,),1),IF(LEN(C1581)=2,LEFT(VLOOKUP(LEFT(C1581,1),拼音数据库!$B:$C,2,),1)&amp;LEFT(VLOOKUP(MID(C1581,2,1),拼音数据库!$B:$C,2,),1),IF(LEN(C1581)=3,LEFT(VLOOKUP(LEFT(C1581,1),拼音数据库!$B:$C,2,),1)&amp;LEFT(VLOOKUP(MID(C1581,2,1),拼音数据库!$B:$C,2,),1)&amp;LEFT(VLOOKUP(MID(C1581,3,1),拼音数据库!$B:$C,2,)),LEFT(VLOOKUP(LEFT(C1581,1),拼音数据库!$B:$C,2,),1)&amp;LEFT(VLOOKUP(MID(C1581,2,1),拼音数据库!$B:$C,2,),1)&amp;LEFT(VLOOKUP(MID(C1581,3,1),拼音数据库!$B:$C,2,),1)&amp;LEFT(VLOOKUP(MID(C1581,4,1),拼音数据库!$B:$C,2,),1))))),"")</f>
        <v/>
      </c>
      <c r="C1581" s="36"/>
      <c r="D1581" s="36"/>
      <c r="E1581" s="36"/>
      <c r="F1581" s="37"/>
      <c r="G1581" s="37"/>
      <c r="H1581" s="37"/>
      <c r="I1581" s="37"/>
      <c r="J1581" s="37"/>
      <c r="K1581" s="37"/>
      <c r="L1581" s="37"/>
      <c r="M1581" s="37"/>
      <c r="N1581" s="5" t="str">
        <f t="array" ref="N1581">IF(SUM(--NOT(ISERROR(FIND(TEXT(UPPER(电话簿!$G$4),0),UPPER(基本信息输入!A1581:M1581),1))))&gt;0,ROW(),"")</f>
        <v/>
      </c>
    </row>
    <row r="1582" spans="1:14" s="34" customFormat="1" x14ac:dyDescent="0.35">
      <c r="A1582" s="74" t="str">
        <f>IFERROR(IF(C1582=0,"",IF(LEN(C1582)=1,VLOOKUP(LEFT(C1582,1),拼音数据库!$B:$C,2,),IF(LEN(C1582)=2,VLOOKUP(LEFT(C1582,1),拼音数据库!$B:$C,2,)&amp;VLOOKUP(MID(C1582,2,1),拼音数据库!$B:$C,2,),IF(LEN(C1582)=3,VLOOKUP(LEFT(C1582,1),拼音数据库!$B:$C,2,)&amp;VLOOKUP(MID(C1582,2,1),拼音数据库!$B:$C,2,)&amp;VLOOKUP(MID(C1582,3,1),拼音数据库!$B:$C,2,),VLOOKUP(LEFT(C1582,1),拼音数据库!$B:$C,2,)&amp;VLOOKUP(MID(C1582,2,1),拼音数据库!$B:$C,2,)&amp;VLOOKUP(MID(C1582,3,1),拼音数据库!$B:$C,2,)&amp;VLOOKUP(MID(C1582,4,1),拼音数据库!$B:$C,2,))))),"")</f>
        <v/>
      </c>
      <c r="B1582" s="75" t="str">
        <f>IFERROR(IF(C1582=0,"",IF(LEN(C1582)=1,LEFT(VLOOKUP(LEFT(C1582,1),拼音数据库!$B:$C,2,),1),IF(LEN(C1582)=2,LEFT(VLOOKUP(LEFT(C1582,1),拼音数据库!$B:$C,2,),1)&amp;LEFT(VLOOKUP(MID(C1582,2,1),拼音数据库!$B:$C,2,),1),IF(LEN(C1582)=3,LEFT(VLOOKUP(LEFT(C1582,1),拼音数据库!$B:$C,2,),1)&amp;LEFT(VLOOKUP(MID(C1582,2,1),拼音数据库!$B:$C,2,),1)&amp;LEFT(VLOOKUP(MID(C1582,3,1),拼音数据库!$B:$C,2,)),LEFT(VLOOKUP(LEFT(C1582,1),拼音数据库!$B:$C,2,),1)&amp;LEFT(VLOOKUP(MID(C1582,2,1),拼音数据库!$B:$C,2,),1)&amp;LEFT(VLOOKUP(MID(C1582,3,1),拼音数据库!$B:$C,2,),1)&amp;LEFT(VLOOKUP(MID(C1582,4,1),拼音数据库!$B:$C,2,),1))))),"")</f>
        <v/>
      </c>
      <c r="C1582" s="36"/>
      <c r="D1582" s="36"/>
      <c r="E1582" s="36"/>
      <c r="F1582" s="37"/>
      <c r="G1582" s="37"/>
      <c r="H1582" s="37"/>
      <c r="I1582" s="37"/>
      <c r="J1582" s="37"/>
      <c r="K1582" s="37"/>
      <c r="L1582" s="37"/>
      <c r="M1582" s="37"/>
      <c r="N1582" s="5" t="str">
        <f t="array" ref="N1582">IF(SUM(--NOT(ISERROR(FIND(TEXT(UPPER(电话簿!$G$4),0),UPPER(基本信息输入!A1582:M1582),1))))&gt;0,ROW(),"")</f>
        <v/>
      </c>
    </row>
    <row r="1583" spans="1:14" s="34" customFormat="1" x14ac:dyDescent="0.35">
      <c r="A1583" s="74" t="str">
        <f>IFERROR(IF(C1583=0,"",IF(LEN(C1583)=1,VLOOKUP(LEFT(C1583,1),拼音数据库!$B:$C,2,),IF(LEN(C1583)=2,VLOOKUP(LEFT(C1583,1),拼音数据库!$B:$C,2,)&amp;VLOOKUP(MID(C1583,2,1),拼音数据库!$B:$C,2,),IF(LEN(C1583)=3,VLOOKUP(LEFT(C1583,1),拼音数据库!$B:$C,2,)&amp;VLOOKUP(MID(C1583,2,1),拼音数据库!$B:$C,2,)&amp;VLOOKUP(MID(C1583,3,1),拼音数据库!$B:$C,2,),VLOOKUP(LEFT(C1583,1),拼音数据库!$B:$C,2,)&amp;VLOOKUP(MID(C1583,2,1),拼音数据库!$B:$C,2,)&amp;VLOOKUP(MID(C1583,3,1),拼音数据库!$B:$C,2,)&amp;VLOOKUP(MID(C1583,4,1),拼音数据库!$B:$C,2,))))),"")</f>
        <v/>
      </c>
      <c r="B1583" s="75" t="str">
        <f>IFERROR(IF(C1583=0,"",IF(LEN(C1583)=1,LEFT(VLOOKUP(LEFT(C1583,1),拼音数据库!$B:$C,2,),1),IF(LEN(C1583)=2,LEFT(VLOOKUP(LEFT(C1583,1),拼音数据库!$B:$C,2,),1)&amp;LEFT(VLOOKUP(MID(C1583,2,1),拼音数据库!$B:$C,2,),1),IF(LEN(C1583)=3,LEFT(VLOOKUP(LEFT(C1583,1),拼音数据库!$B:$C,2,),1)&amp;LEFT(VLOOKUP(MID(C1583,2,1),拼音数据库!$B:$C,2,),1)&amp;LEFT(VLOOKUP(MID(C1583,3,1),拼音数据库!$B:$C,2,)),LEFT(VLOOKUP(LEFT(C1583,1),拼音数据库!$B:$C,2,),1)&amp;LEFT(VLOOKUP(MID(C1583,2,1),拼音数据库!$B:$C,2,),1)&amp;LEFT(VLOOKUP(MID(C1583,3,1),拼音数据库!$B:$C,2,),1)&amp;LEFT(VLOOKUP(MID(C1583,4,1),拼音数据库!$B:$C,2,),1))))),"")</f>
        <v/>
      </c>
      <c r="C1583" s="36"/>
      <c r="D1583" s="36"/>
      <c r="E1583" s="36"/>
      <c r="F1583" s="37"/>
      <c r="G1583" s="37"/>
      <c r="H1583" s="37"/>
      <c r="I1583" s="37"/>
      <c r="J1583" s="37"/>
      <c r="K1583" s="37"/>
      <c r="L1583" s="37"/>
      <c r="M1583" s="37"/>
      <c r="N1583" s="5" t="str">
        <f t="array" ref="N1583">IF(SUM(--NOT(ISERROR(FIND(TEXT(UPPER(电话簿!$G$4),0),UPPER(基本信息输入!A1583:M1583),1))))&gt;0,ROW(),"")</f>
        <v/>
      </c>
    </row>
    <row r="1584" spans="1:14" s="34" customFormat="1" x14ac:dyDescent="0.35">
      <c r="A1584" s="74" t="str">
        <f>IFERROR(IF(C1584=0,"",IF(LEN(C1584)=1,VLOOKUP(LEFT(C1584,1),拼音数据库!$B:$C,2,),IF(LEN(C1584)=2,VLOOKUP(LEFT(C1584,1),拼音数据库!$B:$C,2,)&amp;VLOOKUP(MID(C1584,2,1),拼音数据库!$B:$C,2,),IF(LEN(C1584)=3,VLOOKUP(LEFT(C1584,1),拼音数据库!$B:$C,2,)&amp;VLOOKUP(MID(C1584,2,1),拼音数据库!$B:$C,2,)&amp;VLOOKUP(MID(C1584,3,1),拼音数据库!$B:$C,2,),VLOOKUP(LEFT(C1584,1),拼音数据库!$B:$C,2,)&amp;VLOOKUP(MID(C1584,2,1),拼音数据库!$B:$C,2,)&amp;VLOOKUP(MID(C1584,3,1),拼音数据库!$B:$C,2,)&amp;VLOOKUP(MID(C1584,4,1),拼音数据库!$B:$C,2,))))),"")</f>
        <v/>
      </c>
      <c r="B1584" s="75" t="str">
        <f>IFERROR(IF(C1584=0,"",IF(LEN(C1584)=1,LEFT(VLOOKUP(LEFT(C1584,1),拼音数据库!$B:$C,2,),1),IF(LEN(C1584)=2,LEFT(VLOOKUP(LEFT(C1584,1),拼音数据库!$B:$C,2,),1)&amp;LEFT(VLOOKUP(MID(C1584,2,1),拼音数据库!$B:$C,2,),1),IF(LEN(C1584)=3,LEFT(VLOOKUP(LEFT(C1584,1),拼音数据库!$B:$C,2,),1)&amp;LEFT(VLOOKUP(MID(C1584,2,1),拼音数据库!$B:$C,2,),1)&amp;LEFT(VLOOKUP(MID(C1584,3,1),拼音数据库!$B:$C,2,)),LEFT(VLOOKUP(LEFT(C1584,1),拼音数据库!$B:$C,2,),1)&amp;LEFT(VLOOKUP(MID(C1584,2,1),拼音数据库!$B:$C,2,),1)&amp;LEFT(VLOOKUP(MID(C1584,3,1),拼音数据库!$B:$C,2,),1)&amp;LEFT(VLOOKUP(MID(C1584,4,1),拼音数据库!$B:$C,2,),1))))),"")</f>
        <v/>
      </c>
      <c r="C1584" s="36"/>
      <c r="D1584" s="36"/>
      <c r="E1584" s="36"/>
      <c r="F1584" s="37"/>
      <c r="G1584" s="37"/>
      <c r="H1584" s="37"/>
      <c r="I1584" s="37"/>
      <c r="J1584" s="37"/>
      <c r="K1584" s="37"/>
      <c r="L1584" s="37"/>
      <c r="M1584" s="37"/>
      <c r="N1584" s="5" t="str">
        <f t="array" ref="N1584">IF(SUM(--NOT(ISERROR(FIND(TEXT(UPPER(电话簿!$G$4),0),UPPER(基本信息输入!A1584:M1584),1))))&gt;0,ROW(),"")</f>
        <v/>
      </c>
    </row>
    <row r="1585" spans="1:14" s="34" customFormat="1" x14ac:dyDescent="0.35">
      <c r="A1585" s="74" t="str">
        <f>IFERROR(IF(C1585=0,"",IF(LEN(C1585)=1,VLOOKUP(LEFT(C1585,1),拼音数据库!$B:$C,2,),IF(LEN(C1585)=2,VLOOKUP(LEFT(C1585,1),拼音数据库!$B:$C,2,)&amp;VLOOKUP(MID(C1585,2,1),拼音数据库!$B:$C,2,),IF(LEN(C1585)=3,VLOOKUP(LEFT(C1585,1),拼音数据库!$B:$C,2,)&amp;VLOOKUP(MID(C1585,2,1),拼音数据库!$B:$C,2,)&amp;VLOOKUP(MID(C1585,3,1),拼音数据库!$B:$C,2,),VLOOKUP(LEFT(C1585,1),拼音数据库!$B:$C,2,)&amp;VLOOKUP(MID(C1585,2,1),拼音数据库!$B:$C,2,)&amp;VLOOKUP(MID(C1585,3,1),拼音数据库!$B:$C,2,)&amp;VLOOKUP(MID(C1585,4,1),拼音数据库!$B:$C,2,))))),"")</f>
        <v/>
      </c>
      <c r="B1585" s="75" t="str">
        <f>IFERROR(IF(C1585=0,"",IF(LEN(C1585)=1,LEFT(VLOOKUP(LEFT(C1585,1),拼音数据库!$B:$C,2,),1),IF(LEN(C1585)=2,LEFT(VLOOKUP(LEFT(C1585,1),拼音数据库!$B:$C,2,),1)&amp;LEFT(VLOOKUP(MID(C1585,2,1),拼音数据库!$B:$C,2,),1),IF(LEN(C1585)=3,LEFT(VLOOKUP(LEFT(C1585,1),拼音数据库!$B:$C,2,),1)&amp;LEFT(VLOOKUP(MID(C1585,2,1),拼音数据库!$B:$C,2,),1)&amp;LEFT(VLOOKUP(MID(C1585,3,1),拼音数据库!$B:$C,2,)),LEFT(VLOOKUP(LEFT(C1585,1),拼音数据库!$B:$C,2,),1)&amp;LEFT(VLOOKUP(MID(C1585,2,1),拼音数据库!$B:$C,2,),1)&amp;LEFT(VLOOKUP(MID(C1585,3,1),拼音数据库!$B:$C,2,),1)&amp;LEFT(VLOOKUP(MID(C1585,4,1),拼音数据库!$B:$C,2,),1))))),"")</f>
        <v/>
      </c>
      <c r="C1585" s="36"/>
      <c r="D1585" s="36"/>
      <c r="E1585" s="36"/>
      <c r="F1585" s="37"/>
      <c r="G1585" s="37"/>
      <c r="H1585" s="37"/>
      <c r="I1585" s="37"/>
      <c r="J1585" s="37"/>
      <c r="K1585" s="37"/>
      <c r="L1585" s="37"/>
      <c r="M1585" s="37"/>
      <c r="N1585" s="5" t="str">
        <f t="array" ref="N1585">IF(SUM(--NOT(ISERROR(FIND(TEXT(UPPER(电话簿!$G$4),0),UPPER(基本信息输入!A1585:M1585),1))))&gt;0,ROW(),"")</f>
        <v/>
      </c>
    </row>
    <row r="1586" spans="1:14" s="34" customFormat="1" x14ac:dyDescent="0.35">
      <c r="A1586" s="74" t="str">
        <f>IFERROR(IF(C1586=0,"",IF(LEN(C1586)=1,VLOOKUP(LEFT(C1586,1),拼音数据库!$B:$C,2,),IF(LEN(C1586)=2,VLOOKUP(LEFT(C1586,1),拼音数据库!$B:$C,2,)&amp;VLOOKUP(MID(C1586,2,1),拼音数据库!$B:$C,2,),IF(LEN(C1586)=3,VLOOKUP(LEFT(C1586,1),拼音数据库!$B:$C,2,)&amp;VLOOKUP(MID(C1586,2,1),拼音数据库!$B:$C,2,)&amp;VLOOKUP(MID(C1586,3,1),拼音数据库!$B:$C,2,),VLOOKUP(LEFT(C1586,1),拼音数据库!$B:$C,2,)&amp;VLOOKUP(MID(C1586,2,1),拼音数据库!$B:$C,2,)&amp;VLOOKUP(MID(C1586,3,1),拼音数据库!$B:$C,2,)&amp;VLOOKUP(MID(C1586,4,1),拼音数据库!$B:$C,2,))))),"")</f>
        <v/>
      </c>
      <c r="B1586" s="75" t="str">
        <f>IFERROR(IF(C1586=0,"",IF(LEN(C1586)=1,LEFT(VLOOKUP(LEFT(C1586,1),拼音数据库!$B:$C,2,),1),IF(LEN(C1586)=2,LEFT(VLOOKUP(LEFT(C1586,1),拼音数据库!$B:$C,2,),1)&amp;LEFT(VLOOKUP(MID(C1586,2,1),拼音数据库!$B:$C,2,),1),IF(LEN(C1586)=3,LEFT(VLOOKUP(LEFT(C1586,1),拼音数据库!$B:$C,2,),1)&amp;LEFT(VLOOKUP(MID(C1586,2,1),拼音数据库!$B:$C,2,),1)&amp;LEFT(VLOOKUP(MID(C1586,3,1),拼音数据库!$B:$C,2,)),LEFT(VLOOKUP(LEFT(C1586,1),拼音数据库!$B:$C,2,),1)&amp;LEFT(VLOOKUP(MID(C1586,2,1),拼音数据库!$B:$C,2,),1)&amp;LEFT(VLOOKUP(MID(C1586,3,1),拼音数据库!$B:$C,2,),1)&amp;LEFT(VLOOKUP(MID(C1586,4,1),拼音数据库!$B:$C,2,),1))))),"")</f>
        <v/>
      </c>
      <c r="C1586" s="36"/>
      <c r="D1586" s="36"/>
      <c r="E1586" s="36"/>
      <c r="F1586" s="37"/>
      <c r="G1586" s="37"/>
      <c r="H1586" s="37"/>
      <c r="I1586" s="37"/>
      <c r="J1586" s="37"/>
      <c r="K1586" s="37"/>
      <c r="L1586" s="37"/>
      <c r="M1586" s="37"/>
      <c r="N1586" s="5" t="str">
        <f t="array" ref="N1586">IF(SUM(--NOT(ISERROR(FIND(TEXT(UPPER(电话簿!$G$4),0),UPPER(基本信息输入!A1586:M1586),1))))&gt;0,ROW(),"")</f>
        <v/>
      </c>
    </row>
    <row r="1587" spans="1:14" s="34" customFormat="1" x14ac:dyDescent="0.35">
      <c r="A1587" s="74" t="str">
        <f>IFERROR(IF(C1587=0,"",IF(LEN(C1587)=1,VLOOKUP(LEFT(C1587,1),拼音数据库!$B:$C,2,),IF(LEN(C1587)=2,VLOOKUP(LEFT(C1587,1),拼音数据库!$B:$C,2,)&amp;VLOOKUP(MID(C1587,2,1),拼音数据库!$B:$C,2,),IF(LEN(C1587)=3,VLOOKUP(LEFT(C1587,1),拼音数据库!$B:$C,2,)&amp;VLOOKUP(MID(C1587,2,1),拼音数据库!$B:$C,2,)&amp;VLOOKUP(MID(C1587,3,1),拼音数据库!$B:$C,2,),VLOOKUP(LEFT(C1587,1),拼音数据库!$B:$C,2,)&amp;VLOOKUP(MID(C1587,2,1),拼音数据库!$B:$C,2,)&amp;VLOOKUP(MID(C1587,3,1),拼音数据库!$B:$C,2,)&amp;VLOOKUP(MID(C1587,4,1),拼音数据库!$B:$C,2,))))),"")</f>
        <v/>
      </c>
      <c r="B1587" s="75" t="str">
        <f>IFERROR(IF(C1587=0,"",IF(LEN(C1587)=1,LEFT(VLOOKUP(LEFT(C1587,1),拼音数据库!$B:$C,2,),1),IF(LEN(C1587)=2,LEFT(VLOOKUP(LEFT(C1587,1),拼音数据库!$B:$C,2,),1)&amp;LEFT(VLOOKUP(MID(C1587,2,1),拼音数据库!$B:$C,2,),1),IF(LEN(C1587)=3,LEFT(VLOOKUP(LEFT(C1587,1),拼音数据库!$B:$C,2,),1)&amp;LEFT(VLOOKUP(MID(C1587,2,1),拼音数据库!$B:$C,2,),1)&amp;LEFT(VLOOKUP(MID(C1587,3,1),拼音数据库!$B:$C,2,)),LEFT(VLOOKUP(LEFT(C1587,1),拼音数据库!$B:$C,2,),1)&amp;LEFT(VLOOKUP(MID(C1587,2,1),拼音数据库!$B:$C,2,),1)&amp;LEFT(VLOOKUP(MID(C1587,3,1),拼音数据库!$B:$C,2,),1)&amp;LEFT(VLOOKUP(MID(C1587,4,1),拼音数据库!$B:$C,2,),1))))),"")</f>
        <v/>
      </c>
      <c r="C1587" s="36"/>
      <c r="D1587" s="36"/>
      <c r="E1587" s="36"/>
      <c r="F1587" s="37"/>
      <c r="G1587" s="37"/>
      <c r="H1587" s="37"/>
      <c r="I1587" s="37"/>
      <c r="J1587" s="37"/>
      <c r="K1587" s="37"/>
      <c r="L1587" s="37"/>
      <c r="M1587" s="37"/>
      <c r="N1587" s="5" t="str">
        <f t="array" ref="N1587">IF(SUM(--NOT(ISERROR(FIND(TEXT(UPPER(电话簿!$G$4),0),UPPER(基本信息输入!A1587:M1587),1))))&gt;0,ROW(),"")</f>
        <v/>
      </c>
    </row>
    <row r="1588" spans="1:14" s="34" customFormat="1" x14ac:dyDescent="0.35">
      <c r="A1588" s="74" t="str">
        <f>IFERROR(IF(C1588=0,"",IF(LEN(C1588)=1,VLOOKUP(LEFT(C1588,1),拼音数据库!$B:$C,2,),IF(LEN(C1588)=2,VLOOKUP(LEFT(C1588,1),拼音数据库!$B:$C,2,)&amp;VLOOKUP(MID(C1588,2,1),拼音数据库!$B:$C,2,),IF(LEN(C1588)=3,VLOOKUP(LEFT(C1588,1),拼音数据库!$B:$C,2,)&amp;VLOOKUP(MID(C1588,2,1),拼音数据库!$B:$C,2,)&amp;VLOOKUP(MID(C1588,3,1),拼音数据库!$B:$C,2,),VLOOKUP(LEFT(C1588,1),拼音数据库!$B:$C,2,)&amp;VLOOKUP(MID(C1588,2,1),拼音数据库!$B:$C,2,)&amp;VLOOKUP(MID(C1588,3,1),拼音数据库!$B:$C,2,)&amp;VLOOKUP(MID(C1588,4,1),拼音数据库!$B:$C,2,))))),"")</f>
        <v/>
      </c>
      <c r="B1588" s="75" t="str">
        <f>IFERROR(IF(C1588=0,"",IF(LEN(C1588)=1,LEFT(VLOOKUP(LEFT(C1588,1),拼音数据库!$B:$C,2,),1),IF(LEN(C1588)=2,LEFT(VLOOKUP(LEFT(C1588,1),拼音数据库!$B:$C,2,),1)&amp;LEFT(VLOOKUP(MID(C1588,2,1),拼音数据库!$B:$C,2,),1),IF(LEN(C1588)=3,LEFT(VLOOKUP(LEFT(C1588,1),拼音数据库!$B:$C,2,),1)&amp;LEFT(VLOOKUP(MID(C1588,2,1),拼音数据库!$B:$C,2,),1)&amp;LEFT(VLOOKUP(MID(C1588,3,1),拼音数据库!$B:$C,2,)),LEFT(VLOOKUP(LEFT(C1588,1),拼音数据库!$B:$C,2,),1)&amp;LEFT(VLOOKUP(MID(C1588,2,1),拼音数据库!$B:$C,2,),1)&amp;LEFT(VLOOKUP(MID(C1588,3,1),拼音数据库!$B:$C,2,),1)&amp;LEFT(VLOOKUP(MID(C1588,4,1),拼音数据库!$B:$C,2,),1))))),"")</f>
        <v/>
      </c>
      <c r="C1588" s="36"/>
      <c r="D1588" s="36"/>
      <c r="E1588" s="36"/>
      <c r="F1588" s="37"/>
      <c r="G1588" s="37"/>
      <c r="H1588" s="37"/>
      <c r="I1588" s="37"/>
      <c r="J1588" s="37"/>
      <c r="K1588" s="37"/>
      <c r="L1588" s="37"/>
      <c r="M1588" s="37"/>
      <c r="N1588" s="5" t="str">
        <f t="array" ref="N1588">IF(SUM(--NOT(ISERROR(FIND(TEXT(UPPER(电话簿!$G$4),0),UPPER(基本信息输入!A1588:M1588),1))))&gt;0,ROW(),"")</f>
        <v/>
      </c>
    </row>
    <row r="1589" spans="1:14" s="34" customFormat="1" x14ac:dyDescent="0.35">
      <c r="A1589" s="74" t="str">
        <f>IFERROR(IF(C1589=0,"",IF(LEN(C1589)=1,VLOOKUP(LEFT(C1589,1),拼音数据库!$B:$C,2,),IF(LEN(C1589)=2,VLOOKUP(LEFT(C1589,1),拼音数据库!$B:$C,2,)&amp;VLOOKUP(MID(C1589,2,1),拼音数据库!$B:$C,2,),IF(LEN(C1589)=3,VLOOKUP(LEFT(C1589,1),拼音数据库!$B:$C,2,)&amp;VLOOKUP(MID(C1589,2,1),拼音数据库!$B:$C,2,)&amp;VLOOKUP(MID(C1589,3,1),拼音数据库!$B:$C,2,),VLOOKUP(LEFT(C1589,1),拼音数据库!$B:$C,2,)&amp;VLOOKUP(MID(C1589,2,1),拼音数据库!$B:$C,2,)&amp;VLOOKUP(MID(C1589,3,1),拼音数据库!$B:$C,2,)&amp;VLOOKUP(MID(C1589,4,1),拼音数据库!$B:$C,2,))))),"")</f>
        <v/>
      </c>
      <c r="B1589" s="75" t="str">
        <f>IFERROR(IF(C1589=0,"",IF(LEN(C1589)=1,LEFT(VLOOKUP(LEFT(C1589,1),拼音数据库!$B:$C,2,),1),IF(LEN(C1589)=2,LEFT(VLOOKUP(LEFT(C1589,1),拼音数据库!$B:$C,2,),1)&amp;LEFT(VLOOKUP(MID(C1589,2,1),拼音数据库!$B:$C,2,),1),IF(LEN(C1589)=3,LEFT(VLOOKUP(LEFT(C1589,1),拼音数据库!$B:$C,2,),1)&amp;LEFT(VLOOKUP(MID(C1589,2,1),拼音数据库!$B:$C,2,),1)&amp;LEFT(VLOOKUP(MID(C1589,3,1),拼音数据库!$B:$C,2,)),LEFT(VLOOKUP(LEFT(C1589,1),拼音数据库!$B:$C,2,),1)&amp;LEFT(VLOOKUP(MID(C1589,2,1),拼音数据库!$B:$C,2,),1)&amp;LEFT(VLOOKUP(MID(C1589,3,1),拼音数据库!$B:$C,2,),1)&amp;LEFT(VLOOKUP(MID(C1589,4,1),拼音数据库!$B:$C,2,),1))))),"")</f>
        <v/>
      </c>
      <c r="C1589" s="36"/>
      <c r="D1589" s="36"/>
      <c r="E1589" s="36"/>
      <c r="F1589" s="37"/>
      <c r="G1589" s="37"/>
      <c r="H1589" s="37"/>
      <c r="I1589" s="37"/>
      <c r="J1589" s="37"/>
      <c r="K1589" s="37"/>
      <c r="L1589" s="37"/>
      <c r="M1589" s="37"/>
      <c r="N1589" s="5" t="str">
        <f t="array" ref="N1589">IF(SUM(--NOT(ISERROR(FIND(TEXT(UPPER(电话簿!$G$4),0),UPPER(基本信息输入!A1589:M1589),1))))&gt;0,ROW(),"")</f>
        <v/>
      </c>
    </row>
    <row r="1590" spans="1:14" s="34" customFormat="1" x14ac:dyDescent="0.35">
      <c r="A1590" s="74" t="str">
        <f>IFERROR(IF(C1590=0,"",IF(LEN(C1590)=1,VLOOKUP(LEFT(C1590,1),拼音数据库!$B:$C,2,),IF(LEN(C1590)=2,VLOOKUP(LEFT(C1590,1),拼音数据库!$B:$C,2,)&amp;VLOOKUP(MID(C1590,2,1),拼音数据库!$B:$C,2,),IF(LEN(C1590)=3,VLOOKUP(LEFT(C1590,1),拼音数据库!$B:$C,2,)&amp;VLOOKUP(MID(C1590,2,1),拼音数据库!$B:$C,2,)&amp;VLOOKUP(MID(C1590,3,1),拼音数据库!$B:$C,2,),VLOOKUP(LEFT(C1590,1),拼音数据库!$B:$C,2,)&amp;VLOOKUP(MID(C1590,2,1),拼音数据库!$B:$C,2,)&amp;VLOOKUP(MID(C1590,3,1),拼音数据库!$B:$C,2,)&amp;VLOOKUP(MID(C1590,4,1),拼音数据库!$B:$C,2,))))),"")</f>
        <v/>
      </c>
      <c r="B1590" s="75" t="str">
        <f>IFERROR(IF(C1590=0,"",IF(LEN(C1590)=1,LEFT(VLOOKUP(LEFT(C1590,1),拼音数据库!$B:$C,2,),1),IF(LEN(C1590)=2,LEFT(VLOOKUP(LEFT(C1590,1),拼音数据库!$B:$C,2,),1)&amp;LEFT(VLOOKUP(MID(C1590,2,1),拼音数据库!$B:$C,2,),1),IF(LEN(C1590)=3,LEFT(VLOOKUP(LEFT(C1590,1),拼音数据库!$B:$C,2,),1)&amp;LEFT(VLOOKUP(MID(C1590,2,1),拼音数据库!$B:$C,2,),1)&amp;LEFT(VLOOKUP(MID(C1590,3,1),拼音数据库!$B:$C,2,)),LEFT(VLOOKUP(LEFT(C1590,1),拼音数据库!$B:$C,2,),1)&amp;LEFT(VLOOKUP(MID(C1590,2,1),拼音数据库!$B:$C,2,),1)&amp;LEFT(VLOOKUP(MID(C1590,3,1),拼音数据库!$B:$C,2,),1)&amp;LEFT(VLOOKUP(MID(C1590,4,1),拼音数据库!$B:$C,2,),1))))),"")</f>
        <v/>
      </c>
      <c r="C1590" s="36"/>
      <c r="D1590" s="36"/>
      <c r="E1590" s="36"/>
      <c r="F1590" s="37"/>
      <c r="G1590" s="37"/>
      <c r="H1590" s="37"/>
      <c r="I1590" s="37"/>
      <c r="J1590" s="37"/>
      <c r="K1590" s="37"/>
      <c r="L1590" s="37"/>
      <c r="M1590" s="37"/>
      <c r="N1590" s="5" t="str">
        <f t="array" ref="N1590">IF(SUM(--NOT(ISERROR(FIND(TEXT(UPPER(电话簿!$G$4),0),UPPER(基本信息输入!A1590:M1590),1))))&gt;0,ROW(),"")</f>
        <v/>
      </c>
    </row>
    <row r="1591" spans="1:14" s="34" customFormat="1" x14ac:dyDescent="0.35">
      <c r="A1591" s="74" t="str">
        <f>IFERROR(IF(C1591=0,"",IF(LEN(C1591)=1,VLOOKUP(LEFT(C1591,1),拼音数据库!$B:$C,2,),IF(LEN(C1591)=2,VLOOKUP(LEFT(C1591,1),拼音数据库!$B:$C,2,)&amp;VLOOKUP(MID(C1591,2,1),拼音数据库!$B:$C,2,),IF(LEN(C1591)=3,VLOOKUP(LEFT(C1591,1),拼音数据库!$B:$C,2,)&amp;VLOOKUP(MID(C1591,2,1),拼音数据库!$B:$C,2,)&amp;VLOOKUP(MID(C1591,3,1),拼音数据库!$B:$C,2,),VLOOKUP(LEFT(C1591,1),拼音数据库!$B:$C,2,)&amp;VLOOKUP(MID(C1591,2,1),拼音数据库!$B:$C,2,)&amp;VLOOKUP(MID(C1591,3,1),拼音数据库!$B:$C,2,)&amp;VLOOKUP(MID(C1591,4,1),拼音数据库!$B:$C,2,))))),"")</f>
        <v/>
      </c>
      <c r="B1591" s="75" t="str">
        <f>IFERROR(IF(C1591=0,"",IF(LEN(C1591)=1,LEFT(VLOOKUP(LEFT(C1591,1),拼音数据库!$B:$C,2,),1),IF(LEN(C1591)=2,LEFT(VLOOKUP(LEFT(C1591,1),拼音数据库!$B:$C,2,),1)&amp;LEFT(VLOOKUP(MID(C1591,2,1),拼音数据库!$B:$C,2,),1),IF(LEN(C1591)=3,LEFT(VLOOKUP(LEFT(C1591,1),拼音数据库!$B:$C,2,),1)&amp;LEFT(VLOOKUP(MID(C1591,2,1),拼音数据库!$B:$C,2,),1)&amp;LEFT(VLOOKUP(MID(C1591,3,1),拼音数据库!$B:$C,2,)),LEFT(VLOOKUP(LEFT(C1591,1),拼音数据库!$B:$C,2,),1)&amp;LEFT(VLOOKUP(MID(C1591,2,1),拼音数据库!$B:$C,2,),1)&amp;LEFT(VLOOKUP(MID(C1591,3,1),拼音数据库!$B:$C,2,),1)&amp;LEFT(VLOOKUP(MID(C1591,4,1),拼音数据库!$B:$C,2,),1))))),"")</f>
        <v/>
      </c>
      <c r="C1591" s="36"/>
      <c r="D1591" s="36"/>
      <c r="E1591" s="36"/>
      <c r="F1591" s="37"/>
      <c r="G1591" s="37"/>
      <c r="H1591" s="37"/>
      <c r="I1591" s="37"/>
      <c r="J1591" s="37"/>
      <c r="K1591" s="37"/>
      <c r="L1591" s="37"/>
      <c r="M1591" s="37"/>
      <c r="N1591" s="5" t="str">
        <f t="array" ref="N1591">IF(SUM(--NOT(ISERROR(FIND(TEXT(UPPER(电话簿!$G$4),0),UPPER(基本信息输入!A1591:M1591),1))))&gt;0,ROW(),"")</f>
        <v/>
      </c>
    </row>
    <row r="1592" spans="1:14" s="34" customFormat="1" x14ac:dyDescent="0.35">
      <c r="A1592" s="74" t="str">
        <f>IFERROR(IF(C1592=0,"",IF(LEN(C1592)=1,VLOOKUP(LEFT(C1592,1),拼音数据库!$B:$C,2,),IF(LEN(C1592)=2,VLOOKUP(LEFT(C1592,1),拼音数据库!$B:$C,2,)&amp;VLOOKUP(MID(C1592,2,1),拼音数据库!$B:$C,2,),IF(LEN(C1592)=3,VLOOKUP(LEFT(C1592,1),拼音数据库!$B:$C,2,)&amp;VLOOKUP(MID(C1592,2,1),拼音数据库!$B:$C,2,)&amp;VLOOKUP(MID(C1592,3,1),拼音数据库!$B:$C,2,),VLOOKUP(LEFT(C1592,1),拼音数据库!$B:$C,2,)&amp;VLOOKUP(MID(C1592,2,1),拼音数据库!$B:$C,2,)&amp;VLOOKUP(MID(C1592,3,1),拼音数据库!$B:$C,2,)&amp;VLOOKUP(MID(C1592,4,1),拼音数据库!$B:$C,2,))))),"")</f>
        <v/>
      </c>
      <c r="B1592" s="75" t="str">
        <f>IFERROR(IF(C1592=0,"",IF(LEN(C1592)=1,LEFT(VLOOKUP(LEFT(C1592,1),拼音数据库!$B:$C,2,),1),IF(LEN(C1592)=2,LEFT(VLOOKUP(LEFT(C1592,1),拼音数据库!$B:$C,2,),1)&amp;LEFT(VLOOKUP(MID(C1592,2,1),拼音数据库!$B:$C,2,),1),IF(LEN(C1592)=3,LEFT(VLOOKUP(LEFT(C1592,1),拼音数据库!$B:$C,2,),1)&amp;LEFT(VLOOKUP(MID(C1592,2,1),拼音数据库!$B:$C,2,),1)&amp;LEFT(VLOOKUP(MID(C1592,3,1),拼音数据库!$B:$C,2,)),LEFT(VLOOKUP(LEFT(C1592,1),拼音数据库!$B:$C,2,),1)&amp;LEFT(VLOOKUP(MID(C1592,2,1),拼音数据库!$B:$C,2,),1)&amp;LEFT(VLOOKUP(MID(C1592,3,1),拼音数据库!$B:$C,2,),1)&amp;LEFT(VLOOKUP(MID(C1592,4,1),拼音数据库!$B:$C,2,),1))))),"")</f>
        <v/>
      </c>
      <c r="C1592" s="36"/>
      <c r="D1592" s="36"/>
      <c r="E1592" s="36"/>
      <c r="F1592" s="37"/>
      <c r="G1592" s="37"/>
      <c r="H1592" s="37"/>
      <c r="I1592" s="37"/>
      <c r="J1592" s="37"/>
      <c r="K1592" s="37"/>
      <c r="L1592" s="37"/>
      <c r="M1592" s="37"/>
      <c r="N1592" s="5" t="str">
        <f t="array" ref="N1592">IF(SUM(--NOT(ISERROR(FIND(TEXT(UPPER(电话簿!$G$4),0),UPPER(基本信息输入!A1592:M1592),1))))&gt;0,ROW(),"")</f>
        <v/>
      </c>
    </row>
    <row r="1593" spans="1:14" s="34" customFormat="1" x14ac:dyDescent="0.35">
      <c r="A1593" s="74" t="str">
        <f>IFERROR(IF(C1593=0,"",IF(LEN(C1593)=1,VLOOKUP(LEFT(C1593,1),拼音数据库!$B:$C,2,),IF(LEN(C1593)=2,VLOOKUP(LEFT(C1593,1),拼音数据库!$B:$C,2,)&amp;VLOOKUP(MID(C1593,2,1),拼音数据库!$B:$C,2,),IF(LEN(C1593)=3,VLOOKUP(LEFT(C1593,1),拼音数据库!$B:$C,2,)&amp;VLOOKUP(MID(C1593,2,1),拼音数据库!$B:$C,2,)&amp;VLOOKUP(MID(C1593,3,1),拼音数据库!$B:$C,2,),VLOOKUP(LEFT(C1593,1),拼音数据库!$B:$C,2,)&amp;VLOOKUP(MID(C1593,2,1),拼音数据库!$B:$C,2,)&amp;VLOOKUP(MID(C1593,3,1),拼音数据库!$B:$C,2,)&amp;VLOOKUP(MID(C1593,4,1),拼音数据库!$B:$C,2,))))),"")</f>
        <v/>
      </c>
      <c r="B1593" s="75" t="str">
        <f>IFERROR(IF(C1593=0,"",IF(LEN(C1593)=1,LEFT(VLOOKUP(LEFT(C1593,1),拼音数据库!$B:$C,2,),1),IF(LEN(C1593)=2,LEFT(VLOOKUP(LEFT(C1593,1),拼音数据库!$B:$C,2,),1)&amp;LEFT(VLOOKUP(MID(C1593,2,1),拼音数据库!$B:$C,2,),1),IF(LEN(C1593)=3,LEFT(VLOOKUP(LEFT(C1593,1),拼音数据库!$B:$C,2,),1)&amp;LEFT(VLOOKUP(MID(C1593,2,1),拼音数据库!$B:$C,2,),1)&amp;LEFT(VLOOKUP(MID(C1593,3,1),拼音数据库!$B:$C,2,)),LEFT(VLOOKUP(LEFT(C1593,1),拼音数据库!$B:$C,2,),1)&amp;LEFT(VLOOKUP(MID(C1593,2,1),拼音数据库!$B:$C,2,),1)&amp;LEFT(VLOOKUP(MID(C1593,3,1),拼音数据库!$B:$C,2,),1)&amp;LEFT(VLOOKUP(MID(C1593,4,1),拼音数据库!$B:$C,2,),1))))),"")</f>
        <v/>
      </c>
      <c r="C1593" s="36"/>
      <c r="D1593" s="36"/>
      <c r="E1593" s="36"/>
      <c r="F1593" s="37"/>
      <c r="G1593" s="37"/>
      <c r="H1593" s="37"/>
      <c r="I1593" s="37"/>
      <c r="J1593" s="37"/>
      <c r="K1593" s="37"/>
      <c r="L1593" s="37"/>
      <c r="M1593" s="37"/>
      <c r="N1593" s="5" t="str">
        <f t="array" ref="N1593">IF(SUM(--NOT(ISERROR(FIND(TEXT(UPPER(电话簿!$G$4),0),UPPER(基本信息输入!A1593:M1593),1))))&gt;0,ROW(),"")</f>
        <v/>
      </c>
    </row>
    <row r="1594" spans="1:14" s="34" customFormat="1" x14ac:dyDescent="0.35">
      <c r="A1594" s="74" t="str">
        <f>IFERROR(IF(C1594=0,"",IF(LEN(C1594)=1,VLOOKUP(LEFT(C1594,1),拼音数据库!$B:$C,2,),IF(LEN(C1594)=2,VLOOKUP(LEFT(C1594,1),拼音数据库!$B:$C,2,)&amp;VLOOKUP(MID(C1594,2,1),拼音数据库!$B:$C,2,),IF(LEN(C1594)=3,VLOOKUP(LEFT(C1594,1),拼音数据库!$B:$C,2,)&amp;VLOOKUP(MID(C1594,2,1),拼音数据库!$B:$C,2,)&amp;VLOOKUP(MID(C1594,3,1),拼音数据库!$B:$C,2,),VLOOKUP(LEFT(C1594,1),拼音数据库!$B:$C,2,)&amp;VLOOKUP(MID(C1594,2,1),拼音数据库!$B:$C,2,)&amp;VLOOKUP(MID(C1594,3,1),拼音数据库!$B:$C,2,)&amp;VLOOKUP(MID(C1594,4,1),拼音数据库!$B:$C,2,))))),"")</f>
        <v/>
      </c>
      <c r="B1594" s="75" t="str">
        <f>IFERROR(IF(C1594=0,"",IF(LEN(C1594)=1,LEFT(VLOOKUP(LEFT(C1594,1),拼音数据库!$B:$C,2,),1),IF(LEN(C1594)=2,LEFT(VLOOKUP(LEFT(C1594,1),拼音数据库!$B:$C,2,),1)&amp;LEFT(VLOOKUP(MID(C1594,2,1),拼音数据库!$B:$C,2,),1),IF(LEN(C1594)=3,LEFT(VLOOKUP(LEFT(C1594,1),拼音数据库!$B:$C,2,),1)&amp;LEFT(VLOOKUP(MID(C1594,2,1),拼音数据库!$B:$C,2,),1)&amp;LEFT(VLOOKUP(MID(C1594,3,1),拼音数据库!$B:$C,2,)),LEFT(VLOOKUP(LEFT(C1594,1),拼音数据库!$B:$C,2,),1)&amp;LEFT(VLOOKUP(MID(C1594,2,1),拼音数据库!$B:$C,2,),1)&amp;LEFT(VLOOKUP(MID(C1594,3,1),拼音数据库!$B:$C,2,),1)&amp;LEFT(VLOOKUP(MID(C1594,4,1),拼音数据库!$B:$C,2,),1))))),"")</f>
        <v/>
      </c>
      <c r="C1594" s="36"/>
      <c r="D1594" s="36"/>
      <c r="E1594" s="36"/>
      <c r="F1594" s="37"/>
      <c r="G1594" s="37"/>
      <c r="H1594" s="37"/>
      <c r="I1594" s="37"/>
      <c r="J1594" s="37"/>
      <c r="K1594" s="37"/>
      <c r="L1594" s="37"/>
      <c r="M1594" s="37"/>
      <c r="N1594" s="5" t="str">
        <f t="array" ref="N1594">IF(SUM(--NOT(ISERROR(FIND(TEXT(UPPER(电话簿!$G$4),0),UPPER(基本信息输入!A1594:M1594),1))))&gt;0,ROW(),"")</f>
        <v/>
      </c>
    </row>
    <row r="1595" spans="1:14" s="34" customFormat="1" x14ac:dyDescent="0.35">
      <c r="A1595" s="74" t="str">
        <f>IFERROR(IF(C1595=0,"",IF(LEN(C1595)=1,VLOOKUP(LEFT(C1595,1),拼音数据库!$B:$C,2,),IF(LEN(C1595)=2,VLOOKUP(LEFT(C1595,1),拼音数据库!$B:$C,2,)&amp;VLOOKUP(MID(C1595,2,1),拼音数据库!$B:$C,2,),IF(LEN(C1595)=3,VLOOKUP(LEFT(C1595,1),拼音数据库!$B:$C,2,)&amp;VLOOKUP(MID(C1595,2,1),拼音数据库!$B:$C,2,)&amp;VLOOKUP(MID(C1595,3,1),拼音数据库!$B:$C,2,),VLOOKUP(LEFT(C1595,1),拼音数据库!$B:$C,2,)&amp;VLOOKUP(MID(C1595,2,1),拼音数据库!$B:$C,2,)&amp;VLOOKUP(MID(C1595,3,1),拼音数据库!$B:$C,2,)&amp;VLOOKUP(MID(C1595,4,1),拼音数据库!$B:$C,2,))))),"")</f>
        <v/>
      </c>
      <c r="B1595" s="75" t="str">
        <f>IFERROR(IF(C1595=0,"",IF(LEN(C1595)=1,LEFT(VLOOKUP(LEFT(C1595,1),拼音数据库!$B:$C,2,),1),IF(LEN(C1595)=2,LEFT(VLOOKUP(LEFT(C1595,1),拼音数据库!$B:$C,2,),1)&amp;LEFT(VLOOKUP(MID(C1595,2,1),拼音数据库!$B:$C,2,),1),IF(LEN(C1595)=3,LEFT(VLOOKUP(LEFT(C1595,1),拼音数据库!$B:$C,2,),1)&amp;LEFT(VLOOKUP(MID(C1595,2,1),拼音数据库!$B:$C,2,),1)&amp;LEFT(VLOOKUP(MID(C1595,3,1),拼音数据库!$B:$C,2,)),LEFT(VLOOKUP(LEFT(C1595,1),拼音数据库!$B:$C,2,),1)&amp;LEFT(VLOOKUP(MID(C1595,2,1),拼音数据库!$B:$C,2,),1)&amp;LEFT(VLOOKUP(MID(C1595,3,1),拼音数据库!$B:$C,2,),1)&amp;LEFT(VLOOKUP(MID(C1595,4,1),拼音数据库!$B:$C,2,),1))))),"")</f>
        <v/>
      </c>
      <c r="C1595" s="36"/>
      <c r="D1595" s="36"/>
      <c r="E1595" s="36"/>
      <c r="F1595" s="37"/>
      <c r="G1595" s="37"/>
      <c r="H1595" s="37"/>
      <c r="I1595" s="37"/>
      <c r="J1595" s="37"/>
      <c r="K1595" s="37"/>
      <c r="L1595" s="37"/>
      <c r="M1595" s="37"/>
      <c r="N1595" s="5" t="str">
        <f t="array" ref="N1595">IF(SUM(--NOT(ISERROR(FIND(TEXT(UPPER(电话簿!$G$4),0),UPPER(基本信息输入!A1595:M1595),1))))&gt;0,ROW(),"")</f>
        <v/>
      </c>
    </row>
    <row r="1596" spans="1:14" s="34" customFormat="1" x14ac:dyDescent="0.35">
      <c r="A1596" s="74" t="str">
        <f>IFERROR(IF(C1596=0,"",IF(LEN(C1596)=1,VLOOKUP(LEFT(C1596,1),拼音数据库!$B:$C,2,),IF(LEN(C1596)=2,VLOOKUP(LEFT(C1596,1),拼音数据库!$B:$C,2,)&amp;VLOOKUP(MID(C1596,2,1),拼音数据库!$B:$C,2,),IF(LEN(C1596)=3,VLOOKUP(LEFT(C1596,1),拼音数据库!$B:$C,2,)&amp;VLOOKUP(MID(C1596,2,1),拼音数据库!$B:$C,2,)&amp;VLOOKUP(MID(C1596,3,1),拼音数据库!$B:$C,2,),VLOOKUP(LEFT(C1596,1),拼音数据库!$B:$C,2,)&amp;VLOOKUP(MID(C1596,2,1),拼音数据库!$B:$C,2,)&amp;VLOOKUP(MID(C1596,3,1),拼音数据库!$B:$C,2,)&amp;VLOOKUP(MID(C1596,4,1),拼音数据库!$B:$C,2,))))),"")</f>
        <v/>
      </c>
      <c r="B1596" s="75" t="str">
        <f>IFERROR(IF(C1596=0,"",IF(LEN(C1596)=1,LEFT(VLOOKUP(LEFT(C1596,1),拼音数据库!$B:$C,2,),1),IF(LEN(C1596)=2,LEFT(VLOOKUP(LEFT(C1596,1),拼音数据库!$B:$C,2,),1)&amp;LEFT(VLOOKUP(MID(C1596,2,1),拼音数据库!$B:$C,2,),1),IF(LEN(C1596)=3,LEFT(VLOOKUP(LEFT(C1596,1),拼音数据库!$B:$C,2,),1)&amp;LEFT(VLOOKUP(MID(C1596,2,1),拼音数据库!$B:$C,2,),1)&amp;LEFT(VLOOKUP(MID(C1596,3,1),拼音数据库!$B:$C,2,)),LEFT(VLOOKUP(LEFT(C1596,1),拼音数据库!$B:$C,2,),1)&amp;LEFT(VLOOKUP(MID(C1596,2,1),拼音数据库!$B:$C,2,),1)&amp;LEFT(VLOOKUP(MID(C1596,3,1),拼音数据库!$B:$C,2,),1)&amp;LEFT(VLOOKUP(MID(C1596,4,1),拼音数据库!$B:$C,2,),1))))),"")</f>
        <v/>
      </c>
      <c r="C1596" s="36"/>
      <c r="D1596" s="36"/>
      <c r="E1596" s="36"/>
      <c r="F1596" s="37"/>
      <c r="G1596" s="37"/>
      <c r="H1596" s="37"/>
      <c r="I1596" s="37"/>
      <c r="J1596" s="37"/>
      <c r="K1596" s="37"/>
      <c r="L1596" s="37"/>
      <c r="M1596" s="37"/>
      <c r="N1596" s="5" t="str">
        <f t="array" ref="N1596">IF(SUM(--NOT(ISERROR(FIND(TEXT(UPPER(电话簿!$G$4),0),UPPER(基本信息输入!A1596:M1596),1))))&gt;0,ROW(),"")</f>
        <v/>
      </c>
    </row>
    <row r="1597" spans="1:14" s="34" customFormat="1" x14ac:dyDescent="0.35">
      <c r="A1597" s="74" t="str">
        <f>IFERROR(IF(C1597=0,"",IF(LEN(C1597)=1,VLOOKUP(LEFT(C1597,1),拼音数据库!$B:$C,2,),IF(LEN(C1597)=2,VLOOKUP(LEFT(C1597,1),拼音数据库!$B:$C,2,)&amp;VLOOKUP(MID(C1597,2,1),拼音数据库!$B:$C,2,),IF(LEN(C1597)=3,VLOOKUP(LEFT(C1597,1),拼音数据库!$B:$C,2,)&amp;VLOOKUP(MID(C1597,2,1),拼音数据库!$B:$C,2,)&amp;VLOOKUP(MID(C1597,3,1),拼音数据库!$B:$C,2,),VLOOKUP(LEFT(C1597,1),拼音数据库!$B:$C,2,)&amp;VLOOKUP(MID(C1597,2,1),拼音数据库!$B:$C,2,)&amp;VLOOKUP(MID(C1597,3,1),拼音数据库!$B:$C,2,)&amp;VLOOKUP(MID(C1597,4,1),拼音数据库!$B:$C,2,))))),"")</f>
        <v/>
      </c>
      <c r="B1597" s="75" t="str">
        <f>IFERROR(IF(C1597=0,"",IF(LEN(C1597)=1,LEFT(VLOOKUP(LEFT(C1597,1),拼音数据库!$B:$C,2,),1),IF(LEN(C1597)=2,LEFT(VLOOKUP(LEFT(C1597,1),拼音数据库!$B:$C,2,),1)&amp;LEFT(VLOOKUP(MID(C1597,2,1),拼音数据库!$B:$C,2,),1),IF(LEN(C1597)=3,LEFT(VLOOKUP(LEFT(C1597,1),拼音数据库!$B:$C,2,),1)&amp;LEFT(VLOOKUP(MID(C1597,2,1),拼音数据库!$B:$C,2,),1)&amp;LEFT(VLOOKUP(MID(C1597,3,1),拼音数据库!$B:$C,2,)),LEFT(VLOOKUP(LEFT(C1597,1),拼音数据库!$B:$C,2,),1)&amp;LEFT(VLOOKUP(MID(C1597,2,1),拼音数据库!$B:$C,2,),1)&amp;LEFT(VLOOKUP(MID(C1597,3,1),拼音数据库!$B:$C,2,),1)&amp;LEFT(VLOOKUP(MID(C1597,4,1),拼音数据库!$B:$C,2,),1))))),"")</f>
        <v/>
      </c>
      <c r="C1597" s="36"/>
      <c r="D1597" s="36"/>
      <c r="E1597" s="36"/>
      <c r="F1597" s="37"/>
      <c r="G1597" s="37"/>
      <c r="H1597" s="37"/>
      <c r="I1597" s="37"/>
      <c r="J1597" s="37"/>
      <c r="K1597" s="37"/>
      <c r="L1597" s="37"/>
      <c r="M1597" s="37"/>
      <c r="N1597" s="5" t="str">
        <f t="array" ref="N1597">IF(SUM(--NOT(ISERROR(FIND(TEXT(UPPER(电话簿!$G$4),0),UPPER(基本信息输入!A1597:M1597),1))))&gt;0,ROW(),"")</f>
        <v/>
      </c>
    </row>
    <row r="1598" spans="1:14" s="34" customFormat="1" x14ac:dyDescent="0.35">
      <c r="A1598" s="74" t="str">
        <f>IFERROR(IF(C1598=0,"",IF(LEN(C1598)=1,VLOOKUP(LEFT(C1598,1),拼音数据库!$B:$C,2,),IF(LEN(C1598)=2,VLOOKUP(LEFT(C1598,1),拼音数据库!$B:$C,2,)&amp;VLOOKUP(MID(C1598,2,1),拼音数据库!$B:$C,2,),IF(LEN(C1598)=3,VLOOKUP(LEFT(C1598,1),拼音数据库!$B:$C,2,)&amp;VLOOKUP(MID(C1598,2,1),拼音数据库!$B:$C,2,)&amp;VLOOKUP(MID(C1598,3,1),拼音数据库!$B:$C,2,),VLOOKUP(LEFT(C1598,1),拼音数据库!$B:$C,2,)&amp;VLOOKUP(MID(C1598,2,1),拼音数据库!$B:$C,2,)&amp;VLOOKUP(MID(C1598,3,1),拼音数据库!$B:$C,2,)&amp;VLOOKUP(MID(C1598,4,1),拼音数据库!$B:$C,2,))))),"")</f>
        <v/>
      </c>
      <c r="B1598" s="75" t="str">
        <f>IFERROR(IF(C1598=0,"",IF(LEN(C1598)=1,LEFT(VLOOKUP(LEFT(C1598,1),拼音数据库!$B:$C,2,),1),IF(LEN(C1598)=2,LEFT(VLOOKUP(LEFT(C1598,1),拼音数据库!$B:$C,2,),1)&amp;LEFT(VLOOKUP(MID(C1598,2,1),拼音数据库!$B:$C,2,),1),IF(LEN(C1598)=3,LEFT(VLOOKUP(LEFT(C1598,1),拼音数据库!$B:$C,2,),1)&amp;LEFT(VLOOKUP(MID(C1598,2,1),拼音数据库!$B:$C,2,),1)&amp;LEFT(VLOOKUP(MID(C1598,3,1),拼音数据库!$B:$C,2,)),LEFT(VLOOKUP(LEFT(C1598,1),拼音数据库!$B:$C,2,),1)&amp;LEFT(VLOOKUP(MID(C1598,2,1),拼音数据库!$B:$C,2,),1)&amp;LEFT(VLOOKUP(MID(C1598,3,1),拼音数据库!$B:$C,2,),1)&amp;LEFT(VLOOKUP(MID(C1598,4,1),拼音数据库!$B:$C,2,),1))))),"")</f>
        <v/>
      </c>
      <c r="C1598" s="36"/>
      <c r="D1598" s="36"/>
      <c r="E1598" s="36"/>
      <c r="F1598" s="37"/>
      <c r="G1598" s="37"/>
      <c r="H1598" s="37"/>
      <c r="I1598" s="37"/>
      <c r="J1598" s="37"/>
      <c r="K1598" s="37"/>
      <c r="L1598" s="37"/>
      <c r="M1598" s="37"/>
      <c r="N1598" s="5" t="str">
        <f t="array" ref="N1598">IF(SUM(--NOT(ISERROR(FIND(TEXT(UPPER(电话簿!$G$4),0),UPPER(基本信息输入!A1598:M1598),1))))&gt;0,ROW(),"")</f>
        <v/>
      </c>
    </row>
    <row r="1599" spans="1:14" s="34" customFormat="1" x14ac:dyDescent="0.35">
      <c r="A1599" s="74" t="str">
        <f>IFERROR(IF(C1599=0,"",IF(LEN(C1599)=1,VLOOKUP(LEFT(C1599,1),拼音数据库!$B:$C,2,),IF(LEN(C1599)=2,VLOOKUP(LEFT(C1599,1),拼音数据库!$B:$C,2,)&amp;VLOOKUP(MID(C1599,2,1),拼音数据库!$B:$C,2,),IF(LEN(C1599)=3,VLOOKUP(LEFT(C1599,1),拼音数据库!$B:$C,2,)&amp;VLOOKUP(MID(C1599,2,1),拼音数据库!$B:$C,2,)&amp;VLOOKUP(MID(C1599,3,1),拼音数据库!$B:$C,2,),VLOOKUP(LEFT(C1599,1),拼音数据库!$B:$C,2,)&amp;VLOOKUP(MID(C1599,2,1),拼音数据库!$B:$C,2,)&amp;VLOOKUP(MID(C1599,3,1),拼音数据库!$B:$C,2,)&amp;VLOOKUP(MID(C1599,4,1),拼音数据库!$B:$C,2,))))),"")</f>
        <v/>
      </c>
      <c r="B1599" s="75" t="str">
        <f>IFERROR(IF(C1599=0,"",IF(LEN(C1599)=1,LEFT(VLOOKUP(LEFT(C1599,1),拼音数据库!$B:$C,2,),1),IF(LEN(C1599)=2,LEFT(VLOOKUP(LEFT(C1599,1),拼音数据库!$B:$C,2,),1)&amp;LEFT(VLOOKUP(MID(C1599,2,1),拼音数据库!$B:$C,2,),1),IF(LEN(C1599)=3,LEFT(VLOOKUP(LEFT(C1599,1),拼音数据库!$B:$C,2,),1)&amp;LEFT(VLOOKUP(MID(C1599,2,1),拼音数据库!$B:$C,2,),1)&amp;LEFT(VLOOKUP(MID(C1599,3,1),拼音数据库!$B:$C,2,)),LEFT(VLOOKUP(LEFT(C1599,1),拼音数据库!$B:$C,2,),1)&amp;LEFT(VLOOKUP(MID(C1599,2,1),拼音数据库!$B:$C,2,),1)&amp;LEFT(VLOOKUP(MID(C1599,3,1),拼音数据库!$B:$C,2,),1)&amp;LEFT(VLOOKUP(MID(C1599,4,1),拼音数据库!$B:$C,2,),1))))),"")</f>
        <v/>
      </c>
      <c r="C1599" s="36"/>
      <c r="D1599" s="36"/>
      <c r="E1599" s="36"/>
      <c r="F1599" s="37"/>
      <c r="G1599" s="37"/>
      <c r="H1599" s="37"/>
      <c r="I1599" s="37"/>
      <c r="J1599" s="37"/>
      <c r="K1599" s="37"/>
      <c r="L1599" s="37"/>
      <c r="M1599" s="37"/>
      <c r="N1599" s="5" t="str">
        <f t="array" ref="N1599">IF(SUM(--NOT(ISERROR(FIND(TEXT(UPPER(电话簿!$G$4),0),UPPER(基本信息输入!A1599:M1599),1))))&gt;0,ROW(),"")</f>
        <v/>
      </c>
    </row>
    <row r="1600" spans="1:14" s="34" customFormat="1" x14ac:dyDescent="0.35">
      <c r="A1600" s="74" t="str">
        <f>IFERROR(IF(C1600=0,"",IF(LEN(C1600)=1,VLOOKUP(LEFT(C1600,1),拼音数据库!$B:$C,2,),IF(LEN(C1600)=2,VLOOKUP(LEFT(C1600,1),拼音数据库!$B:$C,2,)&amp;VLOOKUP(MID(C1600,2,1),拼音数据库!$B:$C,2,),IF(LEN(C1600)=3,VLOOKUP(LEFT(C1600,1),拼音数据库!$B:$C,2,)&amp;VLOOKUP(MID(C1600,2,1),拼音数据库!$B:$C,2,)&amp;VLOOKUP(MID(C1600,3,1),拼音数据库!$B:$C,2,),VLOOKUP(LEFT(C1600,1),拼音数据库!$B:$C,2,)&amp;VLOOKUP(MID(C1600,2,1),拼音数据库!$B:$C,2,)&amp;VLOOKUP(MID(C1600,3,1),拼音数据库!$B:$C,2,)&amp;VLOOKUP(MID(C1600,4,1),拼音数据库!$B:$C,2,))))),"")</f>
        <v/>
      </c>
      <c r="B1600" s="75" t="str">
        <f>IFERROR(IF(C1600=0,"",IF(LEN(C1600)=1,LEFT(VLOOKUP(LEFT(C1600,1),拼音数据库!$B:$C,2,),1),IF(LEN(C1600)=2,LEFT(VLOOKUP(LEFT(C1600,1),拼音数据库!$B:$C,2,),1)&amp;LEFT(VLOOKUP(MID(C1600,2,1),拼音数据库!$B:$C,2,),1),IF(LEN(C1600)=3,LEFT(VLOOKUP(LEFT(C1600,1),拼音数据库!$B:$C,2,),1)&amp;LEFT(VLOOKUP(MID(C1600,2,1),拼音数据库!$B:$C,2,),1)&amp;LEFT(VLOOKUP(MID(C1600,3,1),拼音数据库!$B:$C,2,)),LEFT(VLOOKUP(LEFT(C1600,1),拼音数据库!$B:$C,2,),1)&amp;LEFT(VLOOKUP(MID(C1600,2,1),拼音数据库!$B:$C,2,),1)&amp;LEFT(VLOOKUP(MID(C1600,3,1),拼音数据库!$B:$C,2,),1)&amp;LEFT(VLOOKUP(MID(C1600,4,1),拼音数据库!$B:$C,2,),1))))),"")</f>
        <v/>
      </c>
      <c r="C1600" s="36"/>
      <c r="D1600" s="36"/>
      <c r="E1600" s="36"/>
      <c r="F1600" s="37"/>
      <c r="G1600" s="37"/>
      <c r="H1600" s="37"/>
      <c r="I1600" s="37"/>
      <c r="J1600" s="37"/>
      <c r="K1600" s="37"/>
      <c r="L1600" s="37"/>
      <c r="M1600" s="37"/>
      <c r="N1600" s="5" t="str">
        <f t="array" ref="N1600">IF(SUM(--NOT(ISERROR(FIND(TEXT(UPPER(电话簿!$G$4),0),UPPER(基本信息输入!A1600:M1600),1))))&gt;0,ROW(),"")</f>
        <v/>
      </c>
    </row>
    <row r="1601" spans="1:14" s="34" customFormat="1" x14ac:dyDescent="0.35">
      <c r="A1601" s="74" t="str">
        <f>IFERROR(IF(C1601=0,"",IF(LEN(C1601)=1,VLOOKUP(LEFT(C1601,1),拼音数据库!$B:$C,2,),IF(LEN(C1601)=2,VLOOKUP(LEFT(C1601,1),拼音数据库!$B:$C,2,)&amp;VLOOKUP(MID(C1601,2,1),拼音数据库!$B:$C,2,),IF(LEN(C1601)=3,VLOOKUP(LEFT(C1601,1),拼音数据库!$B:$C,2,)&amp;VLOOKUP(MID(C1601,2,1),拼音数据库!$B:$C,2,)&amp;VLOOKUP(MID(C1601,3,1),拼音数据库!$B:$C,2,),VLOOKUP(LEFT(C1601,1),拼音数据库!$B:$C,2,)&amp;VLOOKUP(MID(C1601,2,1),拼音数据库!$B:$C,2,)&amp;VLOOKUP(MID(C1601,3,1),拼音数据库!$B:$C,2,)&amp;VLOOKUP(MID(C1601,4,1),拼音数据库!$B:$C,2,))))),"")</f>
        <v/>
      </c>
      <c r="B1601" s="75" t="str">
        <f>IFERROR(IF(C1601=0,"",IF(LEN(C1601)=1,LEFT(VLOOKUP(LEFT(C1601,1),拼音数据库!$B:$C,2,),1),IF(LEN(C1601)=2,LEFT(VLOOKUP(LEFT(C1601,1),拼音数据库!$B:$C,2,),1)&amp;LEFT(VLOOKUP(MID(C1601,2,1),拼音数据库!$B:$C,2,),1),IF(LEN(C1601)=3,LEFT(VLOOKUP(LEFT(C1601,1),拼音数据库!$B:$C,2,),1)&amp;LEFT(VLOOKUP(MID(C1601,2,1),拼音数据库!$B:$C,2,),1)&amp;LEFT(VLOOKUP(MID(C1601,3,1),拼音数据库!$B:$C,2,)),LEFT(VLOOKUP(LEFT(C1601,1),拼音数据库!$B:$C,2,),1)&amp;LEFT(VLOOKUP(MID(C1601,2,1),拼音数据库!$B:$C,2,),1)&amp;LEFT(VLOOKUP(MID(C1601,3,1),拼音数据库!$B:$C,2,),1)&amp;LEFT(VLOOKUP(MID(C1601,4,1),拼音数据库!$B:$C,2,),1))))),"")</f>
        <v/>
      </c>
      <c r="C1601" s="36"/>
      <c r="D1601" s="36"/>
      <c r="E1601" s="36"/>
      <c r="F1601" s="37"/>
      <c r="G1601" s="37"/>
      <c r="H1601" s="37"/>
      <c r="I1601" s="37"/>
      <c r="J1601" s="37"/>
      <c r="K1601" s="37"/>
      <c r="L1601" s="37"/>
      <c r="M1601" s="37"/>
      <c r="N1601" s="5" t="str">
        <f t="array" ref="N1601">IF(SUM(--NOT(ISERROR(FIND(TEXT(UPPER(电话簿!$G$4),0),UPPER(基本信息输入!A1601:M1601),1))))&gt;0,ROW(),"")</f>
        <v/>
      </c>
    </row>
    <row r="1602" spans="1:14" s="34" customFormat="1" x14ac:dyDescent="0.35">
      <c r="A1602" s="74" t="str">
        <f>IFERROR(IF(C1602=0,"",IF(LEN(C1602)=1,VLOOKUP(LEFT(C1602,1),拼音数据库!$B:$C,2,),IF(LEN(C1602)=2,VLOOKUP(LEFT(C1602,1),拼音数据库!$B:$C,2,)&amp;VLOOKUP(MID(C1602,2,1),拼音数据库!$B:$C,2,),IF(LEN(C1602)=3,VLOOKUP(LEFT(C1602,1),拼音数据库!$B:$C,2,)&amp;VLOOKUP(MID(C1602,2,1),拼音数据库!$B:$C,2,)&amp;VLOOKUP(MID(C1602,3,1),拼音数据库!$B:$C,2,),VLOOKUP(LEFT(C1602,1),拼音数据库!$B:$C,2,)&amp;VLOOKUP(MID(C1602,2,1),拼音数据库!$B:$C,2,)&amp;VLOOKUP(MID(C1602,3,1),拼音数据库!$B:$C,2,)&amp;VLOOKUP(MID(C1602,4,1),拼音数据库!$B:$C,2,))))),"")</f>
        <v/>
      </c>
      <c r="B1602" s="75" t="str">
        <f>IFERROR(IF(C1602=0,"",IF(LEN(C1602)=1,LEFT(VLOOKUP(LEFT(C1602,1),拼音数据库!$B:$C,2,),1),IF(LEN(C1602)=2,LEFT(VLOOKUP(LEFT(C1602,1),拼音数据库!$B:$C,2,),1)&amp;LEFT(VLOOKUP(MID(C1602,2,1),拼音数据库!$B:$C,2,),1),IF(LEN(C1602)=3,LEFT(VLOOKUP(LEFT(C1602,1),拼音数据库!$B:$C,2,),1)&amp;LEFT(VLOOKUP(MID(C1602,2,1),拼音数据库!$B:$C,2,),1)&amp;LEFT(VLOOKUP(MID(C1602,3,1),拼音数据库!$B:$C,2,)),LEFT(VLOOKUP(LEFT(C1602,1),拼音数据库!$B:$C,2,),1)&amp;LEFT(VLOOKUP(MID(C1602,2,1),拼音数据库!$B:$C,2,),1)&amp;LEFT(VLOOKUP(MID(C1602,3,1),拼音数据库!$B:$C,2,),1)&amp;LEFT(VLOOKUP(MID(C1602,4,1),拼音数据库!$B:$C,2,),1))))),"")</f>
        <v/>
      </c>
      <c r="C1602" s="36"/>
      <c r="D1602" s="36"/>
      <c r="E1602" s="36"/>
      <c r="F1602" s="37"/>
      <c r="G1602" s="37"/>
      <c r="H1602" s="37"/>
      <c r="I1602" s="37"/>
      <c r="J1602" s="37"/>
      <c r="K1602" s="37"/>
      <c r="L1602" s="37"/>
      <c r="M1602" s="37"/>
      <c r="N1602" s="5" t="str">
        <f t="array" ref="N1602">IF(SUM(--NOT(ISERROR(FIND(TEXT(UPPER(电话簿!$G$4),0),UPPER(基本信息输入!A1602:M1602),1))))&gt;0,ROW(),"")</f>
        <v/>
      </c>
    </row>
    <row r="1603" spans="1:14" s="34" customFormat="1" x14ac:dyDescent="0.35">
      <c r="A1603" s="74" t="str">
        <f>IFERROR(IF(C1603=0,"",IF(LEN(C1603)=1,VLOOKUP(LEFT(C1603,1),拼音数据库!$B:$C,2,),IF(LEN(C1603)=2,VLOOKUP(LEFT(C1603,1),拼音数据库!$B:$C,2,)&amp;VLOOKUP(MID(C1603,2,1),拼音数据库!$B:$C,2,),IF(LEN(C1603)=3,VLOOKUP(LEFT(C1603,1),拼音数据库!$B:$C,2,)&amp;VLOOKUP(MID(C1603,2,1),拼音数据库!$B:$C,2,)&amp;VLOOKUP(MID(C1603,3,1),拼音数据库!$B:$C,2,),VLOOKUP(LEFT(C1603,1),拼音数据库!$B:$C,2,)&amp;VLOOKUP(MID(C1603,2,1),拼音数据库!$B:$C,2,)&amp;VLOOKUP(MID(C1603,3,1),拼音数据库!$B:$C,2,)&amp;VLOOKUP(MID(C1603,4,1),拼音数据库!$B:$C,2,))))),"")</f>
        <v/>
      </c>
      <c r="B1603" s="75" t="str">
        <f>IFERROR(IF(C1603=0,"",IF(LEN(C1603)=1,LEFT(VLOOKUP(LEFT(C1603,1),拼音数据库!$B:$C,2,),1),IF(LEN(C1603)=2,LEFT(VLOOKUP(LEFT(C1603,1),拼音数据库!$B:$C,2,),1)&amp;LEFT(VLOOKUP(MID(C1603,2,1),拼音数据库!$B:$C,2,),1),IF(LEN(C1603)=3,LEFT(VLOOKUP(LEFT(C1603,1),拼音数据库!$B:$C,2,),1)&amp;LEFT(VLOOKUP(MID(C1603,2,1),拼音数据库!$B:$C,2,),1)&amp;LEFT(VLOOKUP(MID(C1603,3,1),拼音数据库!$B:$C,2,)),LEFT(VLOOKUP(LEFT(C1603,1),拼音数据库!$B:$C,2,),1)&amp;LEFT(VLOOKUP(MID(C1603,2,1),拼音数据库!$B:$C,2,),1)&amp;LEFT(VLOOKUP(MID(C1603,3,1),拼音数据库!$B:$C,2,),1)&amp;LEFT(VLOOKUP(MID(C1603,4,1),拼音数据库!$B:$C,2,),1))))),"")</f>
        <v/>
      </c>
      <c r="C1603" s="36"/>
      <c r="D1603" s="36"/>
      <c r="E1603" s="36"/>
      <c r="F1603" s="37"/>
      <c r="G1603" s="37"/>
      <c r="H1603" s="37"/>
      <c r="I1603" s="37"/>
      <c r="J1603" s="37"/>
      <c r="K1603" s="37"/>
      <c r="L1603" s="37"/>
      <c r="M1603" s="37"/>
      <c r="N1603" s="5" t="str">
        <f t="array" ref="N1603">IF(SUM(--NOT(ISERROR(FIND(TEXT(UPPER(电话簿!$G$4),0),UPPER(基本信息输入!A1603:M1603),1))))&gt;0,ROW(),"")</f>
        <v/>
      </c>
    </row>
    <row r="1604" spans="1:14" s="34" customFormat="1" x14ac:dyDescent="0.35">
      <c r="A1604" s="74" t="str">
        <f>IFERROR(IF(C1604=0,"",IF(LEN(C1604)=1,VLOOKUP(LEFT(C1604,1),拼音数据库!$B:$C,2,),IF(LEN(C1604)=2,VLOOKUP(LEFT(C1604,1),拼音数据库!$B:$C,2,)&amp;VLOOKUP(MID(C1604,2,1),拼音数据库!$B:$C,2,),IF(LEN(C1604)=3,VLOOKUP(LEFT(C1604,1),拼音数据库!$B:$C,2,)&amp;VLOOKUP(MID(C1604,2,1),拼音数据库!$B:$C,2,)&amp;VLOOKUP(MID(C1604,3,1),拼音数据库!$B:$C,2,),VLOOKUP(LEFT(C1604,1),拼音数据库!$B:$C,2,)&amp;VLOOKUP(MID(C1604,2,1),拼音数据库!$B:$C,2,)&amp;VLOOKUP(MID(C1604,3,1),拼音数据库!$B:$C,2,)&amp;VLOOKUP(MID(C1604,4,1),拼音数据库!$B:$C,2,))))),"")</f>
        <v/>
      </c>
      <c r="B1604" s="75" t="str">
        <f>IFERROR(IF(C1604=0,"",IF(LEN(C1604)=1,LEFT(VLOOKUP(LEFT(C1604,1),拼音数据库!$B:$C,2,),1),IF(LEN(C1604)=2,LEFT(VLOOKUP(LEFT(C1604,1),拼音数据库!$B:$C,2,),1)&amp;LEFT(VLOOKUP(MID(C1604,2,1),拼音数据库!$B:$C,2,),1),IF(LEN(C1604)=3,LEFT(VLOOKUP(LEFT(C1604,1),拼音数据库!$B:$C,2,),1)&amp;LEFT(VLOOKUP(MID(C1604,2,1),拼音数据库!$B:$C,2,),1)&amp;LEFT(VLOOKUP(MID(C1604,3,1),拼音数据库!$B:$C,2,)),LEFT(VLOOKUP(LEFT(C1604,1),拼音数据库!$B:$C,2,),1)&amp;LEFT(VLOOKUP(MID(C1604,2,1),拼音数据库!$B:$C,2,),1)&amp;LEFT(VLOOKUP(MID(C1604,3,1),拼音数据库!$B:$C,2,),1)&amp;LEFT(VLOOKUP(MID(C1604,4,1),拼音数据库!$B:$C,2,),1))))),"")</f>
        <v/>
      </c>
      <c r="C1604" s="36"/>
      <c r="D1604" s="36"/>
      <c r="E1604" s="36"/>
      <c r="F1604" s="37"/>
      <c r="G1604" s="37"/>
      <c r="H1604" s="37"/>
      <c r="I1604" s="37"/>
      <c r="J1604" s="37"/>
      <c r="K1604" s="37"/>
      <c r="L1604" s="37"/>
      <c r="M1604" s="37"/>
      <c r="N1604" s="5" t="str">
        <f t="array" ref="N1604">IF(SUM(--NOT(ISERROR(FIND(TEXT(UPPER(电话簿!$G$4),0),UPPER(基本信息输入!A1604:M1604),1))))&gt;0,ROW(),"")</f>
        <v/>
      </c>
    </row>
    <row r="1605" spans="1:14" s="34" customFormat="1" x14ac:dyDescent="0.35">
      <c r="A1605" s="74" t="str">
        <f>IFERROR(IF(C1605=0,"",IF(LEN(C1605)=1,VLOOKUP(LEFT(C1605,1),拼音数据库!$B:$C,2,),IF(LEN(C1605)=2,VLOOKUP(LEFT(C1605,1),拼音数据库!$B:$C,2,)&amp;VLOOKUP(MID(C1605,2,1),拼音数据库!$B:$C,2,),IF(LEN(C1605)=3,VLOOKUP(LEFT(C1605,1),拼音数据库!$B:$C,2,)&amp;VLOOKUP(MID(C1605,2,1),拼音数据库!$B:$C,2,)&amp;VLOOKUP(MID(C1605,3,1),拼音数据库!$B:$C,2,),VLOOKUP(LEFT(C1605,1),拼音数据库!$B:$C,2,)&amp;VLOOKUP(MID(C1605,2,1),拼音数据库!$B:$C,2,)&amp;VLOOKUP(MID(C1605,3,1),拼音数据库!$B:$C,2,)&amp;VLOOKUP(MID(C1605,4,1),拼音数据库!$B:$C,2,))))),"")</f>
        <v/>
      </c>
      <c r="B1605" s="75" t="str">
        <f>IFERROR(IF(C1605=0,"",IF(LEN(C1605)=1,LEFT(VLOOKUP(LEFT(C1605,1),拼音数据库!$B:$C,2,),1),IF(LEN(C1605)=2,LEFT(VLOOKUP(LEFT(C1605,1),拼音数据库!$B:$C,2,),1)&amp;LEFT(VLOOKUP(MID(C1605,2,1),拼音数据库!$B:$C,2,),1),IF(LEN(C1605)=3,LEFT(VLOOKUP(LEFT(C1605,1),拼音数据库!$B:$C,2,),1)&amp;LEFT(VLOOKUP(MID(C1605,2,1),拼音数据库!$B:$C,2,),1)&amp;LEFT(VLOOKUP(MID(C1605,3,1),拼音数据库!$B:$C,2,)),LEFT(VLOOKUP(LEFT(C1605,1),拼音数据库!$B:$C,2,),1)&amp;LEFT(VLOOKUP(MID(C1605,2,1),拼音数据库!$B:$C,2,),1)&amp;LEFT(VLOOKUP(MID(C1605,3,1),拼音数据库!$B:$C,2,),1)&amp;LEFT(VLOOKUP(MID(C1605,4,1),拼音数据库!$B:$C,2,),1))))),"")</f>
        <v/>
      </c>
      <c r="C1605" s="36"/>
      <c r="D1605" s="36"/>
      <c r="E1605" s="36"/>
      <c r="F1605" s="37"/>
      <c r="G1605" s="37"/>
      <c r="H1605" s="37"/>
      <c r="I1605" s="37"/>
      <c r="J1605" s="37"/>
      <c r="K1605" s="37"/>
      <c r="L1605" s="37"/>
      <c r="M1605" s="37"/>
      <c r="N1605" s="5" t="str">
        <f t="array" ref="N1605">IF(SUM(--NOT(ISERROR(FIND(TEXT(UPPER(电话簿!$G$4),0),UPPER(基本信息输入!A1605:M1605),1))))&gt;0,ROW(),"")</f>
        <v/>
      </c>
    </row>
    <row r="1606" spans="1:14" s="34" customFormat="1" x14ac:dyDescent="0.35">
      <c r="A1606" s="74" t="str">
        <f>IFERROR(IF(C1606=0,"",IF(LEN(C1606)=1,VLOOKUP(LEFT(C1606,1),拼音数据库!$B:$C,2,),IF(LEN(C1606)=2,VLOOKUP(LEFT(C1606,1),拼音数据库!$B:$C,2,)&amp;VLOOKUP(MID(C1606,2,1),拼音数据库!$B:$C,2,),IF(LEN(C1606)=3,VLOOKUP(LEFT(C1606,1),拼音数据库!$B:$C,2,)&amp;VLOOKUP(MID(C1606,2,1),拼音数据库!$B:$C,2,)&amp;VLOOKUP(MID(C1606,3,1),拼音数据库!$B:$C,2,),VLOOKUP(LEFT(C1606,1),拼音数据库!$B:$C,2,)&amp;VLOOKUP(MID(C1606,2,1),拼音数据库!$B:$C,2,)&amp;VLOOKUP(MID(C1606,3,1),拼音数据库!$B:$C,2,)&amp;VLOOKUP(MID(C1606,4,1),拼音数据库!$B:$C,2,))))),"")</f>
        <v/>
      </c>
      <c r="B1606" s="75" t="str">
        <f>IFERROR(IF(C1606=0,"",IF(LEN(C1606)=1,LEFT(VLOOKUP(LEFT(C1606,1),拼音数据库!$B:$C,2,),1),IF(LEN(C1606)=2,LEFT(VLOOKUP(LEFT(C1606,1),拼音数据库!$B:$C,2,),1)&amp;LEFT(VLOOKUP(MID(C1606,2,1),拼音数据库!$B:$C,2,),1),IF(LEN(C1606)=3,LEFT(VLOOKUP(LEFT(C1606,1),拼音数据库!$B:$C,2,),1)&amp;LEFT(VLOOKUP(MID(C1606,2,1),拼音数据库!$B:$C,2,),1)&amp;LEFT(VLOOKUP(MID(C1606,3,1),拼音数据库!$B:$C,2,)),LEFT(VLOOKUP(LEFT(C1606,1),拼音数据库!$B:$C,2,),1)&amp;LEFT(VLOOKUP(MID(C1606,2,1),拼音数据库!$B:$C,2,),1)&amp;LEFT(VLOOKUP(MID(C1606,3,1),拼音数据库!$B:$C,2,),1)&amp;LEFT(VLOOKUP(MID(C1606,4,1),拼音数据库!$B:$C,2,),1))))),"")</f>
        <v/>
      </c>
      <c r="C1606" s="36"/>
      <c r="D1606" s="36"/>
      <c r="E1606" s="36"/>
      <c r="F1606" s="37"/>
      <c r="G1606" s="37"/>
      <c r="H1606" s="37"/>
      <c r="I1606" s="37"/>
      <c r="J1606" s="37"/>
      <c r="K1606" s="37"/>
      <c r="L1606" s="37"/>
      <c r="M1606" s="37"/>
      <c r="N1606" s="5" t="str">
        <f t="array" ref="N1606">IF(SUM(--NOT(ISERROR(FIND(TEXT(UPPER(电话簿!$G$4),0),UPPER(基本信息输入!A1606:M1606),1))))&gt;0,ROW(),"")</f>
        <v/>
      </c>
    </row>
    <row r="1607" spans="1:14" s="34" customFormat="1" x14ac:dyDescent="0.35">
      <c r="A1607" s="74" t="str">
        <f>IFERROR(IF(C1607=0,"",IF(LEN(C1607)=1,VLOOKUP(LEFT(C1607,1),拼音数据库!$B:$C,2,),IF(LEN(C1607)=2,VLOOKUP(LEFT(C1607,1),拼音数据库!$B:$C,2,)&amp;VLOOKUP(MID(C1607,2,1),拼音数据库!$B:$C,2,),IF(LEN(C1607)=3,VLOOKUP(LEFT(C1607,1),拼音数据库!$B:$C,2,)&amp;VLOOKUP(MID(C1607,2,1),拼音数据库!$B:$C,2,)&amp;VLOOKUP(MID(C1607,3,1),拼音数据库!$B:$C,2,),VLOOKUP(LEFT(C1607,1),拼音数据库!$B:$C,2,)&amp;VLOOKUP(MID(C1607,2,1),拼音数据库!$B:$C,2,)&amp;VLOOKUP(MID(C1607,3,1),拼音数据库!$B:$C,2,)&amp;VLOOKUP(MID(C1607,4,1),拼音数据库!$B:$C,2,))))),"")</f>
        <v/>
      </c>
      <c r="B1607" s="75" t="str">
        <f>IFERROR(IF(C1607=0,"",IF(LEN(C1607)=1,LEFT(VLOOKUP(LEFT(C1607,1),拼音数据库!$B:$C,2,),1),IF(LEN(C1607)=2,LEFT(VLOOKUP(LEFT(C1607,1),拼音数据库!$B:$C,2,),1)&amp;LEFT(VLOOKUP(MID(C1607,2,1),拼音数据库!$B:$C,2,),1),IF(LEN(C1607)=3,LEFT(VLOOKUP(LEFT(C1607,1),拼音数据库!$B:$C,2,),1)&amp;LEFT(VLOOKUP(MID(C1607,2,1),拼音数据库!$B:$C,2,),1)&amp;LEFT(VLOOKUP(MID(C1607,3,1),拼音数据库!$B:$C,2,)),LEFT(VLOOKUP(LEFT(C1607,1),拼音数据库!$B:$C,2,),1)&amp;LEFT(VLOOKUP(MID(C1607,2,1),拼音数据库!$B:$C,2,),1)&amp;LEFT(VLOOKUP(MID(C1607,3,1),拼音数据库!$B:$C,2,),1)&amp;LEFT(VLOOKUP(MID(C1607,4,1),拼音数据库!$B:$C,2,),1))))),"")</f>
        <v/>
      </c>
      <c r="C1607" s="36"/>
      <c r="D1607" s="36"/>
      <c r="E1607" s="36"/>
      <c r="F1607" s="37"/>
      <c r="G1607" s="37"/>
      <c r="H1607" s="37"/>
      <c r="I1607" s="37"/>
      <c r="J1607" s="37"/>
      <c r="K1607" s="37"/>
      <c r="L1607" s="37"/>
      <c r="M1607" s="37"/>
      <c r="N1607" s="5" t="str">
        <f t="array" ref="N1607">IF(SUM(--NOT(ISERROR(FIND(TEXT(UPPER(电话簿!$G$4),0),UPPER(基本信息输入!A1607:M1607),1))))&gt;0,ROW(),"")</f>
        <v/>
      </c>
    </row>
    <row r="1608" spans="1:14" s="34" customFormat="1" x14ac:dyDescent="0.35">
      <c r="A1608" s="74" t="str">
        <f>IFERROR(IF(C1608=0,"",IF(LEN(C1608)=1,VLOOKUP(LEFT(C1608,1),拼音数据库!$B:$C,2,),IF(LEN(C1608)=2,VLOOKUP(LEFT(C1608,1),拼音数据库!$B:$C,2,)&amp;VLOOKUP(MID(C1608,2,1),拼音数据库!$B:$C,2,),IF(LEN(C1608)=3,VLOOKUP(LEFT(C1608,1),拼音数据库!$B:$C,2,)&amp;VLOOKUP(MID(C1608,2,1),拼音数据库!$B:$C,2,)&amp;VLOOKUP(MID(C1608,3,1),拼音数据库!$B:$C,2,),VLOOKUP(LEFT(C1608,1),拼音数据库!$B:$C,2,)&amp;VLOOKUP(MID(C1608,2,1),拼音数据库!$B:$C,2,)&amp;VLOOKUP(MID(C1608,3,1),拼音数据库!$B:$C,2,)&amp;VLOOKUP(MID(C1608,4,1),拼音数据库!$B:$C,2,))))),"")</f>
        <v/>
      </c>
      <c r="B1608" s="75" t="str">
        <f>IFERROR(IF(C1608=0,"",IF(LEN(C1608)=1,LEFT(VLOOKUP(LEFT(C1608,1),拼音数据库!$B:$C,2,),1),IF(LEN(C1608)=2,LEFT(VLOOKUP(LEFT(C1608,1),拼音数据库!$B:$C,2,),1)&amp;LEFT(VLOOKUP(MID(C1608,2,1),拼音数据库!$B:$C,2,),1),IF(LEN(C1608)=3,LEFT(VLOOKUP(LEFT(C1608,1),拼音数据库!$B:$C,2,),1)&amp;LEFT(VLOOKUP(MID(C1608,2,1),拼音数据库!$B:$C,2,),1)&amp;LEFT(VLOOKUP(MID(C1608,3,1),拼音数据库!$B:$C,2,)),LEFT(VLOOKUP(LEFT(C1608,1),拼音数据库!$B:$C,2,),1)&amp;LEFT(VLOOKUP(MID(C1608,2,1),拼音数据库!$B:$C,2,),1)&amp;LEFT(VLOOKUP(MID(C1608,3,1),拼音数据库!$B:$C,2,),1)&amp;LEFT(VLOOKUP(MID(C1608,4,1),拼音数据库!$B:$C,2,),1))))),"")</f>
        <v/>
      </c>
      <c r="C1608" s="36"/>
      <c r="D1608" s="36"/>
      <c r="E1608" s="36"/>
      <c r="F1608" s="37"/>
      <c r="G1608" s="37"/>
      <c r="H1608" s="37"/>
      <c r="I1608" s="37"/>
      <c r="J1608" s="37"/>
      <c r="K1608" s="37"/>
      <c r="L1608" s="37"/>
      <c r="M1608" s="37"/>
      <c r="N1608" s="5" t="str">
        <f t="array" ref="N1608">IF(SUM(--NOT(ISERROR(FIND(TEXT(UPPER(电话簿!$G$4),0),UPPER(基本信息输入!A1608:M1608),1))))&gt;0,ROW(),"")</f>
        <v/>
      </c>
    </row>
    <row r="1609" spans="1:14" s="34" customFormat="1" x14ac:dyDescent="0.35">
      <c r="A1609" s="74" t="str">
        <f>IFERROR(IF(C1609=0,"",IF(LEN(C1609)=1,VLOOKUP(LEFT(C1609,1),拼音数据库!$B:$C,2,),IF(LEN(C1609)=2,VLOOKUP(LEFT(C1609,1),拼音数据库!$B:$C,2,)&amp;VLOOKUP(MID(C1609,2,1),拼音数据库!$B:$C,2,),IF(LEN(C1609)=3,VLOOKUP(LEFT(C1609,1),拼音数据库!$B:$C,2,)&amp;VLOOKUP(MID(C1609,2,1),拼音数据库!$B:$C,2,)&amp;VLOOKUP(MID(C1609,3,1),拼音数据库!$B:$C,2,),VLOOKUP(LEFT(C1609,1),拼音数据库!$B:$C,2,)&amp;VLOOKUP(MID(C1609,2,1),拼音数据库!$B:$C,2,)&amp;VLOOKUP(MID(C1609,3,1),拼音数据库!$B:$C,2,)&amp;VLOOKUP(MID(C1609,4,1),拼音数据库!$B:$C,2,))))),"")</f>
        <v/>
      </c>
      <c r="B1609" s="75" t="str">
        <f>IFERROR(IF(C1609=0,"",IF(LEN(C1609)=1,LEFT(VLOOKUP(LEFT(C1609,1),拼音数据库!$B:$C,2,),1),IF(LEN(C1609)=2,LEFT(VLOOKUP(LEFT(C1609,1),拼音数据库!$B:$C,2,),1)&amp;LEFT(VLOOKUP(MID(C1609,2,1),拼音数据库!$B:$C,2,),1),IF(LEN(C1609)=3,LEFT(VLOOKUP(LEFT(C1609,1),拼音数据库!$B:$C,2,),1)&amp;LEFT(VLOOKUP(MID(C1609,2,1),拼音数据库!$B:$C,2,),1)&amp;LEFT(VLOOKUP(MID(C1609,3,1),拼音数据库!$B:$C,2,)),LEFT(VLOOKUP(LEFT(C1609,1),拼音数据库!$B:$C,2,),1)&amp;LEFT(VLOOKUP(MID(C1609,2,1),拼音数据库!$B:$C,2,),1)&amp;LEFT(VLOOKUP(MID(C1609,3,1),拼音数据库!$B:$C,2,),1)&amp;LEFT(VLOOKUP(MID(C1609,4,1),拼音数据库!$B:$C,2,),1))))),"")</f>
        <v/>
      </c>
      <c r="C1609" s="36"/>
      <c r="D1609" s="36"/>
      <c r="E1609" s="36"/>
      <c r="F1609" s="37"/>
      <c r="G1609" s="37"/>
      <c r="H1609" s="37"/>
      <c r="I1609" s="37"/>
      <c r="J1609" s="37"/>
      <c r="K1609" s="37"/>
      <c r="L1609" s="37"/>
      <c r="M1609" s="37"/>
      <c r="N1609" s="5" t="str">
        <f t="array" ref="N1609">IF(SUM(--NOT(ISERROR(FIND(TEXT(UPPER(电话簿!$G$4),0),UPPER(基本信息输入!A1609:M1609),1))))&gt;0,ROW(),"")</f>
        <v/>
      </c>
    </row>
    <row r="1610" spans="1:14" s="34" customFormat="1" x14ac:dyDescent="0.35">
      <c r="A1610" s="74" t="str">
        <f>IFERROR(IF(C1610=0,"",IF(LEN(C1610)=1,VLOOKUP(LEFT(C1610,1),拼音数据库!$B:$C,2,),IF(LEN(C1610)=2,VLOOKUP(LEFT(C1610,1),拼音数据库!$B:$C,2,)&amp;VLOOKUP(MID(C1610,2,1),拼音数据库!$B:$C,2,),IF(LEN(C1610)=3,VLOOKUP(LEFT(C1610,1),拼音数据库!$B:$C,2,)&amp;VLOOKUP(MID(C1610,2,1),拼音数据库!$B:$C,2,)&amp;VLOOKUP(MID(C1610,3,1),拼音数据库!$B:$C,2,),VLOOKUP(LEFT(C1610,1),拼音数据库!$B:$C,2,)&amp;VLOOKUP(MID(C1610,2,1),拼音数据库!$B:$C,2,)&amp;VLOOKUP(MID(C1610,3,1),拼音数据库!$B:$C,2,)&amp;VLOOKUP(MID(C1610,4,1),拼音数据库!$B:$C,2,))))),"")</f>
        <v/>
      </c>
      <c r="B1610" s="75" t="str">
        <f>IFERROR(IF(C1610=0,"",IF(LEN(C1610)=1,LEFT(VLOOKUP(LEFT(C1610,1),拼音数据库!$B:$C,2,),1),IF(LEN(C1610)=2,LEFT(VLOOKUP(LEFT(C1610,1),拼音数据库!$B:$C,2,),1)&amp;LEFT(VLOOKUP(MID(C1610,2,1),拼音数据库!$B:$C,2,),1),IF(LEN(C1610)=3,LEFT(VLOOKUP(LEFT(C1610,1),拼音数据库!$B:$C,2,),1)&amp;LEFT(VLOOKUP(MID(C1610,2,1),拼音数据库!$B:$C,2,),1)&amp;LEFT(VLOOKUP(MID(C1610,3,1),拼音数据库!$B:$C,2,)),LEFT(VLOOKUP(LEFT(C1610,1),拼音数据库!$B:$C,2,),1)&amp;LEFT(VLOOKUP(MID(C1610,2,1),拼音数据库!$B:$C,2,),1)&amp;LEFT(VLOOKUP(MID(C1610,3,1),拼音数据库!$B:$C,2,),1)&amp;LEFT(VLOOKUP(MID(C1610,4,1),拼音数据库!$B:$C,2,),1))))),"")</f>
        <v/>
      </c>
      <c r="C1610" s="36"/>
      <c r="D1610" s="36"/>
      <c r="E1610" s="36"/>
      <c r="F1610" s="37"/>
      <c r="G1610" s="37"/>
      <c r="H1610" s="37"/>
      <c r="I1610" s="37"/>
      <c r="J1610" s="37"/>
      <c r="K1610" s="37"/>
      <c r="L1610" s="37"/>
      <c r="M1610" s="37"/>
      <c r="N1610" s="5" t="str">
        <f t="array" ref="N1610">IF(SUM(--NOT(ISERROR(FIND(TEXT(UPPER(电话簿!$G$4),0),UPPER(基本信息输入!A1610:M1610),1))))&gt;0,ROW(),"")</f>
        <v/>
      </c>
    </row>
    <row r="1611" spans="1:14" s="34" customFormat="1" x14ac:dyDescent="0.35">
      <c r="A1611" s="74" t="str">
        <f>IFERROR(IF(C1611=0,"",IF(LEN(C1611)=1,VLOOKUP(LEFT(C1611,1),拼音数据库!$B:$C,2,),IF(LEN(C1611)=2,VLOOKUP(LEFT(C1611,1),拼音数据库!$B:$C,2,)&amp;VLOOKUP(MID(C1611,2,1),拼音数据库!$B:$C,2,),IF(LEN(C1611)=3,VLOOKUP(LEFT(C1611,1),拼音数据库!$B:$C,2,)&amp;VLOOKUP(MID(C1611,2,1),拼音数据库!$B:$C,2,)&amp;VLOOKUP(MID(C1611,3,1),拼音数据库!$B:$C,2,),VLOOKUP(LEFT(C1611,1),拼音数据库!$B:$C,2,)&amp;VLOOKUP(MID(C1611,2,1),拼音数据库!$B:$C,2,)&amp;VLOOKUP(MID(C1611,3,1),拼音数据库!$B:$C,2,)&amp;VLOOKUP(MID(C1611,4,1),拼音数据库!$B:$C,2,))))),"")</f>
        <v/>
      </c>
      <c r="B1611" s="75" t="str">
        <f>IFERROR(IF(C1611=0,"",IF(LEN(C1611)=1,LEFT(VLOOKUP(LEFT(C1611,1),拼音数据库!$B:$C,2,),1),IF(LEN(C1611)=2,LEFT(VLOOKUP(LEFT(C1611,1),拼音数据库!$B:$C,2,),1)&amp;LEFT(VLOOKUP(MID(C1611,2,1),拼音数据库!$B:$C,2,),1),IF(LEN(C1611)=3,LEFT(VLOOKUP(LEFT(C1611,1),拼音数据库!$B:$C,2,),1)&amp;LEFT(VLOOKUP(MID(C1611,2,1),拼音数据库!$B:$C,2,),1)&amp;LEFT(VLOOKUP(MID(C1611,3,1),拼音数据库!$B:$C,2,)),LEFT(VLOOKUP(LEFT(C1611,1),拼音数据库!$B:$C,2,),1)&amp;LEFT(VLOOKUP(MID(C1611,2,1),拼音数据库!$B:$C,2,),1)&amp;LEFT(VLOOKUP(MID(C1611,3,1),拼音数据库!$B:$C,2,),1)&amp;LEFT(VLOOKUP(MID(C1611,4,1),拼音数据库!$B:$C,2,),1))))),"")</f>
        <v/>
      </c>
      <c r="C1611" s="36"/>
      <c r="D1611" s="36"/>
      <c r="E1611" s="36"/>
      <c r="F1611" s="37"/>
      <c r="G1611" s="37"/>
      <c r="H1611" s="37"/>
      <c r="I1611" s="37"/>
      <c r="J1611" s="37"/>
      <c r="K1611" s="37"/>
      <c r="L1611" s="37"/>
      <c r="M1611" s="37"/>
      <c r="N1611" s="5" t="str">
        <f t="array" ref="N1611">IF(SUM(--NOT(ISERROR(FIND(TEXT(UPPER(电话簿!$G$4),0),UPPER(基本信息输入!A1611:M1611),1))))&gt;0,ROW(),"")</f>
        <v/>
      </c>
    </row>
    <row r="1612" spans="1:14" s="34" customFormat="1" x14ac:dyDescent="0.35">
      <c r="A1612" s="74" t="str">
        <f>IFERROR(IF(C1612=0,"",IF(LEN(C1612)=1,VLOOKUP(LEFT(C1612,1),拼音数据库!$B:$C,2,),IF(LEN(C1612)=2,VLOOKUP(LEFT(C1612,1),拼音数据库!$B:$C,2,)&amp;VLOOKUP(MID(C1612,2,1),拼音数据库!$B:$C,2,),IF(LEN(C1612)=3,VLOOKUP(LEFT(C1612,1),拼音数据库!$B:$C,2,)&amp;VLOOKUP(MID(C1612,2,1),拼音数据库!$B:$C,2,)&amp;VLOOKUP(MID(C1612,3,1),拼音数据库!$B:$C,2,),VLOOKUP(LEFT(C1612,1),拼音数据库!$B:$C,2,)&amp;VLOOKUP(MID(C1612,2,1),拼音数据库!$B:$C,2,)&amp;VLOOKUP(MID(C1612,3,1),拼音数据库!$B:$C,2,)&amp;VLOOKUP(MID(C1612,4,1),拼音数据库!$B:$C,2,))))),"")</f>
        <v/>
      </c>
      <c r="B1612" s="75" t="str">
        <f>IFERROR(IF(C1612=0,"",IF(LEN(C1612)=1,LEFT(VLOOKUP(LEFT(C1612,1),拼音数据库!$B:$C,2,),1),IF(LEN(C1612)=2,LEFT(VLOOKUP(LEFT(C1612,1),拼音数据库!$B:$C,2,),1)&amp;LEFT(VLOOKUP(MID(C1612,2,1),拼音数据库!$B:$C,2,),1),IF(LEN(C1612)=3,LEFT(VLOOKUP(LEFT(C1612,1),拼音数据库!$B:$C,2,),1)&amp;LEFT(VLOOKUP(MID(C1612,2,1),拼音数据库!$B:$C,2,),1)&amp;LEFT(VLOOKUP(MID(C1612,3,1),拼音数据库!$B:$C,2,)),LEFT(VLOOKUP(LEFT(C1612,1),拼音数据库!$B:$C,2,),1)&amp;LEFT(VLOOKUP(MID(C1612,2,1),拼音数据库!$B:$C,2,),1)&amp;LEFT(VLOOKUP(MID(C1612,3,1),拼音数据库!$B:$C,2,),1)&amp;LEFT(VLOOKUP(MID(C1612,4,1),拼音数据库!$B:$C,2,),1))))),"")</f>
        <v/>
      </c>
      <c r="C1612" s="36"/>
      <c r="D1612" s="36"/>
      <c r="E1612" s="36"/>
      <c r="F1612" s="37"/>
      <c r="G1612" s="37"/>
      <c r="H1612" s="37"/>
      <c r="I1612" s="37"/>
      <c r="J1612" s="37"/>
      <c r="K1612" s="37"/>
      <c r="L1612" s="37"/>
      <c r="M1612" s="37"/>
      <c r="N1612" s="5" t="str">
        <f t="array" ref="N1612">IF(SUM(--NOT(ISERROR(FIND(TEXT(UPPER(电话簿!$G$4),0),UPPER(基本信息输入!A1612:M1612),1))))&gt;0,ROW(),"")</f>
        <v/>
      </c>
    </row>
    <row r="1613" spans="1:14" s="34" customFormat="1" x14ac:dyDescent="0.35">
      <c r="A1613" s="74" t="str">
        <f>IFERROR(IF(C1613=0,"",IF(LEN(C1613)=1,VLOOKUP(LEFT(C1613,1),拼音数据库!$B:$C,2,),IF(LEN(C1613)=2,VLOOKUP(LEFT(C1613,1),拼音数据库!$B:$C,2,)&amp;VLOOKUP(MID(C1613,2,1),拼音数据库!$B:$C,2,),IF(LEN(C1613)=3,VLOOKUP(LEFT(C1613,1),拼音数据库!$B:$C,2,)&amp;VLOOKUP(MID(C1613,2,1),拼音数据库!$B:$C,2,)&amp;VLOOKUP(MID(C1613,3,1),拼音数据库!$B:$C,2,),VLOOKUP(LEFT(C1613,1),拼音数据库!$B:$C,2,)&amp;VLOOKUP(MID(C1613,2,1),拼音数据库!$B:$C,2,)&amp;VLOOKUP(MID(C1613,3,1),拼音数据库!$B:$C,2,)&amp;VLOOKUP(MID(C1613,4,1),拼音数据库!$B:$C,2,))))),"")</f>
        <v/>
      </c>
      <c r="B1613" s="75" t="str">
        <f>IFERROR(IF(C1613=0,"",IF(LEN(C1613)=1,LEFT(VLOOKUP(LEFT(C1613,1),拼音数据库!$B:$C,2,),1),IF(LEN(C1613)=2,LEFT(VLOOKUP(LEFT(C1613,1),拼音数据库!$B:$C,2,),1)&amp;LEFT(VLOOKUP(MID(C1613,2,1),拼音数据库!$B:$C,2,),1),IF(LEN(C1613)=3,LEFT(VLOOKUP(LEFT(C1613,1),拼音数据库!$B:$C,2,),1)&amp;LEFT(VLOOKUP(MID(C1613,2,1),拼音数据库!$B:$C,2,),1)&amp;LEFT(VLOOKUP(MID(C1613,3,1),拼音数据库!$B:$C,2,)),LEFT(VLOOKUP(LEFT(C1613,1),拼音数据库!$B:$C,2,),1)&amp;LEFT(VLOOKUP(MID(C1613,2,1),拼音数据库!$B:$C,2,),1)&amp;LEFT(VLOOKUP(MID(C1613,3,1),拼音数据库!$B:$C,2,),1)&amp;LEFT(VLOOKUP(MID(C1613,4,1),拼音数据库!$B:$C,2,),1))))),"")</f>
        <v/>
      </c>
      <c r="C1613" s="36"/>
      <c r="D1613" s="36"/>
      <c r="E1613" s="36"/>
      <c r="F1613" s="37"/>
      <c r="G1613" s="37"/>
      <c r="H1613" s="37"/>
      <c r="I1613" s="37"/>
      <c r="J1613" s="37"/>
      <c r="K1613" s="37"/>
      <c r="L1613" s="37"/>
      <c r="M1613" s="37"/>
      <c r="N1613" s="5" t="str">
        <f t="array" ref="N1613">IF(SUM(--NOT(ISERROR(FIND(TEXT(UPPER(电话簿!$G$4),0),UPPER(基本信息输入!A1613:M1613),1))))&gt;0,ROW(),"")</f>
        <v/>
      </c>
    </row>
    <row r="1614" spans="1:14" s="34" customFormat="1" x14ac:dyDescent="0.35">
      <c r="A1614" s="74" t="str">
        <f>IFERROR(IF(C1614=0,"",IF(LEN(C1614)=1,VLOOKUP(LEFT(C1614,1),拼音数据库!$B:$C,2,),IF(LEN(C1614)=2,VLOOKUP(LEFT(C1614,1),拼音数据库!$B:$C,2,)&amp;VLOOKUP(MID(C1614,2,1),拼音数据库!$B:$C,2,),IF(LEN(C1614)=3,VLOOKUP(LEFT(C1614,1),拼音数据库!$B:$C,2,)&amp;VLOOKUP(MID(C1614,2,1),拼音数据库!$B:$C,2,)&amp;VLOOKUP(MID(C1614,3,1),拼音数据库!$B:$C,2,),VLOOKUP(LEFT(C1614,1),拼音数据库!$B:$C,2,)&amp;VLOOKUP(MID(C1614,2,1),拼音数据库!$B:$C,2,)&amp;VLOOKUP(MID(C1614,3,1),拼音数据库!$B:$C,2,)&amp;VLOOKUP(MID(C1614,4,1),拼音数据库!$B:$C,2,))))),"")</f>
        <v/>
      </c>
      <c r="B1614" s="75" t="str">
        <f>IFERROR(IF(C1614=0,"",IF(LEN(C1614)=1,LEFT(VLOOKUP(LEFT(C1614,1),拼音数据库!$B:$C,2,),1),IF(LEN(C1614)=2,LEFT(VLOOKUP(LEFT(C1614,1),拼音数据库!$B:$C,2,),1)&amp;LEFT(VLOOKUP(MID(C1614,2,1),拼音数据库!$B:$C,2,),1),IF(LEN(C1614)=3,LEFT(VLOOKUP(LEFT(C1614,1),拼音数据库!$B:$C,2,),1)&amp;LEFT(VLOOKUP(MID(C1614,2,1),拼音数据库!$B:$C,2,),1)&amp;LEFT(VLOOKUP(MID(C1614,3,1),拼音数据库!$B:$C,2,)),LEFT(VLOOKUP(LEFT(C1614,1),拼音数据库!$B:$C,2,),1)&amp;LEFT(VLOOKUP(MID(C1614,2,1),拼音数据库!$B:$C,2,),1)&amp;LEFT(VLOOKUP(MID(C1614,3,1),拼音数据库!$B:$C,2,),1)&amp;LEFT(VLOOKUP(MID(C1614,4,1),拼音数据库!$B:$C,2,),1))))),"")</f>
        <v/>
      </c>
      <c r="C1614" s="36"/>
      <c r="D1614" s="36"/>
      <c r="E1614" s="36"/>
      <c r="F1614" s="37"/>
      <c r="G1614" s="37"/>
      <c r="H1614" s="37"/>
      <c r="I1614" s="37"/>
      <c r="J1614" s="37"/>
      <c r="K1614" s="37"/>
      <c r="L1614" s="37"/>
      <c r="M1614" s="37"/>
      <c r="N1614" s="5" t="str">
        <f t="array" ref="N1614">IF(SUM(--NOT(ISERROR(FIND(TEXT(UPPER(电话簿!$G$4),0),UPPER(基本信息输入!A1614:M1614),1))))&gt;0,ROW(),"")</f>
        <v/>
      </c>
    </row>
    <row r="1615" spans="1:14" s="34" customFormat="1" x14ac:dyDescent="0.35">
      <c r="A1615" s="74" t="str">
        <f>IFERROR(IF(C1615=0,"",IF(LEN(C1615)=1,VLOOKUP(LEFT(C1615,1),拼音数据库!$B:$C,2,),IF(LEN(C1615)=2,VLOOKUP(LEFT(C1615,1),拼音数据库!$B:$C,2,)&amp;VLOOKUP(MID(C1615,2,1),拼音数据库!$B:$C,2,),IF(LEN(C1615)=3,VLOOKUP(LEFT(C1615,1),拼音数据库!$B:$C,2,)&amp;VLOOKUP(MID(C1615,2,1),拼音数据库!$B:$C,2,)&amp;VLOOKUP(MID(C1615,3,1),拼音数据库!$B:$C,2,),VLOOKUP(LEFT(C1615,1),拼音数据库!$B:$C,2,)&amp;VLOOKUP(MID(C1615,2,1),拼音数据库!$B:$C,2,)&amp;VLOOKUP(MID(C1615,3,1),拼音数据库!$B:$C,2,)&amp;VLOOKUP(MID(C1615,4,1),拼音数据库!$B:$C,2,))))),"")</f>
        <v/>
      </c>
      <c r="B1615" s="75" t="str">
        <f>IFERROR(IF(C1615=0,"",IF(LEN(C1615)=1,LEFT(VLOOKUP(LEFT(C1615,1),拼音数据库!$B:$C,2,),1),IF(LEN(C1615)=2,LEFT(VLOOKUP(LEFT(C1615,1),拼音数据库!$B:$C,2,),1)&amp;LEFT(VLOOKUP(MID(C1615,2,1),拼音数据库!$B:$C,2,),1),IF(LEN(C1615)=3,LEFT(VLOOKUP(LEFT(C1615,1),拼音数据库!$B:$C,2,),1)&amp;LEFT(VLOOKUP(MID(C1615,2,1),拼音数据库!$B:$C,2,),1)&amp;LEFT(VLOOKUP(MID(C1615,3,1),拼音数据库!$B:$C,2,)),LEFT(VLOOKUP(LEFT(C1615,1),拼音数据库!$B:$C,2,),1)&amp;LEFT(VLOOKUP(MID(C1615,2,1),拼音数据库!$B:$C,2,),1)&amp;LEFT(VLOOKUP(MID(C1615,3,1),拼音数据库!$B:$C,2,),1)&amp;LEFT(VLOOKUP(MID(C1615,4,1),拼音数据库!$B:$C,2,),1))))),"")</f>
        <v/>
      </c>
      <c r="C1615" s="36"/>
      <c r="D1615" s="36"/>
      <c r="E1615" s="36"/>
      <c r="F1615" s="37"/>
      <c r="G1615" s="37"/>
      <c r="H1615" s="37"/>
      <c r="I1615" s="37"/>
      <c r="J1615" s="37"/>
      <c r="K1615" s="37"/>
      <c r="L1615" s="37"/>
      <c r="M1615" s="37"/>
      <c r="N1615" s="5" t="str">
        <f t="array" ref="N1615">IF(SUM(--NOT(ISERROR(FIND(TEXT(UPPER(电话簿!$G$4),0),UPPER(基本信息输入!A1615:M1615),1))))&gt;0,ROW(),"")</f>
        <v/>
      </c>
    </row>
    <row r="1616" spans="1:14" s="34" customFormat="1" x14ac:dyDescent="0.35">
      <c r="A1616" s="74" t="str">
        <f>IFERROR(IF(C1616=0,"",IF(LEN(C1616)=1,VLOOKUP(LEFT(C1616,1),拼音数据库!$B:$C,2,),IF(LEN(C1616)=2,VLOOKUP(LEFT(C1616,1),拼音数据库!$B:$C,2,)&amp;VLOOKUP(MID(C1616,2,1),拼音数据库!$B:$C,2,),IF(LEN(C1616)=3,VLOOKUP(LEFT(C1616,1),拼音数据库!$B:$C,2,)&amp;VLOOKUP(MID(C1616,2,1),拼音数据库!$B:$C,2,)&amp;VLOOKUP(MID(C1616,3,1),拼音数据库!$B:$C,2,),VLOOKUP(LEFT(C1616,1),拼音数据库!$B:$C,2,)&amp;VLOOKUP(MID(C1616,2,1),拼音数据库!$B:$C,2,)&amp;VLOOKUP(MID(C1616,3,1),拼音数据库!$B:$C,2,)&amp;VLOOKUP(MID(C1616,4,1),拼音数据库!$B:$C,2,))))),"")</f>
        <v/>
      </c>
      <c r="B1616" s="75" t="str">
        <f>IFERROR(IF(C1616=0,"",IF(LEN(C1616)=1,LEFT(VLOOKUP(LEFT(C1616,1),拼音数据库!$B:$C,2,),1),IF(LEN(C1616)=2,LEFT(VLOOKUP(LEFT(C1616,1),拼音数据库!$B:$C,2,),1)&amp;LEFT(VLOOKUP(MID(C1616,2,1),拼音数据库!$B:$C,2,),1),IF(LEN(C1616)=3,LEFT(VLOOKUP(LEFT(C1616,1),拼音数据库!$B:$C,2,),1)&amp;LEFT(VLOOKUP(MID(C1616,2,1),拼音数据库!$B:$C,2,),1)&amp;LEFT(VLOOKUP(MID(C1616,3,1),拼音数据库!$B:$C,2,)),LEFT(VLOOKUP(LEFT(C1616,1),拼音数据库!$B:$C,2,),1)&amp;LEFT(VLOOKUP(MID(C1616,2,1),拼音数据库!$B:$C,2,),1)&amp;LEFT(VLOOKUP(MID(C1616,3,1),拼音数据库!$B:$C,2,),1)&amp;LEFT(VLOOKUP(MID(C1616,4,1),拼音数据库!$B:$C,2,),1))))),"")</f>
        <v/>
      </c>
      <c r="C1616" s="36"/>
      <c r="D1616" s="36"/>
      <c r="E1616" s="36"/>
      <c r="F1616" s="37"/>
      <c r="G1616" s="37"/>
      <c r="H1616" s="37"/>
      <c r="I1616" s="37"/>
      <c r="J1616" s="37"/>
      <c r="K1616" s="37"/>
      <c r="L1616" s="37"/>
      <c r="M1616" s="37"/>
      <c r="N1616" s="5" t="str">
        <f t="array" ref="N1616">IF(SUM(--NOT(ISERROR(FIND(TEXT(UPPER(电话簿!$G$4),0),UPPER(基本信息输入!A1616:M1616),1))))&gt;0,ROW(),"")</f>
        <v/>
      </c>
    </row>
    <row r="1617" spans="1:14" s="34" customFormat="1" x14ac:dyDescent="0.35">
      <c r="A1617" s="74" t="str">
        <f>IFERROR(IF(C1617=0,"",IF(LEN(C1617)=1,VLOOKUP(LEFT(C1617,1),拼音数据库!$B:$C,2,),IF(LEN(C1617)=2,VLOOKUP(LEFT(C1617,1),拼音数据库!$B:$C,2,)&amp;VLOOKUP(MID(C1617,2,1),拼音数据库!$B:$C,2,),IF(LEN(C1617)=3,VLOOKUP(LEFT(C1617,1),拼音数据库!$B:$C,2,)&amp;VLOOKUP(MID(C1617,2,1),拼音数据库!$B:$C,2,)&amp;VLOOKUP(MID(C1617,3,1),拼音数据库!$B:$C,2,),VLOOKUP(LEFT(C1617,1),拼音数据库!$B:$C,2,)&amp;VLOOKUP(MID(C1617,2,1),拼音数据库!$B:$C,2,)&amp;VLOOKUP(MID(C1617,3,1),拼音数据库!$B:$C,2,)&amp;VLOOKUP(MID(C1617,4,1),拼音数据库!$B:$C,2,))))),"")</f>
        <v/>
      </c>
      <c r="B1617" s="75" t="str">
        <f>IFERROR(IF(C1617=0,"",IF(LEN(C1617)=1,LEFT(VLOOKUP(LEFT(C1617,1),拼音数据库!$B:$C,2,),1),IF(LEN(C1617)=2,LEFT(VLOOKUP(LEFT(C1617,1),拼音数据库!$B:$C,2,),1)&amp;LEFT(VLOOKUP(MID(C1617,2,1),拼音数据库!$B:$C,2,),1),IF(LEN(C1617)=3,LEFT(VLOOKUP(LEFT(C1617,1),拼音数据库!$B:$C,2,),1)&amp;LEFT(VLOOKUP(MID(C1617,2,1),拼音数据库!$B:$C,2,),1)&amp;LEFT(VLOOKUP(MID(C1617,3,1),拼音数据库!$B:$C,2,)),LEFT(VLOOKUP(LEFT(C1617,1),拼音数据库!$B:$C,2,),1)&amp;LEFT(VLOOKUP(MID(C1617,2,1),拼音数据库!$B:$C,2,),1)&amp;LEFT(VLOOKUP(MID(C1617,3,1),拼音数据库!$B:$C,2,),1)&amp;LEFT(VLOOKUP(MID(C1617,4,1),拼音数据库!$B:$C,2,),1))))),"")</f>
        <v/>
      </c>
      <c r="C1617" s="36"/>
      <c r="D1617" s="36"/>
      <c r="E1617" s="36"/>
      <c r="F1617" s="37"/>
      <c r="G1617" s="37"/>
      <c r="H1617" s="37"/>
      <c r="I1617" s="37"/>
      <c r="J1617" s="37"/>
      <c r="K1617" s="37"/>
      <c r="L1617" s="37"/>
      <c r="M1617" s="37"/>
      <c r="N1617" s="5" t="str">
        <f t="array" ref="N1617">IF(SUM(--NOT(ISERROR(FIND(TEXT(UPPER(电话簿!$G$4),0),UPPER(基本信息输入!A1617:M1617),1))))&gt;0,ROW(),"")</f>
        <v/>
      </c>
    </row>
    <row r="1618" spans="1:14" s="34" customFormat="1" x14ac:dyDescent="0.35">
      <c r="A1618" s="74" t="str">
        <f>IFERROR(IF(C1618=0,"",IF(LEN(C1618)=1,VLOOKUP(LEFT(C1618,1),拼音数据库!$B:$C,2,),IF(LEN(C1618)=2,VLOOKUP(LEFT(C1618,1),拼音数据库!$B:$C,2,)&amp;VLOOKUP(MID(C1618,2,1),拼音数据库!$B:$C,2,),IF(LEN(C1618)=3,VLOOKUP(LEFT(C1618,1),拼音数据库!$B:$C,2,)&amp;VLOOKUP(MID(C1618,2,1),拼音数据库!$B:$C,2,)&amp;VLOOKUP(MID(C1618,3,1),拼音数据库!$B:$C,2,),VLOOKUP(LEFT(C1618,1),拼音数据库!$B:$C,2,)&amp;VLOOKUP(MID(C1618,2,1),拼音数据库!$B:$C,2,)&amp;VLOOKUP(MID(C1618,3,1),拼音数据库!$B:$C,2,)&amp;VLOOKUP(MID(C1618,4,1),拼音数据库!$B:$C,2,))))),"")</f>
        <v/>
      </c>
      <c r="B1618" s="75" t="str">
        <f>IFERROR(IF(C1618=0,"",IF(LEN(C1618)=1,LEFT(VLOOKUP(LEFT(C1618,1),拼音数据库!$B:$C,2,),1),IF(LEN(C1618)=2,LEFT(VLOOKUP(LEFT(C1618,1),拼音数据库!$B:$C,2,),1)&amp;LEFT(VLOOKUP(MID(C1618,2,1),拼音数据库!$B:$C,2,),1),IF(LEN(C1618)=3,LEFT(VLOOKUP(LEFT(C1618,1),拼音数据库!$B:$C,2,),1)&amp;LEFT(VLOOKUP(MID(C1618,2,1),拼音数据库!$B:$C,2,),1)&amp;LEFT(VLOOKUP(MID(C1618,3,1),拼音数据库!$B:$C,2,)),LEFT(VLOOKUP(LEFT(C1618,1),拼音数据库!$B:$C,2,),1)&amp;LEFT(VLOOKUP(MID(C1618,2,1),拼音数据库!$B:$C,2,),1)&amp;LEFT(VLOOKUP(MID(C1618,3,1),拼音数据库!$B:$C,2,),1)&amp;LEFT(VLOOKUP(MID(C1618,4,1),拼音数据库!$B:$C,2,),1))))),"")</f>
        <v/>
      </c>
      <c r="C1618" s="36"/>
      <c r="D1618" s="36"/>
      <c r="E1618" s="36"/>
      <c r="F1618" s="37"/>
      <c r="G1618" s="37"/>
      <c r="H1618" s="37"/>
      <c r="I1618" s="37"/>
      <c r="J1618" s="37"/>
      <c r="K1618" s="37"/>
      <c r="L1618" s="37"/>
      <c r="M1618" s="37"/>
      <c r="N1618" s="5" t="str">
        <f t="array" ref="N1618">IF(SUM(--NOT(ISERROR(FIND(TEXT(UPPER(电话簿!$G$4),0),UPPER(基本信息输入!A1618:M1618),1))))&gt;0,ROW(),"")</f>
        <v/>
      </c>
    </row>
    <row r="1619" spans="1:14" s="34" customFormat="1" x14ac:dyDescent="0.35">
      <c r="A1619" s="74" t="str">
        <f>IFERROR(IF(C1619=0,"",IF(LEN(C1619)=1,VLOOKUP(LEFT(C1619,1),拼音数据库!$B:$C,2,),IF(LEN(C1619)=2,VLOOKUP(LEFT(C1619,1),拼音数据库!$B:$C,2,)&amp;VLOOKUP(MID(C1619,2,1),拼音数据库!$B:$C,2,),IF(LEN(C1619)=3,VLOOKUP(LEFT(C1619,1),拼音数据库!$B:$C,2,)&amp;VLOOKUP(MID(C1619,2,1),拼音数据库!$B:$C,2,)&amp;VLOOKUP(MID(C1619,3,1),拼音数据库!$B:$C,2,),VLOOKUP(LEFT(C1619,1),拼音数据库!$B:$C,2,)&amp;VLOOKUP(MID(C1619,2,1),拼音数据库!$B:$C,2,)&amp;VLOOKUP(MID(C1619,3,1),拼音数据库!$B:$C,2,)&amp;VLOOKUP(MID(C1619,4,1),拼音数据库!$B:$C,2,))))),"")</f>
        <v/>
      </c>
      <c r="B1619" s="75" t="str">
        <f>IFERROR(IF(C1619=0,"",IF(LEN(C1619)=1,LEFT(VLOOKUP(LEFT(C1619,1),拼音数据库!$B:$C,2,),1),IF(LEN(C1619)=2,LEFT(VLOOKUP(LEFT(C1619,1),拼音数据库!$B:$C,2,),1)&amp;LEFT(VLOOKUP(MID(C1619,2,1),拼音数据库!$B:$C,2,),1),IF(LEN(C1619)=3,LEFT(VLOOKUP(LEFT(C1619,1),拼音数据库!$B:$C,2,),1)&amp;LEFT(VLOOKUP(MID(C1619,2,1),拼音数据库!$B:$C,2,),1)&amp;LEFT(VLOOKUP(MID(C1619,3,1),拼音数据库!$B:$C,2,)),LEFT(VLOOKUP(LEFT(C1619,1),拼音数据库!$B:$C,2,),1)&amp;LEFT(VLOOKUP(MID(C1619,2,1),拼音数据库!$B:$C,2,),1)&amp;LEFT(VLOOKUP(MID(C1619,3,1),拼音数据库!$B:$C,2,),1)&amp;LEFT(VLOOKUP(MID(C1619,4,1),拼音数据库!$B:$C,2,),1))))),"")</f>
        <v/>
      </c>
      <c r="C1619" s="36"/>
      <c r="D1619" s="36"/>
      <c r="E1619" s="36"/>
      <c r="F1619" s="37"/>
      <c r="G1619" s="37"/>
      <c r="H1619" s="37"/>
      <c r="I1619" s="37"/>
      <c r="J1619" s="37"/>
      <c r="K1619" s="37"/>
      <c r="L1619" s="37"/>
      <c r="M1619" s="37"/>
      <c r="N1619" s="5" t="str">
        <f t="array" ref="N1619">IF(SUM(--NOT(ISERROR(FIND(TEXT(UPPER(电话簿!$G$4),0),UPPER(基本信息输入!A1619:M1619),1))))&gt;0,ROW(),"")</f>
        <v/>
      </c>
    </row>
    <row r="1620" spans="1:14" s="34" customFormat="1" x14ac:dyDescent="0.35">
      <c r="A1620" s="74" t="str">
        <f>IFERROR(IF(C1620=0,"",IF(LEN(C1620)=1,VLOOKUP(LEFT(C1620,1),拼音数据库!$B:$C,2,),IF(LEN(C1620)=2,VLOOKUP(LEFT(C1620,1),拼音数据库!$B:$C,2,)&amp;VLOOKUP(MID(C1620,2,1),拼音数据库!$B:$C,2,),IF(LEN(C1620)=3,VLOOKUP(LEFT(C1620,1),拼音数据库!$B:$C,2,)&amp;VLOOKUP(MID(C1620,2,1),拼音数据库!$B:$C,2,)&amp;VLOOKUP(MID(C1620,3,1),拼音数据库!$B:$C,2,),VLOOKUP(LEFT(C1620,1),拼音数据库!$B:$C,2,)&amp;VLOOKUP(MID(C1620,2,1),拼音数据库!$B:$C,2,)&amp;VLOOKUP(MID(C1620,3,1),拼音数据库!$B:$C,2,)&amp;VLOOKUP(MID(C1620,4,1),拼音数据库!$B:$C,2,))))),"")</f>
        <v/>
      </c>
      <c r="B1620" s="75" t="str">
        <f>IFERROR(IF(C1620=0,"",IF(LEN(C1620)=1,LEFT(VLOOKUP(LEFT(C1620,1),拼音数据库!$B:$C,2,),1),IF(LEN(C1620)=2,LEFT(VLOOKUP(LEFT(C1620,1),拼音数据库!$B:$C,2,),1)&amp;LEFT(VLOOKUP(MID(C1620,2,1),拼音数据库!$B:$C,2,),1),IF(LEN(C1620)=3,LEFT(VLOOKUP(LEFT(C1620,1),拼音数据库!$B:$C,2,),1)&amp;LEFT(VLOOKUP(MID(C1620,2,1),拼音数据库!$B:$C,2,),1)&amp;LEFT(VLOOKUP(MID(C1620,3,1),拼音数据库!$B:$C,2,)),LEFT(VLOOKUP(LEFT(C1620,1),拼音数据库!$B:$C,2,),1)&amp;LEFT(VLOOKUP(MID(C1620,2,1),拼音数据库!$B:$C,2,),1)&amp;LEFT(VLOOKUP(MID(C1620,3,1),拼音数据库!$B:$C,2,),1)&amp;LEFT(VLOOKUP(MID(C1620,4,1),拼音数据库!$B:$C,2,),1))))),"")</f>
        <v/>
      </c>
      <c r="C1620" s="36"/>
      <c r="D1620" s="36"/>
      <c r="E1620" s="36"/>
      <c r="F1620" s="37"/>
      <c r="G1620" s="37"/>
      <c r="H1620" s="37"/>
      <c r="I1620" s="37"/>
      <c r="J1620" s="37"/>
      <c r="K1620" s="37"/>
      <c r="L1620" s="37"/>
      <c r="M1620" s="37"/>
      <c r="N1620" s="5" t="str">
        <f t="array" ref="N1620">IF(SUM(--NOT(ISERROR(FIND(TEXT(UPPER(电话簿!$G$4),0),UPPER(基本信息输入!A1620:M1620),1))))&gt;0,ROW(),"")</f>
        <v/>
      </c>
    </row>
    <row r="1621" spans="1:14" s="34" customFormat="1" x14ac:dyDescent="0.35">
      <c r="A1621" s="74" t="str">
        <f>IFERROR(IF(C1621=0,"",IF(LEN(C1621)=1,VLOOKUP(LEFT(C1621,1),拼音数据库!$B:$C,2,),IF(LEN(C1621)=2,VLOOKUP(LEFT(C1621,1),拼音数据库!$B:$C,2,)&amp;VLOOKUP(MID(C1621,2,1),拼音数据库!$B:$C,2,),IF(LEN(C1621)=3,VLOOKUP(LEFT(C1621,1),拼音数据库!$B:$C,2,)&amp;VLOOKUP(MID(C1621,2,1),拼音数据库!$B:$C,2,)&amp;VLOOKUP(MID(C1621,3,1),拼音数据库!$B:$C,2,),VLOOKUP(LEFT(C1621,1),拼音数据库!$B:$C,2,)&amp;VLOOKUP(MID(C1621,2,1),拼音数据库!$B:$C,2,)&amp;VLOOKUP(MID(C1621,3,1),拼音数据库!$B:$C,2,)&amp;VLOOKUP(MID(C1621,4,1),拼音数据库!$B:$C,2,))))),"")</f>
        <v/>
      </c>
      <c r="B1621" s="75" t="str">
        <f>IFERROR(IF(C1621=0,"",IF(LEN(C1621)=1,LEFT(VLOOKUP(LEFT(C1621,1),拼音数据库!$B:$C,2,),1),IF(LEN(C1621)=2,LEFT(VLOOKUP(LEFT(C1621,1),拼音数据库!$B:$C,2,),1)&amp;LEFT(VLOOKUP(MID(C1621,2,1),拼音数据库!$B:$C,2,),1),IF(LEN(C1621)=3,LEFT(VLOOKUP(LEFT(C1621,1),拼音数据库!$B:$C,2,),1)&amp;LEFT(VLOOKUP(MID(C1621,2,1),拼音数据库!$B:$C,2,),1)&amp;LEFT(VLOOKUP(MID(C1621,3,1),拼音数据库!$B:$C,2,)),LEFT(VLOOKUP(LEFT(C1621,1),拼音数据库!$B:$C,2,),1)&amp;LEFT(VLOOKUP(MID(C1621,2,1),拼音数据库!$B:$C,2,),1)&amp;LEFT(VLOOKUP(MID(C1621,3,1),拼音数据库!$B:$C,2,),1)&amp;LEFT(VLOOKUP(MID(C1621,4,1),拼音数据库!$B:$C,2,),1))))),"")</f>
        <v/>
      </c>
      <c r="C1621" s="36"/>
      <c r="D1621" s="36"/>
      <c r="E1621" s="36"/>
      <c r="F1621" s="37"/>
      <c r="G1621" s="37"/>
      <c r="H1621" s="37"/>
      <c r="I1621" s="37"/>
      <c r="J1621" s="37"/>
      <c r="K1621" s="37"/>
      <c r="L1621" s="37"/>
      <c r="M1621" s="37"/>
      <c r="N1621" s="5" t="str">
        <f t="array" ref="N1621">IF(SUM(--NOT(ISERROR(FIND(TEXT(UPPER(电话簿!$G$4),0),UPPER(基本信息输入!A1621:M1621),1))))&gt;0,ROW(),"")</f>
        <v/>
      </c>
    </row>
    <row r="1622" spans="1:14" s="34" customFormat="1" x14ac:dyDescent="0.35">
      <c r="A1622" s="74" t="str">
        <f>IFERROR(IF(C1622=0,"",IF(LEN(C1622)=1,VLOOKUP(LEFT(C1622,1),拼音数据库!$B:$C,2,),IF(LEN(C1622)=2,VLOOKUP(LEFT(C1622,1),拼音数据库!$B:$C,2,)&amp;VLOOKUP(MID(C1622,2,1),拼音数据库!$B:$C,2,),IF(LEN(C1622)=3,VLOOKUP(LEFT(C1622,1),拼音数据库!$B:$C,2,)&amp;VLOOKUP(MID(C1622,2,1),拼音数据库!$B:$C,2,)&amp;VLOOKUP(MID(C1622,3,1),拼音数据库!$B:$C,2,),VLOOKUP(LEFT(C1622,1),拼音数据库!$B:$C,2,)&amp;VLOOKUP(MID(C1622,2,1),拼音数据库!$B:$C,2,)&amp;VLOOKUP(MID(C1622,3,1),拼音数据库!$B:$C,2,)&amp;VLOOKUP(MID(C1622,4,1),拼音数据库!$B:$C,2,))))),"")</f>
        <v/>
      </c>
      <c r="B1622" s="75" t="str">
        <f>IFERROR(IF(C1622=0,"",IF(LEN(C1622)=1,LEFT(VLOOKUP(LEFT(C1622,1),拼音数据库!$B:$C,2,),1),IF(LEN(C1622)=2,LEFT(VLOOKUP(LEFT(C1622,1),拼音数据库!$B:$C,2,),1)&amp;LEFT(VLOOKUP(MID(C1622,2,1),拼音数据库!$B:$C,2,),1),IF(LEN(C1622)=3,LEFT(VLOOKUP(LEFT(C1622,1),拼音数据库!$B:$C,2,),1)&amp;LEFT(VLOOKUP(MID(C1622,2,1),拼音数据库!$B:$C,2,),1)&amp;LEFT(VLOOKUP(MID(C1622,3,1),拼音数据库!$B:$C,2,)),LEFT(VLOOKUP(LEFT(C1622,1),拼音数据库!$B:$C,2,),1)&amp;LEFT(VLOOKUP(MID(C1622,2,1),拼音数据库!$B:$C,2,),1)&amp;LEFT(VLOOKUP(MID(C1622,3,1),拼音数据库!$B:$C,2,),1)&amp;LEFT(VLOOKUP(MID(C1622,4,1),拼音数据库!$B:$C,2,),1))))),"")</f>
        <v/>
      </c>
      <c r="C1622" s="36"/>
      <c r="D1622" s="36"/>
      <c r="E1622" s="36"/>
      <c r="F1622" s="37"/>
      <c r="G1622" s="37"/>
      <c r="H1622" s="37"/>
      <c r="I1622" s="37"/>
      <c r="J1622" s="37"/>
      <c r="K1622" s="37"/>
      <c r="L1622" s="37"/>
      <c r="M1622" s="37"/>
      <c r="N1622" s="5" t="str">
        <f t="array" ref="N1622">IF(SUM(--NOT(ISERROR(FIND(TEXT(UPPER(电话簿!$G$4),0),UPPER(基本信息输入!A1622:M1622),1))))&gt;0,ROW(),"")</f>
        <v/>
      </c>
    </row>
    <row r="1623" spans="1:14" s="34" customFormat="1" x14ac:dyDescent="0.35">
      <c r="A1623" s="74" t="str">
        <f>IFERROR(IF(C1623=0,"",IF(LEN(C1623)=1,VLOOKUP(LEFT(C1623,1),拼音数据库!$B:$C,2,),IF(LEN(C1623)=2,VLOOKUP(LEFT(C1623,1),拼音数据库!$B:$C,2,)&amp;VLOOKUP(MID(C1623,2,1),拼音数据库!$B:$C,2,),IF(LEN(C1623)=3,VLOOKUP(LEFT(C1623,1),拼音数据库!$B:$C,2,)&amp;VLOOKUP(MID(C1623,2,1),拼音数据库!$B:$C,2,)&amp;VLOOKUP(MID(C1623,3,1),拼音数据库!$B:$C,2,),VLOOKUP(LEFT(C1623,1),拼音数据库!$B:$C,2,)&amp;VLOOKUP(MID(C1623,2,1),拼音数据库!$B:$C,2,)&amp;VLOOKUP(MID(C1623,3,1),拼音数据库!$B:$C,2,)&amp;VLOOKUP(MID(C1623,4,1),拼音数据库!$B:$C,2,))))),"")</f>
        <v/>
      </c>
      <c r="B1623" s="75" t="str">
        <f>IFERROR(IF(C1623=0,"",IF(LEN(C1623)=1,LEFT(VLOOKUP(LEFT(C1623,1),拼音数据库!$B:$C,2,),1),IF(LEN(C1623)=2,LEFT(VLOOKUP(LEFT(C1623,1),拼音数据库!$B:$C,2,),1)&amp;LEFT(VLOOKUP(MID(C1623,2,1),拼音数据库!$B:$C,2,),1),IF(LEN(C1623)=3,LEFT(VLOOKUP(LEFT(C1623,1),拼音数据库!$B:$C,2,),1)&amp;LEFT(VLOOKUP(MID(C1623,2,1),拼音数据库!$B:$C,2,),1)&amp;LEFT(VLOOKUP(MID(C1623,3,1),拼音数据库!$B:$C,2,)),LEFT(VLOOKUP(LEFT(C1623,1),拼音数据库!$B:$C,2,),1)&amp;LEFT(VLOOKUP(MID(C1623,2,1),拼音数据库!$B:$C,2,),1)&amp;LEFT(VLOOKUP(MID(C1623,3,1),拼音数据库!$B:$C,2,),1)&amp;LEFT(VLOOKUP(MID(C1623,4,1),拼音数据库!$B:$C,2,),1))))),"")</f>
        <v/>
      </c>
      <c r="C1623" s="36"/>
      <c r="D1623" s="36"/>
      <c r="E1623" s="36"/>
      <c r="F1623" s="37"/>
      <c r="G1623" s="37"/>
      <c r="H1623" s="37"/>
      <c r="I1623" s="37"/>
      <c r="J1623" s="37"/>
      <c r="K1623" s="37"/>
      <c r="L1623" s="37"/>
      <c r="M1623" s="37"/>
      <c r="N1623" s="5" t="str">
        <f t="array" ref="N1623">IF(SUM(--NOT(ISERROR(FIND(TEXT(UPPER(电话簿!$G$4),0),UPPER(基本信息输入!A1623:M1623),1))))&gt;0,ROW(),"")</f>
        <v/>
      </c>
    </row>
    <row r="1624" spans="1:14" s="34" customFormat="1" x14ac:dyDescent="0.35">
      <c r="A1624" s="74" t="str">
        <f>IFERROR(IF(C1624=0,"",IF(LEN(C1624)=1,VLOOKUP(LEFT(C1624,1),拼音数据库!$B:$C,2,),IF(LEN(C1624)=2,VLOOKUP(LEFT(C1624,1),拼音数据库!$B:$C,2,)&amp;VLOOKUP(MID(C1624,2,1),拼音数据库!$B:$C,2,),IF(LEN(C1624)=3,VLOOKUP(LEFT(C1624,1),拼音数据库!$B:$C,2,)&amp;VLOOKUP(MID(C1624,2,1),拼音数据库!$B:$C,2,)&amp;VLOOKUP(MID(C1624,3,1),拼音数据库!$B:$C,2,),VLOOKUP(LEFT(C1624,1),拼音数据库!$B:$C,2,)&amp;VLOOKUP(MID(C1624,2,1),拼音数据库!$B:$C,2,)&amp;VLOOKUP(MID(C1624,3,1),拼音数据库!$B:$C,2,)&amp;VLOOKUP(MID(C1624,4,1),拼音数据库!$B:$C,2,))))),"")</f>
        <v/>
      </c>
      <c r="B1624" s="75" t="str">
        <f>IFERROR(IF(C1624=0,"",IF(LEN(C1624)=1,LEFT(VLOOKUP(LEFT(C1624,1),拼音数据库!$B:$C,2,),1),IF(LEN(C1624)=2,LEFT(VLOOKUP(LEFT(C1624,1),拼音数据库!$B:$C,2,),1)&amp;LEFT(VLOOKUP(MID(C1624,2,1),拼音数据库!$B:$C,2,),1),IF(LEN(C1624)=3,LEFT(VLOOKUP(LEFT(C1624,1),拼音数据库!$B:$C,2,),1)&amp;LEFT(VLOOKUP(MID(C1624,2,1),拼音数据库!$B:$C,2,),1)&amp;LEFT(VLOOKUP(MID(C1624,3,1),拼音数据库!$B:$C,2,)),LEFT(VLOOKUP(LEFT(C1624,1),拼音数据库!$B:$C,2,),1)&amp;LEFT(VLOOKUP(MID(C1624,2,1),拼音数据库!$B:$C,2,),1)&amp;LEFT(VLOOKUP(MID(C1624,3,1),拼音数据库!$B:$C,2,),1)&amp;LEFT(VLOOKUP(MID(C1624,4,1),拼音数据库!$B:$C,2,),1))))),"")</f>
        <v/>
      </c>
      <c r="C1624" s="36"/>
      <c r="D1624" s="36"/>
      <c r="E1624" s="36"/>
      <c r="F1624" s="37"/>
      <c r="G1624" s="37"/>
      <c r="H1624" s="37"/>
      <c r="I1624" s="37"/>
      <c r="J1624" s="37"/>
      <c r="K1624" s="37"/>
      <c r="L1624" s="37"/>
      <c r="M1624" s="37"/>
      <c r="N1624" s="5" t="str">
        <f t="array" ref="N1624">IF(SUM(--NOT(ISERROR(FIND(TEXT(UPPER(电话簿!$G$4),0),UPPER(基本信息输入!A1624:M1624),1))))&gt;0,ROW(),"")</f>
        <v/>
      </c>
    </row>
    <row r="1625" spans="1:14" s="34" customFormat="1" x14ac:dyDescent="0.35">
      <c r="A1625" s="74" t="str">
        <f>IFERROR(IF(C1625=0,"",IF(LEN(C1625)=1,VLOOKUP(LEFT(C1625,1),拼音数据库!$B:$C,2,),IF(LEN(C1625)=2,VLOOKUP(LEFT(C1625,1),拼音数据库!$B:$C,2,)&amp;VLOOKUP(MID(C1625,2,1),拼音数据库!$B:$C,2,),IF(LEN(C1625)=3,VLOOKUP(LEFT(C1625,1),拼音数据库!$B:$C,2,)&amp;VLOOKUP(MID(C1625,2,1),拼音数据库!$B:$C,2,)&amp;VLOOKUP(MID(C1625,3,1),拼音数据库!$B:$C,2,),VLOOKUP(LEFT(C1625,1),拼音数据库!$B:$C,2,)&amp;VLOOKUP(MID(C1625,2,1),拼音数据库!$B:$C,2,)&amp;VLOOKUP(MID(C1625,3,1),拼音数据库!$B:$C,2,)&amp;VLOOKUP(MID(C1625,4,1),拼音数据库!$B:$C,2,))))),"")</f>
        <v/>
      </c>
      <c r="B1625" s="75" t="str">
        <f>IFERROR(IF(C1625=0,"",IF(LEN(C1625)=1,LEFT(VLOOKUP(LEFT(C1625,1),拼音数据库!$B:$C,2,),1),IF(LEN(C1625)=2,LEFT(VLOOKUP(LEFT(C1625,1),拼音数据库!$B:$C,2,),1)&amp;LEFT(VLOOKUP(MID(C1625,2,1),拼音数据库!$B:$C,2,),1),IF(LEN(C1625)=3,LEFT(VLOOKUP(LEFT(C1625,1),拼音数据库!$B:$C,2,),1)&amp;LEFT(VLOOKUP(MID(C1625,2,1),拼音数据库!$B:$C,2,),1)&amp;LEFT(VLOOKUP(MID(C1625,3,1),拼音数据库!$B:$C,2,)),LEFT(VLOOKUP(LEFT(C1625,1),拼音数据库!$B:$C,2,),1)&amp;LEFT(VLOOKUP(MID(C1625,2,1),拼音数据库!$B:$C,2,),1)&amp;LEFT(VLOOKUP(MID(C1625,3,1),拼音数据库!$B:$C,2,),1)&amp;LEFT(VLOOKUP(MID(C1625,4,1),拼音数据库!$B:$C,2,),1))))),"")</f>
        <v/>
      </c>
      <c r="C1625" s="36"/>
      <c r="D1625" s="36"/>
      <c r="E1625" s="36"/>
      <c r="F1625" s="37"/>
      <c r="G1625" s="37"/>
      <c r="H1625" s="37"/>
      <c r="I1625" s="37"/>
      <c r="J1625" s="37"/>
      <c r="K1625" s="37"/>
      <c r="L1625" s="37"/>
      <c r="M1625" s="37"/>
      <c r="N1625" s="5" t="str">
        <f t="array" ref="N1625">IF(SUM(--NOT(ISERROR(FIND(TEXT(UPPER(电话簿!$G$4),0),UPPER(基本信息输入!A1625:M1625),1))))&gt;0,ROW(),"")</f>
        <v/>
      </c>
    </row>
    <row r="1626" spans="1:14" s="34" customFormat="1" x14ac:dyDescent="0.35">
      <c r="A1626" s="74" t="str">
        <f>IFERROR(IF(C1626=0,"",IF(LEN(C1626)=1,VLOOKUP(LEFT(C1626,1),拼音数据库!$B:$C,2,),IF(LEN(C1626)=2,VLOOKUP(LEFT(C1626,1),拼音数据库!$B:$C,2,)&amp;VLOOKUP(MID(C1626,2,1),拼音数据库!$B:$C,2,),IF(LEN(C1626)=3,VLOOKUP(LEFT(C1626,1),拼音数据库!$B:$C,2,)&amp;VLOOKUP(MID(C1626,2,1),拼音数据库!$B:$C,2,)&amp;VLOOKUP(MID(C1626,3,1),拼音数据库!$B:$C,2,),VLOOKUP(LEFT(C1626,1),拼音数据库!$B:$C,2,)&amp;VLOOKUP(MID(C1626,2,1),拼音数据库!$B:$C,2,)&amp;VLOOKUP(MID(C1626,3,1),拼音数据库!$B:$C,2,)&amp;VLOOKUP(MID(C1626,4,1),拼音数据库!$B:$C,2,))))),"")</f>
        <v/>
      </c>
      <c r="B1626" s="75" t="str">
        <f>IFERROR(IF(C1626=0,"",IF(LEN(C1626)=1,LEFT(VLOOKUP(LEFT(C1626,1),拼音数据库!$B:$C,2,),1),IF(LEN(C1626)=2,LEFT(VLOOKUP(LEFT(C1626,1),拼音数据库!$B:$C,2,),1)&amp;LEFT(VLOOKUP(MID(C1626,2,1),拼音数据库!$B:$C,2,),1),IF(LEN(C1626)=3,LEFT(VLOOKUP(LEFT(C1626,1),拼音数据库!$B:$C,2,),1)&amp;LEFT(VLOOKUP(MID(C1626,2,1),拼音数据库!$B:$C,2,),1)&amp;LEFT(VLOOKUP(MID(C1626,3,1),拼音数据库!$B:$C,2,)),LEFT(VLOOKUP(LEFT(C1626,1),拼音数据库!$B:$C,2,),1)&amp;LEFT(VLOOKUP(MID(C1626,2,1),拼音数据库!$B:$C,2,),1)&amp;LEFT(VLOOKUP(MID(C1626,3,1),拼音数据库!$B:$C,2,),1)&amp;LEFT(VLOOKUP(MID(C1626,4,1),拼音数据库!$B:$C,2,),1))))),"")</f>
        <v/>
      </c>
      <c r="C1626" s="36"/>
      <c r="D1626" s="36"/>
      <c r="E1626" s="36"/>
      <c r="F1626" s="37"/>
      <c r="G1626" s="37"/>
      <c r="H1626" s="37"/>
      <c r="I1626" s="37"/>
      <c r="J1626" s="37"/>
      <c r="K1626" s="37"/>
      <c r="L1626" s="37"/>
      <c r="M1626" s="37"/>
      <c r="N1626" s="5" t="str">
        <f t="array" ref="N1626">IF(SUM(--NOT(ISERROR(FIND(TEXT(UPPER(电话簿!$G$4),0),UPPER(基本信息输入!A1626:M1626),1))))&gt;0,ROW(),"")</f>
        <v/>
      </c>
    </row>
    <row r="1627" spans="1:14" s="34" customFormat="1" x14ac:dyDescent="0.35">
      <c r="A1627" s="74" t="str">
        <f>IFERROR(IF(C1627=0,"",IF(LEN(C1627)=1,VLOOKUP(LEFT(C1627,1),拼音数据库!$B:$C,2,),IF(LEN(C1627)=2,VLOOKUP(LEFT(C1627,1),拼音数据库!$B:$C,2,)&amp;VLOOKUP(MID(C1627,2,1),拼音数据库!$B:$C,2,),IF(LEN(C1627)=3,VLOOKUP(LEFT(C1627,1),拼音数据库!$B:$C,2,)&amp;VLOOKUP(MID(C1627,2,1),拼音数据库!$B:$C,2,)&amp;VLOOKUP(MID(C1627,3,1),拼音数据库!$B:$C,2,),VLOOKUP(LEFT(C1627,1),拼音数据库!$B:$C,2,)&amp;VLOOKUP(MID(C1627,2,1),拼音数据库!$B:$C,2,)&amp;VLOOKUP(MID(C1627,3,1),拼音数据库!$B:$C,2,)&amp;VLOOKUP(MID(C1627,4,1),拼音数据库!$B:$C,2,))))),"")</f>
        <v/>
      </c>
      <c r="B1627" s="75" t="str">
        <f>IFERROR(IF(C1627=0,"",IF(LEN(C1627)=1,LEFT(VLOOKUP(LEFT(C1627,1),拼音数据库!$B:$C,2,),1),IF(LEN(C1627)=2,LEFT(VLOOKUP(LEFT(C1627,1),拼音数据库!$B:$C,2,),1)&amp;LEFT(VLOOKUP(MID(C1627,2,1),拼音数据库!$B:$C,2,),1),IF(LEN(C1627)=3,LEFT(VLOOKUP(LEFT(C1627,1),拼音数据库!$B:$C,2,),1)&amp;LEFT(VLOOKUP(MID(C1627,2,1),拼音数据库!$B:$C,2,),1)&amp;LEFT(VLOOKUP(MID(C1627,3,1),拼音数据库!$B:$C,2,)),LEFT(VLOOKUP(LEFT(C1627,1),拼音数据库!$B:$C,2,),1)&amp;LEFT(VLOOKUP(MID(C1627,2,1),拼音数据库!$B:$C,2,),1)&amp;LEFT(VLOOKUP(MID(C1627,3,1),拼音数据库!$B:$C,2,),1)&amp;LEFT(VLOOKUP(MID(C1627,4,1),拼音数据库!$B:$C,2,),1))))),"")</f>
        <v/>
      </c>
      <c r="C1627" s="36"/>
      <c r="D1627" s="36"/>
      <c r="E1627" s="36"/>
      <c r="F1627" s="37"/>
      <c r="G1627" s="37"/>
      <c r="H1627" s="37"/>
      <c r="I1627" s="37"/>
      <c r="J1627" s="37"/>
      <c r="K1627" s="37"/>
      <c r="L1627" s="37"/>
      <c r="M1627" s="37"/>
      <c r="N1627" s="5" t="str">
        <f t="array" ref="N1627">IF(SUM(--NOT(ISERROR(FIND(TEXT(UPPER(电话簿!$G$4),0),UPPER(基本信息输入!A1627:M1627),1))))&gt;0,ROW(),"")</f>
        <v/>
      </c>
    </row>
    <row r="1628" spans="1:14" s="34" customFormat="1" x14ac:dyDescent="0.35">
      <c r="A1628" s="74" t="str">
        <f>IFERROR(IF(C1628=0,"",IF(LEN(C1628)=1,VLOOKUP(LEFT(C1628,1),拼音数据库!$B:$C,2,),IF(LEN(C1628)=2,VLOOKUP(LEFT(C1628,1),拼音数据库!$B:$C,2,)&amp;VLOOKUP(MID(C1628,2,1),拼音数据库!$B:$C,2,),IF(LEN(C1628)=3,VLOOKUP(LEFT(C1628,1),拼音数据库!$B:$C,2,)&amp;VLOOKUP(MID(C1628,2,1),拼音数据库!$B:$C,2,)&amp;VLOOKUP(MID(C1628,3,1),拼音数据库!$B:$C,2,),VLOOKUP(LEFT(C1628,1),拼音数据库!$B:$C,2,)&amp;VLOOKUP(MID(C1628,2,1),拼音数据库!$B:$C,2,)&amp;VLOOKUP(MID(C1628,3,1),拼音数据库!$B:$C,2,)&amp;VLOOKUP(MID(C1628,4,1),拼音数据库!$B:$C,2,))))),"")</f>
        <v/>
      </c>
      <c r="B1628" s="75" t="str">
        <f>IFERROR(IF(C1628=0,"",IF(LEN(C1628)=1,LEFT(VLOOKUP(LEFT(C1628,1),拼音数据库!$B:$C,2,),1),IF(LEN(C1628)=2,LEFT(VLOOKUP(LEFT(C1628,1),拼音数据库!$B:$C,2,),1)&amp;LEFT(VLOOKUP(MID(C1628,2,1),拼音数据库!$B:$C,2,),1),IF(LEN(C1628)=3,LEFT(VLOOKUP(LEFT(C1628,1),拼音数据库!$B:$C,2,),1)&amp;LEFT(VLOOKUP(MID(C1628,2,1),拼音数据库!$B:$C,2,),1)&amp;LEFT(VLOOKUP(MID(C1628,3,1),拼音数据库!$B:$C,2,)),LEFT(VLOOKUP(LEFT(C1628,1),拼音数据库!$B:$C,2,),1)&amp;LEFT(VLOOKUP(MID(C1628,2,1),拼音数据库!$B:$C,2,),1)&amp;LEFT(VLOOKUP(MID(C1628,3,1),拼音数据库!$B:$C,2,),1)&amp;LEFT(VLOOKUP(MID(C1628,4,1),拼音数据库!$B:$C,2,),1))))),"")</f>
        <v/>
      </c>
      <c r="C1628" s="36"/>
      <c r="D1628" s="36"/>
      <c r="E1628" s="36"/>
      <c r="F1628" s="37"/>
      <c r="G1628" s="37"/>
      <c r="H1628" s="37"/>
      <c r="I1628" s="37"/>
      <c r="J1628" s="37"/>
      <c r="K1628" s="37"/>
      <c r="L1628" s="37"/>
      <c r="M1628" s="37"/>
      <c r="N1628" s="5" t="str">
        <f t="array" ref="N1628">IF(SUM(--NOT(ISERROR(FIND(TEXT(UPPER(电话簿!$G$4),0),UPPER(基本信息输入!A1628:M1628),1))))&gt;0,ROW(),"")</f>
        <v/>
      </c>
    </row>
    <row r="1629" spans="1:14" s="34" customFormat="1" x14ac:dyDescent="0.35">
      <c r="A1629" s="74" t="str">
        <f>IFERROR(IF(C1629=0,"",IF(LEN(C1629)=1,VLOOKUP(LEFT(C1629,1),拼音数据库!$B:$C,2,),IF(LEN(C1629)=2,VLOOKUP(LEFT(C1629,1),拼音数据库!$B:$C,2,)&amp;VLOOKUP(MID(C1629,2,1),拼音数据库!$B:$C,2,),IF(LEN(C1629)=3,VLOOKUP(LEFT(C1629,1),拼音数据库!$B:$C,2,)&amp;VLOOKUP(MID(C1629,2,1),拼音数据库!$B:$C,2,)&amp;VLOOKUP(MID(C1629,3,1),拼音数据库!$B:$C,2,),VLOOKUP(LEFT(C1629,1),拼音数据库!$B:$C,2,)&amp;VLOOKUP(MID(C1629,2,1),拼音数据库!$B:$C,2,)&amp;VLOOKUP(MID(C1629,3,1),拼音数据库!$B:$C,2,)&amp;VLOOKUP(MID(C1629,4,1),拼音数据库!$B:$C,2,))))),"")</f>
        <v/>
      </c>
      <c r="B1629" s="75" t="str">
        <f>IFERROR(IF(C1629=0,"",IF(LEN(C1629)=1,LEFT(VLOOKUP(LEFT(C1629,1),拼音数据库!$B:$C,2,),1),IF(LEN(C1629)=2,LEFT(VLOOKUP(LEFT(C1629,1),拼音数据库!$B:$C,2,),1)&amp;LEFT(VLOOKUP(MID(C1629,2,1),拼音数据库!$B:$C,2,),1),IF(LEN(C1629)=3,LEFT(VLOOKUP(LEFT(C1629,1),拼音数据库!$B:$C,2,),1)&amp;LEFT(VLOOKUP(MID(C1629,2,1),拼音数据库!$B:$C,2,),1)&amp;LEFT(VLOOKUP(MID(C1629,3,1),拼音数据库!$B:$C,2,)),LEFT(VLOOKUP(LEFT(C1629,1),拼音数据库!$B:$C,2,),1)&amp;LEFT(VLOOKUP(MID(C1629,2,1),拼音数据库!$B:$C,2,),1)&amp;LEFT(VLOOKUP(MID(C1629,3,1),拼音数据库!$B:$C,2,),1)&amp;LEFT(VLOOKUP(MID(C1629,4,1),拼音数据库!$B:$C,2,),1))))),"")</f>
        <v/>
      </c>
      <c r="C1629" s="36"/>
      <c r="D1629" s="36"/>
      <c r="E1629" s="36"/>
      <c r="F1629" s="37"/>
      <c r="G1629" s="37"/>
      <c r="H1629" s="37"/>
      <c r="I1629" s="37"/>
      <c r="J1629" s="37"/>
      <c r="K1629" s="37"/>
      <c r="L1629" s="37"/>
      <c r="M1629" s="37"/>
      <c r="N1629" s="5" t="str">
        <f t="array" ref="N1629">IF(SUM(--NOT(ISERROR(FIND(TEXT(UPPER(电话簿!$G$4),0),UPPER(基本信息输入!A1629:M1629),1))))&gt;0,ROW(),"")</f>
        <v/>
      </c>
    </row>
    <row r="1630" spans="1:14" s="34" customFormat="1" x14ac:dyDescent="0.35">
      <c r="A1630" s="74" t="str">
        <f>IFERROR(IF(C1630=0,"",IF(LEN(C1630)=1,VLOOKUP(LEFT(C1630,1),拼音数据库!$B:$C,2,),IF(LEN(C1630)=2,VLOOKUP(LEFT(C1630,1),拼音数据库!$B:$C,2,)&amp;VLOOKUP(MID(C1630,2,1),拼音数据库!$B:$C,2,),IF(LEN(C1630)=3,VLOOKUP(LEFT(C1630,1),拼音数据库!$B:$C,2,)&amp;VLOOKUP(MID(C1630,2,1),拼音数据库!$B:$C,2,)&amp;VLOOKUP(MID(C1630,3,1),拼音数据库!$B:$C,2,),VLOOKUP(LEFT(C1630,1),拼音数据库!$B:$C,2,)&amp;VLOOKUP(MID(C1630,2,1),拼音数据库!$B:$C,2,)&amp;VLOOKUP(MID(C1630,3,1),拼音数据库!$B:$C,2,)&amp;VLOOKUP(MID(C1630,4,1),拼音数据库!$B:$C,2,))))),"")</f>
        <v/>
      </c>
      <c r="B1630" s="75" t="str">
        <f>IFERROR(IF(C1630=0,"",IF(LEN(C1630)=1,LEFT(VLOOKUP(LEFT(C1630,1),拼音数据库!$B:$C,2,),1),IF(LEN(C1630)=2,LEFT(VLOOKUP(LEFT(C1630,1),拼音数据库!$B:$C,2,),1)&amp;LEFT(VLOOKUP(MID(C1630,2,1),拼音数据库!$B:$C,2,),1),IF(LEN(C1630)=3,LEFT(VLOOKUP(LEFT(C1630,1),拼音数据库!$B:$C,2,),1)&amp;LEFT(VLOOKUP(MID(C1630,2,1),拼音数据库!$B:$C,2,),1)&amp;LEFT(VLOOKUP(MID(C1630,3,1),拼音数据库!$B:$C,2,)),LEFT(VLOOKUP(LEFT(C1630,1),拼音数据库!$B:$C,2,),1)&amp;LEFT(VLOOKUP(MID(C1630,2,1),拼音数据库!$B:$C,2,),1)&amp;LEFT(VLOOKUP(MID(C1630,3,1),拼音数据库!$B:$C,2,),1)&amp;LEFT(VLOOKUP(MID(C1630,4,1),拼音数据库!$B:$C,2,),1))))),"")</f>
        <v/>
      </c>
      <c r="C1630" s="36"/>
      <c r="D1630" s="36"/>
      <c r="E1630" s="36"/>
      <c r="F1630" s="37"/>
      <c r="G1630" s="37"/>
      <c r="H1630" s="37"/>
      <c r="I1630" s="37"/>
      <c r="J1630" s="37"/>
      <c r="K1630" s="37"/>
      <c r="L1630" s="37"/>
      <c r="M1630" s="37"/>
      <c r="N1630" s="5" t="str">
        <f t="array" ref="N1630">IF(SUM(--NOT(ISERROR(FIND(TEXT(UPPER(电话簿!$G$4),0),UPPER(基本信息输入!A1630:M1630),1))))&gt;0,ROW(),"")</f>
        <v/>
      </c>
    </row>
    <row r="1631" spans="1:14" s="34" customFormat="1" x14ac:dyDescent="0.35">
      <c r="A1631" s="74" t="str">
        <f>IFERROR(IF(C1631=0,"",IF(LEN(C1631)=1,VLOOKUP(LEFT(C1631,1),拼音数据库!$B:$C,2,),IF(LEN(C1631)=2,VLOOKUP(LEFT(C1631,1),拼音数据库!$B:$C,2,)&amp;VLOOKUP(MID(C1631,2,1),拼音数据库!$B:$C,2,),IF(LEN(C1631)=3,VLOOKUP(LEFT(C1631,1),拼音数据库!$B:$C,2,)&amp;VLOOKUP(MID(C1631,2,1),拼音数据库!$B:$C,2,)&amp;VLOOKUP(MID(C1631,3,1),拼音数据库!$B:$C,2,),VLOOKUP(LEFT(C1631,1),拼音数据库!$B:$C,2,)&amp;VLOOKUP(MID(C1631,2,1),拼音数据库!$B:$C,2,)&amp;VLOOKUP(MID(C1631,3,1),拼音数据库!$B:$C,2,)&amp;VLOOKUP(MID(C1631,4,1),拼音数据库!$B:$C,2,))))),"")</f>
        <v/>
      </c>
      <c r="B1631" s="75" t="str">
        <f>IFERROR(IF(C1631=0,"",IF(LEN(C1631)=1,LEFT(VLOOKUP(LEFT(C1631,1),拼音数据库!$B:$C,2,),1),IF(LEN(C1631)=2,LEFT(VLOOKUP(LEFT(C1631,1),拼音数据库!$B:$C,2,),1)&amp;LEFT(VLOOKUP(MID(C1631,2,1),拼音数据库!$B:$C,2,),1),IF(LEN(C1631)=3,LEFT(VLOOKUP(LEFT(C1631,1),拼音数据库!$B:$C,2,),1)&amp;LEFT(VLOOKUP(MID(C1631,2,1),拼音数据库!$B:$C,2,),1)&amp;LEFT(VLOOKUP(MID(C1631,3,1),拼音数据库!$B:$C,2,)),LEFT(VLOOKUP(LEFT(C1631,1),拼音数据库!$B:$C,2,),1)&amp;LEFT(VLOOKUP(MID(C1631,2,1),拼音数据库!$B:$C,2,),1)&amp;LEFT(VLOOKUP(MID(C1631,3,1),拼音数据库!$B:$C,2,),1)&amp;LEFT(VLOOKUP(MID(C1631,4,1),拼音数据库!$B:$C,2,),1))))),"")</f>
        <v/>
      </c>
      <c r="C1631" s="36"/>
      <c r="D1631" s="36"/>
      <c r="E1631" s="36"/>
      <c r="F1631" s="37"/>
      <c r="G1631" s="37"/>
      <c r="H1631" s="37"/>
      <c r="I1631" s="37"/>
      <c r="J1631" s="37"/>
      <c r="K1631" s="37"/>
      <c r="L1631" s="37"/>
      <c r="M1631" s="37"/>
      <c r="N1631" s="5" t="str">
        <f t="array" ref="N1631">IF(SUM(--NOT(ISERROR(FIND(TEXT(UPPER(电话簿!$G$4),0),UPPER(基本信息输入!A1631:M1631),1))))&gt;0,ROW(),"")</f>
        <v/>
      </c>
    </row>
    <row r="1632" spans="1:14" s="34" customFormat="1" x14ac:dyDescent="0.35">
      <c r="A1632" s="74" t="str">
        <f>IFERROR(IF(C1632=0,"",IF(LEN(C1632)=1,VLOOKUP(LEFT(C1632,1),拼音数据库!$B:$C,2,),IF(LEN(C1632)=2,VLOOKUP(LEFT(C1632,1),拼音数据库!$B:$C,2,)&amp;VLOOKUP(MID(C1632,2,1),拼音数据库!$B:$C,2,),IF(LEN(C1632)=3,VLOOKUP(LEFT(C1632,1),拼音数据库!$B:$C,2,)&amp;VLOOKUP(MID(C1632,2,1),拼音数据库!$B:$C,2,)&amp;VLOOKUP(MID(C1632,3,1),拼音数据库!$B:$C,2,),VLOOKUP(LEFT(C1632,1),拼音数据库!$B:$C,2,)&amp;VLOOKUP(MID(C1632,2,1),拼音数据库!$B:$C,2,)&amp;VLOOKUP(MID(C1632,3,1),拼音数据库!$B:$C,2,)&amp;VLOOKUP(MID(C1632,4,1),拼音数据库!$B:$C,2,))))),"")</f>
        <v/>
      </c>
      <c r="B1632" s="75" t="str">
        <f>IFERROR(IF(C1632=0,"",IF(LEN(C1632)=1,LEFT(VLOOKUP(LEFT(C1632,1),拼音数据库!$B:$C,2,),1),IF(LEN(C1632)=2,LEFT(VLOOKUP(LEFT(C1632,1),拼音数据库!$B:$C,2,),1)&amp;LEFT(VLOOKUP(MID(C1632,2,1),拼音数据库!$B:$C,2,),1),IF(LEN(C1632)=3,LEFT(VLOOKUP(LEFT(C1632,1),拼音数据库!$B:$C,2,),1)&amp;LEFT(VLOOKUP(MID(C1632,2,1),拼音数据库!$B:$C,2,),1)&amp;LEFT(VLOOKUP(MID(C1632,3,1),拼音数据库!$B:$C,2,)),LEFT(VLOOKUP(LEFT(C1632,1),拼音数据库!$B:$C,2,),1)&amp;LEFT(VLOOKUP(MID(C1632,2,1),拼音数据库!$B:$C,2,),1)&amp;LEFT(VLOOKUP(MID(C1632,3,1),拼音数据库!$B:$C,2,),1)&amp;LEFT(VLOOKUP(MID(C1632,4,1),拼音数据库!$B:$C,2,),1))))),"")</f>
        <v/>
      </c>
      <c r="C1632" s="36"/>
      <c r="D1632" s="36"/>
      <c r="E1632" s="36"/>
      <c r="F1632" s="37"/>
      <c r="G1632" s="37"/>
      <c r="H1632" s="37"/>
      <c r="I1632" s="37"/>
      <c r="J1632" s="37"/>
      <c r="K1632" s="37"/>
      <c r="L1632" s="37"/>
      <c r="M1632" s="37"/>
      <c r="N1632" s="5" t="str">
        <f t="array" ref="N1632">IF(SUM(--NOT(ISERROR(FIND(TEXT(UPPER(电话簿!$G$4),0),UPPER(基本信息输入!A1632:M1632),1))))&gt;0,ROW(),"")</f>
        <v/>
      </c>
    </row>
    <row r="1633" spans="1:14" s="34" customFormat="1" x14ac:dyDescent="0.35">
      <c r="A1633" s="74" t="str">
        <f>IFERROR(IF(C1633=0,"",IF(LEN(C1633)=1,VLOOKUP(LEFT(C1633,1),拼音数据库!$B:$C,2,),IF(LEN(C1633)=2,VLOOKUP(LEFT(C1633,1),拼音数据库!$B:$C,2,)&amp;VLOOKUP(MID(C1633,2,1),拼音数据库!$B:$C,2,),IF(LEN(C1633)=3,VLOOKUP(LEFT(C1633,1),拼音数据库!$B:$C,2,)&amp;VLOOKUP(MID(C1633,2,1),拼音数据库!$B:$C,2,)&amp;VLOOKUP(MID(C1633,3,1),拼音数据库!$B:$C,2,),VLOOKUP(LEFT(C1633,1),拼音数据库!$B:$C,2,)&amp;VLOOKUP(MID(C1633,2,1),拼音数据库!$B:$C,2,)&amp;VLOOKUP(MID(C1633,3,1),拼音数据库!$B:$C,2,)&amp;VLOOKUP(MID(C1633,4,1),拼音数据库!$B:$C,2,))))),"")</f>
        <v/>
      </c>
      <c r="B1633" s="75" t="str">
        <f>IFERROR(IF(C1633=0,"",IF(LEN(C1633)=1,LEFT(VLOOKUP(LEFT(C1633,1),拼音数据库!$B:$C,2,),1),IF(LEN(C1633)=2,LEFT(VLOOKUP(LEFT(C1633,1),拼音数据库!$B:$C,2,),1)&amp;LEFT(VLOOKUP(MID(C1633,2,1),拼音数据库!$B:$C,2,),1),IF(LEN(C1633)=3,LEFT(VLOOKUP(LEFT(C1633,1),拼音数据库!$B:$C,2,),1)&amp;LEFT(VLOOKUP(MID(C1633,2,1),拼音数据库!$B:$C,2,),1)&amp;LEFT(VLOOKUP(MID(C1633,3,1),拼音数据库!$B:$C,2,)),LEFT(VLOOKUP(LEFT(C1633,1),拼音数据库!$B:$C,2,),1)&amp;LEFT(VLOOKUP(MID(C1633,2,1),拼音数据库!$B:$C,2,),1)&amp;LEFT(VLOOKUP(MID(C1633,3,1),拼音数据库!$B:$C,2,),1)&amp;LEFT(VLOOKUP(MID(C1633,4,1),拼音数据库!$B:$C,2,),1))))),"")</f>
        <v/>
      </c>
      <c r="C1633" s="36"/>
      <c r="D1633" s="36"/>
      <c r="E1633" s="36"/>
      <c r="F1633" s="37"/>
      <c r="G1633" s="37"/>
      <c r="H1633" s="37"/>
      <c r="I1633" s="37"/>
      <c r="J1633" s="37"/>
      <c r="K1633" s="37"/>
      <c r="L1633" s="37"/>
      <c r="M1633" s="37"/>
      <c r="N1633" s="5" t="str">
        <f t="array" ref="N1633">IF(SUM(--NOT(ISERROR(FIND(TEXT(UPPER(电话簿!$G$4),0),UPPER(基本信息输入!A1633:M1633),1))))&gt;0,ROW(),"")</f>
        <v/>
      </c>
    </row>
    <row r="1634" spans="1:14" s="34" customFormat="1" x14ac:dyDescent="0.35">
      <c r="A1634" s="74" t="str">
        <f>IFERROR(IF(C1634=0,"",IF(LEN(C1634)=1,VLOOKUP(LEFT(C1634,1),拼音数据库!$B:$C,2,),IF(LEN(C1634)=2,VLOOKUP(LEFT(C1634,1),拼音数据库!$B:$C,2,)&amp;VLOOKUP(MID(C1634,2,1),拼音数据库!$B:$C,2,),IF(LEN(C1634)=3,VLOOKUP(LEFT(C1634,1),拼音数据库!$B:$C,2,)&amp;VLOOKUP(MID(C1634,2,1),拼音数据库!$B:$C,2,)&amp;VLOOKUP(MID(C1634,3,1),拼音数据库!$B:$C,2,),VLOOKUP(LEFT(C1634,1),拼音数据库!$B:$C,2,)&amp;VLOOKUP(MID(C1634,2,1),拼音数据库!$B:$C,2,)&amp;VLOOKUP(MID(C1634,3,1),拼音数据库!$B:$C,2,)&amp;VLOOKUP(MID(C1634,4,1),拼音数据库!$B:$C,2,))))),"")</f>
        <v/>
      </c>
      <c r="B1634" s="75" t="str">
        <f>IFERROR(IF(C1634=0,"",IF(LEN(C1634)=1,LEFT(VLOOKUP(LEFT(C1634,1),拼音数据库!$B:$C,2,),1),IF(LEN(C1634)=2,LEFT(VLOOKUP(LEFT(C1634,1),拼音数据库!$B:$C,2,),1)&amp;LEFT(VLOOKUP(MID(C1634,2,1),拼音数据库!$B:$C,2,),1),IF(LEN(C1634)=3,LEFT(VLOOKUP(LEFT(C1634,1),拼音数据库!$B:$C,2,),1)&amp;LEFT(VLOOKUP(MID(C1634,2,1),拼音数据库!$B:$C,2,),1)&amp;LEFT(VLOOKUP(MID(C1634,3,1),拼音数据库!$B:$C,2,)),LEFT(VLOOKUP(LEFT(C1634,1),拼音数据库!$B:$C,2,),1)&amp;LEFT(VLOOKUP(MID(C1634,2,1),拼音数据库!$B:$C,2,),1)&amp;LEFT(VLOOKUP(MID(C1634,3,1),拼音数据库!$B:$C,2,),1)&amp;LEFT(VLOOKUP(MID(C1634,4,1),拼音数据库!$B:$C,2,),1))))),"")</f>
        <v/>
      </c>
      <c r="C1634" s="36"/>
      <c r="D1634" s="36"/>
      <c r="E1634" s="36"/>
      <c r="F1634" s="37"/>
      <c r="G1634" s="37"/>
      <c r="H1634" s="37"/>
      <c r="I1634" s="37"/>
      <c r="J1634" s="37"/>
      <c r="K1634" s="37"/>
      <c r="L1634" s="37"/>
      <c r="M1634" s="37"/>
      <c r="N1634" s="5" t="str">
        <f t="array" ref="N1634">IF(SUM(--NOT(ISERROR(FIND(TEXT(UPPER(电话簿!$G$4),0),UPPER(基本信息输入!A1634:M1634),1))))&gt;0,ROW(),"")</f>
        <v/>
      </c>
    </row>
    <row r="1635" spans="1:14" s="34" customFormat="1" x14ac:dyDescent="0.35">
      <c r="A1635" s="74" t="str">
        <f>IFERROR(IF(C1635=0,"",IF(LEN(C1635)=1,VLOOKUP(LEFT(C1635,1),拼音数据库!$B:$C,2,),IF(LEN(C1635)=2,VLOOKUP(LEFT(C1635,1),拼音数据库!$B:$C,2,)&amp;VLOOKUP(MID(C1635,2,1),拼音数据库!$B:$C,2,),IF(LEN(C1635)=3,VLOOKUP(LEFT(C1635,1),拼音数据库!$B:$C,2,)&amp;VLOOKUP(MID(C1635,2,1),拼音数据库!$B:$C,2,)&amp;VLOOKUP(MID(C1635,3,1),拼音数据库!$B:$C,2,),VLOOKUP(LEFT(C1635,1),拼音数据库!$B:$C,2,)&amp;VLOOKUP(MID(C1635,2,1),拼音数据库!$B:$C,2,)&amp;VLOOKUP(MID(C1635,3,1),拼音数据库!$B:$C,2,)&amp;VLOOKUP(MID(C1635,4,1),拼音数据库!$B:$C,2,))))),"")</f>
        <v/>
      </c>
      <c r="B1635" s="75" t="str">
        <f>IFERROR(IF(C1635=0,"",IF(LEN(C1635)=1,LEFT(VLOOKUP(LEFT(C1635,1),拼音数据库!$B:$C,2,),1),IF(LEN(C1635)=2,LEFT(VLOOKUP(LEFT(C1635,1),拼音数据库!$B:$C,2,),1)&amp;LEFT(VLOOKUP(MID(C1635,2,1),拼音数据库!$B:$C,2,),1),IF(LEN(C1635)=3,LEFT(VLOOKUP(LEFT(C1635,1),拼音数据库!$B:$C,2,),1)&amp;LEFT(VLOOKUP(MID(C1635,2,1),拼音数据库!$B:$C,2,),1)&amp;LEFT(VLOOKUP(MID(C1635,3,1),拼音数据库!$B:$C,2,)),LEFT(VLOOKUP(LEFT(C1635,1),拼音数据库!$B:$C,2,),1)&amp;LEFT(VLOOKUP(MID(C1635,2,1),拼音数据库!$B:$C,2,),1)&amp;LEFT(VLOOKUP(MID(C1635,3,1),拼音数据库!$B:$C,2,),1)&amp;LEFT(VLOOKUP(MID(C1635,4,1),拼音数据库!$B:$C,2,),1))))),"")</f>
        <v/>
      </c>
      <c r="C1635" s="36"/>
      <c r="D1635" s="36"/>
      <c r="E1635" s="36"/>
      <c r="F1635" s="37"/>
      <c r="G1635" s="37"/>
      <c r="H1635" s="37"/>
      <c r="I1635" s="37"/>
      <c r="J1635" s="37"/>
      <c r="K1635" s="37"/>
      <c r="L1635" s="37"/>
      <c r="M1635" s="37"/>
      <c r="N1635" s="5" t="str">
        <f t="array" ref="N1635">IF(SUM(--NOT(ISERROR(FIND(TEXT(UPPER(电话簿!$G$4),0),UPPER(基本信息输入!A1635:M1635),1))))&gt;0,ROW(),"")</f>
        <v/>
      </c>
    </row>
    <row r="1636" spans="1:14" s="34" customFormat="1" x14ac:dyDescent="0.35">
      <c r="A1636" s="74" t="str">
        <f>IFERROR(IF(C1636=0,"",IF(LEN(C1636)=1,VLOOKUP(LEFT(C1636,1),拼音数据库!$B:$C,2,),IF(LEN(C1636)=2,VLOOKUP(LEFT(C1636,1),拼音数据库!$B:$C,2,)&amp;VLOOKUP(MID(C1636,2,1),拼音数据库!$B:$C,2,),IF(LEN(C1636)=3,VLOOKUP(LEFT(C1636,1),拼音数据库!$B:$C,2,)&amp;VLOOKUP(MID(C1636,2,1),拼音数据库!$B:$C,2,)&amp;VLOOKUP(MID(C1636,3,1),拼音数据库!$B:$C,2,),VLOOKUP(LEFT(C1636,1),拼音数据库!$B:$C,2,)&amp;VLOOKUP(MID(C1636,2,1),拼音数据库!$B:$C,2,)&amp;VLOOKUP(MID(C1636,3,1),拼音数据库!$B:$C,2,)&amp;VLOOKUP(MID(C1636,4,1),拼音数据库!$B:$C,2,))))),"")</f>
        <v/>
      </c>
      <c r="B1636" s="75" t="str">
        <f>IFERROR(IF(C1636=0,"",IF(LEN(C1636)=1,LEFT(VLOOKUP(LEFT(C1636,1),拼音数据库!$B:$C,2,),1),IF(LEN(C1636)=2,LEFT(VLOOKUP(LEFT(C1636,1),拼音数据库!$B:$C,2,),1)&amp;LEFT(VLOOKUP(MID(C1636,2,1),拼音数据库!$B:$C,2,),1),IF(LEN(C1636)=3,LEFT(VLOOKUP(LEFT(C1636,1),拼音数据库!$B:$C,2,),1)&amp;LEFT(VLOOKUP(MID(C1636,2,1),拼音数据库!$B:$C,2,),1)&amp;LEFT(VLOOKUP(MID(C1636,3,1),拼音数据库!$B:$C,2,)),LEFT(VLOOKUP(LEFT(C1636,1),拼音数据库!$B:$C,2,),1)&amp;LEFT(VLOOKUP(MID(C1636,2,1),拼音数据库!$B:$C,2,),1)&amp;LEFT(VLOOKUP(MID(C1636,3,1),拼音数据库!$B:$C,2,),1)&amp;LEFT(VLOOKUP(MID(C1636,4,1),拼音数据库!$B:$C,2,),1))))),"")</f>
        <v/>
      </c>
      <c r="C1636" s="36"/>
      <c r="D1636" s="36"/>
      <c r="E1636" s="36"/>
      <c r="F1636" s="37"/>
      <c r="G1636" s="37"/>
      <c r="H1636" s="37"/>
      <c r="I1636" s="37"/>
      <c r="J1636" s="37"/>
      <c r="K1636" s="37"/>
      <c r="L1636" s="37"/>
      <c r="M1636" s="37"/>
      <c r="N1636" s="5" t="str">
        <f t="array" ref="N1636">IF(SUM(--NOT(ISERROR(FIND(TEXT(UPPER(电话簿!$G$4),0),UPPER(基本信息输入!A1636:M1636),1))))&gt;0,ROW(),"")</f>
        <v/>
      </c>
    </row>
    <row r="1637" spans="1:14" s="34" customFormat="1" x14ac:dyDescent="0.35">
      <c r="A1637" s="74" t="str">
        <f>IFERROR(IF(C1637=0,"",IF(LEN(C1637)=1,VLOOKUP(LEFT(C1637,1),拼音数据库!$B:$C,2,),IF(LEN(C1637)=2,VLOOKUP(LEFT(C1637,1),拼音数据库!$B:$C,2,)&amp;VLOOKUP(MID(C1637,2,1),拼音数据库!$B:$C,2,),IF(LEN(C1637)=3,VLOOKUP(LEFT(C1637,1),拼音数据库!$B:$C,2,)&amp;VLOOKUP(MID(C1637,2,1),拼音数据库!$B:$C,2,)&amp;VLOOKUP(MID(C1637,3,1),拼音数据库!$B:$C,2,),VLOOKUP(LEFT(C1637,1),拼音数据库!$B:$C,2,)&amp;VLOOKUP(MID(C1637,2,1),拼音数据库!$B:$C,2,)&amp;VLOOKUP(MID(C1637,3,1),拼音数据库!$B:$C,2,)&amp;VLOOKUP(MID(C1637,4,1),拼音数据库!$B:$C,2,))))),"")</f>
        <v/>
      </c>
      <c r="B1637" s="75" t="str">
        <f>IFERROR(IF(C1637=0,"",IF(LEN(C1637)=1,LEFT(VLOOKUP(LEFT(C1637,1),拼音数据库!$B:$C,2,),1),IF(LEN(C1637)=2,LEFT(VLOOKUP(LEFT(C1637,1),拼音数据库!$B:$C,2,),1)&amp;LEFT(VLOOKUP(MID(C1637,2,1),拼音数据库!$B:$C,2,),1),IF(LEN(C1637)=3,LEFT(VLOOKUP(LEFT(C1637,1),拼音数据库!$B:$C,2,),1)&amp;LEFT(VLOOKUP(MID(C1637,2,1),拼音数据库!$B:$C,2,),1)&amp;LEFT(VLOOKUP(MID(C1637,3,1),拼音数据库!$B:$C,2,)),LEFT(VLOOKUP(LEFT(C1637,1),拼音数据库!$B:$C,2,),1)&amp;LEFT(VLOOKUP(MID(C1637,2,1),拼音数据库!$B:$C,2,),1)&amp;LEFT(VLOOKUP(MID(C1637,3,1),拼音数据库!$B:$C,2,),1)&amp;LEFT(VLOOKUP(MID(C1637,4,1),拼音数据库!$B:$C,2,),1))))),"")</f>
        <v/>
      </c>
      <c r="C1637" s="36"/>
      <c r="D1637" s="36"/>
      <c r="E1637" s="36"/>
      <c r="F1637" s="37"/>
      <c r="G1637" s="37"/>
      <c r="H1637" s="37"/>
      <c r="I1637" s="37"/>
      <c r="J1637" s="37"/>
      <c r="K1637" s="37"/>
      <c r="L1637" s="37"/>
      <c r="M1637" s="37"/>
      <c r="N1637" s="5" t="str">
        <f t="array" ref="N1637">IF(SUM(--NOT(ISERROR(FIND(TEXT(UPPER(电话簿!$G$4),0),UPPER(基本信息输入!A1637:M1637),1))))&gt;0,ROW(),"")</f>
        <v/>
      </c>
    </row>
    <row r="1638" spans="1:14" s="34" customFormat="1" x14ac:dyDescent="0.35">
      <c r="A1638" s="74" t="str">
        <f>IFERROR(IF(C1638=0,"",IF(LEN(C1638)=1,VLOOKUP(LEFT(C1638,1),拼音数据库!$B:$C,2,),IF(LEN(C1638)=2,VLOOKUP(LEFT(C1638,1),拼音数据库!$B:$C,2,)&amp;VLOOKUP(MID(C1638,2,1),拼音数据库!$B:$C,2,),IF(LEN(C1638)=3,VLOOKUP(LEFT(C1638,1),拼音数据库!$B:$C,2,)&amp;VLOOKUP(MID(C1638,2,1),拼音数据库!$B:$C,2,)&amp;VLOOKUP(MID(C1638,3,1),拼音数据库!$B:$C,2,),VLOOKUP(LEFT(C1638,1),拼音数据库!$B:$C,2,)&amp;VLOOKUP(MID(C1638,2,1),拼音数据库!$B:$C,2,)&amp;VLOOKUP(MID(C1638,3,1),拼音数据库!$B:$C,2,)&amp;VLOOKUP(MID(C1638,4,1),拼音数据库!$B:$C,2,))))),"")</f>
        <v/>
      </c>
      <c r="B1638" s="75" t="str">
        <f>IFERROR(IF(C1638=0,"",IF(LEN(C1638)=1,LEFT(VLOOKUP(LEFT(C1638,1),拼音数据库!$B:$C,2,),1),IF(LEN(C1638)=2,LEFT(VLOOKUP(LEFT(C1638,1),拼音数据库!$B:$C,2,),1)&amp;LEFT(VLOOKUP(MID(C1638,2,1),拼音数据库!$B:$C,2,),1),IF(LEN(C1638)=3,LEFT(VLOOKUP(LEFT(C1638,1),拼音数据库!$B:$C,2,),1)&amp;LEFT(VLOOKUP(MID(C1638,2,1),拼音数据库!$B:$C,2,),1)&amp;LEFT(VLOOKUP(MID(C1638,3,1),拼音数据库!$B:$C,2,)),LEFT(VLOOKUP(LEFT(C1638,1),拼音数据库!$B:$C,2,),1)&amp;LEFT(VLOOKUP(MID(C1638,2,1),拼音数据库!$B:$C,2,),1)&amp;LEFT(VLOOKUP(MID(C1638,3,1),拼音数据库!$B:$C,2,),1)&amp;LEFT(VLOOKUP(MID(C1638,4,1),拼音数据库!$B:$C,2,),1))))),"")</f>
        <v/>
      </c>
      <c r="C1638" s="36"/>
      <c r="D1638" s="36"/>
      <c r="E1638" s="36"/>
      <c r="F1638" s="37"/>
      <c r="G1638" s="37"/>
      <c r="H1638" s="37"/>
      <c r="I1638" s="37"/>
      <c r="J1638" s="37"/>
      <c r="K1638" s="37"/>
      <c r="L1638" s="37"/>
      <c r="M1638" s="37"/>
      <c r="N1638" s="5" t="str">
        <f t="array" ref="N1638">IF(SUM(--NOT(ISERROR(FIND(TEXT(UPPER(电话簿!$G$4),0),UPPER(基本信息输入!A1638:M1638),1))))&gt;0,ROW(),"")</f>
        <v/>
      </c>
    </row>
    <row r="1639" spans="1:14" s="34" customFormat="1" x14ac:dyDescent="0.35">
      <c r="A1639" s="74" t="str">
        <f>IFERROR(IF(C1639=0,"",IF(LEN(C1639)=1,VLOOKUP(LEFT(C1639,1),拼音数据库!$B:$C,2,),IF(LEN(C1639)=2,VLOOKUP(LEFT(C1639,1),拼音数据库!$B:$C,2,)&amp;VLOOKUP(MID(C1639,2,1),拼音数据库!$B:$C,2,),IF(LEN(C1639)=3,VLOOKUP(LEFT(C1639,1),拼音数据库!$B:$C,2,)&amp;VLOOKUP(MID(C1639,2,1),拼音数据库!$B:$C,2,)&amp;VLOOKUP(MID(C1639,3,1),拼音数据库!$B:$C,2,),VLOOKUP(LEFT(C1639,1),拼音数据库!$B:$C,2,)&amp;VLOOKUP(MID(C1639,2,1),拼音数据库!$B:$C,2,)&amp;VLOOKUP(MID(C1639,3,1),拼音数据库!$B:$C,2,)&amp;VLOOKUP(MID(C1639,4,1),拼音数据库!$B:$C,2,))))),"")</f>
        <v/>
      </c>
      <c r="B1639" s="75" t="str">
        <f>IFERROR(IF(C1639=0,"",IF(LEN(C1639)=1,LEFT(VLOOKUP(LEFT(C1639,1),拼音数据库!$B:$C,2,),1),IF(LEN(C1639)=2,LEFT(VLOOKUP(LEFT(C1639,1),拼音数据库!$B:$C,2,),1)&amp;LEFT(VLOOKUP(MID(C1639,2,1),拼音数据库!$B:$C,2,),1),IF(LEN(C1639)=3,LEFT(VLOOKUP(LEFT(C1639,1),拼音数据库!$B:$C,2,),1)&amp;LEFT(VLOOKUP(MID(C1639,2,1),拼音数据库!$B:$C,2,),1)&amp;LEFT(VLOOKUP(MID(C1639,3,1),拼音数据库!$B:$C,2,)),LEFT(VLOOKUP(LEFT(C1639,1),拼音数据库!$B:$C,2,),1)&amp;LEFT(VLOOKUP(MID(C1639,2,1),拼音数据库!$B:$C,2,),1)&amp;LEFT(VLOOKUP(MID(C1639,3,1),拼音数据库!$B:$C,2,),1)&amp;LEFT(VLOOKUP(MID(C1639,4,1),拼音数据库!$B:$C,2,),1))))),"")</f>
        <v/>
      </c>
      <c r="C1639" s="36"/>
      <c r="D1639" s="36"/>
      <c r="E1639" s="36"/>
      <c r="F1639" s="37"/>
      <c r="G1639" s="37"/>
      <c r="H1639" s="37"/>
      <c r="I1639" s="37"/>
      <c r="J1639" s="37"/>
      <c r="K1639" s="37"/>
      <c r="L1639" s="37"/>
      <c r="M1639" s="37"/>
      <c r="N1639" s="5" t="str">
        <f t="array" ref="N1639">IF(SUM(--NOT(ISERROR(FIND(TEXT(UPPER(电话簿!$G$4),0),UPPER(基本信息输入!A1639:M1639),1))))&gt;0,ROW(),"")</f>
        <v/>
      </c>
    </row>
    <row r="1640" spans="1:14" s="34" customFormat="1" x14ac:dyDescent="0.35">
      <c r="A1640" s="74" t="str">
        <f>IFERROR(IF(C1640=0,"",IF(LEN(C1640)=1,VLOOKUP(LEFT(C1640,1),拼音数据库!$B:$C,2,),IF(LEN(C1640)=2,VLOOKUP(LEFT(C1640,1),拼音数据库!$B:$C,2,)&amp;VLOOKUP(MID(C1640,2,1),拼音数据库!$B:$C,2,),IF(LEN(C1640)=3,VLOOKUP(LEFT(C1640,1),拼音数据库!$B:$C,2,)&amp;VLOOKUP(MID(C1640,2,1),拼音数据库!$B:$C,2,)&amp;VLOOKUP(MID(C1640,3,1),拼音数据库!$B:$C,2,),VLOOKUP(LEFT(C1640,1),拼音数据库!$B:$C,2,)&amp;VLOOKUP(MID(C1640,2,1),拼音数据库!$B:$C,2,)&amp;VLOOKUP(MID(C1640,3,1),拼音数据库!$B:$C,2,)&amp;VLOOKUP(MID(C1640,4,1),拼音数据库!$B:$C,2,))))),"")</f>
        <v/>
      </c>
      <c r="B1640" s="75" t="str">
        <f>IFERROR(IF(C1640=0,"",IF(LEN(C1640)=1,LEFT(VLOOKUP(LEFT(C1640,1),拼音数据库!$B:$C,2,),1),IF(LEN(C1640)=2,LEFT(VLOOKUP(LEFT(C1640,1),拼音数据库!$B:$C,2,),1)&amp;LEFT(VLOOKUP(MID(C1640,2,1),拼音数据库!$B:$C,2,),1),IF(LEN(C1640)=3,LEFT(VLOOKUP(LEFT(C1640,1),拼音数据库!$B:$C,2,),1)&amp;LEFT(VLOOKUP(MID(C1640,2,1),拼音数据库!$B:$C,2,),1)&amp;LEFT(VLOOKUP(MID(C1640,3,1),拼音数据库!$B:$C,2,)),LEFT(VLOOKUP(LEFT(C1640,1),拼音数据库!$B:$C,2,),1)&amp;LEFT(VLOOKUP(MID(C1640,2,1),拼音数据库!$B:$C,2,),1)&amp;LEFT(VLOOKUP(MID(C1640,3,1),拼音数据库!$B:$C,2,),1)&amp;LEFT(VLOOKUP(MID(C1640,4,1),拼音数据库!$B:$C,2,),1))))),"")</f>
        <v/>
      </c>
      <c r="C1640" s="36"/>
      <c r="D1640" s="36"/>
      <c r="E1640" s="36"/>
      <c r="F1640" s="37"/>
      <c r="G1640" s="37"/>
      <c r="H1640" s="37"/>
      <c r="I1640" s="37"/>
      <c r="J1640" s="37"/>
      <c r="K1640" s="37"/>
      <c r="L1640" s="37"/>
      <c r="M1640" s="37"/>
      <c r="N1640" s="5" t="str">
        <f t="array" ref="N1640">IF(SUM(--NOT(ISERROR(FIND(TEXT(UPPER(电话簿!$G$4),0),UPPER(基本信息输入!A1640:M1640),1))))&gt;0,ROW(),"")</f>
        <v/>
      </c>
    </row>
    <row r="1641" spans="1:14" s="34" customFormat="1" x14ac:dyDescent="0.35">
      <c r="A1641" s="74" t="str">
        <f>IFERROR(IF(C1641=0,"",IF(LEN(C1641)=1,VLOOKUP(LEFT(C1641,1),拼音数据库!$B:$C,2,),IF(LEN(C1641)=2,VLOOKUP(LEFT(C1641,1),拼音数据库!$B:$C,2,)&amp;VLOOKUP(MID(C1641,2,1),拼音数据库!$B:$C,2,),IF(LEN(C1641)=3,VLOOKUP(LEFT(C1641,1),拼音数据库!$B:$C,2,)&amp;VLOOKUP(MID(C1641,2,1),拼音数据库!$B:$C,2,)&amp;VLOOKUP(MID(C1641,3,1),拼音数据库!$B:$C,2,),VLOOKUP(LEFT(C1641,1),拼音数据库!$B:$C,2,)&amp;VLOOKUP(MID(C1641,2,1),拼音数据库!$B:$C,2,)&amp;VLOOKUP(MID(C1641,3,1),拼音数据库!$B:$C,2,)&amp;VLOOKUP(MID(C1641,4,1),拼音数据库!$B:$C,2,))))),"")</f>
        <v/>
      </c>
      <c r="B1641" s="75" t="str">
        <f>IFERROR(IF(C1641=0,"",IF(LEN(C1641)=1,LEFT(VLOOKUP(LEFT(C1641,1),拼音数据库!$B:$C,2,),1),IF(LEN(C1641)=2,LEFT(VLOOKUP(LEFT(C1641,1),拼音数据库!$B:$C,2,),1)&amp;LEFT(VLOOKUP(MID(C1641,2,1),拼音数据库!$B:$C,2,),1),IF(LEN(C1641)=3,LEFT(VLOOKUP(LEFT(C1641,1),拼音数据库!$B:$C,2,),1)&amp;LEFT(VLOOKUP(MID(C1641,2,1),拼音数据库!$B:$C,2,),1)&amp;LEFT(VLOOKUP(MID(C1641,3,1),拼音数据库!$B:$C,2,)),LEFT(VLOOKUP(LEFT(C1641,1),拼音数据库!$B:$C,2,),1)&amp;LEFT(VLOOKUP(MID(C1641,2,1),拼音数据库!$B:$C,2,),1)&amp;LEFT(VLOOKUP(MID(C1641,3,1),拼音数据库!$B:$C,2,),1)&amp;LEFT(VLOOKUP(MID(C1641,4,1),拼音数据库!$B:$C,2,),1))))),"")</f>
        <v/>
      </c>
      <c r="C1641" s="36"/>
      <c r="D1641" s="36"/>
      <c r="E1641" s="36"/>
      <c r="F1641" s="37"/>
      <c r="G1641" s="37"/>
      <c r="H1641" s="37"/>
      <c r="I1641" s="37"/>
      <c r="J1641" s="37"/>
      <c r="K1641" s="37"/>
      <c r="L1641" s="37"/>
      <c r="M1641" s="37"/>
      <c r="N1641" s="5" t="str">
        <f t="array" ref="N1641">IF(SUM(--NOT(ISERROR(FIND(TEXT(UPPER(电话簿!$G$4),0),UPPER(基本信息输入!A1641:M1641),1))))&gt;0,ROW(),"")</f>
        <v/>
      </c>
    </row>
    <row r="1642" spans="1:14" s="34" customFormat="1" x14ac:dyDescent="0.35">
      <c r="A1642" s="74" t="str">
        <f>IFERROR(IF(C1642=0,"",IF(LEN(C1642)=1,VLOOKUP(LEFT(C1642,1),拼音数据库!$B:$C,2,),IF(LEN(C1642)=2,VLOOKUP(LEFT(C1642,1),拼音数据库!$B:$C,2,)&amp;VLOOKUP(MID(C1642,2,1),拼音数据库!$B:$C,2,),IF(LEN(C1642)=3,VLOOKUP(LEFT(C1642,1),拼音数据库!$B:$C,2,)&amp;VLOOKUP(MID(C1642,2,1),拼音数据库!$B:$C,2,)&amp;VLOOKUP(MID(C1642,3,1),拼音数据库!$B:$C,2,),VLOOKUP(LEFT(C1642,1),拼音数据库!$B:$C,2,)&amp;VLOOKUP(MID(C1642,2,1),拼音数据库!$B:$C,2,)&amp;VLOOKUP(MID(C1642,3,1),拼音数据库!$B:$C,2,)&amp;VLOOKUP(MID(C1642,4,1),拼音数据库!$B:$C,2,))))),"")</f>
        <v/>
      </c>
      <c r="B1642" s="75" t="str">
        <f>IFERROR(IF(C1642=0,"",IF(LEN(C1642)=1,LEFT(VLOOKUP(LEFT(C1642,1),拼音数据库!$B:$C,2,),1),IF(LEN(C1642)=2,LEFT(VLOOKUP(LEFT(C1642,1),拼音数据库!$B:$C,2,),1)&amp;LEFT(VLOOKUP(MID(C1642,2,1),拼音数据库!$B:$C,2,),1),IF(LEN(C1642)=3,LEFT(VLOOKUP(LEFT(C1642,1),拼音数据库!$B:$C,2,),1)&amp;LEFT(VLOOKUP(MID(C1642,2,1),拼音数据库!$B:$C,2,),1)&amp;LEFT(VLOOKUP(MID(C1642,3,1),拼音数据库!$B:$C,2,)),LEFT(VLOOKUP(LEFT(C1642,1),拼音数据库!$B:$C,2,),1)&amp;LEFT(VLOOKUP(MID(C1642,2,1),拼音数据库!$B:$C,2,),1)&amp;LEFT(VLOOKUP(MID(C1642,3,1),拼音数据库!$B:$C,2,),1)&amp;LEFT(VLOOKUP(MID(C1642,4,1),拼音数据库!$B:$C,2,),1))))),"")</f>
        <v/>
      </c>
      <c r="C1642" s="36"/>
      <c r="D1642" s="36"/>
      <c r="E1642" s="36"/>
      <c r="F1642" s="37"/>
      <c r="G1642" s="37"/>
      <c r="H1642" s="37"/>
      <c r="I1642" s="37"/>
      <c r="J1642" s="37"/>
      <c r="K1642" s="37"/>
      <c r="L1642" s="37"/>
      <c r="M1642" s="37"/>
      <c r="N1642" s="5" t="str">
        <f t="array" ref="N1642">IF(SUM(--NOT(ISERROR(FIND(TEXT(UPPER(电话簿!$G$4),0),UPPER(基本信息输入!A1642:M1642),1))))&gt;0,ROW(),"")</f>
        <v/>
      </c>
    </row>
    <row r="1643" spans="1:14" s="34" customFormat="1" x14ac:dyDescent="0.35">
      <c r="A1643" s="74" t="str">
        <f>IFERROR(IF(C1643=0,"",IF(LEN(C1643)=1,VLOOKUP(LEFT(C1643,1),拼音数据库!$B:$C,2,),IF(LEN(C1643)=2,VLOOKUP(LEFT(C1643,1),拼音数据库!$B:$C,2,)&amp;VLOOKUP(MID(C1643,2,1),拼音数据库!$B:$C,2,),IF(LEN(C1643)=3,VLOOKUP(LEFT(C1643,1),拼音数据库!$B:$C,2,)&amp;VLOOKUP(MID(C1643,2,1),拼音数据库!$B:$C,2,)&amp;VLOOKUP(MID(C1643,3,1),拼音数据库!$B:$C,2,),VLOOKUP(LEFT(C1643,1),拼音数据库!$B:$C,2,)&amp;VLOOKUP(MID(C1643,2,1),拼音数据库!$B:$C,2,)&amp;VLOOKUP(MID(C1643,3,1),拼音数据库!$B:$C,2,)&amp;VLOOKUP(MID(C1643,4,1),拼音数据库!$B:$C,2,))))),"")</f>
        <v/>
      </c>
      <c r="B1643" s="75" t="str">
        <f>IFERROR(IF(C1643=0,"",IF(LEN(C1643)=1,LEFT(VLOOKUP(LEFT(C1643,1),拼音数据库!$B:$C,2,),1),IF(LEN(C1643)=2,LEFT(VLOOKUP(LEFT(C1643,1),拼音数据库!$B:$C,2,),1)&amp;LEFT(VLOOKUP(MID(C1643,2,1),拼音数据库!$B:$C,2,),1),IF(LEN(C1643)=3,LEFT(VLOOKUP(LEFT(C1643,1),拼音数据库!$B:$C,2,),1)&amp;LEFT(VLOOKUP(MID(C1643,2,1),拼音数据库!$B:$C,2,),1)&amp;LEFT(VLOOKUP(MID(C1643,3,1),拼音数据库!$B:$C,2,)),LEFT(VLOOKUP(LEFT(C1643,1),拼音数据库!$B:$C,2,),1)&amp;LEFT(VLOOKUP(MID(C1643,2,1),拼音数据库!$B:$C,2,),1)&amp;LEFT(VLOOKUP(MID(C1643,3,1),拼音数据库!$B:$C,2,),1)&amp;LEFT(VLOOKUP(MID(C1643,4,1),拼音数据库!$B:$C,2,),1))))),"")</f>
        <v/>
      </c>
      <c r="C1643" s="36"/>
      <c r="D1643" s="36"/>
      <c r="E1643" s="36"/>
      <c r="F1643" s="37"/>
      <c r="G1643" s="37"/>
      <c r="H1643" s="37"/>
      <c r="I1643" s="37"/>
      <c r="J1643" s="37"/>
      <c r="K1643" s="37"/>
      <c r="L1643" s="37"/>
      <c r="M1643" s="37"/>
      <c r="N1643" s="5" t="str">
        <f t="array" ref="N1643">IF(SUM(--NOT(ISERROR(FIND(TEXT(UPPER(电话簿!$G$4),0),UPPER(基本信息输入!A1643:M1643),1))))&gt;0,ROW(),"")</f>
        <v/>
      </c>
    </row>
    <row r="1644" spans="1:14" s="34" customFormat="1" x14ac:dyDescent="0.35">
      <c r="A1644" s="74" t="str">
        <f>IFERROR(IF(C1644=0,"",IF(LEN(C1644)=1,VLOOKUP(LEFT(C1644,1),拼音数据库!$B:$C,2,),IF(LEN(C1644)=2,VLOOKUP(LEFT(C1644,1),拼音数据库!$B:$C,2,)&amp;VLOOKUP(MID(C1644,2,1),拼音数据库!$B:$C,2,),IF(LEN(C1644)=3,VLOOKUP(LEFT(C1644,1),拼音数据库!$B:$C,2,)&amp;VLOOKUP(MID(C1644,2,1),拼音数据库!$B:$C,2,)&amp;VLOOKUP(MID(C1644,3,1),拼音数据库!$B:$C,2,),VLOOKUP(LEFT(C1644,1),拼音数据库!$B:$C,2,)&amp;VLOOKUP(MID(C1644,2,1),拼音数据库!$B:$C,2,)&amp;VLOOKUP(MID(C1644,3,1),拼音数据库!$B:$C,2,)&amp;VLOOKUP(MID(C1644,4,1),拼音数据库!$B:$C,2,))))),"")</f>
        <v/>
      </c>
      <c r="B1644" s="75" t="str">
        <f>IFERROR(IF(C1644=0,"",IF(LEN(C1644)=1,LEFT(VLOOKUP(LEFT(C1644,1),拼音数据库!$B:$C,2,),1),IF(LEN(C1644)=2,LEFT(VLOOKUP(LEFT(C1644,1),拼音数据库!$B:$C,2,),1)&amp;LEFT(VLOOKUP(MID(C1644,2,1),拼音数据库!$B:$C,2,),1),IF(LEN(C1644)=3,LEFT(VLOOKUP(LEFT(C1644,1),拼音数据库!$B:$C,2,),1)&amp;LEFT(VLOOKUP(MID(C1644,2,1),拼音数据库!$B:$C,2,),1)&amp;LEFT(VLOOKUP(MID(C1644,3,1),拼音数据库!$B:$C,2,)),LEFT(VLOOKUP(LEFT(C1644,1),拼音数据库!$B:$C,2,),1)&amp;LEFT(VLOOKUP(MID(C1644,2,1),拼音数据库!$B:$C,2,),1)&amp;LEFT(VLOOKUP(MID(C1644,3,1),拼音数据库!$B:$C,2,),1)&amp;LEFT(VLOOKUP(MID(C1644,4,1),拼音数据库!$B:$C,2,),1))))),"")</f>
        <v/>
      </c>
      <c r="C1644" s="36"/>
      <c r="D1644" s="36"/>
      <c r="E1644" s="36"/>
      <c r="F1644" s="37"/>
      <c r="G1644" s="37"/>
      <c r="H1644" s="37"/>
      <c r="I1644" s="37"/>
      <c r="J1644" s="37"/>
      <c r="K1644" s="37"/>
      <c r="L1644" s="37"/>
      <c r="M1644" s="37"/>
      <c r="N1644" s="5" t="str">
        <f t="array" ref="N1644">IF(SUM(--NOT(ISERROR(FIND(TEXT(UPPER(电话簿!$G$4),0),UPPER(基本信息输入!A1644:M1644),1))))&gt;0,ROW(),"")</f>
        <v/>
      </c>
    </row>
    <row r="1645" spans="1:14" s="34" customFormat="1" x14ac:dyDescent="0.35">
      <c r="A1645" s="74" t="str">
        <f>IFERROR(IF(C1645=0,"",IF(LEN(C1645)=1,VLOOKUP(LEFT(C1645,1),拼音数据库!$B:$C,2,),IF(LEN(C1645)=2,VLOOKUP(LEFT(C1645,1),拼音数据库!$B:$C,2,)&amp;VLOOKUP(MID(C1645,2,1),拼音数据库!$B:$C,2,),IF(LEN(C1645)=3,VLOOKUP(LEFT(C1645,1),拼音数据库!$B:$C,2,)&amp;VLOOKUP(MID(C1645,2,1),拼音数据库!$B:$C,2,)&amp;VLOOKUP(MID(C1645,3,1),拼音数据库!$B:$C,2,),VLOOKUP(LEFT(C1645,1),拼音数据库!$B:$C,2,)&amp;VLOOKUP(MID(C1645,2,1),拼音数据库!$B:$C,2,)&amp;VLOOKUP(MID(C1645,3,1),拼音数据库!$B:$C,2,)&amp;VLOOKUP(MID(C1645,4,1),拼音数据库!$B:$C,2,))))),"")</f>
        <v/>
      </c>
      <c r="B1645" s="75" t="str">
        <f>IFERROR(IF(C1645=0,"",IF(LEN(C1645)=1,LEFT(VLOOKUP(LEFT(C1645,1),拼音数据库!$B:$C,2,),1),IF(LEN(C1645)=2,LEFT(VLOOKUP(LEFT(C1645,1),拼音数据库!$B:$C,2,),1)&amp;LEFT(VLOOKUP(MID(C1645,2,1),拼音数据库!$B:$C,2,),1),IF(LEN(C1645)=3,LEFT(VLOOKUP(LEFT(C1645,1),拼音数据库!$B:$C,2,),1)&amp;LEFT(VLOOKUP(MID(C1645,2,1),拼音数据库!$B:$C,2,),1)&amp;LEFT(VLOOKUP(MID(C1645,3,1),拼音数据库!$B:$C,2,)),LEFT(VLOOKUP(LEFT(C1645,1),拼音数据库!$B:$C,2,),1)&amp;LEFT(VLOOKUP(MID(C1645,2,1),拼音数据库!$B:$C,2,),1)&amp;LEFT(VLOOKUP(MID(C1645,3,1),拼音数据库!$B:$C,2,),1)&amp;LEFT(VLOOKUP(MID(C1645,4,1),拼音数据库!$B:$C,2,),1))))),"")</f>
        <v/>
      </c>
      <c r="C1645" s="36"/>
      <c r="D1645" s="36"/>
      <c r="E1645" s="36"/>
      <c r="F1645" s="37"/>
      <c r="G1645" s="37"/>
      <c r="H1645" s="37"/>
      <c r="I1645" s="37"/>
      <c r="J1645" s="37"/>
      <c r="K1645" s="37"/>
      <c r="L1645" s="37"/>
      <c r="M1645" s="37"/>
      <c r="N1645" s="5" t="str">
        <f t="array" ref="N1645">IF(SUM(--NOT(ISERROR(FIND(TEXT(UPPER(电话簿!$G$4),0),UPPER(基本信息输入!A1645:M1645),1))))&gt;0,ROW(),"")</f>
        <v/>
      </c>
    </row>
    <row r="1646" spans="1:14" s="34" customFormat="1" x14ac:dyDescent="0.35">
      <c r="A1646" s="74" t="str">
        <f>IFERROR(IF(C1646=0,"",IF(LEN(C1646)=1,VLOOKUP(LEFT(C1646,1),拼音数据库!$B:$C,2,),IF(LEN(C1646)=2,VLOOKUP(LEFT(C1646,1),拼音数据库!$B:$C,2,)&amp;VLOOKUP(MID(C1646,2,1),拼音数据库!$B:$C,2,),IF(LEN(C1646)=3,VLOOKUP(LEFT(C1646,1),拼音数据库!$B:$C,2,)&amp;VLOOKUP(MID(C1646,2,1),拼音数据库!$B:$C,2,)&amp;VLOOKUP(MID(C1646,3,1),拼音数据库!$B:$C,2,),VLOOKUP(LEFT(C1646,1),拼音数据库!$B:$C,2,)&amp;VLOOKUP(MID(C1646,2,1),拼音数据库!$B:$C,2,)&amp;VLOOKUP(MID(C1646,3,1),拼音数据库!$B:$C,2,)&amp;VLOOKUP(MID(C1646,4,1),拼音数据库!$B:$C,2,))))),"")</f>
        <v/>
      </c>
      <c r="B1646" s="75" t="str">
        <f>IFERROR(IF(C1646=0,"",IF(LEN(C1646)=1,LEFT(VLOOKUP(LEFT(C1646,1),拼音数据库!$B:$C,2,),1),IF(LEN(C1646)=2,LEFT(VLOOKUP(LEFT(C1646,1),拼音数据库!$B:$C,2,),1)&amp;LEFT(VLOOKUP(MID(C1646,2,1),拼音数据库!$B:$C,2,),1),IF(LEN(C1646)=3,LEFT(VLOOKUP(LEFT(C1646,1),拼音数据库!$B:$C,2,),1)&amp;LEFT(VLOOKUP(MID(C1646,2,1),拼音数据库!$B:$C,2,),1)&amp;LEFT(VLOOKUP(MID(C1646,3,1),拼音数据库!$B:$C,2,)),LEFT(VLOOKUP(LEFT(C1646,1),拼音数据库!$B:$C,2,),1)&amp;LEFT(VLOOKUP(MID(C1646,2,1),拼音数据库!$B:$C,2,),1)&amp;LEFT(VLOOKUP(MID(C1646,3,1),拼音数据库!$B:$C,2,),1)&amp;LEFT(VLOOKUP(MID(C1646,4,1),拼音数据库!$B:$C,2,),1))))),"")</f>
        <v/>
      </c>
      <c r="C1646" s="36"/>
      <c r="D1646" s="36"/>
      <c r="E1646" s="36"/>
      <c r="F1646" s="37"/>
      <c r="G1646" s="37"/>
      <c r="H1646" s="37"/>
      <c r="I1646" s="37"/>
      <c r="J1646" s="37"/>
      <c r="K1646" s="37"/>
      <c r="L1646" s="37"/>
      <c r="M1646" s="37"/>
      <c r="N1646" s="5" t="str">
        <f t="array" ref="N1646">IF(SUM(--NOT(ISERROR(FIND(TEXT(UPPER(电话簿!$G$4),0),UPPER(基本信息输入!A1646:M1646),1))))&gt;0,ROW(),"")</f>
        <v/>
      </c>
    </row>
    <row r="1647" spans="1:14" s="34" customFormat="1" x14ac:dyDescent="0.35">
      <c r="A1647" s="74" t="str">
        <f>IFERROR(IF(C1647=0,"",IF(LEN(C1647)=1,VLOOKUP(LEFT(C1647,1),拼音数据库!$B:$C,2,),IF(LEN(C1647)=2,VLOOKUP(LEFT(C1647,1),拼音数据库!$B:$C,2,)&amp;VLOOKUP(MID(C1647,2,1),拼音数据库!$B:$C,2,),IF(LEN(C1647)=3,VLOOKUP(LEFT(C1647,1),拼音数据库!$B:$C,2,)&amp;VLOOKUP(MID(C1647,2,1),拼音数据库!$B:$C,2,)&amp;VLOOKUP(MID(C1647,3,1),拼音数据库!$B:$C,2,),VLOOKUP(LEFT(C1647,1),拼音数据库!$B:$C,2,)&amp;VLOOKUP(MID(C1647,2,1),拼音数据库!$B:$C,2,)&amp;VLOOKUP(MID(C1647,3,1),拼音数据库!$B:$C,2,)&amp;VLOOKUP(MID(C1647,4,1),拼音数据库!$B:$C,2,))))),"")</f>
        <v/>
      </c>
      <c r="B1647" s="75" t="str">
        <f>IFERROR(IF(C1647=0,"",IF(LEN(C1647)=1,LEFT(VLOOKUP(LEFT(C1647,1),拼音数据库!$B:$C,2,),1),IF(LEN(C1647)=2,LEFT(VLOOKUP(LEFT(C1647,1),拼音数据库!$B:$C,2,),1)&amp;LEFT(VLOOKUP(MID(C1647,2,1),拼音数据库!$B:$C,2,),1),IF(LEN(C1647)=3,LEFT(VLOOKUP(LEFT(C1647,1),拼音数据库!$B:$C,2,),1)&amp;LEFT(VLOOKUP(MID(C1647,2,1),拼音数据库!$B:$C,2,),1)&amp;LEFT(VLOOKUP(MID(C1647,3,1),拼音数据库!$B:$C,2,)),LEFT(VLOOKUP(LEFT(C1647,1),拼音数据库!$B:$C,2,),1)&amp;LEFT(VLOOKUP(MID(C1647,2,1),拼音数据库!$B:$C,2,),1)&amp;LEFT(VLOOKUP(MID(C1647,3,1),拼音数据库!$B:$C,2,),1)&amp;LEFT(VLOOKUP(MID(C1647,4,1),拼音数据库!$B:$C,2,),1))))),"")</f>
        <v/>
      </c>
      <c r="C1647" s="36"/>
      <c r="D1647" s="36"/>
      <c r="E1647" s="36"/>
      <c r="F1647" s="37"/>
      <c r="G1647" s="37"/>
      <c r="H1647" s="37"/>
      <c r="I1647" s="37"/>
      <c r="J1647" s="37"/>
      <c r="K1647" s="37"/>
      <c r="L1647" s="37"/>
      <c r="M1647" s="37"/>
      <c r="N1647" s="5" t="str">
        <f t="array" ref="N1647">IF(SUM(--NOT(ISERROR(FIND(TEXT(UPPER(电话簿!$G$4),0),UPPER(基本信息输入!A1647:M1647),1))))&gt;0,ROW(),"")</f>
        <v/>
      </c>
    </row>
    <row r="1648" spans="1:14" s="34" customFormat="1" x14ac:dyDescent="0.35">
      <c r="A1648" s="74" t="str">
        <f>IFERROR(IF(C1648=0,"",IF(LEN(C1648)=1,VLOOKUP(LEFT(C1648,1),拼音数据库!$B:$C,2,),IF(LEN(C1648)=2,VLOOKUP(LEFT(C1648,1),拼音数据库!$B:$C,2,)&amp;VLOOKUP(MID(C1648,2,1),拼音数据库!$B:$C,2,),IF(LEN(C1648)=3,VLOOKUP(LEFT(C1648,1),拼音数据库!$B:$C,2,)&amp;VLOOKUP(MID(C1648,2,1),拼音数据库!$B:$C,2,)&amp;VLOOKUP(MID(C1648,3,1),拼音数据库!$B:$C,2,),VLOOKUP(LEFT(C1648,1),拼音数据库!$B:$C,2,)&amp;VLOOKUP(MID(C1648,2,1),拼音数据库!$B:$C,2,)&amp;VLOOKUP(MID(C1648,3,1),拼音数据库!$B:$C,2,)&amp;VLOOKUP(MID(C1648,4,1),拼音数据库!$B:$C,2,))))),"")</f>
        <v/>
      </c>
      <c r="B1648" s="75" t="str">
        <f>IFERROR(IF(C1648=0,"",IF(LEN(C1648)=1,LEFT(VLOOKUP(LEFT(C1648,1),拼音数据库!$B:$C,2,),1),IF(LEN(C1648)=2,LEFT(VLOOKUP(LEFT(C1648,1),拼音数据库!$B:$C,2,),1)&amp;LEFT(VLOOKUP(MID(C1648,2,1),拼音数据库!$B:$C,2,),1),IF(LEN(C1648)=3,LEFT(VLOOKUP(LEFT(C1648,1),拼音数据库!$B:$C,2,),1)&amp;LEFT(VLOOKUP(MID(C1648,2,1),拼音数据库!$B:$C,2,),1)&amp;LEFT(VLOOKUP(MID(C1648,3,1),拼音数据库!$B:$C,2,)),LEFT(VLOOKUP(LEFT(C1648,1),拼音数据库!$B:$C,2,),1)&amp;LEFT(VLOOKUP(MID(C1648,2,1),拼音数据库!$B:$C,2,),1)&amp;LEFT(VLOOKUP(MID(C1648,3,1),拼音数据库!$B:$C,2,),1)&amp;LEFT(VLOOKUP(MID(C1648,4,1),拼音数据库!$B:$C,2,),1))))),"")</f>
        <v/>
      </c>
      <c r="C1648" s="36"/>
      <c r="D1648" s="36"/>
      <c r="E1648" s="36"/>
      <c r="F1648" s="37"/>
      <c r="G1648" s="37"/>
      <c r="H1648" s="37"/>
      <c r="I1648" s="37"/>
      <c r="J1648" s="37"/>
      <c r="K1648" s="37"/>
      <c r="L1648" s="37"/>
      <c r="M1648" s="37"/>
      <c r="N1648" s="5" t="str">
        <f t="array" ref="N1648">IF(SUM(--NOT(ISERROR(FIND(TEXT(UPPER(电话簿!$G$4),0),UPPER(基本信息输入!A1648:M1648),1))))&gt;0,ROW(),"")</f>
        <v/>
      </c>
    </row>
    <row r="1649" spans="1:14" s="34" customFormat="1" x14ac:dyDescent="0.35">
      <c r="A1649" s="74" t="str">
        <f>IFERROR(IF(C1649=0,"",IF(LEN(C1649)=1,VLOOKUP(LEFT(C1649,1),拼音数据库!$B:$C,2,),IF(LEN(C1649)=2,VLOOKUP(LEFT(C1649,1),拼音数据库!$B:$C,2,)&amp;VLOOKUP(MID(C1649,2,1),拼音数据库!$B:$C,2,),IF(LEN(C1649)=3,VLOOKUP(LEFT(C1649,1),拼音数据库!$B:$C,2,)&amp;VLOOKUP(MID(C1649,2,1),拼音数据库!$B:$C,2,)&amp;VLOOKUP(MID(C1649,3,1),拼音数据库!$B:$C,2,),VLOOKUP(LEFT(C1649,1),拼音数据库!$B:$C,2,)&amp;VLOOKUP(MID(C1649,2,1),拼音数据库!$B:$C,2,)&amp;VLOOKUP(MID(C1649,3,1),拼音数据库!$B:$C,2,)&amp;VLOOKUP(MID(C1649,4,1),拼音数据库!$B:$C,2,))))),"")</f>
        <v/>
      </c>
      <c r="B1649" s="75" t="str">
        <f>IFERROR(IF(C1649=0,"",IF(LEN(C1649)=1,LEFT(VLOOKUP(LEFT(C1649,1),拼音数据库!$B:$C,2,),1),IF(LEN(C1649)=2,LEFT(VLOOKUP(LEFT(C1649,1),拼音数据库!$B:$C,2,),1)&amp;LEFT(VLOOKUP(MID(C1649,2,1),拼音数据库!$B:$C,2,),1),IF(LEN(C1649)=3,LEFT(VLOOKUP(LEFT(C1649,1),拼音数据库!$B:$C,2,),1)&amp;LEFT(VLOOKUP(MID(C1649,2,1),拼音数据库!$B:$C,2,),1)&amp;LEFT(VLOOKUP(MID(C1649,3,1),拼音数据库!$B:$C,2,)),LEFT(VLOOKUP(LEFT(C1649,1),拼音数据库!$B:$C,2,),1)&amp;LEFT(VLOOKUP(MID(C1649,2,1),拼音数据库!$B:$C,2,),1)&amp;LEFT(VLOOKUP(MID(C1649,3,1),拼音数据库!$B:$C,2,),1)&amp;LEFT(VLOOKUP(MID(C1649,4,1),拼音数据库!$B:$C,2,),1))))),"")</f>
        <v/>
      </c>
      <c r="C1649" s="36"/>
      <c r="D1649" s="36"/>
      <c r="E1649" s="36"/>
      <c r="F1649" s="37"/>
      <c r="G1649" s="37"/>
      <c r="H1649" s="37"/>
      <c r="I1649" s="37"/>
      <c r="J1649" s="37"/>
      <c r="K1649" s="37"/>
      <c r="L1649" s="37"/>
      <c r="M1649" s="37"/>
      <c r="N1649" s="5" t="str">
        <f t="array" ref="N1649">IF(SUM(--NOT(ISERROR(FIND(TEXT(UPPER(电话簿!$G$4),0),UPPER(基本信息输入!A1649:M1649),1))))&gt;0,ROW(),"")</f>
        <v/>
      </c>
    </row>
    <row r="1650" spans="1:14" s="34" customFormat="1" x14ac:dyDescent="0.35">
      <c r="A1650" s="74" t="str">
        <f>IFERROR(IF(C1650=0,"",IF(LEN(C1650)=1,VLOOKUP(LEFT(C1650,1),拼音数据库!$B:$C,2,),IF(LEN(C1650)=2,VLOOKUP(LEFT(C1650,1),拼音数据库!$B:$C,2,)&amp;VLOOKUP(MID(C1650,2,1),拼音数据库!$B:$C,2,),IF(LEN(C1650)=3,VLOOKUP(LEFT(C1650,1),拼音数据库!$B:$C,2,)&amp;VLOOKUP(MID(C1650,2,1),拼音数据库!$B:$C,2,)&amp;VLOOKUP(MID(C1650,3,1),拼音数据库!$B:$C,2,),VLOOKUP(LEFT(C1650,1),拼音数据库!$B:$C,2,)&amp;VLOOKUP(MID(C1650,2,1),拼音数据库!$B:$C,2,)&amp;VLOOKUP(MID(C1650,3,1),拼音数据库!$B:$C,2,)&amp;VLOOKUP(MID(C1650,4,1),拼音数据库!$B:$C,2,))))),"")</f>
        <v/>
      </c>
      <c r="B1650" s="75" t="str">
        <f>IFERROR(IF(C1650=0,"",IF(LEN(C1650)=1,LEFT(VLOOKUP(LEFT(C1650,1),拼音数据库!$B:$C,2,),1),IF(LEN(C1650)=2,LEFT(VLOOKUP(LEFT(C1650,1),拼音数据库!$B:$C,2,),1)&amp;LEFT(VLOOKUP(MID(C1650,2,1),拼音数据库!$B:$C,2,),1),IF(LEN(C1650)=3,LEFT(VLOOKUP(LEFT(C1650,1),拼音数据库!$B:$C,2,),1)&amp;LEFT(VLOOKUP(MID(C1650,2,1),拼音数据库!$B:$C,2,),1)&amp;LEFT(VLOOKUP(MID(C1650,3,1),拼音数据库!$B:$C,2,)),LEFT(VLOOKUP(LEFT(C1650,1),拼音数据库!$B:$C,2,),1)&amp;LEFT(VLOOKUP(MID(C1650,2,1),拼音数据库!$B:$C,2,),1)&amp;LEFT(VLOOKUP(MID(C1650,3,1),拼音数据库!$B:$C,2,),1)&amp;LEFT(VLOOKUP(MID(C1650,4,1),拼音数据库!$B:$C,2,),1))))),"")</f>
        <v/>
      </c>
      <c r="C1650" s="36"/>
      <c r="D1650" s="36"/>
      <c r="E1650" s="36"/>
      <c r="F1650" s="37"/>
      <c r="G1650" s="37"/>
      <c r="H1650" s="37"/>
      <c r="I1650" s="37"/>
      <c r="J1650" s="37"/>
      <c r="K1650" s="37"/>
      <c r="L1650" s="37"/>
      <c r="M1650" s="37"/>
      <c r="N1650" s="5" t="str">
        <f t="array" ref="N1650">IF(SUM(--NOT(ISERROR(FIND(TEXT(UPPER(电话簿!$G$4),0),UPPER(基本信息输入!A1650:M1650),1))))&gt;0,ROW(),"")</f>
        <v/>
      </c>
    </row>
    <row r="1651" spans="1:14" s="34" customFormat="1" x14ac:dyDescent="0.35">
      <c r="A1651" s="74" t="str">
        <f>IFERROR(IF(C1651=0,"",IF(LEN(C1651)=1,VLOOKUP(LEFT(C1651,1),拼音数据库!$B:$C,2,),IF(LEN(C1651)=2,VLOOKUP(LEFT(C1651,1),拼音数据库!$B:$C,2,)&amp;VLOOKUP(MID(C1651,2,1),拼音数据库!$B:$C,2,),IF(LEN(C1651)=3,VLOOKUP(LEFT(C1651,1),拼音数据库!$B:$C,2,)&amp;VLOOKUP(MID(C1651,2,1),拼音数据库!$B:$C,2,)&amp;VLOOKUP(MID(C1651,3,1),拼音数据库!$B:$C,2,),VLOOKUP(LEFT(C1651,1),拼音数据库!$B:$C,2,)&amp;VLOOKUP(MID(C1651,2,1),拼音数据库!$B:$C,2,)&amp;VLOOKUP(MID(C1651,3,1),拼音数据库!$B:$C,2,)&amp;VLOOKUP(MID(C1651,4,1),拼音数据库!$B:$C,2,))))),"")</f>
        <v/>
      </c>
      <c r="B1651" s="75" t="str">
        <f>IFERROR(IF(C1651=0,"",IF(LEN(C1651)=1,LEFT(VLOOKUP(LEFT(C1651,1),拼音数据库!$B:$C,2,),1),IF(LEN(C1651)=2,LEFT(VLOOKUP(LEFT(C1651,1),拼音数据库!$B:$C,2,),1)&amp;LEFT(VLOOKUP(MID(C1651,2,1),拼音数据库!$B:$C,2,),1),IF(LEN(C1651)=3,LEFT(VLOOKUP(LEFT(C1651,1),拼音数据库!$B:$C,2,),1)&amp;LEFT(VLOOKUP(MID(C1651,2,1),拼音数据库!$B:$C,2,),1)&amp;LEFT(VLOOKUP(MID(C1651,3,1),拼音数据库!$B:$C,2,)),LEFT(VLOOKUP(LEFT(C1651,1),拼音数据库!$B:$C,2,),1)&amp;LEFT(VLOOKUP(MID(C1651,2,1),拼音数据库!$B:$C,2,),1)&amp;LEFT(VLOOKUP(MID(C1651,3,1),拼音数据库!$B:$C,2,),1)&amp;LEFT(VLOOKUP(MID(C1651,4,1),拼音数据库!$B:$C,2,),1))))),"")</f>
        <v/>
      </c>
      <c r="C1651" s="36"/>
      <c r="D1651" s="36"/>
      <c r="E1651" s="36"/>
      <c r="F1651" s="37"/>
      <c r="G1651" s="37"/>
      <c r="H1651" s="37"/>
      <c r="I1651" s="37"/>
      <c r="J1651" s="37"/>
      <c r="K1651" s="37"/>
      <c r="L1651" s="37"/>
      <c r="M1651" s="37"/>
      <c r="N1651" s="5" t="str">
        <f t="array" ref="N1651">IF(SUM(--NOT(ISERROR(FIND(TEXT(UPPER(电话簿!$G$4),0),UPPER(基本信息输入!A1651:M1651),1))))&gt;0,ROW(),"")</f>
        <v/>
      </c>
    </row>
    <row r="1652" spans="1:14" s="34" customFormat="1" x14ac:dyDescent="0.35">
      <c r="A1652" s="74" t="str">
        <f>IFERROR(IF(C1652=0,"",IF(LEN(C1652)=1,VLOOKUP(LEFT(C1652,1),拼音数据库!$B:$C,2,),IF(LEN(C1652)=2,VLOOKUP(LEFT(C1652,1),拼音数据库!$B:$C,2,)&amp;VLOOKUP(MID(C1652,2,1),拼音数据库!$B:$C,2,),IF(LEN(C1652)=3,VLOOKUP(LEFT(C1652,1),拼音数据库!$B:$C,2,)&amp;VLOOKUP(MID(C1652,2,1),拼音数据库!$B:$C,2,)&amp;VLOOKUP(MID(C1652,3,1),拼音数据库!$B:$C,2,),VLOOKUP(LEFT(C1652,1),拼音数据库!$B:$C,2,)&amp;VLOOKUP(MID(C1652,2,1),拼音数据库!$B:$C,2,)&amp;VLOOKUP(MID(C1652,3,1),拼音数据库!$B:$C,2,)&amp;VLOOKUP(MID(C1652,4,1),拼音数据库!$B:$C,2,))))),"")</f>
        <v/>
      </c>
      <c r="B1652" s="75" t="str">
        <f>IFERROR(IF(C1652=0,"",IF(LEN(C1652)=1,LEFT(VLOOKUP(LEFT(C1652,1),拼音数据库!$B:$C,2,),1),IF(LEN(C1652)=2,LEFT(VLOOKUP(LEFT(C1652,1),拼音数据库!$B:$C,2,),1)&amp;LEFT(VLOOKUP(MID(C1652,2,1),拼音数据库!$B:$C,2,),1),IF(LEN(C1652)=3,LEFT(VLOOKUP(LEFT(C1652,1),拼音数据库!$B:$C,2,),1)&amp;LEFT(VLOOKUP(MID(C1652,2,1),拼音数据库!$B:$C,2,),1)&amp;LEFT(VLOOKUP(MID(C1652,3,1),拼音数据库!$B:$C,2,)),LEFT(VLOOKUP(LEFT(C1652,1),拼音数据库!$B:$C,2,),1)&amp;LEFT(VLOOKUP(MID(C1652,2,1),拼音数据库!$B:$C,2,),1)&amp;LEFT(VLOOKUP(MID(C1652,3,1),拼音数据库!$B:$C,2,),1)&amp;LEFT(VLOOKUP(MID(C1652,4,1),拼音数据库!$B:$C,2,),1))))),"")</f>
        <v/>
      </c>
      <c r="C1652" s="36"/>
      <c r="D1652" s="36"/>
      <c r="E1652" s="36"/>
      <c r="F1652" s="37"/>
      <c r="G1652" s="37"/>
      <c r="H1652" s="37"/>
      <c r="I1652" s="37"/>
      <c r="J1652" s="37"/>
      <c r="K1652" s="37"/>
      <c r="L1652" s="37"/>
      <c r="M1652" s="37"/>
      <c r="N1652" s="5" t="str">
        <f t="array" ref="N1652">IF(SUM(--NOT(ISERROR(FIND(TEXT(UPPER(电话簿!$G$4),0),UPPER(基本信息输入!A1652:M1652),1))))&gt;0,ROW(),"")</f>
        <v/>
      </c>
    </row>
    <row r="1653" spans="1:14" s="34" customFormat="1" x14ac:dyDescent="0.35">
      <c r="A1653" s="74" t="str">
        <f>IFERROR(IF(C1653=0,"",IF(LEN(C1653)=1,VLOOKUP(LEFT(C1653,1),拼音数据库!$B:$C,2,),IF(LEN(C1653)=2,VLOOKUP(LEFT(C1653,1),拼音数据库!$B:$C,2,)&amp;VLOOKUP(MID(C1653,2,1),拼音数据库!$B:$C,2,),IF(LEN(C1653)=3,VLOOKUP(LEFT(C1653,1),拼音数据库!$B:$C,2,)&amp;VLOOKUP(MID(C1653,2,1),拼音数据库!$B:$C,2,)&amp;VLOOKUP(MID(C1653,3,1),拼音数据库!$B:$C,2,),VLOOKUP(LEFT(C1653,1),拼音数据库!$B:$C,2,)&amp;VLOOKUP(MID(C1653,2,1),拼音数据库!$B:$C,2,)&amp;VLOOKUP(MID(C1653,3,1),拼音数据库!$B:$C,2,)&amp;VLOOKUP(MID(C1653,4,1),拼音数据库!$B:$C,2,))))),"")</f>
        <v/>
      </c>
      <c r="B1653" s="75" t="str">
        <f>IFERROR(IF(C1653=0,"",IF(LEN(C1653)=1,LEFT(VLOOKUP(LEFT(C1653,1),拼音数据库!$B:$C,2,),1),IF(LEN(C1653)=2,LEFT(VLOOKUP(LEFT(C1653,1),拼音数据库!$B:$C,2,),1)&amp;LEFT(VLOOKUP(MID(C1653,2,1),拼音数据库!$B:$C,2,),1),IF(LEN(C1653)=3,LEFT(VLOOKUP(LEFT(C1653,1),拼音数据库!$B:$C,2,),1)&amp;LEFT(VLOOKUP(MID(C1653,2,1),拼音数据库!$B:$C,2,),1)&amp;LEFT(VLOOKUP(MID(C1653,3,1),拼音数据库!$B:$C,2,)),LEFT(VLOOKUP(LEFT(C1653,1),拼音数据库!$B:$C,2,),1)&amp;LEFT(VLOOKUP(MID(C1653,2,1),拼音数据库!$B:$C,2,),1)&amp;LEFT(VLOOKUP(MID(C1653,3,1),拼音数据库!$B:$C,2,),1)&amp;LEFT(VLOOKUP(MID(C1653,4,1),拼音数据库!$B:$C,2,),1))))),"")</f>
        <v/>
      </c>
      <c r="C1653" s="36"/>
      <c r="D1653" s="36"/>
      <c r="E1653" s="36"/>
      <c r="F1653" s="37"/>
      <c r="G1653" s="37"/>
      <c r="H1653" s="37"/>
      <c r="I1653" s="37"/>
      <c r="J1653" s="37"/>
      <c r="K1653" s="37"/>
      <c r="L1653" s="37"/>
      <c r="M1653" s="37"/>
      <c r="N1653" s="5" t="str">
        <f t="array" ref="N1653">IF(SUM(--NOT(ISERROR(FIND(TEXT(UPPER(电话簿!$G$4),0),UPPER(基本信息输入!A1653:M1653),1))))&gt;0,ROW(),"")</f>
        <v/>
      </c>
    </row>
    <row r="1654" spans="1:14" s="34" customFormat="1" x14ac:dyDescent="0.35">
      <c r="A1654" s="74" t="str">
        <f>IFERROR(IF(C1654=0,"",IF(LEN(C1654)=1,VLOOKUP(LEFT(C1654,1),拼音数据库!$B:$C,2,),IF(LEN(C1654)=2,VLOOKUP(LEFT(C1654,1),拼音数据库!$B:$C,2,)&amp;VLOOKUP(MID(C1654,2,1),拼音数据库!$B:$C,2,),IF(LEN(C1654)=3,VLOOKUP(LEFT(C1654,1),拼音数据库!$B:$C,2,)&amp;VLOOKUP(MID(C1654,2,1),拼音数据库!$B:$C,2,)&amp;VLOOKUP(MID(C1654,3,1),拼音数据库!$B:$C,2,),VLOOKUP(LEFT(C1654,1),拼音数据库!$B:$C,2,)&amp;VLOOKUP(MID(C1654,2,1),拼音数据库!$B:$C,2,)&amp;VLOOKUP(MID(C1654,3,1),拼音数据库!$B:$C,2,)&amp;VLOOKUP(MID(C1654,4,1),拼音数据库!$B:$C,2,))))),"")</f>
        <v/>
      </c>
      <c r="B1654" s="75" t="str">
        <f>IFERROR(IF(C1654=0,"",IF(LEN(C1654)=1,LEFT(VLOOKUP(LEFT(C1654,1),拼音数据库!$B:$C,2,),1),IF(LEN(C1654)=2,LEFT(VLOOKUP(LEFT(C1654,1),拼音数据库!$B:$C,2,),1)&amp;LEFT(VLOOKUP(MID(C1654,2,1),拼音数据库!$B:$C,2,),1),IF(LEN(C1654)=3,LEFT(VLOOKUP(LEFT(C1654,1),拼音数据库!$B:$C,2,),1)&amp;LEFT(VLOOKUP(MID(C1654,2,1),拼音数据库!$B:$C,2,),1)&amp;LEFT(VLOOKUP(MID(C1654,3,1),拼音数据库!$B:$C,2,)),LEFT(VLOOKUP(LEFT(C1654,1),拼音数据库!$B:$C,2,),1)&amp;LEFT(VLOOKUP(MID(C1654,2,1),拼音数据库!$B:$C,2,),1)&amp;LEFT(VLOOKUP(MID(C1654,3,1),拼音数据库!$B:$C,2,),1)&amp;LEFT(VLOOKUP(MID(C1654,4,1),拼音数据库!$B:$C,2,),1))))),"")</f>
        <v/>
      </c>
      <c r="C1654" s="36"/>
      <c r="D1654" s="36"/>
      <c r="E1654" s="36"/>
      <c r="F1654" s="37"/>
      <c r="G1654" s="37"/>
      <c r="H1654" s="37"/>
      <c r="I1654" s="37"/>
      <c r="J1654" s="37"/>
      <c r="K1654" s="37"/>
      <c r="L1654" s="37"/>
      <c r="M1654" s="37"/>
      <c r="N1654" s="5" t="str">
        <f t="array" ref="N1654">IF(SUM(--NOT(ISERROR(FIND(TEXT(UPPER(电话簿!$G$4),0),UPPER(基本信息输入!A1654:M1654),1))))&gt;0,ROW(),"")</f>
        <v/>
      </c>
    </row>
    <row r="1655" spans="1:14" s="34" customFormat="1" x14ac:dyDescent="0.35">
      <c r="A1655" s="74" t="str">
        <f>IFERROR(IF(C1655=0,"",IF(LEN(C1655)=1,VLOOKUP(LEFT(C1655,1),拼音数据库!$B:$C,2,),IF(LEN(C1655)=2,VLOOKUP(LEFT(C1655,1),拼音数据库!$B:$C,2,)&amp;VLOOKUP(MID(C1655,2,1),拼音数据库!$B:$C,2,),IF(LEN(C1655)=3,VLOOKUP(LEFT(C1655,1),拼音数据库!$B:$C,2,)&amp;VLOOKUP(MID(C1655,2,1),拼音数据库!$B:$C,2,)&amp;VLOOKUP(MID(C1655,3,1),拼音数据库!$B:$C,2,),VLOOKUP(LEFT(C1655,1),拼音数据库!$B:$C,2,)&amp;VLOOKUP(MID(C1655,2,1),拼音数据库!$B:$C,2,)&amp;VLOOKUP(MID(C1655,3,1),拼音数据库!$B:$C,2,)&amp;VLOOKUP(MID(C1655,4,1),拼音数据库!$B:$C,2,))))),"")</f>
        <v/>
      </c>
      <c r="B1655" s="75" t="str">
        <f>IFERROR(IF(C1655=0,"",IF(LEN(C1655)=1,LEFT(VLOOKUP(LEFT(C1655,1),拼音数据库!$B:$C,2,),1),IF(LEN(C1655)=2,LEFT(VLOOKUP(LEFT(C1655,1),拼音数据库!$B:$C,2,),1)&amp;LEFT(VLOOKUP(MID(C1655,2,1),拼音数据库!$B:$C,2,),1),IF(LEN(C1655)=3,LEFT(VLOOKUP(LEFT(C1655,1),拼音数据库!$B:$C,2,),1)&amp;LEFT(VLOOKUP(MID(C1655,2,1),拼音数据库!$B:$C,2,),1)&amp;LEFT(VLOOKUP(MID(C1655,3,1),拼音数据库!$B:$C,2,)),LEFT(VLOOKUP(LEFT(C1655,1),拼音数据库!$B:$C,2,),1)&amp;LEFT(VLOOKUP(MID(C1655,2,1),拼音数据库!$B:$C,2,),1)&amp;LEFT(VLOOKUP(MID(C1655,3,1),拼音数据库!$B:$C,2,),1)&amp;LEFT(VLOOKUP(MID(C1655,4,1),拼音数据库!$B:$C,2,),1))))),"")</f>
        <v/>
      </c>
      <c r="C1655" s="36"/>
      <c r="D1655" s="36"/>
      <c r="E1655" s="36"/>
      <c r="F1655" s="37"/>
      <c r="G1655" s="37"/>
      <c r="H1655" s="37"/>
      <c r="I1655" s="37"/>
      <c r="J1655" s="37"/>
      <c r="K1655" s="37"/>
      <c r="L1655" s="37"/>
      <c r="M1655" s="37"/>
      <c r="N1655" s="5" t="str">
        <f t="array" ref="N1655">IF(SUM(--NOT(ISERROR(FIND(TEXT(UPPER(电话簿!$G$4),0),UPPER(基本信息输入!A1655:M1655),1))))&gt;0,ROW(),"")</f>
        <v/>
      </c>
    </row>
    <row r="1656" spans="1:14" s="34" customFormat="1" x14ac:dyDescent="0.35">
      <c r="A1656" s="74" t="str">
        <f>IFERROR(IF(C1656=0,"",IF(LEN(C1656)=1,VLOOKUP(LEFT(C1656,1),拼音数据库!$B:$C,2,),IF(LEN(C1656)=2,VLOOKUP(LEFT(C1656,1),拼音数据库!$B:$C,2,)&amp;VLOOKUP(MID(C1656,2,1),拼音数据库!$B:$C,2,),IF(LEN(C1656)=3,VLOOKUP(LEFT(C1656,1),拼音数据库!$B:$C,2,)&amp;VLOOKUP(MID(C1656,2,1),拼音数据库!$B:$C,2,)&amp;VLOOKUP(MID(C1656,3,1),拼音数据库!$B:$C,2,),VLOOKUP(LEFT(C1656,1),拼音数据库!$B:$C,2,)&amp;VLOOKUP(MID(C1656,2,1),拼音数据库!$B:$C,2,)&amp;VLOOKUP(MID(C1656,3,1),拼音数据库!$B:$C,2,)&amp;VLOOKUP(MID(C1656,4,1),拼音数据库!$B:$C,2,))))),"")</f>
        <v/>
      </c>
      <c r="B1656" s="75" t="str">
        <f>IFERROR(IF(C1656=0,"",IF(LEN(C1656)=1,LEFT(VLOOKUP(LEFT(C1656,1),拼音数据库!$B:$C,2,),1),IF(LEN(C1656)=2,LEFT(VLOOKUP(LEFT(C1656,1),拼音数据库!$B:$C,2,),1)&amp;LEFT(VLOOKUP(MID(C1656,2,1),拼音数据库!$B:$C,2,),1),IF(LEN(C1656)=3,LEFT(VLOOKUP(LEFT(C1656,1),拼音数据库!$B:$C,2,),1)&amp;LEFT(VLOOKUP(MID(C1656,2,1),拼音数据库!$B:$C,2,),1)&amp;LEFT(VLOOKUP(MID(C1656,3,1),拼音数据库!$B:$C,2,)),LEFT(VLOOKUP(LEFT(C1656,1),拼音数据库!$B:$C,2,),1)&amp;LEFT(VLOOKUP(MID(C1656,2,1),拼音数据库!$B:$C,2,),1)&amp;LEFT(VLOOKUP(MID(C1656,3,1),拼音数据库!$B:$C,2,),1)&amp;LEFT(VLOOKUP(MID(C1656,4,1),拼音数据库!$B:$C,2,),1))))),"")</f>
        <v/>
      </c>
      <c r="C1656" s="36"/>
      <c r="D1656" s="36"/>
      <c r="E1656" s="36"/>
      <c r="F1656" s="37"/>
      <c r="G1656" s="37"/>
      <c r="H1656" s="37"/>
      <c r="I1656" s="37"/>
      <c r="J1656" s="37"/>
      <c r="K1656" s="37"/>
      <c r="L1656" s="37"/>
      <c r="M1656" s="37"/>
      <c r="N1656" s="5" t="str">
        <f t="array" ref="N1656">IF(SUM(--NOT(ISERROR(FIND(TEXT(UPPER(电话簿!$G$4),0),UPPER(基本信息输入!A1656:M1656),1))))&gt;0,ROW(),"")</f>
        <v/>
      </c>
    </row>
    <row r="1657" spans="1:14" s="34" customFormat="1" x14ac:dyDescent="0.35">
      <c r="A1657" s="74" t="str">
        <f>IFERROR(IF(C1657=0,"",IF(LEN(C1657)=1,VLOOKUP(LEFT(C1657,1),拼音数据库!$B:$C,2,),IF(LEN(C1657)=2,VLOOKUP(LEFT(C1657,1),拼音数据库!$B:$C,2,)&amp;VLOOKUP(MID(C1657,2,1),拼音数据库!$B:$C,2,),IF(LEN(C1657)=3,VLOOKUP(LEFT(C1657,1),拼音数据库!$B:$C,2,)&amp;VLOOKUP(MID(C1657,2,1),拼音数据库!$B:$C,2,)&amp;VLOOKUP(MID(C1657,3,1),拼音数据库!$B:$C,2,),VLOOKUP(LEFT(C1657,1),拼音数据库!$B:$C,2,)&amp;VLOOKUP(MID(C1657,2,1),拼音数据库!$B:$C,2,)&amp;VLOOKUP(MID(C1657,3,1),拼音数据库!$B:$C,2,)&amp;VLOOKUP(MID(C1657,4,1),拼音数据库!$B:$C,2,))))),"")</f>
        <v/>
      </c>
      <c r="B1657" s="75" t="str">
        <f>IFERROR(IF(C1657=0,"",IF(LEN(C1657)=1,LEFT(VLOOKUP(LEFT(C1657,1),拼音数据库!$B:$C,2,),1),IF(LEN(C1657)=2,LEFT(VLOOKUP(LEFT(C1657,1),拼音数据库!$B:$C,2,),1)&amp;LEFT(VLOOKUP(MID(C1657,2,1),拼音数据库!$B:$C,2,),1),IF(LEN(C1657)=3,LEFT(VLOOKUP(LEFT(C1657,1),拼音数据库!$B:$C,2,),1)&amp;LEFT(VLOOKUP(MID(C1657,2,1),拼音数据库!$B:$C,2,),1)&amp;LEFT(VLOOKUP(MID(C1657,3,1),拼音数据库!$B:$C,2,)),LEFT(VLOOKUP(LEFT(C1657,1),拼音数据库!$B:$C,2,),1)&amp;LEFT(VLOOKUP(MID(C1657,2,1),拼音数据库!$B:$C,2,),1)&amp;LEFT(VLOOKUP(MID(C1657,3,1),拼音数据库!$B:$C,2,),1)&amp;LEFT(VLOOKUP(MID(C1657,4,1),拼音数据库!$B:$C,2,),1))))),"")</f>
        <v/>
      </c>
      <c r="C1657" s="36"/>
      <c r="D1657" s="36"/>
      <c r="E1657" s="36"/>
      <c r="F1657" s="37"/>
      <c r="G1657" s="37"/>
      <c r="H1657" s="37"/>
      <c r="I1657" s="37"/>
      <c r="J1657" s="37"/>
      <c r="K1657" s="37"/>
      <c r="L1657" s="37"/>
      <c r="M1657" s="37"/>
      <c r="N1657" s="5" t="str">
        <f t="array" ref="N1657">IF(SUM(--NOT(ISERROR(FIND(TEXT(UPPER(电话簿!$G$4),0),UPPER(基本信息输入!A1657:M1657),1))))&gt;0,ROW(),"")</f>
        <v/>
      </c>
    </row>
    <row r="1658" spans="1:14" s="34" customFormat="1" x14ac:dyDescent="0.35">
      <c r="A1658" s="74" t="str">
        <f>IFERROR(IF(C1658=0,"",IF(LEN(C1658)=1,VLOOKUP(LEFT(C1658,1),拼音数据库!$B:$C,2,),IF(LEN(C1658)=2,VLOOKUP(LEFT(C1658,1),拼音数据库!$B:$C,2,)&amp;VLOOKUP(MID(C1658,2,1),拼音数据库!$B:$C,2,),IF(LEN(C1658)=3,VLOOKUP(LEFT(C1658,1),拼音数据库!$B:$C,2,)&amp;VLOOKUP(MID(C1658,2,1),拼音数据库!$B:$C,2,)&amp;VLOOKUP(MID(C1658,3,1),拼音数据库!$B:$C,2,),VLOOKUP(LEFT(C1658,1),拼音数据库!$B:$C,2,)&amp;VLOOKUP(MID(C1658,2,1),拼音数据库!$B:$C,2,)&amp;VLOOKUP(MID(C1658,3,1),拼音数据库!$B:$C,2,)&amp;VLOOKUP(MID(C1658,4,1),拼音数据库!$B:$C,2,))))),"")</f>
        <v/>
      </c>
      <c r="B1658" s="75" t="str">
        <f>IFERROR(IF(C1658=0,"",IF(LEN(C1658)=1,LEFT(VLOOKUP(LEFT(C1658,1),拼音数据库!$B:$C,2,),1),IF(LEN(C1658)=2,LEFT(VLOOKUP(LEFT(C1658,1),拼音数据库!$B:$C,2,),1)&amp;LEFT(VLOOKUP(MID(C1658,2,1),拼音数据库!$B:$C,2,),1),IF(LEN(C1658)=3,LEFT(VLOOKUP(LEFT(C1658,1),拼音数据库!$B:$C,2,),1)&amp;LEFT(VLOOKUP(MID(C1658,2,1),拼音数据库!$B:$C,2,),1)&amp;LEFT(VLOOKUP(MID(C1658,3,1),拼音数据库!$B:$C,2,)),LEFT(VLOOKUP(LEFT(C1658,1),拼音数据库!$B:$C,2,),1)&amp;LEFT(VLOOKUP(MID(C1658,2,1),拼音数据库!$B:$C,2,),1)&amp;LEFT(VLOOKUP(MID(C1658,3,1),拼音数据库!$B:$C,2,),1)&amp;LEFT(VLOOKUP(MID(C1658,4,1),拼音数据库!$B:$C,2,),1))))),"")</f>
        <v/>
      </c>
      <c r="C1658" s="36"/>
      <c r="D1658" s="36"/>
      <c r="E1658" s="36"/>
      <c r="F1658" s="37"/>
      <c r="G1658" s="37"/>
      <c r="H1658" s="37"/>
      <c r="I1658" s="37"/>
      <c r="J1658" s="37"/>
      <c r="K1658" s="37"/>
      <c r="L1658" s="37"/>
      <c r="M1658" s="37"/>
      <c r="N1658" s="5" t="str">
        <f t="array" ref="N1658">IF(SUM(--NOT(ISERROR(FIND(TEXT(UPPER(电话簿!$G$4),0),UPPER(基本信息输入!A1658:M1658),1))))&gt;0,ROW(),"")</f>
        <v/>
      </c>
    </row>
    <row r="1659" spans="1:14" s="34" customFormat="1" x14ac:dyDescent="0.35">
      <c r="A1659" s="74" t="str">
        <f>IFERROR(IF(C1659=0,"",IF(LEN(C1659)=1,VLOOKUP(LEFT(C1659,1),拼音数据库!$B:$C,2,),IF(LEN(C1659)=2,VLOOKUP(LEFT(C1659,1),拼音数据库!$B:$C,2,)&amp;VLOOKUP(MID(C1659,2,1),拼音数据库!$B:$C,2,),IF(LEN(C1659)=3,VLOOKUP(LEFT(C1659,1),拼音数据库!$B:$C,2,)&amp;VLOOKUP(MID(C1659,2,1),拼音数据库!$B:$C,2,)&amp;VLOOKUP(MID(C1659,3,1),拼音数据库!$B:$C,2,),VLOOKUP(LEFT(C1659,1),拼音数据库!$B:$C,2,)&amp;VLOOKUP(MID(C1659,2,1),拼音数据库!$B:$C,2,)&amp;VLOOKUP(MID(C1659,3,1),拼音数据库!$B:$C,2,)&amp;VLOOKUP(MID(C1659,4,1),拼音数据库!$B:$C,2,))))),"")</f>
        <v/>
      </c>
      <c r="B1659" s="75" t="str">
        <f>IFERROR(IF(C1659=0,"",IF(LEN(C1659)=1,LEFT(VLOOKUP(LEFT(C1659,1),拼音数据库!$B:$C,2,),1),IF(LEN(C1659)=2,LEFT(VLOOKUP(LEFT(C1659,1),拼音数据库!$B:$C,2,),1)&amp;LEFT(VLOOKUP(MID(C1659,2,1),拼音数据库!$B:$C,2,),1),IF(LEN(C1659)=3,LEFT(VLOOKUP(LEFT(C1659,1),拼音数据库!$B:$C,2,),1)&amp;LEFT(VLOOKUP(MID(C1659,2,1),拼音数据库!$B:$C,2,),1)&amp;LEFT(VLOOKUP(MID(C1659,3,1),拼音数据库!$B:$C,2,)),LEFT(VLOOKUP(LEFT(C1659,1),拼音数据库!$B:$C,2,),1)&amp;LEFT(VLOOKUP(MID(C1659,2,1),拼音数据库!$B:$C,2,),1)&amp;LEFT(VLOOKUP(MID(C1659,3,1),拼音数据库!$B:$C,2,),1)&amp;LEFT(VLOOKUP(MID(C1659,4,1),拼音数据库!$B:$C,2,),1))))),"")</f>
        <v/>
      </c>
      <c r="C1659" s="36"/>
      <c r="D1659" s="36"/>
      <c r="E1659" s="36"/>
      <c r="F1659" s="37"/>
      <c r="G1659" s="37"/>
      <c r="H1659" s="37"/>
      <c r="I1659" s="37"/>
      <c r="J1659" s="37"/>
      <c r="K1659" s="37"/>
      <c r="L1659" s="37"/>
      <c r="M1659" s="37"/>
      <c r="N1659" s="5" t="str">
        <f t="array" ref="N1659">IF(SUM(--NOT(ISERROR(FIND(TEXT(UPPER(电话簿!$G$4),0),UPPER(基本信息输入!A1659:M1659),1))))&gt;0,ROW(),"")</f>
        <v/>
      </c>
    </row>
    <row r="1660" spans="1:14" s="34" customFormat="1" x14ac:dyDescent="0.35">
      <c r="A1660" s="74" t="str">
        <f>IFERROR(IF(C1660=0,"",IF(LEN(C1660)=1,VLOOKUP(LEFT(C1660,1),拼音数据库!$B:$C,2,),IF(LEN(C1660)=2,VLOOKUP(LEFT(C1660,1),拼音数据库!$B:$C,2,)&amp;VLOOKUP(MID(C1660,2,1),拼音数据库!$B:$C,2,),IF(LEN(C1660)=3,VLOOKUP(LEFT(C1660,1),拼音数据库!$B:$C,2,)&amp;VLOOKUP(MID(C1660,2,1),拼音数据库!$B:$C,2,)&amp;VLOOKUP(MID(C1660,3,1),拼音数据库!$B:$C,2,),VLOOKUP(LEFT(C1660,1),拼音数据库!$B:$C,2,)&amp;VLOOKUP(MID(C1660,2,1),拼音数据库!$B:$C,2,)&amp;VLOOKUP(MID(C1660,3,1),拼音数据库!$B:$C,2,)&amp;VLOOKUP(MID(C1660,4,1),拼音数据库!$B:$C,2,))))),"")</f>
        <v/>
      </c>
      <c r="B1660" s="75" t="str">
        <f>IFERROR(IF(C1660=0,"",IF(LEN(C1660)=1,LEFT(VLOOKUP(LEFT(C1660,1),拼音数据库!$B:$C,2,),1),IF(LEN(C1660)=2,LEFT(VLOOKUP(LEFT(C1660,1),拼音数据库!$B:$C,2,),1)&amp;LEFT(VLOOKUP(MID(C1660,2,1),拼音数据库!$B:$C,2,),1),IF(LEN(C1660)=3,LEFT(VLOOKUP(LEFT(C1660,1),拼音数据库!$B:$C,2,),1)&amp;LEFT(VLOOKUP(MID(C1660,2,1),拼音数据库!$B:$C,2,),1)&amp;LEFT(VLOOKUP(MID(C1660,3,1),拼音数据库!$B:$C,2,)),LEFT(VLOOKUP(LEFT(C1660,1),拼音数据库!$B:$C,2,),1)&amp;LEFT(VLOOKUP(MID(C1660,2,1),拼音数据库!$B:$C,2,),1)&amp;LEFT(VLOOKUP(MID(C1660,3,1),拼音数据库!$B:$C,2,),1)&amp;LEFT(VLOOKUP(MID(C1660,4,1),拼音数据库!$B:$C,2,),1))))),"")</f>
        <v/>
      </c>
      <c r="C1660" s="36"/>
      <c r="D1660" s="36"/>
      <c r="E1660" s="36"/>
      <c r="F1660" s="37"/>
      <c r="G1660" s="37"/>
      <c r="H1660" s="37"/>
      <c r="I1660" s="37"/>
      <c r="J1660" s="37"/>
      <c r="K1660" s="37"/>
      <c r="L1660" s="37"/>
      <c r="M1660" s="37"/>
      <c r="N1660" s="5" t="str">
        <f t="array" ref="N1660">IF(SUM(--NOT(ISERROR(FIND(TEXT(UPPER(电话簿!$G$4),0),UPPER(基本信息输入!A1660:M1660),1))))&gt;0,ROW(),"")</f>
        <v/>
      </c>
    </row>
    <row r="1661" spans="1:14" s="34" customFormat="1" x14ac:dyDescent="0.35">
      <c r="A1661" s="74" t="str">
        <f>IFERROR(IF(C1661=0,"",IF(LEN(C1661)=1,VLOOKUP(LEFT(C1661,1),拼音数据库!$B:$C,2,),IF(LEN(C1661)=2,VLOOKUP(LEFT(C1661,1),拼音数据库!$B:$C,2,)&amp;VLOOKUP(MID(C1661,2,1),拼音数据库!$B:$C,2,),IF(LEN(C1661)=3,VLOOKUP(LEFT(C1661,1),拼音数据库!$B:$C,2,)&amp;VLOOKUP(MID(C1661,2,1),拼音数据库!$B:$C,2,)&amp;VLOOKUP(MID(C1661,3,1),拼音数据库!$B:$C,2,),VLOOKUP(LEFT(C1661,1),拼音数据库!$B:$C,2,)&amp;VLOOKUP(MID(C1661,2,1),拼音数据库!$B:$C,2,)&amp;VLOOKUP(MID(C1661,3,1),拼音数据库!$B:$C,2,)&amp;VLOOKUP(MID(C1661,4,1),拼音数据库!$B:$C,2,))))),"")</f>
        <v/>
      </c>
      <c r="B1661" s="75" t="str">
        <f>IFERROR(IF(C1661=0,"",IF(LEN(C1661)=1,LEFT(VLOOKUP(LEFT(C1661,1),拼音数据库!$B:$C,2,),1),IF(LEN(C1661)=2,LEFT(VLOOKUP(LEFT(C1661,1),拼音数据库!$B:$C,2,),1)&amp;LEFT(VLOOKUP(MID(C1661,2,1),拼音数据库!$B:$C,2,),1),IF(LEN(C1661)=3,LEFT(VLOOKUP(LEFT(C1661,1),拼音数据库!$B:$C,2,),1)&amp;LEFT(VLOOKUP(MID(C1661,2,1),拼音数据库!$B:$C,2,),1)&amp;LEFT(VLOOKUP(MID(C1661,3,1),拼音数据库!$B:$C,2,)),LEFT(VLOOKUP(LEFT(C1661,1),拼音数据库!$B:$C,2,),1)&amp;LEFT(VLOOKUP(MID(C1661,2,1),拼音数据库!$B:$C,2,),1)&amp;LEFT(VLOOKUP(MID(C1661,3,1),拼音数据库!$B:$C,2,),1)&amp;LEFT(VLOOKUP(MID(C1661,4,1),拼音数据库!$B:$C,2,),1))))),"")</f>
        <v/>
      </c>
      <c r="C1661" s="36"/>
      <c r="D1661" s="36"/>
      <c r="E1661" s="36"/>
      <c r="F1661" s="37"/>
      <c r="G1661" s="37"/>
      <c r="H1661" s="37"/>
      <c r="I1661" s="37"/>
      <c r="J1661" s="37"/>
      <c r="K1661" s="37"/>
      <c r="L1661" s="37"/>
      <c r="M1661" s="37"/>
      <c r="N1661" s="5" t="str">
        <f t="array" ref="N1661">IF(SUM(--NOT(ISERROR(FIND(TEXT(UPPER(电话簿!$G$4),0),UPPER(基本信息输入!A1661:M1661),1))))&gt;0,ROW(),"")</f>
        <v/>
      </c>
    </row>
    <row r="1662" spans="1:14" s="34" customFormat="1" x14ac:dyDescent="0.35">
      <c r="A1662" s="74" t="str">
        <f>IFERROR(IF(C1662=0,"",IF(LEN(C1662)=1,VLOOKUP(LEFT(C1662,1),拼音数据库!$B:$C,2,),IF(LEN(C1662)=2,VLOOKUP(LEFT(C1662,1),拼音数据库!$B:$C,2,)&amp;VLOOKUP(MID(C1662,2,1),拼音数据库!$B:$C,2,),IF(LEN(C1662)=3,VLOOKUP(LEFT(C1662,1),拼音数据库!$B:$C,2,)&amp;VLOOKUP(MID(C1662,2,1),拼音数据库!$B:$C,2,)&amp;VLOOKUP(MID(C1662,3,1),拼音数据库!$B:$C,2,),VLOOKUP(LEFT(C1662,1),拼音数据库!$B:$C,2,)&amp;VLOOKUP(MID(C1662,2,1),拼音数据库!$B:$C,2,)&amp;VLOOKUP(MID(C1662,3,1),拼音数据库!$B:$C,2,)&amp;VLOOKUP(MID(C1662,4,1),拼音数据库!$B:$C,2,))))),"")</f>
        <v/>
      </c>
      <c r="B1662" s="75" t="str">
        <f>IFERROR(IF(C1662=0,"",IF(LEN(C1662)=1,LEFT(VLOOKUP(LEFT(C1662,1),拼音数据库!$B:$C,2,),1),IF(LEN(C1662)=2,LEFT(VLOOKUP(LEFT(C1662,1),拼音数据库!$B:$C,2,),1)&amp;LEFT(VLOOKUP(MID(C1662,2,1),拼音数据库!$B:$C,2,),1),IF(LEN(C1662)=3,LEFT(VLOOKUP(LEFT(C1662,1),拼音数据库!$B:$C,2,),1)&amp;LEFT(VLOOKUP(MID(C1662,2,1),拼音数据库!$B:$C,2,),1)&amp;LEFT(VLOOKUP(MID(C1662,3,1),拼音数据库!$B:$C,2,)),LEFT(VLOOKUP(LEFT(C1662,1),拼音数据库!$B:$C,2,),1)&amp;LEFT(VLOOKUP(MID(C1662,2,1),拼音数据库!$B:$C,2,),1)&amp;LEFT(VLOOKUP(MID(C1662,3,1),拼音数据库!$B:$C,2,),1)&amp;LEFT(VLOOKUP(MID(C1662,4,1),拼音数据库!$B:$C,2,),1))))),"")</f>
        <v/>
      </c>
      <c r="C1662" s="36"/>
      <c r="D1662" s="36"/>
      <c r="E1662" s="36"/>
      <c r="F1662" s="37"/>
      <c r="G1662" s="37"/>
      <c r="H1662" s="37"/>
      <c r="I1662" s="37"/>
      <c r="J1662" s="37"/>
      <c r="K1662" s="37"/>
      <c r="L1662" s="37"/>
      <c r="M1662" s="37"/>
      <c r="N1662" s="5" t="str">
        <f t="array" ref="N1662">IF(SUM(--NOT(ISERROR(FIND(TEXT(UPPER(电话簿!$G$4),0),UPPER(基本信息输入!A1662:M1662),1))))&gt;0,ROW(),"")</f>
        <v/>
      </c>
    </row>
    <row r="1663" spans="1:14" s="34" customFormat="1" x14ac:dyDescent="0.35">
      <c r="A1663" s="74" t="str">
        <f>IFERROR(IF(C1663=0,"",IF(LEN(C1663)=1,VLOOKUP(LEFT(C1663,1),拼音数据库!$B:$C,2,),IF(LEN(C1663)=2,VLOOKUP(LEFT(C1663,1),拼音数据库!$B:$C,2,)&amp;VLOOKUP(MID(C1663,2,1),拼音数据库!$B:$C,2,),IF(LEN(C1663)=3,VLOOKUP(LEFT(C1663,1),拼音数据库!$B:$C,2,)&amp;VLOOKUP(MID(C1663,2,1),拼音数据库!$B:$C,2,)&amp;VLOOKUP(MID(C1663,3,1),拼音数据库!$B:$C,2,),VLOOKUP(LEFT(C1663,1),拼音数据库!$B:$C,2,)&amp;VLOOKUP(MID(C1663,2,1),拼音数据库!$B:$C,2,)&amp;VLOOKUP(MID(C1663,3,1),拼音数据库!$B:$C,2,)&amp;VLOOKUP(MID(C1663,4,1),拼音数据库!$B:$C,2,))))),"")</f>
        <v/>
      </c>
      <c r="B1663" s="75" t="str">
        <f>IFERROR(IF(C1663=0,"",IF(LEN(C1663)=1,LEFT(VLOOKUP(LEFT(C1663,1),拼音数据库!$B:$C,2,),1),IF(LEN(C1663)=2,LEFT(VLOOKUP(LEFT(C1663,1),拼音数据库!$B:$C,2,),1)&amp;LEFT(VLOOKUP(MID(C1663,2,1),拼音数据库!$B:$C,2,),1),IF(LEN(C1663)=3,LEFT(VLOOKUP(LEFT(C1663,1),拼音数据库!$B:$C,2,),1)&amp;LEFT(VLOOKUP(MID(C1663,2,1),拼音数据库!$B:$C,2,),1)&amp;LEFT(VLOOKUP(MID(C1663,3,1),拼音数据库!$B:$C,2,)),LEFT(VLOOKUP(LEFT(C1663,1),拼音数据库!$B:$C,2,),1)&amp;LEFT(VLOOKUP(MID(C1663,2,1),拼音数据库!$B:$C,2,),1)&amp;LEFT(VLOOKUP(MID(C1663,3,1),拼音数据库!$B:$C,2,),1)&amp;LEFT(VLOOKUP(MID(C1663,4,1),拼音数据库!$B:$C,2,),1))))),"")</f>
        <v/>
      </c>
      <c r="C1663" s="36"/>
      <c r="D1663" s="36"/>
      <c r="E1663" s="36"/>
      <c r="F1663" s="37"/>
      <c r="G1663" s="37"/>
      <c r="H1663" s="37"/>
      <c r="I1663" s="37"/>
      <c r="J1663" s="37"/>
      <c r="K1663" s="37"/>
      <c r="L1663" s="37"/>
      <c r="M1663" s="37"/>
      <c r="N1663" s="5" t="str">
        <f t="array" ref="N1663">IF(SUM(--NOT(ISERROR(FIND(TEXT(UPPER(电话簿!$G$4),0),UPPER(基本信息输入!A1663:M1663),1))))&gt;0,ROW(),"")</f>
        <v/>
      </c>
    </row>
    <row r="1664" spans="1:14" s="34" customFormat="1" x14ac:dyDescent="0.35">
      <c r="A1664" s="74" t="str">
        <f>IFERROR(IF(C1664=0,"",IF(LEN(C1664)=1,VLOOKUP(LEFT(C1664,1),拼音数据库!$B:$C,2,),IF(LEN(C1664)=2,VLOOKUP(LEFT(C1664,1),拼音数据库!$B:$C,2,)&amp;VLOOKUP(MID(C1664,2,1),拼音数据库!$B:$C,2,),IF(LEN(C1664)=3,VLOOKUP(LEFT(C1664,1),拼音数据库!$B:$C,2,)&amp;VLOOKUP(MID(C1664,2,1),拼音数据库!$B:$C,2,)&amp;VLOOKUP(MID(C1664,3,1),拼音数据库!$B:$C,2,),VLOOKUP(LEFT(C1664,1),拼音数据库!$B:$C,2,)&amp;VLOOKUP(MID(C1664,2,1),拼音数据库!$B:$C,2,)&amp;VLOOKUP(MID(C1664,3,1),拼音数据库!$B:$C,2,)&amp;VLOOKUP(MID(C1664,4,1),拼音数据库!$B:$C,2,))))),"")</f>
        <v/>
      </c>
      <c r="B1664" s="75" t="str">
        <f>IFERROR(IF(C1664=0,"",IF(LEN(C1664)=1,LEFT(VLOOKUP(LEFT(C1664,1),拼音数据库!$B:$C,2,),1),IF(LEN(C1664)=2,LEFT(VLOOKUP(LEFT(C1664,1),拼音数据库!$B:$C,2,),1)&amp;LEFT(VLOOKUP(MID(C1664,2,1),拼音数据库!$B:$C,2,),1),IF(LEN(C1664)=3,LEFT(VLOOKUP(LEFT(C1664,1),拼音数据库!$B:$C,2,),1)&amp;LEFT(VLOOKUP(MID(C1664,2,1),拼音数据库!$B:$C,2,),1)&amp;LEFT(VLOOKUP(MID(C1664,3,1),拼音数据库!$B:$C,2,)),LEFT(VLOOKUP(LEFT(C1664,1),拼音数据库!$B:$C,2,),1)&amp;LEFT(VLOOKUP(MID(C1664,2,1),拼音数据库!$B:$C,2,),1)&amp;LEFT(VLOOKUP(MID(C1664,3,1),拼音数据库!$B:$C,2,),1)&amp;LEFT(VLOOKUP(MID(C1664,4,1),拼音数据库!$B:$C,2,),1))))),"")</f>
        <v/>
      </c>
      <c r="C1664" s="36"/>
      <c r="D1664" s="36"/>
      <c r="E1664" s="36"/>
      <c r="F1664" s="37"/>
      <c r="G1664" s="37"/>
      <c r="H1664" s="37"/>
      <c r="I1664" s="37"/>
      <c r="J1664" s="37"/>
      <c r="K1664" s="37"/>
      <c r="L1664" s="37"/>
      <c r="M1664" s="37"/>
      <c r="N1664" s="5" t="str">
        <f t="array" ref="N1664">IF(SUM(--NOT(ISERROR(FIND(TEXT(UPPER(电话簿!$G$4),0),UPPER(基本信息输入!A1664:M1664),1))))&gt;0,ROW(),"")</f>
        <v/>
      </c>
    </row>
    <row r="1665" spans="1:14" s="34" customFormat="1" x14ac:dyDescent="0.35">
      <c r="A1665" s="74" t="str">
        <f>IFERROR(IF(C1665=0,"",IF(LEN(C1665)=1,VLOOKUP(LEFT(C1665,1),拼音数据库!$B:$C,2,),IF(LEN(C1665)=2,VLOOKUP(LEFT(C1665,1),拼音数据库!$B:$C,2,)&amp;VLOOKUP(MID(C1665,2,1),拼音数据库!$B:$C,2,),IF(LEN(C1665)=3,VLOOKUP(LEFT(C1665,1),拼音数据库!$B:$C,2,)&amp;VLOOKUP(MID(C1665,2,1),拼音数据库!$B:$C,2,)&amp;VLOOKUP(MID(C1665,3,1),拼音数据库!$B:$C,2,),VLOOKUP(LEFT(C1665,1),拼音数据库!$B:$C,2,)&amp;VLOOKUP(MID(C1665,2,1),拼音数据库!$B:$C,2,)&amp;VLOOKUP(MID(C1665,3,1),拼音数据库!$B:$C,2,)&amp;VLOOKUP(MID(C1665,4,1),拼音数据库!$B:$C,2,))))),"")</f>
        <v/>
      </c>
      <c r="B1665" s="75" t="str">
        <f>IFERROR(IF(C1665=0,"",IF(LEN(C1665)=1,LEFT(VLOOKUP(LEFT(C1665,1),拼音数据库!$B:$C,2,),1),IF(LEN(C1665)=2,LEFT(VLOOKUP(LEFT(C1665,1),拼音数据库!$B:$C,2,),1)&amp;LEFT(VLOOKUP(MID(C1665,2,1),拼音数据库!$B:$C,2,),1),IF(LEN(C1665)=3,LEFT(VLOOKUP(LEFT(C1665,1),拼音数据库!$B:$C,2,),1)&amp;LEFT(VLOOKUP(MID(C1665,2,1),拼音数据库!$B:$C,2,),1)&amp;LEFT(VLOOKUP(MID(C1665,3,1),拼音数据库!$B:$C,2,)),LEFT(VLOOKUP(LEFT(C1665,1),拼音数据库!$B:$C,2,),1)&amp;LEFT(VLOOKUP(MID(C1665,2,1),拼音数据库!$B:$C,2,),1)&amp;LEFT(VLOOKUP(MID(C1665,3,1),拼音数据库!$B:$C,2,),1)&amp;LEFT(VLOOKUP(MID(C1665,4,1),拼音数据库!$B:$C,2,),1))))),"")</f>
        <v/>
      </c>
      <c r="C1665" s="36"/>
      <c r="D1665" s="36"/>
      <c r="E1665" s="36"/>
      <c r="F1665" s="37"/>
      <c r="G1665" s="37"/>
      <c r="H1665" s="37"/>
      <c r="I1665" s="37"/>
      <c r="J1665" s="37"/>
      <c r="K1665" s="37"/>
      <c r="L1665" s="37"/>
      <c r="M1665" s="37"/>
      <c r="N1665" s="5" t="str">
        <f t="array" ref="N1665">IF(SUM(--NOT(ISERROR(FIND(TEXT(UPPER(电话簿!$G$4),0),UPPER(基本信息输入!A1665:M1665),1))))&gt;0,ROW(),"")</f>
        <v/>
      </c>
    </row>
    <row r="1666" spans="1:14" s="34" customFormat="1" x14ac:dyDescent="0.35">
      <c r="A1666" s="74" t="str">
        <f>IFERROR(IF(C1666=0,"",IF(LEN(C1666)=1,VLOOKUP(LEFT(C1666,1),拼音数据库!$B:$C,2,),IF(LEN(C1666)=2,VLOOKUP(LEFT(C1666,1),拼音数据库!$B:$C,2,)&amp;VLOOKUP(MID(C1666,2,1),拼音数据库!$B:$C,2,),IF(LEN(C1666)=3,VLOOKUP(LEFT(C1666,1),拼音数据库!$B:$C,2,)&amp;VLOOKUP(MID(C1666,2,1),拼音数据库!$B:$C,2,)&amp;VLOOKUP(MID(C1666,3,1),拼音数据库!$B:$C,2,),VLOOKUP(LEFT(C1666,1),拼音数据库!$B:$C,2,)&amp;VLOOKUP(MID(C1666,2,1),拼音数据库!$B:$C,2,)&amp;VLOOKUP(MID(C1666,3,1),拼音数据库!$B:$C,2,)&amp;VLOOKUP(MID(C1666,4,1),拼音数据库!$B:$C,2,))))),"")</f>
        <v/>
      </c>
      <c r="B1666" s="75" t="str">
        <f>IFERROR(IF(C1666=0,"",IF(LEN(C1666)=1,LEFT(VLOOKUP(LEFT(C1666,1),拼音数据库!$B:$C,2,),1),IF(LEN(C1666)=2,LEFT(VLOOKUP(LEFT(C1666,1),拼音数据库!$B:$C,2,),1)&amp;LEFT(VLOOKUP(MID(C1666,2,1),拼音数据库!$B:$C,2,),1),IF(LEN(C1666)=3,LEFT(VLOOKUP(LEFT(C1666,1),拼音数据库!$B:$C,2,),1)&amp;LEFT(VLOOKUP(MID(C1666,2,1),拼音数据库!$B:$C,2,),1)&amp;LEFT(VLOOKUP(MID(C1666,3,1),拼音数据库!$B:$C,2,)),LEFT(VLOOKUP(LEFT(C1666,1),拼音数据库!$B:$C,2,),1)&amp;LEFT(VLOOKUP(MID(C1666,2,1),拼音数据库!$B:$C,2,),1)&amp;LEFT(VLOOKUP(MID(C1666,3,1),拼音数据库!$B:$C,2,),1)&amp;LEFT(VLOOKUP(MID(C1666,4,1),拼音数据库!$B:$C,2,),1))))),"")</f>
        <v/>
      </c>
      <c r="C1666" s="36"/>
      <c r="D1666" s="36"/>
      <c r="E1666" s="36"/>
      <c r="F1666" s="37"/>
      <c r="G1666" s="37"/>
      <c r="H1666" s="37"/>
      <c r="I1666" s="37"/>
      <c r="J1666" s="37"/>
      <c r="K1666" s="37"/>
      <c r="L1666" s="37"/>
      <c r="M1666" s="37"/>
      <c r="N1666" s="5" t="str">
        <f t="array" ref="N1666">IF(SUM(--NOT(ISERROR(FIND(TEXT(UPPER(电话簿!$G$4),0),UPPER(基本信息输入!A1666:M1666),1))))&gt;0,ROW(),"")</f>
        <v/>
      </c>
    </row>
    <row r="1667" spans="1:14" s="34" customFormat="1" x14ac:dyDescent="0.35">
      <c r="A1667" s="74" t="str">
        <f>IFERROR(IF(C1667=0,"",IF(LEN(C1667)=1,VLOOKUP(LEFT(C1667,1),拼音数据库!$B:$C,2,),IF(LEN(C1667)=2,VLOOKUP(LEFT(C1667,1),拼音数据库!$B:$C,2,)&amp;VLOOKUP(MID(C1667,2,1),拼音数据库!$B:$C,2,),IF(LEN(C1667)=3,VLOOKUP(LEFT(C1667,1),拼音数据库!$B:$C,2,)&amp;VLOOKUP(MID(C1667,2,1),拼音数据库!$B:$C,2,)&amp;VLOOKUP(MID(C1667,3,1),拼音数据库!$B:$C,2,),VLOOKUP(LEFT(C1667,1),拼音数据库!$B:$C,2,)&amp;VLOOKUP(MID(C1667,2,1),拼音数据库!$B:$C,2,)&amp;VLOOKUP(MID(C1667,3,1),拼音数据库!$B:$C,2,)&amp;VLOOKUP(MID(C1667,4,1),拼音数据库!$B:$C,2,))))),"")</f>
        <v/>
      </c>
      <c r="B1667" s="75" t="str">
        <f>IFERROR(IF(C1667=0,"",IF(LEN(C1667)=1,LEFT(VLOOKUP(LEFT(C1667,1),拼音数据库!$B:$C,2,),1),IF(LEN(C1667)=2,LEFT(VLOOKUP(LEFT(C1667,1),拼音数据库!$B:$C,2,),1)&amp;LEFT(VLOOKUP(MID(C1667,2,1),拼音数据库!$B:$C,2,),1),IF(LEN(C1667)=3,LEFT(VLOOKUP(LEFT(C1667,1),拼音数据库!$B:$C,2,),1)&amp;LEFT(VLOOKUP(MID(C1667,2,1),拼音数据库!$B:$C,2,),1)&amp;LEFT(VLOOKUP(MID(C1667,3,1),拼音数据库!$B:$C,2,)),LEFT(VLOOKUP(LEFT(C1667,1),拼音数据库!$B:$C,2,),1)&amp;LEFT(VLOOKUP(MID(C1667,2,1),拼音数据库!$B:$C,2,),1)&amp;LEFT(VLOOKUP(MID(C1667,3,1),拼音数据库!$B:$C,2,),1)&amp;LEFT(VLOOKUP(MID(C1667,4,1),拼音数据库!$B:$C,2,),1))))),"")</f>
        <v/>
      </c>
      <c r="C1667" s="36"/>
      <c r="D1667" s="36"/>
      <c r="E1667" s="36"/>
      <c r="F1667" s="37"/>
      <c r="G1667" s="37"/>
      <c r="H1667" s="37"/>
      <c r="I1667" s="37"/>
      <c r="J1667" s="37"/>
      <c r="K1667" s="37"/>
      <c r="L1667" s="37"/>
      <c r="M1667" s="37"/>
      <c r="N1667" s="5" t="str">
        <f t="array" ref="N1667">IF(SUM(--NOT(ISERROR(FIND(TEXT(UPPER(电话簿!$G$4),0),UPPER(基本信息输入!A1667:M1667),1))))&gt;0,ROW(),"")</f>
        <v/>
      </c>
    </row>
    <row r="1668" spans="1:14" s="34" customFormat="1" x14ac:dyDescent="0.35">
      <c r="A1668" s="74" t="str">
        <f>IFERROR(IF(C1668=0,"",IF(LEN(C1668)=1,VLOOKUP(LEFT(C1668,1),拼音数据库!$B:$C,2,),IF(LEN(C1668)=2,VLOOKUP(LEFT(C1668,1),拼音数据库!$B:$C,2,)&amp;VLOOKUP(MID(C1668,2,1),拼音数据库!$B:$C,2,),IF(LEN(C1668)=3,VLOOKUP(LEFT(C1668,1),拼音数据库!$B:$C,2,)&amp;VLOOKUP(MID(C1668,2,1),拼音数据库!$B:$C,2,)&amp;VLOOKUP(MID(C1668,3,1),拼音数据库!$B:$C,2,),VLOOKUP(LEFT(C1668,1),拼音数据库!$B:$C,2,)&amp;VLOOKUP(MID(C1668,2,1),拼音数据库!$B:$C,2,)&amp;VLOOKUP(MID(C1668,3,1),拼音数据库!$B:$C,2,)&amp;VLOOKUP(MID(C1668,4,1),拼音数据库!$B:$C,2,))))),"")</f>
        <v/>
      </c>
      <c r="B1668" s="75" t="str">
        <f>IFERROR(IF(C1668=0,"",IF(LEN(C1668)=1,LEFT(VLOOKUP(LEFT(C1668,1),拼音数据库!$B:$C,2,),1),IF(LEN(C1668)=2,LEFT(VLOOKUP(LEFT(C1668,1),拼音数据库!$B:$C,2,),1)&amp;LEFT(VLOOKUP(MID(C1668,2,1),拼音数据库!$B:$C,2,),1),IF(LEN(C1668)=3,LEFT(VLOOKUP(LEFT(C1668,1),拼音数据库!$B:$C,2,),1)&amp;LEFT(VLOOKUP(MID(C1668,2,1),拼音数据库!$B:$C,2,),1)&amp;LEFT(VLOOKUP(MID(C1668,3,1),拼音数据库!$B:$C,2,)),LEFT(VLOOKUP(LEFT(C1668,1),拼音数据库!$B:$C,2,),1)&amp;LEFT(VLOOKUP(MID(C1668,2,1),拼音数据库!$B:$C,2,),1)&amp;LEFT(VLOOKUP(MID(C1668,3,1),拼音数据库!$B:$C,2,),1)&amp;LEFT(VLOOKUP(MID(C1668,4,1),拼音数据库!$B:$C,2,),1))))),"")</f>
        <v/>
      </c>
      <c r="C1668" s="36"/>
      <c r="D1668" s="36"/>
      <c r="E1668" s="36"/>
      <c r="F1668" s="37"/>
      <c r="G1668" s="37"/>
      <c r="H1668" s="37"/>
      <c r="I1668" s="37"/>
      <c r="J1668" s="37"/>
      <c r="K1668" s="37"/>
      <c r="L1668" s="37"/>
      <c r="M1668" s="37"/>
      <c r="N1668" s="5" t="str">
        <f t="array" ref="N1668">IF(SUM(--NOT(ISERROR(FIND(TEXT(UPPER(电话簿!$G$4),0),UPPER(基本信息输入!A1668:M1668),1))))&gt;0,ROW(),"")</f>
        <v/>
      </c>
    </row>
    <row r="1669" spans="1:14" s="34" customFormat="1" x14ac:dyDescent="0.35">
      <c r="A1669" s="74" t="str">
        <f>IFERROR(IF(C1669=0,"",IF(LEN(C1669)=1,VLOOKUP(LEFT(C1669,1),拼音数据库!$B:$C,2,),IF(LEN(C1669)=2,VLOOKUP(LEFT(C1669,1),拼音数据库!$B:$C,2,)&amp;VLOOKUP(MID(C1669,2,1),拼音数据库!$B:$C,2,),IF(LEN(C1669)=3,VLOOKUP(LEFT(C1669,1),拼音数据库!$B:$C,2,)&amp;VLOOKUP(MID(C1669,2,1),拼音数据库!$B:$C,2,)&amp;VLOOKUP(MID(C1669,3,1),拼音数据库!$B:$C,2,),VLOOKUP(LEFT(C1669,1),拼音数据库!$B:$C,2,)&amp;VLOOKUP(MID(C1669,2,1),拼音数据库!$B:$C,2,)&amp;VLOOKUP(MID(C1669,3,1),拼音数据库!$B:$C,2,)&amp;VLOOKUP(MID(C1669,4,1),拼音数据库!$B:$C,2,))))),"")</f>
        <v/>
      </c>
      <c r="B1669" s="75" t="str">
        <f>IFERROR(IF(C1669=0,"",IF(LEN(C1669)=1,LEFT(VLOOKUP(LEFT(C1669,1),拼音数据库!$B:$C,2,),1),IF(LEN(C1669)=2,LEFT(VLOOKUP(LEFT(C1669,1),拼音数据库!$B:$C,2,),1)&amp;LEFT(VLOOKUP(MID(C1669,2,1),拼音数据库!$B:$C,2,),1),IF(LEN(C1669)=3,LEFT(VLOOKUP(LEFT(C1669,1),拼音数据库!$B:$C,2,),1)&amp;LEFT(VLOOKUP(MID(C1669,2,1),拼音数据库!$B:$C,2,),1)&amp;LEFT(VLOOKUP(MID(C1669,3,1),拼音数据库!$B:$C,2,)),LEFT(VLOOKUP(LEFT(C1669,1),拼音数据库!$B:$C,2,),1)&amp;LEFT(VLOOKUP(MID(C1669,2,1),拼音数据库!$B:$C,2,),1)&amp;LEFT(VLOOKUP(MID(C1669,3,1),拼音数据库!$B:$C,2,),1)&amp;LEFT(VLOOKUP(MID(C1669,4,1),拼音数据库!$B:$C,2,),1))))),"")</f>
        <v/>
      </c>
      <c r="C1669" s="36"/>
      <c r="D1669" s="36"/>
      <c r="E1669" s="36"/>
      <c r="F1669" s="37"/>
      <c r="G1669" s="37"/>
      <c r="H1669" s="37"/>
      <c r="I1669" s="37"/>
      <c r="J1669" s="37"/>
      <c r="K1669" s="37"/>
      <c r="L1669" s="37"/>
      <c r="M1669" s="37"/>
      <c r="N1669" s="5" t="str">
        <f t="array" ref="N1669">IF(SUM(--NOT(ISERROR(FIND(TEXT(UPPER(电话簿!$G$4),0),UPPER(基本信息输入!A1669:M1669),1))))&gt;0,ROW(),"")</f>
        <v/>
      </c>
    </row>
    <row r="1670" spans="1:14" s="34" customFormat="1" x14ac:dyDescent="0.35">
      <c r="A1670" s="74" t="str">
        <f>IFERROR(IF(C1670=0,"",IF(LEN(C1670)=1,VLOOKUP(LEFT(C1670,1),拼音数据库!$B:$C,2,),IF(LEN(C1670)=2,VLOOKUP(LEFT(C1670,1),拼音数据库!$B:$C,2,)&amp;VLOOKUP(MID(C1670,2,1),拼音数据库!$B:$C,2,),IF(LEN(C1670)=3,VLOOKUP(LEFT(C1670,1),拼音数据库!$B:$C,2,)&amp;VLOOKUP(MID(C1670,2,1),拼音数据库!$B:$C,2,)&amp;VLOOKUP(MID(C1670,3,1),拼音数据库!$B:$C,2,),VLOOKUP(LEFT(C1670,1),拼音数据库!$B:$C,2,)&amp;VLOOKUP(MID(C1670,2,1),拼音数据库!$B:$C,2,)&amp;VLOOKUP(MID(C1670,3,1),拼音数据库!$B:$C,2,)&amp;VLOOKUP(MID(C1670,4,1),拼音数据库!$B:$C,2,))))),"")</f>
        <v/>
      </c>
      <c r="B1670" s="75" t="str">
        <f>IFERROR(IF(C1670=0,"",IF(LEN(C1670)=1,LEFT(VLOOKUP(LEFT(C1670,1),拼音数据库!$B:$C,2,),1),IF(LEN(C1670)=2,LEFT(VLOOKUP(LEFT(C1670,1),拼音数据库!$B:$C,2,),1)&amp;LEFT(VLOOKUP(MID(C1670,2,1),拼音数据库!$B:$C,2,),1),IF(LEN(C1670)=3,LEFT(VLOOKUP(LEFT(C1670,1),拼音数据库!$B:$C,2,),1)&amp;LEFT(VLOOKUP(MID(C1670,2,1),拼音数据库!$B:$C,2,),1)&amp;LEFT(VLOOKUP(MID(C1670,3,1),拼音数据库!$B:$C,2,)),LEFT(VLOOKUP(LEFT(C1670,1),拼音数据库!$B:$C,2,),1)&amp;LEFT(VLOOKUP(MID(C1670,2,1),拼音数据库!$B:$C,2,),1)&amp;LEFT(VLOOKUP(MID(C1670,3,1),拼音数据库!$B:$C,2,),1)&amp;LEFT(VLOOKUP(MID(C1670,4,1),拼音数据库!$B:$C,2,),1))))),"")</f>
        <v/>
      </c>
      <c r="C1670" s="36"/>
      <c r="D1670" s="36"/>
      <c r="E1670" s="36"/>
      <c r="F1670" s="37"/>
      <c r="G1670" s="37"/>
      <c r="H1670" s="37"/>
      <c r="I1670" s="37"/>
      <c r="J1670" s="37"/>
      <c r="K1670" s="37"/>
      <c r="L1670" s="37"/>
      <c r="M1670" s="37"/>
      <c r="N1670" s="5" t="str">
        <f t="array" ref="N1670">IF(SUM(--NOT(ISERROR(FIND(TEXT(UPPER(电话簿!$G$4),0),UPPER(基本信息输入!A1670:M1670),1))))&gt;0,ROW(),"")</f>
        <v/>
      </c>
    </row>
    <row r="1671" spans="1:14" s="34" customFormat="1" x14ac:dyDescent="0.35">
      <c r="A1671" s="74" t="str">
        <f>IFERROR(IF(C1671=0,"",IF(LEN(C1671)=1,VLOOKUP(LEFT(C1671,1),拼音数据库!$B:$C,2,),IF(LEN(C1671)=2,VLOOKUP(LEFT(C1671,1),拼音数据库!$B:$C,2,)&amp;VLOOKUP(MID(C1671,2,1),拼音数据库!$B:$C,2,),IF(LEN(C1671)=3,VLOOKUP(LEFT(C1671,1),拼音数据库!$B:$C,2,)&amp;VLOOKUP(MID(C1671,2,1),拼音数据库!$B:$C,2,)&amp;VLOOKUP(MID(C1671,3,1),拼音数据库!$B:$C,2,),VLOOKUP(LEFT(C1671,1),拼音数据库!$B:$C,2,)&amp;VLOOKUP(MID(C1671,2,1),拼音数据库!$B:$C,2,)&amp;VLOOKUP(MID(C1671,3,1),拼音数据库!$B:$C,2,)&amp;VLOOKUP(MID(C1671,4,1),拼音数据库!$B:$C,2,))))),"")</f>
        <v/>
      </c>
      <c r="B1671" s="75" t="str">
        <f>IFERROR(IF(C1671=0,"",IF(LEN(C1671)=1,LEFT(VLOOKUP(LEFT(C1671,1),拼音数据库!$B:$C,2,),1),IF(LEN(C1671)=2,LEFT(VLOOKUP(LEFT(C1671,1),拼音数据库!$B:$C,2,),1)&amp;LEFT(VLOOKUP(MID(C1671,2,1),拼音数据库!$B:$C,2,),1),IF(LEN(C1671)=3,LEFT(VLOOKUP(LEFT(C1671,1),拼音数据库!$B:$C,2,),1)&amp;LEFT(VLOOKUP(MID(C1671,2,1),拼音数据库!$B:$C,2,),1)&amp;LEFT(VLOOKUP(MID(C1671,3,1),拼音数据库!$B:$C,2,)),LEFT(VLOOKUP(LEFT(C1671,1),拼音数据库!$B:$C,2,),1)&amp;LEFT(VLOOKUP(MID(C1671,2,1),拼音数据库!$B:$C,2,),1)&amp;LEFT(VLOOKUP(MID(C1671,3,1),拼音数据库!$B:$C,2,),1)&amp;LEFT(VLOOKUP(MID(C1671,4,1),拼音数据库!$B:$C,2,),1))))),"")</f>
        <v/>
      </c>
      <c r="C1671" s="36"/>
      <c r="D1671" s="36"/>
      <c r="E1671" s="36"/>
      <c r="F1671" s="37"/>
      <c r="G1671" s="37"/>
      <c r="H1671" s="37"/>
      <c r="I1671" s="37"/>
      <c r="J1671" s="37"/>
      <c r="K1671" s="37"/>
      <c r="L1671" s="37"/>
      <c r="M1671" s="37"/>
      <c r="N1671" s="5" t="str">
        <f t="array" ref="N1671">IF(SUM(--NOT(ISERROR(FIND(TEXT(UPPER(电话簿!$G$4),0),UPPER(基本信息输入!A1671:M1671),1))))&gt;0,ROW(),"")</f>
        <v/>
      </c>
    </row>
    <row r="1672" spans="1:14" s="34" customFormat="1" x14ac:dyDescent="0.35">
      <c r="A1672" s="74" t="str">
        <f>IFERROR(IF(C1672=0,"",IF(LEN(C1672)=1,VLOOKUP(LEFT(C1672,1),拼音数据库!$B:$C,2,),IF(LEN(C1672)=2,VLOOKUP(LEFT(C1672,1),拼音数据库!$B:$C,2,)&amp;VLOOKUP(MID(C1672,2,1),拼音数据库!$B:$C,2,),IF(LEN(C1672)=3,VLOOKUP(LEFT(C1672,1),拼音数据库!$B:$C,2,)&amp;VLOOKUP(MID(C1672,2,1),拼音数据库!$B:$C,2,)&amp;VLOOKUP(MID(C1672,3,1),拼音数据库!$B:$C,2,),VLOOKUP(LEFT(C1672,1),拼音数据库!$B:$C,2,)&amp;VLOOKUP(MID(C1672,2,1),拼音数据库!$B:$C,2,)&amp;VLOOKUP(MID(C1672,3,1),拼音数据库!$B:$C,2,)&amp;VLOOKUP(MID(C1672,4,1),拼音数据库!$B:$C,2,))))),"")</f>
        <v/>
      </c>
      <c r="B1672" s="75" t="str">
        <f>IFERROR(IF(C1672=0,"",IF(LEN(C1672)=1,LEFT(VLOOKUP(LEFT(C1672,1),拼音数据库!$B:$C,2,),1),IF(LEN(C1672)=2,LEFT(VLOOKUP(LEFT(C1672,1),拼音数据库!$B:$C,2,),1)&amp;LEFT(VLOOKUP(MID(C1672,2,1),拼音数据库!$B:$C,2,),1),IF(LEN(C1672)=3,LEFT(VLOOKUP(LEFT(C1672,1),拼音数据库!$B:$C,2,),1)&amp;LEFT(VLOOKUP(MID(C1672,2,1),拼音数据库!$B:$C,2,),1)&amp;LEFT(VLOOKUP(MID(C1672,3,1),拼音数据库!$B:$C,2,)),LEFT(VLOOKUP(LEFT(C1672,1),拼音数据库!$B:$C,2,),1)&amp;LEFT(VLOOKUP(MID(C1672,2,1),拼音数据库!$B:$C,2,),1)&amp;LEFT(VLOOKUP(MID(C1672,3,1),拼音数据库!$B:$C,2,),1)&amp;LEFT(VLOOKUP(MID(C1672,4,1),拼音数据库!$B:$C,2,),1))))),"")</f>
        <v/>
      </c>
      <c r="C1672" s="36"/>
      <c r="D1672" s="36"/>
      <c r="E1672" s="36"/>
      <c r="F1672" s="37"/>
      <c r="G1672" s="37"/>
      <c r="H1672" s="37"/>
      <c r="I1672" s="37"/>
      <c r="J1672" s="37"/>
      <c r="K1672" s="37"/>
      <c r="L1672" s="37"/>
      <c r="M1672" s="37"/>
      <c r="N1672" s="5" t="str">
        <f t="array" ref="N1672">IF(SUM(--NOT(ISERROR(FIND(TEXT(UPPER(电话簿!$G$4),0),UPPER(基本信息输入!A1672:M1672),1))))&gt;0,ROW(),"")</f>
        <v/>
      </c>
    </row>
    <row r="1673" spans="1:14" s="34" customFormat="1" x14ac:dyDescent="0.35">
      <c r="A1673" s="74" t="str">
        <f>IFERROR(IF(C1673=0,"",IF(LEN(C1673)=1,VLOOKUP(LEFT(C1673,1),拼音数据库!$B:$C,2,),IF(LEN(C1673)=2,VLOOKUP(LEFT(C1673,1),拼音数据库!$B:$C,2,)&amp;VLOOKUP(MID(C1673,2,1),拼音数据库!$B:$C,2,),IF(LEN(C1673)=3,VLOOKUP(LEFT(C1673,1),拼音数据库!$B:$C,2,)&amp;VLOOKUP(MID(C1673,2,1),拼音数据库!$B:$C,2,)&amp;VLOOKUP(MID(C1673,3,1),拼音数据库!$B:$C,2,),VLOOKUP(LEFT(C1673,1),拼音数据库!$B:$C,2,)&amp;VLOOKUP(MID(C1673,2,1),拼音数据库!$B:$C,2,)&amp;VLOOKUP(MID(C1673,3,1),拼音数据库!$B:$C,2,)&amp;VLOOKUP(MID(C1673,4,1),拼音数据库!$B:$C,2,))))),"")</f>
        <v/>
      </c>
      <c r="B1673" s="75" t="str">
        <f>IFERROR(IF(C1673=0,"",IF(LEN(C1673)=1,LEFT(VLOOKUP(LEFT(C1673,1),拼音数据库!$B:$C,2,),1),IF(LEN(C1673)=2,LEFT(VLOOKUP(LEFT(C1673,1),拼音数据库!$B:$C,2,),1)&amp;LEFT(VLOOKUP(MID(C1673,2,1),拼音数据库!$B:$C,2,),1),IF(LEN(C1673)=3,LEFT(VLOOKUP(LEFT(C1673,1),拼音数据库!$B:$C,2,),1)&amp;LEFT(VLOOKUP(MID(C1673,2,1),拼音数据库!$B:$C,2,),1)&amp;LEFT(VLOOKUP(MID(C1673,3,1),拼音数据库!$B:$C,2,)),LEFT(VLOOKUP(LEFT(C1673,1),拼音数据库!$B:$C,2,),1)&amp;LEFT(VLOOKUP(MID(C1673,2,1),拼音数据库!$B:$C,2,),1)&amp;LEFT(VLOOKUP(MID(C1673,3,1),拼音数据库!$B:$C,2,),1)&amp;LEFT(VLOOKUP(MID(C1673,4,1),拼音数据库!$B:$C,2,),1))))),"")</f>
        <v/>
      </c>
      <c r="C1673" s="36"/>
      <c r="D1673" s="36"/>
      <c r="E1673" s="36"/>
      <c r="F1673" s="37"/>
      <c r="G1673" s="37"/>
      <c r="H1673" s="37"/>
      <c r="I1673" s="37"/>
      <c r="J1673" s="37"/>
      <c r="K1673" s="37"/>
      <c r="L1673" s="37"/>
      <c r="M1673" s="37"/>
      <c r="N1673" s="5" t="str">
        <f t="array" ref="N1673">IF(SUM(--NOT(ISERROR(FIND(TEXT(UPPER(电话簿!$G$4),0),UPPER(基本信息输入!A1673:M1673),1))))&gt;0,ROW(),"")</f>
        <v/>
      </c>
    </row>
    <row r="1674" spans="1:14" s="34" customFormat="1" x14ac:dyDescent="0.35">
      <c r="A1674" s="74" t="str">
        <f>IFERROR(IF(C1674=0,"",IF(LEN(C1674)=1,VLOOKUP(LEFT(C1674,1),拼音数据库!$B:$C,2,),IF(LEN(C1674)=2,VLOOKUP(LEFT(C1674,1),拼音数据库!$B:$C,2,)&amp;VLOOKUP(MID(C1674,2,1),拼音数据库!$B:$C,2,),IF(LEN(C1674)=3,VLOOKUP(LEFT(C1674,1),拼音数据库!$B:$C,2,)&amp;VLOOKUP(MID(C1674,2,1),拼音数据库!$B:$C,2,)&amp;VLOOKUP(MID(C1674,3,1),拼音数据库!$B:$C,2,),VLOOKUP(LEFT(C1674,1),拼音数据库!$B:$C,2,)&amp;VLOOKUP(MID(C1674,2,1),拼音数据库!$B:$C,2,)&amp;VLOOKUP(MID(C1674,3,1),拼音数据库!$B:$C,2,)&amp;VLOOKUP(MID(C1674,4,1),拼音数据库!$B:$C,2,))))),"")</f>
        <v/>
      </c>
      <c r="B1674" s="75" t="str">
        <f>IFERROR(IF(C1674=0,"",IF(LEN(C1674)=1,LEFT(VLOOKUP(LEFT(C1674,1),拼音数据库!$B:$C,2,),1),IF(LEN(C1674)=2,LEFT(VLOOKUP(LEFT(C1674,1),拼音数据库!$B:$C,2,),1)&amp;LEFT(VLOOKUP(MID(C1674,2,1),拼音数据库!$B:$C,2,),1),IF(LEN(C1674)=3,LEFT(VLOOKUP(LEFT(C1674,1),拼音数据库!$B:$C,2,),1)&amp;LEFT(VLOOKUP(MID(C1674,2,1),拼音数据库!$B:$C,2,),1)&amp;LEFT(VLOOKUP(MID(C1674,3,1),拼音数据库!$B:$C,2,)),LEFT(VLOOKUP(LEFT(C1674,1),拼音数据库!$B:$C,2,),1)&amp;LEFT(VLOOKUP(MID(C1674,2,1),拼音数据库!$B:$C,2,),1)&amp;LEFT(VLOOKUP(MID(C1674,3,1),拼音数据库!$B:$C,2,),1)&amp;LEFT(VLOOKUP(MID(C1674,4,1),拼音数据库!$B:$C,2,),1))))),"")</f>
        <v/>
      </c>
      <c r="C1674" s="36"/>
      <c r="D1674" s="36"/>
      <c r="E1674" s="36"/>
      <c r="F1674" s="37"/>
      <c r="G1674" s="37"/>
      <c r="H1674" s="37"/>
      <c r="I1674" s="37"/>
      <c r="J1674" s="37"/>
      <c r="K1674" s="37"/>
      <c r="L1674" s="37"/>
      <c r="M1674" s="37"/>
      <c r="N1674" s="5" t="str">
        <f t="array" ref="N1674">IF(SUM(--NOT(ISERROR(FIND(TEXT(UPPER(电话簿!$G$4),0),UPPER(基本信息输入!A1674:M1674),1))))&gt;0,ROW(),"")</f>
        <v/>
      </c>
    </row>
    <row r="1675" spans="1:14" s="34" customFormat="1" x14ac:dyDescent="0.35">
      <c r="A1675" s="74" t="str">
        <f>IFERROR(IF(C1675=0,"",IF(LEN(C1675)=1,VLOOKUP(LEFT(C1675,1),拼音数据库!$B:$C,2,),IF(LEN(C1675)=2,VLOOKUP(LEFT(C1675,1),拼音数据库!$B:$C,2,)&amp;VLOOKUP(MID(C1675,2,1),拼音数据库!$B:$C,2,),IF(LEN(C1675)=3,VLOOKUP(LEFT(C1675,1),拼音数据库!$B:$C,2,)&amp;VLOOKUP(MID(C1675,2,1),拼音数据库!$B:$C,2,)&amp;VLOOKUP(MID(C1675,3,1),拼音数据库!$B:$C,2,),VLOOKUP(LEFT(C1675,1),拼音数据库!$B:$C,2,)&amp;VLOOKUP(MID(C1675,2,1),拼音数据库!$B:$C,2,)&amp;VLOOKUP(MID(C1675,3,1),拼音数据库!$B:$C,2,)&amp;VLOOKUP(MID(C1675,4,1),拼音数据库!$B:$C,2,))))),"")</f>
        <v/>
      </c>
      <c r="B1675" s="75" t="str">
        <f>IFERROR(IF(C1675=0,"",IF(LEN(C1675)=1,LEFT(VLOOKUP(LEFT(C1675,1),拼音数据库!$B:$C,2,),1),IF(LEN(C1675)=2,LEFT(VLOOKUP(LEFT(C1675,1),拼音数据库!$B:$C,2,),1)&amp;LEFT(VLOOKUP(MID(C1675,2,1),拼音数据库!$B:$C,2,),1),IF(LEN(C1675)=3,LEFT(VLOOKUP(LEFT(C1675,1),拼音数据库!$B:$C,2,),1)&amp;LEFT(VLOOKUP(MID(C1675,2,1),拼音数据库!$B:$C,2,),1)&amp;LEFT(VLOOKUP(MID(C1675,3,1),拼音数据库!$B:$C,2,)),LEFT(VLOOKUP(LEFT(C1675,1),拼音数据库!$B:$C,2,),1)&amp;LEFT(VLOOKUP(MID(C1675,2,1),拼音数据库!$B:$C,2,),1)&amp;LEFT(VLOOKUP(MID(C1675,3,1),拼音数据库!$B:$C,2,),1)&amp;LEFT(VLOOKUP(MID(C1675,4,1),拼音数据库!$B:$C,2,),1))))),"")</f>
        <v/>
      </c>
      <c r="C1675" s="36"/>
      <c r="D1675" s="36"/>
      <c r="E1675" s="36"/>
      <c r="F1675" s="37"/>
      <c r="G1675" s="37"/>
      <c r="H1675" s="37"/>
      <c r="I1675" s="37"/>
      <c r="J1675" s="37"/>
      <c r="K1675" s="37"/>
      <c r="L1675" s="37"/>
      <c r="M1675" s="37"/>
      <c r="N1675" s="5" t="str">
        <f t="array" ref="N1675">IF(SUM(--NOT(ISERROR(FIND(TEXT(UPPER(电话簿!$G$4),0),UPPER(基本信息输入!A1675:M1675),1))))&gt;0,ROW(),"")</f>
        <v/>
      </c>
    </row>
    <row r="1676" spans="1:14" s="34" customFormat="1" x14ac:dyDescent="0.35">
      <c r="A1676" s="74" t="str">
        <f>IFERROR(IF(C1676=0,"",IF(LEN(C1676)=1,VLOOKUP(LEFT(C1676,1),拼音数据库!$B:$C,2,),IF(LEN(C1676)=2,VLOOKUP(LEFT(C1676,1),拼音数据库!$B:$C,2,)&amp;VLOOKUP(MID(C1676,2,1),拼音数据库!$B:$C,2,),IF(LEN(C1676)=3,VLOOKUP(LEFT(C1676,1),拼音数据库!$B:$C,2,)&amp;VLOOKUP(MID(C1676,2,1),拼音数据库!$B:$C,2,)&amp;VLOOKUP(MID(C1676,3,1),拼音数据库!$B:$C,2,),VLOOKUP(LEFT(C1676,1),拼音数据库!$B:$C,2,)&amp;VLOOKUP(MID(C1676,2,1),拼音数据库!$B:$C,2,)&amp;VLOOKUP(MID(C1676,3,1),拼音数据库!$B:$C,2,)&amp;VLOOKUP(MID(C1676,4,1),拼音数据库!$B:$C,2,))))),"")</f>
        <v/>
      </c>
      <c r="B1676" s="75" t="str">
        <f>IFERROR(IF(C1676=0,"",IF(LEN(C1676)=1,LEFT(VLOOKUP(LEFT(C1676,1),拼音数据库!$B:$C,2,),1),IF(LEN(C1676)=2,LEFT(VLOOKUP(LEFT(C1676,1),拼音数据库!$B:$C,2,),1)&amp;LEFT(VLOOKUP(MID(C1676,2,1),拼音数据库!$B:$C,2,),1),IF(LEN(C1676)=3,LEFT(VLOOKUP(LEFT(C1676,1),拼音数据库!$B:$C,2,),1)&amp;LEFT(VLOOKUP(MID(C1676,2,1),拼音数据库!$B:$C,2,),1)&amp;LEFT(VLOOKUP(MID(C1676,3,1),拼音数据库!$B:$C,2,)),LEFT(VLOOKUP(LEFT(C1676,1),拼音数据库!$B:$C,2,),1)&amp;LEFT(VLOOKUP(MID(C1676,2,1),拼音数据库!$B:$C,2,),1)&amp;LEFT(VLOOKUP(MID(C1676,3,1),拼音数据库!$B:$C,2,),1)&amp;LEFT(VLOOKUP(MID(C1676,4,1),拼音数据库!$B:$C,2,),1))))),"")</f>
        <v/>
      </c>
      <c r="C1676" s="36"/>
      <c r="D1676" s="36"/>
      <c r="E1676" s="36"/>
      <c r="F1676" s="37"/>
      <c r="G1676" s="37"/>
      <c r="H1676" s="37"/>
      <c r="I1676" s="37"/>
      <c r="J1676" s="37"/>
      <c r="K1676" s="37"/>
      <c r="L1676" s="37"/>
      <c r="M1676" s="37"/>
      <c r="N1676" s="5" t="str">
        <f t="array" ref="N1676">IF(SUM(--NOT(ISERROR(FIND(TEXT(UPPER(电话簿!$G$4),0),UPPER(基本信息输入!A1676:M1676),1))))&gt;0,ROW(),"")</f>
        <v/>
      </c>
    </row>
    <row r="1677" spans="1:14" s="34" customFormat="1" x14ac:dyDescent="0.35">
      <c r="A1677" s="74" t="str">
        <f>IFERROR(IF(C1677=0,"",IF(LEN(C1677)=1,VLOOKUP(LEFT(C1677,1),拼音数据库!$B:$C,2,),IF(LEN(C1677)=2,VLOOKUP(LEFT(C1677,1),拼音数据库!$B:$C,2,)&amp;VLOOKUP(MID(C1677,2,1),拼音数据库!$B:$C,2,),IF(LEN(C1677)=3,VLOOKUP(LEFT(C1677,1),拼音数据库!$B:$C,2,)&amp;VLOOKUP(MID(C1677,2,1),拼音数据库!$B:$C,2,)&amp;VLOOKUP(MID(C1677,3,1),拼音数据库!$B:$C,2,),VLOOKUP(LEFT(C1677,1),拼音数据库!$B:$C,2,)&amp;VLOOKUP(MID(C1677,2,1),拼音数据库!$B:$C,2,)&amp;VLOOKUP(MID(C1677,3,1),拼音数据库!$B:$C,2,)&amp;VLOOKUP(MID(C1677,4,1),拼音数据库!$B:$C,2,))))),"")</f>
        <v/>
      </c>
      <c r="B1677" s="75" t="str">
        <f>IFERROR(IF(C1677=0,"",IF(LEN(C1677)=1,LEFT(VLOOKUP(LEFT(C1677,1),拼音数据库!$B:$C,2,),1),IF(LEN(C1677)=2,LEFT(VLOOKUP(LEFT(C1677,1),拼音数据库!$B:$C,2,),1)&amp;LEFT(VLOOKUP(MID(C1677,2,1),拼音数据库!$B:$C,2,),1),IF(LEN(C1677)=3,LEFT(VLOOKUP(LEFT(C1677,1),拼音数据库!$B:$C,2,),1)&amp;LEFT(VLOOKUP(MID(C1677,2,1),拼音数据库!$B:$C,2,),1)&amp;LEFT(VLOOKUP(MID(C1677,3,1),拼音数据库!$B:$C,2,)),LEFT(VLOOKUP(LEFT(C1677,1),拼音数据库!$B:$C,2,),1)&amp;LEFT(VLOOKUP(MID(C1677,2,1),拼音数据库!$B:$C,2,),1)&amp;LEFT(VLOOKUP(MID(C1677,3,1),拼音数据库!$B:$C,2,),1)&amp;LEFT(VLOOKUP(MID(C1677,4,1),拼音数据库!$B:$C,2,),1))))),"")</f>
        <v/>
      </c>
      <c r="C1677" s="36"/>
      <c r="D1677" s="36"/>
      <c r="E1677" s="36"/>
      <c r="F1677" s="37"/>
      <c r="G1677" s="37"/>
      <c r="H1677" s="37"/>
      <c r="I1677" s="37"/>
      <c r="J1677" s="37"/>
      <c r="K1677" s="37"/>
      <c r="L1677" s="37"/>
      <c r="M1677" s="37"/>
      <c r="N1677" s="5" t="str">
        <f t="array" ref="N1677">IF(SUM(--NOT(ISERROR(FIND(TEXT(UPPER(电话簿!$G$4),0),UPPER(基本信息输入!A1677:M1677),1))))&gt;0,ROW(),"")</f>
        <v/>
      </c>
    </row>
    <row r="1678" spans="1:14" s="34" customFormat="1" x14ac:dyDescent="0.35">
      <c r="A1678" s="74" t="str">
        <f>IFERROR(IF(C1678=0,"",IF(LEN(C1678)=1,VLOOKUP(LEFT(C1678,1),拼音数据库!$B:$C,2,),IF(LEN(C1678)=2,VLOOKUP(LEFT(C1678,1),拼音数据库!$B:$C,2,)&amp;VLOOKUP(MID(C1678,2,1),拼音数据库!$B:$C,2,),IF(LEN(C1678)=3,VLOOKUP(LEFT(C1678,1),拼音数据库!$B:$C,2,)&amp;VLOOKUP(MID(C1678,2,1),拼音数据库!$B:$C,2,)&amp;VLOOKUP(MID(C1678,3,1),拼音数据库!$B:$C,2,),VLOOKUP(LEFT(C1678,1),拼音数据库!$B:$C,2,)&amp;VLOOKUP(MID(C1678,2,1),拼音数据库!$B:$C,2,)&amp;VLOOKUP(MID(C1678,3,1),拼音数据库!$B:$C,2,)&amp;VLOOKUP(MID(C1678,4,1),拼音数据库!$B:$C,2,))))),"")</f>
        <v/>
      </c>
      <c r="B1678" s="75" t="str">
        <f>IFERROR(IF(C1678=0,"",IF(LEN(C1678)=1,LEFT(VLOOKUP(LEFT(C1678,1),拼音数据库!$B:$C,2,),1),IF(LEN(C1678)=2,LEFT(VLOOKUP(LEFT(C1678,1),拼音数据库!$B:$C,2,),1)&amp;LEFT(VLOOKUP(MID(C1678,2,1),拼音数据库!$B:$C,2,),1),IF(LEN(C1678)=3,LEFT(VLOOKUP(LEFT(C1678,1),拼音数据库!$B:$C,2,),1)&amp;LEFT(VLOOKUP(MID(C1678,2,1),拼音数据库!$B:$C,2,),1)&amp;LEFT(VLOOKUP(MID(C1678,3,1),拼音数据库!$B:$C,2,)),LEFT(VLOOKUP(LEFT(C1678,1),拼音数据库!$B:$C,2,),1)&amp;LEFT(VLOOKUP(MID(C1678,2,1),拼音数据库!$B:$C,2,),1)&amp;LEFT(VLOOKUP(MID(C1678,3,1),拼音数据库!$B:$C,2,),1)&amp;LEFT(VLOOKUP(MID(C1678,4,1),拼音数据库!$B:$C,2,),1))))),"")</f>
        <v/>
      </c>
      <c r="C1678" s="36"/>
      <c r="D1678" s="36"/>
      <c r="E1678" s="36"/>
      <c r="F1678" s="37"/>
      <c r="G1678" s="37"/>
      <c r="H1678" s="37"/>
      <c r="I1678" s="37"/>
      <c r="J1678" s="37"/>
      <c r="K1678" s="37"/>
      <c r="L1678" s="37"/>
      <c r="M1678" s="37"/>
      <c r="N1678" s="5" t="str">
        <f t="array" ref="N1678">IF(SUM(--NOT(ISERROR(FIND(TEXT(UPPER(电话簿!$G$4),0),UPPER(基本信息输入!A1678:M1678),1))))&gt;0,ROW(),"")</f>
        <v/>
      </c>
    </row>
    <row r="1679" spans="1:14" s="34" customFormat="1" x14ac:dyDescent="0.35">
      <c r="A1679" s="74" t="str">
        <f>IFERROR(IF(C1679=0,"",IF(LEN(C1679)=1,VLOOKUP(LEFT(C1679,1),拼音数据库!$B:$C,2,),IF(LEN(C1679)=2,VLOOKUP(LEFT(C1679,1),拼音数据库!$B:$C,2,)&amp;VLOOKUP(MID(C1679,2,1),拼音数据库!$B:$C,2,),IF(LEN(C1679)=3,VLOOKUP(LEFT(C1679,1),拼音数据库!$B:$C,2,)&amp;VLOOKUP(MID(C1679,2,1),拼音数据库!$B:$C,2,)&amp;VLOOKUP(MID(C1679,3,1),拼音数据库!$B:$C,2,),VLOOKUP(LEFT(C1679,1),拼音数据库!$B:$C,2,)&amp;VLOOKUP(MID(C1679,2,1),拼音数据库!$B:$C,2,)&amp;VLOOKUP(MID(C1679,3,1),拼音数据库!$B:$C,2,)&amp;VLOOKUP(MID(C1679,4,1),拼音数据库!$B:$C,2,))))),"")</f>
        <v/>
      </c>
      <c r="B1679" s="75" t="str">
        <f>IFERROR(IF(C1679=0,"",IF(LEN(C1679)=1,LEFT(VLOOKUP(LEFT(C1679,1),拼音数据库!$B:$C,2,),1),IF(LEN(C1679)=2,LEFT(VLOOKUP(LEFT(C1679,1),拼音数据库!$B:$C,2,),1)&amp;LEFT(VLOOKUP(MID(C1679,2,1),拼音数据库!$B:$C,2,),1),IF(LEN(C1679)=3,LEFT(VLOOKUP(LEFT(C1679,1),拼音数据库!$B:$C,2,),1)&amp;LEFT(VLOOKUP(MID(C1679,2,1),拼音数据库!$B:$C,2,),1)&amp;LEFT(VLOOKUP(MID(C1679,3,1),拼音数据库!$B:$C,2,)),LEFT(VLOOKUP(LEFT(C1679,1),拼音数据库!$B:$C,2,),1)&amp;LEFT(VLOOKUP(MID(C1679,2,1),拼音数据库!$B:$C,2,),1)&amp;LEFT(VLOOKUP(MID(C1679,3,1),拼音数据库!$B:$C,2,),1)&amp;LEFT(VLOOKUP(MID(C1679,4,1),拼音数据库!$B:$C,2,),1))))),"")</f>
        <v/>
      </c>
      <c r="C1679" s="36"/>
      <c r="D1679" s="36"/>
      <c r="E1679" s="36"/>
      <c r="F1679" s="37"/>
      <c r="G1679" s="37"/>
      <c r="H1679" s="37"/>
      <c r="I1679" s="37"/>
      <c r="J1679" s="37"/>
      <c r="K1679" s="37"/>
      <c r="L1679" s="37"/>
      <c r="M1679" s="37"/>
      <c r="N1679" s="5" t="str">
        <f t="array" ref="N1679">IF(SUM(--NOT(ISERROR(FIND(TEXT(UPPER(电话簿!$G$4),0),UPPER(基本信息输入!A1679:M1679),1))))&gt;0,ROW(),"")</f>
        <v/>
      </c>
    </row>
    <row r="1680" spans="1:14" s="34" customFormat="1" x14ac:dyDescent="0.35">
      <c r="A1680" s="74" t="str">
        <f>IFERROR(IF(C1680=0,"",IF(LEN(C1680)=1,VLOOKUP(LEFT(C1680,1),拼音数据库!$B:$C,2,),IF(LEN(C1680)=2,VLOOKUP(LEFT(C1680,1),拼音数据库!$B:$C,2,)&amp;VLOOKUP(MID(C1680,2,1),拼音数据库!$B:$C,2,),IF(LEN(C1680)=3,VLOOKUP(LEFT(C1680,1),拼音数据库!$B:$C,2,)&amp;VLOOKUP(MID(C1680,2,1),拼音数据库!$B:$C,2,)&amp;VLOOKUP(MID(C1680,3,1),拼音数据库!$B:$C,2,),VLOOKUP(LEFT(C1680,1),拼音数据库!$B:$C,2,)&amp;VLOOKUP(MID(C1680,2,1),拼音数据库!$B:$C,2,)&amp;VLOOKUP(MID(C1680,3,1),拼音数据库!$B:$C,2,)&amp;VLOOKUP(MID(C1680,4,1),拼音数据库!$B:$C,2,))))),"")</f>
        <v/>
      </c>
      <c r="B1680" s="75" t="str">
        <f>IFERROR(IF(C1680=0,"",IF(LEN(C1680)=1,LEFT(VLOOKUP(LEFT(C1680,1),拼音数据库!$B:$C,2,),1),IF(LEN(C1680)=2,LEFT(VLOOKUP(LEFT(C1680,1),拼音数据库!$B:$C,2,),1)&amp;LEFT(VLOOKUP(MID(C1680,2,1),拼音数据库!$B:$C,2,),1),IF(LEN(C1680)=3,LEFT(VLOOKUP(LEFT(C1680,1),拼音数据库!$B:$C,2,),1)&amp;LEFT(VLOOKUP(MID(C1680,2,1),拼音数据库!$B:$C,2,),1)&amp;LEFT(VLOOKUP(MID(C1680,3,1),拼音数据库!$B:$C,2,)),LEFT(VLOOKUP(LEFT(C1680,1),拼音数据库!$B:$C,2,),1)&amp;LEFT(VLOOKUP(MID(C1680,2,1),拼音数据库!$B:$C,2,),1)&amp;LEFT(VLOOKUP(MID(C1680,3,1),拼音数据库!$B:$C,2,),1)&amp;LEFT(VLOOKUP(MID(C1680,4,1),拼音数据库!$B:$C,2,),1))))),"")</f>
        <v/>
      </c>
      <c r="C1680" s="36"/>
      <c r="D1680" s="36"/>
      <c r="E1680" s="36"/>
      <c r="F1680" s="37"/>
      <c r="G1680" s="37"/>
      <c r="H1680" s="37"/>
      <c r="I1680" s="37"/>
      <c r="J1680" s="37"/>
      <c r="K1680" s="37"/>
      <c r="L1680" s="37"/>
      <c r="M1680" s="37"/>
      <c r="N1680" s="5" t="str">
        <f t="array" ref="N1680">IF(SUM(--NOT(ISERROR(FIND(TEXT(UPPER(电话簿!$G$4),0),UPPER(基本信息输入!A1680:M1680),1))))&gt;0,ROW(),"")</f>
        <v/>
      </c>
    </row>
    <row r="1681" spans="1:14" s="34" customFormat="1" x14ac:dyDescent="0.35">
      <c r="A1681" s="74" t="str">
        <f>IFERROR(IF(C1681=0,"",IF(LEN(C1681)=1,VLOOKUP(LEFT(C1681,1),拼音数据库!$B:$C,2,),IF(LEN(C1681)=2,VLOOKUP(LEFT(C1681,1),拼音数据库!$B:$C,2,)&amp;VLOOKUP(MID(C1681,2,1),拼音数据库!$B:$C,2,),IF(LEN(C1681)=3,VLOOKUP(LEFT(C1681,1),拼音数据库!$B:$C,2,)&amp;VLOOKUP(MID(C1681,2,1),拼音数据库!$B:$C,2,)&amp;VLOOKUP(MID(C1681,3,1),拼音数据库!$B:$C,2,),VLOOKUP(LEFT(C1681,1),拼音数据库!$B:$C,2,)&amp;VLOOKUP(MID(C1681,2,1),拼音数据库!$B:$C,2,)&amp;VLOOKUP(MID(C1681,3,1),拼音数据库!$B:$C,2,)&amp;VLOOKUP(MID(C1681,4,1),拼音数据库!$B:$C,2,))))),"")</f>
        <v/>
      </c>
      <c r="B1681" s="75" t="str">
        <f>IFERROR(IF(C1681=0,"",IF(LEN(C1681)=1,LEFT(VLOOKUP(LEFT(C1681,1),拼音数据库!$B:$C,2,),1),IF(LEN(C1681)=2,LEFT(VLOOKUP(LEFT(C1681,1),拼音数据库!$B:$C,2,),1)&amp;LEFT(VLOOKUP(MID(C1681,2,1),拼音数据库!$B:$C,2,),1),IF(LEN(C1681)=3,LEFT(VLOOKUP(LEFT(C1681,1),拼音数据库!$B:$C,2,),1)&amp;LEFT(VLOOKUP(MID(C1681,2,1),拼音数据库!$B:$C,2,),1)&amp;LEFT(VLOOKUP(MID(C1681,3,1),拼音数据库!$B:$C,2,)),LEFT(VLOOKUP(LEFT(C1681,1),拼音数据库!$B:$C,2,),1)&amp;LEFT(VLOOKUP(MID(C1681,2,1),拼音数据库!$B:$C,2,),1)&amp;LEFT(VLOOKUP(MID(C1681,3,1),拼音数据库!$B:$C,2,),1)&amp;LEFT(VLOOKUP(MID(C1681,4,1),拼音数据库!$B:$C,2,),1))))),"")</f>
        <v/>
      </c>
      <c r="C1681" s="36"/>
      <c r="D1681" s="36"/>
      <c r="E1681" s="36"/>
      <c r="F1681" s="37"/>
      <c r="G1681" s="37"/>
      <c r="H1681" s="37"/>
      <c r="I1681" s="37"/>
      <c r="J1681" s="37"/>
      <c r="K1681" s="37"/>
      <c r="L1681" s="37"/>
      <c r="M1681" s="37"/>
      <c r="N1681" s="5" t="str">
        <f t="array" ref="N1681">IF(SUM(--NOT(ISERROR(FIND(TEXT(UPPER(电话簿!$G$4),0),UPPER(基本信息输入!A1681:M1681),1))))&gt;0,ROW(),"")</f>
        <v/>
      </c>
    </row>
    <row r="1682" spans="1:14" s="34" customFormat="1" x14ac:dyDescent="0.35">
      <c r="A1682" s="74" t="str">
        <f>IFERROR(IF(C1682=0,"",IF(LEN(C1682)=1,VLOOKUP(LEFT(C1682,1),拼音数据库!$B:$C,2,),IF(LEN(C1682)=2,VLOOKUP(LEFT(C1682,1),拼音数据库!$B:$C,2,)&amp;VLOOKUP(MID(C1682,2,1),拼音数据库!$B:$C,2,),IF(LEN(C1682)=3,VLOOKUP(LEFT(C1682,1),拼音数据库!$B:$C,2,)&amp;VLOOKUP(MID(C1682,2,1),拼音数据库!$B:$C,2,)&amp;VLOOKUP(MID(C1682,3,1),拼音数据库!$B:$C,2,),VLOOKUP(LEFT(C1682,1),拼音数据库!$B:$C,2,)&amp;VLOOKUP(MID(C1682,2,1),拼音数据库!$B:$C,2,)&amp;VLOOKUP(MID(C1682,3,1),拼音数据库!$B:$C,2,)&amp;VLOOKUP(MID(C1682,4,1),拼音数据库!$B:$C,2,))))),"")</f>
        <v/>
      </c>
      <c r="B1682" s="75" t="str">
        <f>IFERROR(IF(C1682=0,"",IF(LEN(C1682)=1,LEFT(VLOOKUP(LEFT(C1682,1),拼音数据库!$B:$C,2,),1),IF(LEN(C1682)=2,LEFT(VLOOKUP(LEFT(C1682,1),拼音数据库!$B:$C,2,),1)&amp;LEFT(VLOOKUP(MID(C1682,2,1),拼音数据库!$B:$C,2,),1),IF(LEN(C1682)=3,LEFT(VLOOKUP(LEFT(C1682,1),拼音数据库!$B:$C,2,),1)&amp;LEFT(VLOOKUP(MID(C1682,2,1),拼音数据库!$B:$C,2,),1)&amp;LEFT(VLOOKUP(MID(C1682,3,1),拼音数据库!$B:$C,2,)),LEFT(VLOOKUP(LEFT(C1682,1),拼音数据库!$B:$C,2,),1)&amp;LEFT(VLOOKUP(MID(C1682,2,1),拼音数据库!$B:$C,2,),1)&amp;LEFT(VLOOKUP(MID(C1682,3,1),拼音数据库!$B:$C,2,),1)&amp;LEFT(VLOOKUP(MID(C1682,4,1),拼音数据库!$B:$C,2,),1))))),"")</f>
        <v/>
      </c>
      <c r="C1682" s="36"/>
      <c r="D1682" s="36"/>
      <c r="E1682" s="36"/>
      <c r="F1682" s="37"/>
      <c r="G1682" s="37"/>
      <c r="H1682" s="37"/>
      <c r="I1682" s="37"/>
      <c r="J1682" s="37"/>
      <c r="K1682" s="37"/>
      <c r="L1682" s="37"/>
      <c r="M1682" s="37"/>
      <c r="N1682" s="5" t="str">
        <f t="array" ref="N1682">IF(SUM(--NOT(ISERROR(FIND(TEXT(UPPER(电话簿!$G$4),0),UPPER(基本信息输入!A1682:M1682),1))))&gt;0,ROW(),"")</f>
        <v/>
      </c>
    </row>
    <row r="1683" spans="1:14" s="34" customFormat="1" x14ac:dyDescent="0.35">
      <c r="A1683" s="74" t="str">
        <f>IFERROR(IF(C1683=0,"",IF(LEN(C1683)=1,VLOOKUP(LEFT(C1683,1),拼音数据库!$B:$C,2,),IF(LEN(C1683)=2,VLOOKUP(LEFT(C1683,1),拼音数据库!$B:$C,2,)&amp;VLOOKUP(MID(C1683,2,1),拼音数据库!$B:$C,2,),IF(LEN(C1683)=3,VLOOKUP(LEFT(C1683,1),拼音数据库!$B:$C,2,)&amp;VLOOKUP(MID(C1683,2,1),拼音数据库!$B:$C,2,)&amp;VLOOKUP(MID(C1683,3,1),拼音数据库!$B:$C,2,),VLOOKUP(LEFT(C1683,1),拼音数据库!$B:$C,2,)&amp;VLOOKUP(MID(C1683,2,1),拼音数据库!$B:$C,2,)&amp;VLOOKUP(MID(C1683,3,1),拼音数据库!$B:$C,2,)&amp;VLOOKUP(MID(C1683,4,1),拼音数据库!$B:$C,2,))))),"")</f>
        <v/>
      </c>
      <c r="B1683" s="75" t="str">
        <f>IFERROR(IF(C1683=0,"",IF(LEN(C1683)=1,LEFT(VLOOKUP(LEFT(C1683,1),拼音数据库!$B:$C,2,),1),IF(LEN(C1683)=2,LEFT(VLOOKUP(LEFT(C1683,1),拼音数据库!$B:$C,2,),1)&amp;LEFT(VLOOKUP(MID(C1683,2,1),拼音数据库!$B:$C,2,),1),IF(LEN(C1683)=3,LEFT(VLOOKUP(LEFT(C1683,1),拼音数据库!$B:$C,2,),1)&amp;LEFT(VLOOKUP(MID(C1683,2,1),拼音数据库!$B:$C,2,),1)&amp;LEFT(VLOOKUP(MID(C1683,3,1),拼音数据库!$B:$C,2,)),LEFT(VLOOKUP(LEFT(C1683,1),拼音数据库!$B:$C,2,),1)&amp;LEFT(VLOOKUP(MID(C1683,2,1),拼音数据库!$B:$C,2,),1)&amp;LEFT(VLOOKUP(MID(C1683,3,1),拼音数据库!$B:$C,2,),1)&amp;LEFT(VLOOKUP(MID(C1683,4,1),拼音数据库!$B:$C,2,),1))))),"")</f>
        <v/>
      </c>
      <c r="C1683" s="36"/>
      <c r="D1683" s="36"/>
      <c r="E1683" s="36"/>
      <c r="F1683" s="37"/>
      <c r="G1683" s="37"/>
      <c r="H1683" s="37"/>
      <c r="I1683" s="37"/>
      <c r="J1683" s="37"/>
      <c r="K1683" s="37"/>
      <c r="L1683" s="37"/>
      <c r="M1683" s="37"/>
      <c r="N1683" s="5" t="str">
        <f t="array" ref="N1683">IF(SUM(--NOT(ISERROR(FIND(TEXT(UPPER(电话簿!$G$4),0),UPPER(基本信息输入!A1683:M1683),1))))&gt;0,ROW(),"")</f>
        <v/>
      </c>
    </row>
    <row r="1684" spans="1:14" s="34" customFormat="1" x14ac:dyDescent="0.35">
      <c r="A1684" s="74" t="str">
        <f>IFERROR(IF(C1684=0,"",IF(LEN(C1684)=1,VLOOKUP(LEFT(C1684,1),拼音数据库!$B:$C,2,),IF(LEN(C1684)=2,VLOOKUP(LEFT(C1684,1),拼音数据库!$B:$C,2,)&amp;VLOOKUP(MID(C1684,2,1),拼音数据库!$B:$C,2,),IF(LEN(C1684)=3,VLOOKUP(LEFT(C1684,1),拼音数据库!$B:$C,2,)&amp;VLOOKUP(MID(C1684,2,1),拼音数据库!$B:$C,2,)&amp;VLOOKUP(MID(C1684,3,1),拼音数据库!$B:$C,2,),VLOOKUP(LEFT(C1684,1),拼音数据库!$B:$C,2,)&amp;VLOOKUP(MID(C1684,2,1),拼音数据库!$B:$C,2,)&amp;VLOOKUP(MID(C1684,3,1),拼音数据库!$B:$C,2,)&amp;VLOOKUP(MID(C1684,4,1),拼音数据库!$B:$C,2,))))),"")</f>
        <v/>
      </c>
      <c r="B1684" s="75" t="str">
        <f>IFERROR(IF(C1684=0,"",IF(LEN(C1684)=1,LEFT(VLOOKUP(LEFT(C1684,1),拼音数据库!$B:$C,2,),1),IF(LEN(C1684)=2,LEFT(VLOOKUP(LEFT(C1684,1),拼音数据库!$B:$C,2,),1)&amp;LEFT(VLOOKUP(MID(C1684,2,1),拼音数据库!$B:$C,2,),1),IF(LEN(C1684)=3,LEFT(VLOOKUP(LEFT(C1684,1),拼音数据库!$B:$C,2,),1)&amp;LEFT(VLOOKUP(MID(C1684,2,1),拼音数据库!$B:$C,2,),1)&amp;LEFT(VLOOKUP(MID(C1684,3,1),拼音数据库!$B:$C,2,)),LEFT(VLOOKUP(LEFT(C1684,1),拼音数据库!$B:$C,2,),1)&amp;LEFT(VLOOKUP(MID(C1684,2,1),拼音数据库!$B:$C,2,),1)&amp;LEFT(VLOOKUP(MID(C1684,3,1),拼音数据库!$B:$C,2,),1)&amp;LEFT(VLOOKUP(MID(C1684,4,1),拼音数据库!$B:$C,2,),1))))),"")</f>
        <v/>
      </c>
      <c r="C1684" s="36"/>
      <c r="D1684" s="36"/>
      <c r="E1684" s="36"/>
      <c r="F1684" s="37"/>
      <c r="G1684" s="37"/>
      <c r="H1684" s="37"/>
      <c r="I1684" s="37"/>
      <c r="J1684" s="37"/>
      <c r="K1684" s="37"/>
      <c r="L1684" s="37"/>
      <c r="M1684" s="37"/>
      <c r="N1684" s="5" t="str">
        <f t="array" ref="N1684">IF(SUM(--NOT(ISERROR(FIND(TEXT(UPPER(电话簿!$G$4),0),UPPER(基本信息输入!A1684:M1684),1))))&gt;0,ROW(),"")</f>
        <v/>
      </c>
    </row>
    <row r="1685" spans="1:14" s="34" customFormat="1" x14ac:dyDescent="0.35">
      <c r="A1685" s="74" t="str">
        <f>IFERROR(IF(C1685=0,"",IF(LEN(C1685)=1,VLOOKUP(LEFT(C1685,1),拼音数据库!$B:$C,2,),IF(LEN(C1685)=2,VLOOKUP(LEFT(C1685,1),拼音数据库!$B:$C,2,)&amp;VLOOKUP(MID(C1685,2,1),拼音数据库!$B:$C,2,),IF(LEN(C1685)=3,VLOOKUP(LEFT(C1685,1),拼音数据库!$B:$C,2,)&amp;VLOOKUP(MID(C1685,2,1),拼音数据库!$B:$C,2,)&amp;VLOOKUP(MID(C1685,3,1),拼音数据库!$B:$C,2,),VLOOKUP(LEFT(C1685,1),拼音数据库!$B:$C,2,)&amp;VLOOKUP(MID(C1685,2,1),拼音数据库!$B:$C,2,)&amp;VLOOKUP(MID(C1685,3,1),拼音数据库!$B:$C,2,)&amp;VLOOKUP(MID(C1685,4,1),拼音数据库!$B:$C,2,))))),"")</f>
        <v/>
      </c>
      <c r="B1685" s="75" t="str">
        <f>IFERROR(IF(C1685=0,"",IF(LEN(C1685)=1,LEFT(VLOOKUP(LEFT(C1685,1),拼音数据库!$B:$C,2,),1),IF(LEN(C1685)=2,LEFT(VLOOKUP(LEFT(C1685,1),拼音数据库!$B:$C,2,),1)&amp;LEFT(VLOOKUP(MID(C1685,2,1),拼音数据库!$B:$C,2,),1),IF(LEN(C1685)=3,LEFT(VLOOKUP(LEFT(C1685,1),拼音数据库!$B:$C,2,),1)&amp;LEFT(VLOOKUP(MID(C1685,2,1),拼音数据库!$B:$C,2,),1)&amp;LEFT(VLOOKUP(MID(C1685,3,1),拼音数据库!$B:$C,2,)),LEFT(VLOOKUP(LEFT(C1685,1),拼音数据库!$B:$C,2,),1)&amp;LEFT(VLOOKUP(MID(C1685,2,1),拼音数据库!$B:$C,2,),1)&amp;LEFT(VLOOKUP(MID(C1685,3,1),拼音数据库!$B:$C,2,),1)&amp;LEFT(VLOOKUP(MID(C1685,4,1),拼音数据库!$B:$C,2,),1))))),"")</f>
        <v/>
      </c>
      <c r="C1685" s="36"/>
      <c r="D1685" s="36"/>
      <c r="E1685" s="36"/>
      <c r="F1685" s="37"/>
      <c r="G1685" s="37"/>
      <c r="H1685" s="37"/>
      <c r="I1685" s="37"/>
      <c r="J1685" s="37"/>
      <c r="K1685" s="37"/>
      <c r="L1685" s="37"/>
      <c r="M1685" s="37"/>
      <c r="N1685" s="5" t="str">
        <f t="array" ref="N1685">IF(SUM(--NOT(ISERROR(FIND(TEXT(UPPER(电话簿!$G$4),0),UPPER(基本信息输入!A1685:M1685),1))))&gt;0,ROW(),"")</f>
        <v/>
      </c>
    </row>
    <row r="1686" spans="1:14" s="34" customFormat="1" x14ac:dyDescent="0.35">
      <c r="A1686" s="74" t="str">
        <f>IFERROR(IF(C1686=0,"",IF(LEN(C1686)=1,VLOOKUP(LEFT(C1686,1),拼音数据库!$B:$C,2,),IF(LEN(C1686)=2,VLOOKUP(LEFT(C1686,1),拼音数据库!$B:$C,2,)&amp;VLOOKUP(MID(C1686,2,1),拼音数据库!$B:$C,2,),IF(LEN(C1686)=3,VLOOKUP(LEFT(C1686,1),拼音数据库!$B:$C,2,)&amp;VLOOKUP(MID(C1686,2,1),拼音数据库!$B:$C,2,)&amp;VLOOKUP(MID(C1686,3,1),拼音数据库!$B:$C,2,),VLOOKUP(LEFT(C1686,1),拼音数据库!$B:$C,2,)&amp;VLOOKUP(MID(C1686,2,1),拼音数据库!$B:$C,2,)&amp;VLOOKUP(MID(C1686,3,1),拼音数据库!$B:$C,2,)&amp;VLOOKUP(MID(C1686,4,1),拼音数据库!$B:$C,2,))))),"")</f>
        <v/>
      </c>
      <c r="B1686" s="75" t="str">
        <f>IFERROR(IF(C1686=0,"",IF(LEN(C1686)=1,LEFT(VLOOKUP(LEFT(C1686,1),拼音数据库!$B:$C,2,),1),IF(LEN(C1686)=2,LEFT(VLOOKUP(LEFT(C1686,1),拼音数据库!$B:$C,2,),1)&amp;LEFT(VLOOKUP(MID(C1686,2,1),拼音数据库!$B:$C,2,),1),IF(LEN(C1686)=3,LEFT(VLOOKUP(LEFT(C1686,1),拼音数据库!$B:$C,2,),1)&amp;LEFT(VLOOKUP(MID(C1686,2,1),拼音数据库!$B:$C,2,),1)&amp;LEFT(VLOOKUP(MID(C1686,3,1),拼音数据库!$B:$C,2,)),LEFT(VLOOKUP(LEFT(C1686,1),拼音数据库!$B:$C,2,),1)&amp;LEFT(VLOOKUP(MID(C1686,2,1),拼音数据库!$B:$C,2,),1)&amp;LEFT(VLOOKUP(MID(C1686,3,1),拼音数据库!$B:$C,2,),1)&amp;LEFT(VLOOKUP(MID(C1686,4,1),拼音数据库!$B:$C,2,),1))))),"")</f>
        <v/>
      </c>
      <c r="C1686" s="36"/>
      <c r="D1686" s="36"/>
      <c r="E1686" s="36"/>
      <c r="F1686" s="37"/>
      <c r="G1686" s="37"/>
      <c r="H1686" s="37"/>
      <c r="I1686" s="37"/>
      <c r="J1686" s="37"/>
      <c r="K1686" s="37"/>
      <c r="L1686" s="37"/>
      <c r="M1686" s="37"/>
      <c r="N1686" s="5" t="str">
        <f t="array" ref="N1686">IF(SUM(--NOT(ISERROR(FIND(TEXT(UPPER(电话簿!$G$4),0),UPPER(基本信息输入!A1686:M1686),1))))&gt;0,ROW(),"")</f>
        <v/>
      </c>
    </row>
    <row r="1687" spans="1:14" s="34" customFormat="1" x14ac:dyDescent="0.35">
      <c r="A1687" s="74" t="str">
        <f>IFERROR(IF(C1687=0,"",IF(LEN(C1687)=1,VLOOKUP(LEFT(C1687,1),拼音数据库!$B:$C,2,),IF(LEN(C1687)=2,VLOOKUP(LEFT(C1687,1),拼音数据库!$B:$C,2,)&amp;VLOOKUP(MID(C1687,2,1),拼音数据库!$B:$C,2,),IF(LEN(C1687)=3,VLOOKUP(LEFT(C1687,1),拼音数据库!$B:$C,2,)&amp;VLOOKUP(MID(C1687,2,1),拼音数据库!$B:$C,2,)&amp;VLOOKUP(MID(C1687,3,1),拼音数据库!$B:$C,2,),VLOOKUP(LEFT(C1687,1),拼音数据库!$B:$C,2,)&amp;VLOOKUP(MID(C1687,2,1),拼音数据库!$B:$C,2,)&amp;VLOOKUP(MID(C1687,3,1),拼音数据库!$B:$C,2,)&amp;VLOOKUP(MID(C1687,4,1),拼音数据库!$B:$C,2,))))),"")</f>
        <v/>
      </c>
      <c r="B1687" s="75" t="str">
        <f>IFERROR(IF(C1687=0,"",IF(LEN(C1687)=1,LEFT(VLOOKUP(LEFT(C1687,1),拼音数据库!$B:$C,2,),1),IF(LEN(C1687)=2,LEFT(VLOOKUP(LEFT(C1687,1),拼音数据库!$B:$C,2,),1)&amp;LEFT(VLOOKUP(MID(C1687,2,1),拼音数据库!$B:$C,2,),1),IF(LEN(C1687)=3,LEFT(VLOOKUP(LEFT(C1687,1),拼音数据库!$B:$C,2,),1)&amp;LEFT(VLOOKUP(MID(C1687,2,1),拼音数据库!$B:$C,2,),1)&amp;LEFT(VLOOKUP(MID(C1687,3,1),拼音数据库!$B:$C,2,)),LEFT(VLOOKUP(LEFT(C1687,1),拼音数据库!$B:$C,2,),1)&amp;LEFT(VLOOKUP(MID(C1687,2,1),拼音数据库!$B:$C,2,),1)&amp;LEFT(VLOOKUP(MID(C1687,3,1),拼音数据库!$B:$C,2,),1)&amp;LEFT(VLOOKUP(MID(C1687,4,1),拼音数据库!$B:$C,2,),1))))),"")</f>
        <v/>
      </c>
      <c r="C1687" s="36"/>
      <c r="D1687" s="36"/>
      <c r="E1687" s="36"/>
      <c r="F1687" s="37"/>
      <c r="G1687" s="37"/>
      <c r="H1687" s="37"/>
      <c r="I1687" s="37"/>
      <c r="J1687" s="37"/>
      <c r="K1687" s="37"/>
      <c r="L1687" s="37"/>
      <c r="M1687" s="37"/>
      <c r="N1687" s="5" t="str">
        <f t="array" ref="N1687">IF(SUM(--NOT(ISERROR(FIND(TEXT(UPPER(电话簿!$G$4),0),UPPER(基本信息输入!A1687:M1687),1))))&gt;0,ROW(),"")</f>
        <v/>
      </c>
    </row>
    <row r="1688" spans="1:14" s="34" customFormat="1" x14ac:dyDescent="0.35">
      <c r="A1688" s="74" t="str">
        <f>IFERROR(IF(C1688=0,"",IF(LEN(C1688)=1,VLOOKUP(LEFT(C1688,1),拼音数据库!$B:$C,2,),IF(LEN(C1688)=2,VLOOKUP(LEFT(C1688,1),拼音数据库!$B:$C,2,)&amp;VLOOKUP(MID(C1688,2,1),拼音数据库!$B:$C,2,),IF(LEN(C1688)=3,VLOOKUP(LEFT(C1688,1),拼音数据库!$B:$C,2,)&amp;VLOOKUP(MID(C1688,2,1),拼音数据库!$B:$C,2,)&amp;VLOOKUP(MID(C1688,3,1),拼音数据库!$B:$C,2,),VLOOKUP(LEFT(C1688,1),拼音数据库!$B:$C,2,)&amp;VLOOKUP(MID(C1688,2,1),拼音数据库!$B:$C,2,)&amp;VLOOKUP(MID(C1688,3,1),拼音数据库!$B:$C,2,)&amp;VLOOKUP(MID(C1688,4,1),拼音数据库!$B:$C,2,))))),"")</f>
        <v/>
      </c>
      <c r="B1688" s="75" t="str">
        <f>IFERROR(IF(C1688=0,"",IF(LEN(C1688)=1,LEFT(VLOOKUP(LEFT(C1688,1),拼音数据库!$B:$C,2,),1),IF(LEN(C1688)=2,LEFT(VLOOKUP(LEFT(C1688,1),拼音数据库!$B:$C,2,),1)&amp;LEFT(VLOOKUP(MID(C1688,2,1),拼音数据库!$B:$C,2,),1),IF(LEN(C1688)=3,LEFT(VLOOKUP(LEFT(C1688,1),拼音数据库!$B:$C,2,),1)&amp;LEFT(VLOOKUP(MID(C1688,2,1),拼音数据库!$B:$C,2,),1)&amp;LEFT(VLOOKUP(MID(C1688,3,1),拼音数据库!$B:$C,2,)),LEFT(VLOOKUP(LEFT(C1688,1),拼音数据库!$B:$C,2,),1)&amp;LEFT(VLOOKUP(MID(C1688,2,1),拼音数据库!$B:$C,2,),1)&amp;LEFT(VLOOKUP(MID(C1688,3,1),拼音数据库!$B:$C,2,),1)&amp;LEFT(VLOOKUP(MID(C1688,4,1),拼音数据库!$B:$C,2,),1))))),"")</f>
        <v/>
      </c>
      <c r="C1688" s="36"/>
      <c r="D1688" s="36"/>
      <c r="E1688" s="36"/>
      <c r="F1688" s="37"/>
      <c r="G1688" s="37"/>
      <c r="H1688" s="37"/>
      <c r="I1688" s="37"/>
      <c r="J1688" s="37"/>
      <c r="K1688" s="37"/>
      <c r="L1688" s="37"/>
      <c r="M1688" s="37"/>
      <c r="N1688" s="5" t="str">
        <f t="array" ref="N1688">IF(SUM(--NOT(ISERROR(FIND(TEXT(UPPER(电话簿!$G$4),0),UPPER(基本信息输入!A1688:M1688),1))))&gt;0,ROW(),"")</f>
        <v/>
      </c>
    </row>
    <row r="1689" spans="1:14" s="34" customFormat="1" x14ac:dyDescent="0.35">
      <c r="A1689" s="74" t="str">
        <f>IFERROR(IF(C1689=0,"",IF(LEN(C1689)=1,VLOOKUP(LEFT(C1689,1),拼音数据库!$B:$C,2,),IF(LEN(C1689)=2,VLOOKUP(LEFT(C1689,1),拼音数据库!$B:$C,2,)&amp;VLOOKUP(MID(C1689,2,1),拼音数据库!$B:$C,2,),IF(LEN(C1689)=3,VLOOKUP(LEFT(C1689,1),拼音数据库!$B:$C,2,)&amp;VLOOKUP(MID(C1689,2,1),拼音数据库!$B:$C,2,)&amp;VLOOKUP(MID(C1689,3,1),拼音数据库!$B:$C,2,),VLOOKUP(LEFT(C1689,1),拼音数据库!$B:$C,2,)&amp;VLOOKUP(MID(C1689,2,1),拼音数据库!$B:$C,2,)&amp;VLOOKUP(MID(C1689,3,1),拼音数据库!$B:$C,2,)&amp;VLOOKUP(MID(C1689,4,1),拼音数据库!$B:$C,2,))))),"")</f>
        <v/>
      </c>
      <c r="B1689" s="75" t="str">
        <f>IFERROR(IF(C1689=0,"",IF(LEN(C1689)=1,LEFT(VLOOKUP(LEFT(C1689,1),拼音数据库!$B:$C,2,),1),IF(LEN(C1689)=2,LEFT(VLOOKUP(LEFT(C1689,1),拼音数据库!$B:$C,2,),1)&amp;LEFT(VLOOKUP(MID(C1689,2,1),拼音数据库!$B:$C,2,),1),IF(LEN(C1689)=3,LEFT(VLOOKUP(LEFT(C1689,1),拼音数据库!$B:$C,2,),1)&amp;LEFT(VLOOKUP(MID(C1689,2,1),拼音数据库!$B:$C,2,),1)&amp;LEFT(VLOOKUP(MID(C1689,3,1),拼音数据库!$B:$C,2,)),LEFT(VLOOKUP(LEFT(C1689,1),拼音数据库!$B:$C,2,),1)&amp;LEFT(VLOOKUP(MID(C1689,2,1),拼音数据库!$B:$C,2,),1)&amp;LEFT(VLOOKUP(MID(C1689,3,1),拼音数据库!$B:$C,2,),1)&amp;LEFT(VLOOKUP(MID(C1689,4,1),拼音数据库!$B:$C,2,),1))))),"")</f>
        <v/>
      </c>
      <c r="C1689" s="36"/>
      <c r="D1689" s="36"/>
      <c r="E1689" s="36"/>
      <c r="F1689" s="37"/>
      <c r="G1689" s="37"/>
      <c r="H1689" s="37"/>
      <c r="I1689" s="37"/>
      <c r="J1689" s="37"/>
      <c r="K1689" s="37"/>
      <c r="L1689" s="37"/>
      <c r="M1689" s="37"/>
      <c r="N1689" s="5" t="str">
        <f t="array" ref="N1689">IF(SUM(--NOT(ISERROR(FIND(TEXT(UPPER(电话簿!$G$4),0),UPPER(基本信息输入!A1689:M1689),1))))&gt;0,ROW(),"")</f>
        <v/>
      </c>
    </row>
    <row r="1690" spans="1:14" s="34" customFormat="1" x14ac:dyDescent="0.35">
      <c r="A1690" s="74" t="str">
        <f>IFERROR(IF(C1690=0,"",IF(LEN(C1690)=1,VLOOKUP(LEFT(C1690,1),拼音数据库!$B:$C,2,),IF(LEN(C1690)=2,VLOOKUP(LEFT(C1690,1),拼音数据库!$B:$C,2,)&amp;VLOOKUP(MID(C1690,2,1),拼音数据库!$B:$C,2,),IF(LEN(C1690)=3,VLOOKUP(LEFT(C1690,1),拼音数据库!$B:$C,2,)&amp;VLOOKUP(MID(C1690,2,1),拼音数据库!$B:$C,2,)&amp;VLOOKUP(MID(C1690,3,1),拼音数据库!$B:$C,2,),VLOOKUP(LEFT(C1690,1),拼音数据库!$B:$C,2,)&amp;VLOOKUP(MID(C1690,2,1),拼音数据库!$B:$C,2,)&amp;VLOOKUP(MID(C1690,3,1),拼音数据库!$B:$C,2,)&amp;VLOOKUP(MID(C1690,4,1),拼音数据库!$B:$C,2,))))),"")</f>
        <v/>
      </c>
      <c r="B1690" s="75" t="str">
        <f>IFERROR(IF(C1690=0,"",IF(LEN(C1690)=1,LEFT(VLOOKUP(LEFT(C1690,1),拼音数据库!$B:$C,2,),1),IF(LEN(C1690)=2,LEFT(VLOOKUP(LEFT(C1690,1),拼音数据库!$B:$C,2,),1)&amp;LEFT(VLOOKUP(MID(C1690,2,1),拼音数据库!$B:$C,2,),1),IF(LEN(C1690)=3,LEFT(VLOOKUP(LEFT(C1690,1),拼音数据库!$B:$C,2,),1)&amp;LEFT(VLOOKUP(MID(C1690,2,1),拼音数据库!$B:$C,2,),1)&amp;LEFT(VLOOKUP(MID(C1690,3,1),拼音数据库!$B:$C,2,)),LEFT(VLOOKUP(LEFT(C1690,1),拼音数据库!$B:$C,2,),1)&amp;LEFT(VLOOKUP(MID(C1690,2,1),拼音数据库!$B:$C,2,),1)&amp;LEFT(VLOOKUP(MID(C1690,3,1),拼音数据库!$B:$C,2,),1)&amp;LEFT(VLOOKUP(MID(C1690,4,1),拼音数据库!$B:$C,2,),1))))),"")</f>
        <v/>
      </c>
      <c r="C1690" s="36"/>
      <c r="D1690" s="36"/>
      <c r="E1690" s="36"/>
      <c r="F1690" s="37"/>
      <c r="G1690" s="37"/>
      <c r="H1690" s="37"/>
      <c r="I1690" s="37"/>
      <c r="J1690" s="37"/>
      <c r="K1690" s="37"/>
      <c r="L1690" s="37"/>
      <c r="M1690" s="37"/>
      <c r="N1690" s="5" t="str">
        <f t="array" ref="N1690">IF(SUM(--NOT(ISERROR(FIND(TEXT(UPPER(电话簿!$G$4),0),UPPER(基本信息输入!A1690:M1690),1))))&gt;0,ROW(),"")</f>
        <v/>
      </c>
    </row>
    <row r="1691" spans="1:14" s="34" customFormat="1" x14ac:dyDescent="0.35">
      <c r="A1691" s="74" t="str">
        <f>IFERROR(IF(C1691=0,"",IF(LEN(C1691)=1,VLOOKUP(LEFT(C1691,1),拼音数据库!$B:$C,2,),IF(LEN(C1691)=2,VLOOKUP(LEFT(C1691,1),拼音数据库!$B:$C,2,)&amp;VLOOKUP(MID(C1691,2,1),拼音数据库!$B:$C,2,),IF(LEN(C1691)=3,VLOOKUP(LEFT(C1691,1),拼音数据库!$B:$C,2,)&amp;VLOOKUP(MID(C1691,2,1),拼音数据库!$B:$C,2,)&amp;VLOOKUP(MID(C1691,3,1),拼音数据库!$B:$C,2,),VLOOKUP(LEFT(C1691,1),拼音数据库!$B:$C,2,)&amp;VLOOKUP(MID(C1691,2,1),拼音数据库!$B:$C,2,)&amp;VLOOKUP(MID(C1691,3,1),拼音数据库!$B:$C,2,)&amp;VLOOKUP(MID(C1691,4,1),拼音数据库!$B:$C,2,))))),"")</f>
        <v/>
      </c>
      <c r="B1691" s="75" t="str">
        <f>IFERROR(IF(C1691=0,"",IF(LEN(C1691)=1,LEFT(VLOOKUP(LEFT(C1691,1),拼音数据库!$B:$C,2,),1),IF(LEN(C1691)=2,LEFT(VLOOKUP(LEFT(C1691,1),拼音数据库!$B:$C,2,),1)&amp;LEFT(VLOOKUP(MID(C1691,2,1),拼音数据库!$B:$C,2,),1),IF(LEN(C1691)=3,LEFT(VLOOKUP(LEFT(C1691,1),拼音数据库!$B:$C,2,),1)&amp;LEFT(VLOOKUP(MID(C1691,2,1),拼音数据库!$B:$C,2,),1)&amp;LEFT(VLOOKUP(MID(C1691,3,1),拼音数据库!$B:$C,2,)),LEFT(VLOOKUP(LEFT(C1691,1),拼音数据库!$B:$C,2,),1)&amp;LEFT(VLOOKUP(MID(C1691,2,1),拼音数据库!$B:$C,2,),1)&amp;LEFT(VLOOKUP(MID(C1691,3,1),拼音数据库!$B:$C,2,),1)&amp;LEFT(VLOOKUP(MID(C1691,4,1),拼音数据库!$B:$C,2,),1))))),"")</f>
        <v/>
      </c>
      <c r="C1691" s="36"/>
      <c r="D1691" s="36"/>
      <c r="E1691" s="36"/>
      <c r="F1691" s="37"/>
      <c r="G1691" s="37"/>
      <c r="H1691" s="37"/>
      <c r="I1691" s="37"/>
      <c r="J1691" s="37"/>
      <c r="K1691" s="37"/>
      <c r="L1691" s="37"/>
      <c r="M1691" s="37"/>
      <c r="N1691" s="5" t="str">
        <f t="array" ref="N1691">IF(SUM(--NOT(ISERROR(FIND(TEXT(UPPER(电话簿!$G$4),0),UPPER(基本信息输入!A1691:M1691),1))))&gt;0,ROW(),"")</f>
        <v/>
      </c>
    </row>
    <row r="1692" spans="1:14" s="34" customFormat="1" x14ac:dyDescent="0.35">
      <c r="A1692" s="74" t="str">
        <f>IFERROR(IF(C1692=0,"",IF(LEN(C1692)=1,VLOOKUP(LEFT(C1692,1),拼音数据库!$B:$C,2,),IF(LEN(C1692)=2,VLOOKUP(LEFT(C1692,1),拼音数据库!$B:$C,2,)&amp;VLOOKUP(MID(C1692,2,1),拼音数据库!$B:$C,2,),IF(LEN(C1692)=3,VLOOKUP(LEFT(C1692,1),拼音数据库!$B:$C,2,)&amp;VLOOKUP(MID(C1692,2,1),拼音数据库!$B:$C,2,)&amp;VLOOKUP(MID(C1692,3,1),拼音数据库!$B:$C,2,),VLOOKUP(LEFT(C1692,1),拼音数据库!$B:$C,2,)&amp;VLOOKUP(MID(C1692,2,1),拼音数据库!$B:$C,2,)&amp;VLOOKUP(MID(C1692,3,1),拼音数据库!$B:$C,2,)&amp;VLOOKUP(MID(C1692,4,1),拼音数据库!$B:$C,2,))))),"")</f>
        <v/>
      </c>
      <c r="B1692" s="75" t="str">
        <f>IFERROR(IF(C1692=0,"",IF(LEN(C1692)=1,LEFT(VLOOKUP(LEFT(C1692,1),拼音数据库!$B:$C,2,),1),IF(LEN(C1692)=2,LEFT(VLOOKUP(LEFT(C1692,1),拼音数据库!$B:$C,2,),1)&amp;LEFT(VLOOKUP(MID(C1692,2,1),拼音数据库!$B:$C,2,),1),IF(LEN(C1692)=3,LEFT(VLOOKUP(LEFT(C1692,1),拼音数据库!$B:$C,2,),1)&amp;LEFT(VLOOKUP(MID(C1692,2,1),拼音数据库!$B:$C,2,),1)&amp;LEFT(VLOOKUP(MID(C1692,3,1),拼音数据库!$B:$C,2,)),LEFT(VLOOKUP(LEFT(C1692,1),拼音数据库!$B:$C,2,),1)&amp;LEFT(VLOOKUP(MID(C1692,2,1),拼音数据库!$B:$C,2,),1)&amp;LEFT(VLOOKUP(MID(C1692,3,1),拼音数据库!$B:$C,2,),1)&amp;LEFT(VLOOKUP(MID(C1692,4,1),拼音数据库!$B:$C,2,),1))))),"")</f>
        <v/>
      </c>
      <c r="C1692" s="36"/>
      <c r="D1692" s="36"/>
      <c r="E1692" s="36"/>
      <c r="F1692" s="37"/>
      <c r="G1692" s="37"/>
      <c r="H1692" s="37"/>
      <c r="I1692" s="37"/>
      <c r="J1692" s="37"/>
      <c r="K1692" s="37"/>
      <c r="L1692" s="37"/>
      <c r="M1692" s="37"/>
      <c r="N1692" s="5" t="str">
        <f t="array" ref="N1692">IF(SUM(--NOT(ISERROR(FIND(TEXT(UPPER(电话簿!$G$4),0),UPPER(基本信息输入!A1692:M1692),1))))&gt;0,ROW(),"")</f>
        <v/>
      </c>
    </row>
    <row r="1693" spans="1:14" s="34" customFormat="1" x14ac:dyDescent="0.35">
      <c r="A1693" s="74" t="str">
        <f>IFERROR(IF(C1693=0,"",IF(LEN(C1693)=1,VLOOKUP(LEFT(C1693,1),拼音数据库!$B:$C,2,),IF(LEN(C1693)=2,VLOOKUP(LEFT(C1693,1),拼音数据库!$B:$C,2,)&amp;VLOOKUP(MID(C1693,2,1),拼音数据库!$B:$C,2,),IF(LEN(C1693)=3,VLOOKUP(LEFT(C1693,1),拼音数据库!$B:$C,2,)&amp;VLOOKUP(MID(C1693,2,1),拼音数据库!$B:$C,2,)&amp;VLOOKUP(MID(C1693,3,1),拼音数据库!$B:$C,2,),VLOOKUP(LEFT(C1693,1),拼音数据库!$B:$C,2,)&amp;VLOOKUP(MID(C1693,2,1),拼音数据库!$B:$C,2,)&amp;VLOOKUP(MID(C1693,3,1),拼音数据库!$B:$C,2,)&amp;VLOOKUP(MID(C1693,4,1),拼音数据库!$B:$C,2,))))),"")</f>
        <v/>
      </c>
      <c r="B1693" s="75" t="str">
        <f>IFERROR(IF(C1693=0,"",IF(LEN(C1693)=1,LEFT(VLOOKUP(LEFT(C1693,1),拼音数据库!$B:$C,2,),1),IF(LEN(C1693)=2,LEFT(VLOOKUP(LEFT(C1693,1),拼音数据库!$B:$C,2,),1)&amp;LEFT(VLOOKUP(MID(C1693,2,1),拼音数据库!$B:$C,2,),1),IF(LEN(C1693)=3,LEFT(VLOOKUP(LEFT(C1693,1),拼音数据库!$B:$C,2,),1)&amp;LEFT(VLOOKUP(MID(C1693,2,1),拼音数据库!$B:$C,2,),1)&amp;LEFT(VLOOKUP(MID(C1693,3,1),拼音数据库!$B:$C,2,)),LEFT(VLOOKUP(LEFT(C1693,1),拼音数据库!$B:$C,2,),1)&amp;LEFT(VLOOKUP(MID(C1693,2,1),拼音数据库!$B:$C,2,),1)&amp;LEFT(VLOOKUP(MID(C1693,3,1),拼音数据库!$B:$C,2,),1)&amp;LEFT(VLOOKUP(MID(C1693,4,1),拼音数据库!$B:$C,2,),1))))),"")</f>
        <v/>
      </c>
      <c r="C1693" s="36"/>
      <c r="D1693" s="36"/>
      <c r="E1693" s="36"/>
      <c r="F1693" s="37"/>
      <c r="G1693" s="37"/>
      <c r="H1693" s="37"/>
      <c r="I1693" s="37"/>
      <c r="J1693" s="37"/>
      <c r="K1693" s="37"/>
      <c r="L1693" s="37"/>
      <c r="M1693" s="37"/>
      <c r="N1693" s="5" t="str">
        <f t="array" ref="N1693">IF(SUM(--NOT(ISERROR(FIND(TEXT(UPPER(电话簿!$G$4),0),UPPER(基本信息输入!A1693:M1693),1))))&gt;0,ROW(),"")</f>
        <v/>
      </c>
    </row>
    <row r="1694" spans="1:14" s="34" customFormat="1" x14ac:dyDescent="0.35">
      <c r="A1694" s="74" t="str">
        <f>IFERROR(IF(C1694=0,"",IF(LEN(C1694)=1,VLOOKUP(LEFT(C1694,1),拼音数据库!$B:$C,2,),IF(LEN(C1694)=2,VLOOKUP(LEFT(C1694,1),拼音数据库!$B:$C,2,)&amp;VLOOKUP(MID(C1694,2,1),拼音数据库!$B:$C,2,),IF(LEN(C1694)=3,VLOOKUP(LEFT(C1694,1),拼音数据库!$B:$C,2,)&amp;VLOOKUP(MID(C1694,2,1),拼音数据库!$B:$C,2,)&amp;VLOOKUP(MID(C1694,3,1),拼音数据库!$B:$C,2,),VLOOKUP(LEFT(C1694,1),拼音数据库!$B:$C,2,)&amp;VLOOKUP(MID(C1694,2,1),拼音数据库!$B:$C,2,)&amp;VLOOKUP(MID(C1694,3,1),拼音数据库!$B:$C,2,)&amp;VLOOKUP(MID(C1694,4,1),拼音数据库!$B:$C,2,))))),"")</f>
        <v/>
      </c>
      <c r="B1694" s="75" t="str">
        <f>IFERROR(IF(C1694=0,"",IF(LEN(C1694)=1,LEFT(VLOOKUP(LEFT(C1694,1),拼音数据库!$B:$C,2,),1),IF(LEN(C1694)=2,LEFT(VLOOKUP(LEFT(C1694,1),拼音数据库!$B:$C,2,),1)&amp;LEFT(VLOOKUP(MID(C1694,2,1),拼音数据库!$B:$C,2,),1),IF(LEN(C1694)=3,LEFT(VLOOKUP(LEFT(C1694,1),拼音数据库!$B:$C,2,),1)&amp;LEFT(VLOOKUP(MID(C1694,2,1),拼音数据库!$B:$C,2,),1)&amp;LEFT(VLOOKUP(MID(C1694,3,1),拼音数据库!$B:$C,2,)),LEFT(VLOOKUP(LEFT(C1694,1),拼音数据库!$B:$C,2,),1)&amp;LEFT(VLOOKUP(MID(C1694,2,1),拼音数据库!$B:$C,2,),1)&amp;LEFT(VLOOKUP(MID(C1694,3,1),拼音数据库!$B:$C,2,),1)&amp;LEFT(VLOOKUP(MID(C1694,4,1),拼音数据库!$B:$C,2,),1))))),"")</f>
        <v/>
      </c>
      <c r="C1694" s="36"/>
      <c r="D1694" s="36"/>
      <c r="E1694" s="36"/>
      <c r="F1694" s="37"/>
      <c r="G1694" s="37"/>
      <c r="H1694" s="37"/>
      <c r="I1694" s="37"/>
      <c r="J1694" s="37"/>
      <c r="K1694" s="37"/>
      <c r="L1694" s="37"/>
      <c r="M1694" s="37"/>
      <c r="N1694" s="5" t="str">
        <f t="array" ref="N1694">IF(SUM(--NOT(ISERROR(FIND(TEXT(UPPER(电话簿!$G$4),0),UPPER(基本信息输入!A1694:M1694),1))))&gt;0,ROW(),"")</f>
        <v/>
      </c>
    </row>
    <row r="1695" spans="1:14" s="34" customFormat="1" x14ac:dyDescent="0.35">
      <c r="A1695" s="74" t="str">
        <f>IFERROR(IF(C1695=0,"",IF(LEN(C1695)=1,VLOOKUP(LEFT(C1695,1),拼音数据库!$B:$C,2,),IF(LEN(C1695)=2,VLOOKUP(LEFT(C1695,1),拼音数据库!$B:$C,2,)&amp;VLOOKUP(MID(C1695,2,1),拼音数据库!$B:$C,2,),IF(LEN(C1695)=3,VLOOKUP(LEFT(C1695,1),拼音数据库!$B:$C,2,)&amp;VLOOKUP(MID(C1695,2,1),拼音数据库!$B:$C,2,)&amp;VLOOKUP(MID(C1695,3,1),拼音数据库!$B:$C,2,),VLOOKUP(LEFT(C1695,1),拼音数据库!$B:$C,2,)&amp;VLOOKUP(MID(C1695,2,1),拼音数据库!$B:$C,2,)&amp;VLOOKUP(MID(C1695,3,1),拼音数据库!$B:$C,2,)&amp;VLOOKUP(MID(C1695,4,1),拼音数据库!$B:$C,2,))))),"")</f>
        <v/>
      </c>
      <c r="B1695" s="75" t="str">
        <f>IFERROR(IF(C1695=0,"",IF(LEN(C1695)=1,LEFT(VLOOKUP(LEFT(C1695,1),拼音数据库!$B:$C,2,),1),IF(LEN(C1695)=2,LEFT(VLOOKUP(LEFT(C1695,1),拼音数据库!$B:$C,2,),1)&amp;LEFT(VLOOKUP(MID(C1695,2,1),拼音数据库!$B:$C,2,),1),IF(LEN(C1695)=3,LEFT(VLOOKUP(LEFT(C1695,1),拼音数据库!$B:$C,2,),1)&amp;LEFT(VLOOKUP(MID(C1695,2,1),拼音数据库!$B:$C,2,),1)&amp;LEFT(VLOOKUP(MID(C1695,3,1),拼音数据库!$B:$C,2,)),LEFT(VLOOKUP(LEFT(C1695,1),拼音数据库!$B:$C,2,),1)&amp;LEFT(VLOOKUP(MID(C1695,2,1),拼音数据库!$B:$C,2,),1)&amp;LEFT(VLOOKUP(MID(C1695,3,1),拼音数据库!$B:$C,2,),1)&amp;LEFT(VLOOKUP(MID(C1695,4,1),拼音数据库!$B:$C,2,),1))))),"")</f>
        <v/>
      </c>
      <c r="C1695" s="36"/>
      <c r="D1695" s="36"/>
      <c r="E1695" s="36"/>
      <c r="F1695" s="37"/>
      <c r="G1695" s="37"/>
      <c r="H1695" s="37"/>
      <c r="I1695" s="37"/>
      <c r="J1695" s="37"/>
      <c r="K1695" s="37"/>
      <c r="L1695" s="37"/>
      <c r="M1695" s="37"/>
      <c r="N1695" s="5" t="str">
        <f t="array" ref="N1695">IF(SUM(--NOT(ISERROR(FIND(TEXT(UPPER(电话簿!$G$4),0),UPPER(基本信息输入!A1695:M1695),1))))&gt;0,ROW(),"")</f>
        <v/>
      </c>
    </row>
    <row r="1696" spans="1:14" s="34" customFormat="1" x14ac:dyDescent="0.35">
      <c r="A1696" s="74" t="str">
        <f>IFERROR(IF(C1696=0,"",IF(LEN(C1696)=1,VLOOKUP(LEFT(C1696,1),拼音数据库!$B:$C,2,),IF(LEN(C1696)=2,VLOOKUP(LEFT(C1696,1),拼音数据库!$B:$C,2,)&amp;VLOOKUP(MID(C1696,2,1),拼音数据库!$B:$C,2,),IF(LEN(C1696)=3,VLOOKUP(LEFT(C1696,1),拼音数据库!$B:$C,2,)&amp;VLOOKUP(MID(C1696,2,1),拼音数据库!$B:$C,2,)&amp;VLOOKUP(MID(C1696,3,1),拼音数据库!$B:$C,2,),VLOOKUP(LEFT(C1696,1),拼音数据库!$B:$C,2,)&amp;VLOOKUP(MID(C1696,2,1),拼音数据库!$B:$C,2,)&amp;VLOOKUP(MID(C1696,3,1),拼音数据库!$B:$C,2,)&amp;VLOOKUP(MID(C1696,4,1),拼音数据库!$B:$C,2,))))),"")</f>
        <v/>
      </c>
      <c r="B1696" s="75" t="str">
        <f>IFERROR(IF(C1696=0,"",IF(LEN(C1696)=1,LEFT(VLOOKUP(LEFT(C1696,1),拼音数据库!$B:$C,2,),1),IF(LEN(C1696)=2,LEFT(VLOOKUP(LEFT(C1696,1),拼音数据库!$B:$C,2,),1)&amp;LEFT(VLOOKUP(MID(C1696,2,1),拼音数据库!$B:$C,2,),1),IF(LEN(C1696)=3,LEFT(VLOOKUP(LEFT(C1696,1),拼音数据库!$B:$C,2,),1)&amp;LEFT(VLOOKUP(MID(C1696,2,1),拼音数据库!$B:$C,2,),1)&amp;LEFT(VLOOKUP(MID(C1696,3,1),拼音数据库!$B:$C,2,)),LEFT(VLOOKUP(LEFT(C1696,1),拼音数据库!$B:$C,2,),1)&amp;LEFT(VLOOKUP(MID(C1696,2,1),拼音数据库!$B:$C,2,),1)&amp;LEFT(VLOOKUP(MID(C1696,3,1),拼音数据库!$B:$C,2,),1)&amp;LEFT(VLOOKUP(MID(C1696,4,1),拼音数据库!$B:$C,2,),1))))),"")</f>
        <v/>
      </c>
      <c r="C1696" s="36"/>
      <c r="D1696" s="36"/>
      <c r="E1696" s="36"/>
      <c r="F1696" s="37"/>
      <c r="G1696" s="37"/>
      <c r="H1696" s="37"/>
      <c r="I1696" s="37"/>
      <c r="J1696" s="37"/>
      <c r="K1696" s="37"/>
      <c r="L1696" s="37"/>
      <c r="M1696" s="37"/>
      <c r="N1696" s="5" t="str">
        <f t="array" ref="N1696">IF(SUM(--NOT(ISERROR(FIND(TEXT(UPPER(电话簿!$G$4),0),UPPER(基本信息输入!A1696:M1696),1))))&gt;0,ROW(),"")</f>
        <v/>
      </c>
    </row>
    <row r="1697" spans="1:14" s="34" customFormat="1" x14ac:dyDescent="0.35">
      <c r="A1697" s="74" t="str">
        <f>IFERROR(IF(C1697=0,"",IF(LEN(C1697)=1,VLOOKUP(LEFT(C1697,1),拼音数据库!$B:$C,2,),IF(LEN(C1697)=2,VLOOKUP(LEFT(C1697,1),拼音数据库!$B:$C,2,)&amp;VLOOKUP(MID(C1697,2,1),拼音数据库!$B:$C,2,),IF(LEN(C1697)=3,VLOOKUP(LEFT(C1697,1),拼音数据库!$B:$C,2,)&amp;VLOOKUP(MID(C1697,2,1),拼音数据库!$B:$C,2,)&amp;VLOOKUP(MID(C1697,3,1),拼音数据库!$B:$C,2,),VLOOKUP(LEFT(C1697,1),拼音数据库!$B:$C,2,)&amp;VLOOKUP(MID(C1697,2,1),拼音数据库!$B:$C,2,)&amp;VLOOKUP(MID(C1697,3,1),拼音数据库!$B:$C,2,)&amp;VLOOKUP(MID(C1697,4,1),拼音数据库!$B:$C,2,))))),"")</f>
        <v/>
      </c>
      <c r="B1697" s="75" t="str">
        <f>IFERROR(IF(C1697=0,"",IF(LEN(C1697)=1,LEFT(VLOOKUP(LEFT(C1697,1),拼音数据库!$B:$C,2,),1),IF(LEN(C1697)=2,LEFT(VLOOKUP(LEFT(C1697,1),拼音数据库!$B:$C,2,),1)&amp;LEFT(VLOOKUP(MID(C1697,2,1),拼音数据库!$B:$C,2,),1),IF(LEN(C1697)=3,LEFT(VLOOKUP(LEFT(C1697,1),拼音数据库!$B:$C,2,),1)&amp;LEFT(VLOOKUP(MID(C1697,2,1),拼音数据库!$B:$C,2,),1)&amp;LEFT(VLOOKUP(MID(C1697,3,1),拼音数据库!$B:$C,2,)),LEFT(VLOOKUP(LEFT(C1697,1),拼音数据库!$B:$C,2,),1)&amp;LEFT(VLOOKUP(MID(C1697,2,1),拼音数据库!$B:$C,2,),1)&amp;LEFT(VLOOKUP(MID(C1697,3,1),拼音数据库!$B:$C,2,),1)&amp;LEFT(VLOOKUP(MID(C1697,4,1),拼音数据库!$B:$C,2,),1))))),"")</f>
        <v/>
      </c>
      <c r="C1697" s="36"/>
      <c r="D1697" s="36"/>
      <c r="E1697" s="36"/>
      <c r="F1697" s="37"/>
      <c r="G1697" s="37"/>
      <c r="H1697" s="37"/>
      <c r="I1697" s="37"/>
      <c r="J1697" s="37"/>
      <c r="K1697" s="37"/>
      <c r="L1697" s="37"/>
      <c r="M1697" s="37"/>
      <c r="N1697" s="5" t="str">
        <f t="array" ref="N1697">IF(SUM(--NOT(ISERROR(FIND(TEXT(UPPER(电话簿!$G$4),0),UPPER(基本信息输入!A1697:M1697),1))))&gt;0,ROW(),"")</f>
        <v/>
      </c>
    </row>
    <row r="1698" spans="1:14" s="34" customFormat="1" x14ac:dyDescent="0.35">
      <c r="A1698" s="74" t="str">
        <f>IFERROR(IF(C1698=0,"",IF(LEN(C1698)=1,VLOOKUP(LEFT(C1698,1),拼音数据库!$B:$C,2,),IF(LEN(C1698)=2,VLOOKUP(LEFT(C1698,1),拼音数据库!$B:$C,2,)&amp;VLOOKUP(MID(C1698,2,1),拼音数据库!$B:$C,2,),IF(LEN(C1698)=3,VLOOKUP(LEFT(C1698,1),拼音数据库!$B:$C,2,)&amp;VLOOKUP(MID(C1698,2,1),拼音数据库!$B:$C,2,)&amp;VLOOKUP(MID(C1698,3,1),拼音数据库!$B:$C,2,),VLOOKUP(LEFT(C1698,1),拼音数据库!$B:$C,2,)&amp;VLOOKUP(MID(C1698,2,1),拼音数据库!$B:$C,2,)&amp;VLOOKUP(MID(C1698,3,1),拼音数据库!$B:$C,2,)&amp;VLOOKUP(MID(C1698,4,1),拼音数据库!$B:$C,2,))))),"")</f>
        <v/>
      </c>
      <c r="B1698" s="75" t="str">
        <f>IFERROR(IF(C1698=0,"",IF(LEN(C1698)=1,LEFT(VLOOKUP(LEFT(C1698,1),拼音数据库!$B:$C,2,),1),IF(LEN(C1698)=2,LEFT(VLOOKUP(LEFT(C1698,1),拼音数据库!$B:$C,2,),1)&amp;LEFT(VLOOKUP(MID(C1698,2,1),拼音数据库!$B:$C,2,),1),IF(LEN(C1698)=3,LEFT(VLOOKUP(LEFT(C1698,1),拼音数据库!$B:$C,2,),1)&amp;LEFT(VLOOKUP(MID(C1698,2,1),拼音数据库!$B:$C,2,),1)&amp;LEFT(VLOOKUP(MID(C1698,3,1),拼音数据库!$B:$C,2,)),LEFT(VLOOKUP(LEFT(C1698,1),拼音数据库!$B:$C,2,),1)&amp;LEFT(VLOOKUP(MID(C1698,2,1),拼音数据库!$B:$C,2,),1)&amp;LEFT(VLOOKUP(MID(C1698,3,1),拼音数据库!$B:$C,2,),1)&amp;LEFT(VLOOKUP(MID(C1698,4,1),拼音数据库!$B:$C,2,),1))))),"")</f>
        <v/>
      </c>
      <c r="C1698" s="36"/>
      <c r="D1698" s="36"/>
      <c r="E1698" s="36"/>
      <c r="F1698" s="37"/>
      <c r="G1698" s="37"/>
      <c r="H1698" s="37"/>
      <c r="I1698" s="37"/>
      <c r="J1698" s="37"/>
      <c r="K1698" s="37"/>
      <c r="L1698" s="37"/>
      <c r="M1698" s="37"/>
      <c r="N1698" s="5" t="str">
        <f t="array" ref="N1698">IF(SUM(--NOT(ISERROR(FIND(TEXT(UPPER(电话簿!$G$4),0),UPPER(基本信息输入!A1698:M1698),1))))&gt;0,ROW(),"")</f>
        <v/>
      </c>
    </row>
    <row r="1699" spans="1:14" s="34" customFormat="1" x14ac:dyDescent="0.35">
      <c r="A1699" s="74" t="str">
        <f>IFERROR(IF(C1699=0,"",IF(LEN(C1699)=1,VLOOKUP(LEFT(C1699,1),拼音数据库!$B:$C,2,),IF(LEN(C1699)=2,VLOOKUP(LEFT(C1699,1),拼音数据库!$B:$C,2,)&amp;VLOOKUP(MID(C1699,2,1),拼音数据库!$B:$C,2,),IF(LEN(C1699)=3,VLOOKUP(LEFT(C1699,1),拼音数据库!$B:$C,2,)&amp;VLOOKUP(MID(C1699,2,1),拼音数据库!$B:$C,2,)&amp;VLOOKUP(MID(C1699,3,1),拼音数据库!$B:$C,2,),VLOOKUP(LEFT(C1699,1),拼音数据库!$B:$C,2,)&amp;VLOOKUP(MID(C1699,2,1),拼音数据库!$B:$C,2,)&amp;VLOOKUP(MID(C1699,3,1),拼音数据库!$B:$C,2,)&amp;VLOOKUP(MID(C1699,4,1),拼音数据库!$B:$C,2,))))),"")</f>
        <v/>
      </c>
      <c r="B1699" s="75" t="str">
        <f>IFERROR(IF(C1699=0,"",IF(LEN(C1699)=1,LEFT(VLOOKUP(LEFT(C1699,1),拼音数据库!$B:$C,2,),1),IF(LEN(C1699)=2,LEFT(VLOOKUP(LEFT(C1699,1),拼音数据库!$B:$C,2,),1)&amp;LEFT(VLOOKUP(MID(C1699,2,1),拼音数据库!$B:$C,2,),1),IF(LEN(C1699)=3,LEFT(VLOOKUP(LEFT(C1699,1),拼音数据库!$B:$C,2,),1)&amp;LEFT(VLOOKUP(MID(C1699,2,1),拼音数据库!$B:$C,2,),1)&amp;LEFT(VLOOKUP(MID(C1699,3,1),拼音数据库!$B:$C,2,)),LEFT(VLOOKUP(LEFT(C1699,1),拼音数据库!$B:$C,2,),1)&amp;LEFT(VLOOKUP(MID(C1699,2,1),拼音数据库!$B:$C,2,),1)&amp;LEFT(VLOOKUP(MID(C1699,3,1),拼音数据库!$B:$C,2,),1)&amp;LEFT(VLOOKUP(MID(C1699,4,1),拼音数据库!$B:$C,2,),1))))),"")</f>
        <v/>
      </c>
      <c r="C1699" s="36"/>
      <c r="D1699" s="36"/>
      <c r="E1699" s="36"/>
      <c r="F1699" s="37"/>
      <c r="G1699" s="37"/>
      <c r="H1699" s="37"/>
      <c r="I1699" s="37"/>
      <c r="J1699" s="37"/>
      <c r="K1699" s="37"/>
      <c r="L1699" s="37"/>
      <c r="M1699" s="37"/>
      <c r="N1699" s="5" t="str">
        <f t="array" ref="N1699">IF(SUM(--NOT(ISERROR(FIND(TEXT(UPPER(电话簿!$G$4),0),UPPER(基本信息输入!A1699:M1699),1))))&gt;0,ROW(),"")</f>
        <v/>
      </c>
    </row>
    <row r="1700" spans="1:14" s="34" customFormat="1" x14ac:dyDescent="0.35">
      <c r="A1700" s="74" t="str">
        <f>IFERROR(IF(C1700=0,"",IF(LEN(C1700)=1,VLOOKUP(LEFT(C1700,1),拼音数据库!$B:$C,2,),IF(LEN(C1700)=2,VLOOKUP(LEFT(C1700,1),拼音数据库!$B:$C,2,)&amp;VLOOKUP(MID(C1700,2,1),拼音数据库!$B:$C,2,),IF(LEN(C1700)=3,VLOOKUP(LEFT(C1700,1),拼音数据库!$B:$C,2,)&amp;VLOOKUP(MID(C1700,2,1),拼音数据库!$B:$C,2,)&amp;VLOOKUP(MID(C1700,3,1),拼音数据库!$B:$C,2,),VLOOKUP(LEFT(C1700,1),拼音数据库!$B:$C,2,)&amp;VLOOKUP(MID(C1700,2,1),拼音数据库!$B:$C,2,)&amp;VLOOKUP(MID(C1700,3,1),拼音数据库!$B:$C,2,)&amp;VLOOKUP(MID(C1700,4,1),拼音数据库!$B:$C,2,))))),"")</f>
        <v/>
      </c>
      <c r="B1700" s="75" t="str">
        <f>IFERROR(IF(C1700=0,"",IF(LEN(C1700)=1,LEFT(VLOOKUP(LEFT(C1700,1),拼音数据库!$B:$C,2,),1),IF(LEN(C1700)=2,LEFT(VLOOKUP(LEFT(C1700,1),拼音数据库!$B:$C,2,),1)&amp;LEFT(VLOOKUP(MID(C1700,2,1),拼音数据库!$B:$C,2,),1),IF(LEN(C1700)=3,LEFT(VLOOKUP(LEFT(C1700,1),拼音数据库!$B:$C,2,),1)&amp;LEFT(VLOOKUP(MID(C1700,2,1),拼音数据库!$B:$C,2,),1)&amp;LEFT(VLOOKUP(MID(C1700,3,1),拼音数据库!$B:$C,2,)),LEFT(VLOOKUP(LEFT(C1700,1),拼音数据库!$B:$C,2,),1)&amp;LEFT(VLOOKUP(MID(C1700,2,1),拼音数据库!$B:$C,2,),1)&amp;LEFT(VLOOKUP(MID(C1700,3,1),拼音数据库!$B:$C,2,),1)&amp;LEFT(VLOOKUP(MID(C1700,4,1),拼音数据库!$B:$C,2,),1))))),"")</f>
        <v/>
      </c>
      <c r="C1700" s="36"/>
      <c r="D1700" s="36"/>
      <c r="E1700" s="36"/>
      <c r="F1700" s="37"/>
      <c r="G1700" s="37"/>
      <c r="H1700" s="37"/>
      <c r="I1700" s="37"/>
      <c r="J1700" s="37"/>
      <c r="K1700" s="37"/>
      <c r="L1700" s="37"/>
      <c r="M1700" s="37"/>
      <c r="N1700" s="5" t="str">
        <f t="array" ref="N1700">IF(SUM(--NOT(ISERROR(FIND(TEXT(UPPER(电话簿!$G$4),0),UPPER(基本信息输入!A1700:M1700),1))))&gt;0,ROW(),"")</f>
        <v/>
      </c>
    </row>
    <row r="1701" spans="1:14" s="34" customFormat="1" x14ac:dyDescent="0.35">
      <c r="A1701" s="74" t="str">
        <f>IFERROR(IF(C1701=0,"",IF(LEN(C1701)=1,VLOOKUP(LEFT(C1701,1),拼音数据库!$B:$C,2,),IF(LEN(C1701)=2,VLOOKUP(LEFT(C1701,1),拼音数据库!$B:$C,2,)&amp;VLOOKUP(MID(C1701,2,1),拼音数据库!$B:$C,2,),IF(LEN(C1701)=3,VLOOKUP(LEFT(C1701,1),拼音数据库!$B:$C,2,)&amp;VLOOKUP(MID(C1701,2,1),拼音数据库!$B:$C,2,)&amp;VLOOKUP(MID(C1701,3,1),拼音数据库!$B:$C,2,),VLOOKUP(LEFT(C1701,1),拼音数据库!$B:$C,2,)&amp;VLOOKUP(MID(C1701,2,1),拼音数据库!$B:$C,2,)&amp;VLOOKUP(MID(C1701,3,1),拼音数据库!$B:$C,2,)&amp;VLOOKUP(MID(C1701,4,1),拼音数据库!$B:$C,2,))))),"")</f>
        <v/>
      </c>
      <c r="B1701" s="75" t="str">
        <f>IFERROR(IF(C1701=0,"",IF(LEN(C1701)=1,LEFT(VLOOKUP(LEFT(C1701,1),拼音数据库!$B:$C,2,),1),IF(LEN(C1701)=2,LEFT(VLOOKUP(LEFT(C1701,1),拼音数据库!$B:$C,2,),1)&amp;LEFT(VLOOKUP(MID(C1701,2,1),拼音数据库!$B:$C,2,),1),IF(LEN(C1701)=3,LEFT(VLOOKUP(LEFT(C1701,1),拼音数据库!$B:$C,2,),1)&amp;LEFT(VLOOKUP(MID(C1701,2,1),拼音数据库!$B:$C,2,),1)&amp;LEFT(VLOOKUP(MID(C1701,3,1),拼音数据库!$B:$C,2,)),LEFT(VLOOKUP(LEFT(C1701,1),拼音数据库!$B:$C,2,),1)&amp;LEFT(VLOOKUP(MID(C1701,2,1),拼音数据库!$B:$C,2,),1)&amp;LEFT(VLOOKUP(MID(C1701,3,1),拼音数据库!$B:$C,2,),1)&amp;LEFT(VLOOKUP(MID(C1701,4,1),拼音数据库!$B:$C,2,),1))))),"")</f>
        <v/>
      </c>
      <c r="C1701" s="36"/>
      <c r="D1701" s="36"/>
      <c r="E1701" s="36"/>
      <c r="F1701" s="37"/>
      <c r="G1701" s="37"/>
      <c r="H1701" s="37"/>
      <c r="I1701" s="37"/>
      <c r="J1701" s="37"/>
      <c r="K1701" s="37"/>
      <c r="L1701" s="37"/>
      <c r="M1701" s="37"/>
      <c r="N1701" s="5" t="str">
        <f t="array" ref="N1701">IF(SUM(--NOT(ISERROR(FIND(TEXT(UPPER(电话簿!$G$4),0),UPPER(基本信息输入!A1701:M1701),1))))&gt;0,ROW(),"")</f>
        <v/>
      </c>
    </row>
    <row r="1702" spans="1:14" s="34" customFormat="1" x14ac:dyDescent="0.35">
      <c r="A1702" s="74" t="str">
        <f>IFERROR(IF(C1702=0,"",IF(LEN(C1702)=1,VLOOKUP(LEFT(C1702,1),拼音数据库!$B:$C,2,),IF(LEN(C1702)=2,VLOOKUP(LEFT(C1702,1),拼音数据库!$B:$C,2,)&amp;VLOOKUP(MID(C1702,2,1),拼音数据库!$B:$C,2,),IF(LEN(C1702)=3,VLOOKUP(LEFT(C1702,1),拼音数据库!$B:$C,2,)&amp;VLOOKUP(MID(C1702,2,1),拼音数据库!$B:$C,2,)&amp;VLOOKUP(MID(C1702,3,1),拼音数据库!$B:$C,2,),VLOOKUP(LEFT(C1702,1),拼音数据库!$B:$C,2,)&amp;VLOOKUP(MID(C1702,2,1),拼音数据库!$B:$C,2,)&amp;VLOOKUP(MID(C1702,3,1),拼音数据库!$B:$C,2,)&amp;VLOOKUP(MID(C1702,4,1),拼音数据库!$B:$C,2,))))),"")</f>
        <v/>
      </c>
      <c r="B1702" s="75" t="str">
        <f>IFERROR(IF(C1702=0,"",IF(LEN(C1702)=1,LEFT(VLOOKUP(LEFT(C1702,1),拼音数据库!$B:$C,2,),1),IF(LEN(C1702)=2,LEFT(VLOOKUP(LEFT(C1702,1),拼音数据库!$B:$C,2,),1)&amp;LEFT(VLOOKUP(MID(C1702,2,1),拼音数据库!$B:$C,2,),1),IF(LEN(C1702)=3,LEFT(VLOOKUP(LEFT(C1702,1),拼音数据库!$B:$C,2,),1)&amp;LEFT(VLOOKUP(MID(C1702,2,1),拼音数据库!$B:$C,2,),1)&amp;LEFT(VLOOKUP(MID(C1702,3,1),拼音数据库!$B:$C,2,)),LEFT(VLOOKUP(LEFT(C1702,1),拼音数据库!$B:$C,2,),1)&amp;LEFT(VLOOKUP(MID(C1702,2,1),拼音数据库!$B:$C,2,),1)&amp;LEFT(VLOOKUP(MID(C1702,3,1),拼音数据库!$B:$C,2,),1)&amp;LEFT(VLOOKUP(MID(C1702,4,1),拼音数据库!$B:$C,2,),1))))),"")</f>
        <v/>
      </c>
      <c r="C1702" s="36"/>
      <c r="D1702" s="36"/>
      <c r="E1702" s="36"/>
      <c r="F1702" s="37"/>
      <c r="G1702" s="37"/>
      <c r="H1702" s="37"/>
      <c r="I1702" s="37"/>
      <c r="J1702" s="37"/>
      <c r="K1702" s="37"/>
      <c r="L1702" s="37"/>
      <c r="M1702" s="37"/>
      <c r="N1702" s="5" t="str">
        <f t="array" ref="N1702">IF(SUM(--NOT(ISERROR(FIND(TEXT(UPPER(电话簿!$G$4),0),UPPER(基本信息输入!A1702:M1702),1))))&gt;0,ROW(),"")</f>
        <v/>
      </c>
    </row>
    <row r="1703" spans="1:14" s="34" customFormat="1" x14ac:dyDescent="0.35">
      <c r="A1703" s="74" t="str">
        <f>IFERROR(IF(C1703=0,"",IF(LEN(C1703)=1,VLOOKUP(LEFT(C1703,1),拼音数据库!$B:$C,2,),IF(LEN(C1703)=2,VLOOKUP(LEFT(C1703,1),拼音数据库!$B:$C,2,)&amp;VLOOKUP(MID(C1703,2,1),拼音数据库!$B:$C,2,),IF(LEN(C1703)=3,VLOOKUP(LEFT(C1703,1),拼音数据库!$B:$C,2,)&amp;VLOOKUP(MID(C1703,2,1),拼音数据库!$B:$C,2,)&amp;VLOOKUP(MID(C1703,3,1),拼音数据库!$B:$C,2,),VLOOKUP(LEFT(C1703,1),拼音数据库!$B:$C,2,)&amp;VLOOKUP(MID(C1703,2,1),拼音数据库!$B:$C,2,)&amp;VLOOKUP(MID(C1703,3,1),拼音数据库!$B:$C,2,)&amp;VLOOKUP(MID(C1703,4,1),拼音数据库!$B:$C,2,))))),"")</f>
        <v/>
      </c>
      <c r="B1703" s="75" t="str">
        <f>IFERROR(IF(C1703=0,"",IF(LEN(C1703)=1,LEFT(VLOOKUP(LEFT(C1703,1),拼音数据库!$B:$C,2,),1),IF(LEN(C1703)=2,LEFT(VLOOKUP(LEFT(C1703,1),拼音数据库!$B:$C,2,),1)&amp;LEFT(VLOOKUP(MID(C1703,2,1),拼音数据库!$B:$C,2,),1),IF(LEN(C1703)=3,LEFT(VLOOKUP(LEFT(C1703,1),拼音数据库!$B:$C,2,),1)&amp;LEFT(VLOOKUP(MID(C1703,2,1),拼音数据库!$B:$C,2,),1)&amp;LEFT(VLOOKUP(MID(C1703,3,1),拼音数据库!$B:$C,2,)),LEFT(VLOOKUP(LEFT(C1703,1),拼音数据库!$B:$C,2,),1)&amp;LEFT(VLOOKUP(MID(C1703,2,1),拼音数据库!$B:$C,2,),1)&amp;LEFT(VLOOKUP(MID(C1703,3,1),拼音数据库!$B:$C,2,),1)&amp;LEFT(VLOOKUP(MID(C1703,4,1),拼音数据库!$B:$C,2,),1))))),"")</f>
        <v/>
      </c>
      <c r="C1703" s="36"/>
      <c r="D1703" s="36"/>
      <c r="E1703" s="36"/>
      <c r="F1703" s="37"/>
      <c r="G1703" s="37"/>
      <c r="H1703" s="37"/>
      <c r="I1703" s="37"/>
      <c r="J1703" s="37"/>
      <c r="K1703" s="37"/>
      <c r="L1703" s="37"/>
      <c r="M1703" s="37"/>
      <c r="N1703" s="5" t="str">
        <f t="array" ref="N1703">IF(SUM(--NOT(ISERROR(FIND(TEXT(UPPER(电话簿!$G$4),0),UPPER(基本信息输入!A1703:M1703),1))))&gt;0,ROW(),"")</f>
        <v/>
      </c>
    </row>
    <row r="1704" spans="1:14" s="34" customFormat="1" x14ac:dyDescent="0.35">
      <c r="A1704" s="74" t="str">
        <f>IFERROR(IF(C1704=0,"",IF(LEN(C1704)=1,VLOOKUP(LEFT(C1704,1),拼音数据库!$B:$C,2,),IF(LEN(C1704)=2,VLOOKUP(LEFT(C1704,1),拼音数据库!$B:$C,2,)&amp;VLOOKUP(MID(C1704,2,1),拼音数据库!$B:$C,2,),IF(LEN(C1704)=3,VLOOKUP(LEFT(C1704,1),拼音数据库!$B:$C,2,)&amp;VLOOKUP(MID(C1704,2,1),拼音数据库!$B:$C,2,)&amp;VLOOKUP(MID(C1704,3,1),拼音数据库!$B:$C,2,),VLOOKUP(LEFT(C1704,1),拼音数据库!$B:$C,2,)&amp;VLOOKUP(MID(C1704,2,1),拼音数据库!$B:$C,2,)&amp;VLOOKUP(MID(C1704,3,1),拼音数据库!$B:$C,2,)&amp;VLOOKUP(MID(C1704,4,1),拼音数据库!$B:$C,2,))))),"")</f>
        <v/>
      </c>
      <c r="B1704" s="75" t="str">
        <f>IFERROR(IF(C1704=0,"",IF(LEN(C1704)=1,LEFT(VLOOKUP(LEFT(C1704,1),拼音数据库!$B:$C,2,),1),IF(LEN(C1704)=2,LEFT(VLOOKUP(LEFT(C1704,1),拼音数据库!$B:$C,2,),1)&amp;LEFT(VLOOKUP(MID(C1704,2,1),拼音数据库!$B:$C,2,),1),IF(LEN(C1704)=3,LEFT(VLOOKUP(LEFT(C1704,1),拼音数据库!$B:$C,2,),1)&amp;LEFT(VLOOKUP(MID(C1704,2,1),拼音数据库!$B:$C,2,),1)&amp;LEFT(VLOOKUP(MID(C1704,3,1),拼音数据库!$B:$C,2,)),LEFT(VLOOKUP(LEFT(C1704,1),拼音数据库!$B:$C,2,),1)&amp;LEFT(VLOOKUP(MID(C1704,2,1),拼音数据库!$B:$C,2,),1)&amp;LEFT(VLOOKUP(MID(C1704,3,1),拼音数据库!$B:$C,2,),1)&amp;LEFT(VLOOKUP(MID(C1704,4,1),拼音数据库!$B:$C,2,),1))))),"")</f>
        <v/>
      </c>
      <c r="C1704" s="36"/>
      <c r="D1704" s="36"/>
      <c r="E1704" s="36"/>
      <c r="F1704" s="37"/>
      <c r="G1704" s="37"/>
      <c r="H1704" s="37"/>
      <c r="I1704" s="37"/>
      <c r="J1704" s="37"/>
      <c r="K1704" s="37"/>
      <c r="L1704" s="37"/>
      <c r="M1704" s="37"/>
      <c r="N1704" s="5" t="str">
        <f t="array" ref="N1704">IF(SUM(--NOT(ISERROR(FIND(TEXT(UPPER(电话簿!$G$4),0),UPPER(基本信息输入!A1704:M1704),1))))&gt;0,ROW(),"")</f>
        <v/>
      </c>
    </row>
    <row r="1705" spans="1:14" s="34" customFormat="1" x14ac:dyDescent="0.35">
      <c r="A1705" s="74" t="str">
        <f>IFERROR(IF(C1705=0,"",IF(LEN(C1705)=1,VLOOKUP(LEFT(C1705,1),拼音数据库!$B:$C,2,),IF(LEN(C1705)=2,VLOOKUP(LEFT(C1705,1),拼音数据库!$B:$C,2,)&amp;VLOOKUP(MID(C1705,2,1),拼音数据库!$B:$C,2,),IF(LEN(C1705)=3,VLOOKUP(LEFT(C1705,1),拼音数据库!$B:$C,2,)&amp;VLOOKUP(MID(C1705,2,1),拼音数据库!$B:$C,2,)&amp;VLOOKUP(MID(C1705,3,1),拼音数据库!$B:$C,2,),VLOOKUP(LEFT(C1705,1),拼音数据库!$B:$C,2,)&amp;VLOOKUP(MID(C1705,2,1),拼音数据库!$B:$C,2,)&amp;VLOOKUP(MID(C1705,3,1),拼音数据库!$B:$C,2,)&amp;VLOOKUP(MID(C1705,4,1),拼音数据库!$B:$C,2,))))),"")</f>
        <v/>
      </c>
      <c r="B1705" s="75" t="str">
        <f>IFERROR(IF(C1705=0,"",IF(LEN(C1705)=1,LEFT(VLOOKUP(LEFT(C1705,1),拼音数据库!$B:$C,2,),1),IF(LEN(C1705)=2,LEFT(VLOOKUP(LEFT(C1705,1),拼音数据库!$B:$C,2,),1)&amp;LEFT(VLOOKUP(MID(C1705,2,1),拼音数据库!$B:$C,2,),1),IF(LEN(C1705)=3,LEFT(VLOOKUP(LEFT(C1705,1),拼音数据库!$B:$C,2,),1)&amp;LEFT(VLOOKUP(MID(C1705,2,1),拼音数据库!$B:$C,2,),1)&amp;LEFT(VLOOKUP(MID(C1705,3,1),拼音数据库!$B:$C,2,)),LEFT(VLOOKUP(LEFT(C1705,1),拼音数据库!$B:$C,2,),1)&amp;LEFT(VLOOKUP(MID(C1705,2,1),拼音数据库!$B:$C,2,),1)&amp;LEFT(VLOOKUP(MID(C1705,3,1),拼音数据库!$B:$C,2,),1)&amp;LEFT(VLOOKUP(MID(C1705,4,1),拼音数据库!$B:$C,2,),1))))),"")</f>
        <v/>
      </c>
      <c r="C1705" s="36"/>
      <c r="D1705" s="36"/>
      <c r="E1705" s="36"/>
      <c r="F1705" s="37"/>
      <c r="G1705" s="37"/>
      <c r="H1705" s="37"/>
      <c r="I1705" s="37"/>
      <c r="J1705" s="37"/>
      <c r="K1705" s="37"/>
      <c r="L1705" s="37"/>
      <c r="M1705" s="37"/>
      <c r="N1705" s="5" t="str">
        <f t="array" ref="N1705">IF(SUM(--NOT(ISERROR(FIND(TEXT(UPPER(电话簿!$G$4),0),UPPER(基本信息输入!A1705:M1705),1))))&gt;0,ROW(),"")</f>
        <v/>
      </c>
    </row>
    <row r="1706" spans="1:14" s="34" customFormat="1" x14ac:dyDescent="0.35">
      <c r="A1706" s="74" t="str">
        <f>IFERROR(IF(C1706=0,"",IF(LEN(C1706)=1,VLOOKUP(LEFT(C1706,1),拼音数据库!$B:$C,2,),IF(LEN(C1706)=2,VLOOKUP(LEFT(C1706,1),拼音数据库!$B:$C,2,)&amp;VLOOKUP(MID(C1706,2,1),拼音数据库!$B:$C,2,),IF(LEN(C1706)=3,VLOOKUP(LEFT(C1706,1),拼音数据库!$B:$C,2,)&amp;VLOOKUP(MID(C1706,2,1),拼音数据库!$B:$C,2,)&amp;VLOOKUP(MID(C1706,3,1),拼音数据库!$B:$C,2,),VLOOKUP(LEFT(C1706,1),拼音数据库!$B:$C,2,)&amp;VLOOKUP(MID(C1706,2,1),拼音数据库!$B:$C,2,)&amp;VLOOKUP(MID(C1706,3,1),拼音数据库!$B:$C,2,)&amp;VLOOKUP(MID(C1706,4,1),拼音数据库!$B:$C,2,))))),"")</f>
        <v/>
      </c>
      <c r="B1706" s="75" t="str">
        <f>IFERROR(IF(C1706=0,"",IF(LEN(C1706)=1,LEFT(VLOOKUP(LEFT(C1706,1),拼音数据库!$B:$C,2,),1),IF(LEN(C1706)=2,LEFT(VLOOKUP(LEFT(C1706,1),拼音数据库!$B:$C,2,),1)&amp;LEFT(VLOOKUP(MID(C1706,2,1),拼音数据库!$B:$C,2,),1),IF(LEN(C1706)=3,LEFT(VLOOKUP(LEFT(C1706,1),拼音数据库!$B:$C,2,),1)&amp;LEFT(VLOOKUP(MID(C1706,2,1),拼音数据库!$B:$C,2,),1)&amp;LEFT(VLOOKUP(MID(C1706,3,1),拼音数据库!$B:$C,2,)),LEFT(VLOOKUP(LEFT(C1706,1),拼音数据库!$B:$C,2,),1)&amp;LEFT(VLOOKUP(MID(C1706,2,1),拼音数据库!$B:$C,2,),1)&amp;LEFT(VLOOKUP(MID(C1706,3,1),拼音数据库!$B:$C,2,),1)&amp;LEFT(VLOOKUP(MID(C1706,4,1),拼音数据库!$B:$C,2,),1))))),"")</f>
        <v/>
      </c>
      <c r="C1706" s="36"/>
      <c r="D1706" s="36"/>
      <c r="E1706" s="36"/>
      <c r="F1706" s="37"/>
      <c r="G1706" s="37"/>
      <c r="H1706" s="37"/>
      <c r="I1706" s="37"/>
      <c r="J1706" s="37"/>
      <c r="K1706" s="37"/>
      <c r="L1706" s="37"/>
      <c r="M1706" s="37"/>
      <c r="N1706" s="5" t="str">
        <f t="array" ref="N1706">IF(SUM(--NOT(ISERROR(FIND(TEXT(UPPER(电话簿!$G$4),0),UPPER(基本信息输入!A1706:M1706),1))))&gt;0,ROW(),"")</f>
        <v/>
      </c>
    </row>
    <row r="1707" spans="1:14" s="34" customFormat="1" x14ac:dyDescent="0.35">
      <c r="A1707" s="74" t="str">
        <f>IFERROR(IF(C1707=0,"",IF(LEN(C1707)=1,VLOOKUP(LEFT(C1707,1),拼音数据库!$B:$C,2,),IF(LEN(C1707)=2,VLOOKUP(LEFT(C1707,1),拼音数据库!$B:$C,2,)&amp;VLOOKUP(MID(C1707,2,1),拼音数据库!$B:$C,2,),IF(LEN(C1707)=3,VLOOKUP(LEFT(C1707,1),拼音数据库!$B:$C,2,)&amp;VLOOKUP(MID(C1707,2,1),拼音数据库!$B:$C,2,)&amp;VLOOKUP(MID(C1707,3,1),拼音数据库!$B:$C,2,),VLOOKUP(LEFT(C1707,1),拼音数据库!$B:$C,2,)&amp;VLOOKUP(MID(C1707,2,1),拼音数据库!$B:$C,2,)&amp;VLOOKUP(MID(C1707,3,1),拼音数据库!$B:$C,2,)&amp;VLOOKUP(MID(C1707,4,1),拼音数据库!$B:$C,2,))))),"")</f>
        <v/>
      </c>
      <c r="B1707" s="75" t="str">
        <f>IFERROR(IF(C1707=0,"",IF(LEN(C1707)=1,LEFT(VLOOKUP(LEFT(C1707,1),拼音数据库!$B:$C,2,),1),IF(LEN(C1707)=2,LEFT(VLOOKUP(LEFT(C1707,1),拼音数据库!$B:$C,2,),1)&amp;LEFT(VLOOKUP(MID(C1707,2,1),拼音数据库!$B:$C,2,),1),IF(LEN(C1707)=3,LEFT(VLOOKUP(LEFT(C1707,1),拼音数据库!$B:$C,2,),1)&amp;LEFT(VLOOKUP(MID(C1707,2,1),拼音数据库!$B:$C,2,),1)&amp;LEFT(VLOOKUP(MID(C1707,3,1),拼音数据库!$B:$C,2,)),LEFT(VLOOKUP(LEFT(C1707,1),拼音数据库!$B:$C,2,),1)&amp;LEFT(VLOOKUP(MID(C1707,2,1),拼音数据库!$B:$C,2,),1)&amp;LEFT(VLOOKUP(MID(C1707,3,1),拼音数据库!$B:$C,2,),1)&amp;LEFT(VLOOKUP(MID(C1707,4,1),拼音数据库!$B:$C,2,),1))))),"")</f>
        <v/>
      </c>
      <c r="C1707" s="36"/>
      <c r="D1707" s="36"/>
      <c r="E1707" s="36"/>
      <c r="F1707" s="37"/>
      <c r="G1707" s="37"/>
      <c r="H1707" s="37"/>
      <c r="I1707" s="37"/>
      <c r="J1707" s="37"/>
      <c r="K1707" s="37"/>
      <c r="L1707" s="37"/>
      <c r="M1707" s="37"/>
      <c r="N1707" s="5" t="str">
        <f t="array" ref="N1707">IF(SUM(--NOT(ISERROR(FIND(TEXT(UPPER(电话簿!$G$4),0),UPPER(基本信息输入!A1707:M1707),1))))&gt;0,ROW(),"")</f>
        <v/>
      </c>
    </row>
    <row r="1708" spans="1:14" s="34" customFormat="1" x14ac:dyDescent="0.35">
      <c r="A1708" s="74" t="str">
        <f>IFERROR(IF(C1708=0,"",IF(LEN(C1708)=1,VLOOKUP(LEFT(C1708,1),拼音数据库!$B:$C,2,),IF(LEN(C1708)=2,VLOOKUP(LEFT(C1708,1),拼音数据库!$B:$C,2,)&amp;VLOOKUP(MID(C1708,2,1),拼音数据库!$B:$C,2,),IF(LEN(C1708)=3,VLOOKUP(LEFT(C1708,1),拼音数据库!$B:$C,2,)&amp;VLOOKUP(MID(C1708,2,1),拼音数据库!$B:$C,2,)&amp;VLOOKUP(MID(C1708,3,1),拼音数据库!$B:$C,2,),VLOOKUP(LEFT(C1708,1),拼音数据库!$B:$C,2,)&amp;VLOOKUP(MID(C1708,2,1),拼音数据库!$B:$C,2,)&amp;VLOOKUP(MID(C1708,3,1),拼音数据库!$B:$C,2,)&amp;VLOOKUP(MID(C1708,4,1),拼音数据库!$B:$C,2,))))),"")</f>
        <v/>
      </c>
      <c r="B1708" s="75" t="str">
        <f>IFERROR(IF(C1708=0,"",IF(LEN(C1708)=1,LEFT(VLOOKUP(LEFT(C1708,1),拼音数据库!$B:$C,2,),1),IF(LEN(C1708)=2,LEFT(VLOOKUP(LEFT(C1708,1),拼音数据库!$B:$C,2,),1)&amp;LEFT(VLOOKUP(MID(C1708,2,1),拼音数据库!$B:$C,2,),1),IF(LEN(C1708)=3,LEFT(VLOOKUP(LEFT(C1708,1),拼音数据库!$B:$C,2,),1)&amp;LEFT(VLOOKUP(MID(C1708,2,1),拼音数据库!$B:$C,2,),1)&amp;LEFT(VLOOKUP(MID(C1708,3,1),拼音数据库!$B:$C,2,)),LEFT(VLOOKUP(LEFT(C1708,1),拼音数据库!$B:$C,2,),1)&amp;LEFT(VLOOKUP(MID(C1708,2,1),拼音数据库!$B:$C,2,),1)&amp;LEFT(VLOOKUP(MID(C1708,3,1),拼音数据库!$B:$C,2,),1)&amp;LEFT(VLOOKUP(MID(C1708,4,1),拼音数据库!$B:$C,2,),1))))),"")</f>
        <v/>
      </c>
      <c r="C1708" s="36"/>
      <c r="D1708" s="36"/>
      <c r="E1708" s="36"/>
      <c r="F1708" s="37"/>
      <c r="G1708" s="37"/>
      <c r="H1708" s="37"/>
      <c r="I1708" s="37"/>
      <c r="J1708" s="37"/>
      <c r="K1708" s="37"/>
      <c r="L1708" s="37"/>
      <c r="M1708" s="37"/>
      <c r="N1708" s="5" t="str">
        <f t="array" ref="N1708">IF(SUM(--NOT(ISERROR(FIND(TEXT(UPPER(电话簿!$G$4),0),UPPER(基本信息输入!A1708:M1708),1))))&gt;0,ROW(),"")</f>
        <v/>
      </c>
    </row>
    <row r="1709" spans="1:14" s="34" customFormat="1" x14ac:dyDescent="0.35">
      <c r="A1709" s="74" t="str">
        <f>IFERROR(IF(C1709=0,"",IF(LEN(C1709)=1,VLOOKUP(LEFT(C1709,1),拼音数据库!$B:$C,2,),IF(LEN(C1709)=2,VLOOKUP(LEFT(C1709,1),拼音数据库!$B:$C,2,)&amp;VLOOKUP(MID(C1709,2,1),拼音数据库!$B:$C,2,),IF(LEN(C1709)=3,VLOOKUP(LEFT(C1709,1),拼音数据库!$B:$C,2,)&amp;VLOOKUP(MID(C1709,2,1),拼音数据库!$B:$C,2,)&amp;VLOOKUP(MID(C1709,3,1),拼音数据库!$B:$C,2,),VLOOKUP(LEFT(C1709,1),拼音数据库!$B:$C,2,)&amp;VLOOKUP(MID(C1709,2,1),拼音数据库!$B:$C,2,)&amp;VLOOKUP(MID(C1709,3,1),拼音数据库!$B:$C,2,)&amp;VLOOKUP(MID(C1709,4,1),拼音数据库!$B:$C,2,))))),"")</f>
        <v/>
      </c>
      <c r="B1709" s="75" t="str">
        <f>IFERROR(IF(C1709=0,"",IF(LEN(C1709)=1,LEFT(VLOOKUP(LEFT(C1709,1),拼音数据库!$B:$C,2,),1),IF(LEN(C1709)=2,LEFT(VLOOKUP(LEFT(C1709,1),拼音数据库!$B:$C,2,),1)&amp;LEFT(VLOOKUP(MID(C1709,2,1),拼音数据库!$B:$C,2,),1),IF(LEN(C1709)=3,LEFT(VLOOKUP(LEFT(C1709,1),拼音数据库!$B:$C,2,),1)&amp;LEFT(VLOOKUP(MID(C1709,2,1),拼音数据库!$B:$C,2,),1)&amp;LEFT(VLOOKUP(MID(C1709,3,1),拼音数据库!$B:$C,2,)),LEFT(VLOOKUP(LEFT(C1709,1),拼音数据库!$B:$C,2,),1)&amp;LEFT(VLOOKUP(MID(C1709,2,1),拼音数据库!$B:$C,2,),1)&amp;LEFT(VLOOKUP(MID(C1709,3,1),拼音数据库!$B:$C,2,),1)&amp;LEFT(VLOOKUP(MID(C1709,4,1),拼音数据库!$B:$C,2,),1))))),"")</f>
        <v/>
      </c>
      <c r="C1709" s="36"/>
      <c r="D1709" s="36"/>
      <c r="E1709" s="36"/>
      <c r="F1709" s="37"/>
      <c r="G1709" s="37"/>
      <c r="H1709" s="37"/>
      <c r="I1709" s="37"/>
      <c r="J1709" s="37"/>
      <c r="K1709" s="37"/>
      <c r="L1709" s="37"/>
      <c r="M1709" s="37"/>
      <c r="N1709" s="5" t="str">
        <f t="array" ref="N1709">IF(SUM(--NOT(ISERROR(FIND(TEXT(UPPER(电话簿!$G$4),0),UPPER(基本信息输入!A1709:M1709),1))))&gt;0,ROW(),"")</f>
        <v/>
      </c>
    </row>
    <row r="1710" spans="1:14" s="34" customFormat="1" x14ac:dyDescent="0.35">
      <c r="A1710" s="74" t="str">
        <f>IFERROR(IF(C1710=0,"",IF(LEN(C1710)=1,VLOOKUP(LEFT(C1710,1),拼音数据库!$B:$C,2,),IF(LEN(C1710)=2,VLOOKUP(LEFT(C1710,1),拼音数据库!$B:$C,2,)&amp;VLOOKUP(MID(C1710,2,1),拼音数据库!$B:$C,2,),IF(LEN(C1710)=3,VLOOKUP(LEFT(C1710,1),拼音数据库!$B:$C,2,)&amp;VLOOKUP(MID(C1710,2,1),拼音数据库!$B:$C,2,)&amp;VLOOKUP(MID(C1710,3,1),拼音数据库!$B:$C,2,),VLOOKUP(LEFT(C1710,1),拼音数据库!$B:$C,2,)&amp;VLOOKUP(MID(C1710,2,1),拼音数据库!$B:$C,2,)&amp;VLOOKUP(MID(C1710,3,1),拼音数据库!$B:$C,2,)&amp;VLOOKUP(MID(C1710,4,1),拼音数据库!$B:$C,2,))))),"")</f>
        <v/>
      </c>
      <c r="B1710" s="75" t="str">
        <f>IFERROR(IF(C1710=0,"",IF(LEN(C1710)=1,LEFT(VLOOKUP(LEFT(C1710,1),拼音数据库!$B:$C,2,),1),IF(LEN(C1710)=2,LEFT(VLOOKUP(LEFT(C1710,1),拼音数据库!$B:$C,2,),1)&amp;LEFT(VLOOKUP(MID(C1710,2,1),拼音数据库!$B:$C,2,),1),IF(LEN(C1710)=3,LEFT(VLOOKUP(LEFT(C1710,1),拼音数据库!$B:$C,2,),1)&amp;LEFT(VLOOKUP(MID(C1710,2,1),拼音数据库!$B:$C,2,),1)&amp;LEFT(VLOOKUP(MID(C1710,3,1),拼音数据库!$B:$C,2,)),LEFT(VLOOKUP(LEFT(C1710,1),拼音数据库!$B:$C,2,),1)&amp;LEFT(VLOOKUP(MID(C1710,2,1),拼音数据库!$B:$C,2,),1)&amp;LEFT(VLOOKUP(MID(C1710,3,1),拼音数据库!$B:$C,2,),1)&amp;LEFT(VLOOKUP(MID(C1710,4,1),拼音数据库!$B:$C,2,),1))))),"")</f>
        <v/>
      </c>
      <c r="C1710" s="36"/>
      <c r="D1710" s="36"/>
      <c r="E1710" s="36"/>
      <c r="F1710" s="37"/>
      <c r="G1710" s="37"/>
      <c r="H1710" s="37"/>
      <c r="I1710" s="37"/>
      <c r="J1710" s="37"/>
      <c r="K1710" s="37"/>
      <c r="L1710" s="37"/>
      <c r="M1710" s="37"/>
      <c r="N1710" s="5" t="str">
        <f t="array" ref="N1710">IF(SUM(--NOT(ISERROR(FIND(TEXT(UPPER(电话簿!$G$4),0),UPPER(基本信息输入!A1710:M1710),1))))&gt;0,ROW(),"")</f>
        <v/>
      </c>
    </row>
    <row r="1711" spans="1:14" s="34" customFormat="1" x14ac:dyDescent="0.35">
      <c r="A1711" s="74" t="str">
        <f>IFERROR(IF(C1711=0,"",IF(LEN(C1711)=1,VLOOKUP(LEFT(C1711,1),拼音数据库!$B:$C,2,),IF(LEN(C1711)=2,VLOOKUP(LEFT(C1711,1),拼音数据库!$B:$C,2,)&amp;VLOOKUP(MID(C1711,2,1),拼音数据库!$B:$C,2,),IF(LEN(C1711)=3,VLOOKUP(LEFT(C1711,1),拼音数据库!$B:$C,2,)&amp;VLOOKUP(MID(C1711,2,1),拼音数据库!$B:$C,2,)&amp;VLOOKUP(MID(C1711,3,1),拼音数据库!$B:$C,2,),VLOOKUP(LEFT(C1711,1),拼音数据库!$B:$C,2,)&amp;VLOOKUP(MID(C1711,2,1),拼音数据库!$B:$C,2,)&amp;VLOOKUP(MID(C1711,3,1),拼音数据库!$B:$C,2,)&amp;VLOOKUP(MID(C1711,4,1),拼音数据库!$B:$C,2,))))),"")</f>
        <v/>
      </c>
      <c r="B1711" s="75" t="str">
        <f>IFERROR(IF(C1711=0,"",IF(LEN(C1711)=1,LEFT(VLOOKUP(LEFT(C1711,1),拼音数据库!$B:$C,2,),1),IF(LEN(C1711)=2,LEFT(VLOOKUP(LEFT(C1711,1),拼音数据库!$B:$C,2,),1)&amp;LEFT(VLOOKUP(MID(C1711,2,1),拼音数据库!$B:$C,2,),1),IF(LEN(C1711)=3,LEFT(VLOOKUP(LEFT(C1711,1),拼音数据库!$B:$C,2,),1)&amp;LEFT(VLOOKUP(MID(C1711,2,1),拼音数据库!$B:$C,2,),1)&amp;LEFT(VLOOKUP(MID(C1711,3,1),拼音数据库!$B:$C,2,)),LEFT(VLOOKUP(LEFT(C1711,1),拼音数据库!$B:$C,2,),1)&amp;LEFT(VLOOKUP(MID(C1711,2,1),拼音数据库!$B:$C,2,),1)&amp;LEFT(VLOOKUP(MID(C1711,3,1),拼音数据库!$B:$C,2,),1)&amp;LEFT(VLOOKUP(MID(C1711,4,1),拼音数据库!$B:$C,2,),1))))),"")</f>
        <v/>
      </c>
      <c r="C1711" s="36"/>
      <c r="D1711" s="36"/>
      <c r="E1711" s="36"/>
      <c r="F1711" s="37"/>
      <c r="G1711" s="37"/>
      <c r="H1711" s="37"/>
      <c r="I1711" s="37"/>
      <c r="J1711" s="37"/>
      <c r="K1711" s="37"/>
      <c r="L1711" s="37"/>
      <c r="M1711" s="37"/>
      <c r="N1711" s="5" t="str">
        <f t="array" ref="N1711">IF(SUM(--NOT(ISERROR(FIND(TEXT(UPPER(电话簿!$G$4),0),UPPER(基本信息输入!A1711:M1711),1))))&gt;0,ROW(),"")</f>
        <v/>
      </c>
    </row>
    <row r="1712" spans="1:14" s="34" customFormat="1" x14ac:dyDescent="0.35">
      <c r="A1712" s="74" t="str">
        <f>IFERROR(IF(C1712=0,"",IF(LEN(C1712)=1,VLOOKUP(LEFT(C1712,1),拼音数据库!$B:$C,2,),IF(LEN(C1712)=2,VLOOKUP(LEFT(C1712,1),拼音数据库!$B:$C,2,)&amp;VLOOKUP(MID(C1712,2,1),拼音数据库!$B:$C,2,),IF(LEN(C1712)=3,VLOOKUP(LEFT(C1712,1),拼音数据库!$B:$C,2,)&amp;VLOOKUP(MID(C1712,2,1),拼音数据库!$B:$C,2,)&amp;VLOOKUP(MID(C1712,3,1),拼音数据库!$B:$C,2,),VLOOKUP(LEFT(C1712,1),拼音数据库!$B:$C,2,)&amp;VLOOKUP(MID(C1712,2,1),拼音数据库!$B:$C,2,)&amp;VLOOKUP(MID(C1712,3,1),拼音数据库!$B:$C,2,)&amp;VLOOKUP(MID(C1712,4,1),拼音数据库!$B:$C,2,))))),"")</f>
        <v/>
      </c>
      <c r="B1712" s="75" t="str">
        <f>IFERROR(IF(C1712=0,"",IF(LEN(C1712)=1,LEFT(VLOOKUP(LEFT(C1712,1),拼音数据库!$B:$C,2,),1),IF(LEN(C1712)=2,LEFT(VLOOKUP(LEFT(C1712,1),拼音数据库!$B:$C,2,),1)&amp;LEFT(VLOOKUP(MID(C1712,2,1),拼音数据库!$B:$C,2,),1),IF(LEN(C1712)=3,LEFT(VLOOKUP(LEFT(C1712,1),拼音数据库!$B:$C,2,),1)&amp;LEFT(VLOOKUP(MID(C1712,2,1),拼音数据库!$B:$C,2,),1)&amp;LEFT(VLOOKUP(MID(C1712,3,1),拼音数据库!$B:$C,2,)),LEFT(VLOOKUP(LEFT(C1712,1),拼音数据库!$B:$C,2,),1)&amp;LEFT(VLOOKUP(MID(C1712,2,1),拼音数据库!$B:$C,2,),1)&amp;LEFT(VLOOKUP(MID(C1712,3,1),拼音数据库!$B:$C,2,),1)&amp;LEFT(VLOOKUP(MID(C1712,4,1),拼音数据库!$B:$C,2,),1))))),"")</f>
        <v/>
      </c>
      <c r="C1712" s="36"/>
      <c r="D1712" s="36"/>
      <c r="E1712" s="36"/>
      <c r="F1712" s="37"/>
      <c r="G1712" s="37"/>
      <c r="H1712" s="37"/>
      <c r="I1712" s="37"/>
      <c r="J1712" s="37"/>
      <c r="K1712" s="37"/>
      <c r="L1712" s="37"/>
      <c r="M1712" s="37"/>
      <c r="N1712" s="5" t="str">
        <f t="array" ref="N1712">IF(SUM(--NOT(ISERROR(FIND(TEXT(UPPER(电话簿!$G$4),0),UPPER(基本信息输入!A1712:M1712),1))))&gt;0,ROW(),"")</f>
        <v/>
      </c>
    </row>
    <row r="1713" spans="1:14" s="34" customFormat="1" x14ac:dyDescent="0.35">
      <c r="A1713" s="74" t="str">
        <f>IFERROR(IF(C1713=0,"",IF(LEN(C1713)=1,VLOOKUP(LEFT(C1713,1),拼音数据库!$B:$C,2,),IF(LEN(C1713)=2,VLOOKUP(LEFT(C1713,1),拼音数据库!$B:$C,2,)&amp;VLOOKUP(MID(C1713,2,1),拼音数据库!$B:$C,2,),IF(LEN(C1713)=3,VLOOKUP(LEFT(C1713,1),拼音数据库!$B:$C,2,)&amp;VLOOKUP(MID(C1713,2,1),拼音数据库!$B:$C,2,)&amp;VLOOKUP(MID(C1713,3,1),拼音数据库!$B:$C,2,),VLOOKUP(LEFT(C1713,1),拼音数据库!$B:$C,2,)&amp;VLOOKUP(MID(C1713,2,1),拼音数据库!$B:$C,2,)&amp;VLOOKUP(MID(C1713,3,1),拼音数据库!$B:$C,2,)&amp;VLOOKUP(MID(C1713,4,1),拼音数据库!$B:$C,2,))))),"")</f>
        <v/>
      </c>
      <c r="B1713" s="75" t="str">
        <f>IFERROR(IF(C1713=0,"",IF(LEN(C1713)=1,LEFT(VLOOKUP(LEFT(C1713,1),拼音数据库!$B:$C,2,),1),IF(LEN(C1713)=2,LEFT(VLOOKUP(LEFT(C1713,1),拼音数据库!$B:$C,2,),1)&amp;LEFT(VLOOKUP(MID(C1713,2,1),拼音数据库!$B:$C,2,),1),IF(LEN(C1713)=3,LEFT(VLOOKUP(LEFT(C1713,1),拼音数据库!$B:$C,2,),1)&amp;LEFT(VLOOKUP(MID(C1713,2,1),拼音数据库!$B:$C,2,),1)&amp;LEFT(VLOOKUP(MID(C1713,3,1),拼音数据库!$B:$C,2,)),LEFT(VLOOKUP(LEFT(C1713,1),拼音数据库!$B:$C,2,),1)&amp;LEFT(VLOOKUP(MID(C1713,2,1),拼音数据库!$B:$C,2,),1)&amp;LEFT(VLOOKUP(MID(C1713,3,1),拼音数据库!$B:$C,2,),1)&amp;LEFT(VLOOKUP(MID(C1713,4,1),拼音数据库!$B:$C,2,),1))))),"")</f>
        <v/>
      </c>
      <c r="C1713" s="36"/>
      <c r="D1713" s="36"/>
      <c r="E1713" s="36"/>
      <c r="F1713" s="37"/>
      <c r="G1713" s="37"/>
      <c r="H1713" s="37"/>
      <c r="I1713" s="37"/>
      <c r="J1713" s="37"/>
      <c r="K1713" s="37"/>
      <c r="L1713" s="37"/>
      <c r="M1713" s="37"/>
      <c r="N1713" s="5" t="str">
        <f t="array" ref="N1713">IF(SUM(--NOT(ISERROR(FIND(TEXT(UPPER(电话簿!$G$4),0),UPPER(基本信息输入!A1713:M1713),1))))&gt;0,ROW(),"")</f>
        <v/>
      </c>
    </row>
    <row r="1714" spans="1:14" s="34" customFormat="1" x14ac:dyDescent="0.35">
      <c r="A1714" s="74" t="str">
        <f>IFERROR(IF(C1714=0,"",IF(LEN(C1714)=1,VLOOKUP(LEFT(C1714,1),拼音数据库!$B:$C,2,),IF(LEN(C1714)=2,VLOOKUP(LEFT(C1714,1),拼音数据库!$B:$C,2,)&amp;VLOOKUP(MID(C1714,2,1),拼音数据库!$B:$C,2,),IF(LEN(C1714)=3,VLOOKUP(LEFT(C1714,1),拼音数据库!$B:$C,2,)&amp;VLOOKUP(MID(C1714,2,1),拼音数据库!$B:$C,2,)&amp;VLOOKUP(MID(C1714,3,1),拼音数据库!$B:$C,2,),VLOOKUP(LEFT(C1714,1),拼音数据库!$B:$C,2,)&amp;VLOOKUP(MID(C1714,2,1),拼音数据库!$B:$C,2,)&amp;VLOOKUP(MID(C1714,3,1),拼音数据库!$B:$C,2,)&amp;VLOOKUP(MID(C1714,4,1),拼音数据库!$B:$C,2,))))),"")</f>
        <v/>
      </c>
      <c r="B1714" s="75" t="str">
        <f>IFERROR(IF(C1714=0,"",IF(LEN(C1714)=1,LEFT(VLOOKUP(LEFT(C1714,1),拼音数据库!$B:$C,2,),1),IF(LEN(C1714)=2,LEFT(VLOOKUP(LEFT(C1714,1),拼音数据库!$B:$C,2,),1)&amp;LEFT(VLOOKUP(MID(C1714,2,1),拼音数据库!$B:$C,2,),1),IF(LEN(C1714)=3,LEFT(VLOOKUP(LEFT(C1714,1),拼音数据库!$B:$C,2,),1)&amp;LEFT(VLOOKUP(MID(C1714,2,1),拼音数据库!$B:$C,2,),1)&amp;LEFT(VLOOKUP(MID(C1714,3,1),拼音数据库!$B:$C,2,)),LEFT(VLOOKUP(LEFT(C1714,1),拼音数据库!$B:$C,2,),1)&amp;LEFT(VLOOKUP(MID(C1714,2,1),拼音数据库!$B:$C,2,),1)&amp;LEFT(VLOOKUP(MID(C1714,3,1),拼音数据库!$B:$C,2,),1)&amp;LEFT(VLOOKUP(MID(C1714,4,1),拼音数据库!$B:$C,2,),1))))),"")</f>
        <v/>
      </c>
      <c r="C1714" s="36"/>
      <c r="D1714" s="36"/>
      <c r="E1714" s="36"/>
      <c r="F1714" s="37"/>
      <c r="G1714" s="37"/>
      <c r="H1714" s="37"/>
      <c r="I1714" s="37"/>
      <c r="J1714" s="37"/>
      <c r="K1714" s="37"/>
      <c r="L1714" s="37"/>
      <c r="M1714" s="37"/>
      <c r="N1714" s="5" t="str">
        <f t="array" ref="N1714">IF(SUM(--NOT(ISERROR(FIND(TEXT(UPPER(电话簿!$G$4),0),UPPER(基本信息输入!A1714:M1714),1))))&gt;0,ROW(),"")</f>
        <v/>
      </c>
    </row>
    <row r="1715" spans="1:14" s="34" customFormat="1" x14ac:dyDescent="0.35">
      <c r="A1715" s="74" t="str">
        <f>IFERROR(IF(C1715=0,"",IF(LEN(C1715)=1,VLOOKUP(LEFT(C1715,1),拼音数据库!$B:$C,2,),IF(LEN(C1715)=2,VLOOKUP(LEFT(C1715,1),拼音数据库!$B:$C,2,)&amp;VLOOKUP(MID(C1715,2,1),拼音数据库!$B:$C,2,),IF(LEN(C1715)=3,VLOOKUP(LEFT(C1715,1),拼音数据库!$B:$C,2,)&amp;VLOOKUP(MID(C1715,2,1),拼音数据库!$B:$C,2,)&amp;VLOOKUP(MID(C1715,3,1),拼音数据库!$B:$C,2,),VLOOKUP(LEFT(C1715,1),拼音数据库!$B:$C,2,)&amp;VLOOKUP(MID(C1715,2,1),拼音数据库!$B:$C,2,)&amp;VLOOKUP(MID(C1715,3,1),拼音数据库!$B:$C,2,)&amp;VLOOKUP(MID(C1715,4,1),拼音数据库!$B:$C,2,))))),"")</f>
        <v/>
      </c>
      <c r="B1715" s="75" t="str">
        <f>IFERROR(IF(C1715=0,"",IF(LEN(C1715)=1,LEFT(VLOOKUP(LEFT(C1715,1),拼音数据库!$B:$C,2,),1),IF(LEN(C1715)=2,LEFT(VLOOKUP(LEFT(C1715,1),拼音数据库!$B:$C,2,),1)&amp;LEFT(VLOOKUP(MID(C1715,2,1),拼音数据库!$B:$C,2,),1),IF(LEN(C1715)=3,LEFT(VLOOKUP(LEFT(C1715,1),拼音数据库!$B:$C,2,),1)&amp;LEFT(VLOOKUP(MID(C1715,2,1),拼音数据库!$B:$C,2,),1)&amp;LEFT(VLOOKUP(MID(C1715,3,1),拼音数据库!$B:$C,2,)),LEFT(VLOOKUP(LEFT(C1715,1),拼音数据库!$B:$C,2,),1)&amp;LEFT(VLOOKUP(MID(C1715,2,1),拼音数据库!$B:$C,2,),1)&amp;LEFT(VLOOKUP(MID(C1715,3,1),拼音数据库!$B:$C,2,),1)&amp;LEFT(VLOOKUP(MID(C1715,4,1),拼音数据库!$B:$C,2,),1))))),"")</f>
        <v/>
      </c>
      <c r="C1715" s="36"/>
      <c r="D1715" s="36"/>
      <c r="E1715" s="36"/>
      <c r="F1715" s="37"/>
      <c r="G1715" s="37"/>
      <c r="H1715" s="37"/>
      <c r="I1715" s="37"/>
      <c r="J1715" s="37"/>
      <c r="K1715" s="37"/>
      <c r="L1715" s="37"/>
      <c r="M1715" s="37"/>
      <c r="N1715" s="5" t="str">
        <f t="array" ref="N1715">IF(SUM(--NOT(ISERROR(FIND(TEXT(UPPER(电话簿!$G$4),0),UPPER(基本信息输入!A1715:M1715),1))))&gt;0,ROW(),"")</f>
        <v/>
      </c>
    </row>
    <row r="1716" spans="1:14" s="34" customFormat="1" x14ac:dyDescent="0.35">
      <c r="A1716" s="74" t="str">
        <f>IFERROR(IF(C1716=0,"",IF(LEN(C1716)=1,VLOOKUP(LEFT(C1716,1),拼音数据库!$B:$C,2,),IF(LEN(C1716)=2,VLOOKUP(LEFT(C1716,1),拼音数据库!$B:$C,2,)&amp;VLOOKUP(MID(C1716,2,1),拼音数据库!$B:$C,2,),IF(LEN(C1716)=3,VLOOKUP(LEFT(C1716,1),拼音数据库!$B:$C,2,)&amp;VLOOKUP(MID(C1716,2,1),拼音数据库!$B:$C,2,)&amp;VLOOKUP(MID(C1716,3,1),拼音数据库!$B:$C,2,),VLOOKUP(LEFT(C1716,1),拼音数据库!$B:$C,2,)&amp;VLOOKUP(MID(C1716,2,1),拼音数据库!$B:$C,2,)&amp;VLOOKUP(MID(C1716,3,1),拼音数据库!$B:$C,2,)&amp;VLOOKUP(MID(C1716,4,1),拼音数据库!$B:$C,2,))))),"")</f>
        <v/>
      </c>
      <c r="B1716" s="75" t="str">
        <f>IFERROR(IF(C1716=0,"",IF(LEN(C1716)=1,LEFT(VLOOKUP(LEFT(C1716,1),拼音数据库!$B:$C,2,),1),IF(LEN(C1716)=2,LEFT(VLOOKUP(LEFT(C1716,1),拼音数据库!$B:$C,2,),1)&amp;LEFT(VLOOKUP(MID(C1716,2,1),拼音数据库!$B:$C,2,),1),IF(LEN(C1716)=3,LEFT(VLOOKUP(LEFT(C1716,1),拼音数据库!$B:$C,2,),1)&amp;LEFT(VLOOKUP(MID(C1716,2,1),拼音数据库!$B:$C,2,),1)&amp;LEFT(VLOOKUP(MID(C1716,3,1),拼音数据库!$B:$C,2,)),LEFT(VLOOKUP(LEFT(C1716,1),拼音数据库!$B:$C,2,),1)&amp;LEFT(VLOOKUP(MID(C1716,2,1),拼音数据库!$B:$C,2,),1)&amp;LEFT(VLOOKUP(MID(C1716,3,1),拼音数据库!$B:$C,2,),1)&amp;LEFT(VLOOKUP(MID(C1716,4,1),拼音数据库!$B:$C,2,),1))))),"")</f>
        <v/>
      </c>
      <c r="C1716" s="36"/>
      <c r="D1716" s="36"/>
      <c r="E1716" s="36"/>
      <c r="F1716" s="37"/>
      <c r="G1716" s="37"/>
      <c r="H1716" s="37"/>
      <c r="I1716" s="37"/>
      <c r="J1716" s="37"/>
      <c r="K1716" s="37"/>
      <c r="L1716" s="37"/>
      <c r="M1716" s="37"/>
      <c r="N1716" s="5" t="str">
        <f t="array" ref="N1716">IF(SUM(--NOT(ISERROR(FIND(TEXT(UPPER(电话簿!$G$4),0),UPPER(基本信息输入!A1716:M1716),1))))&gt;0,ROW(),"")</f>
        <v/>
      </c>
    </row>
    <row r="1717" spans="1:14" s="34" customFormat="1" x14ac:dyDescent="0.35">
      <c r="A1717" s="74" t="str">
        <f>IFERROR(IF(C1717=0,"",IF(LEN(C1717)=1,VLOOKUP(LEFT(C1717,1),拼音数据库!$B:$C,2,),IF(LEN(C1717)=2,VLOOKUP(LEFT(C1717,1),拼音数据库!$B:$C,2,)&amp;VLOOKUP(MID(C1717,2,1),拼音数据库!$B:$C,2,),IF(LEN(C1717)=3,VLOOKUP(LEFT(C1717,1),拼音数据库!$B:$C,2,)&amp;VLOOKUP(MID(C1717,2,1),拼音数据库!$B:$C,2,)&amp;VLOOKUP(MID(C1717,3,1),拼音数据库!$B:$C,2,),VLOOKUP(LEFT(C1717,1),拼音数据库!$B:$C,2,)&amp;VLOOKUP(MID(C1717,2,1),拼音数据库!$B:$C,2,)&amp;VLOOKUP(MID(C1717,3,1),拼音数据库!$B:$C,2,)&amp;VLOOKUP(MID(C1717,4,1),拼音数据库!$B:$C,2,))))),"")</f>
        <v/>
      </c>
      <c r="B1717" s="75" t="str">
        <f>IFERROR(IF(C1717=0,"",IF(LEN(C1717)=1,LEFT(VLOOKUP(LEFT(C1717,1),拼音数据库!$B:$C,2,),1),IF(LEN(C1717)=2,LEFT(VLOOKUP(LEFT(C1717,1),拼音数据库!$B:$C,2,),1)&amp;LEFT(VLOOKUP(MID(C1717,2,1),拼音数据库!$B:$C,2,),1),IF(LEN(C1717)=3,LEFT(VLOOKUP(LEFT(C1717,1),拼音数据库!$B:$C,2,),1)&amp;LEFT(VLOOKUP(MID(C1717,2,1),拼音数据库!$B:$C,2,),1)&amp;LEFT(VLOOKUP(MID(C1717,3,1),拼音数据库!$B:$C,2,)),LEFT(VLOOKUP(LEFT(C1717,1),拼音数据库!$B:$C,2,),1)&amp;LEFT(VLOOKUP(MID(C1717,2,1),拼音数据库!$B:$C,2,),1)&amp;LEFT(VLOOKUP(MID(C1717,3,1),拼音数据库!$B:$C,2,),1)&amp;LEFT(VLOOKUP(MID(C1717,4,1),拼音数据库!$B:$C,2,),1))))),"")</f>
        <v/>
      </c>
      <c r="C1717" s="36"/>
      <c r="D1717" s="36"/>
      <c r="E1717" s="36"/>
      <c r="F1717" s="37"/>
      <c r="G1717" s="37"/>
      <c r="H1717" s="37"/>
      <c r="I1717" s="37"/>
      <c r="J1717" s="37"/>
      <c r="K1717" s="37"/>
      <c r="L1717" s="37"/>
      <c r="M1717" s="37"/>
      <c r="N1717" s="5" t="str">
        <f t="array" ref="N1717">IF(SUM(--NOT(ISERROR(FIND(TEXT(UPPER(电话簿!$G$4),0),UPPER(基本信息输入!A1717:M1717),1))))&gt;0,ROW(),"")</f>
        <v/>
      </c>
    </row>
    <row r="1718" spans="1:14" s="34" customFormat="1" x14ac:dyDescent="0.35">
      <c r="A1718" s="74" t="str">
        <f>IFERROR(IF(C1718=0,"",IF(LEN(C1718)=1,VLOOKUP(LEFT(C1718,1),拼音数据库!$B:$C,2,),IF(LEN(C1718)=2,VLOOKUP(LEFT(C1718,1),拼音数据库!$B:$C,2,)&amp;VLOOKUP(MID(C1718,2,1),拼音数据库!$B:$C,2,),IF(LEN(C1718)=3,VLOOKUP(LEFT(C1718,1),拼音数据库!$B:$C,2,)&amp;VLOOKUP(MID(C1718,2,1),拼音数据库!$B:$C,2,)&amp;VLOOKUP(MID(C1718,3,1),拼音数据库!$B:$C,2,),VLOOKUP(LEFT(C1718,1),拼音数据库!$B:$C,2,)&amp;VLOOKUP(MID(C1718,2,1),拼音数据库!$B:$C,2,)&amp;VLOOKUP(MID(C1718,3,1),拼音数据库!$B:$C,2,)&amp;VLOOKUP(MID(C1718,4,1),拼音数据库!$B:$C,2,))))),"")</f>
        <v/>
      </c>
      <c r="B1718" s="75" t="str">
        <f>IFERROR(IF(C1718=0,"",IF(LEN(C1718)=1,LEFT(VLOOKUP(LEFT(C1718,1),拼音数据库!$B:$C,2,),1),IF(LEN(C1718)=2,LEFT(VLOOKUP(LEFT(C1718,1),拼音数据库!$B:$C,2,),1)&amp;LEFT(VLOOKUP(MID(C1718,2,1),拼音数据库!$B:$C,2,),1),IF(LEN(C1718)=3,LEFT(VLOOKUP(LEFT(C1718,1),拼音数据库!$B:$C,2,),1)&amp;LEFT(VLOOKUP(MID(C1718,2,1),拼音数据库!$B:$C,2,),1)&amp;LEFT(VLOOKUP(MID(C1718,3,1),拼音数据库!$B:$C,2,)),LEFT(VLOOKUP(LEFT(C1718,1),拼音数据库!$B:$C,2,),1)&amp;LEFT(VLOOKUP(MID(C1718,2,1),拼音数据库!$B:$C,2,),1)&amp;LEFT(VLOOKUP(MID(C1718,3,1),拼音数据库!$B:$C,2,),1)&amp;LEFT(VLOOKUP(MID(C1718,4,1),拼音数据库!$B:$C,2,),1))))),"")</f>
        <v/>
      </c>
      <c r="C1718" s="36"/>
      <c r="D1718" s="36"/>
      <c r="E1718" s="36"/>
      <c r="F1718" s="37"/>
      <c r="G1718" s="37"/>
      <c r="H1718" s="37"/>
      <c r="I1718" s="37"/>
      <c r="J1718" s="37"/>
      <c r="K1718" s="37"/>
      <c r="L1718" s="37"/>
      <c r="M1718" s="37"/>
      <c r="N1718" s="5" t="str">
        <f t="array" ref="N1718">IF(SUM(--NOT(ISERROR(FIND(TEXT(UPPER(电话簿!$G$4),0),UPPER(基本信息输入!A1718:M1718),1))))&gt;0,ROW(),"")</f>
        <v/>
      </c>
    </row>
    <row r="1719" spans="1:14" s="34" customFormat="1" x14ac:dyDescent="0.35">
      <c r="A1719" s="74" t="str">
        <f>IFERROR(IF(C1719=0,"",IF(LEN(C1719)=1,VLOOKUP(LEFT(C1719,1),拼音数据库!$B:$C,2,),IF(LEN(C1719)=2,VLOOKUP(LEFT(C1719,1),拼音数据库!$B:$C,2,)&amp;VLOOKUP(MID(C1719,2,1),拼音数据库!$B:$C,2,),IF(LEN(C1719)=3,VLOOKUP(LEFT(C1719,1),拼音数据库!$B:$C,2,)&amp;VLOOKUP(MID(C1719,2,1),拼音数据库!$B:$C,2,)&amp;VLOOKUP(MID(C1719,3,1),拼音数据库!$B:$C,2,),VLOOKUP(LEFT(C1719,1),拼音数据库!$B:$C,2,)&amp;VLOOKUP(MID(C1719,2,1),拼音数据库!$B:$C,2,)&amp;VLOOKUP(MID(C1719,3,1),拼音数据库!$B:$C,2,)&amp;VLOOKUP(MID(C1719,4,1),拼音数据库!$B:$C,2,))))),"")</f>
        <v/>
      </c>
      <c r="B1719" s="75" t="str">
        <f>IFERROR(IF(C1719=0,"",IF(LEN(C1719)=1,LEFT(VLOOKUP(LEFT(C1719,1),拼音数据库!$B:$C,2,),1),IF(LEN(C1719)=2,LEFT(VLOOKUP(LEFT(C1719,1),拼音数据库!$B:$C,2,),1)&amp;LEFT(VLOOKUP(MID(C1719,2,1),拼音数据库!$B:$C,2,),1),IF(LEN(C1719)=3,LEFT(VLOOKUP(LEFT(C1719,1),拼音数据库!$B:$C,2,),1)&amp;LEFT(VLOOKUP(MID(C1719,2,1),拼音数据库!$B:$C,2,),1)&amp;LEFT(VLOOKUP(MID(C1719,3,1),拼音数据库!$B:$C,2,)),LEFT(VLOOKUP(LEFT(C1719,1),拼音数据库!$B:$C,2,),1)&amp;LEFT(VLOOKUP(MID(C1719,2,1),拼音数据库!$B:$C,2,),1)&amp;LEFT(VLOOKUP(MID(C1719,3,1),拼音数据库!$B:$C,2,),1)&amp;LEFT(VLOOKUP(MID(C1719,4,1),拼音数据库!$B:$C,2,),1))))),"")</f>
        <v/>
      </c>
      <c r="C1719" s="36"/>
      <c r="D1719" s="36"/>
      <c r="E1719" s="36"/>
      <c r="F1719" s="37"/>
      <c r="G1719" s="37"/>
      <c r="H1719" s="37"/>
      <c r="I1719" s="37"/>
      <c r="J1719" s="37"/>
      <c r="K1719" s="37"/>
      <c r="L1719" s="37"/>
      <c r="M1719" s="37"/>
      <c r="N1719" s="5" t="str">
        <f t="array" ref="N1719">IF(SUM(--NOT(ISERROR(FIND(TEXT(UPPER(电话簿!$G$4),0),UPPER(基本信息输入!A1719:M1719),1))))&gt;0,ROW(),"")</f>
        <v/>
      </c>
    </row>
    <row r="1720" spans="1:14" s="34" customFormat="1" x14ac:dyDescent="0.35">
      <c r="A1720" s="74" t="str">
        <f>IFERROR(IF(C1720=0,"",IF(LEN(C1720)=1,VLOOKUP(LEFT(C1720,1),拼音数据库!$B:$C,2,),IF(LEN(C1720)=2,VLOOKUP(LEFT(C1720,1),拼音数据库!$B:$C,2,)&amp;VLOOKUP(MID(C1720,2,1),拼音数据库!$B:$C,2,),IF(LEN(C1720)=3,VLOOKUP(LEFT(C1720,1),拼音数据库!$B:$C,2,)&amp;VLOOKUP(MID(C1720,2,1),拼音数据库!$B:$C,2,)&amp;VLOOKUP(MID(C1720,3,1),拼音数据库!$B:$C,2,),VLOOKUP(LEFT(C1720,1),拼音数据库!$B:$C,2,)&amp;VLOOKUP(MID(C1720,2,1),拼音数据库!$B:$C,2,)&amp;VLOOKUP(MID(C1720,3,1),拼音数据库!$B:$C,2,)&amp;VLOOKUP(MID(C1720,4,1),拼音数据库!$B:$C,2,))))),"")</f>
        <v/>
      </c>
      <c r="B1720" s="75" t="str">
        <f>IFERROR(IF(C1720=0,"",IF(LEN(C1720)=1,LEFT(VLOOKUP(LEFT(C1720,1),拼音数据库!$B:$C,2,),1),IF(LEN(C1720)=2,LEFT(VLOOKUP(LEFT(C1720,1),拼音数据库!$B:$C,2,),1)&amp;LEFT(VLOOKUP(MID(C1720,2,1),拼音数据库!$B:$C,2,),1),IF(LEN(C1720)=3,LEFT(VLOOKUP(LEFT(C1720,1),拼音数据库!$B:$C,2,),1)&amp;LEFT(VLOOKUP(MID(C1720,2,1),拼音数据库!$B:$C,2,),1)&amp;LEFT(VLOOKUP(MID(C1720,3,1),拼音数据库!$B:$C,2,)),LEFT(VLOOKUP(LEFT(C1720,1),拼音数据库!$B:$C,2,),1)&amp;LEFT(VLOOKUP(MID(C1720,2,1),拼音数据库!$B:$C,2,),1)&amp;LEFT(VLOOKUP(MID(C1720,3,1),拼音数据库!$B:$C,2,),1)&amp;LEFT(VLOOKUP(MID(C1720,4,1),拼音数据库!$B:$C,2,),1))))),"")</f>
        <v/>
      </c>
      <c r="C1720" s="36"/>
      <c r="D1720" s="36"/>
      <c r="E1720" s="36"/>
      <c r="F1720" s="37"/>
      <c r="G1720" s="37"/>
      <c r="H1720" s="37"/>
      <c r="I1720" s="37"/>
      <c r="J1720" s="37"/>
      <c r="K1720" s="37"/>
      <c r="L1720" s="37"/>
      <c r="M1720" s="37"/>
      <c r="N1720" s="5" t="str">
        <f t="array" ref="N1720">IF(SUM(--NOT(ISERROR(FIND(TEXT(UPPER(电话簿!$G$4),0),UPPER(基本信息输入!A1720:M1720),1))))&gt;0,ROW(),"")</f>
        <v/>
      </c>
    </row>
    <row r="1721" spans="1:14" s="34" customFormat="1" x14ac:dyDescent="0.35">
      <c r="A1721" s="74" t="str">
        <f>IFERROR(IF(C1721=0,"",IF(LEN(C1721)=1,VLOOKUP(LEFT(C1721,1),拼音数据库!$B:$C,2,),IF(LEN(C1721)=2,VLOOKUP(LEFT(C1721,1),拼音数据库!$B:$C,2,)&amp;VLOOKUP(MID(C1721,2,1),拼音数据库!$B:$C,2,),IF(LEN(C1721)=3,VLOOKUP(LEFT(C1721,1),拼音数据库!$B:$C,2,)&amp;VLOOKUP(MID(C1721,2,1),拼音数据库!$B:$C,2,)&amp;VLOOKUP(MID(C1721,3,1),拼音数据库!$B:$C,2,),VLOOKUP(LEFT(C1721,1),拼音数据库!$B:$C,2,)&amp;VLOOKUP(MID(C1721,2,1),拼音数据库!$B:$C,2,)&amp;VLOOKUP(MID(C1721,3,1),拼音数据库!$B:$C,2,)&amp;VLOOKUP(MID(C1721,4,1),拼音数据库!$B:$C,2,))))),"")</f>
        <v/>
      </c>
      <c r="B1721" s="75" t="str">
        <f>IFERROR(IF(C1721=0,"",IF(LEN(C1721)=1,LEFT(VLOOKUP(LEFT(C1721,1),拼音数据库!$B:$C,2,),1),IF(LEN(C1721)=2,LEFT(VLOOKUP(LEFT(C1721,1),拼音数据库!$B:$C,2,),1)&amp;LEFT(VLOOKUP(MID(C1721,2,1),拼音数据库!$B:$C,2,),1),IF(LEN(C1721)=3,LEFT(VLOOKUP(LEFT(C1721,1),拼音数据库!$B:$C,2,),1)&amp;LEFT(VLOOKUP(MID(C1721,2,1),拼音数据库!$B:$C,2,),1)&amp;LEFT(VLOOKUP(MID(C1721,3,1),拼音数据库!$B:$C,2,)),LEFT(VLOOKUP(LEFT(C1721,1),拼音数据库!$B:$C,2,),1)&amp;LEFT(VLOOKUP(MID(C1721,2,1),拼音数据库!$B:$C,2,),1)&amp;LEFT(VLOOKUP(MID(C1721,3,1),拼音数据库!$B:$C,2,),1)&amp;LEFT(VLOOKUP(MID(C1721,4,1),拼音数据库!$B:$C,2,),1))))),"")</f>
        <v/>
      </c>
      <c r="C1721" s="36"/>
      <c r="D1721" s="36"/>
      <c r="E1721" s="36"/>
      <c r="F1721" s="37"/>
      <c r="G1721" s="37"/>
      <c r="H1721" s="37"/>
      <c r="I1721" s="37"/>
      <c r="J1721" s="37"/>
      <c r="K1721" s="37"/>
      <c r="L1721" s="37"/>
      <c r="M1721" s="37"/>
      <c r="N1721" s="5" t="str">
        <f t="array" ref="N1721">IF(SUM(--NOT(ISERROR(FIND(TEXT(UPPER(电话簿!$G$4),0),UPPER(基本信息输入!A1721:M1721),1))))&gt;0,ROW(),"")</f>
        <v/>
      </c>
    </row>
    <row r="1722" spans="1:14" s="34" customFormat="1" x14ac:dyDescent="0.35">
      <c r="A1722" s="74" t="str">
        <f>IFERROR(IF(C1722=0,"",IF(LEN(C1722)=1,VLOOKUP(LEFT(C1722,1),拼音数据库!$B:$C,2,),IF(LEN(C1722)=2,VLOOKUP(LEFT(C1722,1),拼音数据库!$B:$C,2,)&amp;VLOOKUP(MID(C1722,2,1),拼音数据库!$B:$C,2,),IF(LEN(C1722)=3,VLOOKUP(LEFT(C1722,1),拼音数据库!$B:$C,2,)&amp;VLOOKUP(MID(C1722,2,1),拼音数据库!$B:$C,2,)&amp;VLOOKUP(MID(C1722,3,1),拼音数据库!$B:$C,2,),VLOOKUP(LEFT(C1722,1),拼音数据库!$B:$C,2,)&amp;VLOOKUP(MID(C1722,2,1),拼音数据库!$B:$C,2,)&amp;VLOOKUP(MID(C1722,3,1),拼音数据库!$B:$C,2,)&amp;VLOOKUP(MID(C1722,4,1),拼音数据库!$B:$C,2,))))),"")</f>
        <v/>
      </c>
      <c r="B1722" s="75" t="str">
        <f>IFERROR(IF(C1722=0,"",IF(LEN(C1722)=1,LEFT(VLOOKUP(LEFT(C1722,1),拼音数据库!$B:$C,2,),1),IF(LEN(C1722)=2,LEFT(VLOOKUP(LEFT(C1722,1),拼音数据库!$B:$C,2,),1)&amp;LEFT(VLOOKUP(MID(C1722,2,1),拼音数据库!$B:$C,2,),1),IF(LEN(C1722)=3,LEFT(VLOOKUP(LEFT(C1722,1),拼音数据库!$B:$C,2,),1)&amp;LEFT(VLOOKUP(MID(C1722,2,1),拼音数据库!$B:$C,2,),1)&amp;LEFT(VLOOKUP(MID(C1722,3,1),拼音数据库!$B:$C,2,)),LEFT(VLOOKUP(LEFT(C1722,1),拼音数据库!$B:$C,2,),1)&amp;LEFT(VLOOKUP(MID(C1722,2,1),拼音数据库!$B:$C,2,),1)&amp;LEFT(VLOOKUP(MID(C1722,3,1),拼音数据库!$B:$C,2,),1)&amp;LEFT(VLOOKUP(MID(C1722,4,1),拼音数据库!$B:$C,2,),1))))),"")</f>
        <v/>
      </c>
      <c r="C1722" s="36"/>
      <c r="D1722" s="36"/>
      <c r="E1722" s="36"/>
      <c r="F1722" s="37"/>
      <c r="G1722" s="37"/>
      <c r="H1722" s="37"/>
      <c r="I1722" s="37"/>
      <c r="J1722" s="37"/>
      <c r="K1722" s="37"/>
      <c r="L1722" s="37"/>
      <c r="M1722" s="37"/>
      <c r="N1722" s="5" t="str">
        <f t="array" ref="N1722">IF(SUM(--NOT(ISERROR(FIND(TEXT(UPPER(电话簿!$G$4),0),UPPER(基本信息输入!A1722:M1722),1))))&gt;0,ROW(),"")</f>
        <v/>
      </c>
    </row>
    <row r="1723" spans="1:14" s="34" customFormat="1" x14ac:dyDescent="0.35">
      <c r="A1723" s="74" t="str">
        <f>IFERROR(IF(C1723=0,"",IF(LEN(C1723)=1,VLOOKUP(LEFT(C1723,1),拼音数据库!$B:$C,2,),IF(LEN(C1723)=2,VLOOKUP(LEFT(C1723,1),拼音数据库!$B:$C,2,)&amp;VLOOKUP(MID(C1723,2,1),拼音数据库!$B:$C,2,),IF(LEN(C1723)=3,VLOOKUP(LEFT(C1723,1),拼音数据库!$B:$C,2,)&amp;VLOOKUP(MID(C1723,2,1),拼音数据库!$B:$C,2,)&amp;VLOOKUP(MID(C1723,3,1),拼音数据库!$B:$C,2,),VLOOKUP(LEFT(C1723,1),拼音数据库!$B:$C,2,)&amp;VLOOKUP(MID(C1723,2,1),拼音数据库!$B:$C,2,)&amp;VLOOKUP(MID(C1723,3,1),拼音数据库!$B:$C,2,)&amp;VLOOKUP(MID(C1723,4,1),拼音数据库!$B:$C,2,))))),"")</f>
        <v/>
      </c>
      <c r="B1723" s="75" t="str">
        <f>IFERROR(IF(C1723=0,"",IF(LEN(C1723)=1,LEFT(VLOOKUP(LEFT(C1723,1),拼音数据库!$B:$C,2,),1),IF(LEN(C1723)=2,LEFT(VLOOKUP(LEFT(C1723,1),拼音数据库!$B:$C,2,),1)&amp;LEFT(VLOOKUP(MID(C1723,2,1),拼音数据库!$B:$C,2,),1),IF(LEN(C1723)=3,LEFT(VLOOKUP(LEFT(C1723,1),拼音数据库!$B:$C,2,),1)&amp;LEFT(VLOOKUP(MID(C1723,2,1),拼音数据库!$B:$C,2,),1)&amp;LEFT(VLOOKUP(MID(C1723,3,1),拼音数据库!$B:$C,2,)),LEFT(VLOOKUP(LEFT(C1723,1),拼音数据库!$B:$C,2,),1)&amp;LEFT(VLOOKUP(MID(C1723,2,1),拼音数据库!$B:$C,2,),1)&amp;LEFT(VLOOKUP(MID(C1723,3,1),拼音数据库!$B:$C,2,),1)&amp;LEFT(VLOOKUP(MID(C1723,4,1),拼音数据库!$B:$C,2,),1))))),"")</f>
        <v/>
      </c>
      <c r="C1723" s="36"/>
      <c r="D1723" s="36"/>
      <c r="E1723" s="36"/>
      <c r="F1723" s="37"/>
      <c r="G1723" s="37"/>
      <c r="H1723" s="37"/>
      <c r="I1723" s="37"/>
      <c r="J1723" s="37"/>
      <c r="K1723" s="37"/>
      <c r="L1723" s="37"/>
      <c r="M1723" s="37"/>
      <c r="N1723" s="5" t="str">
        <f t="array" ref="N1723">IF(SUM(--NOT(ISERROR(FIND(TEXT(UPPER(电话簿!$G$4),0),UPPER(基本信息输入!A1723:M1723),1))))&gt;0,ROW(),"")</f>
        <v/>
      </c>
    </row>
    <row r="1724" spans="1:14" s="34" customFormat="1" x14ac:dyDescent="0.35">
      <c r="A1724" s="74" t="str">
        <f>IFERROR(IF(C1724=0,"",IF(LEN(C1724)=1,VLOOKUP(LEFT(C1724,1),拼音数据库!$B:$C,2,),IF(LEN(C1724)=2,VLOOKUP(LEFT(C1724,1),拼音数据库!$B:$C,2,)&amp;VLOOKUP(MID(C1724,2,1),拼音数据库!$B:$C,2,),IF(LEN(C1724)=3,VLOOKUP(LEFT(C1724,1),拼音数据库!$B:$C,2,)&amp;VLOOKUP(MID(C1724,2,1),拼音数据库!$B:$C,2,)&amp;VLOOKUP(MID(C1724,3,1),拼音数据库!$B:$C,2,),VLOOKUP(LEFT(C1724,1),拼音数据库!$B:$C,2,)&amp;VLOOKUP(MID(C1724,2,1),拼音数据库!$B:$C,2,)&amp;VLOOKUP(MID(C1724,3,1),拼音数据库!$B:$C,2,)&amp;VLOOKUP(MID(C1724,4,1),拼音数据库!$B:$C,2,))))),"")</f>
        <v/>
      </c>
      <c r="B1724" s="75" t="str">
        <f>IFERROR(IF(C1724=0,"",IF(LEN(C1724)=1,LEFT(VLOOKUP(LEFT(C1724,1),拼音数据库!$B:$C,2,),1),IF(LEN(C1724)=2,LEFT(VLOOKUP(LEFT(C1724,1),拼音数据库!$B:$C,2,),1)&amp;LEFT(VLOOKUP(MID(C1724,2,1),拼音数据库!$B:$C,2,),1),IF(LEN(C1724)=3,LEFT(VLOOKUP(LEFT(C1724,1),拼音数据库!$B:$C,2,),1)&amp;LEFT(VLOOKUP(MID(C1724,2,1),拼音数据库!$B:$C,2,),1)&amp;LEFT(VLOOKUP(MID(C1724,3,1),拼音数据库!$B:$C,2,)),LEFT(VLOOKUP(LEFT(C1724,1),拼音数据库!$B:$C,2,),1)&amp;LEFT(VLOOKUP(MID(C1724,2,1),拼音数据库!$B:$C,2,),1)&amp;LEFT(VLOOKUP(MID(C1724,3,1),拼音数据库!$B:$C,2,),1)&amp;LEFT(VLOOKUP(MID(C1724,4,1),拼音数据库!$B:$C,2,),1))))),"")</f>
        <v/>
      </c>
      <c r="C1724" s="36"/>
      <c r="D1724" s="36"/>
      <c r="E1724" s="36"/>
      <c r="F1724" s="37"/>
      <c r="G1724" s="37"/>
      <c r="H1724" s="37"/>
      <c r="I1724" s="37"/>
      <c r="J1724" s="37"/>
      <c r="K1724" s="37"/>
      <c r="L1724" s="37"/>
      <c r="M1724" s="37"/>
      <c r="N1724" s="5" t="str">
        <f t="array" ref="N1724">IF(SUM(--NOT(ISERROR(FIND(TEXT(UPPER(电话簿!$G$4),0),UPPER(基本信息输入!A1724:M1724),1))))&gt;0,ROW(),"")</f>
        <v/>
      </c>
    </row>
    <row r="1725" spans="1:14" s="34" customFormat="1" x14ac:dyDescent="0.35">
      <c r="A1725" s="74" t="str">
        <f>IFERROR(IF(C1725=0,"",IF(LEN(C1725)=1,VLOOKUP(LEFT(C1725,1),拼音数据库!$B:$C,2,),IF(LEN(C1725)=2,VLOOKUP(LEFT(C1725,1),拼音数据库!$B:$C,2,)&amp;VLOOKUP(MID(C1725,2,1),拼音数据库!$B:$C,2,),IF(LEN(C1725)=3,VLOOKUP(LEFT(C1725,1),拼音数据库!$B:$C,2,)&amp;VLOOKUP(MID(C1725,2,1),拼音数据库!$B:$C,2,)&amp;VLOOKUP(MID(C1725,3,1),拼音数据库!$B:$C,2,),VLOOKUP(LEFT(C1725,1),拼音数据库!$B:$C,2,)&amp;VLOOKUP(MID(C1725,2,1),拼音数据库!$B:$C,2,)&amp;VLOOKUP(MID(C1725,3,1),拼音数据库!$B:$C,2,)&amp;VLOOKUP(MID(C1725,4,1),拼音数据库!$B:$C,2,))))),"")</f>
        <v/>
      </c>
      <c r="B1725" s="75" t="str">
        <f>IFERROR(IF(C1725=0,"",IF(LEN(C1725)=1,LEFT(VLOOKUP(LEFT(C1725,1),拼音数据库!$B:$C,2,),1),IF(LEN(C1725)=2,LEFT(VLOOKUP(LEFT(C1725,1),拼音数据库!$B:$C,2,),1)&amp;LEFT(VLOOKUP(MID(C1725,2,1),拼音数据库!$B:$C,2,),1),IF(LEN(C1725)=3,LEFT(VLOOKUP(LEFT(C1725,1),拼音数据库!$B:$C,2,),1)&amp;LEFT(VLOOKUP(MID(C1725,2,1),拼音数据库!$B:$C,2,),1)&amp;LEFT(VLOOKUP(MID(C1725,3,1),拼音数据库!$B:$C,2,)),LEFT(VLOOKUP(LEFT(C1725,1),拼音数据库!$B:$C,2,),1)&amp;LEFT(VLOOKUP(MID(C1725,2,1),拼音数据库!$B:$C,2,),1)&amp;LEFT(VLOOKUP(MID(C1725,3,1),拼音数据库!$B:$C,2,),1)&amp;LEFT(VLOOKUP(MID(C1725,4,1),拼音数据库!$B:$C,2,),1))))),"")</f>
        <v/>
      </c>
      <c r="C1725" s="36"/>
      <c r="D1725" s="36"/>
      <c r="E1725" s="36"/>
      <c r="F1725" s="37"/>
      <c r="G1725" s="37"/>
      <c r="H1725" s="37"/>
      <c r="I1725" s="37"/>
      <c r="J1725" s="37"/>
      <c r="K1725" s="37"/>
      <c r="L1725" s="37"/>
      <c r="M1725" s="37"/>
      <c r="N1725" s="5" t="str">
        <f t="array" ref="N1725">IF(SUM(--NOT(ISERROR(FIND(TEXT(UPPER(电话簿!$G$4),0),UPPER(基本信息输入!A1725:M1725),1))))&gt;0,ROW(),"")</f>
        <v/>
      </c>
    </row>
    <row r="1726" spans="1:14" s="34" customFormat="1" x14ac:dyDescent="0.35">
      <c r="A1726" s="74" t="str">
        <f>IFERROR(IF(C1726=0,"",IF(LEN(C1726)=1,VLOOKUP(LEFT(C1726,1),拼音数据库!$B:$C,2,),IF(LEN(C1726)=2,VLOOKUP(LEFT(C1726,1),拼音数据库!$B:$C,2,)&amp;VLOOKUP(MID(C1726,2,1),拼音数据库!$B:$C,2,),IF(LEN(C1726)=3,VLOOKUP(LEFT(C1726,1),拼音数据库!$B:$C,2,)&amp;VLOOKUP(MID(C1726,2,1),拼音数据库!$B:$C,2,)&amp;VLOOKUP(MID(C1726,3,1),拼音数据库!$B:$C,2,),VLOOKUP(LEFT(C1726,1),拼音数据库!$B:$C,2,)&amp;VLOOKUP(MID(C1726,2,1),拼音数据库!$B:$C,2,)&amp;VLOOKUP(MID(C1726,3,1),拼音数据库!$B:$C,2,)&amp;VLOOKUP(MID(C1726,4,1),拼音数据库!$B:$C,2,))))),"")</f>
        <v/>
      </c>
      <c r="B1726" s="75" t="str">
        <f>IFERROR(IF(C1726=0,"",IF(LEN(C1726)=1,LEFT(VLOOKUP(LEFT(C1726,1),拼音数据库!$B:$C,2,),1),IF(LEN(C1726)=2,LEFT(VLOOKUP(LEFT(C1726,1),拼音数据库!$B:$C,2,),1)&amp;LEFT(VLOOKUP(MID(C1726,2,1),拼音数据库!$B:$C,2,),1),IF(LEN(C1726)=3,LEFT(VLOOKUP(LEFT(C1726,1),拼音数据库!$B:$C,2,),1)&amp;LEFT(VLOOKUP(MID(C1726,2,1),拼音数据库!$B:$C,2,),1)&amp;LEFT(VLOOKUP(MID(C1726,3,1),拼音数据库!$B:$C,2,)),LEFT(VLOOKUP(LEFT(C1726,1),拼音数据库!$B:$C,2,),1)&amp;LEFT(VLOOKUP(MID(C1726,2,1),拼音数据库!$B:$C,2,),1)&amp;LEFT(VLOOKUP(MID(C1726,3,1),拼音数据库!$B:$C,2,),1)&amp;LEFT(VLOOKUP(MID(C1726,4,1),拼音数据库!$B:$C,2,),1))))),"")</f>
        <v/>
      </c>
      <c r="C1726" s="36"/>
      <c r="D1726" s="36"/>
      <c r="E1726" s="36"/>
      <c r="F1726" s="37"/>
      <c r="G1726" s="37"/>
      <c r="H1726" s="37"/>
      <c r="I1726" s="37"/>
      <c r="J1726" s="37"/>
      <c r="K1726" s="37"/>
      <c r="L1726" s="37"/>
      <c r="M1726" s="37"/>
      <c r="N1726" s="5" t="str">
        <f t="array" ref="N1726">IF(SUM(--NOT(ISERROR(FIND(TEXT(UPPER(电话簿!$G$4),0),UPPER(基本信息输入!A1726:M1726),1))))&gt;0,ROW(),"")</f>
        <v/>
      </c>
    </row>
    <row r="1727" spans="1:14" s="34" customFormat="1" x14ac:dyDescent="0.35">
      <c r="A1727" s="74" t="str">
        <f>IFERROR(IF(C1727=0,"",IF(LEN(C1727)=1,VLOOKUP(LEFT(C1727,1),拼音数据库!$B:$C,2,),IF(LEN(C1727)=2,VLOOKUP(LEFT(C1727,1),拼音数据库!$B:$C,2,)&amp;VLOOKUP(MID(C1727,2,1),拼音数据库!$B:$C,2,),IF(LEN(C1727)=3,VLOOKUP(LEFT(C1727,1),拼音数据库!$B:$C,2,)&amp;VLOOKUP(MID(C1727,2,1),拼音数据库!$B:$C,2,)&amp;VLOOKUP(MID(C1727,3,1),拼音数据库!$B:$C,2,),VLOOKUP(LEFT(C1727,1),拼音数据库!$B:$C,2,)&amp;VLOOKUP(MID(C1727,2,1),拼音数据库!$B:$C,2,)&amp;VLOOKUP(MID(C1727,3,1),拼音数据库!$B:$C,2,)&amp;VLOOKUP(MID(C1727,4,1),拼音数据库!$B:$C,2,))))),"")</f>
        <v/>
      </c>
      <c r="B1727" s="75" t="str">
        <f>IFERROR(IF(C1727=0,"",IF(LEN(C1727)=1,LEFT(VLOOKUP(LEFT(C1727,1),拼音数据库!$B:$C,2,),1),IF(LEN(C1727)=2,LEFT(VLOOKUP(LEFT(C1727,1),拼音数据库!$B:$C,2,),1)&amp;LEFT(VLOOKUP(MID(C1727,2,1),拼音数据库!$B:$C,2,),1),IF(LEN(C1727)=3,LEFT(VLOOKUP(LEFT(C1727,1),拼音数据库!$B:$C,2,),1)&amp;LEFT(VLOOKUP(MID(C1727,2,1),拼音数据库!$B:$C,2,),1)&amp;LEFT(VLOOKUP(MID(C1727,3,1),拼音数据库!$B:$C,2,)),LEFT(VLOOKUP(LEFT(C1727,1),拼音数据库!$B:$C,2,),1)&amp;LEFT(VLOOKUP(MID(C1727,2,1),拼音数据库!$B:$C,2,),1)&amp;LEFT(VLOOKUP(MID(C1727,3,1),拼音数据库!$B:$C,2,),1)&amp;LEFT(VLOOKUP(MID(C1727,4,1),拼音数据库!$B:$C,2,),1))))),"")</f>
        <v/>
      </c>
      <c r="C1727" s="36"/>
      <c r="D1727" s="36"/>
      <c r="E1727" s="36"/>
      <c r="F1727" s="37"/>
      <c r="G1727" s="37"/>
      <c r="H1727" s="37"/>
      <c r="I1727" s="37"/>
      <c r="J1727" s="37"/>
      <c r="K1727" s="37"/>
      <c r="L1727" s="37"/>
      <c r="M1727" s="37"/>
      <c r="N1727" s="5" t="str">
        <f t="array" ref="N1727">IF(SUM(--NOT(ISERROR(FIND(TEXT(UPPER(电话簿!$G$4),0),UPPER(基本信息输入!A1727:M1727),1))))&gt;0,ROW(),"")</f>
        <v/>
      </c>
    </row>
    <row r="1728" spans="1:14" s="34" customFormat="1" x14ac:dyDescent="0.35">
      <c r="A1728" s="74" t="str">
        <f>IFERROR(IF(C1728=0,"",IF(LEN(C1728)=1,VLOOKUP(LEFT(C1728,1),拼音数据库!$B:$C,2,),IF(LEN(C1728)=2,VLOOKUP(LEFT(C1728,1),拼音数据库!$B:$C,2,)&amp;VLOOKUP(MID(C1728,2,1),拼音数据库!$B:$C,2,),IF(LEN(C1728)=3,VLOOKUP(LEFT(C1728,1),拼音数据库!$B:$C,2,)&amp;VLOOKUP(MID(C1728,2,1),拼音数据库!$B:$C,2,)&amp;VLOOKUP(MID(C1728,3,1),拼音数据库!$B:$C,2,),VLOOKUP(LEFT(C1728,1),拼音数据库!$B:$C,2,)&amp;VLOOKUP(MID(C1728,2,1),拼音数据库!$B:$C,2,)&amp;VLOOKUP(MID(C1728,3,1),拼音数据库!$B:$C,2,)&amp;VLOOKUP(MID(C1728,4,1),拼音数据库!$B:$C,2,))))),"")</f>
        <v/>
      </c>
      <c r="B1728" s="75" t="str">
        <f>IFERROR(IF(C1728=0,"",IF(LEN(C1728)=1,LEFT(VLOOKUP(LEFT(C1728,1),拼音数据库!$B:$C,2,),1),IF(LEN(C1728)=2,LEFT(VLOOKUP(LEFT(C1728,1),拼音数据库!$B:$C,2,),1)&amp;LEFT(VLOOKUP(MID(C1728,2,1),拼音数据库!$B:$C,2,),1),IF(LEN(C1728)=3,LEFT(VLOOKUP(LEFT(C1728,1),拼音数据库!$B:$C,2,),1)&amp;LEFT(VLOOKUP(MID(C1728,2,1),拼音数据库!$B:$C,2,),1)&amp;LEFT(VLOOKUP(MID(C1728,3,1),拼音数据库!$B:$C,2,)),LEFT(VLOOKUP(LEFT(C1728,1),拼音数据库!$B:$C,2,),1)&amp;LEFT(VLOOKUP(MID(C1728,2,1),拼音数据库!$B:$C,2,),1)&amp;LEFT(VLOOKUP(MID(C1728,3,1),拼音数据库!$B:$C,2,),1)&amp;LEFT(VLOOKUP(MID(C1728,4,1),拼音数据库!$B:$C,2,),1))))),"")</f>
        <v/>
      </c>
      <c r="C1728" s="36"/>
      <c r="D1728" s="36"/>
      <c r="E1728" s="36"/>
      <c r="F1728" s="37"/>
      <c r="G1728" s="37"/>
      <c r="H1728" s="37"/>
      <c r="I1728" s="37"/>
      <c r="J1728" s="37"/>
      <c r="K1728" s="37"/>
      <c r="L1728" s="37"/>
      <c r="M1728" s="37"/>
      <c r="N1728" s="5" t="str">
        <f t="array" ref="N1728">IF(SUM(--NOT(ISERROR(FIND(TEXT(UPPER(电话簿!$G$4),0),UPPER(基本信息输入!A1728:M1728),1))))&gt;0,ROW(),"")</f>
        <v/>
      </c>
    </row>
    <row r="1729" spans="1:14" s="34" customFormat="1" x14ac:dyDescent="0.35">
      <c r="A1729" s="74" t="str">
        <f>IFERROR(IF(C1729=0,"",IF(LEN(C1729)=1,VLOOKUP(LEFT(C1729,1),拼音数据库!$B:$C,2,),IF(LEN(C1729)=2,VLOOKUP(LEFT(C1729,1),拼音数据库!$B:$C,2,)&amp;VLOOKUP(MID(C1729,2,1),拼音数据库!$B:$C,2,),IF(LEN(C1729)=3,VLOOKUP(LEFT(C1729,1),拼音数据库!$B:$C,2,)&amp;VLOOKUP(MID(C1729,2,1),拼音数据库!$B:$C,2,)&amp;VLOOKUP(MID(C1729,3,1),拼音数据库!$B:$C,2,),VLOOKUP(LEFT(C1729,1),拼音数据库!$B:$C,2,)&amp;VLOOKUP(MID(C1729,2,1),拼音数据库!$B:$C,2,)&amp;VLOOKUP(MID(C1729,3,1),拼音数据库!$B:$C,2,)&amp;VLOOKUP(MID(C1729,4,1),拼音数据库!$B:$C,2,))))),"")</f>
        <v/>
      </c>
      <c r="B1729" s="75" t="str">
        <f>IFERROR(IF(C1729=0,"",IF(LEN(C1729)=1,LEFT(VLOOKUP(LEFT(C1729,1),拼音数据库!$B:$C,2,),1),IF(LEN(C1729)=2,LEFT(VLOOKUP(LEFT(C1729,1),拼音数据库!$B:$C,2,),1)&amp;LEFT(VLOOKUP(MID(C1729,2,1),拼音数据库!$B:$C,2,),1),IF(LEN(C1729)=3,LEFT(VLOOKUP(LEFT(C1729,1),拼音数据库!$B:$C,2,),1)&amp;LEFT(VLOOKUP(MID(C1729,2,1),拼音数据库!$B:$C,2,),1)&amp;LEFT(VLOOKUP(MID(C1729,3,1),拼音数据库!$B:$C,2,)),LEFT(VLOOKUP(LEFT(C1729,1),拼音数据库!$B:$C,2,),1)&amp;LEFT(VLOOKUP(MID(C1729,2,1),拼音数据库!$B:$C,2,),1)&amp;LEFT(VLOOKUP(MID(C1729,3,1),拼音数据库!$B:$C,2,),1)&amp;LEFT(VLOOKUP(MID(C1729,4,1),拼音数据库!$B:$C,2,),1))))),"")</f>
        <v/>
      </c>
      <c r="C1729" s="36"/>
      <c r="D1729" s="36"/>
      <c r="E1729" s="36"/>
      <c r="F1729" s="37"/>
      <c r="G1729" s="37"/>
      <c r="H1729" s="37"/>
      <c r="I1729" s="37"/>
      <c r="J1729" s="37"/>
      <c r="K1729" s="37"/>
      <c r="L1729" s="37"/>
      <c r="M1729" s="37"/>
      <c r="N1729" s="5" t="str">
        <f t="array" ref="N1729">IF(SUM(--NOT(ISERROR(FIND(TEXT(UPPER(电话簿!$G$4),0),UPPER(基本信息输入!A1729:M1729),1))))&gt;0,ROW(),"")</f>
        <v/>
      </c>
    </row>
    <row r="1730" spans="1:14" s="34" customFormat="1" x14ac:dyDescent="0.35">
      <c r="A1730" s="74" t="str">
        <f>IFERROR(IF(C1730=0,"",IF(LEN(C1730)=1,VLOOKUP(LEFT(C1730,1),拼音数据库!$B:$C,2,),IF(LEN(C1730)=2,VLOOKUP(LEFT(C1730,1),拼音数据库!$B:$C,2,)&amp;VLOOKUP(MID(C1730,2,1),拼音数据库!$B:$C,2,),IF(LEN(C1730)=3,VLOOKUP(LEFT(C1730,1),拼音数据库!$B:$C,2,)&amp;VLOOKUP(MID(C1730,2,1),拼音数据库!$B:$C,2,)&amp;VLOOKUP(MID(C1730,3,1),拼音数据库!$B:$C,2,),VLOOKUP(LEFT(C1730,1),拼音数据库!$B:$C,2,)&amp;VLOOKUP(MID(C1730,2,1),拼音数据库!$B:$C,2,)&amp;VLOOKUP(MID(C1730,3,1),拼音数据库!$B:$C,2,)&amp;VLOOKUP(MID(C1730,4,1),拼音数据库!$B:$C,2,))))),"")</f>
        <v/>
      </c>
      <c r="B1730" s="75" t="str">
        <f>IFERROR(IF(C1730=0,"",IF(LEN(C1730)=1,LEFT(VLOOKUP(LEFT(C1730,1),拼音数据库!$B:$C,2,),1),IF(LEN(C1730)=2,LEFT(VLOOKUP(LEFT(C1730,1),拼音数据库!$B:$C,2,),1)&amp;LEFT(VLOOKUP(MID(C1730,2,1),拼音数据库!$B:$C,2,),1),IF(LEN(C1730)=3,LEFT(VLOOKUP(LEFT(C1730,1),拼音数据库!$B:$C,2,),1)&amp;LEFT(VLOOKUP(MID(C1730,2,1),拼音数据库!$B:$C,2,),1)&amp;LEFT(VLOOKUP(MID(C1730,3,1),拼音数据库!$B:$C,2,)),LEFT(VLOOKUP(LEFT(C1730,1),拼音数据库!$B:$C,2,),1)&amp;LEFT(VLOOKUP(MID(C1730,2,1),拼音数据库!$B:$C,2,),1)&amp;LEFT(VLOOKUP(MID(C1730,3,1),拼音数据库!$B:$C,2,),1)&amp;LEFT(VLOOKUP(MID(C1730,4,1),拼音数据库!$B:$C,2,),1))))),"")</f>
        <v/>
      </c>
      <c r="C1730" s="36"/>
      <c r="D1730" s="36"/>
      <c r="E1730" s="36"/>
      <c r="F1730" s="37"/>
      <c r="G1730" s="37"/>
      <c r="H1730" s="37"/>
      <c r="I1730" s="37"/>
      <c r="J1730" s="37"/>
      <c r="K1730" s="37"/>
      <c r="L1730" s="37"/>
      <c r="M1730" s="37"/>
      <c r="N1730" s="5" t="str">
        <f t="array" ref="N1730">IF(SUM(--NOT(ISERROR(FIND(TEXT(UPPER(电话簿!$G$4),0),UPPER(基本信息输入!A1730:M1730),1))))&gt;0,ROW(),"")</f>
        <v/>
      </c>
    </row>
    <row r="1731" spans="1:14" s="34" customFormat="1" x14ac:dyDescent="0.35">
      <c r="A1731" s="74" t="str">
        <f>IFERROR(IF(C1731=0,"",IF(LEN(C1731)=1,VLOOKUP(LEFT(C1731,1),拼音数据库!$B:$C,2,),IF(LEN(C1731)=2,VLOOKUP(LEFT(C1731,1),拼音数据库!$B:$C,2,)&amp;VLOOKUP(MID(C1731,2,1),拼音数据库!$B:$C,2,),IF(LEN(C1731)=3,VLOOKUP(LEFT(C1731,1),拼音数据库!$B:$C,2,)&amp;VLOOKUP(MID(C1731,2,1),拼音数据库!$B:$C,2,)&amp;VLOOKUP(MID(C1731,3,1),拼音数据库!$B:$C,2,),VLOOKUP(LEFT(C1731,1),拼音数据库!$B:$C,2,)&amp;VLOOKUP(MID(C1731,2,1),拼音数据库!$B:$C,2,)&amp;VLOOKUP(MID(C1731,3,1),拼音数据库!$B:$C,2,)&amp;VLOOKUP(MID(C1731,4,1),拼音数据库!$B:$C,2,))))),"")</f>
        <v/>
      </c>
      <c r="B1731" s="75" t="str">
        <f>IFERROR(IF(C1731=0,"",IF(LEN(C1731)=1,LEFT(VLOOKUP(LEFT(C1731,1),拼音数据库!$B:$C,2,),1),IF(LEN(C1731)=2,LEFT(VLOOKUP(LEFT(C1731,1),拼音数据库!$B:$C,2,),1)&amp;LEFT(VLOOKUP(MID(C1731,2,1),拼音数据库!$B:$C,2,),1),IF(LEN(C1731)=3,LEFT(VLOOKUP(LEFT(C1731,1),拼音数据库!$B:$C,2,),1)&amp;LEFT(VLOOKUP(MID(C1731,2,1),拼音数据库!$B:$C,2,),1)&amp;LEFT(VLOOKUP(MID(C1731,3,1),拼音数据库!$B:$C,2,)),LEFT(VLOOKUP(LEFT(C1731,1),拼音数据库!$B:$C,2,),1)&amp;LEFT(VLOOKUP(MID(C1731,2,1),拼音数据库!$B:$C,2,),1)&amp;LEFT(VLOOKUP(MID(C1731,3,1),拼音数据库!$B:$C,2,),1)&amp;LEFT(VLOOKUP(MID(C1731,4,1),拼音数据库!$B:$C,2,),1))))),"")</f>
        <v/>
      </c>
      <c r="C1731" s="36"/>
      <c r="D1731" s="36"/>
      <c r="E1731" s="36"/>
      <c r="F1731" s="37"/>
      <c r="G1731" s="37"/>
      <c r="H1731" s="37"/>
      <c r="I1731" s="37"/>
      <c r="J1731" s="37"/>
      <c r="K1731" s="37"/>
      <c r="L1731" s="37"/>
      <c r="M1731" s="37"/>
      <c r="N1731" s="5" t="str">
        <f t="array" ref="N1731">IF(SUM(--NOT(ISERROR(FIND(TEXT(UPPER(电话簿!$G$4),0),UPPER(基本信息输入!A1731:M1731),1))))&gt;0,ROW(),"")</f>
        <v/>
      </c>
    </row>
    <row r="1732" spans="1:14" s="34" customFormat="1" x14ac:dyDescent="0.35">
      <c r="A1732" s="74" t="str">
        <f>IFERROR(IF(C1732=0,"",IF(LEN(C1732)=1,VLOOKUP(LEFT(C1732,1),拼音数据库!$B:$C,2,),IF(LEN(C1732)=2,VLOOKUP(LEFT(C1732,1),拼音数据库!$B:$C,2,)&amp;VLOOKUP(MID(C1732,2,1),拼音数据库!$B:$C,2,),IF(LEN(C1732)=3,VLOOKUP(LEFT(C1732,1),拼音数据库!$B:$C,2,)&amp;VLOOKUP(MID(C1732,2,1),拼音数据库!$B:$C,2,)&amp;VLOOKUP(MID(C1732,3,1),拼音数据库!$B:$C,2,),VLOOKUP(LEFT(C1732,1),拼音数据库!$B:$C,2,)&amp;VLOOKUP(MID(C1732,2,1),拼音数据库!$B:$C,2,)&amp;VLOOKUP(MID(C1732,3,1),拼音数据库!$B:$C,2,)&amp;VLOOKUP(MID(C1732,4,1),拼音数据库!$B:$C,2,))))),"")</f>
        <v/>
      </c>
      <c r="B1732" s="75" t="str">
        <f>IFERROR(IF(C1732=0,"",IF(LEN(C1732)=1,LEFT(VLOOKUP(LEFT(C1732,1),拼音数据库!$B:$C,2,),1),IF(LEN(C1732)=2,LEFT(VLOOKUP(LEFT(C1732,1),拼音数据库!$B:$C,2,),1)&amp;LEFT(VLOOKUP(MID(C1732,2,1),拼音数据库!$B:$C,2,),1),IF(LEN(C1732)=3,LEFT(VLOOKUP(LEFT(C1732,1),拼音数据库!$B:$C,2,),1)&amp;LEFT(VLOOKUP(MID(C1732,2,1),拼音数据库!$B:$C,2,),1)&amp;LEFT(VLOOKUP(MID(C1732,3,1),拼音数据库!$B:$C,2,)),LEFT(VLOOKUP(LEFT(C1732,1),拼音数据库!$B:$C,2,),1)&amp;LEFT(VLOOKUP(MID(C1732,2,1),拼音数据库!$B:$C,2,),1)&amp;LEFT(VLOOKUP(MID(C1732,3,1),拼音数据库!$B:$C,2,),1)&amp;LEFT(VLOOKUP(MID(C1732,4,1),拼音数据库!$B:$C,2,),1))))),"")</f>
        <v/>
      </c>
      <c r="C1732" s="36"/>
      <c r="D1732" s="36"/>
      <c r="E1732" s="36"/>
      <c r="F1732" s="37"/>
      <c r="G1732" s="37"/>
      <c r="H1732" s="37"/>
      <c r="I1732" s="37"/>
      <c r="J1732" s="37"/>
      <c r="K1732" s="37"/>
      <c r="L1732" s="37"/>
      <c r="M1732" s="37"/>
      <c r="N1732" s="5" t="str">
        <f t="array" ref="N1732">IF(SUM(--NOT(ISERROR(FIND(TEXT(UPPER(电话簿!$G$4),0),UPPER(基本信息输入!A1732:M1732),1))))&gt;0,ROW(),"")</f>
        <v/>
      </c>
    </row>
    <row r="1733" spans="1:14" s="34" customFormat="1" x14ac:dyDescent="0.35">
      <c r="A1733" s="74" t="str">
        <f>IFERROR(IF(C1733=0,"",IF(LEN(C1733)=1,VLOOKUP(LEFT(C1733,1),拼音数据库!$B:$C,2,),IF(LEN(C1733)=2,VLOOKUP(LEFT(C1733,1),拼音数据库!$B:$C,2,)&amp;VLOOKUP(MID(C1733,2,1),拼音数据库!$B:$C,2,),IF(LEN(C1733)=3,VLOOKUP(LEFT(C1733,1),拼音数据库!$B:$C,2,)&amp;VLOOKUP(MID(C1733,2,1),拼音数据库!$B:$C,2,)&amp;VLOOKUP(MID(C1733,3,1),拼音数据库!$B:$C,2,),VLOOKUP(LEFT(C1733,1),拼音数据库!$B:$C,2,)&amp;VLOOKUP(MID(C1733,2,1),拼音数据库!$B:$C,2,)&amp;VLOOKUP(MID(C1733,3,1),拼音数据库!$B:$C,2,)&amp;VLOOKUP(MID(C1733,4,1),拼音数据库!$B:$C,2,))))),"")</f>
        <v/>
      </c>
      <c r="B1733" s="75" t="str">
        <f>IFERROR(IF(C1733=0,"",IF(LEN(C1733)=1,LEFT(VLOOKUP(LEFT(C1733,1),拼音数据库!$B:$C,2,),1),IF(LEN(C1733)=2,LEFT(VLOOKUP(LEFT(C1733,1),拼音数据库!$B:$C,2,),1)&amp;LEFT(VLOOKUP(MID(C1733,2,1),拼音数据库!$B:$C,2,),1),IF(LEN(C1733)=3,LEFT(VLOOKUP(LEFT(C1733,1),拼音数据库!$B:$C,2,),1)&amp;LEFT(VLOOKUP(MID(C1733,2,1),拼音数据库!$B:$C,2,),1)&amp;LEFT(VLOOKUP(MID(C1733,3,1),拼音数据库!$B:$C,2,)),LEFT(VLOOKUP(LEFT(C1733,1),拼音数据库!$B:$C,2,),1)&amp;LEFT(VLOOKUP(MID(C1733,2,1),拼音数据库!$B:$C,2,),1)&amp;LEFT(VLOOKUP(MID(C1733,3,1),拼音数据库!$B:$C,2,),1)&amp;LEFT(VLOOKUP(MID(C1733,4,1),拼音数据库!$B:$C,2,),1))))),"")</f>
        <v/>
      </c>
      <c r="C1733" s="36"/>
      <c r="D1733" s="36"/>
      <c r="E1733" s="36"/>
      <c r="F1733" s="37"/>
      <c r="G1733" s="37"/>
      <c r="H1733" s="37"/>
      <c r="I1733" s="37"/>
      <c r="J1733" s="37"/>
      <c r="K1733" s="37"/>
      <c r="L1733" s="37"/>
      <c r="M1733" s="37"/>
      <c r="N1733" s="5" t="str">
        <f t="array" ref="N1733">IF(SUM(--NOT(ISERROR(FIND(TEXT(UPPER(电话簿!$G$4),0),UPPER(基本信息输入!A1733:M1733),1))))&gt;0,ROW(),"")</f>
        <v/>
      </c>
    </row>
    <row r="1734" spans="1:14" s="34" customFormat="1" x14ac:dyDescent="0.35">
      <c r="A1734" s="74" t="str">
        <f>IFERROR(IF(C1734=0,"",IF(LEN(C1734)=1,VLOOKUP(LEFT(C1734,1),拼音数据库!$B:$C,2,),IF(LEN(C1734)=2,VLOOKUP(LEFT(C1734,1),拼音数据库!$B:$C,2,)&amp;VLOOKUP(MID(C1734,2,1),拼音数据库!$B:$C,2,),IF(LEN(C1734)=3,VLOOKUP(LEFT(C1734,1),拼音数据库!$B:$C,2,)&amp;VLOOKUP(MID(C1734,2,1),拼音数据库!$B:$C,2,)&amp;VLOOKUP(MID(C1734,3,1),拼音数据库!$B:$C,2,),VLOOKUP(LEFT(C1734,1),拼音数据库!$B:$C,2,)&amp;VLOOKUP(MID(C1734,2,1),拼音数据库!$B:$C,2,)&amp;VLOOKUP(MID(C1734,3,1),拼音数据库!$B:$C,2,)&amp;VLOOKUP(MID(C1734,4,1),拼音数据库!$B:$C,2,))))),"")</f>
        <v/>
      </c>
      <c r="B1734" s="75" t="str">
        <f>IFERROR(IF(C1734=0,"",IF(LEN(C1734)=1,LEFT(VLOOKUP(LEFT(C1734,1),拼音数据库!$B:$C,2,),1),IF(LEN(C1734)=2,LEFT(VLOOKUP(LEFT(C1734,1),拼音数据库!$B:$C,2,),1)&amp;LEFT(VLOOKUP(MID(C1734,2,1),拼音数据库!$B:$C,2,),1),IF(LEN(C1734)=3,LEFT(VLOOKUP(LEFT(C1734,1),拼音数据库!$B:$C,2,),1)&amp;LEFT(VLOOKUP(MID(C1734,2,1),拼音数据库!$B:$C,2,),1)&amp;LEFT(VLOOKUP(MID(C1734,3,1),拼音数据库!$B:$C,2,)),LEFT(VLOOKUP(LEFT(C1734,1),拼音数据库!$B:$C,2,),1)&amp;LEFT(VLOOKUP(MID(C1734,2,1),拼音数据库!$B:$C,2,),1)&amp;LEFT(VLOOKUP(MID(C1734,3,1),拼音数据库!$B:$C,2,),1)&amp;LEFT(VLOOKUP(MID(C1734,4,1),拼音数据库!$B:$C,2,),1))))),"")</f>
        <v/>
      </c>
      <c r="C1734" s="36"/>
      <c r="D1734" s="36"/>
      <c r="E1734" s="36"/>
      <c r="F1734" s="37"/>
      <c r="G1734" s="37"/>
      <c r="H1734" s="37"/>
      <c r="I1734" s="37"/>
      <c r="J1734" s="37"/>
      <c r="K1734" s="37"/>
      <c r="L1734" s="37"/>
      <c r="M1734" s="37"/>
      <c r="N1734" s="5" t="str">
        <f t="array" ref="N1734">IF(SUM(--NOT(ISERROR(FIND(TEXT(UPPER(电话簿!$G$4),0),UPPER(基本信息输入!A1734:M1734),1))))&gt;0,ROW(),"")</f>
        <v/>
      </c>
    </row>
    <row r="1735" spans="1:14" s="34" customFormat="1" x14ac:dyDescent="0.35">
      <c r="A1735" s="74" t="str">
        <f>IFERROR(IF(C1735=0,"",IF(LEN(C1735)=1,VLOOKUP(LEFT(C1735,1),拼音数据库!$B:$C,2,),IF(LEN(C1735)=2,VLOOKUP(LEFT(C1735,1),拼音数据库!$B:$C,2,)&amp;VLOOKUP(MID(C1735,2,1),拼音数据库!$B:$C,2,),IF(LEN(C1735)=3,VLOOKUP(LEFT(C1735,1),拼音数据库!$B:$C,2,)&amp;VLOOKUP(MID(C1735,2,1),拼音数据库!$B:$C,2,)&amp;VLOOKUP(MID(C1735,3,1),拼音数据库!$B:$C,2,),VLOOKUP(LEFT(C1735,1),拼音数据库!$B:$C,2,)&amp;VLOOKUP(MID(C1735,2,1),拼音数据库!$B:$C,2,)&amp;VLOOKUP(MID(C1735,3,1),拼音数据库!$B:$C,2,)&amp;VLOOKUP(MID(C1735,4,1),拼音数据库!$B:$C,2,))))),"")</f>
        <v/>
      </c>
      <c r="B1735" s="75" t="str">
        <f>IFERROR(IF(C1735=0,"",IF(LEN(C1735)=1,LEFT(VLOOKUP(LEFT(C1735,1),拼音数据库!$B:$C,2,),1),IF(LEN(C1735)=2,LEFT(VLOOKUP(LEFT(C1735,1),拼音数据库!$B:$C,2,),1)&amp;LEFT(VLOOKUP(MID(C1735,2,1),拼音数据库!$B:$C,2,),1),IF(LEN(C1735)=3,LEFT(VLOOKUP(LEFT(C1735,1),拼音数据库!$B:$C,2,),1)&amp;LEFT(VLOOKUP(MID(C1735,2,1),拼音数据库!$B:$C,2,),1)&amp;LEFT(VLOOKUP(MID(C1735,3,1),拼音数据库!$B:$C,2,)),LEFT(VLOOKUP(LEFT(C1735,1),拼音数据库!$B:$C,2,),1)&amp;LEFT(VLOOKUP(MID(C1735,2,1),拼音数据库!$B:$C,2,),1)&amp;LEFT(VLOOKUP(MID(C1735,3,1),拼音数据库!$B:$C,2,),1)&amp;LEFT(VLOOKUP(MID(C1735,4,1),拼音数据库!$B:$C,2,),1))))),"")</f>
        <v/>
      </c>
      <c r="C1735" s="36"/>
      <c r="D1735" s="36"/>
      <c r="E1735" s="36"/>
      <c r="F1735" s="37"/>
      <c r="G1735" s="37"/>
      <c r="H1735" s="37"/>
      <c r="I1735" s="37"/>
      <c r="J1735" s="37"/>
      <c r="K1735" s="37"/>
      <c r="L1735" s="37"/>
      <c r="M1735" s="37"/>
      <c r="N1735" s="5" t="str">
        <f t="array" ref="N1735">IF(SUM(--NOT(ISERROR(FIND(TEXT(UPPER(电话簿!$G$4),0),UPPER(基本信息输入!A1735:M1735),1))))&gt;0,ROW(),"")</f>
        <v/>
      </c>
    </row>
    <row r="1736" spans="1:14" s="34" customFormat="1" x14ac:dyDescent="0.35">
      <c r="A1736" s="74" t="str">
        <f>IFERROR(IF(C1736=0,"",IF(LEN(C1736)=1,VLOOKUP(LEFT(C1736,1),拼音数据库!$B:$C,2,),IF(LEN(C1736)=2,VLOOKUP(LEFT(C1736,1),拼音数据库!$B:$C,2,)&amp;VLOOKUP(MID(C1736,2,1),拼音数据库!$B:$C,2,),IF(LEN(C1736)=3,VLOOKUP(LEFT(C1736,1),拼音数据库!$B:$C,2,)&amp;VLOOKUP(MID(C1736,2,1),拼音数据库!$B:$C,2,)&amp;VLOOKUP(MID(C1736,3,1),拼音数据库!$B:$C,2,),VLOOKUP(LEFT(C1736,1),拼音数据库!$B:$C,2,)&amp;VLOOKUP(MID(C1736,2,1),拼音数据库!$B:$C,2,)&amp;VLOOKUP(MID(C1736,3,1),拼音数据库!$B:$C,2,)&amp;VLOOKUP(MID(C1736,4,1),拼音数据库!$B:$C,2,))))),"")</f>
        <v/>
      </c>
      <c r="B1736" s="75" t="str">
        <f>IFERROR(IF(C1736=0,"",IF(LEN(C1736)=1,LEFT(VLOOKUP(LEFT(C1736,1),拼音数据库!$B:$C,2,),1),IF(LEN(C1736)=2,LEFT(VLOOKUP(LEFT(C1736,1),拼音数据库!$B:$C,2,),1)&amp;LEFT(VLOOKUP(MID(C1736,2,1),拼音数据库!$B:$C,2,),1),IF(LEN(C1736)=3,LEFT(VLOOKUP(LEFT(C1736,1),拼音数据库!$B:$C,2,),1)&amp;LEFT(VLOOKUP(MID(C1736,2,1),拼音数据库!$B:$C,2,),1)&amp;LEFT(VLOOKUP(MID(C1736,3,1),拼音数据库!$B:$C,2,)),LEFT(VLOOKUP(LEFT(C1736,1),拼音数据库!$B:$C,2,),1)&amp;LEFT(VLOOKUP(MID(C1736,2,1),拼音数据库!$B:$C,2,),1)&amp;LEFT(VLOOKUP(MID(C1736,3,1),拼音数据库!$B:$C,2,),1)&amp;LEFT(VLOOKUP(MID(C1736,4,1),拼音数据库!$B:$C,2,),1))))),"")</f>
        <v/>
      </c>
      <c r="C1736" s="36"/>
      <c r="D1736" s="36"/>
      <c r="E1736" s="36"/>
      <c r="F1736" s="37"/>
      <c r="G1736" s="37"/>
      <c r="H1736" s="37"/>
      <c r="I1736" s="37"/>
      <c r="J1736" s="37"/>
      <c r="K1736" s="37"/>
      <c r="L1736" s="37"/>
      <c r="M1736" s="37"/>
      <c r="N1736" s="5" t="str">
        <f t="array" ref="N1736">IF(SUM(--NOT(ISERROR(FIND(TEXT(UPPER(电话簿!$G$4),0),UPPER(基本信息输入!A1736:M1736),1))))&gt;0,ROW(),"")</f>
        <v/>
      </c>
    </row>
    <row r="1737" spans="1:14" s="34" customFormat="1" x14ac:dyDescent="0.35">
      <c r="A1737" s="74" t="str">
        <f>IFERROR(IF(C1737=0,"",IF(LEN(C1737)=1,VLOOKUP(LEFT(C1737,1),拼音数据库!$B:$C,2,),IF(LEN(C1737)=2,VLOOKUP(LEFT(C1737,1),拼音数据库!$B:$C,2,)&amp;VLOOKUP(MID(C1737,2,1),拼音数据库!$B:$C,2,),IF(LEN(C1737)=3,VLOOKUP(LEFT(C1737,1),拼音数据库!$B:$C,2,)&amp;VLOOKUP(MID(C1737,2,1),拼音数据库!$B:$C,2,)&amp;VLOOKUP(MID(C1737,3,1),拼音数据库!$B:$C,2,),VLOOKUP(LEFT(C1737,1),拼音数据库!$B:$C,2,)&amp;VLOOKUP(MID(C1737,2,1),拼音数据库!$B:$C,2,)&amp;VLOOKUP(MID(C1737,3,1),拼音数据库!$B:$C,2,)&amp;VLOOKUP(MID(C1737,4,1),拼音数据库!$B:$C,2,))))),"")</f>
        <v/>
      </c>
      <c r="B1737" s="75" t="str">
        <f>IFERROR(IF(C1737=0,"",IF(LEN(C1737)=1,LEFT(VLOOKUP(LEFT(C1737,1),拼音数据库!$B:$C,2,),1),IF(LEN(C1737)=2,LEFT(VLOOKUP(LEFT(C1737,1),拼音数据库!$B:$C,2,),1)&amp;LEFT(VLOOKUP(MID(C1737,2,1),拼音数据库!$B:$C,2,),1),IF(LEN(C1737)=3,LEFT(VLOOKUP(LEFT(C1737,1),拼音数据库!$B:$C,2,),1)&amp;LEFT(VLOOKUP(MID(C1737,2,1),拼音数据库!$B:$C,2,),1)&amp;LEFT(VLOOKUP(MID(C1737,3,1),拼音数据库!$B:$C,2,)),LEFT(VLOOKUP(LEFT(C1737,1),拼音数据库!$B:$C,2,),1)&amp;LEFT(VLOOKUP(MID(C1737,2,1),拼音数据库!$B:$C,2,),1)&amp;LEFT(VLOOKUP(MID(C1737,3,1),拼音数据库!$B:$C,2,),1)&amp;LEFT(VLOOKUP(MID(C1737,4,1),拼音数据库!$B:$C,2,),1))))),"")</f>
        <v/>
      </c>
      <c r="C1737" s="36"/>
      <c r="D1737" s="36"/>
      <c r="E1737" s="36"/>
      <c r="F1737" s="37"/>
      <c r="G1737" s="37"/>
      <c r="H1737" s="37"/>
      <c r="I1737" s="37"/>
      <c r="J1737" s="37"/>
      <c r="K1737" s="37"/>
      <c r="L1737" s="37"/>
      <c r="M1737" s="37"/>
      <c r="N1737" s="5" t="str">
        <f t="array" ref="N1737">IF(SUM(--NOT(ISERROR(FIND(TEXT(UPPER(电话簿!$G$4),0),UPPER(基本信息输入!A1737:M1737),1))))&gt;0,ROW(),"")</f>
        <v/>
      </c>
    </row>
    <row r="1738" spans="1:14" s="34" customFormat="1" x14ac:dyDescent="0.35">
      <c r="A1738" s="74" t="str">
        <f>IFERROR(IF(C1738=0,"",IF(LEN(C1738)=1,VLOOKUP(LEFT(C1738,1),拼音数据库!$B:$C,2,),IF(LEN(C1738)=2,VLOOKUP(LEFT(C1738,1),拼音数据库!$B:$C,2,)&amp;VLOOKUP(MID(C1738,2,1),拼音数据库!$B:$C,2,),IF(LEN(C1738)=3,VLOOKUP(LEFT(C1738,1),拼音数据库!$B:$C,2,)&amp;VLOOKUP(MID(C1738,2,1),拼音数据库!$B:$C,2,)&amp;VLOOKUP(MID(C1738,3,1),拼音数据库!$B:$C,2,),VLOOKUP(LEFT(C1738,1),拼音数据库!$B:$C,2,)&amp;VLOOKUP(MID(C1738,2,1),拼音数据库!$B:$C,2,)&amp;VLOOKUP(MID(C1738,3,1),拼音数据库!$B:$C,2,)&amp;VLOOKUP(MID(C1738,4,1),拼音数据库!$B:$C,2,))))),"")</f>
        <v/>
      </c>
      <c r="B1738" s="75" t="str">
        <f>IFERROR(IF(C1738=0,"",IF(LEN(C1738)=1,LEFT(VLOOKUP(LEFT(C1738,1),拼音数据库!$B:$C,2,),1),IF(LEN(C1738)=2,LEFT(VLOOKUP(LEFT(C1738,1),拼音数据库!$B:$C,2,),1)&amp;LEFT(VLOOKUP(MID(C1738,2,1),拼音数据库!$B:$C,2,),1),IF(LEN(C1738)=3,LEFT(VLOOKUP(LEFT(C1738,1),拼音数据库!$B:$C,2,),1)&amp;LEFT(VLOOKUP(MID(C1738,2,1),拼音数据库!$B:$C,2,),1)&amp;LEFT(VLOOKUP(MID(C1738,3,1),拼音数据库!$B:$C,2,)),LEFT(VLOOKUP(LEFT(C1738,1),拼音数据库!$B:$C,2,),1)&amp;LEFT(VLOOKUP(MID(C1738,2,1),拼音数据库!$B:$C,2,),1)&amp;LEFT(VLOOKUP(MID(C1738,3,1),拼音数据库!$B:$C,2,),1)&amp;LEFT(VLOOKUP(MID(C1738,4,1),拼音数据库!$B:$C,2,),1))))),"")</f>
        <v/>
      </c>
      <c r="C1738" s="36"/>
      <c r="D1738" s="36"/>
      <c r="E1738" s="36"/>
      <c r="F1738" s="37"/>
      <c r="G1738" s="37"/>
      <c r="H1738" s="37"/>
      <c r="I1738" s="37"/>
      <c r="J1738" s="37"/>
      <c r="K1738" s="37"/>
      <c r="L1738" s="37"/>
      <c r="M1738" s="37"/>
      <c r="N1738" s="5" t="str">
        <f t="array" ref="N1738">IF(SUM(--NOT(ISERROR(FIND(TEXT(UPPER(电话簿!$G$4),0),UPPER(基本信息输入!A1738:M1738),1))))&gt;0,ROW(),"")</f>
        <v/>
      </c>
    </row>
    <row r="1739" spans="1:14" s="34" customFormat="1" x14ac:dyDescent="0.35">
      <c r="A1739" s="74" t="str">
        <f>IFERROR(IF(C1739=0,"",IF(LEN(C1739)=1,VLOOKUP(LEFT(C1739,1),拼音数据库!$B:$C,2,),IF(LEN(C1739)=2,VLOOKUP(LEFT(C1739,1),拼音数据库!$B:$C,2,)&amp;VLOOKUP(MID(C1739,2,1),拼音数据库!$B:$C,2,),IF(LEN(C1739)=3,VLOOKUP(LEFT(C1739,1),拼音数据库!$B:$C,2,)&amp;VLOOKUP(MID(C1739,2,1),拼音数据库!$B:$C,2,)&amp;VLOOKUP(MID(C1739,3,1),拼音数据库!$B:$C,2,),VLOOKUP(LEFT(C1739,1),拼音数据库!$B:$C,2,)&amp;VLOOKUP(MID(C1739,2,1),拼音数据库!$B:$C,2,)&amp;VLOOKUP(MID(C1739,3,1),拼音数据库!$B:$C,2,)&amp;VLOOKUP(MID(C1739,4,1),拼音数据库!$B:$C,2,))))),"")</f>
        <v/>
      </c>
      <c r="B1739" s="75" t="str">
        <f>IFERROR(IF(C1739=0,"",IF(LEN(C1739)=1,LEFT(VLOOKUP(LEFT(C1739,1),拼音数据库!$B:$C,2,),1),IF(LEN(C1739)=2,LEFT(VLOOKUP(LEFT(C1739,1),拼音数据库!$B:$C,2,),1)&amp;LEFT(VLOOKUP(MID(C1739,2,1),拼音数据库!$B:$C,2,),1),IF(LEN(C1739)=3,LEFT(VLOOKUP(LEFT(C1739,1),拼音数据库!$B:$C,2,),1)&amp;LEFT(VLOOKUP(MID(C1739,2,1),拼音数据库!$B:$C,2,),1)&amp;LEFT(VLOOKUP(MID(C1739,3,1),拼音数据库!$B:$C,2,)),LEFT(VLOOKUP(LEFT(C1739,1),拼音数据库!$B:$C,2,),1)&amp;LEFT(VLOOKUP(MID(C1739,2,1),拼音数据库!$B:$C,2,),1)&amp;LEFT(VLOOKUP(MID(C1739,3,1),拼音数据库!$B:$C,2,),1)&amp;LEFT(VLOOKUP(MID(C1739,4,1),拼音数据库!$B:$C,2,),1))))),"")</f>
        <v/>
      </c>
      <c r="C1739" s="36"/>
      <c r="D1739" s="36"/>
      <c r="E1739" s="36"/>
      <c r="F1739" s="37"/>
      <c r="G1739" s="37"/>
      <c r="H1739" s="37"/>
      <c r="I1739" s="37"/>
      <c r="J1739" s="37"/>
      <c r="K1739" s="37"/>
      <c r="L1739" s="37"/>
      <c r="M1739" s="37"/>
      <c r="N1739" s="5" t="str">
        <f t="array" ref="N1739">IF(SUM(--NOT(ISERROR(FIND(TEXT(UPPER(电话簿!$G$4),0),UPPER(基本信息输入!A1739:M1739),1))))&gt;0,ROW(),"")</f>
        <v/>
      </c>
    </row>
    <row r="1740" spans="1:14" s="34" customFormat="1" x14ac:dyDescent="0.35">
      <c r="A1740" s="74" t="str">
        <f>IFERROR(IF(C1740=0,"",IF(LEN(C1740)=1,VLOOKUP(LEFT(C1740,1),拼音数据库!$B:$C,2,),IF(LEN(C1740)=2,VLOOKUP(LEFT(C1740,1),拼音数据库!$B:$C,2,)&amp;VLOOKUP(MID(C1740,2,1),拼音数据库!$B:$C,2,),IF(LEN(C1740)=3,VLOOKUP(LEFT(C1740,1),拼音数据库!$B:$C,2,)&amp;VLOOKUP(MID(C1740,2,1),拼音数据库!$B:$C,2,)&amp;VLOOKUP(MID(C1740,3,1),拼音数据库!$B:$C,2,),VLOOKUP(LEFT(C1740,1),拼音数据库!$B:$C,2,)&amp;VLOOKUP(MID(C1740,2,1),拼音数据库!$B:$C,2,)&amp;VLOOKUP(MID(C1740,3,1),拼音数据库!$B:$C,2,)&amp;VLOOKUP(MID(C1740,4,1),拼音数据库!$B:$C,2,))))),"")</f>
        <v/>
      </c>
      <c r="B1740" s="75" t="str">
        <f>IFERROR(IF(C1740=0,"",IF(LEN(C1740)=1,LEFT(VLOOKUP(LEFT(C1740,1),拼音数据库!$B:$C,2,),1),IF(LEN(C1740)=2,LEFT(VLOOKUP(LEFT(C1740,1),拼音数据库!$B:$C,2,),1)&amp;LEFT(VLOOKUP(MID(C1740,2,1),拼音数据库!$B:$C,2,),1),IF(LEN(C1740)=3,LEFT(VLOOKUP(LEFT(C1740,1),拼音数据库!$B:$C,2,),1)&amp;LEFT(VLOOKUP(MID(C1740,2,1),拼音数据库!$B:$C,2,),1)&amp;LEFT(VLOOKUP(MID(C1740,3,1),拼音数据库!$B:$C,2,)),LEFT(VLOOKUP(LEFT(C1740,1),拼音数据库!$B:$C,2,),1)&amp;LEFT(VLOOKUP(MID(C1740,2,1),拼音数据库!$B:$C,2,),1)&amp;LEFT(VLOOKUP(MID(C1740,3,1),拼音数据库!$B:$C,2,),1)&amp;LEFT(VLOOKUP(MID(C1740,4,1),拼音数据库!$B:$C,2,),1))))),"")</f>
        <v/>
      </c>
      <c r="C1740" s="36"/>
      <c r="D1740" s="36"/>
      <c r="E1740" s="36"/>
      <c r="F1740" s="37"/>
      <c r="G1740" s="37"/>
      <c r="H1740" s="37"/>
      <c r="I1740" s="37"/>
      <c r="J1740" s="37"/>
      <c r="K1740" s="37"/>
      <c r="L1740" s="37"/>
      <c r="M1740" s="37"/>
      <c r="N1740" s="5" t="str">
        <f t="array" ref="N1740">IF(SUM(--NOT(ISERROR(FIND(TEXT(UPPER(电话簿!$G$4),0),UPPER(基本信息输入!A1740:M1740),1))))&gt;0,ROW(),"")</f>
        <v/>
      </c>
    </row>
    <row r="1741" spans="1:14" s="34" customFormat="1" x14ac:dyDescent="0.35">
      <c r="A1741" s="74" t="str">
        <f>IFERROR(IF(C1741=0,"",IF(LEN(C1741)=1,VLOOKUP(LEFT(C1741,1),拼音数据库!$B:$C,2,),IF(LEN(C1741)=2,VLOOKUP(LEFT(C1741,1),拼音数据库!$B:$C,2,)&amp;VLOOKUP(MID(C1741,2,1),拼音数据库!$B:$C,2,),IF(LEN(C1741)=3,VLOOKUP(LEFT(C1741,1),拼音数据库!$B:$C,2,)&amp;VLOOKUP(MID(C1741,2,1),拼音数据库!$B:$C,2,)&amp;VLOOKUP(MID(C1741,3,1),拼音数据库!$B:$C,2,),VLOOKUP(LEFT(C1741,1),拼音数据库!$B:$C,2,)&amp;VLOOKUP(MID(C1741,2,1),拼音数据库!$B:$C,2,)&amp;VLOOKUP(MID(C1741,3,1),拼音数据库!$B:$C,2,)&amp;VLOOKUP(MID(C1741,4,1),拼音数据库!$B:$C,2,))))),"")</f>
        <v/>
      </c>
      <c r="B1741" s="75" t="str">
        <f>IFERROR(IF(C1741=0,"",IF(LEN(C1741)=1,LEFT(VLOOKUP(LEFT(C1741,1),拼音数据库!$B:$C,2,),1),IF(LEN(C1741)=2,LEFT(VLOOKUP(LEFT(C1741,1),拼音数据库!$B:$C,2,),1)&amp;LEFT(VLOOKUP(MID(C1741,2,1),拼音数据库!$B:$C,2,),1),IF(LEN(C1741)=3,LEFT(VLOOKUP(LEFT(C1741,1),拼音数据库!$B:$C,2,),1)&amp;LEFT(VLOOKUP(MID(C1741,2,1),拼音数据库!$B:$C,2,),1)&amp;LEFT(VLOOKUP(MID(C1741,3,1),拼音数据库!$B:$C,2,)),LEFT(VLOOKUP(LEFT(C1741,1),拼音数据库!$B:$C,2,),1)&amp;LEFT(VLOOKUP(MID(C1741,2,1),拼音数据库!$B:$C,2,),1)&amp;LEFT(VLOOKUP(MID(C1741,3,1),拼音数据库!$B:$C,2,),1)&amp;LEFT(VLOOKUP(MID(C1741,4,1),拼音数据库!$B:$C,2,),1))))),"")</f>
        <v/>
      </c>
      <c r="C1741" s="36"/>
      <c r="D1741" s="36"/>
      <c r="E1741" s="36"/>
      <c r="F1741" s="37"/>
      <c r="G1741" s="37"/>
      <c r="H1741" s="37"/>
      <c r="I1741" s="37"/>
      <c r="J1741" s="37"/>
      <c r="K1741" s="37"/>
      <c r="L1741" s="37"/>
      <c r="M1741" s="37"/>
      <c r="N1741" s="5" t="str">
        <f t="array" ref="N1741">IF(SUM(--NOT(ISERROR(FIND(TEXT(UPPER(电话簿!$G$4),0),UPPER(基本信息输入!A1741:M1741),1))))&gt;0,ROW(),"")</f>
        <v/>
      </c>
    </row>
    <row r="1742" spans="1:14" s="34" customFormat="1" x14ac:dyDescent="0.35">
      <c r="A1742" s="74" t="str">
        <f>IFERROR(IF(C1742=0,"",IF(LEN(C1742)=1,VLOOKUP(LEFT(C1742,1),拼音数据库!$B:$C,2,),IF(LEN(C1742)=2,VLOOKUP(LEFT(C1742,1),拼音数据库!$B:$C,2,)&amp;VLOOKUP(MID(C1742,2,1),拼音数据库!$B:$C,2,),IF(LEN(C1742)=3,VLOOKUP(LEFT(C1742,1),拼音数据库!$B:$C,2,)&amp;VLOOKUP(MID(C1742,2,1),拼音数据库!$B:$C,2,)&amp;VLOOKUP(MID(C1742,3,1),拼音数据库!$B:$C,2,),VLOOKUP(LEFT(C1742,1),拼音数据库!$B:$C,2,)&amp;VLOOKUP(MID(C1742,2,1),拼音数据库!$B:$C,2,)&amp;VLOOKUP(MID(C1742,3,1),拼音数据库!$B:$C,2,)&amp;VLOOKUP(MID(C1742,4,1),拼音数据库!$B:$C,2,))))),"")</f>
        <v/>
      </c>
      <c r="B1742" s="75" t="str">
        <f>IFERROR(IF(C1742=0,"",IF(LEN(C1742)=1,LEFT(VLOOKUP(LEFT(C1742,1),拼音数据库!$B:$C,2,),1),IF(LEN(C1742)=2,LEFT(VLOOKUP(LEFT(C1742,1),拼音数据库!$B:$C,2,),1)&amp;LEFT(VLOOKUP(MID(C1742,2,1),拼音数据库!$B:$C,2,),1),IF(LEN(C1742)=3,LEFT(VLOOKUP(LEFT(C1742,1),拼音数据库!$B:$C,2,),1)&amp;LEFT(VLOOKUP(MID(C1742,2,1),拼音数据库!$B:$C,2,),1)&amp;LEFT(VLOOKUP(MID(C1742,3,1),拼音数据库!$B:$C,2,)),LEFT(VLOOKUP(LEFT(C1742,1),拼音数据库!$B:$C,2,),1)&amp;LEFT(VLOOKUP(MID(C1742,2,1),拼音数据库!$B:$C,2,),1)&amp;LEFT(VLOOKUP(MID(C1742,3,1),拼音数据库!$B:$C,2,),1)&amp;LEFT(VLOOKUP(MID(C1742,4,1),拼音数据库!$B:$C,2,),1))))),"")</f>
        <v/>
      </c>
      <c r="C1742" s="36"/>
      <c r="D1742" s="36"/>
      <c r="E1742" s="36"/>
      <c r="F1742" s="37"/>
      <c r="G1742" s="37"/>
      <c r="H1742" s="37"/>
      <c r="I1742" s="37"/>
      <c r="J1742" s="37"/>
      <c r="K1742" s="37"/>
      <c r="L1742" s="37"/>
      <c r="M1742" s="37"/>
      <c r="N1742" s="5" t="str">
        <f t="array" ref="N1742">IF(SUM(--NOT(ISERROR(FIND(TEXT(UPPER(电话簿!$G$4),0),UPPER(基本信息输入!A1742:M1742),1))))&gt;0,ROW(),"")</f>
        <v/>
      </c>
    </row>
    <row r="1743" spans="1:14" s="34" customFormat="1" x14ac:dyDescent="0.35">
      <c r="A1743" s="74" t="str">
        <f>IFERROR(IF(C1743=0,"",IF(LEN(C1743)=1,VLOOKUP(LEFT(C1743,1),拼音数据库!$B:$C,2,),IF(LEN(C1743)=2,VLOOKUP(LEFT(C1743,1),拼音数据库!$B:$C,2,)&amp;VLOOKUP(MID(C1743,2,1),拼音数据库!$B:$C,2,),IF(LEN(C1743)=3,VLOOKUP(LEFT(C1743,1),拼音数据库!$B:$C,2,)&amp;VLOOKUP(MID(C1743,2,1),拼音数据库!$B:$C,2,)&amp;VLOOKUP(MID(C1743,3,1),拼音数据库!$B:$C,2,),VLOOKUP(LEFT(C1743,1),拼音数据库!$B:$C,2,)&amp;VLOOKUP(MID(C1743,2,1),拼音数据库!$B:$C,2,)&amp;VLOOKUP(MID(C1743,3,1),拼音数据库!$B:$C,2,)&amp;VLOOKUP(MID(C1743,4,1),拼音数据库!$B:$C,2,))))),"")</f>
        <v/>
      </c>
      <c r="B1743" s="75" t="str">
        <f>IFERROR(IF(C1743=0,"",IF(LEN(C1743)=1,LEFT(VLOOKUP(LEFT(C1743,1),拼音数据库!$B:$C,2,),1),IF(LEN(C1743)=2,LEFT(VLOOKUP(LEFT(C1743,1),拼音数据库!$B:$C,2,),1)&amp;LEFT(VLOOKUP(MID(C1743,2,1),拼音数据库!$B:$C,2,),1),IF(LEN(C1743)=3,LEFT(VLOOKUP(LEFT(C1743,1),拼音数据库!$B:$C,2,),1)&amp;LEFT(VLOOKUP(MID(C1743,2,1),拼音数据库!$B:$C,2,),1)&amp;LEFT(VLOOKUP(MID(C1743,3,1),拼音数据库!$B:$C,2,)),LEFT(VLOOKUP(LEFT(C1743,1),拼音数据库!$B:$C,2,),1)&amp;LEFT(VLOOKUP(MID(C1743,2,1),拼音数据库!$B:$C,2,),1)&amp;LEFT(VLOOKUP(MID(C1743,3,1),拼音数据库!$B:$C,2,),1)&amp;LEFT(VLOOKUP(MID(C1743,4,1),拼音数据库!$B:$C,2,),1))))),"")</f>
        <v/>
      </c>
      <c r="C1743" s="36"/>
      <c r="D1743" s="36"/>
      <c r="E1743" s="36"/>
      <c r="F1743" s="37"/>
      <c r="G1743" s="37"/>
      <c r="H1743" s="37"/>
      <c r="I1743" s="37"/>
      <c r="J1743" s="37"/>
      <c r="K1743" s="37"/>
      <c r="L1743" s="37"/>
      <c r="M1743" s="37"/>
      <c r="N1743" s="5" t="str">
        <f t="array" ref="N1743">IF(SUM(--NOT(ISERROR(FIND(TEXT(UPPER(电话簿!$G$4),0),UPPER(基本信息输入!A1743:M1743),1))))&gt;0,ROW(),"")</f>
        <v/>
      </c>
    </row>
    <row r="1744" spans="1:14" s="34" customFormat="1" x14ac:dyDescent="0.35">
      <c r="A1744" s="74" t="str">
        <f>IFERROR(IF(C1744=0,"",IF(LEN(C1744)=1,VLOOKUP(LEFT(C1744,1),拼音数据库!$B:$C,2,),IF(LEN(C1744)=2,VLOOKUP(LEFT(C1744,1),拼音数据库!$B:$C,2,)&amp;VLOOKUP(MID(C1744,2,1),拼音数据库!$B:$C,2,),IF(LEN(C1744)=3,VLOOKUP(LEFT(C1744,1),拼音数据库!$B:$C,2,)&amp;VLOOKUP(MID(C1744,2,1),拼音数据库!$B:$C,2,)&amp;VLOOKUP(MID(C1744,3,1),拼音数据库!$B:$C,2,),VLOOKUP(LEFT(C1744,1),拼音数据库!$B:$C,2,)&amp;VLOOKUP(MID(C1744,2,1),拼音数据库!$B:$C,2,)&amp;VLOOKUP(MID(C1744,3,1),拼音数据库!$B:$C,2,)&amp;VLOOKUP(MID(C1744,4,1),拼音数据库!$B:$C,2,))))),"")</f>
        <v/>
      </c>
      <c r="B1744" s="75" t="str">
        <f>IFERROR(IF(C1744=0,"",IF(LEN(C1744)=1,LEFT(VLOOKUP(LEFT(C1744,1),拼音数据库!$B:$C,2,),1),IF(LEN(C1744)=2,LEFT(VLOOKUP(LEFT(C1744,1),拼音数据库!$B:$C,2,),1)&amp;LEFT(VLOOKUP(MID(C1744,2,1),拼音数据库!$B:$C,2,),1),IF(LEN(C1744)=3,LEFT(VLOOKUP(LEFT(C1744,1),拼音数据库!$B:$C,2,),1)&amp;LEFT(VLOOKUP(MID(C1744,2,1),拼音数据库!$B:$C,2,),1)&amp;LEFT(VLOOKUP(MID(C1744,3,1),拼音数据库!$B:$C,2,)),LEFT(VLOOKUP(LEFT(C1744,1),拼音数据库!$B:$C,2,),1)&amp;LEFT(VLOOKUP(MID(C1744,2,1),拼音数据库!$B:$C,2,),1)&amp;LEFT(VLOOKUP(MID(C1744,3,1),拼音数据库!$B:$C,2,),1)&amp;LEFT(VLOOKUP(MID(C1744,4,1),拼音数据库!$B:$C,2,),1))))),"")</f>
        <v/>
      </c>
      <c r="C1744" s="36"/>
      <c r="D1744" s="36"/>
      <c r="E1744" s="36"/>
      <c r="F1744" s="37"/>
      <c r="G1744" s="37"/>
      <c r="H1744" s="37"/>
      <c r="I1744" s="37"/>
      <c r="J1744" s="37"/>
      <c r="K1744" s="37"/>
      <c r="L1744" s="37"/>
      <c r="M1744" s="37"/>
      <c r="N1744" s="5" t="str">
        <f t="array" ref="N1744">IF(SUM(--NOT(ISERROR(FIND(TEXT(UPPER(电话簿!$G$4),0),UPPER(基本信息输入!A1744:M1744),1))))&gt;0,ROW(),"")</f>
        <v/>
      </c>
    </row>
    <row r="1745" spans="1:14" s="34" customFormat="1" x14ac:dyDescent="0.35">
      <c r="A1745" s="74" t="str">
        <f>IFERROR(IF(C1745=0,"",IF(LEN(C1745)=1,VLOOKUP(LEFT(C1745,1),拼音数据库!$B:$C,2,),IF(LEN(C1745)=2,VLOOKUP(LEFT(C1745,1),拼音数据库!$B:$C,2,)&amp;VLOOKUP(MID(C1745,2,1),拼音数据库!$B:$C,2,),IF(LEN(C1745)=3,VLOOKUP(LEFT(C1745,1),拼音数据库!$B:$C,2,)&amp;VLOOKUP(MID(C1745,2,1),拼音数据库!$B:$C,2,)&amp;VLOOKUP(MID(C1745,3,1),拼音数据库!$B:$C,2,),VLOOKUP(LEFT(C1745,1),拼音数据库!$B:$C,2,)&amp;VLOOKUP(MID(C1745,2,1),拼音数据库!$B:$C,2,)&amp;VLOOKUP(MID(C1745,3,1),拼音数据库!$B:$C,2,)&amp;VLOOKUP(MID(C1745,4,1),拼音数据库!$B:$C,2,))))),"")</f>
        <v/>
      </c>
      <c r="B1745" s="75" t="str">
        <f>IFERROR(IF(C1745=0,"",IF(LEN(C1745)=1,LEFT(VLOOKUP(LEFT(C1745,1),拼音数据库!$B:$C,2,),1),IF(LEN(C1745)=2,LEFT(VLOOKUP(LEFT(C1745,1),拼音数据库!$B:$C,2,),1)&amp;LEFT(VLOOKUP(MID(C1745,2,1),拼音数据库!$B:$C,2,),1),IF(LEN(C1745)=3,LEFT(VLOOKUP(LEFT(C1745,1),拼音数据库!$B:$C,2,),1)&amp;LEFT(VLOOKUP(MID(C1745,2,1),拼音数据库!$B:$C,2,),1)&amp;LEFT(VLOOKUP(MID(C1745,3,1),拼音数据库!$B:$C,2,)),LEFT(VLOOKUP(LEFT(C1745,1),拼音数据库!$B:$C,2,),1)&amp;LEFT(VLOOKUP(MID(C1745,2,1),拼音数据库!$B:$C,2,),1)&amp;LEFT(VLOOKUP(MID(C1745,3,1),拼音数据库!$B:$C,2,),1)&amp;LEFT(VLOOKUP(MID(C1745,4,1),拼音数据库!$B:$C,2,),1))))),"")</f>
        <v/>
      </c>
      <c r="C1745" s="36"/>
      <c r="D1745" s="36"/>
      <c r="E1745" s="36"/>
      <c r="F1745" s="37"/>
      <c r="G1745" s="37"/>
      <c r="H1745" s="37"/>
      <c r="I1745" s="37"/>
      <c r="J1745" s="37"/>
      <c r="K1745" s="37"/>
      <c r="L1745" s="37"/>
      <c r="M1745" s="37"/>
      <c r="N1745" s="5" t="str">
        <f t="array" ref="N1745">IF(SUM(--NOT(ISERROR(FIND(TEXT(UPPER(电话簿!$G$4),0),UPPER(基本信息输入!A1745:M1745),1))))&gt;0,ROW(),"")</f>
        <v/>
      </c>
    </row>
    <row r="1746" spans="1:14" s="34" customFormat="1" x14ac:dyDescent="0.35">
      <c r="A1746" s="74" t="str">
        <f>IFERROR(IF(C1746=0,"",IF(LEN(C1746)=1,VLOOKUP(LEFT(C1746,1),拼音数据库!$B:$C,2,),IF(LEN(C1746)=2,VLOOKUP(LEFT(C1746,1),拼音数据库!$B:$C,2,)&amp;VLOOKUP(MID(C1746,2,1),拼音数据库!$B:$C,2,),IF(LEN(C1746)=3,VLOOKUP(LEFT(C1746,1),拼音数据库!$B:$C,2,)&amp;VLOOKUP(MID(C1746,2,1),拼音数据库!$B:$C,2,)&amp;VLOOKUP(MID(C1746,3,1),拼音数据库!$B:$C,2,),VLOOKUP(LEFT(C1746,1),拼音数据库!$B:$C,2,)&amp;VLOOKUP(MID(C1746,2,1),拼音数据库!$B:$C,2,)&amp;VLOOKUP(MID(C1746,3,1),拼音数据库!$B:$C,2,)&amp;VLOOKUP(MID(C1746,4,1),拼音数据库!$B:$C,2,))))),"")</f>
        <v/>
      </c>
      <c r="B1746" s="75" t="str">
        <f>IFERROR(IF(C1746=0,"",IF(LEN(C1746)=1,LEFT(VLOOKUP(LEFT(C1746,1),拼音数据库!$B:$C,2,),1),IF(LEN(C1746)=2,LEFT(VLOOKUP(LEFT(C1746,1),拼音数据库!$B:$C,2,),1)&amp;LEFT(VLOOKUP(MID(C1746,2,1),拼音数据库!$B:$C,2,),1),IF(LEN(C1746)=3,LEFT(VLOOKUP(LEFT(C1746,1),拼音数据库!$B:$C,2,),1)&amp;LEFT(VLOOKUP(MID(C1746,2,1),拼音数据库!$B:$C,2,),1)&amp;LEFT(VLOOKUP(MID(C1746,3,1),拼音数据库!$B:$C,2,)),LEFT(VLOOKUP(LEFT(C1746,1),拼音数据库!$B:$C,2,),1)&amp;LEFT(VLOOKUP(MID(C1746,2,1),拼音数据库!$B:$C,2,),1)&amp;LEFT(VLOOKUP(MID(C1746,3,1),拼音数据库!$B:$C,2,),1)&amp;LEFT(VLOOKUP(MID(C1746,4,1),拼音数据库!$B:$C,2,),1))))),"")</f>
        <v/>
      </c>
      <c r="C1746" s="36"/>
      <c r="D1746" s="36"/>
      <c r="E1746" s="36"/>
      <c r="F1746" s="37"/>
      <c r="G1746" s="37"/>
      <c r="H1746" s="37"/>
      <c r="I1746" s="37"/>
      <c r="J1746" s="37"/>
      <c r="K1746" s="37"/>
      <c r="L1746" s="37"/>
      <c r="M1746" s="37"/>
      <c r="N1746" s="5" t="str">
        <f t="array" ref="N1746">IF(SUM(--NOT(ISERROR(FIND(TEXT(UPPER(电话簿!$G$4),0),UPPER(基本信息输入!A1746:M1746),1))))&gt;0,ROW(),"")</f>
        <v/>
      </c>
    </row>
    <row r="1747" spans="1:14" s="34" customFormat="1" x14ac:dyDescent="0.35">
      <c r="A1747" s="74" t="str">
        <f>IFERROR(IF(C1747=0,"",IF(LEN(C1747)=1,VLOOKUP(LEFT(C1747,1),拼音数据库!$B:$C,2,),IF(LEN(C1747)=2,VLOOKUP(LEFT(C1747,1),拼音数据库!$B:$C,2,)&amp;VLOOKUP(MID(C1747,2,1),拼音数据库!$B:$C,2,),IF(LEN(C1747)=3,VLOOKUP(LEFT(C1747,1),拼音数据库!$B:$C,2,)&amp;VLOOKUP(MID(C1747,2,1),拼音数据库!$B:$C,2,)&amp;VLOOKUP(MID(C1747,3,1),拼音数据库!$B:$C,2,),VLOOKUP(LEFT(C1747,1),拼音数据库!$B:$C,2,)&amp;VLOOKUP(MID(C1747,2,1),拼音数据库!$B:$C,2,)&amp;VLOOKUP(MID(C1747,3,1),拼音数据库!$B:$C,2,)&amp;VLOOKUP(MID(C1747,4,1),拼音数据库!$B:$C,2,))))),"")</f>
        <v/>
      </c>
      <c r="B1747" s="75" t="str">
        <f>IFERROR(IF(C1747=0,"",IF(LEN(C1747)=1,LEFT(VLOOKUP(LEFT(C1747,1),拼音数据库!$B:$C,2,),1),IF(LEN(C1747)=2,LEFT(VLOOKUP(LEFT(C1747,1),拼音数据库!$B:$C,2,),1)&amp;LEFT(VLOOKUP(MID(C1747,2,1),拼音数据库!$B:$C,2,),1),IF(LEN(C1747)=3,LEFT(VLOOKUP(LEFT(C1747,1),拼音数据库!$B:$C,2,),1)&amp;LEFT(VLOOKUP(MID(C1747,2,1),拼音数据库!$B:$C,2,),1)&amp;LEFT(VLOOKUP(MID(C1747,3,1),拼音数据库!$B:$C,2,)),LEFT(VLOOKUP(LEFT(C1747,1),拼音数据库!$B:$C,2,),1)&amp;LEFT(VLOOKUP(MID(C1747,2,1),拼音数据库!$B:$C,2,),1)&amp;LEFT(VLOOKUP(MID(C1747,3,1),拼音数据库!$B:$C,2,),1)&amp;LEFT(VLOOKUP(MID(C1747,4,1),拼音数据库!$B:$C,2,),1))))),"")</f>
        <v/>
      </c>
      <c r="C1747" s="36"/>
      <c r="D1747" s="36"/>
      <c r="E1747" s="36"/>
      <c r="F1747" s="37"/>
      <c r="G1747" s="37"/>
      <c r="H1747" s="37"/>
      <c r="I1747" s="37"/>
      <c r="J1747" s="37"/>
      <c r="K1747" s="37"/>
      <c r="L1747" s="37"/>
      <c r="M1747" s="37"/>
      <c r="N1747" s="5" t="str">
        <f t="array" ref="N1747">IF(SUM(--NOT(ISERROR(FIND(TEXT(UPPER(电话簿!$G$4),0),UPPER(基本信息输入!A1747:M1747),1))))&gt;0,ROW(),"")</f>
        <v/>
      </c>
    </row>
    <row r="1748" spans="1:14" s="34" customFormat="1" x14ac:dyDescent="0.35">
      <c r="A1748" s="74" t="str">
        <f>IFERROR(IF(C1748=0,"",IF(LEN(C1748)=1,VLOOKUP(LEFT(C1748,1),拼音数据库!$B:$C,2,),IF(LEN(C1748)=2,VLOOKUP(LEFT(C1748,1),拼音数据库!$B:$C,2,)&amp;VLOOKUP(MID(C1748,2,1),拼音数据库!$B:$C,2,),IF(LEN(C1748)=3,VLOOKUP(LEFT(C1748,1),拼音数据库!$B:$C,2,)&amp;VLOOKUP(MID(C1748,2,1),拼音数据库!$B:$C,2,)&amp;VLOOKUP(MID(C1748,3,1),拼音数据库!$B:$C,2,),VLOOKUP(LEFT(C1748,1),拼音数据库!$B:$C,2,)&amp;VLOOKUP(MID(C1748,2,1),拼音数据库!$B:$C,2,)&amp;VLOOKUP(MID(C1748,3,1),拼音数据库!$B:$C,2,)&amp;VLOOKUP(MID(C1748,4,1),拼音数据库!$B:$C,2,))))),"")</f>
        <v/>
      </c>
      <c r="B1748" s="75" t="str">
        <f>IFERROR(IF(C1748=0,"",IF(LEN(C1748)=1,LEFT(VLOOKUP(LEFT(C1748,1),拼音数据库!$B:$C,2,),1),IF(LEN(C1748)=2,LEFT(VLOOKUP(LEFT(C1748,1),拼音数据库!$B:$C,2,),1)&amp;LEFT(VLOOKUP(MID(C1748,2,1),拼音数据库!$B:$C,2,),1),IF(LEN(C1748)=3,LEFT(VLOOKUP(LEFT(C1748,1),拼音数据库!$B:$C,2,),1)&amp;LEFT(VLOOKUP(MID(C1748,2,1),拼音数据库!$B:$C,2,),1)&amp;LEFT(VLOOKUP(MID(C1748,3,1),拼音数据库!$B:$C,2,)),LEFT(VLOOKUP(LEFT(C1748,1),拼音数据库!$B:$C,2,),1)&amp;LEFT(VLOOKUP(MID(C1748,2,1),拼音数据库!$B:$C,2,),1)&amp;LEFT(VLOOKUP(MID(C1748,3,1),拼音数据库!$B:$C,2,),1)&amp;LEFT(VLOOKUP(MID(C1748,4,1),拼音数据库!$B:$C,2,),1))))),"")</f>
        <v/>
      </c>
      <c r="C1748" s="36"/>
      <c r="D1748" s="36"/>
      <c r="E1748" s="36"/>
      <c r="F1748" s="37"/>
      <c r="G1748" s="37"/>
      <c r="H1748" s="37"/>
      <c r="I1748" s="37"/>
      <c r="J1748" s="37"/>
      <c r="K1748" s="37"/>
      <c r="L1748" s="37"/>
      <c r="M1748" s="37"/>
      <c r="N1748" s="5" t="str">
        <f t="array" ref="N1748">IF(SUM(--NOT(ISERROR(FIND(TEXT(UPPER(电话簿!$G$4),0),UPPER(基本信息输入!A1748:M1748),1))))&gt;0,ROW(),"")</f>
        <v/>
      </c>
    </row>
    <row r="1749" spans="1:14" s="34" customFormat="1" x14ac:dyDescent="0.35">
      <c r="A1749" s="74" t="str">
        <f>IFERROR(IF(C1749=0,"",IF(LEN(C1749)=1,VLOOKUP(LEFT(C1749,1),拼音数据库!$B:$C,2,),IF(LEN(C1749)=2,VLOOKUP(LEFT(C1749,1),拼音数据库!$B:$C,2,)&amp;VLOOKUP(MID(C1749,2,1),拼音数据库!$B:$C,2,),IF(LEN(C1749)=3,VLOOKUP(LEFT(C1749,1),拼音数据库!$B:$C,2,)&amp;VLOOKUP(MID(C1749,2,1),拼音数据库!$B:$C,2,)&amp;VLOOKUP(MID(C1749,3,1),拼音数据库!$B:$C,2,),VLOOKUP(LEFT(C1749,1),拼音数据库!$B:$C,2,)&amp;VLOOKUP(MID(C1749,2,1),拼音数据库!$B:$C,2,)&amp;VLOOKUP(MID(C1749,3,1),拼音数据库!$B:$C,2,)&amp;VLOOKUP(MID(C1749,4,1),拼音数据库!$B:$C,2,))))),"")</f>
        <v/>
      </c>
      <c r="B1749" s="75" t="str">
        <f>IFERROR(IF(C1749=0,"",IF(LEN(C1749)=1,LEFT(VLOOKUP(LEFT(C1749,1),拼音数据库!$B:$C,2,),1),IF(LEN(C1749)=2,LEFT(VLOOKUP(LEFT(C1749,1),拼音数据库!$B:$C,2,),1)&amp;LEFT(VLOOKUP(MID(C1749,2,1),拼音数据库!$B:$C,2,),1),IF(LEN(C1749)=3,LEFT(VLOOKUP(LEFT(C1749,1),拼音数据库!$B:$C,2,),1)&amp;LEFT(VLOOKUP(MID(C1749,2,1),拼音数据库!$B:$C,2,),1)&amp;LEFT(VLOOKUP(MID(C1749,3,1),拼音数据库!$B:$C,2,)),LEFT(VLOOKUP(LEFT(C1749,1),拼音数据库!$B:$C,2,),1)&amp;LEFT(VLOOKUP(MID(C1749,2,1),拼音数据库!$B:$C,2,),1)&amp;LEFT(VLOOKUP(MID(C1749,3,1),拼音数据库!$B:$C,2,),1)&amp;LEFT(VLOOKUP(MID(C1749,4,1),拼音数据库!$B:$C,2,),1))))),"")</f>
        <v/>
      </c>
      <c r="C1749" s="36"/>
      <c r="D1749" s="36"/>
      <c r="E1749" s="36"/>
      <c r="F1749" s="37"/>
      <c r="G1749" s="37"/>
      <c r="H1749" s="37"/>
      <c r="I1749" s="37"/>
      <c r="J1749" s="37"/>
      <c r="K1749" s="37"/>
      <c r="L1749" s="37"/>
      <c r="M1749" s="37"/>
      <c r="N1749" s="5" t="str">
        <f t="array" ref="N1749">IF(SUM(--NOT(ISERROR(FIND(TEXT(UPPER(电话簿!$G$4),0),UPPER(基本信息输入!A1749:M1749),1))))&gt;0,ROW(),"")</f>
        <v/>
      </c>
    </row>
    <row r="1750" spans="1:14" s="34" customFormat="1" x14ac:dyDescent="0.35">
      <c r="A1750" s="74" t="str">
        <f>IFERROR(IF(C1750=0,"",IF(LEN(C1750)=1,VLOOKUP(LEFT(C1750,1),拼音数据库!$B:$C,2,),IF(LEN(C1750)=2,VLOOKUP(LEFT(C1750,1),拼音数据库!$B:$C,2,)&amp;VLOOKUP(MID(C1750,2,1),拼音数据库!$B:$C,2,),IF(LEN(C1750)=3,VLOOKUP(LEFT(C1750,1),拼音数据库!$B:$C,2,)&amp;VLOOKUP(MID(C1750,2,1),拼音数据库!$B:$C,2,)&amp;VLOOKUP(MID(C1750,3,1),拼音数据库!$B:$C,2,),VLOOKUP(LEFT(C1750,1),拼音数据库!$B:$C,2,)&amp;VLOOKUP(MID(C1750,2,1),拼音数据库!$B:$C,2,)&amp;VLOOKUP(MID(C1750,3,1),拼音数据库!$B:$C,2,)&amp;VLOOKUP(MID(C1750,4,1),拼音数据库!$B:$C,2,))))),"")</f>
        <v/>
      </c>
      <c r="B1750" s="75" t="str">
        <f>IFERROR(IF(C1750=0,"",IF(LEN(C1750)=1,LEFT(VLOOKUP(LEFT(C1750,1),拼音数据库!$B:$C,2,),1),IF(LEN(C1750)=2,LEFT(VLOOKUP(LEFT(C1750,1),拼音数据库!$B:$C,2,),1)&amp;LEFT(VLOOKUP(MID(C1750,2,1),拼音数据库!$B:$C,2,),1),IF(LEN(C1750)=3,LEFT(VLOOKUP(LEFT(C1750,1),拼音数据库!$B:$C,2,),1)&amp;LEFT(VLOOKUP(MID(C1750,2,1),拼音数据库!$B:$C,2,),1)&amp;LEFT(VLOOKUP(MID(C1750,3,1),拼音数据库!$B:$C,2,)),LEFT(VLOOKUP(LEFT(C1750,1),拼音数据库!$B:$C,2,),1)&amp;LEFT(VLOOKUP(MID(C1750,2,1),拼音数据库!$B:$C,2,),1)&amp;LEFT(VLOOKUP(MID(C1750,3,1),拼音数据库!$B:$C,2,),1)&amp;LEFT(VLOOKUP(MID(C1750,4,1),拼音数据库!$B:$C,2,),1))))),"")</f>
        <v/>
      </c>
      <c r="C1750" s="36"/>
      <c r="D1750" s="36"/>
      <c r="E1750" s="36"/>
      <c r="F1750" s="37"/>
      <c r="G1750" s="37"/>
      <c r="H1750" s="37"/>
      <c r="I1750" s="37"/>
      <c r="J1750" s="37"/>
      <c r="K1750" s="37"/>
      <c r="L1750" s="37"/>
      <c r="M1750" s="37"/>
      <c r="N1750" s="5" t="str">
        <f t="array" ref="N1750">IF(SUM(--NOT(ISERROR(FIND(TEXT(UPPER(电话簿!$G$4),0),UPPER(基本信息输入!A1750:M1750),1))))&gt;0,ROW(),"")</f>
        <v/>
      </c>
    </row>
    <row r="1751" spans="1:14" s="34" customFormat="1" x14ac:dyDescent="0.35">
      <c r="A1751" s="74" t="str">
        <f>IFERROR(IF(C1751=0,"",IF(LEN(C1751)=1,VLOOKUP(LEFT(C1751,1),拼音数据库!$B:$C,2,),IF(LEN(C1751)=2,VLOOKUP(LEFT(C1751,1),拼音数据库!$B:$C,2,)&amp;VLOOKUP(MID(C1751,2,1),拼音数据库!$B:$C,2,),IF(LEN(C1751)=3,VLOOKUP(LEFT(C1751,1),拼音数据库!$B:$C,2,)&amp;VLOOKUP(MID(C1751,2,1),拼音数据库!$B:$C,2,)&amp;VLOOKUP(MID(C1751,3,1),拼音数据库!$B:$C,2,),VLOOKUP(LEFT(C1751,1),拼音数据库!$B:$C,2,)&amp;VLOOKUP(MID(C1751,2,1),拼音数据库!$B:$C,2,)&amp;VLOOKUP(MID(C1751,3,1),拼音数据库!$B:$C,2,)&amp;VLOOKUP(MID(C1751,4,1),拼音数据库!$B:$C,2,))))),"")</f>
        <v/>
      </c>
      <c r="B1751" s="75" t="str">
        <f>IFERROR(IF(C1751=0,"",IF(LEN(C1751)=1,LEFT(VLOOKUP(LEFT(C1751,1),拼音数据库!$B:$C,2,),1),IF(LEN(C1751)=2,LEFT(VLOOKUP(LEFT(C1751,1),拼音数据库!$B:$C,2,),1)&amp;LEFT(VLOOKUP(MID(C1751,2,1),拼音数据库!$B:$C,2,),1),IF(LEN(C1751)=3,LEFT(VLOOKUP(LEFT(C1751,1),拼音数据库!$B:$C,2,),1)&amp;LEFT(VLOOKUP(MID(C1751,2,1),拼音数据库!$B:$C,2,),1)&amp;LEFT(VLOOKUP(MID(C1751,3,1),拼音数据库!$B:$C,2,)),LEFT(VLOOKUP(LEFT(C1751,1),拼音数据库!$B:$C,2,),1)&amp;LEFT(VLOOKUP(MID(C1751,2,1),拼音数据库!$B:$C,2,),1)&amp;LEFT(VLOOKUP(MID(C1751,3,1),拼音数据库!$B:$C,2,),1)&amp;LEFT(VLOOKUP(MID(C1751,4,1),拼音数据库!$B:$C,2,),1))))),"")</f>
        <v/>
      </c>
      <c r="C1751" s="36"/>
      <c r="D1751" s="36"/>
      <c r="E1751" s="36"/>
      <c r="F1751" s="37"/>
      <c r="G1751" s="37"/>
      <c r="H1751" s="37"/>
      <c r="I1751" s="37"/>
      <c r="J1751" s="37"/>
      <c r="K1751" s="37"/>
      <c r="L1751" s="37"/>
      <c r="M1751" s="37"/>
      <c r="N1751" s="5" t="str">
        <f t="array" ref="N1751">IF(SUM(--NOT(ISERROR(FIND(TEXT(UPPER(电话簿!$G$4),0),UPPER(基本信息输入!A1751:M1751),1))))&gt;0,ROW(),"")</f>
        <v/>
      </c>
    </row>
    <row r="1752" spans="1:14" s="34" customFormat="1" x14ac:dyDescent="0.35">
      <c r="A1752" s="74" t="str">
        <f>IFERROR(IF(C1752=0,"",IF(LEN(C1752)=1,VLOOKUP(LEFT(C1752,1),拼音数据库!$B:$C,2,),IF(LEN(C1752)=2,VLOOKUP(LEFT(C1752,1),拼音数据库!$B:$C,2,)&amp;VLOOKUP(MID(C1752,2,1),拼音数据库!$B:$C,2,),IF(LEN(C1752)=3,VLOOKUP(LEFT(C1752,1),拼音数据库!$B:$C,2,)&amp;VLOOKUP(MID(C1752,2,1),拼音数据库!$B:$C,2,)&amp;VLOOKUP(MID(C1752,3,1),拼音数据库!$B:$C,2,),VLOOKUP(LEFT(C1752,1),拼音数据库!$B:$C,2,)&amp;VLOOKUP(MID(C1752,2,1),拼音数据库!$B:$C,2,)&amp;VLOOKUP(MID(C1752,3,1),拼音数据库!$B:$C,2,)&amp;VLOOKUP(MID(C1752,4,1),拼音数据库!$B:$C,2,))))),"")</f>
        <v/>
      </c>
      <c r="B1752" s="75" t="str">
        <f>IFERROR(IF(C1752=0,"",IF(LEN(C1752)=1,LEFT(VLOOKUP(LEFT(C1752,1),拼音数据库!$B:$C,2,),1),IF(LEN(C1752)=2,LEFT(VLOOKUP(LEFT(C1752,1),拼音数据库!$B:$C,2,),1)&amp;LEFT(VLOOKUP(MID(C1752,2,1),拼音数据库!$B:$C,2,),1),IF(LEN(C1752)=3,LEFT(VLOOKUP(LEFT(C1752,1),拼音数据库!$B:$C,2,),1)&amp;LEFT(VLOOKUP(MID(C1752,2,1),拼音数据库!$B:$C,2,),1)&amp;LEFT(VLOOKUP(MID(C1752,3,1),拼音数据库!$B:$C,2,)),LEFT(VLOOKUP(LEFT(C1752,1),拼音数据库!$B:$C,2,),1)&amp;LEFT(VLOOKUP(MID(C1752,2,1),拼音数据库!$B:$C,2,),1)&amp;LEFT(VLOOKUP(MID(C1752,3,1),拼音数据库!$B:$C,2,),1)&amp;LEFT(VLOOKUP(MID(C1752,4,1),拼音数据库!$B:$C,2,),1))))),"")</f>
        <v/>
      </c>
      <c r="C1752" s="36"/>
      <c r="D1752" s="36"/>
      <c r="E1752" s="36"/>
      <c r="F1752" s="37"/>
      <c r="G1752" s="37"/>
      <c r="H1752" s="37"/>
      <c r="I1752" s="37"/>
      <c r="J1752" s="37"/>
      <c r="K1752" s="37"/>
      <c r="L1752" s="37"/>
      <c r="M1752" s="37"/>
      <c r="N1752" s="5" t="str">
        <f t="array" ref="N1752">IF(SUM(--NOT(ISERROR(FIND(TEXT(UPPER(电话簿!$G$4),0),UPPER(基本信息输入!A1752:M1752),1))))&gt;0,ROW(),"")</f>
        <v/>
      </c>
    </row>
    <row r="1753" spans="1:14" s="34" customFormat="1" x14ac:dyDescent="0.35">
      <c r="A1753" s="74" t="str">
        <f>IFERROR(IF(C1753=0,"",IF(LEN(C1753)=1,VLOOKUP(LEFT(C1753,1),拼音数据库!$B:$C,2,),IF(LEN(C1753)=2,VLOOKUP(LEFT(C1753,1),拼音数据库!$B:$C,2,)&amp;VLOOKUP(MID(C1753,2,1),拼音数据库!$B:$C,2,),IF(LEN(C1753)=3,VLOOKUP(LEFT(C1753,1),拼音数据库!$B:$C,2,)&amp;VLOOKUP(MID(C1753,2,1),拼音数据库!$B:$C,2,)&amp;VLOOKUP(MID(C1753,3,1),拼音数据库!$B:$C,2,),VLOOKUP(LEFT(C1753,1),拼音数据库!$B:$C,2,)&amp;VLOOKUP(MID(C1753,2,1),拼音数据库!$B:$C,2,)&amp;VLOOKUP(MID(C1753,3,1),拼音数据库!$B:$C,2,)&amp;VLOOKUP(MID(C1753,4,1),拼音数据库!$B:$C,2,))))),"")</f>
        <v/>
      </c>
      <c r="B1753" s="75" t="str">
        <f>IFERROR(IF(C1753=0,"",IF(LEN(C1753)=1,LEFT(VLOOKUP(LEFT(C1753,1),拼音数据库!$B:$C,2,),1),IF(LEN(C1753)=2,LEFT(VLOOKUP(LEFT(C1753,1),拼音数据库!$B:$C,2,),1)&amp;LEFT(VLOOKUP(MID(C1753,2,1),拼音数据库!$B:$C,2,),1),IF(LEN(C1753)=3,LEFT(VLOOKUP(LEFT(C1753,1),拼音数据库!$B:$C,2,),1)&amp;LEFT(VLOOKUP(MID(C1753,2,1),拼音数据库!$B:$C,2,),1)&amp;LEFT(VLOOKUP(MID(C1753,3,1),拼音数据库!$B:$C,2,)),LEFT(VLOOKUP(LEFT(C1753,1),拼音数据库!$B:$C,2,),1)&amp;LEFT(VLOOKUP(MID(C1753,2,1),拼音数据库!$B:$C,2,),1)&amp;LEFT(VLOOKUP(MID(C1753,3,1),拼音数据库!$B:$C,2,),1)&amp;LEFT(VLOOKUP(MID(C1753,4,1),拼音数据库!$B:$C,2,),1))))),"")</f>
        <v/>
      </c>
      <c r="C1753" s="36"/>
      <c r="D1753" s="36"/>
      <c r="E1753" s="36"/>
      <c r="F1753" s="37"/>
      <c r="G1753" s="37"/>
      <c r="H1753" s="37"/>
      <c r="I1753" s="37"/>
      <c r="J1753" s="37"/>
      <c r="K1753" s="37"/>
      <c r="L1753" s="37"/>
      <c r="M1753" s="37"/>
      <c r="N1753" s="5" t="str">
        <f t="array" ref="N1753">IF(SUM(--NOT(ISERROR(FIND(TEXT(UPPER(电话簿!$G$4),0),UPPER(基本信息输入!A1753:M1753),1))))&gt;0,ROW(),"")</f>
        <v/>
      </c>
    </row>
    <row r="1754" spans="1:14" s="34" customFormat="1" x14ac:dyDescent="0.35">
      <c r="A1754" s="74" t="str">
        <f>IFERROR(IF(C1754=0,"",IF(LEN(C1754)=1,VLOOKUP(LEFT(C1754,1),拼音数据库!$B:$C,2,),IF(LEN(C1754)=2,VLOOKUP(LEFT(C1754,1),拼音数据库!$B:$C,2,)&amp;VLOOKUP(MID(C1754,2,1),拼音数据库!$B:$C,2,),IF(LEN(C1754)=3,VLOOKUP(LEFT(C1754,1),拼音数据库!$B:$C,2,)&amp;VLOOKUP(MID(C1754,2,1),拼音数据库!$B:$C,2,)&amp;VLOOKUP(MID(C1754,3,1),拼音数据库!$B:$C,2,),VLOOKUP(LEFT(C1754,1),拼音数据库!$B:$C,2,)&amp;VLOOKUP(MID(C1754,2,1),拼音数据库!$B:$C,2,)&amp;VLOOKUP(MID(C1754,3,1),拼音数据库!$B:$C,2,)&amp;VLOOKUP(MID(C1754,4,1),拼音数据库!$B:$C,2,))))),"")</f>
        <v/>
      </c>
      <c r="B1754" s="75" t="str">
        <f>IFERROR(IF(C1754=0,"",IF(LEN(C1754)=1,LEFT(VLOOKUP(LEFT(C1754,1),拼音数据库!$B:$C,2,),1),IF(LEN(C1754)=2,LEFT(VLOOKUP(LEFT(C1754,1),拼音数据库!$B:$C,2,),1)&amp;LEFT(VLOOKUP(MID(C1754,2,1),拼音数据库!$B:$C,2,),1),IF(LEN(C1754)=3,LEFT(VLOOKUP(LEFT(C1754,1),拼音数据库!$B:$C,2,),1)&amp;LEFT(VLOOKUP(MID(C1754,2,1),拼音数据库!$B:$C,2,),1)&amp;LEFT(VLOOKUP(MID(C1754,3,1),拼音数据库!$B:$C,2,)),LEFT(VLOOKUP(LEFT(C1754,1),拼音数据库!$B:$C,2,),1)&amp;LEFT(VLOOKUP(MID(C1754,2,1),拼音数据库!$B:$C,2,),1)&amp;LEFT(VLOOKUP(MID(C1754,3,1),拼音数据库!$B:$C,2,),1)&amp;LEFT(VLOOKUP(MID(C1754,4,1),拼音数据库!$B:$C,2,),1))))),"")</f>
        <v/>
      </c>
      <c r="C1754" s="36"/>
      <c r="D1754" s="36"/>
      <c r="E1754" s="36"/>
      <c r="F1754" s="37"/>
      <c r="G1754" s="37"/>
      <c r="H1754" s="37"/>
      <c r="I1754" s="37"/>
      <c r="J1754" s="37"/>
      <c r="K1754" s="37"/>
      <c r="L1754" s="37"/>
      <c r="M1754" s="37"/>
      <c r="N1754" s="5" t="str">
        <f t="array" ref="N1754">IF(SUM(--NOT(ISERROR(FIND(TEXT(UPPER(电话簿!$G$4),0),UPPER(基本信息输入!A1754:M1754),1))))&gt;0,ROW(),"")</f>
        <v/>
      </c>
    </row>
    <row r="1755" spans="1:14" s="34" customFormat="1" x14ac:dyDescent="0.35">
      <c r="A1755" s="74" t="str">
        <f>IFERROR(IF(C1755=0,"",IF(LEN(C1755)=1,VLOOKUP(LEFT(C1755,1),拼音数据库!$B:$C,2,),IF(LEN(C1755)=2,VLOOKUP(LEFT(C1755,1),拼音数据库!$B:$C,2,)&amp;VLOOKUP(MID(C1755,2,1),拼音数据库!$B:$C,2,),IF(LEN(C1755)=3,VLOOKUP(LEFT(C1755,1),拼音数据库!$B:$C,2,)&amp;VLOOKUP(MID(C1755,2,1),拼音数据库!$B:$C,2,)&amp;VLOOKUP(MID(C1755,3,1),拼音数据库!$B:$C,2,),VLOOKUP(LEFT(C1755,1),拼音数据库!$B:$C,2,)&amp;VLOOKUP(MID(C1755,2,1),拼音数据库!$B:$C,2,)&amp;VLOOKUP(MID(C1755,3,1),拼音数据库!$B:$C,2,)&amp;VLOOKUP(MID(C1755,4,1),拼音数据库!$B:$C,2,))))),"")</f>
        <v/>
      </c>
      <c r="B1755" s="75" t="str">
        <f>IFERROR(IF(C1755=0,"",IF(LEN(C1755)=1,LEFT(VLOOKUP(LEFT(C1755,1),拼音数据库!$B:$C,2,),1),IF(LEN(C1755)=2,LEFT(VLOOKUP(LEFT(C1755,1),拼音数据库!$B:$C,2,),1)&amp;LEFT(VLOOKUP(MID(C1755,2,1),拼音数据库!$B:$C,2,),1),IF(LEN(C1755)=3,LEFT(VLOOKUP(LEFT(C1755,1),拼音数据库!$B:$C,2,),1)&amp;LEFT(VLOOKUP(MID(C1755,2,1),拼音数据库!$B:$C,2,),1)&amp;LEFT(VLOOKUP(MID(C1755,3,1),拼音数据库!$B:$C,2,)),LEFT(VLOOKUP(LEFT(C1755,1),拼音数据库!$B:$C,2,),1)&amp;LEFT(VLOOKUP(MID(C1755,2,1),拼音数据库!$B:$C,2,),1)&amp;LEFT(VLOOKUP(MID(C1755,3,1),拼音数据库!$B:$C,2,),1)&amp;LEFT(VLOOKUP(MID(C1755,4,1),拼音数据库!$B:$C,2,),1))))),"")</f>
        <v/>
      </c>
      <c r="C1755" s="36"/>
      <c r="D1755" s="36"/>
      <c r="E1755" s="36"/>
      <c r="F1755" s="37"/>
      <c r="G1755" s="37"/>
      <c r="H1755" s="37"/>
      <c r="I1755" s="37"/>
      <c r="J1755" s="37"/>
      <c r="K1755" s="37"/>
      <c r="L1755" s="37"/>
      <c r="M1755" s="37"/>
      <c r="N1755" s="5" t="str">
        <f t="array" ref="N1755">IF(SUM(--NOT(ISERROR(FIND(TEXT(UPPER(电话簿!$G$4),0),UPPER(基本信息输入!A1755:M1755),1))))&gt;0,ROW(),"")</f>
        <v/>
      </c>
    </row>
    <row r="1756" spans="1:14" s="34" customFormat="1" x14ac:dyDescent="0.35">
      <c r="A1756" s="74" t="str">
        <f>IFERROR(IF(C1756=0,"",IF(LEN(C1756)=1,VLOOKUP(LEFT(C1756,1),拼音数据库!$B:$C,2,),IF(LEN(C1756)=2,VLOOKUP(LEFT(C1756,1),拼音数据库!$B:$C,2,)&amp;VLOOKUP(MID(C1756,2,1),拼音数据库!$B:$C,2,),IF(LEN(C1756)=3,VLOOKUP(LEFT(C1756,1),拼音数据库!$B:$C,2,)&amp;VLOOKUP(MID(C1756,2,1),拼音数据库!$B:$C,2,)&amp;VLOOKUP(MID(C1756,3,1),拼音数据库!$B:$C,2,),VLOOKUP(LEFT(C1756,1),拼音数据库!$B:$C,2,)&amp;VLOOKUP(MID(C1756,2,1),拼音数据库!$B:$C,2,)&amp;VLOOKUP(MID(C1756,3,1),拼音数据库!$B:$C,2,)&amp;VLOOKUP(MID(C1756,4,1),拼音数据库!$B:$C,2,))))),"")</f>
        <v/>
      </c>
      <c r="B1756" s="75" t="str">
        <f>IFERROR(IF(C1756=0,"",IF(LEN(C1756)=1,LEFT(VLOOKUP(LEFT(C1756,1),拼音数据库!$B:$C,2,),1),IF(LEN(C1756)=2,LEFT(VLOOKUP(LEFT(C1756,1),拼音数据库!$B:$C,2,),1)&amp;LEFT(VLOOKUP(MID(C1756,2,1),拼音数据库!$B:$C,2,),1),IF(LEN(C1756)=3,LEFT(VLOOKUP(LEFT(C1756,1),拼音数据库!$B:$C,2,),1)&amp;LEFT(VLOOKUP(MID(C1756,2,1),拼音数据库!$B:$C,2,),1)&amp;LEFT(VLOOKUP(MID(C1756,3,1),拼音数据库!$B:$C,2,)),LEFT(VLOOKUP(LEFT(C1756,1),拼音数据库!$B:$C,2,),1)&amp;LEFT(VLOOKUP(MID(C1756,2,1),拼音数据库!$B:$C,2,),1)&amp;LEFT(VLOOKUP(MID(C1756,3,1),拼音数据库!$B:$C,2,),1)&amp;LEFT(VLOOKUP(MID(C1756,4,1),拼音数据库!$B:$C,2,),1))))),"")</f>
        <v/>
      </c>
      <c r="C1756" s="36"/>
      <c r="D1756" s="36"/>
      <c r="E1756" s="36"/>
      <c r="F1756" s="37"/>
      <c r="G1756" s="37"/>
      <c r="H1756" s="37"/>
      <c r="I1756" s="37"/>
      <c r="J1756" s="37"/>
      <c r="K1756" s="37"/>
      <c r="L1756" s="37"/>
      <c r="M1756" s="37"/>
      <c r="N1756" s="5" t="str">
        <f t="array" ref="N1756">IF(SUM(--NOT(ISERROR(FIND(TEXT(UPPER(电话簿!$G$4),0),UPPER(基本信息输入!A1756:M1756),1))))&gt;0,ROW(),"")</f>
        <v/>
      </c>
    </row>
    <row r="1757" spans="1:14" s="34" customFormat="1" x14ac:dyDescent="0.35">
      <c r="A1757" s="74" t="str">
        <f>IFERROR(IF(C1757=0,"",IF(LEN(C1757)=1,VLOOKUP(LEFT(C1757,1),拼音数据库!$B:$C,2,),IF(LEN(C1757)=2,VLOOKUP(LEFT(C1757,1),拼音数据库!$B:$C,2,)&amp;VLOOKUP(MID(C1757,2,1),拼音数据库!$B:$C,2,),IF(LEN(C1757)=3,VLOOKUP(LEFT(C1757,1),拼音数据库!$B:$C,2,)&amp;VLOOKUP(MID(C1757,2,1),拼音数据库!$B:$C,2,)&amp;VLOOKUP(MID(C1757,3,1),拼音数据库!$B:$C,2,),VLOOKUP(LEFT(C1757,1),拼音数据库!$B:$C,2,)&amp;VLOOKUP(MID(C1757,2,1),拼音数据库!$B:$C,2,)&amp;VLOOKUP(MID(C1757,3,1),拼音数据库!$B:$C,2,)&amp;VLOOKUP(MID(C1757,4,1),拼音数据库!$B:$C,2,))))),"")</f>
        <v/>
      </c>
      <c r="B1757" s="75" t="str">
        <f>IFERROR(IF(C1757=0,"",IF(LEN(C1757)=1,LEFT(VLOOKUP(LEFT(C1757,1),拼音数据库!$B:$C,2,),1),IF(LEN(C1757)=2,LEFT(VLOOKUP(LEFT(C1757,1),拼音数据库!$B:$C,2,),1)&amp;LEFT(VLOOKUP(MID(C1757,2,1),拼音数据库!$B:$C,2,),1),IF(LEN(C1757)=3,LEFT(VLOOKUP(LEFT(C1757,1),拼音数据库!$B:$C,2,),1)&amp;LEFT(VLOOKUP(MID(C1757,2,1),拼音数据库!$B:$C,2,),1)&amp;LEFT(VLOOKUP(MID(C1757,3,1),拼音数据库!$B:$C,2,)),LEFT(VLOOKUP(LEFT(C1757,1),拼音数据库!$B:$C,2,),1)&amp;LEFT(VLOOKUP(MID(C1757,2,1),拼音数据库!$B:$C,2,),1)&amp;LEFT(VLOOKUP(MID(C1757,3,1),拼音数据库!$B:$C,2,),1)&amp;LEFT(VLOOKUP(MID(C1757,4,1),拼音数据库!$B:$C,2,),1))))),"")</f>
        <v/>
      </c>
      <c r="C1757" s="36"/>
      <c r="D1757" s="36"/>
      <c r="E1757" s="36"/>
      <c r="F1757" s="37"/>
      <c r="G1757" s="37"/>
      <c r="H1757" s="37"/>
      <c r="I1757" s="37"/>
      <c r="J1757" s="37"/>
      <c r="K1757" s="37"/>
      <c r="L1757" s="37"/>
      <c r="M1757" s="37"/>
      <c r="N1757" s="5" t="str">
        <f t="array" ref="N1757">IF(SUM(--NOT(ISERROR(FIND(TEXT(UPPER(电话簿!$G$4),0),UPPER(基本信息输入!A1757:M1757),1))))&gt;0,ROW(),"")</f>
        <v/>
      </c>
    </row>
    <row r="1758" spans="1:14" s="34" customFormat="1" x14ac:dyDescent="0.35">
      <c r="A1758" s="74" t="str">
        <f>IFERROR(IF(C1758=0,"",IF(LEN(C1758)=1,VLOOKUP(LEFT(C1758,1),拼音数据库!$B:$C,2,),IF(LEN(C1758)=2,VLOOKUP(LEFT(C1758,1),拼音数据库!$B:$C,2,)&amp;VLOOKUP(MID(C1758,2,1),拼音数据库!$B:$C,2,),IF(LEN(C1758)=3,VLOOKUP(LEFT(C1758,1),拼音数据库!$B:$C,2,)&amp;VLOOKUP(MID(C1758,2,1),拼音数据库!$B:$C,2,)&amp;VLOOKUP(MID(C1758,3,1),拼音数据库!$B:$C,2,),VLOOKUP(LEFT(C1758,1),拼音数据库!$B:$C,2,)&amp;VLOOKUP(MID(C1758,2,1),拼音数据库!$B:$C,2,)&amp;VLOOKUP(MID(C1758,3,1),拼音数据库!$B:$C,2,)&amp;VLOOKUP(MID(C1758,4,1),拼音数据库!$B:$C,2,))))),"")</f>
        <v/>
      </c>
      <c r="B1758" s="75" t="str">
        <f>IFERROR(IF(C1758=0,"",IF(LEN(C1758)=1,LEFT(VLOOKUP(LEFT(C1758,1),拼音数据库!$B:$C,2,),1),IF(LEN(C1758)=2,LEFT(VLOOKUP(LEFT(C1758,1),拼音数据库!$B:$C,2,),1)&amp;LEFT(VLOOKUP(MID(C1758,2,1),拼音数据库!$B:$C,2,),1),IF(LEN(C1758)=3,LEFT(VLOOKUP(LEFT(C1758,1),拼音数据库!$B:$C,2,),1)&amp;LEFT(VLOOKUP(MID(C1758,2,1),拼音数据库!$B:$C,2,),1)&amp;LEFT(VLOOKUP(MID(C1758,3,1),拼音数据库!$B:$C,2,)),LEFT(VLOOKUP(LEFT(C1758,1),拼音数据库!$B:$C,2,),1)&amp;LEFT(VLOOKUP(MID(C1758,2,1),拼音数据库!$B:$C,2,),1)&amp;LEFT(VLOOKUP(MID(C1758,3,1),拼音数据库!$B:$C,2,),1)&amp;LEFT(VLOOKUP(MID(C1758,4,1),拼音数据库!$B:$C,2,),1))))),"")</f>
        <v/>
      </c>
      <c r="C1758" s="36"/>
      <c r="D1758" s="36"/>
      <c r="E1758" s="36"/>
      <c r="F1758" s="37"/>
      <c r="G1758" s="37"/>
      <c r="H1758" s="37"/>
      <c r="I1758" s="37"/>
      <c r="J1758" s="37"/>
      <c r="K1758" s="37"/>
      <c r="L1758" s="37"/>
      <c r="M1758" s="37"/>
      <c r="N1758" s="5" t="str">
        <f t="array" ref="N1758">IF(SUM(--NOT(ISERROR(FIND(TEXT(UPPER(电话簿!$G$4),0),UPPER(基本信息输入!A1758:M1758),1))))&gt;0,ROW(),"")</f>
        <v/>
      </c>
    </row>
    <row r="1759" spans="1:14" s="34" customFormat="1" x14ac:dyDescent="0.35">
      <c r="A1759" s="74" t="str">
        <f>IFERROR(IF(C1759=0,"",IF(LEN(C1759)=1,VLOOKUP(LEFT(C1759,1),拼音数据库!$B:$C,2,),IF(LEN(C1759)=2,VLOOKUP(LEFT(C1759,1),拼音数据库!$B:$C,2,)&amp;VLOOKUP(MID(C1759,2,1),拼音数据库!$B:$C,2,),IF(LEN(C1759)=3,VLOOKUP(LEFT(C1759,1),拼音数据库!$B:$C,2,)&amp;VLOOKUP(MID(C1759,2,1),拼音数据库!$B:$C,2,)&amp;VLOOKUP(MID(C1759,3,1),拼音数据库!$B:$C,2,),VLOOKUP(LEFT(C1759,1),拼音数据库!$B:$C,2,)&amp;VLOOKUP(MID(C1759,2,1),拼音数据库!$B:$C,2,)&amp;VLOOKUP(MID(C1759,3,1),拼音数据库!$B:$C,2,)&amp;VLOOKUP(MID(C1759,4,1),拼音数据库!$B:$C,2,))))),"")</f>
        <v/>
      </c>
      <c r="B1759" s="75" t="str">
        <f>IFERROR(IF(C1759=0,"",IF(LEN(C1759)=1,LEFT(VLOOKUP(LEFT(C1759,1),拼音数据库!$B:$C,2,),1),IF(LEN(C1759)=2,LEFT(VLOOKUP(LEFT(C1759,1),拼音数据库!$B:$C,2,),1)&amp;LEFT(VLOOKUP(MID(C1759,2,1),拼音数据库!$B:$C,2,),1),IF(LEN(C1759)=3,LEFT(VLOOKUP(LEFT(C1759,1),拼音数据库!$B:$C,2,),1)&amp;LEFT(VLOOKUP(MID(C1759,2,1),拼音数据库!$B:$C,2,),1)&amp;LEFT(VLOOKUP(MID(C1759,3,1),拼音数据库!$B:$C,2,)),LEFT(VLOOKUP(LEFT(C1759,1),拼音数据库!$B:$C,2,),1)&amp;LEFT(VLOOKUP(MID(C1759,2,1),拼音数据库!$B:$C,2,),1)&amp;LEFT(VLOOKUP(MID(C1759,3,1),拼音数据库!$B:$C,2,),1)&amp;LEFT(VLOOKUP(MID(C1759,4,1),拼音数据库!$B:$C,2,),1))))),"")</f>
        <v/>
      </c>
      <c r="C1759" s="36"/>
      <c r="D1759" s="36"/>
      <c r="E1759" s="36"/>
      <c r="F1759" s="37"/>
      <c r="G1759" s="37"/>
      <c r="H1759" s="37"/>
      <c r="I1759" s="37"/>
      <c r="J1759" s="37"/>
      <c r="K1759" s="37"/>
      <c r="L1759" s="37"/>
      <c r="M1759" s="37"/>
      <c r="N1759" s="5" t="str">
        <f t="array" ref="N1759">IF(SUM(--NOT(ISERROR(FIND(TEXT(UPPER(电话簿!$G$4),0),UPPER(基本信息输入!A1759:M1759),1))))&gt;0,ROW(),"")</f>
        <v/>
      </c>
    </row>
    <row r="1760" spans="1:14" s="34" customFormat="1" x14ac:dyDescent="0.35">
      <c r="A1760" s="74" t="str">
        <f>IFERROR(IF(C1760=0,"",IF(LEN(C1760)=1,VLOOKUP(LEFT(C1760,1),拼音数据库!$B:$C,2,),IF(LEN(C1760)=2,VLOOKUP(LEFT(C1760,1),拼音数据库!$B:$C,2,)&amp;VLOOKUP(MID(C1760,2,1),拼音数据库!$B:$C,2,),IF(LEN(C1760)=3,VLOOKUP(LEFT(C1760,1),拼音数据库!$B:$C,2,)&amp;VLOOKUP(MID(C1760,2,1),拼音数据库!$B:$C,2,)&amp;VLOOKUP(MID(C1760,3,1),拼音数据库!$B:$C,2,),VLOOKUP(LEFT(C1760,1),拼音数据库!$B:$C,2,)&amp;VLOOKUP(MID(C1760,2,1),拼音数据库!$B:$C,2,)&amp;VLOOKUP(MID(C1760,3,1),拼音数据库!$B:$C,2,)&amp;VLOOKUP(MID(C1760,4,1),拼音数据库!$B:$C,2,))))),"")</f>
        <v/>
      </c>
      <c r="B1760" s="75" t="str">
        <f>IFERROR(IF(C1760=0,"",IF(LEN(C1760)=1,LEFT(VLOOKUP(LEFT(C1760,1),拼音数据库!$B:$C,2,),1),IF(LEN(C1760)=2,LEFT(VLOOKUP(LEFT(C1760,1),拼音数据库!$B:$C,2,),1)&amp;LEFT(VLOOKUP(MID(C1760,2,1),拼音数据库!$B:$C,2,),1),IF(LEN(C1760)=3,LEFT(VLOOKUP(LEFT(C1760,1),拼音数据库!$B:$C,2,),1)&amp;LEFT(VLOOKUP(MID(C1760,2,1),拼音数据库!$B:$C,2,),1)&amp;LEFT(VLOOKUP(MID(C1760,3,1),拼音数据库!$B:$C,2,)),LEFT(VLOOKUP(LEFT(C1760,1),拼音数据库!$B:$C,2,),1)&amp;LEFT(VLOOKUP(MID(C1760,2,1),拼音数据库!$B:$C,2,),1)&amp;LEFT(VLOOKUP(MID(C1760,3,1),拼音数据库!$B:$C,2,),1)&amp;LEFT(VLOOKUP(MID(C1760,4,1),拼音数据库!$B:$C,2,),1))))),"")</f>
        <v/>
      </c>
      <c r="C1760" s="36"/>
      <c r="D1760" s="36"/>
      <c r="E1760" s="36"/>
      <c r="F1760" s="37"/>
      <c r="G1760" s="37"/>
      <c r="H1760" s="37"/>
      <c r="I1760" s="37"/>
      <c r="J1760" s="37"/>
      <c r="K1760" s="37"/>
      <c r="L1760" s="37"/>
      <c r="M1760" s="37"/>
      <c r="N1760" s="5" t="str">
        <f t="array" ref="N1760">IF(SUM(--NOT(ISERROR(FIND(TEXT(UPPER(电话簿!$G$4),0),UPPER(基本信息输入!A1760:M1760),1))))&gt;0,ROW(),"")</f>
        <v/>
      </c>
    </row>
    <row r="1761" spans="1:14" s="34" customFormat="1" x14ac:dyDescent="0.35">
      <c r="A1761" s="74" t="str">
        <f>IFERROR(IF(C1761=0,"",IF(LEN(C1761)=1,VLOOKUP(LEFT(C1761,1),拼音数据库!$B:$C,2,),IF(LEN(C1761)=2,VLOOKUP(LEFT(C1761,1),拼音数据库!$B:$C,2,)&amp;VLOOKUP(MID(C1761,2,1),拼音数据库!$B:$C,2,),IF(LEN(C1761)=3,VLOOKUP(LEFT(C1761,1),拼音数据库!$B:$C,2,)&amp;VLOOKUP(MID(C1761,2,1),拼音数据库!$B:$C,2,)&amp;VLOOKUP(MID(C1761,3,1),拼音数据库!$B:$C,2,),VLOOKUP(LEFT(C1761,1),拼音数据库!$B:$C,2,)&amp;VLOOKUP(MID(C1761,2,1),拼音数据库!$B:$C,2,)&amp;VLOOKUP(MID(C1761,3,1),拼音数据库!$B:$C,2,)&amp;VLOOKUP(MID(C1761,4,1),拼音数据库!$B:$C,2,))))),"")</f>
        <v/>
      </c>
      <c r="B1761" s="75" t="str">
        <f>IFERROR(IF(C1761=0,"",IF(LEN(C1761)=1,LEFT(VLOOKUP(LEFT(C1761,1),拼音数据库!$B:$C,2,),1),IF(LEN(C1761)=2,LEFT(VLOOKUP(LEFT(C1761,1),拼音数据库!$B:$C,2,),1)&amp;LEFT(VLOOKUP(MID(C1761,2,1),拼音数据库!$B:$C,2,),1),IF(LEN(C1761)=3,LEFT(VLOOKUP(LEFT(C1761,1),拼音数据库!$B:$C,2,),1)&amp;LEFT(VLOOKUP(MID(C1761,2,1),拼音数据库!$B:$C,2,),1)&amp;LEFT(VLOOKUP(MID(C1761,3,1),拼音数据库!$B:$C,2,)),LEFT(VLOOKUP(LEFT(C1761,1),拼音数据库!$B:$C,2,),1)&amp;LEFT(VLOOKUP(MID(C1761,2,1),拼音数据库!$B:$C,2,),1)&amp;LEFT(VLOOKUP(MID(C1761,3,1),拼音数据库!$B:$C,2,),1)&amp;LEFT(VLOOKUP(MID(C1761,4,1),拼音数据库!$B:$C,2,),1))))),"")</f>
        <v/>
      </c>
      <c r="C1761" s="36"/>
      <c r="D1761" s="36"/>
      <c r="E1761" s="36"/>
      <c r="F1761" s="37"/>
      <c r="G1761" s="37"/>
      <c r="H1761" s="37"/>
      <c r="I1761" s="37"/>
      <c r="J1761" s="37"/>
      <c r="K1761" s="37"/>
      <c r="L1761" s="37"/>
      <c r="M1761" s="37"/>
      <c r="N1761" s="5" t="str">
        <f t="array" ref="N1761">IF(SUM(--NOT(ISERROR(FIND(TEXT(UPPER(电话簿!$G$4),0),UPPER(基本信息输入!A1761:M1761),1))))&gt;0,ROW(),"")</f>
        <v/>
      </c>
    </row>
    <row r="1762" spans="1:14" s="34" customFormat="1" x14ac:dyDescent="0.35">
      <c r="A1762" s="74" t="str">
        <f>IFERROR(IF(C1762=0,"",IF(LEN(C1762)=1,VLOOKUP(LEFT(C1762,1),拼音数据库!$B:$C,2,),IF(LEN(C1762)=2,VLOOKUP(LEFT(C1762,1),拼音数据库!$B:$C,2,)&amp;VLOOKUP(MID(C1762,2,1),拼音数据库!$B:$C,2,),IF(LEN(C1762)=3,VLOOKUP(LEFT(C1762,1),拼音数据库!$B:$C,2,)&amp;VLOOKUP(MID(C1762,2,1),拼音数据库!$B:$C,2,)&amp;VLOOKUP(MID(C1762,3,1),拼音数据库!$B:$C,2,),VLOOKUP(LEFT(C1762,1),拼音数据库!$B:$C,2,)&amp;VLOOKUP(MID(C1762,2,1),拼音数据库!$B:$C,2,)&amp;VLOOKUP(MID(C1762,3,1),拼音数据库!$B:$C,2,)&amp;VLOOKUP(MID(C1762,4,1),拼音数据库!$B:$C,2,))))),"")</f>
        <v/>
      </c>
      <c r="B1762" s="75" t="str">
        <f>IFERROR(IF(C1762=0,"",IF(LEN(C1762)=1,LEFT(VLOOKUP(LEFT(C1762,1),拼音数据库!$B:$C,2,),1),IF(LEN(C1762)=2,LEFT(VLOOKUP(LEFT(C1762,1),拼音数据库!$B:$C,2,),1)&amp;LEFT(VLOOKUP(MID(C1762,2,1),拼音数据库!$B:$C,2,),1),IF(LEN(C1762)=3,LEFT(VLOOKUP(LEFT(C1762,1),拼音数据库!$B:$C,2,),1)&amp;LEFT(VLOOKUP(MID(C1762,2,1),拼音数据库!$B:$C,2,),1)&amp;LEFT(VLOOKUP(MID(C1762,3,1),拼音数据库!$B:$C,2,)),LEFT(VLOOKUP(LEFT(C1762,1),拼音数据库!$B:$C,2,),1)&amp;LEFT(VLOOKUP(MID(C1762,2,1),拼音数据库!$B:$C,2,),1)&amp;LEFT(VLOOKUP(MID(C1762,3,1),拼音数据库!$B:$C,2,),1)&amp;LEFT(VLOOKUP(MID(C1762,4,1),拼音数据库!$B:$C,2,),1))))),"")</f>
        <v/>
      </c>
      <c r="C1762" s="36"/>
      <c r="D1762" s="36"/>
      <c r="E1762" s="36"/>
      <c r="F1762" s="37"/>
      <c r="G1762" s="37"/>
      <c r="H1762" s="37"/>
      <c r="I1762" s="37"/>
      <c r="J1762" s="37"/>
      <c r="K1762" s="37"/>
      <c r="L1762" s="37"/>
      <c r="M1762" s="37"/>
      <c r="N1762" s="5" t="str">
        <f t="array" ref="N1762">IF(SUM(--NOT(ISERROR(FIND(TEXT(UPPER(电话簿!$G$4),0),UPPER(基本信息输入!A1762:M1762),1))))&gt;0,ROW(),"")</f>
        <v/>
      </c>
    </row>
    <row r="1763" spans="1:14" s="34" customFormat="1" x14ac:dyDescent="0.35">
      <c r="A1763" s="74" t="str">
        <f>IFERROR(IF(C1763=0,"",IF(LEN(C1763)=1,VLOOKUP(LEFT(C1763,1),拼音数据库!$B:$C,2,),IF(LEN(C1763)=2,VLOOKUP(LEFT(C1763,1),拼音数据库!$B:$C,2,)&amp;VLOOKUP(MID(C1763,2,1),拼音数据库!$B:$C,2,),IF(LEN(C1763)=3,VLOOKUP(LEFT(C1763,1),拼音数据库!$B:$C,2,)&amp;VLOOKUP(MID(C1763,2,1),拼音数据库!$B:$C,2,)&amp;VLOOKUP(MID(C1763,3,1),拼音数据库!$B:$C,2,),VLOOKUP(LEFT(C1763,1),拼音数据库!$B:$C,2,)&amp;VLOOKUP(MID(C1763,2,1),拼音数据库!$B:$C,2,)&amp;VLOOKUP(MID(C1763,3,1),拼音数据库!$B:$C,2,)&amp;VLOOKUP(MID(C1763,4,1),拼音数据库!$B:$C,2,))))),"")</f>
        <v/>
      </c>
      <c r="B1763" s="75" t="str">
        <f>IFERROR(IF(C1763=0,"",IF(LEN(C1763)=1,LEFT(VLOOKUP(LEFT(C1763,1),拼音数据库!$B:$C,2,),1),IF(LEN(C1763)=2,LEFT(VLOOKUP(LEFT(C1763,1),拼音数据库!$B:$C,2,),1)&amp;LEFT(VLOOKUP(MID(C1763,2,1),拼音数据库!$B:$C,2,),1),IF(LEN(C1763)=3,LEFT(VLOOKUP(LEFT(C1763,1),拼音数据库!$B:$C,2,),1)&amp;LEFT(VLOOKUP(MID(C1763,2,1),拼音数据库!$B:$C,2,),1)&amp;LEFT(VLOOKUP(MID(C1763,3,1),拼音数据库!$B:$C,2,)),LEFT(VLOOKUP(LEFT(C1763,1),拼音数据库!$B:$C,2,),1)&amp;LEFT(VLOOKUP(MID(C1763,2,1),拼音数据库!$B:$C,2,),1)&amp;LEFT(VLOOKUP(MID(C1763,3,1),拼音数据库!$B:$C,2,),1)&amp;LEFT(VLOOKUP(MID(C1763,4,1),拼音数据库!$B:$C,2,),1))))),"")</f>
        <v/>
      </c>
      <c r="C1763" s="36"/>
      <c r="D1763" s="36"/>
      <c r="E1763" s="36"/>
      <c r="F1763" s="37"/>
      <c r="G1763" s="37"/>
      <c r="H1763" s="37"/>
      <c r="I1763" s="37"/>
      <c r="J1763" s="37"/>
      <c r="K1763" s="37"/>
      <c r="L1763" s="37"/>
      <c r="M1763" s="37"/>
      <c r="N1763" s="5" t="str">
        <f t="array" ref="N1763">IF(SUM(--NOT(ISERROR(FIND(TEXT(UPPER(电话簿!$G$4),0),UPPER(基本信息输入!A1763:M1763),1))))&gt;0,ROW(),"")</f>
        <v/>
      </c>
    </row>
    <row r="1764" spans="1:14" s="34" customFormat="1" x14ac:dyDescent="0.35">
      <c r="A1764" s="74" t="str">
        <f>IFERROR(IF(C1764=0,"",IF(LEN(C1764)=1,VLOOKUP(LEFT(C1764,1),拼音数据库!$B:$C,2,),IF(LEN(C1764)=2,VLOOKUP(LEFT(C1764,1),拼音数据库!$B:$C,2,)&amp;VLOOKUP(MID(C1764,2,1),拼音数据库!$B:$C,2,),IF(LEN(C1764)=3,VLOOKUP(LEFT(C1764,1),拼音数据库!$B:$C,2,)&amp;VLOOKUP(MID(C1764,2,1),拼音数据库!$B:$C,2,)&amp;VLOOKUP(MID(C1764,3,1),拼音数据库!$B:$C,2,),VLOOKUP(LEFT(C1764,1),拼音数据库!$B:$C,2,)&amp;VLOOKUP(MID(C1764,2,1),拼音数据库!$B:$C,2,)&amp;VLOOKUP(MID(C1764,3,1),拼音数据库!$B:$C,2,)&amp;VLOOKUP(MID(C1764,4,1),拼音数据库!$B:$C,2,))))),"")</f>
        <v/>
      </c>
      <c r="B1764" s="75" t="str">
        <f>IFERROR(IF(C1764=0,"",IF(LEN(C1764)=1,LEFT(VLOOKUP(LEFT(C1764,1),拼音数据库!$B:$C,2,),1),IF(LEN(C1764)=2,LEFT(VLOOKUP(LEFT(C1764,1),拼音数据库!$B:$C,2,),1)&amp;LEFT(VLOOKUP(MID(C1764,2,1),拼音数据库!$B:$C,2,),1),IF(LEN(C1764)=3,LEFT(VLOOKUP(LEFT(C1764,1),拼音数据库!$B:$C,2,),1)&amp;LEFT(VLOOKUP(MID(C1764,2,1),拼音数据库!$B:$C,2,),1)&amp;LEFT(VLOOKUP(MID(C1764,3,1),拼音数据库!$B:$C,2,)),LEFT(VLOOKUP(LEFT(C1764,1),拼音数据库!$B:$C,2,),1)&amp;LEFT(VLOOKUP(MID(C1764,2,1),拼音数据库!$B:$C,2,),1)&amp;LEFT(VLOOKUP(MID(C1764,3,1),拼音数据库!$B:$C,2,),1)&amp;LEFT(VLOOKUP(MID(C1764,4,1),拼音数据库!$B:$C,2,),1))))),"")</f>
        <v/>
      </c>
      <c r="C1764" s="36"/>
      <c r="D1764" s="36"/>
      <c r="E1764" s="36"/>
      <c r="F1764" s="37"/>
      <c r="G1764" s="37"/>
      <c r="H1764" s="37"/>
      <c r="I1764" s="37"/>
      <c r="J1764" s="37"/>
      <c r="K1764" s="37"/>
      <c r="L1764" s="37"/>
      <c r="M1764" s="37"/>
      <c r="N1764" s="5" t="str">
        <f t="array" ref="N1764">IF(SUM(--NOT(ISERROR(FIND(TEXT(UPPER(电话簿!$G$4),0),UPPER(基本信息输入!A1764:M1764),1))))&gt;0,ROW(),"")</f>
        <v/>
      </c>
    </row>
    <row r="1765" spans="1:14" s="34" customFormat="1" x14ac:dyDescent="0.35">
      <c r="A1765" s="74" t="str">
        <f>IFERROR(IF(C1765=0,"",IF(LEN(C1765)=1,VLOOKUP(LEFT(C1765,1),拼音数据库!$B:$C,2,),IF(LEN(C1765)=2,VLOOKUP(LEFT(C1765,1),拼音数据库!$B:$C,2,)&amp;VLOOKUP(MID(C1765,2,1),拼音数据库!$B:$C,2,),IF(LEN(C1765)=3,VLOOKUP(LEFT(C1765,1),拼音数据库!$B:$C,2,)&amp;VLOOKUP(MID(C1765,2,1),拼音数据库!$B:$C,2,)&amp;VLOOKUP(MID(C1765,3,1),拼音数据库!$B:$C,2,),VLOOKUP(LEFT(C1765,1),拼音数据库!$B:$C,2,)&amp;VLOOKUP(MID(C1765,2,1),拼音数据库!$B:$C,2,)&amp;VLOOKUP(MID(C1765,3,1),拼音数据库!$B:$C,2,)&amp;VLOOKUP(MID(C1765,4,1),拼音数据库!$B:$C,2,))))),"")</f>
        <v/>
      </c>
      <c r="B1765" s="75" t="str">
        <f>IFERROR(IF(C1765=0,"",IF(LEN(C1765)=1,LEFT(VLOOKUP(LEFT(C1765,1),拼音数据库!$B:$C,2,),1),IF(LEN(C1765)=2,LEFT(VLOOKUP(LEFT(C1765,1),拼音数据库!$B:$C,2,),1)&amp;LEFT(VLOOKUP(MID(C1765,2,1),拼音数据库!$B:$C,2,),1),IF(LEN(C1765)=3,LEFT(VLOOKUP(LEFT(C1765,1),拼音数据库!$B:$C,2,),1)&amp;LEFT(VLOOKUP(MID(C1765,2,1),拼音数据库!$B:$C,2,),1)&amp;LEFT(VLOOKUP(MID(C1765,3,1),拼音数据库!$B:$C,2,)),LEFT(VLOOKUP(LEFT(C1765,1),拼音数据库!$B:$C,2,),1)&amp;LEFT(VLOOKUP(MID(C1765,2,1),拼音数据库!$B:$C,2,),1)&amp;LEFT(VLOOKUP(MID(C1765,3,1),拼音数据库!$B:$C,2,),1)&amp;LEFT(VLOOKUP(MID(C1765,4,1),拼音数据库!$B:$C,2,),1))))),"")</f>
        <v/>
      </c>
      <c r="C1765" s="36"/>
      <c r="D1765" s="36"/>
      <c r="E1765" s="36"/>
      <c r="F1765" s="37"/>
      <c r="G1765" s="37"/>
      <c r="H1765" s="37"/>
      <c r="I1765" s="37"/>
      <c r="J1765" s="37"/>
      <c r="K1765" s="37"/>
      <c r="L1765" s="37"/>
      <c r="M1765" s="37"/>
      <c r="N1765" s="5" t="str">
        <f t="array" ref="N1765">IF(SUM(--NOT(ISERROR(FIND(TEXT(UPPER(电话簿!$G$4),0),UPPER(基本信息输入!A1765:M1765),1))))&gt;0,ROW(),"")</f>
        <v/>
      </c>
    </row>
    <row r="1766" spans="1:14" s="34" customFormat="1" x14ac:dyDescent="0.35">
      <c r="A1766" s="74" t="str">
        <f>IFERROR(IF(C1766=0,"",IF(LEN(C1766)=1,VLOOKUP(LEFT(C1766,1),拼音数据库!$B:$C,2,),IF(LEN(C1766)=2,VLOOKUP(LEFT(C1766,1),拼音数据库!$B:$C,2,)&amp;VLOOKUP(MID(C1766,2,1),拼音数据库!$B:$C,2,),IF(LEN(C1766)=3,VLOOKUP(LEFT(C1766,1),拼音数据库!$B:$C,2,)&amp;VLOOKUP(MID(C1766,2,1),拼音数据库!$B:$C,2,)&amp;VLOOKUP(MID(C1766,3,1),拼音数据库!$B:$C,2,),VLOOKUP(LEFT(C1766,1),拼音数据库!$B:$C,2,)&amp;VLOOKUP(MID(C1766,2,1),拼音数据库!$B:$C,2,)&amp;VLOOKUP(MID(C1766,3,1),拼音数据库!$B:$C,2,)&amp;VLOOKUP(MID(C1766,4,1),拼音数据库!$B:$C,2,))))),"")</f>
        <v/>
      </c>
      <c r="B1766" s="75" t="str">
        <f>IFERROR(IF(C1766=0,"",IF(LEN(C1766)=1,LEFT(VLOOKUP(LEFT(C1766,1),拼音数据库!$B:$C,2,),1),IF(LEN(C1766)=2,LEFT(VLOOKUP(LEFT(C1766,1),拼音数据库!$B:$C,2,),1)&amp;LEFT(VLOOKUP(MID(C1766,2,1),拼音数据库!$B:$C,2,),1),IF(LEN(C1766)=3,LEFT(VLOOKUP(LEFT(C1766,1),拼音数据库!$B:$C,2,),1)&amp;LEFT(VLOOKUP(MID(C1766,2,1),拼音数据库!$B:$C,2,),1)&amp;LEFT(VLOOKUP(MID(C1766,3,1),拼音数据库!$B:$C,2,)),LEFT(VLOOKUP(LEFT(C1766,1),拼音数据库!$B:$C,2,),1)&amp;LEFT(VLOOKUP(MID(C1766,2,1),拼音数据库!$B:$C,2,),1)&amp;LEFT(VLOOKUP(MID(C1766,3,1),拼音数据库!$B:$C,2,),1)&amp;LEFT(VLOOKUP(MID(C1766,4,1),拼音数据库!$B:$C,2,),1))))),"")</f>
        <v/>
      </c>
      <c r="C1766" s="36"/>
      <c r="D1766" s="36"/>
      <c r="E1766" s="36"/>
      <c r="F1766" s="37"/>
      <c r="G1766" s="37"/>
      <c r="H1766" s="37"/>
      <c r="I1766" s="37"/>
      <c r="J1766" s="37"/>
      <c r="K1766" s="37"/>
      <c r="L1766" s="37"/>
      <c r="M1766" s="37"/>
      <c r="N1766" s="5" t="str">
        <f t="array" ref="N1766">IF(SUM(--NOT(ISERROR(FIND(TEXT(UPPER(电话簿!$G$4),0),UPPER(基本信息输入!A1766:M1766),1))))&gt;0,ROW(),"")</f>
        <v/>
      </c>
    </row>
    <row r="1767" spans="1:14" s="34" customFormat="1" x14ac:dyDescent="0.35">
      <c r="A1767" s="74" t="str">
        <f>IFERROR(IF(C1767=0,"",IF(LEN(C1767)=1,VLOOKUP(LEFT(C1767,1),拼音数据库!$B:$C,2,),IF(LEN(C1767)=2,VLOOKUP(LEFT(C1767,1),拼音数据库!$B:$C,2,)&amp;VLOOKUP(MID(C1767,2,1),拼音数据库!$B:$C,2,),IF(LEN(C1767)=3,VLOOKUP(LEFT(C1767,1),拼音数据库!$B:$C,2,)&amp;VLOOKUP(MID(C1767,2,1),拼音数据库!$B:$C,2,)&amp;VLOOKUP(MID(C1767,3,1),拼音数据库!$B:$C,2,),VLOOKUP(LEFT(C1767,1),拼音数据库!$B:$C,2,)&amp;VLOOKUP(MID(C1767,2,1),拼音数据库!$B:$C,2,)&amp;VLOOKUP(MID(C1767,3,1),拼音数据库!$B:$C,2,)&amp;VLOOKUP(MID(C1767,4,1),拼音数据库!$B:$C,2,))))),"")</f>
        <v/>
      </c>
      <c r="B1767" s="75" t="str">
        <f>IFERROR(IF(C1767=0,"",IF(LEN(C1767)=1,LEFT(VLOOKUP(LEFT(C1767,1),拼音数据库!$B:$C,2,),1),IF(LEN(C1767)=2,LEFT(VLOOKUP(LEFT(C1767,1),拼音数据库!$B:$C,2,),1)&amp;LEFT(VLOOKUP(MID(C1767,2,1),拼音数据库!$B:$C,2,),1),IF(LEN(C1767)=3,LEFT(VLOOKUP(LEFT(C1767,1),拼音数据库!$B:$C,2,),1)&amp;LEFT(VLOOKUP(MID(C1767,2,1),拼音数据库!$B:$C,2,),1)&amp;LEFT(VLOOKUP(MID(C1767,3,1),拼音数据库!$B:$C,2,)),LEFT(VLOOKUP(LEFT(C1767,1),拼音数据库!$B:$C,2,),1)&amp;LEFT(VLOOKUP(MID(C1767,2,1),拼音数据库!$B:$C,2,),1)&amp;LEFT(VLOOKUP(MID(C1767,3,1),拼音数据库!$B:$C,2,),1)&amp;LEFT(VLOOKUP(MID(C1767,4,1),拼音数据库!$B:$C,2,),1))))),"")</f>
        <v/>
      </c>
      <c r="C1767" s="36"/>
      <c r="D1767" s="36"/>
      <c r="E1767" s="36"/>
      <c r="F1767" s="37"/>
      <c r="G1767" s="37"/>
      <c r="H1767" s="37"/>
      <c r="I1767" s="37"/>
      <c r="J1767" s="37"/>
      <c r="K1767" s="37"/>
      <c r="L1767" s="37"/>
      <c r="M1767" s="37"/>
      <c r="N1767" s="5" t="str">
        <f t="array" ref="N1767">IF(SUM(--NOT(ISERROR(FIND(TEXT(UPPER(电话簿!$G$4),0),UPPER(基本信息输入!A1767:M1767),1))))&gt;0,ROW(),"")</f>
        <v/>
      </c>
    </row>
    <row r="1768" spans="1:14" s="34" customFormat="1" x14ac:dyDescent="0.35">
      <c r="A1768" s="74" t="str">
        <f>IFERROR(IF(C1768=0,"",IF(LEN(C1768)=1,VLOOKUP(LEFT(C1768,1),拼音数据库!$B:$C,2,),IF(LEN(C1768)=2,VLOOKUP(LEFT(C1768,1),拼音数据库!$B:$C,2,)&amp;VLOOKUP(MID(C1768,2,1),拼音数据库!$B:$C,2,),IF(LEN(C1768)=3,VLOOKUP(LEFT(C1768,1),拼音数据库!$B:$C,2,)&amp;VLOOKUP(MID(C1768,2,1),拼音数据库!$B:$C,2,)&amp;VLOOKUP(MID(C1768,3,1),拼音数据库!$B:$C,2,),VLOOKUP(LEFT(C1768,1),拼音数据库!$B:$C,2,)&amp;VLOOKUP(MID(C1768,2,1),拼音数据库!$B:$C,2,)&amp;VLOOKUP(MID(C1768,3,1),拼音数据库!$B:$C,2,)&amp;VLOOKUP(MID(C1768,4,1),拼音数据库!$B:$C,2,))))),"")</f>
        <v/>
      </c>
      <c r="B1768" s="75" t="str">
        <f>IFERROR(IF(C1768=0,"",IF(LEN(C1768)=1,LEFT(VLOOKUP(LEFT(C1768,1),拼音数据库!$B:$C,2,),1),IF(LEN(C1768)=2,LEFT(VLOOKUP(LEFT(C1768,1),拼音数据库!$B:$C,2,),1)&amp;LEFT(VLOOKUP(MID(C1768,2,1),拼音数据库!$B:$C,2,),1),IF(LEN(C1768)=3,LEFT(VLOOKUP(LEFT(C1768,1),拼音数据库!$B:$C,2,),1)&amp;LEFT(VLOOKUP(MID(C1768,2,1),拼音数据库!$B:$C,2,),1)&amp;LEFT(VLOOKUP(MID(C1768,3,1),拼音数据库!$B:$C,2,)),LEFT(VLOOKUP(LEFT(C1768,1),拼音数据库!$B:$C,2,),1)&amp;LEFT(VLOOKUP(MID(C1768,2,1),拼音数据库!$B:$C,2,),1)&amp;LEFT(VLOOKUP(MID(C1768,3,1),拼音数据库!$B:$C,2,),1)&amp;LEFT(VLOOKUP(MID(C1768,4,1),拼音数据库!$B:$C,2,),1))))),"")</f>
        <v/>
      </c>
      <c r="C1768" s="36"/>
      <c r="D1768" s="36"/>
      <c r="E1768" s="36"/>
      <c r="F1768" s="37"/>
      <c r="G1768" s="37"/>
      <c r="H1768" s="37"/>
      <c r="I1768" s="37"/>
      <c r="J1768" s="37"/>
      <c r="K1768" s="37"/>
      <c r="L1768" s="37"/>
      <c r="M1768" s="37"/>
      <c r="N1768" s="5" t="str">
        <f t="array" ref="N1768">IF(SUM(--NOT(ISERROR(FIND(TEXT(UPPER(电话簿!$G$4),0),UPPER(基本信息输入!A1768:M1768),1))))&gt;0,ROW(),"")</f>
        <v/>
      </c>
    </row>
    <row r="1769" spans="1:14" s="34" customFormat="1" x14ac:dyDescent="0.35">
      <c r="A1769" s="74" t="str">
        <f>IFERROR(IF(C1769=0,"",IF(LEN(C1769)=1,VLOOKUP(LEFT(C1769,1),拼音数据库!$B:$C,2,),IF(LEN(C1769)=2,VLOOKUP(LEFT(C1769,1),拼音数据库!$B:$C,2,)&amp;VLOOKUP(MID(C1769,2,1),拼音数据库!$B:$C,2,),IF(LEN(C1769)=3,VLOOKUP(LEFT(C1769,1),拼音数据库!$B:$C,2,)&amp;VLOOKUP(MID(C1769,2,1),拼音数据库!$B:$C,2,)&amp;VLOOKUP(MID(C1769,3,1),拼音数据库!$B:$C,2,),VLOOKUP(LEFT(C1769,1),拼音数据库!$B:$C,2,)&amp;VLOOKUP(MID(C1769,2,1),拼音数据库!$B:$C,2,)&amp;VLOOKUP(MID(C1769,3,1),拼音数据库!$B:$C,2,)&amp;VLOOKUP(MID(C1769,4,1),拼音数据库!$B:$C,2,))))),"")</f>
        <v/>
      </c>
      <c r="B1769" s="75" t="str">
        <f>IFERROR(IF(C1769=0,"",IF(LEN(C1769)=1,LEFT(VLOOKUP(LEFT(C1769,1),拼音数据库!$B:$C,2,),1),IF(LEN(C1769)=2,LEFT(VLOOKUP(LEFT(C1769,1),拼音数据库!$B:$C,2,),1)&amp;LEFT(VLOOKUP(MID(C1769,2,1),拼音数据库!$B:$C,2,),1),IF(LEN(C1769)=3,LEFT(VLOOKUP(LEFT(C1769,1),拼音数据库!$B:$C,2,),1)&amp;LEFT(VLOOKUP(MID(C1769,2,1),拼音数据库!$B:$C,2,),1)&amp;LEFT(VLOOKUP(MID(C1769,3,1),拼音数据库!$B:$C,2,)),LEFT(VLOOKUP(LEFT(C1769,1),拼音数据库!$B:$C,2,),1)&amp;LEFT(VLOOKUP(MID(C1769,2,1),拼音数据库!$B:$C,2,),1)&amp;LEFT(VLOOKUP(MID(C1769,3,1),拼音数据库!$B:$C,2,),1)&amp;LEFT(VLOOKUP(MID(C1769,4,1),拼音数据库!$B:$C,2,),1))))),"")</f>
        <v/>
      </c>
      <c r="C1769" s="36"/>
      <c r="D1769" s="36"/>
      <c r="E1769" s="36"/>
      <c r="F1769" s="37"/>
      <c r="G1769" s="37"/>
      <c r="H1769" s="37"/>
      <c r="I1769" s="37"/>
      <c r="J1769" s="37"/>
      <c r="K1769" s="37"/>
      <c r="L1769" s="37"/>
      <c r="M1769" s="37"/>
      <c r="N1769" s="5" t="str">
        <f t="array" ref="N1769">IF(SUM(--NOT(ISERROR(FIND(TEXT(UPPER(电话簿!$G$4),0),UPPER(基本信息输入!A1769:M1769),1))))&gt;0,ROW(),"")</f>
        <v/>
      </c>
    </row>
    <row r="1770" spans="1:14" s="34" customFormat="1" x14ac:dyDescent="0.35">
      <c r="A1770" s="74" t="str">
        <f>IFERROR(IF(C1770=0,"",IF(LEN(C1770)=1,VLOOKUP(LEFT(C1770,1),拼音数据库!$B:$C,2,),IF(LEN(C1770)=2,VLOOKUP(LEFT(C1770,1),拼音数据库!$B:$C,2,)&amp;VLOOKUP(MID(C1770,2,1),拼音数据库!$B:$C,2,),IF(LEN(C1770)=3,VLOOKUP(LEFT(C1770,1),拼音数据库!$B:$C,2,)&amp;VLOOKUP(MID(C1770,2,1),拼音数据库!$B:$C,2,)&amp;VLOOKUP(MID(C1770,3,1),拼音数据库!$B:$C,2,),VLOOKUP(LEFT(C1770,1),拼音数据库!$B:$C,2,)&amp;VLOOKUP(MID(C1770,2,1),拼音数据库!$B:$C,2,)&amp;VLOOKUP(MID(C1770,3,1),拼音数据库!$B:$C,2,)&amp;VLOOKUP(MID(C1770,4,1),拼音数据库!$B:$C,2,))))),"")</f>
        <v/>
      </c>
      <c r="B1770" s="75" t="str">
        <f>IFERROR(IF(C1770=0,"",IF(LEN(C1770)=1,LEFT(VLOOKUP(LEFT(C1770,1),拼音数据库!$B:$C,2,),1),IF(LEN(C1770)=2,LEFT(VLOOKUP(LEFT(C1770,1),拼音数据库!$B:$C,2,),1)&amp;LEFT(VLOOKUP(MID(C1770,2,1),拼音数据库!$B:$C,2,),1),IF(LEN(C1770)=3,LEFT(VLOOKUP(LEFT(C1770,1),拼音数据库!$B:$C,2,),1)&amp;LEFT(VLOOKUP(MID(C1770,2,1),拼音数据库!$B:$C,2,),1)&amp;LEFT(VLOOKUP(MID(C1770,3,1),拼音数据库!$B:$C,2,)),LEFT(VLOOKUP(LEFT(C1770,1),拼音数据库!$B:$C,2,),1)&amp;LEFT(VLOOKUP(MID(C1770,2,1),拼音数据库!$B:$C,2,),1)&amp;LEFT(VLOOKUP(MID(C1770,3,1),拼音数据库!$B:$C,2,),1)&amp;LEFT(VLOOKUP(MID(C1770,4,1),拼音数据库!$B:$C,2,),1))))),"")</f>
        <v/>
      </c>
      <c r="C1770" s="36"/>
      <c r="D1770" s="36"/>
      <c r="E1770" s="36"/>
      <c r="F1770" s="37"/>
      <c r="G1770" s="37"/>
      <c r="H1770" s="37"/>
      <c r="I1770" s="37"/>
      <c r="J1770" s="37"/>
      <c r="K1770" s="37"/>
      <c r="L1770" s="37"/>
      <c r="M1770" s="37"/>
      <c r="N1770" s="5" t="str">
        <f t="array" ref="N1770">IF(SUM(--NOT(ISERROR(FIND(TEXT(UPPER(电话簿!$G$4),0),UPPER(基本信息输入!A1770:M1770),1))))&gt;0,ROW(),"")</f>
        <v/>
      </c>
    </row>
    <row r="1771" spans="1:14" s="34" customFormat="1" x14ac:dyDescent="0.35">
      <c r="A1771" s="74" t="str">
        <f>IFERROR(IF(C1771=0,"",IF(LEN(C1771)=1,VLOOKUP(LEFT(C1771,1),拼音数据库!$B:$C,2,),IF(LEN(C1771)=2,VLOOKUP(LEFT(C1771,1),拼音数据库!$B:$C,2,)&amp;VLOOKUP(MID(C1771,2,1),拼音数据库!$B:$C,2,),IF(LEN(C1771)=3,VLOOKUP(LEFT(C1771,1),拼音数据库!$B:$C,2,)&amp;VLOOKUP(MID(C1771,2,1),拼音数据库!$B:$C,2,)&amp;VLOOKUP(MID(C1771,3,1),拼音数据库!$B:$C,2,),VLOOKUP(LEFT(C1771,1),拼音数据库!$B:$C,2,)&amp;VLOOKUP(MID(C1771,2,1),拼音数据库!$B:$C,2,)&amp;VLOOKUP(MID(C1771,3,1),拼音数据库!$B:$C,2,)&amp;VLOOKUP(MID(C1771,4,1),拼音数据库!$B:$C,2,))))),"")</f>
        <v/>
      </c>
      <c r="B1771" s="75" t="str">
        <f>IFERROR(IF(C1771=0,"",IF(LEN(C1771)=1,LEFT(VLOOKUP(LEFT(C1771,1),拼音数据库!$B:$C,2,),1),IF(LEN(C1771)=2,LEFT(VLOOKUP(LEFT(C1771,1),拼音数据库!$B:$C,2,),1)&amp;LEFT(VLOOKUP(MID(C1771,2,1),拼音数据库!$B:$C,2,),1),IF(LEN(C1771)=3,LEFT(VLOOKUP(LEFT(C1771,1),拼音数据库!$B:$C,2,),1)&amp;LEFT(VLOOKUP(MID(C1771,2,1),拼音数据库!$B:$C,2,),1)&amp;LEFT(VLOOKUP(MID(C1771,3,1),拼音数据库!$B:$C,2,)),LEFT(VLOOKUP(LEFT(C1771,1),拼音数据库!$B:$C,2,),1)&amp;LEFT(VLOOKUP(MID(C1771,2,1),拼音数据库!$B:$C,2,),1)&amp;LEFT(VLOOKUP(MID(C1771,3,1),拼音数据库!$B:$C,2,),1)&amp;LEFT(VLOOKUP(MID(C1771,4,1),拼音数据库!$B:$C,2,),1))))),"")</f>
        <v/>
      </c>
      <c r="C1771" s="36"/>
      <c r="D1771" s="36"/>
      <c r="E1771" s="36"/>
      <c r="F1771" s="37"/>
      <c r="G1771" s="37"/>
      <c r="H1771" s="37"/>
      <c r="I1771" s="37"/>
      <c r="J1771" s="37"/>
      <c r="K1771" s="37"/>
      <c r="L1771" s="37"/>
      <c r="M1771" s="37"/>
      <c r="N1771" s="5" t="str">
        <f t="array" ref="N1771">IF(SUM(--NOT(ISERROR(FIND(TEXT(UPPER(电话簿!$G$4),0),UPPER(基本信息输入!A1771:M1771),1))))&gt;0,ROW(),"")</f>
        <v/>
      </c>
    </row>
    <row r="1772" spans="1:14" s="34" customFormat="1" x14ac:dyDescent="0.35">
      <c r="A1772" s="74" t="str">
        <f>IFERROR(IF(C1772=0,"",IF(LEN(C1772)=1,VLOOKUP(LEFT(C1772,1),拼音数据库!$B:$C,2,),IF(LEN(C1772)=2,VLOOKUP(LEFT(C1772,1),拼音数据库!$B:$C,2,)&amp;VLOOKUP(MID(C1772,2,1),拼音数据库!$B:$C,2,),IF(LEN(C1772)=3,VLOOKUP(LEFT(C1772,1),拼音数据库!$B:$C,2,)&amp;VLOOKUP(MID(C1772,2,1),拼音数据库!$B:$C,2,)&amp;VLOOKUP(MID(C1772,3,1),拼音数据库!$B:$C,2,),VLOOKUP(LEFT(C1772,1),拼音数据库!$B:$C,2,)&amp;VLOOKUP(MID(C1772,2,1),拼音数据库!$B:$C,2,)&amp;VLOOKUP(MID(C1772,3,1),拼音数据库!$B:$C,2,)&amp;VLOOKUP(MID(C1772,4,1),拼音数据库!$B:$C,2,))))),"")</f>
        <v/>
      </c>
      <c r="B1772" s="75" t="str">
        <f>IFERROR(IF(C1772=0,"",IF(LEN(C1772)=1,LEFT(VLOOKUP(LEFT(C1772,1),拼音数据库!$B:$C,2,),1),IF(LEN(C1772)=2,LEFT(VLOOKUP(LEFT(C1772,1),拼音数据库!$B:$C,2,),1)&amp;LEFT(VLOOKUP(MID(C1772,2,1),拼音数据库!$B:$C,2,),1),IF(LEN(C1772)=3,LEFT(VLOOKUP(LEFT(C1772,1),拼音数据库!$B:$C,2,),1)&amp;LEFT(VLOOKUP(MID(C1772,2,1),拼音数据库!$B:$C,2,),1)&amp;LEFT(VLOOKUP(MID(C1772,3,1),拼音数据库!$B:$C,2,)),LEFT(VLOOKUP(LEFT(C1772,1),拼音数据库!$B:$C,2,),1)&amp;LEFT(VLOOKUP(MID(C1772,2,1),拼音数据库!$B:$C,2,),1)&amp;LEFT(VLOOKUP(MID(C1772,3,1),拼音数据库!$B:$C,2,),1)&amp;LEFT(VLOOKUP(MID(C1772,4,1),拼音数据库!$B:$C,2,),1))))),"")</f>
        <v/>
      </c>
      <c r="C1772" s="36"/>
      <c r="D1772" s="36"/>
      <c r="E1772" s="36"/>
      <c r="F1772" s="37"/>
      <c r="G1772" s="37"/>
      <c r="H1772" s="37"/>
      <c r="I1772" s="37"/>
      <c r="J1772" s="37"/>
      <c r="K1772" s="37"/>
      <c r="L1772" s="37"/>
      <c r="M1772" s="37"/>
      <c r="N1772" s="5" t="str">
        <f t="array" ref="N1772">IF(SUM(--NOT(ISERROR(FIND(TEXT(UPPER(电话簿!$G$4),0),UPPER(基本信息输入!A1772:M1772),1))))&gt;0,ROW(),"")</f>
        <v/>
      </c>
    </row>
    <row r="1773" spans="1:14" s="34" customFormat="1" x14ac:dyDescent="0.35">
      <c r="A1773" s="74" t="str">
        <f>IFERROR(IF(C1773=0,"",IF(LEN(C1773)=1,VLOOKUP(LEFT(C1773,1),拼音数据库!$B:$C,2,),IF(LEN(C1773)=2,VLOOKUP(LEFT(C1773,1),拼音数据库!$B:$C,2,)&amp;VLOOKUP(MID(C1773,2,1),拼音数据库!$B:$C,2,),IF(LEN(C1773)=3,VLOOKUP(LEFT(C1773,1),拼音数据库!$B:$C,2,)&amp;VLOOKUP(MID(C1773,2,1),拼音数据库!$B:$C,2,)&amp;VLOOKUP(MID(C1773,3,1),拼音数据库!$B:$C,2,),VLOOKUP(LEFT(C1773,1),拼音数据库!$B:$C,2,)&amp;VLOOKUP(MID(C1773,2,1),拼音数据库!$B:$C,2,)&amp;VLOOKUP(MID(C1773,3,1),拼音数据库!$B:$C,2,)&amp;VLOOKUP(MID(C1773,4,1),拼音数据库!$B:$C,2,))))),"")</f>
        <v/>
      </c>
      <c r="B1773" s="75" t="str">
        <f>IFERROR(IF(C1773=0,"",IF(LEN(C1773)=1,LEFT(VLOOKUP(LEFT(C1773,1),拼音数据库!$B:$C,2,),1),IF(LEN(C1773)=2,LEFT(VLOOKUP(LEFT(C1773,1),拼音数据库!$B:$C,2,),1)&amp;LEFT(VLOOKUP(MID(C1773,2,1),拼音数据库!$B:$C,2,),1),IF(LEN(C1773)=3,LEFT(VLOOKUP(LEFT(C1773,1),拼音数据库!$B:$C,2,),1)&amp;LEFT(VLOOKUP(MID(C1773,2,1),拼音数据库!$B:$C,2,),1)&amp;LEFT(VLOOKUP(MID(C1773,3,1),拼音数据库!$B:$C,2,)),LEFT(VLOOKUP(LEFT(C1773,1),拼音数据库!$B:$C,2,),1)&amp;LEFT(VLOOKUP(MID(C1773,2,1),拼音数据库!$B:$C,2,),1)&amp;LEFT(VLOOKUP(MID(C1773,3,1),拼音数据库!$B:$C,2,),1)&amp;LEFT(VLOOKUP(MID(C1773,4,1),拼音数据库!$B:$C,2,),1))))),"")</f>
        <v/>
      </c>
      <c r="C1773" s="36"/>
      <c r="D1773" s="36"/>
      <c r="E1773" s="36"/>
      <c r="F1773" s="37"/>
      <c r="G1773" s="37"/>
      <c r="H1773" s="37"/>
      <c r="I1773" s="37"/>
      <c r="J1773" s="37"/>
      <c r="K1773" s="37"/>
      <c r="L1773" s="37"/>
      <c r="M1773" s="37"/>
      <c r="N1773" s="5" t="str">
        <f t="array" ref="N1773">IF(SUM(--NOT(ISERROR(FIND(TEXT(UPPER(电话簿!$G$4),0),UPPER(基本信息输入!A1773:M1773),1))))&gt;0,ROW(),"")</f>
        <v/>
      </c>
    </row>
    <row r="1774" spans="1:14" s="34" customFormat="1" x14ac:dyDescent="0.35">
      <c r="A1774" s="74" t="str">
        <f>IFERROR(IF(C1774=0,"",IF(LEN(C1774)=1,VLOOKUP(LEFT(C1774,1),拼音数据库!$B:$C,2,),IF(LEN(C1774)=2,VLOOKUP(LEFT(C1774,1),拼音数据库!$B:$C,2,)&amp;VLOOKUP(MID(C1774,2,1),拼音数据库!$B:$C,2,),IF(LEN(C1774)=3,VLOOKUP(LEFT(C1774,1),拼音数据库!$B:$C,2,)&amp;VLOOKUP(MID(C1774,2,1),拼音数据库!$B:$C,2,)&amp;VLOOKUP(MID(C1774,3,1),拼音数据库!$B:$C,2,),VLOOKUP(LEFT(C1774,1),拼音数据库!$B:$C,2,)&amp;VLOOKUP(MID(C1774,2,1),拼音数据库!$B:$C,2,)&amp;VLOOKUP(MID(C1774,3,1),拼音数据库!$B:$C,2,)&amp;VLOOKUP(MID(C1774,4,1),拼音数据库!$B:$C,2,))))),"")</f>
        <v/>
      </c>
      <c r="B1774" s="75" t="str">
        <f>IFERROR(IF(C1774=0,"",IF(LEN(C1774)=1,LEFT(VLOOKUP(LEFT(C1774,1),拼音数据库!$B:$C,2,),1),IF(LEN(C1774)=2,LEFT(VLOOKUP(LEFT(C1774,1),拼音数据库!$B:$C,2,),1)&amp;LEFT(VLOOKUP(MID(C1774,2,1),拼音数据库!$B:$C,2,),1),IF(LEN(C1774)=3,LEFT(VLOOKUP(LEFT(C1774,1),拼音数据库!$B:$C,2,),1)&amp;LEFT(VLOOKUP(MID(C1774,2,1),拼音数据库!$B:$C,2,),1)&amp;LEFT(VLOOKUP(MID(C1774,3,1),拼音数据库!$B:$C,2,)),LEFT(VLOOKUP(LEFT(C1774,1),拼音数据库!$B:$C,2,),1)&amp;LEFT(VLOOKUP(MID(C1774,2,1),拼音数据库!$B:$C,2,),1)&amp;LEFT(VLOOKUP(MID(C1774,3,1),拼音数据库!$B:$C,2,),1)&amp;LEFT(VLOOKUP(MID(C1774,4,1),拼音数据库!$B:$C,2,),1))))),"")</f>
        <v/>
      </c>
      <c r="C1774" s="36"/>
      <c r="D1774" s="36"/>
      <c r="E1774" s="36"/>
      <c r="F1774" s="37"/>
      <c r="G1774" s="37"/>
      <c r="H1774" s="37"/>
      <c r="I1774" s="37"/>
      <c r="J1774" s="37"/>
      <c r="K1774" s="37"/>
      <c r="L1774" s="37"/>
      <c r="M1774" s="37"/>
      <c r="N1774" s="5" t="str">
        <f t="array" ref="N1774">IF(SUM(--NOT(ISERROR(FIND(TEXT(UPPER(电话簿!$G$4),0),UPPER(基本信息输入!A1774:M1774),1))))&gt;0,ROW(),"")</f>
        <v/>
      </c>
    </row>
    <row r="1775" spans="1:14" s="34" customFormat="1" x14ac:dyDescent="0.35">
      <c r="A1775" s="74" t="str">
        <f>IFERROR(IF(C1775=0,"",IF(LEN(C1775)=1,VLOOKUP(LEFT(C1775,1),拼音数据库!$B:$C,2,),IF(LEN(C1775)=2,VLOOKUP(LEFT(C1775,1),拼音数据库!$B:$C,2,)&amp;VLOOKUP(MID(C1775,2,1),拼音数据库!$B:$C,2,),IF(LEN(C1775)=3,VLOOKUP(LEFT(C1775,1),拼音数据库!$B:$C,2,)&amp;VLOOKUP(MID(C1775,2,1),拼音数据库!$B:$C,2,)&amp;VLOOKUP(MID(C1775,3,1),拼音数据库!$B:$C,2,),VLOOKUP(LEFT(C1775,1),拼音数据库!$B:$C,2,)&amp;VLOOKUP(MID(C1775,2,1),拼音数据库!$B:$C,2,)&amp;VLOOKUP(MID(C1775,3,1),拼音数据库!$B:$C,2,)&amp;VLOOKUP(MID(C1775,4,1),拼音数据库!$B:$C,2,))))),"")</f>
        <v/>
      </c>
      <c r="B1775" s="75" t="str">
        <f>IFERROR(IF(C1775=0,"",IF(LEN(C1775)=1,LEFT(VLOOKUP(LEFT(C1775,1),拼音数据库!$B:$C,2,),1),IF(LEN(C1775)=2,LEFT(VLOOKUP(LEFT(C1775,1),拼音数据库!$B:$C,2,),1)&amp;LEFT(VLOOKUP(MID(C1775,2,1),拼音数据库!$B:$C,2,),1),IF(LEN(C1775)=3,LEFT(VLOOKUP(LEFT(C1775,1),拼音数据库!$B:$C,2,),1)&amp;LEFT(VLOOKUP(MID(C1775,2,1),拼音数据库!$B:$C,2,),1)&amp;LEFT(VLOOKUP(MID(C1775,3,1),拼音数据库!$B:$C,2,)),LEFT(VLOOKUP(LEFT(C1775,1),拼音数据库!$B:$C,2,),1)&amp;LEFT(VLOOKUP(MID(C1775,2,1),拼音数据库!$B:$C,2,),1)&amp;LEFT(VLOOKUP(MID(C1775,3,1),拼音数据库!$B:$C,2,),1)&amp;LEFT(VLOOKUP(MID(C1775,4,1),拼音数据库!$B:$C,2,),1))))),"")</f>
        <v/>
      </c>
      <c r="C1775" s="36"/>
      <c r="D1775" s="36"/>
      <c r="E1775" s="36"/>
      <c r="F1775" s="37"/>
      <c r="G1775" s="37"/>
      <c r="H1775" s="37"/>
      <c r="I1775" s="37"/>
      <c r="J1775" s="37"/>
      <c r="K1775" s="37"/>
      <c r="L1775" s="37"/>
      <c r="M1775" s="37"/>
      <c r="N1775" s="5" t="str">
        <f t="array" ref="N1775">IF(SUM(--NOT(ISERROR(FIND(TEXT(UPPER(电话簿!$G$4),0),UPPER(基本信息输入!A1775:M1775),1))))&gt;0,ROW(),"")</f>
        <v/>
      </c>
    </row>
    <row r="1776" spans="1:14" s="34" customFormat="1" x14ac:dyDescent="0.35">
      <c r="A1776" s="74" t="str">
        <f>IFERROR(IF(C1776=0,"",IF(LEN(C1776)=1,VLOOKUP(LEFT(C1776,1),拼音数据库!$B:$C,2,),IF(LEN(C1776)=2,VLOOKUP(LEFT(C1776,1),拼音数据库!$B:$C,2,)&amp;VLOOKUP(MID(C1776,2,1),拼音数据库!$B:$C,2,),IF(LEN(C1776)=3,VLOOKUP(LEFT(C1776,1),拼音数据库!$B:$C,2,)&amp;VLOOKUP(MID(C1776,2,1),拼音数据库!$B:$C,2,)&amp;VLOOKUP(MID(C1776,3,1),拼音数据库!$B:$C,2,),VLOOKUP(LEFT(C1776,1),拼音数据库!$B:$C,2,)&amp;VLOOKUP(MID(C1776,2,1),拼音数据库!$B:$C,2,)&amp;VLOOKUP(MID(C1776,3,1),拼音数据库!$B:$C,2,)&amp;VLOOKUP(MID(C1776,4,1),拼音数据库!$B:$C,2,))))),"")</f>
        <v/>
      </c>
      <c r="B1776" s="75" t="str">
        <f>IFERROR(IF(C1776=0,"",IF(LEN(C1776)=1,LEFT(VLOOKUP(LEFT(C1776,1),拼音数据库!$B:$C,2,),1),IF(LEN(C1776)=2,LEFT(VLOOKUP(LEFT(C1776,1),拼音数据库!$B:$C,2,),1)&amp;LEFT(VLOOKUP(MID(C1776,2,1),拼音数据库!$B:$C,2,),1),IF(LEN(C1776)=3,LEFT(VLOOKUP(LEFT(C1776,1),拼音数据库!$B:$C,2,),1)&amp;LEFT(VLOOKUP(MID(C1776,2,1),拼音数据库!$B:$C,2,),1)&amp;LEFT(VLOOKUP(MID(C1776,3,1),拼音数据库!$B:$C,2,)),LEFT(VLOOKUP(LEFT(C1776,1),拼音数据库!$B:$C,2,),1)&amp;LEFT(VLOOKUP(MID(C1776,2,1),拼音数据库!$B:$C,2,),1)&amp;LEFT(VLOOKUP(MID(C1776,3,1),拼音数据库!$B:$C,2,),1)&amp;LEFT(VLOOKUP(MID(C1776,4,1),拼音数据库!$B:$C,2,),1))))),"")</f>
        <v/>
      </c>
      <c r="C1776" s="36"/>
      <c r="D1776" s="36"/>
      <c r="E1776" s="36"/>
      <c r="F1776" s="37"/>
      <c r="G1776" s="37"/>
      <c r="H1776" s="37"/>
      <c r="I1776" s="37"/>
      <c r="J1776" s="37"/>
      <c r="K1776" s="37"/>
      <c r="L1776" s="37"/>
      <c r="M1776" s="37"/>
      <c r="N1776" s="5" t="str">
        <f t="array" ref="N1776">IF(SUM(--NOT(ISERROR(FIND(TEXT(UPPER(电话簿!$G$4),0),UPPER(基本信息输入!A1776:M1776),1))))&gt;0,ROW(),"")</f>
        <v/>
      </c>
    </row>
    <row r="1777" spans="1:14" s="34" customFormat="1" x14ac:dyDescent="0.35">
      <c r="A1777" s="74" t="str">
        <f>IFERROR(IF(C1777=0,"",IF(LEN(C1777)=1,VLOOKUP(LEFT(C1777,1),拼音数据库!$B:$C,2,),IF(LEN(C1777)=2,VLOOKUP(LEFT(C1777,1),拼音数据库!$B:$C,2,)&amp;VLOOKUP(MID(C1777,2,1),拼音数据库!$B:$C,2,),IF(LEN(C1777)=3,VLOOKUP(LEFT(C1777,1),拼音数据库!$B:$C,2,)&amp;VLOOKUP(MID(C1777,2,1),拼音数据库!$B:$C,2,)&amp;VLOOKUP(MID(C1777,3,1),拼音数据库!$B:$C,2,),VLOOKUP(LEFT(C1777,1),拼音数据库!$B:$C,2,)&amp;VLOOKUP(MID(C1777,2,1),拼音数据库!$B:$C,2,)&amp;VLOOKUP(MID(C1777,3,1),拼音数据库!$B:$C,2,)&amp;VLOOKUP(MID(C1777,4,1),拼音数据库!$B:$C,2,))))),"")</f>
        <v/>
      </c>
      <c r="B1777" s="75" t="str">
        <f>IFERROR(IF(C1777=0,"",IF(LEN(C1777)=1,LEFT(VLOOKUP(LEFT(C1777,1),拼音数据库!$B:$C,2,),1),IF(LEN(C1777)=2,LEFT(VLOOKUP(LEFT(C1777,1),拼音数据库!$B:$C,2,),1)&amp;LEFT(VLOOKUP(MID(C1777,2,1),拼音数据库!$B:$C,2,),1),IF(LEN(C1777)=3,LEFT(VLOOKUP(LEFT(C1777,1),拼音数据库!$B:$C,2,),1)&amp;LEFT(VLOOKUP(MID(C1777,2,1),拼音数据库!$B:$C,2,),1)&amp;LEFT(VLOOKUP(MID(C1777,3,1),拼音数据库!$B:$C,2,)),LEFT(VLOOKUP(LEFT(C1777,1),拼音数据库!$B:$C,2,),1)&amp;LEFT(VLOOKUP(MID(C1777,2,1),拼音数据库!$B:$C,2,),1)&amp;LEFT(VLOOKUP(MID(C1777,3,1),拼音数据库!$B:$C,2,),1)&amp;LEFT(VLOOKUP(MID(C1777,4,1),拼音数据库!$B:$C,2,),1))))),"")</f>
        <v/>
      </c>
      <c r="C1777" s="36"/>
      <c r="D1777" s="36"/>
      <c r="E1777" s="36"/>
      <c r="F1777" s="37"/>
      <c r="G1777" s="37"/>
      <c r="H1777" s="37"/>
      <c r="I1777" s="37"/>
      <c r="J1777" s="37"/>
      <c r="K1777" s="37"/>
      <c r="L1777" s="37"/>
      <c r="M1777" s="37"/>
      <c r="N1777" s="5" t="str">
        <f t="array" ref="N1777">IF(SUM(--NOT(ISERROR(FIND(TEXT(UPPER(电话簿!$G$4),0),UPPER(基本信息输入!A1777:M1777),1))))&gt;0,ROW(),"")</f>
        <v/>
      </c>
    </row>
    <row r="1778" spans="1:14" s="34" customFormat="1" x14ac:dyDescent="0.35">
      <c r="A1778" s="74" t="str">
        <f>IFERROR(IF(C1778=0,"",IF(LEN(C1778)=1,VLOOKUP(LEFT(C1778,1),拼音数据库!$B:$C,2,),IF(LEN(C1778)=2,VLOOKUP(LEFT(C1778,1),拼音数据库!$B:$C,2,)&amp;VLOOKUP(MID(C1778,2,1),拼音数据库!$B:$C,2,),IF(LEN(C1778)=3,VLOOKUP(LEFT(C1778,1),拼音数据库!$B:$C,2,)&amp;VLOOKUP(MID(C1778,2,1),拼音数据库!$B:$C,2,)&amp;VLOOKUP(MID(C1778,3,1),拼音数据库!$B:$C,2,),VLOOKUP(LEFT(C1778,1),拼音数据库!$B:$C,2,)&amp;VLOOKUP(MID(C1778,2,1),拼音数据库!$B:$C,2,)&amp;VLOOKUP(MID(C1778,3,1),拼音数据库!$B:$C,2,)&amp;VLOOKUP(MID(C1778,4,1),拼音数据库!$B:$C,2,))))),"")</f>
        <v/>
      </c>
      <c r="B1778" s="75" t="str">
        <f>IFERROR(IF(C1778=0,"",IF(LEN(C1778)=1,LEFT(VLOOKUP(LEFT(C1778,1),拼音数据库!$B:$C,2,),1),IF(LEN(C1778)=2,LEFT(VLOOKUP(LEFT(C1778,1),拼音数据库!$B:$C,2,),1)&amp;LEFT(VLOOKUP(MID(C1778,2,1),拼音数据库!$B:$C,2,),1),IF(LEN(C1778)=3,LEFT(VLOOKUP(LEFT(C1778,1),拼音数据库!$B:$C,2,),1)&amp;LEFT(VLOOKUP(MID(C1778,2,1),拼音数据库!$B:$C,2,),1)&amp;LEFT(VLOOKUP(MID(C1778,3,1),拼音数据库!$B:$C,2,)),LEFT(VLOOKUP(LEFT(C1778,1),拼音数据库!$B:$C,2,),1)&amp;LEFT(VLOOKUP(MID(C1778,2,1),拼音数据库!$B:$C,2,),1)&amp;LEFT(VLOOKUP(MID(C1778,3,1),拼音数据库!$B:$C,2,),1)&amp;LEFT(VLOOKUP(MID(C1778,4,1),拼音数据库!$B:$C,2,),1))))),"")</f>
        <v/>
      </c>
      <c r="C1778" s="36"/>
      <c r="D1778" s="36"/>
      <c r="E1778" s="36"/>
      <c r="F1778" s="37"/>
      <c r="G1778" s="37"/>
      <c r="H1778" s="37"/>
      <c r="I1778" s="37"/>
      <c r="J1778" s="37"/>
      <c r="K1778" s="37"/>
      <c r="L1778" s="37"/>
      <c r="M1778" s="37"/>
      <c r="N1778" s="5" t="str">
        <f t="array" ref="N1778">IF(SUM(--NOT(ISERROR(FIND(TEXT(UPPER(电话簿!$G$4),0),UPPER(基本信息输入!A1778:M1778),1))))&gt;0,ROW(),"")</f>
        <v/>
      </c>
    </row>
    <row r="1779" spans="1:14" s="34" customFormat="1" x14ac:dyDescent="0.35">
      <c r="A1779" s="74" t="str">
        <f>IFERROR(IF(C1779=0,"",IF(LEN(C1779)=1,VLOOKUP(LEFT(C1779,1),拼音数据库!$B:$C,2,),IF(LEN(C1779)=2,VLOOKUP(LEFT(C1779,1),拼音数据库!$B:$C,2,)&amp;VLOOKUP(MID(C1779,2,1),拼音数据库!$B:$C,2,),IF(LEN(C1779)=3,VLOOKUP(LEFT(C1779,1),拼音数据库!$B:$C,2,)&amp;VLOOKUP(MID(C1779,2,1),拼音数据库!$B:$C,2,)&amp;VLOOKUP(MID(C1779,3,1),拼音数据库!$B:$C,2,),VLOOKUP(LEFT(C1779,1),拼音数据库!$B:$C,2,)&amp;VLOOKUP(MID(C1779,2,1),拼音数据库!$B:$C,2,)&amp;VLOOKUP(MID(C1779,3,1),拼音数据库!$B:$C,2,)&amp;VLOOKUP(MID(C1779,4,1),拼音数据库!$B:$C,2,))))),"")</f>
        <v/>
      </c>
      <c r="B1779" s="75" t="str">
        <f>IFERROR(IF(C1779=0,"",IF(LEN(C1779)=1,LEFT(VLOOKUP(LEFT(C1779,1),拼音数据库!$B:$C,2,),1),IF(LEN(C1779)=2,LEFT(VLOOKUP(LEFT(C1779,1),拼音数据库!$B:$C,2,),1)&amp;LEFT(VLOOKUP(MID(C1779,2,1),拼音数据库!$B:$C,2,),1),IF(LEN(C1779)=3,LEFT(VLOOKUP(LEFT(C1779,1),拼音数据库!$B:$C,2,),1)&amp;LEFT(VLOOKUP(MID(C1779,2,1),拼音数据库!$B:$C,2,),1)&amp;LEFT(VLOOKUP(MID(C1779,3,1),拼音数据库!$B:$C,2,)),LEFT(VLOOKUP(LEFT(C1779,1),拼音数据库!$B:$C,2,),1)&amp;LEFT(VLOOKUP(MID(C1779,2,1),拼音数据库!$B:$C,2,),1)&amp;LEFT(VLOOKUP(MID(C1779,3,1),拼音数据库!$B:$C,2,),1)&amp;LEFT(VLOOKUP(MID(C1779,4,1),拼音数据库!$B:$C,2,),1))))),"")</f>
        <v/>
      </c>
      <c r="C1779" s="36"/>
      <c r="D1779" s="36"/>
      <c r="E1779" s="36"/>
      <c r="F1779" s="37"/>
      <c r="G1779" s="37"/>
      <c r="H1779" s="37"/>
      <c r="I1779" s="37"/>
      <c r="J1779" s="37"/>
      <c r="K1779" s="37"/>
      <c r="L1779" s="37"/>
      <c r="M1779" s="37"/>
      <c r="N1779" s="5" t="str">
        <f t="array" ref="N1779">IF(SUM(--NOT(ISERROR(FIND(TEXT(UPPER(电话簿!$G$4),0),UPPER(基本信息输入!A1779:M1779),1))))&gt;0,ROW(),"")</f>
        <v/>
      </c>
    </row>
    <row r="1780" spans="1:14" s="34" customFormat="1" x14ac:dyDescent="0.35">
      <c r="A1780" s="74" t="str">
        <f>IFERROR(IF(C1780=0,"",IF(LEN(C1780)=1,VLOOKUP(LEFT(C1780,1),拼音数据库!$B:$C,2,),IF(LEN(C1780)=2,VLOOKUP(LEFT(C1780,1),拼音数据库!$B:$C,2,)&amp;VLOOKUP(MID(C1780,2,1),拼音数据库!$B:$C,2,),IF(LEN(C1780)=3,VLOOKUP(LEFT(C1780,1),拼音数据库!$B:$C,2,)&amp;VLOOKUP(MID(C1780,2,1),拼音数据库!$B:$C,2,)&amp;VLOOKUP(MID(C1780,3,1),拼音数据库!$B:$C,2,),VLOOKUP(LEFT(C1780,1),拼音数据库!$B:$C,2,)&amp;VLOOKUP(MID(C1780,2,1),拼音数据库!$B:$C,2,)&amp;VLOOKUP(MID(C1780,3,1),拼音数据库!$B:$C,2,)&amp;VLOOKUP(MID(C1780,4,1),拼音数据库!$B:$C,2,))))),"")</f>
        <v/>
      </c>
      <c r="B1780" s="75" t="str">
        <f>IFERROR(IF(C1780=0,"",IF(LEN(C1780)=1,LEFT(VLOOKUP(LEFT(C1780,1),拼音数据库!$B:$C,2,),1),IF(LEN(C1780)=2,LEFT(VLOOKUP(LEFT(C1780,1),拼音数据库!$B:$C,2,),1)&amp;LEFT(VLOOKUP(MID(C1780,2,1),拼音数据库!$B:$C,2,),1),IF(LEN(C1780)=3,LEFT(VLOOKUP(LEFT(C1780,1),拼音数据库!$B:$C,2,),1)&amp;LEFT(VLOOKUP(MID(C1780,2,1),拼音数据库!$B:$C,2,),1)&amp;LEFT(VLOOKUP(MID(C1780,3,1),拼音数据库!$B:$C,2,)),LEFT(VLOOKUP(LEFT(C1780,1),拼音数据库!$B:$C,2,),1)&amp;LEFT(VLOOKUP(MID(C1780,2,1),拼音数据库!$B:$C,2,),1)&amp;LEFT(VLOOKUP(MID(C1780,3,1),拼音数据库!$B:$C,2,),1)&amp;LEFT(VLOOKUP(MID(C1780,4,1),拼音数据库!$B:$C,2,),1))))),"")</f>
        <v/>
      </c>
      <c r="C1780" s="36"/>
      <c r="D1780" s="36"/>
      <c r="E1780" s="36"/>
      <c r="F1780" s="37"/>
      <c r="G1780" s="37"/>
      <c r="H1780" s="37"/>
      <c r="I1780" s="37"/>
      <c r="J1780" s="37"/>
      <c r="K1780" s="37"/>
      <c r="L1780" s="37"/>
      <c r="M1780" s="37"/>
      <c r="N1780" s="5" t="str">
        <f t="array" ref="N1780">IF(SUM(--NOT(ISERROR(FIND(TEXT(UPPER(电话簿!$G$4),0),UPPER(基本信息输入!A1780:M1780),1))))&gt;0,ROW(),"")</f>
        <v/>
      </c>
    </row>
    <row r="1781" spans="1:14" s="34" customFormat="1" x14ac:dyDescent="0.35">
      <c r="A1781" s="74" t="str">
        <f>IFERROR(IF(C1781=0,"",IF(LEN(C1781)=1,VLOOKUP(LEFT(C1781,1),拼音数据库!$B:$C,2,),IF(LEN(C1781)=2,VLOOKUP(LEFT(C1781,1),拼音数据库!$B:$C,2,)&amp;VLOOKUP(MID(C1781,2,1),拼音数据库!$B:$C,2,),IF(LEN(C1781)=3,VLOOKUP(LEFT(C1781,1),拼音数据库!$B:$C,2,)&amp;VLOOKUP(MID(C1781,2,1),拼音数据库!$B:$C,2,)&amp;VLOOKUP(MID(C1781,3,1),拼音数据库!$B:$C,2,),VLOOKUP(LEFT(C1781,1),拼音数据库!$B:$C,2,)&amp;VLOOKUP(MID(C1781,2,1),拼音数据库!$B:$C,2,)&amp;VLOOKUP(MID(C1781,3,1),拼音数据库!$B:$C,2,)&amp;VLOOKUP(MID(C1781,4,1),拼音数据库!$B:$C,2,))))),"")</f>
        <v/>
      </c>
      <c r="B1781" s="75" t="str">
        <f>IFERROR(IF(C1781=0,"",IF(LEN(C1781)=1,LEFT(VLOOKUP(LEFT(C1781,1),拼音数据库!$B:$C,2,),1),IF(LEN(C1781)=2,LEFT(VLOOKUP(LEFT(C1781,1),拼音数据库!$B:$C,2,),1)&amp;LEFT(VLOOKUP(MID(C1781,2,1),拼音数据库!$B:$C,2,),1),IF(LEN(C1781)=3,LEFT(VLOOKUP(LEFT(C1781,1),拼音数据库!$B:$C,2,),1)&amp;LEFT(VLOOKUP(MID(C1781,2,1),拼音数据库!$B:$C,2,),1)&amp;LEFT(VLOOKUP(MID(C1781,3,1),拼音数据库!$B:$C,2,)),LEFT(VLOOKUP(LEFT(C1781,1),拼音数据库!$B:$C,2,),1)&amp;LEFT(VLOOKUP(MID(C1781,2,1),拼音数据库!$B:$C,2,),1)&amp;LEFT(VLOOKUP(MID(C1781,3,1),拼音数据库!$B:$C,2,),1)&amp;LEFT(VLOOKUP(MID(C1781,4,1),拼音数据库!$B:$C,2,),1))))),"")</f>
        <v/>
      </c>
      <c r="C1781" s="36"/>
      <c r="D1781" s="36"/>
      <c r="E1781" s="36"/>
      <c r="F1781" s="37"/>
      <c r="G1781" s="37"/>
      <c r="H1781" s="37"/>
      <c r="I1781" s="37"/>
      <c r="J1781" s="37"/>
      <c r="K1781" s="37"/>
      <c r="L1781" s="37"/>
      <c r="M1781" s="37"/>
      <c r="N1781" s="5" t="str">
        <f t="array" ref="N1781">IF(SUM(--NOT(ISERROR(FIND(TEXT(UPPER(电话簿!$G$4),0),UPPER(基本信息输入!A1781:M1781),1))))&gt;0,ROW(),"")</f>
        <v/>
      </c>
    </row>
    <row r="1782" spans="1:14" s="34" customFormat="1" x14ac:dyDescent="0.35">
      <c r="A1782" s="74" t="str">
        <f>IFERROR(IF(C1782=0,"",IF(LEN(C1782)=1,VLOOKUP(LEFT(C1782,1),拼音数据库!$B:$C,2,),IF(LEN(C1782)=2,VLOOKUP(LEFT(C1782,1),拼音数据库!$B:$C,2,)&amp;VLOOKUP(MID(C1782,2,1),拼音数据库!$B:$C,2,),IF(LEN(C1782)=3,VLOOKUP(LEFT(C1782,1),拼音数据库!$B:$C,2,)&amp;VLOOKUP(MID(C1782,2,1),拼音数据库!$B:$C,2,)&amp;VLOOKUP(MID(C1782,3,1),拼音数据库!$B:$C,2,),VLOOKUP(LEFT(C1782,1),拼音数据库!$B:$C,2,)&amp;VLOOKUP(MID(C1782,2,1),拼音数据库!$B:$C,2,)&amp;VLOOKUP(MID(C1782,3,1),拼音数据库!$B:$C,2,)&amp;VLOOKUP(MID(C1782,4,1),拼音数据库!$B:$C,2,))))),"")</f>
        <v/>
      </c>
      <c r="B1782" s="75" t="str">
        <f>IFERROR(IF(C1782=0,"",IF(LEN(C1782)=1,LEFT(VLOOKUP(LEFT(C1782,1),拼音数据库!$B:$C,2,),1),IF(LEN(C1782)=2,LEFT(VLOOKUP(LEFT(C1782,1),拼音数据库!$B:$C,2,),1)&amp;LEFT(VLOOKUP(MID(C1782,2,1),拼音数据库!$B:$C,2,),1),IF(LEN(C1782)=3,LEFT(VLOOKUP(LEFT(C1782,1),拼音数据库!$B:$C,2,),1)&amp;LEFT(VLOOKUP(MID(C1782,2,1),拼音数据库!$B:$C,2,),1)&amp;LEFT(VLOOKUP(MID(C1782,3,1),拼音数据库!$B:$C,2,)),LEFT(VLOOKUP(LEFT(C1782,1),拼音数据库!$B:$C,2,),1)&amp;LEFT(VLOOKUP(MID(C1782,2,1),拼音数据库!$B:$C,2,),1)&amp;LEFT(VLOOKUP(MID(C1782,3,1),拼音数据库!$B:$C,2,),1)&amp;LEFT(VLOOKUP(MID(C1782,4,1),拼音数据库!$B:$C,2,),1))))),"")</f>
        <v/>
      </c>
      <c r="C1782" s="36"/>
      <c r="D1782" s="36"/>
      <c r="E1782" s="36"/>
      <c r="F1782" s="37"/>
      <c r="G1782" s="37"/>
      <c r="H1782" s="37"/>
      <c r="I1782" s="37"/>
      <c r="J1782" s="37"/>
      <c r="K1782" s="37"/>
      <c r="L1782" s="37"/>
      <c r="M1782" s="37"/>
      <c r="N1782" s="5" t="str">
        <f t="array" ref="N1782">IF(SUM(--NOT(ISERROR(FIND(TEXT(UPPER(电话簿!$G$4),0),UPPER(基本信息输入!A1782:M1782),1))))&gt;0,ROW(),"")</f>
        <v/>
      </c>
    </row>
    <row r="1783" spans="1:14" s="34" customFormat="1" x14ac:dyDescent="0.35">
      <c r="A1783" s="74" t="str">
        <f>IFERROR(IF(C1783=0,"",IF(LEN(C1783)=1,VLOOKUP(LEFT(C1783,1),拼音数据库!$B:$C,2,),IF(LEN(C1783)=2,VLOOKUP(LEFT(C1783,1),拼音数据库!$B:$C,2,)&amp;VLOOKUP(MID(C1783,2,1),拼音数据库!$B:$C,2,),IF(LEN(C1783)=3,VLOOKUP(LEFT(C1783,1),拼音数据库!$B:$C,2,)&amp;VLOOKUP(MID(C1783,2,1),拼音数据库!$B:$C,2,)&amp;VLOOKUP(MID(C1783,3,1),拼音数据库!$B:$C,2,),VLOOKUP(LEFT(C1783,1),拼音数据库!$B:$C,2,)&amp;VLOOKUP(MID(C1783,2,1),拼音数据库!$B:$C,2,)&amp;VLOOKUP(MID(C1783,3,1),拼音数据库!$B:$C,2,)&amp;VLOOKUP(MID(C1783,4,1),拼音数据库!$B:$C,2,))))),"")</f>
        <v/>
      </c>
      <c r="B1783" s="75" t="str">
        <f>IFERROR(IF(C1783=0,"",IF(LEN(C1783)=1,LEFT(VLOOKUP(LEFT(C1783,1),拼音数据库!$B:$C,2,),1),IF(LEN(C1783)=2,LEFT(VLOOKUP(LEFT(C1783,1),拼音数据库!$B:$C,2,),1)&amp;LEFT(VLOOKUP(MID(C1783,2,1),拼音数据库!$B:$C,2,),1),IF(LEN(C1783)=3,LEFT(VLOOKUP(LEFT(C1783,1),拼音数据库!$B:$C,2,),1)&amp;LEFT(VLOOKUP(MID(C1783,2,1),拼音数据库!$B:$C,2,),1)&amp;LEFT(VLOOKUP(MID(C1783,3,1),拼音数据库!$B:$C,2,)),LEFT(VLOOKUP(LEFT(C1783,1),拼音数据库!$B:$C,2,),1)&amp;LEFT(VLOOKUP(MID(C1783,2,1),拼音数据库!$B:$C,2,),1)&amp;LEFT(VLOOKUP(MID(C1783,3,1),拼音数据库!$B:$C,2,),1)&amp;LEFT(VLOOKUP(MID(C1783,4,1),拼音数据库!$B:$C,2,),1))))),"")</f>
        <v/>
      </c>
      <c r="C1783" s="36"/>
      <c r="D1783" s="36"/>
      <c r="E1783" s="36"/>
      <c r="F1783" s="37"/>
      <c r="G1783" s="37"/>
      <c r="H1783" s="37"/>
      <c r="I1783" s="37"/>
      <c r="J1783" s="37"/>
      <c r="K1783" s="37"/>
      <c r="L1783" s="37"/>
      <c r="M1783" s="37"/>
      <c r="N1783" s="5" t="str">
        <f t="array" ref="N1783">IF(SUM(--NOT(ISERROR(FIND(TEXT(UPPER(电话簿!$G$4),0),UPPER(基本信息输入!A1783:M1783),1))))&gt;0,ROW(),"")</f>
        <v/>
      </c>
    </row>
    <row r="1784" spans="1:14" s="34" customFormat="1" x14ac:dyDescent="0.35">
      <c r="A1784" s="74" t="str">
        <f>IFERROR(IF(C1784=0,"",IF(LEN(C1784)=1,VLOOKUP(LEFT(C1784,1),拼音数据库!$B:$C,2,),IF(LEN(C1784)=2,VLOOKUP(LEFT(C1784,1),拼音数据库!$B:$C,2,)&amp;VLOOKUP(MID(C1784,2,1),拼音数据库!$B:$C,2,),IF(LEN(C1784)=3,VLOOKUP(LEFT(C1784,1),拼音数据库!$B:$C,2,)&amp;VLOOKUP(MID(C1784,2,1),拼音数据库!$B:$C,2,)&amp;VLOOKUP(MID(C1784,3,1),拼音数据库!$B:$C,2,),VLOOKUP(LEFT(C1784,1),拼音数据库!$B:$C,2,)&amp;VLOOKUP(MID(C1784,2,1),拼音数据库!$B:$C,2,)&amp;VLOOKUP(MID(C1784,3,1),拼音数据库!$B:$C,2,)&amp;VLOOKUP(MID(C1784,4,1),拼音数据库!$B:$C,2,))))),"")</f>
        <v/>
      </c>
      <c r="B1784" s="75" t="str">
        <f>IFERROR(IF(C1784=0,"",IF(LEN(C1784)=1,LEFT(VLOOKUP(LEFT(C1784,1),拼音数据库!$B:$C,2,),1),IF(LEN(C1784)=2,LEFT(VLOOKUP(LEFT(C1784,1),拼音数据库!$B:$C,2,),1)&amp;LEFT(VLOOKUP(MID(C1784,2,1),拼音数据库!$B:$C,2,),1),IF(LEN(C1784)=3,LEFT(VLOOKUP(LEFT(C1784,1),拼音数据库!$B:$C,2,),1)&amp;LEFT(VLOOKUP(MID(C1784,2,1),拼音数据库!$B:$C,2,),1)&amp;LEFT(VLOOKUP(MID(C1784,3,1),拼音数据库!$B:$C,2,)),LEFT(VLOOKUP(LEFT(C1784,1),拼音数据库!$B:$C,2,),1)&amp;LEFT(VLOOKUP(MID(C1784,2,1),拼音数据库!$B:$C,2,),1)&amp;LEFT(VLOOKUP(MID(C1784,3,1),拼音数据库!$B:$C,2,),1)&amp;LEFT(VLOOKUP(MID(C1784,4,1),拼音数据库!$B:$C,2,),1))))),"")</f>
        <v/>
      </c>
      <c r="C1784" s="36"/>
      <c r="D1784" s="36"/>
      <c r="E1784" s="36"/>
      <c r="F1784" s="37"/>
      <c r="G1784" s="37"/>
      <c r="H1784" s="37"/>
      <c r="I1784" s="37"/>
      <c r="J1784" s="37"/>
      <c r="K1784" s="37"/>
      <c r="L1784" s="37"/>
      <c r="M1784" s="37"/>
      <c r="N1784" s="5" t="str">
        <f t="array" ref="N1784">IF(SUM(--NOT(ISERROR(FIND(TEXT(UPPER(电话簿!$G$4),0),UPPER(基本信息输入!A1784:M1784),1))))&gt;0,ROW(),"")</f>
        <v/>
      </c>
    </row>
    <row r="1785" spans="1:14" s="34" customFormat="1" x14ac:dyDescent="0.35">
      <c r="A1785" s="74" t="str">
        <f>IFERROR(IF(C1785=0,"",IF(LEN(C1785)=1,VLOOKUP(LEFT(C1785,1),拼音数据库!$B:$C,2,),IF(LEN(C1785)=2,VLOOKUP(LEFT(C1785,1),拼音数据库!$B:$C,2,)&amp;VLOOKUP(MID(C1785,2,1),拼音数据库!$B:$C,2,),IF(LEN(C1785)=3,VLOOKUP(LEFT(C1785,1),拼音数据库!$B:$C,2,)&amp;VLOOKUP(MID(C1785,2,1),拼音数据库!$B:$C,2,)&amp;VLOOKUP(MID(C1785,3,1),拼音数据库!$B:$C,2,),VLOOKUP(LEFT(C1785,1),拼音数据库!$B:$C,2,)&amp;VLOOKUP(MID(C1785,2,1),拼音数据库!$B:$C,2,)&amp;VLOOKUP(MID(C1785,3,1),拼音数据库!$B:$C,2,)&amp;VLOOKUP(MID(C1785,4,1),拼音数据库!$B:$C,2,))))),"")</f>
        <v/>
      </c>
      <c r="B1785" s="75" t="str">
        <f>IFERROR(IF(C1785=0,"",IF(LEN(C1785)=1,LEFT(VLOOKUP(LEFT(C1785,1),拼音数据库!$B:$C,2,),1),IF(LEN(C1785)=2,LEFT(VLOOKUP(LEFT(C1785,1),拼音数据库!$B:$C,2,),1)&amp;LEFT(VLOOKUP(MID(C1785,2,1),拼音数据库!$B:$C,2,),1),IF(LEN(C1785)=3,LEFT(VLOOKUP(LEFT(C1785,1),拼音数据库!$B:$C,2,),1)&amp;LEFT(VLOOKUP(MID(C1785,2,1),拼音数据库!$B:$C,2,),1)&amp;LEFT(VLOOKUP(MID(C1785,3,1),拼音数据库!$B:$C,2,)),LEFT(VLOOKUP(LEFT(C1785,1),拼音数据库!$B:$C,2,),1)&amp;LEFT(VLOOKUP(MID(C1785,2,1),拼音数据库!$B:$C,2,),1)&amp;LEFT(VLOOKUP(MID(C1785,3,1),拼音数据库!$B:$C,2,),1)&amp;LEFT(VLOOKUP(MID(C1785,4,1),拼音数据库!$B:$C,2,),1))))),"")</f>
        <v/>
      </c>
      <c r="C1785" s="36"/>
      <c r="D1785" s="36"/>
      <c r="E1785" s="36"/>
      <c r="F1785" s="37"/>
      <c r="G1785" s="37"/>
      <c r="H1785" s="37"/>
      <c r="I1785" s="37"/>
      <c r="J1785" s="37"/>
      <c r="K1785" s="37"/>
      <c r="L1785" s="37"/>
      <c r="M1785" s="37"/>
      <c r="N1785" s="5" t="str">
        <f t="array" ref="N1785">IF(SUM(--NOT(ISERROR(FIND(TEXT(UPPER(电话簿!$G$4),0),UPPER(基本信息输入!A1785:M1785),1))))&gt;0,ROW(),"")</f>
        <v/>
      </c>
    </row>
    <row r="1786" spans="1:14" s="34" customFormat="1" x14ac:dyDescent="0.35">
      <c r="A1786" s="74" t="str">
        <f>IFERROR(IF(C1786=0,"",IF(LEN(C1786)=1,VLOOKUP(LEFT(C1786,1),拼音数据库!$B:$C,2,),IF(LEN(C1786)=2,VLOOKUP(LEFT(C1786,1),拼音数据库!$B:$C,2,)&amp;VLOOKUP(MID(C1786,2,1),拼音数据库!$B:$C,2,),IF(LEN(C1786)=3,VLOOKUP(LEFT(C1786,1),拼音数据库!$B:$C,2,)&amp;VLOOKUP(MID(C1786,2,1),拼音数据库!$B:$C,2,)&amp;VLOOKUP(MID(C1786,3,1),拼音数据库!$B:$C,2,),VLOOKUP(LEFT(C1786,1),拼音数据库!$B:$C,2,)&amp;VLOOKUP(MID(C1786,2,1),拼音数据库!$B:$C,2,)&amp;VLOOKUP(MID(C1786,3,1),拼音数据库!$B:$C,2,)&amp;VLOOKUP(MID(C1786,4,1),拼音数据库!$B:$C,2,))))),"")</f>
        <v/>
      </c>
      <c r="B1786" s="75" t="str">
        <f>IFERROR(IF(C1786=0,"",IF(LEN(C1786)=1,LEFT(VLOOKUP(LEFT(C1786,1),拼音数据库!$B:$C,2,),1),IF(LEN(C1786)=2,LEFT(VLOOKUP(LEFT(C1786,1),拼音数据库!$B:$C,2,),1)&amp;LEFT(VLOOKUP(MID(C1786,2,1),拼音数据库!$B:$C,2,),1),IF(LEN(C1786)=3,LEFT(VLOOKUP(LEFT(C1786,1),拼音数据库!$B:$C,2,),1)&amp;LEFT(VLOOKUP(MID(C1786,2,1),拼音数据库!$B:$C,2,),1)&amp;LEFT(VLOOKUP(MID(C1786,3,1),拼音数据库!$B:$C,2,)),LEFT(VLOOKUP(LEFT(C1786,1),拼音数据库!$B:$C,2,),1)&amp;LEFT(VLOOKUP(MID(C1786,2,1),拼音数据库!$B:$C,2,),1)&amp;LEFT(VLOOKUP(MID(C1786,3,1),拼音数据库!$B:$C,2,),1)&amp;LEFT(VLOOKUP(MID(C1786,4,1),拼音数据库!$B:$C,2,),1))))),"")</f>
        <v/>
      </c>
      <c r="C1786" s="36"/>
      <c r="D1786" s="36"/>
      <c r="E1786" s="36"/>
      <c r="F1786" s="37"/>
      <c r="G1786" s="37"/>
      <c r="H1786" s="37"/>
      <c r="I1786" s="37"/>
      <c r="J1786" s="37"/>
      <c r="K1786" s="37"/>
      <c r="L1786" s="37"/>
      <c r="M1786" s="37"/>
      <c r="N1786" s="5" t="str">
        <f t="array" ref="N1786">IF(SUM(--NOT(ISERROR(FIND(TEXT(UPPER(电话簿!$G$4),0),UPPER(基本信息输入!A1786:M1786),1))))&gt;0,ROW(),"")</f>
        <v/>
      </c>
    </row>
    <row r="1787" spans="1:14" s="34" customFormat="1" x14ac:dyDescent="0.35">
      <c r="A1787" s="74" t="str">
        <f>IFERROR(IF(C1787=0,"",IF(LEN(C1787)=1,VLOOKUP(LEFT(C1787,1),拼音数据库!$B:$C,2,),IF(LEN(C1787)=2,VLOOKUP(LEFT(C1787,1),拼音数据库!$B:$C,2,)&amp;VLOOKUP(MID(C1787,2,1),拼音数据库!$B:$C,2,),IF(LEN(C1787)=3,VLOOKUP(LEFT(C1787,1),拼音数据库!$B:$C,2,)&amp;VLOOKUP(MID(C1787,2,1),拼音数据库!$B:$C,2,)&amp;VLOOKUP(MID(C1787,3,1),拼音数据库!$B:$C,2,),VLOOKUP(LEFT(C1787,1),拼音数据库!$B:$C,2,)&amp;VLOOKUP(MID(C1787,2,1),拼音数据库!$B:$C,2,)&amp;VLOOKUP(MID(C1787,3,1),拼音数据库!$B:$C,2,)&amp;VLOOKUP(MID(C1787,4,1),拼音数据库!$B:$C,2,))))),"")</f>
        <v/>
      </c>
      <c r="B1787" s="75" t="str">
        <f>IFERROR(IF(C1787=0,"",IF(LEN(C1787)=1,LEFT(VLOOKUP(LEFT(C1787,1),拼音数据库!$B:$C,2,),1),IF(LEN(C1787)=2,LEFT(VLOOKUP(LEFT(C1787,1),拼音数据库!$B:$C,2,),1)&amp;LEFT(VLOOKUP(MID(C1787,2,1),拼音数据库!$B:$C,2,),1),IF(LEN(C1787)=3,LEFT(VLOOKUP(LEFT(C1787,1),拼音数据库!$B:$C,2,),1)&amp;LEFT(VLOOKUP(MID(C1787,2,1),拼音数据库!$B:$C,2,),1)&amp;LEFT(VLOOKUP(MID(C1787,3,1),拼音数据库!$B:$C,2,)),LEFT(VLOOKUP(LEFT(C1787,1),拼音数据库!$B:$C,2,),1)&amp;LEFT(VLOOKUP(MID(C1787,2,1),拼音数据库!$B:$C,2,),1)&amp;LEFT(VLOOKUP(MID(C1787,3,1),拼音数据库!$B:$C,2,),1)&amp;LEFT(VLOOKUP(MID(C1787,4,1),拼音数据库!$B:$C,2,),1))))),"")</f>
        <v/>
      </c>
      <c r="C1787" s="36"/>
      <c r="D1787" s="36"/>
      <c r="E1787" s="36"/>
      <c r="F1787" s="37"/>
      <c r="G1787" s="37"/>
      <c r="H1787" s="37"/>
      <c r="I1787" s="37"/>
      <c r="J1787" s="37"/>
      <c r="K1787" s="37"/>
      <c r="L1787" s="37"/>
      <c r="M1787" s="37"/>
      <c r="N1787" s="5" t="str">
        <f t="array" ref="N1787">IF(SUM(--NOT(ISERROR(FIND(TEXT(UPPER(电话簿!$G$4),0),UPPER(基本信息输入!A1787:M1787),1))))&gt;0,ROW(),"")</f>
        <v/>
      </c>
    </row>
    <row r="1788" spans="1:14" s="34" customFormat="1" x14ac:dyDescent="0.35">
      <c r="A1788" s="74" t="str">
        <f>IFERROR(IF(C1788=0,"",IF(LEN(C1788)=1,VLOOKUP(LEFT(C1788,1),拼音数据库!$B:$C,2,),IF(LEN(C1788)=2,VLOOKUP(LEFT(C1788,1),拼音数据库!$B:$C,2,)&amp;VLOOKUP(MID(C1788,2,1),拼音数据库!$B:$C,2,),IF(LEN(C1788)=3,VLOOKUP(LEFT(C1788,1),拼音数据库!$B:$C,2,)&amp;VLOOKUP(MID(C1788,2,1),拼音数据库!$B:$C,2,)&amp;VLOOKUP(MID(C1788,3,1),拼音数据库!$B:$C,2,),VLOOKUP(LEFT(C1788,1),拼音数据库!$B:$C,2,)&amp;VLOOKUP(MID(C1788,2,1),拼音数据库!$B:$C,2,)&amp;VLOOKUP(MID(C1788,3,1),拼音数据库!$B:$C,2,)&amp;VLOOKUP(MID(C1788,4,1),拼音数据库!$B:$C,2,))))),"")</f>
        <v/>
      </c>
      <c r="B1788" s="75" t="str">
        <f>IFERROR(IF(C1788=0,"",IF(LEN(C1788)=1,LEFT(VLOOKUP(LEFT(C1788,1),拼音数据库!$B:$C,2,),1),IF(LEN(C1788)=2,LEFT(VLOOKUP(LEFT(C1788,1),拼音数据库!$B:$C,2,),1)&amp;LEFT(VLOOKUP(MID(C1788,2,1),拼音数据库!$B:$C,2,),1),IF(LEN(C1788)=3,LEFT(VLOOKUP(LEFT(C1788,1),拼音数据库!$B:$C,2,),1)&amp;LEFT(VLOOKUP(MID(C1788,2,1),拼音数据库!$B:$C,2,),1)&amp;LEFT(VLOOKUP(MID(C1788,3,1),拼音数据库!$B:$C,2,)),LEFT(VLOOKUP(LEFT(C1788,1),拼音数据库!$B:$C,2,),1)&amp;LEFT(VLOOKUP(MID(C1788,2,1),拼音数据库!$B:$C,2,),1)&amp;LEFT(VLOOKUP(MID(C1788,3,1),拼音数据库!$B:$C,2,),1)&amp;LEFT(VLOOKUP(MID(C1788,4,1),拼音数据库!$B:$C,2,),1))))),"")</f>
        <v/>
      </c>
      <c r="C1788" s="36"/>
      <c r="D1788" s="36"/>
      <c r="E1788" s="36"/>
      <c r="F1788" s="37"/>
      <c r="G1788" s="37"/>
      <c r="H1788" s="37"/>
      <c r="I1788" s="37"/>
      <c r="J1788" s="37"/>
      <c r="K1788" s="37"/>
      <c r="L1788" s="37"/>
      <c r="M1788" s="37"/>
      <c r="N1788" s="5" t="str">
        <f t="array" ref="N1788">IF(SUM(--NOT(ISERROR(FIND(TEXT(UPPER(电话簿!$G$4),0),UPPER(基本信息输入!A1788:M1788),1))))&gt;0,ROW(),"")</f>
        <v/>
      </c>
    </row>
    <row r="1789" spans="1:14" s="34" customFormat="1" x14ac:dyDescent="0.35">
      <c r="A1789" s="74" t="str">
        <f>IFERROR(IF(C1789=0,"",IF(LEN(C1789)=1,VLOOKUP(LEFT(C1789,1),拼音数据库!$B:$C,2,),IF(LEN(C1789)=2,VLOOKUP(LEFT(C1789,1),拼音数据库!$B:$C,2,)&amp;VLOOKUP(MID(C1789,2,1),拼音数据库!$B:$C,2,),IF(LEN(C1789)=3,VLOOKUP(LEFT(C1789,1),拼音数据库!$B:$C,2,)&amp;VLOOKUP(MID(C1789,2,1),拼音数据库!$B:$C,2,)&amp;VLOOKUP(MID(C1789,3,1),拼音数据库!$B:$C,2,),VLOOKUP(LEFT(C1789,1),拼音数据库!$B:$C,2,)&amp;VLOOKUP(MID(C1789,2,1),拼音数据库!$B:$C,2,)&amp;VLOOKUP(MID(C1789,3,1),拼音数据库!$B:$C,2,)&amp;VLOOKUP(MID(C1789,4,1),拼音数据库!$B:$C,2,))))),"")</f>
        <v/>
      </c>
      <c r="B1789" s="75" t="str">
        <f>IFERROR(IF(C1789=0,"",IF(LEN(C1789)=1,LEFT(VLOOKUP(LEFT(C1789,1),拼音数据库!$B:$C,2,),1),IF(LEN(C1789)=2,LEFT(VLOOKUP(LEFT(C1789,1),拼音数据库!$B:$C,2,),1)&amp;LEFT(VLOOKUP(MID(C1789,2,1),拼音数据库!$B:$C,2,),1),IF(LEN(C1789)=3,LEFT(VLOOKUP(LEFT(C1789,1),拼音数据库!$B:$C,2,),1)&amp;LEFT(VLOOKUP(MID(C1789,2,1),拼音数据库!$B:$C,2,),1)&amp;LEFT(VLOOKUP(MID(C1789,3,1),拼音数据库!$B:$C,2,)),LEFT(VLOOKUP(LEFT(C1789,1),拼音数据库!$B:$C,2,),1)&amp;LEFT(VLOOKUP(MID(C1789,2,1),拼音数据库!$B:$C,2,),1)&amp;LEFT(VLOOKUP(MID(C1789,3,1),拼音数据库!$B:$C,2,),1)&amp;LEFT(VLOOKUP(MID(C1789,4,1),拼音数据库!$B:$C,2,),1))))),"")</f>
        <v/>
      </c>
      <c r="C1789" s="36"/>
      <c r="D1789" s="36"/>
      <c r="E1789" s="36"/>
      <c r="F1789" s="37"/>
      <c r="G1789" s="37"/>
      <c r="H1789" s="37"/>
      <c r="I1789" s="37"/>
      <c r="J1789" s="37"/>
      <c r="K1789" s="37"/>
      <c r="L1789" s="37"/>
      <c r="M1789" s="37"/>
      <c r="N1789" s="5" t="str">
        <f t="array" ref="N1789">IF(SUM(--NOT(ISERROR(FIND(TEXT(UPPER(电话簿!$G$4),0),UPPER(基本信息输入!A1789:M1789),1))))&gt;0,ROW(),"")</f>
        <v/>
      </c>
    </row>
    <row r="1790" spans="1:14" s="34" customFormat="1" x14ac:dyDescent="0.35">
      <c r="A1790" s="74" t="str">
        <f>IFERROR(IF(C1790=0,"",IF(LEN(C1790)=1,VLOOKUP(LEFT(C1790,1),拼音数据库!$B:$C,2,),IF(LEN(C1790)=2,VLOOKUP(LEFT(C1790,1),拼音数据库!$B:$C,2,)&amp;VLOOKUP(MID(C1790,2,1),拼音数据库!$B:$C,2,),IF(LEN(C1790)=3,VLOOKUP(LEFT(C1790,1),拼音数据库!$B:$C,2,)&amp;VLOOKUP(MID(C1790,2,1),拼音数据库!$B:$C,2,)&amp;VLOOKUP(MID(C1790,3,1),拼音数据库!$B:$C,2,),VLOOKUP(LEFT(C1790,1),拼音数据库!$B:$C,2,)&amp;VLOOKUP(MID(C1790,2,1),拼音数据库!$B:$C,2,)&amp;VLOOKUP(MID(C1790,3,1),拼音数据库!$B:$C,2,)&amp;VLOOKUP(MID(C1790,4,1),拼音数据库!$B:$C,2,))))),"")</f>
        <v/>
      </c>
      <c r="B1790" s="75" t="str">
        <f>IFERROR(IF(C1790=0,"",IF(LEN(C1790)=1,LEFT(VLOOKUP(LEFT(C1790,1),拼音数据库!$B:$C,2,),1),IF(LEN(C1790)=2,LEFT(VLOOKUP(LEFT(C1790,1),拼音数据库!$B:$C,2,),1)&amp;LEFT(VLOOKUP(MID(C1790,2,1),拼音数据库!$B:$C,2,),1),IF(LEN(C1790)=3,LEFT(VLOOKUP(LEFT(C1790,1),拼音数据库!$B:$C,2,),1)&amp;LEFT(VLOOKUP(MID(C1790,2,1),拼音数据库!$B:$C,2,),1)&amp;LEFT(VLOOKUP(MID(C1790,3,1),拼音数据库!$B:$C,2,)),LEFT(VLOOKUP(LEFT(C1790,1),拼音数据库!$B:$C,2,),1)&amp;LEFT(VLOOKUP(MID(C1790,2,1),拼音数据库!$B:$C,2,),1)&amp;LEFT(VLOOKUP(MID(C1790,3,1),拼音数据库!$B:$C,2,),1)&amp;LEFT(VLOOKUP(MID(C1790,4,1),拼音数据库!$B:$C,2,),1))))),"")</f>
        <v/>
      </c>
      <c r="C1790" s="36"/>
      <c r="D1790" s="36"/>
      <c r="E1790" s="36"/>
      <c r="F1790" s="37"/>
      <c r="G1790" s="37"/>
      <c r="H1790" s="37"/>
      <c r="I1790" s="37"/>
      <c r="J1790" s="37"/>
      <c r="K1790" s="37"/>
      <c r="L1790" s="37"/>
      <c r="M1790" s="37"/>
      <c r="N1790" s="5" t="str">
        <f t="array" ref="N1790">IF(SUM(--NOT(ISERROR(FIND(TEXT(UPPER(电话簿!$G$4),0),UPPER(基本信息输入!A1790:M1790),1))))&gt;0,ROW(),"")</f>
        <v/>
      </c>
    </row>
    <row r="1791" spans="1:14" s="34" customFormat="1" x14ac:dyDescent="0.35">
      <c r="A1791" s="74" t="str">
        <f>IFERROR(IF(C1791=0,"",IF(LEN(C1791)=1,VLOOKUP(LEFT(C1791,1),拼音数据库!$B:$C,2,),IF(LEN(C1791)=2,VLOOKUP(LEFT(C1791,1),拼音数据库!$B:$C,2,)&amp;VLOOKUP(MID(C1791,2,1),拼音数据库!$B:$C,2,),IF(LEN(C1791)=3,VLOOKUP(LEFT(C1791,1),拼音数据库!$B:$C,2,)&amp;VLOOKUP(MID(C1791,2,1),拼音数据库!$B:$C,2,)&amp;VLOOKUP(MID(C1791,3,1),拼音数据库!$B:$C,2,),VLOOKUP(LEFT(C1791,1),拼音数据库!$B:$C,2,)&amp;VLOOKUP(MID(C1791,2,1),拼音数据库!$B:$C,2,)&amp;VLOOKUP(MID(C1791,3,1),拼音数据库!$B:$C,2,)&amp;VLOOKUP(MID(C1791,4,1),拼音数据库!$B:$C,2,))))),"")</f>
        <v/>
      </c>
      <c r="B1791" s="75" t="str">
        <f>IFERROR(IF(C1791=0,"",IF(LEN(C1791)=1,LEFT(VLOOKUP(LEFT(C1791,1),拼音数据库!$B:$C,2,),1),IF(LEN(C1791)=2,LEFT(VLOOKUP(LEFT(C1791,1),拼音数据库!$B:$C,2,),1)&amp;LEFT(VLOOKUP(MID(C1791,2,1),拼音数据库!$B:$C,2,),1),IF(LEN(C1791)=3,LEFT(VLOOKUP(LEFT(C1791,1),拼音数据库!$B:$C,2,),1)&amp;LEFT(VLOOKUP(MID(C1791,2,1),拼音数据库!$B:$C,2,),1)&amp;LEFT(VLOOKUP(MID(C1791,3,1),拼音数据库!$B:$C,2,)),LEFT(VLOOKUP(LEFT(C1791,1),拼音数据库!$B:$C,2,),1)&amp;LEFT(VLOOKUP(MID(C1791,2,1),拼音数据库!$B:$C,2,),1)&amp;LEFT(VLOOKUP(MID(C1791,3,1),拼音数据库!$B:$C,2,),1)&amp;LEFT(VLOOKUP(MID(C1791,4,1),拼音数据库!$B:$C,2,),1))))),"")</f>
        <v/>
      </c>
      <c r="C1791" s="36"/>
      <c r="D1791" s="36"/>
      <c r="E1791" s="36"/>
      <c r="F1791" s="37"/>
      <c r="G1791" s="37"/>
      <c r="H1791" s="37"/>
      <c r="I1791" s="37"/>
      <c r="J1791" s="37"/>
      <c r="K1791" s="37"/>
      <c r="L1791" s="37"/>
      <c r="M1791" s="37"/>
      <c r="N1791" s="5" t="str">
        <f t="array" ref="N1791">IF(SUM(--NOT(ISERROR(FIND(TEXT(UPPER(电话簿!$G$4),0),UPPER(基本信息输入!A1791:M1791),1))))&gt;0,ROW(),"")</f>
        <v/>
      </c>
    </row>
    <row r="1792" spans="1:14" s="34" customFormat="1" x14ac:dyDescent="0.35">
      <c r="A1792" s="74" t="str">
        <f>IFERROR(IF(C1792=0,"",IF(LEN(C1792)=1,VLOOKUP(LEFT(C1792,1),拼音数据库!$B:$C,2,),IF(LEN(C1792)=2,VLOOKUP(LEFT(C1792,1),拼音数据库!$B:$C,2,)&amp;VLOOKUP(MID(C1792,2,1),拼音数据库!$B:$C,2,),IF(LEN(C1792)=3,VLOOKUP(LEFT(C1792,1),拼音数据库!$B:$C,2,)&amp;VLOOKUP(MID(C1792,2,1),拼音数据库!$B:$C,2,)&amp;VLOOKUP(MID(C1792,3,1),拼音数据库!$B:$C,2,),VLOOKUP(LEFT(C1792,1),拼音数据库!$B:$C,2,)&amp;VLOOKUP(MID(C1792,2,1),拼音数据库!$B:$C,2,)&amp;VLOOKUP(MID(C1792,3,1),拼音数据库!$B:$C,2,)&amp;VLOOKUP(MID(C1792,4,1),拼音数据库!$B:$C,2,))))),"")</f>
        <v/>
      </c>
      <c r="B1792" s="75" t="str">
        <f>IFERROR(IF(C1792=0,"",IF(LEN(C1792)=1,LEFT(VLOOKUP(LEFT(C1792,1),拼音数据库!$B:$C,2,),1),IF(LEN(C1792)=2,LEFT(VLOOKUP(LEFT(C1792,1),拼音数据库!$B:$C,2,),1)&amp;LEFT(VLOOKUP(MID(C1792,2,1),拼音数据库!$B:$C,2,),1),IF(LEN(C1792)=3,LEFT(VLOOKUP(LEFT(C1792,1),拼音数据库!$B:$C,2,),1)&amp;LEFT(VLOOKUP(MID(C1792,2,1),拼音数据库!$B:$C,2,),1)&amp;LEFT(VLOOKUP(MID(C1792,3,1),拼音数据库!$B:$C,2,)),LEFT(VLOOKUP(LEFT(C1792,1),拼音数据库!$B:$C,2,),1)&amp;LEFT(VLOOKUP(MID(C1792,2,1),拼音数据库!$B:$C,2,),1)&amp;LEFT(VLOOKUP(MID(C1792,3,1),拼音数据库!$B:$C,2,),1)&amp;LEFT(VLOOKUP(MID(C1792,4,1),拼音数据库!$B:$C,2,),1))))),"")</f>
        <v/>
      </c>
      <c r="C1792" s="36"/>
      <c r="D1792" s="36"/>
      <c r="E1792" s="36"/>
      <c r="F1792" s="37"/>
      <c r="G1792" s="37"/>
      <c r="H1792" s="37"/>
      <c r="I1792" s="37"/>
      <c r="J1792" s="37"/>
      <c r="K1792" s="37"/>
      <c r="L1792" s="37"/>
      <c r="M1792" s="37"/>
      <c r="N1792" s="5" t="str">
        <f t="array" ref="N1792">IF(SUM(--NOT(ISERROR(FIND(TEXT(UPPER(电话簿!$G$4),0),UPPER(基本信息输入!A1792:M1792),1))))&gt;0,ROW(),"")</f>
        <v/>
      </c>
    </row>
    <row r="1793" spans="1:14" s="34" customFormat="1" x14ac:dyDescent="0.35">
      <c r="A1793" s="74" t="str">
        <f>IFERROR(IF(C1793=0,"",IF(LEN(C1793)=1,VLOOKUP(LEFT(C1793,1),拼音数据库!$B:$C,2,),IF(LEN(C1793)=2,VLOOKUP(LEFT(C1793,1),拼音数据库!$B:$C,2,)&amp;VLOOKUP(MID(C1793,2,1),拼音数据库!$B:$C,2,),IF(LEN(C1793)=3,VLOOKUP(LEFT(C1793,1),拼音数据库!$B:$C,2,)&amp;VLOOKUP(MID(C1793,2,1),拼音数据库!$B:$C,2,)&amp;VLOOKUP(MID(C1793,3,1),拼音数据库!$B:$C,2,),VLOOKUP(LEFT(C1793,1),拼音数据库!$B:$C,2,)&amp;VLOOKUP(MID(C1793,2,1),拼音数据库!$B:$C,2,)&amp;VLOOKUP(MID(C1793,3,1),拼音数据库!$B:$C,2,)&amp;VLOOKUP(MID(C1793,4,1),拼音数据库!$B:$C,2,))))),"")</f>
        <v/>
      </c>
      <c r="B1793" s="75" t="str">
        <f>IFERROR(IF(C1793=0,"",IF(LEN(C1793)=1,LEFT(VLOOKUP(LEFT(C1793,1),拼音数据库!$B:$C,2,),1),IF(LEN(C1793)=2,LEFT(VLOOKUP(LEFT(C1793,1),拼音数据库!$B:$C,2,),1)&amp;LEFT(VLOOKUP(MID(C1793,2,1),拼音数据库!$B:$C,2,),1),IF(LEN(C1793)=3,LEFT(VLOOKUP(LEFT(C1793,1),拼音数据库!$B:$C,2,),1)&amp;LEFT(VLOOKUP(MID(C1793,2,1),拼音数据库!$B:$C,2,),1)&amp;LEFT(VLOOKUP(MID(C1793,3,1),拼音数据库!$B:$C,2,)),LEFT(VLOOKUP(LEFT(C1793,1),拼音数据库!$B:$C,2,),1)&amp;LEFT(VLOOKUP(MID(C1793,2,1),拼音数据库!$B:$C,2,),1)&amp;LEFT(VLOOKUP(MID(C1793,3,1),拼音数据库!$B:$C,2,),1)&amp;LEFT(VLOOKUP(MID(C1793,4,1),拼音数据库!$B:$C,2,),1))))),"")</f>
        <v/>
      </c>
      <c r="C1793" s="36"/>
      <c r="D1793" s="36"/>
      <c r="E1793" s="36"/>
      <c r="F1793" s="37"/>
      <c r="G1793" s="37"/>
      <c r="H1793" s="37"/>
      <c r="I1793" s="37"/>
      <c r="J1793" s="37"/>
      <c r="K1793" s="37"/>
      <c r="L1793" s="37"/>
      <c r="M1793" s="37"/>
      <c r="N1793" s="5" t="str">
        <f t="array" ref="N1793">IF(SUM(--NOT(ISERROR(FIND(TEXT(UPPER(电话簿!$G$4),0),UPPER(基本信息输入!A1793:M1793),1))))&gt;0,ROW(),"")</f>
        <v/>
      </c>
    </row>
    <row r="1794" spans="1:14" s="34" customFormat="1" x14ac:dyDescent="0.35">
      <c r="A1794" s="74" t="str">
        <f>IFERROR(IF(C1794=0,"",IF(LEN(C1794)=1,VLOOKUP(LEFT(C1794,1),拼音数据库!$B:$C,2,),IF(LEN(C1794)=2,VLOOKUP(LEFT(C1794,1),拼音数据库!$B:$C,2,)&amp;VLOOKUP(MID(C1794,2,1),拼音数据库!$B:$C,2,),IF(LEN(C1794)=3,VLOOKUP(LEFT(C1794,1),拼音数据库!$B:$C,2,)&amp;VLOOKUP(MID(C1794,2,1),拼音数据库!$B:$C,2,)&amp;VLOOKUP(MID(C1794,3,1),拼音数据库!$B:$C,2,),VLOOKUP(LEFT(C1794,1),拼音数据库!$B:$C,2,)&amp;VLOOKUP(MID(C1794,2,1),拼音数据库!$B:$C,2,)&amp;VLOOKUP(MID(C1794,3,1),拼音数据库!$B:$C,2,)&amp;VLOOKUP(MID(C1794,4,1),拼音数据库!$B:$C,2,))))),"")</f>
        <v/>
      </c>
      <c r="B1794" s="75" t="str">
        <f>IFERROR(IF(C1794=0,"",IF(LEN(C1794)=1,LEFT(VLOOKUP(LEFT(C1794,1),拼音数据库!$B:$C,2,),1),IF(LEN(C1794)=2,LEFT(VLOOKUP(LEFT(C1794,1),拼音数据库!$B:$C,2,),1)&amp;LEFT(VLOOKUP(MID(C1794,2,1),拼音数据库!$B:$C,2,),1),IF(LEN(C1794)=3,LEFT(VLOOKUP(LEFT(C1794,1),拼音数据库!$B:$C,2,),1)&amp;LEFT(VLOOKUP(MID(C1794,2,1),拼音数据库!$B:$C,2,),1)&amp;LEFT(VLOOKUP(MID(C1794,3,1),拼音数据库!$B:$C,2,)),LEFT(VLOOKUP(LEFT(C1794,1),拼音数据库!$B:$C,2,),1)&amp;LEFT(VLOOKUP(MID(C1794,2,1),拼音数据库!$B:$C,2,),1)&amp;LEFT(VLOOKUP(MID(C1794,3,1),拼音数据库!$B:$C,2,),1)&amp;LEFT(VLOOKUP(MID(C1794,4,1),拼音数据库!$B:$C,2,),1))))),"")</f>
        <v/>
      </c>
      <c r="C1794" s="36"/>
      <c r="D1794" s="36"/>
      <c r="E1794" s="36"/>
      <c r="F1794" s="37"/>
      <c r="G1794" s="37"/>
      <c r="H1794" s="37"/>
      <c r="I1794" s="37"/>
      <c r="J1794" s="37"/>
      <c r="K1794" s="37"/>
      <c r="L1794" s="37"/>
      <c r="M1794" s="37"/>
      <c r="N1794" s="5" t="str">
        <f t="array" ref="N1794">IF(SUM(--NOT(ISERROR(FIND(TEXT(UPPER(电话簿!$G$4),0),UPPER(基本信息输入!A1794:M1794),1))))&gt;0,ROW(),"")</f>
        <v/>
      </c>
    </row>
    <row r="1795" spans="1:14" s="34" customFormat="1" x14ac:dyDescent="0.35">
      <c r="A1795" s="74" t="str">
        <f>IFERROR(IF(C1795=0,"",IF(LEN(C1795)=1,VLOOKUP(LEFT(C1795,1),拼音数据库!$B:$C,2,),IF(LEN(C1795)=2,VLOOKUP(LEFT(C1795,1),拼音数据库!$B:$C,2,)&amp;VLOOKUP(MID(C1795,2,1),拼音数据库!$B:$C,2,),IF(LEN(C1795)=3,VLOOKUP(LEFT(C1795,1),拼音数据库!$B:$C,2,)&amp;VLOOKUP(MID(C1795,2,1),拼音数据库!$B:$C,2,)&amp;VLOOKUP(MID(C1795,3,1),拼音数据库!$B:$C,2,),VLOOKUP(LEFT(C1795,1),拼音数据库!$B:$C,2,)&amp;VLOOKUP(MID(C1795,2,1),拼音数据库!$B:$C,2,)&amp;VLOOKUP(MID(C1795,3,1),拼音数据库!$B:$C,2,)&amp;VLOOKUP(MID(C1795,4,1),拼音数据库!$B:$C,2,))))),"")</f>
        <v/>
      </c>
      <c r="B1795" s="75" t="str">
        <f>IFERROR(IF(C1795=0,"",IF(LEN(C1795)=1,LEFT(VLOOKUP(LEFT(C1795,1),拼音数据库!$B:$C,2,),1),IF(LEN(C1795)=2,LEFT(VLOOKUP(LEFT(C1795,1),拼音数据库!$B:$C,2,),1)&amp;LEFT(VLOOKUP(MID(C1795,2,1),拼音数据库!$B:$C,2,),1),IF(LEN(C1795)=3,LEFT(VLOOKUP(LEFT(C1795,1),拼音数据库!$B:$C,2,),1)&amp;LEFT(VLOOKUP(MID(C1795,2,1),拼音数据库!$B:$C,2,),1)&amp;LEFT(VLOOKUP(MID(C1795,3,1),拼音数据库!$B:$C,2,)),LEFT(VLOOKUP(LEFT(C1795,1),拼音数据库!$B:$C,2,),1)&amp;LEFT(VLOOKUP(MID(C1795,2,1),拼音数据库!$B:$C,2,),1)&amp;LEFT(VLOOKUP(MID(C1795,3,1),拼音数据库!$B:$C,2,),1)&amp;LEFT(VLOOKUP(MID(C1795,4,1),拼音数据库!$B:$C,2,),1))))),"")</f>
        <v/>
      </c>
      <c r="C1795" s="36"/>
      <c r="D1795" s="36"/>
      <c r="E1795" s="36"/>
      <c r="F1795" s="37"/>
      <c r="G1795" s="37"/>
      <c r="H1795" s="37"/>
      <c r="I1795" s="37"/>
      <c r="J1795" s="37"/>
      <c r="K1795" s="37"/>
      <c r="L1795" s="37"/>
      <c r="M1795" s="37"/>
      <c r="N1795" s="5" t="str">
        <f t="array" ref="N1795">IF(SUM(--NOT(ISERROR(FIND(TEXT(UPPER(电话簿!$G$4),0),UPPER(基本信息输入!A1795:M1795),1))))&gt;0,ROW(),"")</f>
        <v/>
      </c>
    </row>
    <row r="1796" spans="1:14" s="34" customFormat="1" x14ac:dyDescent="0.35">
      <c r="A1796" s="74" t="str">
        <f>IFERROR(IF(C1796=0,"",IF(LEN(C1796)=1,VLOOKUP(LEFT(C1796,1),拼音数据库!$B:$C,2,),IF(LEN(C1796)=2,VLOOKUP(LEFT(C1796,1),拼音数据库!$B:$C,2,)&amp;VLOOKUP(MID(C1796,2,1),拼音数据库!$B:$C,2,),IF(LEN(C1796)=3,VLOOKUP(LEFT(C1796,1),拼音数据库!$B:$C,2,)&amp;VLOOKUP(MID(C1796,2,1),拼音数据库!$B:$C,2,)&amp;VLOOKUP(MID(C1796,3,1),拼音数据库!$B:$C,2,),VLOOKUP(LEFT(C1796,1),拼音数据库!$B:$C,2,)&amp;VLOOKUP(MID(C1796,2,1),拼音数据库!$B:$C,2,)&amp;VLOOKUP(MID(C1796,3,1),拼音数据库!$B:$C,2,)&amp;VLOOKUP(MID(C1796,4,1),拼音数据库!$B:$C,2,))))),"")</f>
        <v/>
      </c>
      <c r="B1796" s="75" t="str">
        <f>IFERROR(IF(C1796=0,"",IF(LEN(C1796)=1,LEFT(VLOOKUP(LEFT(C1796,1),拼音数据库!$B:$C,2,),1),IF(LEN(C1796)=2,LEFT(VLOOKUP(LEFT(C1796,1),拼音数据库!$B:$C,2,),1)&amp;LEFT(VLOOKUP(MID(C1796,2,1),拼音数据库!$B:$C,2,),1),IF(LEN(C1796)=3,LEFT(VLOOKUP(LEFT(C1796,1),拼音数据库!$B:$C,2,),1)&amp;LEFT(VLOOKUP(MID(C1796,2,1),拼音数据库!$B:$C,2,),1)&amp;LEFT(VLOOKUP(MID(C1796,3,1),拼音数据库!$B:$C,2,)),LEFT(VLOOKUP(LEFT(C1796,1),拼音数据库!$B:$C,2,),1)&amp;LEFT(VLOOKUP(MID(C1796,2,1),拼音数据库!$B:$C,2,),1)&amp;LEFT(VLOOKUP(MID(C1796,3,1),拼音数据库!$B:$C,2,),1)&amp;LEFT(VLOOKUP(MID(C1796,4,1),拼音数据库!$B:$C,2,),1))))),"")</f>
        <v/>
      </c>
      <c r="C1796" s="36"/>
      <c r="D1796" s="36"/>
      <c r="E1796" s="36"/>
      <c r="F1796" s="37"/>
      <c r="G1796" s="37"/>
      <c r="H1796" s="37"/>
      <c r="I1796" s="37"/>
      <c r="J1796" s="37"/>
      <c r="K1796" s="37"/>
      <c r="L1796" s="37"/>
      <c r="M1796" s="37"/>
      <c r="N1796" s="5" t="str">
        <f t="array" ref="N1796">IF(SUM(--NOT(ISERROR(FIND(TEXT(UPPER(电话簿!$G$4),0),UPPER(基本信息输入!A1796:M1796),1))))&gt;0,ROW(),"")</f>
        <v/>
      </c>
    </row>
    <row r="1797" spans="1:14" s="34" customFormat="1" x14ac:dyDescent="0.35">
      <c r="A1797" s="74" t="str">
        <f>IFERROR(IF(C1797=0,"",IF(LEN(C1797)=1,VLOOKUP(LEFT(C1797,1),拼音数据库!$B:$C,2,),IF(LEN(C1797)=2,VLOOKUP(LEFT(C1797,1),拼音数据库!$B:$C,2,)&amp;VLOOKUP(MID(C1797,2,1),拼音数据库!$B:$C,2,),IF(LEN(C1797)=3,VLOOKUP(LEFT(C1797,1),拼音数据库!$B:$C,2,)&amp;VLOOKUP(MID(C1797,2,1),拼音数据库!$B:$C,2,)&amp;VLOOKUP(MID(C1797,3,1),拼音数据库!$B:$C,2,),VLOOKUP(LEFT(C1797,1),拼音数据库!$B:$C,2,)&amp;VLOOKUP(MID(C1797,2,1),拼音数据库!$B:$C,2,)&amp;VLOOKUP(MID(C1797,3,1),拼音数据库!$B:$C,2,)&amp;VLOOKUP(MID(C1797,4,1),拼音数据库!$B:$C,2,))))),"")</f>
        <v/>
      </c>
      <c r="B1797" s="75" t="str">
        <f>IFERROR(IF(C1797=0,"",IF(LEN(C1797)=1,LEFT(VLOOKUP(LEFT(C1797,1),拼音数据库!$B:$C,2,),1),IF(LEN(C1797)=2,LEFT(VLOOKUP(LEFT(C1797,1),拼音数据库!$B:$C,2,),1)&amp;LEFT(VLOOKUP(MID(C1797,2,1),拼音数据库!$B:$C,2,),1),IF(LEN(C1797)=3,LEFT(VLOOKUP(LEFT(C1797,1),拼音数据库!$B:$C,2,),1)&amp;LEFT(VLOOKUP(MID(C1797,2,1),拼音数据库!$B:$C,2,),1)&amp;LEFT(VLOOKUP(MID(C1797,3,1),拼音数据库!$B:$C,2,)),LEFT(VLOOKUP(LEFT(C1797,1),拼音数据库!$B:$C,2,),1)&amp;LEFT(VLOOKUP(MID(C1797,2,1),拼音数据库!$B:$C,2,),1)&amp;LEFT(VLOOKUP(MID(C1797,3,1),拼音数据库!$B:$C,2,),1)&amp;LEFT(VLOOKUP(MID(C1797,4,1),拼音数据库!$B:$C,2,),1))))),"")</f>
        <v/>
      </c>
      <c r="C1797" s="36"/>
      <c r="D1797" s="36"/>
      <c r="E1797" s="36"/>
      <c r="F1797" s="37"/>
      <c r="G1797" s="37"/>
      <c r="H1797" s="37"/>
      <c r="I1797" s="37"/>
      <c r="J1797" s="37"/>
      <c r="K1797" s="37"/>
      <c r="L1797" s="37"/>
      <c r="M1797" s="37"/>
      <c r="N1797" s="5" t="str">
        <f t="array" ref="N1797">IF(SUM(--NOT(ISERROR(FIND(TEXT(UPPER(电话簿!$G$4),0),UPPER(基本信息输入!A1797:M1797),1))))&gt;0,ROW(),"")</f>
        <v/>
      </c>
    </row>
    <row r="1798" spans="1:14" s="34" customFormat="1" x14ac:dyDescent="0.35">
      <c r="A1798" s="74" t="str">
        <f>IFERROR(IF(C1798=0,"",IF(LEN(C1798)=1,VLOOKUP(LEFT(C1798,1),拼音数据库!$B:$C,2,),IF(LEN(C1798)=2,VLOOKUP(LEFT(C1798,1),拼音数据库!$B:$C,2,)&amp;VLOOKUP(MID(C1798,2,1),拼音数据库!$B:$C,2,),IF(LEN(C1798)=3,VLOOKUP(LEFT(C1798,1),拼音数据库!$B:$C,2,)&amp;VLOOKUP(MID(C1798,2,1),拼音数据库!$B:$C,2,)&amp;VLOOKUP(MID(C1798,3,1),拼音数据库!$B:$C,2,),VLOOKUP(LEFT(C1798,1),拼音数据库!$B:$C,2,)&amp;VLOOKUP(MID(C1798,2,1),拼音数据库!$B:$C,2,)&amp;VLOOKUP(MID(C1798,3,1),拼音数据库!$B:$C,2,)&amp;VLOOKUP(MID(C1798,4,1),拼音数据库!$B:$C,2,))))),"")</f>
        <v/>
      </c>
      <c r="B1798" s="75" t="str">
        <f>IFERROR(IF(C1798=0,"",IF(LEN(C1798)=1,LEFT(VLOOKUP(LEFT(C1798,1),拼音数据库!$B:$C,2,),1),IF(LEN(C1798)=2,LEFT(VLOOKUP(LEFT(C1798,1),拼音数据库!$B:$C,2,),1)&amp;LEFT(VLOOKUP(MID(C1798,2,1),拼音数据库!$B:$C,2,),1),IF(LEN(C1798)=3,LEFT(VLOOKUP(LEFT(C1798,1),拼音数据库!$B:$C,2,),1)&amp;LEFT(VLOOKUP(MID(C1798,2,1),拼音数据库!$B:$C,2,),1)&amp;LEFT(VLOOKUP(MID(C1798,3,1),拼音数据库!$B:$C,2,)),LEFT(VLOOKUP(LEFT(C1798,1),拼音数据库!$B:$C,2,),1)&amp;LEFT(VLOOKUP(MID(C1798,2,1),拼音数据库!$B:$C,2,),1)&amp;LEFT(VLOOKUP(MID(C1798,3,1),拼音数据库!$B:$C,2,),1)&amp;LEFT(VLOOKUP(MID(C1798,4,1),拼音数据库!$B:$C,2,),1))))),"")</f>
        <v/>
      </c>
      <c r="C1798" s="36"/>
      <c r="D1798" s="36"/>
      <c r="E1798" s="36"/>
      <c r="F1798" s="37"/>
      <c r="G1798" s="37"/>
      <c r="H1798" s="37"/>
      <c r="I1798" s="37"/>
      <c r="J1798" s="37"/>
      <c r="K1798" s="37"/>
      <c r="L1798" s="37"/>
      <c r="M1798" s="37"/>
      <c r="N1798" s="5" t="str">
        <f t="array" ref="N1798">IF(SUM(--NOT(ISERROR(FIND(TEXT(UPPER(电话簿!$G$4),0),UPPER(基本信息输入!A1798:M1798),1))))&gt;0,ROW(),"")</f>
        <v/>
      </c>
    </row>
    <row r="1799" spans="1:14" s="34" customFormat="1" x14ac:dyDescent="0.35">
      <c r="A1799" s="74" t="str">
        <f>IFERROR(IF(C1799=0,"",IF(LEN(C1799)=1,VLOOKUP(LEFT(C1799,1),拼音数据库!$B:$C,2,),IF(LEN(C1799)=2,VLOOKUP(LEFT(C1799,1),拼音数据库!$B:$C,2,)&amp;VLOOKUP(MID(C1799,2,1),拼音数据库!$B:$C,2,),IF(LEN(C1799)=3,VLOOKUP(LEFT(C1799,1),拼音数据库!$B:$C,2,)&amp;VLOOKUP(MID(C1799,2,1),拼音数据库!$B:$C,2,)&amp;VLOOKUP(MID(C1799,3,1),拼音数据库!$B:$C,2,),VLOOKUP(LEFT(C1799,1),拼音数据库!$B:$C,2,)&amp;VLOOKUP(MID(C1799,2,1),拼音数据库!$B:$C,2,)&amp;VLOOKUP(MID(C1799,3,1),拼音数据库!$B:$C,2,)&amp;VLOOKUP(MID(C1799,4,1),拼音数据库!$B:$C,2,))))),"")</f>
        <v/>
      </c>
      <c r="B1799" s="75" t="str">
        <f>IFERROR(IF(C1799=0,"",IF(LEN(C1799)=1,LEFT(VLOOKUP(LEFT(C1799,1),拼音数据库!$B:$C,2,),1),IF(LEN(C1799)=2,LEFT(VLOOKUP(LEFT(C1799,1),拼音数据库!$B:$C,2,),1)&amp;LEFT(VLOOKUP(MID(C1799,2,1),拼音数据库!$B:$C,2,),1),IF(LEN(C1799)=3,LEFT(VLOOKUP(LEFT(C1799,1),拼音数据库!$B:$C,2,),1)&amp;LEFT(VLOOKUP(MID(C1799,2,1),拼音数据库!$B:$C,2,),1)&amp;LEFT(VLOOKUP(MID(C1799,3,1),拼音数据库!$B:$C,2,)),LEFT(VLOOKUP(LEFT(C1799,1),拼音数据库!$B:$C,2,),1)&amp;LEFT(VLOOKUP(MID(C1799,2,1),拼音数据库!$B:$C,2,),1)&amp;LEFT(VLOOKUP(MID(C1799,3,1),拼音数据库!$B:$C,2,),1)&amp;LEFT(VLOOKUP(MID(C1799,4,1),拼音数据库!$B:$C,2,),1))))),"")</f>
        <v/>
      </c>
      <c r="C1799" s="36"/>
      <c r="D1799" s="36"/>
      <c r="E1799" s="36"/>
      <c r="F1799" s="37"/>
      <c r="G1799" s="37"/>
      <c r="H1799" s="37"/>
      <c r="I1799" s="37"/>
      <c r="J1799" s="37"/>
      <c r="K1799" s="37"/>
      <c r="L1799" s="37"/>
      <c r="M1799" s="37"/>
      <c r="N1799" s="5" t="str">
        <f t="array" ref="N1799">IF(SUM(--NOT(ISERROR(FIND(TEXT(UPPER(电话簿!$G$4),0),UPPER(基本信息输入!A1799:M1799),1))))&gt;0,ROW(),"")</f>
        <v/>
      </c>
    </row>
    <row r="1800" spans="1:14" s="34" customFormat="1" x14ac:dyDescent="0.35">
      <c r="A1800" s="74" t="str">
        <f>IFERROR(IF(C1800=0,"",IF(LEN(C1800)=1,VLOOKUP(LEFT(C1800,1),拼音数据库!$B:$C,2,),IF(LEN(C1800)=2,VLOOKUP(LEFT(C1800,1),拼音数据库!$B:$C,2,)&amp;VLOOKUP(MID(C1800,2,1),拼音数据库!$B:$C,2,),IF(LEN(C1800)=3,VLOOKUP(LEFT(C1800,1),拼音数据库!$B:$C,2,)&amp;VLOOKUP(MID(C1800,2,1),拼音数据库!$B:$C,2,)&amp;VLOOKUP(MID(C1800,3,1),拼音数据库!$B:$C,2,),VLOOKUP(LEFT(C1800,1),拼音数据库!$B:$C,2,)&amp;VLOOKUP(MID(C1800,2,1),拼音数据库!$B:$C,2,)&amp;VLOOKUP(MID(C1800,3,1),拼音数据库!$B:$C,2,)&amp;VLOOKUP(MID(C1800,4,1),拼音数据库!$B:$C,2,))))),"")</f>
        <v/>
      </c>
      <c r="B1800" s="75" t="str">
        <f>IFERROR(IF(C1800=0,"",IF(LEN(C1800)=1,LEFT(VLOOKUP(LEFT(C1800,1),拼音数据库!$B:$C,2,),1),IF(LEN(C1800)=2,LEFT(VLOOKUP(LEFT(C1800,1),拼音数据库!$B:$C,2,),1)&amp;LEFT(VLOOKUP(MID(C1800,2,1),拼音数据库!$B:$C,2,),1),IF(LEN(C1800)=3,LEFT(VLOOKUP(LEFT(C1800,1),拼音数据库!$B:$C,2,),1)&amp;LEFT(VLOOKUP(MID(C1800,2,1),拼音数据库!$B:$C,2,),1)&amp;LEFT(VLOOKUP(MID(C1800,3,1),拼音数据库!$B:$C,2,)),LEFT(VLOOKUP(LEFT(C1800,1),拼音数据库!$B:$C,2,),1)&amp;LEFT(VLOOKUP(MID(C1800,2,1),拼音数据库!$B:$C,2,),1)&amp;LEFT(VLOOKUP(MID(C1800,3,1),拼音数据库!$B:$C,2,),1)&amp;LEFT(VLOOKUP(MID(C1800,4,1),拼音数据库!$B:$C,2,),1))))),"")</f>
        <v/>
      </c>
      <c r="C1800" s="36"/>
      <c r="D1800" s="36"/>
      <c r="E1800" s="36"/>
      <c r="F1800" s="37"/>
      <c r="G1800" s="37"/>
      <c r="H1800" s="37"/>
      <c r="I1800" s="37"/>
      <c r="J1800" s="37"/>
      <c r="K1800" s="37"/>
      <c r="L1800" s="37"/>
      <c r="M1800" s="37"/>
      <c r="N1800" s="5" t="str">
        <f t="array" ref="N1800">IF(SUM(--NOT(ISERROR(FIND(TEXT(UPPER(电话簿!$G$4),0),UPPER(基本信息输入!A1800:M1800),1))))&gt;0,ROW(),"")</f>
        <v/>
      </c>
    </row>
    <row r="1801" spans="1:14" s="34" customFormat="1" x14ac:dyDescent="0.35">
      <c r="A1801" s="74" t="str">
        <f>IFERROR(IF(C1801=0,"",IF(LEN(C1801)=1,VLOOKUP(LEFT(C1801,1),拼音数据库!$B:$C,2,),IF(LEN(C1801)=2,VLOOKUP(LEFT(C1801,1),拼音数据库!$B:$C,2,)&amp;VLOOKUP(MID(C1801,2,1),拼音数据库!$B:$C,2,),IF(LEN(C1801)=3,VLOOKUP(LEFT(C1801,1),拼音数据库!$B:$C,2,)&amp;VLOOKUP(MID(C1801,2,1),拼音数据库!$B:$C,2,)&amp;VLOOKUP(MID(C1801,3,1),拼音数据库!$B:$C,2,),VLOOKUP(LEFT(C1801,1),拼音数据库!$B:$C,2,)&amp;VLOOKUP(MID(C1801,2,1),拼音数据库!$B:$C,2,)&amp;VLOOKUP(MID(C1801,3,1),拼音数据库!$B:$C,2,)&amp;VLOOKUP(MID(C1801,4,1),拼音数据库!$B:$C,2,))))),"")</f>
        <v/>
      </c>
      <c r="B1801" s="75" t="str">
        <f>IFERROR(IF(C1801=0,"",IF(LEN(C1801)=1,LEFT(VLOOKUP(LEFT(C1801,1),拼音数据库!$B:$C,2,),1),IF(LEN(C1801)=2,LEFT(VLOOKUP(LEFT(C1801,1),拼音数据库!$B:$C,2,),1)&amp;LEFT(VLOOKUP(MID(C1801,2,1),拼音数据库!$B:$C,2,),1),IF(LEN(C1801)=3,LEFT(VLOOKUP(LEFT(C1801,1),拼音数据库!$B:$C,2,),1)&amp;LEFT(VLOOKUP(MID(C1801,2,1),拼音数据库!$B:$C,2,),1)&amp;LEFT(VLOOKUP(MID(C1801,3,1),拼音数据库!$B:$C,2,)),LEFT(VLOOKUP(LEFT(C1801,1),拼音数据库!$B:$C,2,),1)&amp;LEFT(VLOOKUP(MID(C1801,2,1),拼音数据库!$B:$C,2,),1)&amp;LEFT(VLOOKUP(MID(C1801,3,1),拼音数据库!$B:$C,2,),1)&amp;LEFT(VLOOKUP(MID(C1801,4,1),拼音数据库!$B:$C,2,),1))))),"")</f>
        <v/>
      </c>
      <c r="C1801" s="36"/>
      <c r="D1801" s="36"/>
      <c r="E1801" s="36"/>
      <c r="F1801" s="37"/>
      <c r="G1801" s="37"/>
      <c r="H1801" s="37"/>
      <c r="I1801" s="37"/>
      <c r="J1801" s="37"/>
      <c r="K1801" s="37"/>
      <c r="L1801" s="37"/>
      <c r="M1801" s="37"/>
      <c r="N1801" s="5" t="str">
        <f t="array" ref="N1801">IF(SUM(--NOT(ISERROR(FIND(TEXT(UPPER(电话簿!$G$4),0),UPPER(基本信息输入!A1801:M1801),1))))&gt;0,ROW(),"")</f>
        <v/>
      </c>
    </row>
    <row r="1802" spans="1:14" s="34" customFormat="1" x14ac:dyDescent="0.35">
      <c r="A1802" s="74" t="str">
        <f>IFERROR(IF(C1802=0,"",IF(LEN(C1802)=1,VLOOKUP(LEFT(C1802,1),拼音数据库!$B:$C,2,),IF(LEN(C1802)=2,VLOOKUP(LEFT(C1802,1),拼音数据库!$B:$C,2,)&amp;VLOOKUP(MID(C1802,2,1),拼音数据库!$B:$C,2,),IF(LEN(C1802)=3,VLOOKUP(LEFT(C1802,1),拼音数据库!$B:$C,2,)&amp;VLOOKUP(MID(C1802,2,1),拼音数据库!$B:$C,2,)&amp;VLOOKUP(MID(C1802,3,1),拼音数据库!$B:$C,2,),VLOOKUP(LEFT(C1802,1),拼音数据库!$B:$C,2,)&amp;VLOOKUP(MID(C1802,2,1),拼音数据库!$B:$C,2,)&amp;VLOOKUP(MID(C1802,3,1),拼音数据库!$B:$C,2,)&amp;VLOOKUP(MID(C1802,4,1),拼音数据库!$B:$C,2,))))),"")</f>
        <v/>
      </c>
      <c r="B1802" s="75" t="str">
        <f>IFERROR(IF(C1802=0,"",IF(LEN(C1802)=1,LEFT(VLOOKUP(LEFT(C1802,1),拼音数据库!$B:$C,2,),1),IF(LEN(C1802)=2,LEFT(VLOOKUP(LEFT(C1802,1),拼音数据库!$B:$C,2,),1)&amp;LEFT(VLOOKUP(MID(C1802,2,1),拼音数据库!$B:$C,2,),1),IF(LEN(C1802)=3,LEFT(VLOOKUP(LEFT(C1802,1),拼音数据库!$B:$C,2,),1)&amp;LEFT(VLOOKUP(MID(C1802,2,1),拼音数据库!$B:$C,2,),1)&amp;LEFT(VLOOKUP(MID(C1802,3,1),拼音数据库!$B:$C,2,)),LEFT(VLOOKUP(LEFT(C1802,1),拼音数据库!$B:$C,2,),1)&amp;LEFT(VLOOKUP(MID(C1802,2,1),拼音数据库!$B:$C,2,),1)&amp;LEFT(VLOOKUP(MID(C1802,3,1),拼音数据库!$B:$C,2,),1)&amp;LEFT(VLOOKUP(MID(C1802,4,1),拼音数据库!$B:$C,2,),1))))),"")</f>
        <v/>
      </c>
      <c r="C1802" s="36"/>
      <c r="D1802" s="36"/>
      <c r="E1802" s="36"/>
      <c r="F1802" s="37"/>
      <c r="G1802" s="37"/>
      <c r="H1802" s="37"/>
      <c r="I1802" s="37"/>
      <c r="J1802" s="37"/>
      <c r="K1802" s="37"/>
      <c r="L1802" s="37"/>
      <c r="M1802" s="37"/>
      <c r="N1802" s="5" t="str">
        <f t="array" ref="N1802">IF(SUM(--NOT(ISERROR(FIND(TEXT(UPPER(电话簿!$G$4),0),UPPER(基本信息输入!A1802:M1802),1))))&gt;0,ROW(),"")</f>
        <v/>
      </c>
    </row>
    <row r="1803" spans="1:14" s="34" customFormat="1" x14ac:dyDescent="0.35">
      <c r="A1803" s="74" t="str">
        <f>IFERROR(IF(C1803=0,"",IF(LEN(C1803)=1,VLOOKUP(LEFT(C1803,1),拼音数据库!$B:$C,2,),IF(LEN(C1803)=2,VLOOKUP(LEFT(C1803,1),拼音数据库!$B:$C,2,)&amp;VLOOKUP(MID(C1803,2,1),拼音数据库!$B:$C,2,),IF(LEN(C1803)=3,VLOOKUP(LEFT(C1803,1),拼音数据库!$B:$C,2,)&amp;VLOOKUP(MID(C1803,2,1),拼音数据库!$B:$C,2,)&amp;VLOOKUP(MID(C1803,3,1),拼音数据库!$B:$C,2,),VLOOKUP(LEFT(C1803,1),拼音数据库!$B:$C,2,)&amp;VLOOKUP(MID(C1803,2,1),拼音数据库!$B:$C,2,)&amp;VLOOKUP(MID(C1803,3,1),拼音数据库!$B:$C,2,)&amp;VLOOKUP(MID(C1803,4,1),拼音数据库!$B:$C,2,))))),"")</f>
        <v/>
      </c>
      <c r="B1803" s="75" t="str">
        <f>IFERROR(IF(C1803=0,"",IF(LEN(C1803)=1,LEFT(VLOOKUP(LEFT(C1803,1),拼音数据库!$B:$C,2,),1),IF(LEN(C1803)=2,LEFT(VLOOKUP(LEFT(C1803,1),拼音数据库!$B:$C,2,),1)&amp;LEFT(VLOOKUP(MID(C1803,2,1),拼音数据库!$B:$C,2,),1),IF(LEN(C1803)=3,LEFT(VLOOKUP(LEFT(C1803,1),拼音数据库!$B:$C,2,),1)&amp;LEFT(VLOOKUP(MID(C1803,2,1),拼音数据库!$B:$C,2,),1)&amp;LEFT(VLOOKUP(MID(C1803,3,1),拼音数据库!$B:$C,2,)),LEFT(VLOOKUP(LEFT(C1803,1),拼音数据库!$B:$C,2,),1)&amp;LEFT(VLOOKUP(MID(C1803,2,1),拼音数据库!$B:$C,2,),1)&amp;LEFT(VLOOKUP(MID(C1803,3,1),拼音数据库!$B:$C,2,),1)&amp;LEFT(VLOOKUP(MID(C1803,4,1),拼音数据库!$B:$C,2,),1))))),"")</f>
        <v/>
      </c>
      <c r="C1803" s="36"/>
      <c r="D1803" s="36"/>
      <c r="E1803" s="36"/>
      <c r="F1803" s="37"/>
      <c r="G1803" s="37"/>
      <c r="H1803" s="37"/>
      <c r="I1803" s="37"/>
      <c r="J1803" s="37"/>
      <c r="K1803" s="37"/>
      <c r="L1803" s="37"/>
      <c r="M1803" s="37"/>
      <c r="N1803" s="5" t="str">
        <f t="array" ref="N1803">IF(SUM(--NOT(ISERROR(FIND(TEXT(UPPER(电话簿!$G$4),0),UPPER(基本信息输入!A1803:M1803),1))))&gt;0,ROW(),"")</f>
        <v/>
      </c>
    </row>
    <row r="1804" spans="1:14" s="34" customFormat="1" x14ac:dyDescent="0.35">
      <c r="A1804" s="74" t="str">
        <f>IFERROR(IF(C1804=0,"",IF(LEN(C1804)=1,VLOOKUP(LEFT(C1804,1),拼音数据库!$B:$C,2,),IF(LEN(C1804)=2,VLOOKUP(LEFT(C1804,1),拼音数据库!$B:$C,2,)&amp;VLOOKUP(MID(C1804,2,1),拼音数据库!$B:$C,2,),IF(LEN(C1804)=3,VLOOKUP(LEFT(C1804,1),拼音数据库!$B:$C,2,)&amp;VLOOKUP(MID(C1804,2,1),拼音数据库!$B:$C,2,)&amp;VLOOKUP(MID(C1804,3,1),拼音数据库!$B:$C,2,),VLOOKUP(LEFT(C1804,1),拼音数据库!$B:$C,2,)&amp;VLOOKUP(MID(C1804,2,1),拼音数据库!$B:$C,2,)&amp;VLOOKUP(MID(C1804,3,1),拼音数据库!$B:$C,2,)&amp;VLOOKUP(MID(C1804,4,1),拼音数据库!$B:$C,2,))))),"")</f>
        <v/>
      </c>
      <c r="B1804" s="75" t="str">
        <f>IFERROR(IF(C1804=0,"",IF(LEN(C1804)=1,LEFT(VLOOKUP(LEFT(C1804,1),拼音数据库!$B:$C,2,),1),IF(LEN(C1804)=2,LEFT(VLOOKUP(LEFT(C1804,1),拼音数据库!$B:$C,2,),1)&amp;LEFT(VLOOKUP(MID(C1804,2,1),拼音数据库!$B:$C,2,),1),IF(LEN(C1804)=3,LEFT(VLOOKUP(LEFT(C1804,1),拼音数据库!$B:$C,2,),1)&amp;LEFT(VLOOKUP(MID(C1804,2,1),拼音数据库!$B:$C,2,),1)&amp;LEFT(VLOOKUP(MID(C1804,3,1),拼音数据库!$B:$C,2,)),LEFT(VLOOKUP(LEFT(C1804,1),拼音数据库!$B:$C,2,),1)&amp;LEFT(VLOOKUP(MID(C1804,2,1),拼音数据库!$B:$C,2,),1)&amp;LEFT(VLOOKUP(MID(C1804,3,1),拼音数据库!$B:$C,2,),1)&amp;LEFT(VLOOKUP(MID(C1804,4,1),拼音数据库!$B:$C,2,),1))))),"")</f>
        <v/>
      </c>
      <c r="C1804" s="36"/>
      <c r="D1804" s="36"/>
      <c r="E1804" s="36"/>
      <c r="F1804" s="37"/>
      <c r="G1804" s="37"/>
      <c r="H1804" s="37"/>
      <c r="I1804" s="37"/>
      <c r="J1804" s="37"/>
      <c r="K1804" s="37"/>
      <c r="L1804" s="37"/>
      <c r="M1804" s="37"/>
      <c r="N1804" s="5" t="str">
        <f t="array" ref="N1804">IF(SUM(--NOT(ISERROR(FIND(TEXT(UPPER(电话簿!$G$4),0),UPPER(基本信息输入!A1804:M1804),1))))&gt;0,ROW(),"")</f>
        <v/>
      </c>
    </row>
    <row r="1805" spans="1:14" s="34" customFormat="1" x14ac:dyDescent="0.35">
      <c r="A1805" s="74" t="str">
        <f>IFERROR(IF(C1805=0,"",IF(LEN(C1805)=1,VLOOKUP(LEFT(C1805,1),拼音数据库!$B:$C,2,),IF(LEN(C1805)=2,VLOOKUP(LEFT(C1805,1),拼音数据库!$B:$C,2,)&amp;VLOOKUP(MID(C1805,2,1),拼音数据库!$B:$C,2,),IF(LEN(C1805)=3,VLOOKUP(LEFT(C1805,1),拼音数据库!$B:$C,2,)&amp;VLOOKUP(MID(C1805,2,1),拼音数据库!$B:$C,2,)&amp;VLOOKUP(MID(C1805,3,1),拼音数据库!$B:$C,2,),VLOOKUP(LEFT(C1805,1),拼音数据库!$B:$C,2,)&amp;VLOOKUP(MID(C1805,2,1),拼音数据库!$B:$C,2,)&amp;VLOOKUP(MID(C1805,3,1),拼音数据库!$B:$C,2,)&amp;VLOOKUP(MID(C1805,4,1),拼音数据库!$B:$C,2,))))),"")</f>
        <v/>
      </c>
      <c r="B1805" s="75" t="str">
        <f>IFERROR(IF(C1805=0,"",IF(LEN(C1805)=1,LEFT(VLOOKUP(LEFT(C1805,1),拼音数据库!$B:$C,2,),1),IF(LEN(C1805)=2,LEFT(VLOOKUP(LEFT(C1805,1),拼音数据库!$B:$C,2,),1)&amp;LEFT(VLOOKUP(MID(C1805,2,1),拼音数据库!$B:$C,2,),1),IF(LEN(C1805)=3,LEFT(VLOOKUP(LEFT(C1805,1),拼音数据库!$B:$C,2,),1)&amp;LEFT(VLOOKUP(MID(C1805,2,1),拼音数据库!$B:$C,2,),1)&amp;LEFT(VLOOKUP(MID(C1805,3,1),拼音数据库!$B:$C,2,)),LEFT(VLOOKUP(LEFT(C1805,1),拼音数据库!$B:$C,2,),1)&amp;LEFT(VLOOKUP(MID(C1805,2,1),拼音数据库!$B:$C,2,),1)&amp;LEFT(VLOOKUP(MID(C1805,3,1),拼音数据库!$B:$C,2,),1)&amp;LEFT(VLOOKUP(MID(C1805,4,1),拼音数据库!$B:$C,2,),1))))),"")</f>
        <v/>
      </c>
      <c r="C1805" s="36"/>
      <c r="D1805" s="36"/>
      <c r="E1805" s="36"/>
      <c r="F1805" s="37"/>
      <c r="G1805" s="37"/>
      <c r="H1805" s="37"/>
      <c r="I1805" s="37"/>
      <c r="J1805" s="37"/>
      <c r="K1805" s="37"/>
      <c r="L1805" s="37"/>
      <c r="M1805" s="37"/>
      <c r="N1805" s="5" t="str">
        <f t="array" ref="N1805">IF(SUM(--NOT(ISERROR(FIND(TEXT(UPPER(电话簿!$G$4),0),UPPER(基本信息输入!A1805:M1805),1))))&gt;0,ROW(),"")</f>
        <v/>
      </c>
    </row>
    <row r="1806" spans="1:14" s="34" customFormat="1" x14ac:dyDescent="0.35">
      <c r="A1806" s="74" t="str">
        <f>IFERROR(IF(C1806=0,"",IF(LEN(C1806)=1,VLOOKUP(LEFT(C1806,1),拼音数据库!$B:$C,2,),IF(LEN(C1806)=2,VLOOKUP(LEFT(C1806,1),拼音数据库!$B:$C,2,)&amp;VLOOKUP(MID(C1806,2,1),拼音数据库!$B:$C,2,),IF(LEN(C1806)=3,VLOOKUP(LEFT(C1806,1),拼音数据库!$B:$C,2,)&amp;VLOOKUP(MID(C1806,2,1),拼音数据库!$B:$C,2,)&amp;VLOOKUP(MID(C1806,3,1),拼音数据库!$B:$C,2,),VLOOKUP(LEFT(C1806,1),拼音数据库!$B:$C,2,)&amp;VLOOKUP(MID(C1806,2,1),拼音数据库!$B:$C,2,)&amp;VLOOKUP(MID(C1806,3,1),拼音数据库!$B:$C,2,)&amp;VLOOKUP(MID(C1806,4,1),拼音数据库!$B:$C,2,))))),"")</f>
        <v/>
      </c>
      <c r="B1806" s="75" t="str">
        <f>IFERROR(IF(C1806=0,"",IF(LEN(C1806)=1,LEFT(VLOOKUP(LEFT(C1806,1),拼音数据库!$B:$C,2,),1),IF(LEN(C1806)=2,LEFT(VLOOKUP(LEFT(C1806,1),拼音数据库!$B:$C,2,),1)&amp;LEFT(VLOOKUP(MID(C1806,2,1),拼音数据库!$B:$C,2,),1),IF(LEN(C1806)=3,LEFT(VLOOKUP(LEFT(C1806,1),拼音数据库!$B:$C,2,),1)&amp;LEFT(VLOOKUP(MID(C1806,2,1),拼音数据库!$B:$C,2,),1)&amp;LEFT(VLOOKUP(MID(C1806,3,1),拼音数据库!$B:$C,2,)),LEFT(VLOOKUP(LEFT(C1806,1),拼音数据库!$B:$C,2,),1)&amp;LEFT(VLOOKUP(MID(C1806,2,1),拼音数据库!$B:$C,2,),1)&amp;LEFT(VLOOKUP(MID(C1806,3,1),拼音数据库!$B:$C,2,),1)&amp;LEFT(VLOOKUP(MID(C1806,4,1),拼音数据库!$B:$C,2,),1))))),"")</f>
        <v/>
      </c>
      <c r="C1806" s="36"/>
      <c r="D1806" s="36"/>
      <c r="E1806" s="36"/>
      <c r="F1806" s="37"/>
      <c r="G1806" s="37"/>
      <c r="H1806" s="37"/>
      <c r="I1806" s="37"/>
      <c r="J1806" s="37"/>
      <c r="K1806" s="37"/>
      <c r="L1806" s="37"/>
      <c r="M1806" s="37"/>
      <c r="N1806" s="5" t="str">
        <f t="array" ref="N1806">IF(SUM(--NOT(ISERROR(FIND(TEXT(UPPER(电话簿!$G$4),0),UPPER(基本信息输入!A1806:M1806),1))))&gt;0,ROW(),"")</f>
        <v/>
      </c>
    </row>
    <row r="1807" spans="1:14" s="34" customFormat="1" x14ac:dyDescent="0.35">
      <c r="A1807" s="74" t="str">
        <f>IFERROR(IF(C1807=0,"",IF(LEN(C1807)=1,VLOOKUP(LEFT(C1807,1),拼音数据库!$B:$C,2,),IF(LEN(C1807)=2,VLOOKUP(LEFT(C1807,1),拼音数据库!$B:$C,2,)&amp;VLOOKUP(MID(C1807,2,1),拼音数据库!$B:$C,2,),IF(LEN(C1807)=3,VLOOKUP(LEFT(C1807,1),拼音数据库!$B:$C,2,)&amp;VLOOKUP(MID(C1807,2,1),拼音数据库!$B:$C,2,)&amp;VLOOKUP(MID(C1807,3,1),拼音数据库!$B:$C,2,),VLOOKUP(LEFT(C1807,1),拼音数据库!$B:$C,2,)&amp;VLOOKUP(MID(C1807,2,1),拼音数据库!$B:$C,2,)&amp;VLOOKUP(MID(C1807,3,1),拼音数据库!$B:$C,2,)&amp;VLOOKUP(MID(C1807,4,1),拼音数据库!$B:$C,2,))))),"")</f>
        <v/>
      </c>
      <c r="B1807" s="75" t="str">
        <f>IFERROR(IF(C1807=0,"",IF(LEN(C1807)=1,LEFT(VLOOKUP(LEFT(C1807,1),拼音数据库!$B:$C,2,),1),IF(LEN(C1807)=2,LEFT(VLOOKUP(LEFT(C1807,1),拼音数据库!$B:$C,2,),1)&amp;LEFT(VLOOKUP(MID(C1807,2,1),拼音数据库!$B:$C,2,),1),IF(LEN(C1807)=3,LEFT(VLOOKUP(LEFT(C1807,1),拼音数据库!$B:$C,2,),1)&amp;LEFT(VLOOKUP(MID(C1807,2,1),拼音数据库!$B:$C,2,),1)&amp;LEFT(VLOOKUP(MID(C1807,3,1),拼音数据库!$B:$C,2,)),LEFT(VLOOKUP(LEFT(C1807,1),拼音数据库!$B:$C,2,),1)&amp;LEFT(VLOOKUP(MID(C1807,2,1),拼音数据库!$B:$C,2,),1)&amp;LEFT(VLOOKUP(MID(C1807,3,1),拼音数据库!$B:$C,2,),1)&amp;LEFT(VLOOKUP(MID(C1807,4,1),拼音数据库!$B:$C,2,),1))))),"")</f>
        <v/>
      </c>
      <c r="C1807" s="36"/>
      <c r="D1807" s="36"/>
      <c r="E1807" s="36"/>
      <c r="F1807" s="37"/>
      <c r="G1807" s="37"/>
      <c r="H1807" s="37"/>
      <c r="I1807" s="37"/>
      <c r="J1807" s="37"/>
      <c r="K1807" s="37"/>
      <c r="L1807" s="37"/>
      <c r="M1807" s="37"/>
      <c r="N1807" s="5" t="str">
        <f t="array" ref="N1807">IF(SUM(--NOT(ISERROR(FIND(TEXT(UPPER(电话簿!$G$4),0),UPPER(基本信息输入!A1807:M1807),1))))&gt;0,ROW(),"")</f>
        <v/>
      </c>
    </row>
    <row r="1808" spans="1:14" s="34" customFormat="1" x14ac:dyDescent="0.35">
      <c r="A1808" s="74" t="str">
        <f>IFERROR(IF(C1808=0,"",IF(LEN(C1808)=1,VLOOKUP(LEFT(C1808,1),拼音数据库!$B:$C,2,),IF(LEN(C1808)=2,VLOOKUP(LEFT(C1808,1),拼音数据库!$B:$C,2,)&amp;VLOOKUP(MID(C1808,2,1),拼音数据库!$B:$C,2,),IF(LEN(C1808)=3,VLOOKUP(LEFT(C1808,1),拼音数据库!$B:$C,2,)&amp;VLOOKUP(MID(C1808,2,1),拼音数据库!$B:$C,2,)&amp;VLOOKUP(MID(C1808,3,1),拼音数据库!$B:$C,2,),VLOOKUP(LEFT(C1808,1),拼音数据库!$B:$C,2,)&amp;VLOOKUP(MID(C1808,2,1),拼音数据库!$B:$C,2,)&amp;VLOOKUP(MID(C1808,3,1),拼音数据库!$B:$C,2,)&amp;VLOOKUP(MID(C1808,4,1),拼音数据库!$B:$C,2,))))),"")</f>
        <v/>
      </c>
      <c r="B1808" s="75" t="str">
        <f>IFERROR(IF(C1808=0,"",IF(LEN(C1808)=1,LEFT(VLOOKUP(LEFT(C1808,1),拼音数据库!$B:$C,2,),1),IF(LEN(C1808)=2,LEFT(VLOOKUP(LEFT(C1808,1),拼音数据库!$B:$C,2,),1)&amp;LEFT(VLOOKUP(MID(C1808,2,1),拼音数据库!$B:$C,2,),1),IF(LEN(C1808)=3,LEFT(VLOOKUP(LEFT(C1808,1),拼音数据库!$B:$C,2,),1)&amp;LEFT(VLOOKUP(MID(C1808,2,1),拼音数据库!$B:$C,2,),1)&amp;LEFT(VLOOKUP(MID(C1808,3,1),拼音数据库!$B:$C,2,)),LEFT(VLOOKUP(LEFT(C1808,1),拼音数据库!$B:$C,2,),1)&amp;LEFT(VLOOKUP(MID(C1808,2,1),拼音数据库!$B:$C,2,),1)&amp;LEFT(VLOOKUP(MID(C1808,3,1),拼音数据库!$B:$C,2,),1)&amp;LEFT(VLOOKUP(MID(C1808,4,1),拼音数据库!$B:$C,2,),1))))),"")</f>
        <v/>
      </c>
      <c r="C1808" s="36"/>
      <c r="D1808" s="36"/>
      <c r="E1808" s="36"/>
      <c r="F1808" s="37"/>
      <c r="G1808" s="37"/>
      <c r="H1808" s="37"/>
      <c r="I1808" s="37"/>
      <c r="J1808" s="37"/>
      <c r="K1808" s="37"/>
      <c r="L1808" s="37"/>
      <c r="M1808" s="37"/>
      <c r="N1808" s="5" t="str">
        <f t="array" ref="N1808">IF(SUM(--NOT(ISERROR(FIND(TEXT(UPPER(电话簿!$G$4),0),UPPER(基本信息输入!A1808:M1808),1))))&gt;0,ROW(),"")</f>
        <v/>
      </c>
    </row>
    <row r="1809" spans="1:14" s="34" customFormat="1" x14ac:dyDescent="0.35">
      <c r="A1809" s="74" t="str">
        <f>IFERROR(IF(C1809=0,"",IF(LEN(C1809)=1,VLOOKUP(LEFT(C1809,1),拼音数据库!$B:$C,2,),IF(LEN(C1809)=2,VLOOKUP(LEFT(C1809,1),拼音数据库!$B:$C,2,)&amp;VLOOKUP(MID(C1809,2,1),拼音数据库!$B:$C,2,),IF(LEN(C1809)=3,VLOOKUP(LEFT(C1809,1),拼音数据库!$B:$C,2,)&amp;VLOOKUP(MID(C1809,2,1),拼音数据库!$B:$C,2,)&amp;VLOOKUP(MID(C1809,3,1),拼音数据库!$B:$C,2,),VLOOKUP(LEFT(C1809,1),拼音数据库!$B:$C,2,)&amp;VLOOKUP(MID(C1809,2,1),拼音数据库!$B:$C,2,)&amp;VLOOKUP(MID(C1809,3,1),拼音数据库!$B:$C,2,)&amp;VLOOKUP(MID(C1809,4,1),拼音数据库!$B:$C,2,))))),"")</f>
        <v/>
      </c>
      <c r="B1809" s="75" t="str">
        <f>IFERROR(IF(C1809=0,"",IF(LEN(C1809)=1,LEFT(VLOOKUP(LEFT(C1809,1),拼音数据库!$B:$C,2,),1),IF(LEN(C1809)=2,LEFT(VLOOKUP(LEFT(C1809,1),拼音数据库!$B:$C,2,),1)&amp;LEFT(VLOOKUP(MID(C1809,2,1),拼音数据库!$B:$C,2,),1),IF(LEN(C1809)=3,LEFT(VLOOKUP(LEFT(C1809,1),拼音数据库!$B:$C,2,),1)&amp;LEFT(VLOOKUP(MID(C1809,2,1),拼音数据库!$B:$C,2,),1)&amp;LEFT(VLOOKUP(MID(C1809,3,1),拼音数据库!$B:$C,2,)),LEFT(VLOOKUP(LEFT(C1809,1),拼音数据库!$B:$C,2,),1)&amp;LEFT(VLOOKUP(MID(C1809,2,1),拼音数据库!$B:$C,2,),1)&amp;LEFT(VLOOKUP(MID(C1809,3,1),拼音数据库!$B:$C,2,),1)&amp;LEFT(VLOOKUP(MID(C1809,4,1),拼音数据库!$B:$C,2,),1))))),"")</f>
        <v/>
      </c>
      <c r="C1809" s="36"/>
      <c r="D1809" s="36"/>
      <c r="E1809" s="36"/>
      <c r="F1809" s="37"/>
      <c r="G1809" s="37"/>
      <c r="H1809" s="37"/>
      <c r="I1809" s="37"/>
      <c r="J1809" s="37"/>
      <c r="K1809" s="37"/>
      <c r="L1809" s="37"/>
      <c r="M1809" s="37"/>
      <c r="N1809" s="5" t="str">
        <f t="array" ref="N1809">IF(SUM(--NOT(ISERROR(FIND(TEXT(UPPER(电话簿!$G$4),0),UPPER(基本信息输入!A1809:M1809),1))))&gt;0,ROW(),"")</f>
        <v/>
      </c>
    </row>
    <row r="1810" spans="1:14" s="34" customFormat="1" x14ac:dyDescent="0.35">
      <c r="A1810" s="74" t="str">
        <f>IFERROR(IF(C1810=0,"",IF(LEN(C1810)=1,VLOOKUP(LEFT(C1810,1),拼音数据库!$B:$C,2,),IF(LEN(C1810)=2,VLOOKUP(LEFT(C1810,1),拼音数据库!$B:$C,2,)&amp;VLOOKUP(MID(C1810,2,1),拼音数据库!$B:$C,2,),IF(LEN(C1810)=3,VLOOKUP(LEFT(C1810,1),拼音数据库!$B:$C,2,)&amp;VLOOKUP(MID(C1810,2,1),拼音数据库!$B:$C,2,)&amp;VLOOKUP(MID(C1810,3,1),拼音数据库!$B:$C,2,),VLOOKUP(LEFT(C1810,1),拼音数据库!$B:$C,2,)&amp;VLOOKUP(MID(C1810,2,1),拼音数据库!$B:$C,2,)&amp;VLOOKUP(MID(C1810,3,1),拼音数据库!$B:$C,2,)&amp;VLOOKUP(MID(C1810,4,1),拼音数据库!$B:$C,2,))))),"")</f>
        <v/>
      </c>
      <c r="B1810" s="75" t="str">
        <f>IFERROR(IF(C1810=0,"",IF(LEN(C1810)=1,LEFT(VLOOKUP(LEFT(C1810,1),拼音数据库!$B:$C,2,),1),IF(LEN(C1810)=2,LEFT(VLOOKUP(LEFT(C1810,1),拼音数据库!$B:$C,2,),1)&amp;LEFT(VLOOKUP(MID(C1810,2,1),拼音数据库!$B:$C,2,),1),IF(LEN(C1810)=3,LEFT(VLOOKUP(LEFT(C1810,1),拼音数据库!$B:$C,2,),1)&amp;LEFT(VLOOKUP(MID(C1810,2,1),拼音数据库!$B:$C,2,),1)&amp;LEFT(VLOOKUP(MID(C1810,3,1),拼音数据库!$B:$C,2,)),LEFT(VLOOKUP(LEFT(C1810,1),拼音数据库!$B:$C,2,),1)&amp;LEFT(VLOOKUP(MID(C1810,2,1),拼音数据库!$B:$C,2,),1)&amp;LEFT(VLOOKUP(MID(C1810,3,1),拼音数据库!$B:$C,2,),1)&amp;LEFT(VLOOKUP(MID(C1810,4,1),拼音数据库!$B:$C,2,),1))))),"")</f>
        <v/>
      </c>
      <c r="C1810" s="36"/>
      <c r="D1810" s="36"/>
      <c r="E1810" s="36"/>
      <c r="F1810" s="37"/>
      <c r="G1810" s="37"/>
      <c r="H1810" s="37"/>
      <c r="I1810" s="37"/>
      <c r="J1810" s="37"/>
      <c r="K1810" s="37"/>
      <c r="L1810" s="37"/>
      <c r="M1810" s="37"/>
      <c r="N1810" s="5" t="str">
        <f t="array" ref="N1810">IF(SUM(--NOT(ISERROR(FIND(TEXT(UPPER(电话簿!$G$4),0),UPPER(基本信息输入!A1810:M1810),1))))&gt;0,ROW(),"")</f>
        <v/>
      </c>
    </row>
    <row r="1811" spans="1:14" s="34" customFormat="1" x14ac:dyDescent="0.35">
      <c r="A1811" s="74" t="str">
        <f>IFERROR(IF(C1811=0,"",IF(LEN(C1811)=1,VLOOKUP(LEFT(C1811,1),拼音数据库!$B:$C,2,),IF(LEN(C1811)=2,VLOOKUP(LEFT(C1811,1),拼音数据库!$B:$C,2,)&amp;VLOOKUP(MID(C1811,2,1),拼音数据库!$B:$C,2,),IF(LEN(C1811)=3,VLOOKUP(LEFT(C1811,1),拼音数据库!$B:$C,2,)&amp;VLOOKUP(MID(C1811,2,1),拼音数据库!$B:$C,2,)&amp;VLOOKUP(MID(C1811,3,1),拼音数据库!$B:$C,2,),VLOOKUP(LEFT(C1811,1),拼音数据库!$B:$C,2,)&amp;VLOOKUP(MID(C1811,2,1),拼音数据库!$B:$C,2,)&amp;VLOOKUP(MID(C1811,3,1),拼音数据库!$B:$C,2,)&amp;VLOOKUP(MID(C1811,4,1),拼音数据库!$B:$C,2,))))),"")</f>
        <v/>
      </c>
      <c r="B1811" s="75" t="str">
        <f>IFERROR(IF(C1811=0,"",IF(LEN(C1811)=1,LEFT(VLOOKUP(LEFT(C1811,1),拼音数据库!$B:$C,2,),1),IF(LEN(C1811)=2,LEFT(VLOOKUP(LEFT(C1811,1),拼音数据库!$B:$C,2,),1)&amp;LEFT(VLOOKUP(MID(C1811,2,1),拼音数据库!$B:$C,2,),1),IF(LEN(C1811)=3,LEFT(VLOOKUP(LEFT(C1811,1),拼音数据库!$B:$C,2,),1)&amp;LEFT(VLOOKUP(MID(C1811,2,1),拼音数据库!$B:$C,2,),1)&amp;LEFT(VLOOKUP(MID(C1811,3,1),拼音数据库!$B:$C,2,)),LEFT(VLOOKUP(LEFT(C1811,1),拼音数据库!$B:$C,2,),1)&amp;LEFT(VLOOKUP(MID(C1811,2,1),拼音数据库!$B:$C,2,),1)&amp;LEFT(VLOOKUP(MID(C1811,3,1),拼音数据库!$B:$C,2,),1)&amp;LEFT(VLOOKUP(MID(C1811,4,1),拼音数据库!$B:$C,2,),1))))),"")</f>
        <v/>
      </c>
      <c r="C1811" s="36"/>
      <c r="D1811" s="36"/>
      <c r="E1811" s="36"/>
      <c r="F1811" s="37"/>
      <c r="G1811" s="37"/>
      <c r="H1811" s="37"/>
      <c r="I1811" s="37"/>
      <c r="J1811" s="37"/>
      <c r="K1811" s="37"/>
      <c r="L1811" s="37"/>
      <c r="M1811" s="37"/>
      <c r="N1811" s="5" t="str">
        <f t="array" ref="N1811">IF(SUM(--NOT(ISERROR(FIND(TEXT(UPPER(电话簿!$G$4),0),UPPER(基本信息输入!A1811:M1811),1))))&gt;0,ROW(),"")</f>
        <v/>
      </c>
    </row>
    <row r="1812" spans="1:14" s="34" customFormat="1" x14ac:dyDescent="0.35">
      <c r="A1812" s="74" t="str">
        <f>IFERROR(IF(C1812=0,"",IF(LEN(C1812)=1,VLOOKUP(LEFT(C1812,1),拼音数据库!$B:$C,2,),IF(LEN(C1812)=2,VLOOKUP(LEFT(C1812,1),拼音数据库!$B:$C,2,)&amp;VLOOKUP(MID(C1812,2,1),拼音数据库!$B:$C,2,),IF(LEN(C1812)=3,VLOOKUP(LEFT(C1812,1),拼音数据库!$B:$C,2,)&amp;VLOOKUP(MID(C1812,2,1),拼音数据库!$B:$C,2,)&amp;VLOOKUP(MID(C1812,3,1),拼音数据库!$B:$C,2,),VLOOKUP(LEFT(C1812,1),拼音数据库!$B:$C,2,)&amp;VLOOKUP(MID(C1812,2,1),拼音数据库!$B:$C,2,)&amp;VLOOKUP(MID(C1812,3,1),拼音数据库!$B:$C,2,)&amp;VLOOKUP(MID(C1812,4,1),拼音数据库!$B:$C,2,))))),"")</f>
        <v/>
      </c>
      <c r="B1812" s="75" t="str">
        <f>IFERROR(IF(C1812=0,"",IF(LEN(C1812)=1,LEFT(VLOOKUP(LEFT(C1812,1),拼音数据库!$B:$C,2,),1),IF(LEN(C1812)=2,LEFT(VLOOKUP(LEFT(C1812,1),拼音数据库!$B:$C,2,),1)&amp;LEFT(VLOOKUP(MID(C1812,2,1),拼音数据库!$B:$C,2,),1),IF(LEN(C1812)=3,LEFT(VLOOKUP(LEFT(C1812,1),拼音数据库!$B:$C,2,),1)&amp;LEFT(VLOOKUP(MID(C1812,2,1),拼音数据库!$B:$C,2,),1)&amp;LEFT(VLOOKUP(MID(C1812,3,1),拼音数据库!$B:$C,2,)),LEFT(VLOOKUP(LEFT(C1812,1),拼音数据库!$B:$C,2,),1)&amp;LEFT(VLOOKUP(MID(C1812,2,1),拼音数据库!$B:$C,2,),1)&amp;LEFT(VLOOKUP(MID(C1812,3,1),拼音数据库!$B:$C,2,),1)&amp;LEFT(VLOOKUP(MID(C1812,4,1),拼音数据库!$B:$C,2,),1))))),"")</f>
        <v/>
      </c>
      <c r="C1812" s="36"/>
      <c r="D1812" s="36"/>
      <c r="E1812" s="36"/>
      <c r="F1812" s="37"/>
      <c r="G1812" s="37"/>
      <c r="H1812" s="37"/>
      <c r="I1812" s="37"/>
      <c r="J1812" s="37"/>
      <c r="K1812" s="37"/>
      <c r="L1812" s="37"/>
      <c r="M1812" s="37"/>
      <c r="N1812" s="5" t="str">
        <f t="array" ref="N1812">IF(SUM(--NOT(ISERROR(FIND(TEXT(UPPER(电话簿!$G$4),0),UPPER(基本信息输入!A1812:M1812),1))))&gt;0,ROW(),"")</f>
        <v/>
      </c>
    </row>
    <row r="1813" spans="1:14" s="34" customFormat="1" x14ac:dyDescent="0.35">
      <c r="A1813" s="74" t="str">
        <f>IFERROR(IF(C1813=0,"",IF(LEN(C1813)=1,VLOOKUP(LEFT(C1813,1),拼音数据库!$B:$C,2,),IF(LEN(C1813)=2,VLOOKUP(LEFT(C1813,1),拼音数据库!$B:$C,2,)&amp;VLOOKUP(MID(C1813,2,1),拼音数据库!$B:$C,2,),IF(LEN(C1813)=3,VLOOKUP(LEFT(C1813,1),拼音数据库!$B:$C,2,)&amp;VLOOKUP(MID(C1813,2,1),拼音数据库!$B:$C,2,)&amp;VLOOKUP(MID(C1813,3,1),拼音数据库!$B:$C,2,),VLOOKUP(LEFT(C1813,1),拼音数据库!$B:$C,2,)&amp;VLOOKUP(MID(C1813,2,1),拼音数据库!$B:$C,2,)&amp;VLOOKUP(MID(C1813,3,1),拼音数据库!$B:$C,2,)&amp;VLOOKUP(MID(C1813,4,1),拼音数据库!$B:$C,2,))))),"")</f>
        <v/>
      </c>
      <c r="B1813" s="75" t="str">
        <f>IFERROR(IF(C1813=0,"",IF(LEN(C1813)=1,LEFT(VLOOKUP(LEFT(C1813,1),拼音数据库!$B:$C,2,),1),IF(LEN(C1813)=2,LEFT(VLOOKUP(LEFT(C1813,1),拼音数据库!$B:$C,2,),1)&amp;LEFT(VLOOKUP(MID(C1813,2,1),拼音数据库!$B:$C,2,),1),IF(LEN(C1813)=3,LEFT(VLOOKUP(LEFT(C1813,1),拼音数据库!$B:$C,2,),1)&amp;LEFT(VLOOKUP(MID(C1813,2,1),拼音数据库!$B:$C,2,),1)&amp;LEFT(VLOOKUP(MID(C1813,3,1),拼音数据库!$B:$C,2,)),LEFT(VLOOKUP(LEFT(C1813,1),拼音数据库!$B:$C,2,),1)&amp;LEFT(VLOOKUP(MID(C1813,2,1),拼音数据库!$B:$C,2,),1)&amp;LEFT(VLOOKUP(MID(C1813,3,1),拼音数据库!$B:$C,2,),1)&amp;LEFT(VLOOKUP(MID(C1813,4,1),拼音数据库!$B:$C,2,),1))))),"")</f>
        <v/>
      </c>
      <c r="C1813" s="36"/>
      <c r="D1813" s="36"/>
      <c r="E1813" s="36"/>
      <c r="F1813" s="37"/>
      <c r="G1813" s="37"/>
      <c r="H1813" s="37"/>
      <c r="I1813" s="37"/>
      <c r="J1813" s="37"/>
      <c r="K1813" s="37"/>
      <c r="L1813" s="37"/>
      <c r="M1813" s="37"/>
      <c r="N1813" s="5" t="str">
        <f t="array" ref="N1813">IF(SUM(--NOT(ISERROR(FIND(TEXT(UPPER(电话簿!$G$4),0),UPPER(基本信息输入!A1813:M1813),1))))&gt;0,ROW(),"")</f>
        <v/>
      </c>
    </row>
    <row r="1814" spans="1:14" s="34" customFormat="1" x14ac:dyDescent="0.35">
      <c r="A1814" s="74" t="str">
        <f>IFERROR(IF(C1814=0,"",IF(LEN(C1814)=1,VLOOKUP(LEFT(C1814,1),拼音数据库!$B:$C,2,),IF(LEN(C1814)=2,VLOOKUP(LEFT(C1814,1),拼音数据库!$B:$C,2,)&amp;VLOOKUP(MID(C1814,2,1),拼音数据库!$B:$C,2,),IF(LEN(C1814)=3,VLOOKUP(LEFT(C1814,1),拼音数据库!$B:$C,2,)&amp;VLOOKUP(MID(C1814,2,1),拼音数据库!$B:$C,2,)&amp;VLOOKUP(MID(C1814,3,1),拼音数据库!$B:$C,2,),VLOOKUP(LEFT(C1814,1),拼音数据库!$B:$C,2,)&amp;VLOOKUP(MID(C1814,2,1),拼音数据库!$B:$C,2,)&amp;VLOOKUP(MID(C1814,3,1),拼音数据库!$B:$C,2,)&amp;VLOOKUP(MID(C1814,4,1),拼音数据库!$B:$C,2,))))),"")</f>
        <v/>
      </c>
      <c r="B1814" s="75" t="str">
        <f>IFERROR(IF(C1814=0,"",IF(LEN(C1814)=1,LEFT(VLOOKUP(LEFT(C1814,1),拼音数据库!$B:$C,2,),1),IF(LEN(C1814)=2,LEFT(VLOOKUP(LEFT(C1814,1),拼音数据库!$B:$C,2,),1)&amp;LEFT(VLOOKUP(MID(C1814,2,1),拼音数据库!$B:$C,2,),1),IF(LEN(C1814)=3,LEFT(VLOOKUP(LEFT(C1814,1),拼音数据库!$B:$C,2,),1)&amp;LEFT(VLOOKUP(MID(C1814,2,1),拼音数据库!$B:$C,2,),1)&amp;LEFT(VLOOKUP(MID(C1814,3,1),拼音数据库!$B:$C,2,)),LEFT(VLOOKUP(LEFT(C1814,1),拼音数据库!$B:$C,2,),1)&amp;LEFT(VLOOKUP(MID(C1814,2,1),拼音数据库!$B:$C,2,),1)&amp;LEFT(VLOOKUP(MID(C1814,3,1),拼音数据库!$B:$C,2,),1)&amp;LEFT(VLOOKUP(MID(C1814,4,1),拼音数据库!$B:$C,2,),1))))),"")</f>
        <v/>
      </c>
      <c r="C1814" s="36"/>
      <c r="D1814" s="36"/>
      <c r="E1814" s="36"/>
      <c r="F1814" s="37"/>
      <c r="G1814" s="37"/>
      <c r="H1814" s="37"/>
      <c r="I1814" s="37"/>
      <c r="J1814" s="37"/>
      <c r="K1814" s="37"/>
      <c r="L1814" s="37"/>
      <c r="M1814" s="37"/>
      <c r="N1814" s="5" t="str">
        <f t="array" ref="N1814">IF(SUM(--NOT(ISERROR(FIND(TEXT(UPPER(电话簿!$G$4),0),UPPER(基本信息输入!A1814:M1814),1))))&gt;0,ROW(),"")</f>
        <v/>
      </c>
    </row>
    <row r="1815" spans="1:14" s="34" customFormat="1" x14ac:dyDescent="0.35">
      <c r="A1815" s="74" t="str">
        <f>IFERROR(IF(C1815=0,"",IF(LEN(C1815)=1,VLOOKUP(LEFT(C1815,1),拼音数据库!$B:$C,2,),IF(LEN(C1815)=2,VLOOKUP(LEFT(C1815,1),拼音数据库!$B:$C,2,)&amp;VLOOKUP(MID(C1815,2,1),拼音数据库!$B:$C,2,),IF(LEN(C1815)=3,VLOOKUP(LEFT(C1815,1),拼音数据库!$B:$C,2,)&amp;VLOOKUP(MID(C1815,2,1),拼音数据库!$B:$C,2,)&amp;VLOOKUP(MID(C1815,3,1),拼音数据库!$B:$C,2,),VLOOKUP(LEFT(C1815,1),拼音数据库!$B:$C,2,)&amp;VLOOKUP(MID(C1815,2,1),拼音数据库!$B:$C,2,)&amp;VLOOKUP(MID(C1815,3,1),拼音数据库!$B:$C,2,)&amp;VLOOKUP(MID(C1815,4,1),拼音数据库!$B:$C,2,))))),"")</f>
        <v/>
      </c>
      <c r="B1815" s="75" t="str">
        <f>IFERROR(IF(C1815=0,"",IF(LEN(C1815)=1,LEFT(VLOOKUP(LEFT(C1815,1),拼音数据库!$B:$C,2,),1),IF(LEN(C1815)=2,LEFT(VLOOKUP(LEFT(C1815,1),拼音数据库!$B:$C,2,),1)&amp;LEFT(VLOOKUP(MID(C1815,2,1),拼音数据库!$B:$C,2,),1),IF(LEN(C1815)=3,LEFT(VLOOKUP(LEFT(C1815,1),拼音数据库!$B:$C,2,),1)&amp;LEFT(VLOOKUP(MID(C1815,2,1),拼音数据库!$B:$C,2,),1)&amp;LEFT(VLOOKUP(MID(C1815,3,1),拼音数据库!$B:$C,2,)),LEFT(VLOOKUP(LEFT(C1815,1),拼音数据库!$B:$C,2,),1)&amp;LEFT(VLOOKUP(MID(C1815,2,1),拼音数据库!$B:$C,2,),1)&amp;LEFT(VLOOKUP(MID(C1815,3,1),拼音数据库!$B:$C,2,),1)&amp;LEFT(VLOOKUP(MID(C1815,4,1),拼音数据库!$B:$C,2,),1))))),"")</f>
        <v/>
      </c>
      <c r="C1815" s="36"/>
      <c r="D1815" s="36"/>
      <c r="E1815" s="36"/>
      <c r="F1815" s="37"/>
      <c r="G1815" s="37"/>
      <c r="H1815" s="37"/>
      <c r="I1815" s="37"/>
      <c r="J1815" s="37"/>
      <c r="K1815" s="37"/>
      <c r="L1815" s="37"/>
      <c r="M1815" s="37"/>
      <c r="N1815" s="5" t="str">
        <f t="array" ref="N1815">IF(SUM(--NOT(ISERROR(FIND(TEXT(UPPER(电话簿!$G$4),0),UPPER(基本信息输入!A1815:M1815),1))))&gt;0,ROW(),"")</f>
        <v/>
      </c>
    </row>
    <row r="1816" spans="1:14" s="34" customFormat="1" x14ac:dyDescent="0.35">
      <c r="A1816" s="74" t="str">
        <f>IFERROR(IF(C1816=0,"",IF(LEN(C1816)=1,VLOOKUP(LEFT(C1816,1),拼音数据库!$B:$C,2,),IF(LEN(C1816)=2,VLOOKUP(LEFT(C1816,1),拼音数据库!$B:$C,2,)&amp;VLOOKUP(MID(C1816,2,1),拼音数据库!$B:$C,2,),IF(LEN(C1816)=3,VLOOKUP(LEFT(C1816,1),拼音数据库!$B:$C,2,)&amp;VLOOKUP(MID(C1816,2,1),拼音数据库!$B:$C,2,)&amp;VLOOKUP(MID(C1816,3,1),拼音数据库!$B:$C,2,),VLOOKUP(LEFT(C1816,1),拼音数据库!$B:$C,2,)&amp;VLOOKUP(MID(C1816,2,1),拼音数据库!$B:$C,2,)&amp;VLOOKUP(MID(C1816,3,1),拼音数据库!$B:$C,2,)&amp;VLOOKUP(MID(C1816,4,1),拼音数据库!$B:$C,2,))))),"")</f>
        <v/>
      </c>
      <c r="B1816" s="75" t="str">
        <f>IFERROR(IF(C1816=0,"",IF(LEN(C1816)=1,LEFT(VLOOKUP(LEFT(C1816,1),拼音数据库!$B:$C,2,),1),IF(LEN(C1816)=2,LEFT(VLOOKUP(LEFT(C1816,1),拼音数据库!$B:$C,2,),1)&amp;LEFT(VLOOKUP(MID(C1816,2,1),拼音数据库!$B:$C,2,),1),IF(LEN(C1816)=3,LEFT(VLOOKUP(LEFT(C1816,1),拼音数据库!$B:$C,2,),1)&amp;LEFT(VLOOKUP(MID(C1816,2,1),拼音数据库!$B:$C,2,),1)&amp;LEFT(VLOOKUP(MID(C1816,3,1),拼音数据库!$B:$C,2,)),LEFT(VLOOKUP(LEFT(C1816,1),拼音数据库!$B:$C,2,),1)&amp;LEFT(VLOOKUP(MID(C1816,2,1),拼音数据库!$B:$C,2,),1)&amp;LEFT(VLOOKUP(MID(C1816,3,1),拼音数据库!$B:$C,2,),1)&amp;LEFT(VLOOKUP(MID(C1816,4,1),拼音数据库!$B:$C,2,),1))))),"")</f>
        <v/>
      </c>
      <c r="C1816" s="36"/>
      <c r="D1816" s="36"/>
      <c r="E1816" s="36"/>
      <c r="F1816" s="37"/>
      <c r="G1816" s="37"/>
      <c r="H1816" s="37"/>
      <c r="I1816" s="37"/>
      <c r="J1816" s="37"/>
      <c r="K1816" s="37"/>
      <c r="L1816" s="37"/>
      <c r="M1816" s="37"/>
      <c r="N1816" s="5" t="str">
        <f t="array" ref="N1816">IF(SUM(--NOT(ISERROR(FIND(TEXT(UPPER(电话簿!$G$4),0),UPPER(基本信息输入!A1816:M1816),1))))&gt;0,ROW(),"")</f>
        <v/>
      </c>
    </row>
    <row r="1817" spans="1:14" s="34" customFormat="1" x14ac:dyDescent="0.35">
      <c r="A1817" s="74" t="str">
        <f>IFERROR(IF(C1817=0,"",IF(LEN(C1817)=1,VLOOKUP(LEFT(C1817,1),拼音数据库!$B:$C,2,),IF(LEN(C1817)=2,VLOOKUP(LEFT(C1817,1),拼音数据库!$B:$C,2,)&amp;VLOOKUP(MID(C1817,2,1),拼音数据库!$B:$C,2,),IF(LEN(C1817)=3,VLOOKUP(LEFT(C1817,1),拼音数据库!$B:$C,2,)&amp;VLOOKUP(MID(C1817,2,1),拼音数据库!$B:$C,2,)&amp;VLOOKUP(MID(C1817,3,1),拼音数据库!$B:$C,2,),VLOOKUP(LEFT(C1817,1),拼音数据库!$B:$C,2,)&amp;VLOOKUP(MID(C1817,2,1),拼音数据库!$B:$C,2,)&amp;VLOOKUP(MID(C1817,3,1),拼音数据库!$B:$C,2,)&amp;VLOOKUP(MID(C1817,4,1),拼音数据库!$B:$C,2,))))),"")</f>
        <v/>
      </c>
      <c r="B1817" s="75" t="str">
        <f>IFERROR(IF(C1817=0,"",IF(LEN(C1817)=1,LEFT(VLOOKUP(LEFT(C1817,1),拼音数据库!$B:$C,2,),1),IF(LEN(C1817)=2,LEFT(VLOOKUP(LEFT(C1817,1),拼音数据库!$B:$C,2,),1)&amp;LEFT(VLOOKUP(MID(C1817,2,1),拼音数据库!$B:$C,2,),1),IF(LEN(C1817)=3,LEFT(VLOOKUP(LEFT(C1817,1),拼音数据库!$B:$C,2,),1)&amp;LEFT(VLOOKUP(MID(C1817,2,1),拼音数据库!$B:$C,2,),1)&amp;LEFT(VLOOKUP(MID(C1817,3,1),拼音数据库!$B:$C,2,)),LEFT(VLOOKUP(LEFT(C1817,1),拼音数据库!$B:$C,2,),1)&amp;LEFT(VLOOKUP(MID(C1817,2,1),拼音数据库!$B:$C,2,),1)&amp;LEFT(VLOOKUP(MID(C1817,3,1),拼音数据库!$B:$C,2,),1)&amp;LEFT(VLOOKUP(MID(C1817,4,1),拼音数据库!$B:$C,2,),1))))),"")</f>
        <v/>
      </c>
      <c r="C1817" s="36"/>
      <c r="D1817" s="36"/>
      <c r="E1817" s="36"/>
      <c r="F1817" s="37"/>
      <c r="G1817" s="37"/>
      <c r="H1817" s="37"/>
      <c r="I1817" s="37"/>
      <c r="J1817" s="37"/>
      <c r="K1817" s="37"/>
      <c r="L1817" s="37"/>
      <c r="M1817" s="37"/>
      <c r="N1817" s="5" t="str">
        <f t="array" ref="N1817">IF(SUM(--NOT(ISERROR(FIND(TEXT(UPPER(电话簿!$G$4),0),UPPER(基本信息输入!A1817:M1817),1))))&gt;0,ROW(),"")</f>
        <v/>
      </c>
    </row>
    <row r="1818" spans="1:14" s="34" customFormat="1" x14ac:dyDescent="0.35">
      <c r="A1818" s="74" t="str">
        <f>IFERROR(IF(C1818=0,"",IF(LEN(C1818)=1,VLOOKUP(LEFT(C1818,1),拼音数据库!$B:$C,2,),IF(LEN(C1818)=2,VLOOKUP(LEFT(C1818,1),拼音数据库!$B:$C,2,)&amp;VLOOKUP(MID(C1818,2,1),拼音数据库!$B:$C,2,),IF(LEN(C1818)=3,VLOOKUP(LEFT(C1818,1),拼音数据库!$B:$C,2,)&amp;VLOOKUP(MID(C1818,2,1),拼音数据库!$B:$C,2,)&amp;VLOOKUP(MID(C1818,3,1),拼音数据库!$B:$C,2,),VLOOKUP(LEFT(C1818,1),拼音数据库!$B:$C,2,)&amp;VLOOKUP(MID(C1818,2,1),拼音数据库!$B:$C,2,)&amp;VLOOKUP(MID(C1818,3,1),拼音数据库!$B:$C,2,)&amp;VLOOKUP(MID(C1818,4,1),拼音数据库!$B:$C,2,))))),"")</f>
        <v/>
      </c>
      <c r="B1818" s="75" t="str">
        <f>IFERROR(IF(C1818=0,"",IF(LEN(C1818)=1,LEFT(VLOOKUP(LEFT(C1818,1),拼音数据库!$B:$C,2,),1),IF(LEN(C1818)=2,LEFT(VLOOKUP(LEFT(C1818,1),拼音数据库!$B:$C,2,),1)&amp;LEFT(VLOOKUP(MID(C1818,2,1),拼音数据库!$B:$C,2,),1),IF(LEN(C1818)=3,LEFT(VLOOKUP(LEFT(C1818,1),拼音数据库!$B:$C,2,),1)&amp;LEFT(VLOOKUP(MID(C1818,2,1),拼音数据库!$B:$C,2,),1)&amp;LEFT(VLOOKUP(MID(C1818,3,1),拼音数据库!$B:$C,2,)),LEFT(VLOOKUP(LEFT(C1818,1),拼音数据库!$B:$C,2,),1)&amp;LEFT(VLOOKUP(MID(C1818,2,1),拼音数据库!$B:$C,2,),1)&amp;LEFT(VLOOKUP(MID(C1818,3,1),拼音数据库!$B:$C,2,),1)&amp;LEFT(VLOOKUP(MID(C1818,4,1),拼音数据库!$B:$C,2,),1))))),"")</f>
        <v/>
      </c>
      <c r="C1818" s="36"/>
      <c r="D1818" s="36"/>
      <c r="E1818" s="36"/>
      <c r="F1818" s="37"/>
      <c r="G1818" s="37"/>
      <c r="H1818" s="37"/>
      <c r="I1818" s="37"/>
      <c r="J1818" s="37"/>
      <c r="K1818" s="37"/>
      <c r="L1818" s="37"/>
      <c r="M1818" s="37"/>
      <c r="N1818" s="5" t="str">
        <f t="array" ref="N1818">IF(SUM(--NOT(ISERROR(FIND(TEXT(UPPER(电话簿!$G$4),0),UPPER(基本信息输入!A1818:M1818),1))))&gt;0,ROW(),"")</f>
        <v/>
      </c>
    </row>
    <row r="1819" spans="1:14" s="34" customFormat="1" x14ac:dyDescent="0.35">
      <c r="A1819" s="74" t="str">
        <f>IFERROR(IF(C1819=0,"",IF(LEN(C1819)=1,VLOOKUP(LEFT(C1819,1),拼音数据库!$B:$C,2,),IF(LEN(C1819)=2,VLOOKUP(LEFT(C1819,1),拼音数据库!$B:$C,2,)&amp;VLOOKUP(MID(C1819,2,1),拼音数据库!$B:$C,2,),IF(LEN(C1819)=3,VLOOKUP(LEFT(C1819,1),拼音数据库!$B:$C,2,)&amp;VLOOKUP(MID(C1819,2,1),拼音数据库!$B:$C,2,)&amp;VLOOKUP(MID(C1819,3,1),拼音数据库!$B:$C,2,),VLOOKUP(LEFT(C1819,1),拼音数据库!$B:$C,2,)&amp;VLOOKUP(MID(C1819,2,1),拼音数据库!$B:$C,2,)&amp;VLOOKUP(MID(C1819,3,1),拼音数据库!$B:$C,2,)&amp;VLOOKUP(MID(C1819,4,1),拼音数据库!$B:$C,2,))))),"")</f>
        <v/>
      </c>
      <c r="B1819" s="75" t="str">
        <f>IFERROR(IF(C1819=0,"",IF(LEN(C1819)=1,LEFT(VLOOKUP(LEFT(C1819,1),拼音数据库!$B:$C,2,),1),IF(LEN(C1819)=2,LEFT(VLOOKUP(LEFT(C1819,1),拼音数据库!$B:$C,2,),1)&amp;LEFT(VLOOKUP(MID(C1819,2,1),拼音数据库!$B:$C,2,),1),IF(LEN(C1819)=3,LEFT(VLOOKUP(LEFT(C1819,1),拼音数据库!$B:$C,2,),1)&amp;LEFT(VLOOKUP(MID(C1819,2,1),拼音数据库!$B:$C,2,),1)&amp;LEFT(VLOOKUP(MID(C1819,3,1),拼音数据库!$B:$C,2,)),LEFT(VLOOKUP(LEFT(C1819,1),拼音数据库!$B:$C,2,),1)&amp;LEFT(VLOOKUP(MID(C1819,2,1),拼音数据库!$B:$C,2,),1)&amp;LEFT(VLOOKUP(MID(C1819,3,1),拼音数据库!$B:$C,2,),1)&amp;LEFT(VLOOKUP(MID(C1819,4,1),拼音数据库!$B:$C,2,),1))))),"")</f>
        <v/>
      </c>
      <c r="C1819" s="36"/>
      <c r="D1819" s="36"/>
      <c r="E1819" s="36"/>
      <c r="F1819" s="37"/>
      <c r="G1819" s="37"/>
      <c r="H1819" s="37"/>
      <c r="I1819" s="37"/>
      <c r="J1819" s="37"/>
      <c r="K1819" s="37"/>
      <c r="L1819" s="37"/>
      <c r="M1819" s="37"/>
      <c r="N1819" s="5" t="str">
        <f t="array" ref="N1819">IF(SUM(--NOT(ISERROR(FIND(TEXT(UPPER(电话簿!$G$4),0),UPPER(基本信息输入!A1819:M1819),1))))&gt;0,ROW(),"")</f>
        <v/>
      </c>
    </row>
    <row r="1820" spans="1:14" s="34" customFormat="1" x14ac:dyDescent="0.35">
      <c r="A1820" s="74" t="str">
        <f>IFERROR(IF(C1820=0,"",IF(LEN(C1820)=1,VLOOKUP(LEFT(C1820,1),拼音数据库!$B:$C,2,),IF(LEN(C1820)=2,VLOOKUP(LEFT(C1820,1),拼音数据库!$B:$C,2,)&amp;VLOOKUP(MID(C1820,2,1),拼音数据库!$B:$C,2,),IF(LEN(C1820)=3,VLOOKUP(LEFT(C1820,1),拼音数据库!$B:$C,2,)&amp;VLOOKUP(MID(C1820,2,1),拼音数据库!$B:$C,2,)&amp;VLOOKUP(MID(C1820,3,1),拼音数据库!$B:$C,2,),VLOOKUP(LEFT(C1820,1),拼音数据库!$B:$C,2,)&amp;VLOOKUP(MID(C1820,2,1),拼音数据库!$B:$C,2,)&amp;VLOOKUP(MID(C1820,3,1),拼音数据库!$B:$C,2,)&amp;VLOOKUP(MID(C1820,4,1),拼音数据库!$B:$C,2,))))),"")</f>
        <v/>
      </c>
      <c r="B1820" s="75" t="str">
        <f>IFERROR(IF(C1820=0,"",IF(LEN(C1820)=1,LEFT(VLOOKUP(LEFT(C1820,1),拼音数据库!$B:$C,2,),1),IF(LEN(C1820)=2,LEFT(VLOOKUP(LEFT(C1820,1),拼音数据库!$B:$C,2,),1)&amp;LEFT(VLOOKUP(MID(C1820,2,1),拼音数据库!$B:$C,2,),1),IF(LEN(C1820)=3,LEFT(VLOOKUP(LEFT(C1820,1),拼音数据库!$B:$C,2,),1)&amp;LEFT(VLOOKUP(MID(C1820,2,1),拼音数据库!$B:$C,2,),1)&amp;LEFT(VLOOKUP(MID(C1820,3,1),拼音数据库!$B:$C,2,)),LEFT(VLOOKUP(LEFT(C1820,1),拼音数据库!$B:$C,2,),1)&amp;LEFT(VLOOKUP(MID(C1820,2,1),拼音数据库!$B:$C,2,),1)&amp;LEFT(VLOOKUP(MID(C1820,3,1),拼音数据库!$B:$C,2,),1)&amp;LEFT(VLOOKUP(MID(C1820,4,1),拼音数据库!$B:$C,2,),1))))),"")</f>
        <v/>
      </c>
      <c r="C1820" s="36"/>
      <c r="D1820" s="36"/>
      <c r="E1820" s="36"/>
      <c r="F1820" s="37"/>
      <c r="G1820" s="37"/>
      <c r="H1820" s="37"/>
      <c r="I1820" s="37"/>
      <c r="J1820" s="37"/>
      <c r="K1820" s="37"/>
      <c r="L1820" s="37"/>
      <c r="M1820" s="37"/>
      <c r="N1820" s="5" t="str">
        <f t="array" ref="N1820">IF(SUM(--NOT(ISERROR(FIND(TEXT(UPPER(电话簿!$G$4),0),UPPER(基本信息输入!A1820:M1820),1))))&gt;0,ROW(),"")</f>
        <v/>
      </c>
    </row>
    <row r="1821" spans="1:14" s="34" customFormat="1" x14ac:dyDescent="0.35">
      <c r="A1821" s="74" t="str">
        <f>IFERROR(IF(C1821=0,"",IF(LEN(C1821)=1,VLOOKUP(LEFT(C1821,1),拼音数据库!$B:$C,2,),IF(LEN(C1821)=2,VLOOKUP(LEFT(C1821,1),拼音数据库!$B:$C,2,)&amp;VLOOKUP(MID(C1821,2,1),拼音数据库!$B:$C,2,),IF(LEN(C1821)=3,VLOOKUP(LEFT(C1821,1),拼音数据库!$B:$C,2,)&amp;VLOOKUP(MID(C1821,2,1),拼音数据库!$B:$C,2,)&amp;VLOOKUP(MID(C1821,3,1),拼音数据库!$B:$C,2,),VLOOKUP(LEFT(C1821,1),拼音数据库!$B:$C,2,)&amp;VLOOKUP(MID(C1821,2,1),拼音数据库!$B:$C,2,)&amp;VLOOKUP(MID(C1821,3,1),拼音数据库!$B:$C,2,)&amp;VLOOKUP(MID(C1821,4,1),拼音数据库!$B:$C,2,))))),"")</f>
        <v/>
      </c>
      <c r="B1821" s="75" t="str">
        <f>IFERROR(IF(C1821=0,"",IF(LEN(C1821)=1,LEFT(VLOOKUP(LEFT(C1821,1),拼音数据库!$B:$C,2,),1),IF(LEN(C1821)=2,LEFT(VLOOKUP(LEFT(C1821,1),拼音数据库!$B:$C,2,),1)&amp;LEFT(VLOOKUP(MID(C1821,2,1),拼音数据库!$B:$C,2,),1),IF(LEN(C1821)=3,LEFT(VLOOKUP(LEFT(C1821,1),拼音数据库!$B:$C,2,),1)&amp;LEFT(VLOOKUP(MID(C1821,2,1),拼音数据库!$B:$C,2,),1)&amp;LEFT(VLOOKUP(MID(C1821,3,1),拼音数据库!$B:$C,2,)),LEFT(VLOOKUP(LEFT(C1821,1),拼音数据库!$B:$C,2,),1)&amp;LEFT(VLOOKUP(MID(C1821,2,1),拼音数据库!$B:$C,2,),1)&amp;LEFT(VLOOKUP(MID(C1821,3,1),拼音数据库!$B:$C,2,),1)&amp;LEFT(VLOOKUP(MID(C1821,4,1),拼音数据库!$B:$C,2,),1))))),"")</f>
        <v/>
      </c>
      <c r="C1821" s="36"/>
      <c r="D1821" s="36"/>
      <c r="E1821" s="36"/>
      <c r="F1821" s="37"/>
      <c r="G1821" s="37"/>
      <c r="H1821" s="37"/>
      <c r="I1821" s="37"/>
      <c r="J1821" s="37"/>
      <c r="K1821" s="37"/>
      <c r="L1821" s="37"/>
      <c r="M1821" s="37"/>
      <c r="N1821" s="5" t="str">
        <f t="array" ref="N1821">IF(SUM(--NOT(ISERROR(FIND(TEXT(UPPER(电话簿!$G$4),0),UPPER(基本信息输入!A1821:M1821),1))))&gt;0,ROW(),"")</f>
        <v/>
      </c>
    </row>
    <row r="1822" spans="1:14" s="34" customFormat="1" x14ac:dyDescent="0.35">
      <c r="A1822" s="74" t="str">
        <f>IFERROR(IF(C1822=0,"",IF(LEN(C1822)=1,VLOOKUP(LEFT(C1822,1),拼音数据库!$B:$C,2,),IF(LEN(C1822)=2,VLOOKUP(LEFT(C1822,1),拼音数据库!$B:$C,2,)&amp;VLOOKUP(MID(C1822,2,1),拼音数据库!$B:$C,2,),IF(LEN(C1822)=3,VLOOKUP(LEFT(C1822,1),拼音数据库!$B:$C,2,)&amp;VLOOKUP(MID(C1822,2,1),拼音数据库!$B:$C,2,)&amp;VLOOKUP(MID(C1822,3,1),拼音数据库!$B:$C,2,),VLOOKUP(LEFT(C1822,1),拼音数据库!$B:$C,2,)&amp;VLOOKUP(MID(C1822,2,1),拼音数据库!$B:$C,2,)&amp;VLOOKUP(MID(C1822,3,1),拼音数据库!$B:$C,2,)&amp;VLOOKUP(MID(C1822,4,1),拼音数据库!$B:$C,2,))))),"")</f>
        <v/>
      </c>
      <c r="B1822" s="75" t="str">
        <f>IFERROR(IF(C1822=0,"",IF(LEN(C1822)=1,LEFT(VLOOKUP(LEFT(C1822,1),拼音数据库!$B:$C,2,),1),IF(LEN(C1822)=2,LEFT(VLOOKUP(LEFT(C1822,1),拼音数据库!$B:$C,2,),1)&amp;LEFT(VLOOKUP(MID(C1822,2,1),拼音数据库!$B:$C,2,),1),IF(LEN(C1822)=3,LEFT(VLOOKUP(LEFT(C1822,1),拼音数据库!$B:$C,2,),1)&amp;LEFT(VLOOKUP(MID(C1822,2,1),拼音数据库!$B:$C,2,),1)&amp;LEFT(VLOOKUP(MID(C1822,3,1),拼音数据库!$B:$C,2,)),LEFT(VLOOKUP(LEFT(C1822,1),拼音数据库!$B:$C,2,),1)&amp;LEFT(VLOOKUP(MID(C1822,2,1),拼音数据库!$B:$C,2,),1)&amp;LEFT(VLOOKUP(MID(C1822,3,1),拼音数据库!$B:$C,2,),1)&amp;LEFT(VLOOKUP(MID(C1822,4,1),拼音数据库!$B:$C,2,),1))))),"")</f>
        <v/>
      </c>
      <c r="C1822" s="36"/>
      <c r="D1822" s="36"/>
      <c r="E1822" s="36"/>
      <c r="F1822" s="37"/>
      <c r="G1822" s="37"/>
      <c r="H1822" s="37"/>
      <c r="I1822" s="37"/>
      <c r="J1822" s="37"/>
      <c r="K1822" s="37"/>
      <c r="L1822" s="37"/>
      <c r="M1822" s="37"/>
      <c r="N1822" s="5" t="str">
        <f t="array" ref="N1822">IF(SUM(--NOT(ISERROR(FIND(TEXT(UPPER(电话簿!$G$4),0),UPPER(基本信息输入!A1822:M1822),1))))&gt;0,ROW(),"")</f>
        <v/>
      </c>
    </row>
    <row r="1823" spans="1:14" s="34" customFormat="1" x14ac:dyDescent="0.35">
      <c r="A1823" s="74" t="str">
        <f>IFERROR(IF(C1823=0,"",IF(LEN(C1823)=1,VLOOKUP(LEFT(C1823,1),拼音数据库!$B:$C,2,),IF(LEN(C1823)=2,VLOOKUP(LEFT(C1823,1),拼音数据库!$B:$C,2,)&amp;VLOOKUP(MID(C1823,2,1),拼音数据库!$B:$C,2,),IF(LEN(C1823)=3,VLOOKUP(LEFT(C1823,1),拼音数据库!$B:$C,2,)&amp;VLOOKUP(MID(C1823,2,1),拼音数据库!$B:$C,2,)&amp;VLOOKUP(MID(C1823,3,1),拼音数据库!$B:$C,2,),VLOOKUP(LEFT(C1823,1),拼音数据库!$B:$C,2,)&amp;VLOOKUP(MID(C1823,2,1),拼音数据库!$B:$C,2,)&amp;VLOOKUP(MID(C1823,3,1),拼音数据库!$B:$C,2,)&amp;VLOOKUP(MID(C1823,4,1),拼音数据库!$B:$C,2,))))),"")</f>
        <v/>
      </c>
      <c r="B1823" s="75" t="str">
        <f>IFERROR(IF(C1823=0,"",IF(LEN(C1823)=1,LEFT(VLOOKUP(LEFT(C1823,1),拼音数据库!$B:$C,2,),1),IF(LEN(C1823)=2,LEFT(VLOOKUP(LEFT(C1823,1),拼音数据库!$B:$C,2,),1)&amp;LEFT(VLOOKUP(MID(C1823,2,1),拼音数据库!$B:$C,2,),1),IF(LEN(C1823)=3,LEFT(VLOOKUP(LEFT(C1823,1),拼音数据库!$B:$C,2,),1)&amp;LEFT(VLOOKUP(MID(C1823,2,1),拼音数据库!$B:$C,2,),1)&amp;LEFT(VLOOKUP(MID(C1823,3,1),拼音数据库!$B:$C,2,)),LEFT(VLOOKUP(LEFT(C1823,1),拼音数据库!$B:$C,2,),1)&amp;LEFT(VLOOKUP(MID(C1823,2,1),拼音数据库!$B:$C,2,),1)&amp;LEFT(VLOOKUP(MID(C1823,3,1),拼音数据库!$B:$C,2,),1)&amp;LEFT(VLOOKUP(MID(C1823,4,1),拼音数据库!$B:$C,2,),1))))),"")</f>
        <v/>
      </c>
      <c r="C1823" s="36"/>
      <c r="D1823" s="36"/>
      <c r="E1823" s="36"/>
      <c r="F1823" s="37"/>
      <c r="G1823" s="37"/>
      <c r="H1823" s="37"/>
      <c r="I1823" s="37"/>
      <c r="J1823" s="37"/>
      <c r="K1823" s="37"/>
      <c r="L1823" s="37"/>
      <c r="M1823" s="37"/>
      <c r="N1823" s="5" t="str">
        <f t="array" ref="N1823">IF(SUM(--NOT(ISERROR(FIND(TEXT(UPPER(电话簿!$G$4),0),UPPER(基本信息输入!A1823:M1823),1))))&gt;0,ROW(),"")</f>
        <v/>
      </c>
    </row>
    <row r="1824" spans="1:14" s="34" customFormat="1" x14ac:dyDescent="0.35">
      <c r="A1824" s="74" t="str">
        <f>IFERROR(IF(C1824=0,"",IF(LEN(C1824)=1,VLOOKUP(LEFT(C1824,1),拼音数据库!$B:$C,2,),IF(LEN(C1824)=2,VLOOKUP(LEFT(C1824,1),拼音数据库!$B:$C,2,)&amp;VLOOKUP(MID(C1824,2,1),拼音数据库!$B:$C,2,),IF(LEN(C1824)=3,VLOOKUP(LEFT(C1824,1),拼音数据库!$B:$C,2,)&amp;VLOOKUP(MID(C1824,2,1),拼音数据库!$B:$C,2,)&amp;VLOOKUP(MID(C1824,3,1),拼音数据库!$B:$C,2,),VLOOKUP(LEFT(C1824,1),拼音数据库!$B:$C,2,)&amp;VLOOKUP(MID(C1824,2,1),拼音数据库!$B:$C,2,)&amp;VLOOKUP(MID(C1824,3,1),拼音数据库!$B:$C,2,)&amp;VLOOKUP(MID(C1824,4,1),拼音数据库!$B:$C,2,))))),"")</f>
        <v/>
      </c>
      <c r="B1824" s="75" t="str">
        <f>IFERROR(IF(C1824=0,"",IF(LEN(C1824)=1,LEFT(VLOOKUP(LEFT(C1824,1),拼音数据库!$B:$C,2,),1),IF(LEN(C1824)=2,LEFT(VLOOKUP(LEFT(C1824,1),拼音数据库!$B:$C,2,),1)&amp;LEFT(VLOOKUP(MID(C1824,2,1),拼音数据库!$B:$C,2,),1),IF(LEN(C1824)=3,LEFT(VLOOKUP(LEFT(C1824,1),拼音数据库!$B:$C,2,),1)&amp;LEFT(VLOOKUP(MID(C1824,2,1),拼音数据库!$B:$C,2,),1)&amp;LEFT(VLOOKUP(MID(C1824,3,1),拼音数据库!$B:$C,2,)),LEFT(VLOOKUP(LEFT(C1824,1),拼音数据库!$B:$C,2,),1)&amp;LEFT(VLOOKUP(MID(C1824,2,1),拼音数据库!$B:$C,2,),1)&amp;LEFT(VLOOKUP(MID(C1824,3,1),拼音数据库!$B:$C,2,),1)&amp;LEFT(VLOOKUP(MID(C1824,4,1),拼音数据库!$B:$C,2,),1))))),"")</f>
        <v/>
      </c>
      <c r="C1824" s="36"/>
      <c r="D1824" s="36"/>
      <c r="E1824" s="36"/>
      <c r="F1824" s="37"/>
      <c r="G1824" s="37"/>
      <c r="H1824" s="37"/>
      <c r="I1824" s="37"/>
      <c r="J1824" s="37"/>
      <c r="K1824" s="37"/>
      <c r="L1824" s="37"/>
      <c r="M1824" s="37"/>
      <c r="N1824" s="5" t="str">
        <f t="array" ref="N1824">IF(SUM(--NOT(ISERROR(FIND(TEXT(UPPER(电话簿!$G$4),0),UPPER(基本信息输入!A1824:M1824),1))))&gt;0,ROW(),"")</f>
        <v/>
      </c>
    </row>
    <row r="1825" spans="1:14" s="34" customFormat="1" x14ac:dyDescent="0.35">
      <c r="A1825" s="74" t="str">
        <f>IFERROR(IF(C1825=0,"",IF(LEN(C1825)=1,VLOOKUP(LEFT(C1825,1),拼音数据库!$B:$C,2,),IF(LEN(C1825)=2,VLOOKUP(LEFT(C1825,1),拼音数据库!$B:$C,2,)&amp;VLOOKUP(MID(C1825,2,1),拼音数据库!$B:$C,2,),IF(LEN(C1825)=3,VLOOKUP(LEFT(C1825,1),拼音数据库!$B:$C,2,)&amp;VLOOKUP(MID(C1825,2,1),拼音数据库!$B:$C,2,)&amp;VLOOKUP(MID(C1825,3,1),拼音数据库!$B:$C,2,),VLOOKUP(LEFT(C1825,1),拼音数据库!$B:$C,2,)&amp;VLOOKUP(MID(C1825,2,1),拼音数据库!$B:$C,2,)&amp;VLOOKUP(MID(C1825,3,1),拼音数据库!$B:$C,2,)&amp;VLOOKUP(MID(C1825,4,1),拼音数据库!$B:$C,2,))))),"")</f>
        <v/>
      </c>
      <c r="B1825" s="75" t="str">
        <f>IFERROR(IF(C1825=0,"",IF(LEN(C1825)=1,LEFT(VLOOKUP(LEFT(C1825,1),拼音数据库!$B:$C,2,),1),IF(LEN(C1825)=2,LEFT(VLOOKUP(LEFT(C1825,1),拼音数据库!$B:$C,2,),1)&amp;LEFT(VLOOKUP(MID(C1825,2,1),拼音数据库!$B:$C,2,),1),IF(LEN(C1825)=3,LEFT(VLOOKUP(LEFT(C1825,1),拼音数据库!$B:$C,2,),1)&amp;LEFT(VLOOKUP(MID(C1825,2,1),拼音数据库!$B:$C,2,),1)&amp;LEFT(VLOOKUP(MID(C1825,3,1),拼音数据库!$B:$C,2,)),LEFT(VLOOKUP(LEFT(C1825,1),拼音数据库!$B:$C,2,),1)&amp;LEFT(VLOOKUP(MID(C1825,2,1),拼音数据库!$B:$C,2,),1)&amp;LEFT(VLOOKUP(MID(C1825,3,1),拼音数据库!$B:$C,2,),1)&amp;LEFT(VLOOKUP(MID(C1825,4,1),拼音数据库!$B:$C,2,),1))))),"")</f>
        <v/>
      </c>
      <c r="C1825" s="36"/>
      <c r="D1825" s="36"/>
      <c r="E1825" s="36"/>
      <c r="F1825" s="37"/>
      <c r="G1825" s="37"/>
      <c r="H1825" s="37"/>
      <c r="I1825" s="37"/>
      <c r="J1825" s="37"/>
      <c r="K1825" s="37"/>
      <c r="L1825" s="37"/>
      <c r="M1825" s="37"/>
      <c r="N1825" s="5" t="str">
        <f t="array" ref="N1825">IF(SUM(--NOT(ISERROR(FIND(TEXT(UPPER(电话簿!$G$4),0),UPPER(基本信息输入!A1825:M1825),1))))&gt;0,ROW(),"")</f>
        <v/>
      </c>
    </row>
    <row r="1826" spans="1:14" s="34" customFormat="1" x14ac:dyDescent="0.35">
      <c r="A1826" s="74" t="str">
        <f>IFERROR(IF(C1826=0,"",IF(LEN(C1826)=1,VLOOKUP(LEFT(C1826,1),拼音数据库!$B:$C,2,),IF(LEN(C1826)=2,VLOOKUP(LEFT(C1826,1),拼音数据库!$B:$C,2,)&amp;VLOOKUP(MID(C1826,2,1),拼音数据库!$B:$C,2,),IF(LEN(C1826)=3,VLOOKUP(LEFT(C1826,1),拼音数据库!$B:$C,2,)&amp;VLOOKUP(MID(C1826,2,1),拼音数据库!$B:$C,2,)&amp;VLOOKUP(MID(C1826,3,1),拼音数据库!$B:$C,2,),VLOOKUP(LEFT(C1826,1),拼音数据库!$B:$C,2,)&amp;VLOOKUP(MID(C1826,2,1),拼音数据库!$B:$C,2,)&amp;VLOOKUP(MID(C1826,3,1),拼音数据库!$B:$C,2,)&amp;VLOOKUP(MID(C1826,4,1),拼音数据库!$B:$C,2,))))),"")</f>
        <v/>
      </c>
      <c r="B1826" s="75" t="str">
        <f>IFERROR(IF(C1826=0,"",IF(LEN(C1826)=1,LEFT(VLOOKUP(LEFT(C1826,1),拼音数据库!$B:$C,2,),1),IF(LEN(C1826)=2,LEFT(VLOOKUP(LEFT(C1826,1),拼音数据库!$B:$C,2,),1)&amp;LEFT(VLOOKUP(MID(C1826,2,1),拼音数据库!$B:$C,2,),1),IF(LEN(C1826)=3,LEFT(VLOOKUP(LEFT(C1826,1),拼音数据库!$B:$C,2,),1)&amp;LEFT(VLOOKUP(MID(C1826,2,1),拼音数据库!$B:$C,2,),1)&amp;LEFT(VLOOKUP(MID(C1826,3,1),拼音数据库!$B:$C,2,)),LEFT(VLOOKUP(LEFT(C1826,1),拼音数据库!$B:$C,2,),1)&amp;LEFT(VLOOKUP(MID(C1826,2,1),拼音数据库!$B:$C,2,),1)&amp;LEFT(VLOOKUP(MID(C1826,3,1),拼音数据库!$B:$C,2,),1)&amp;LEFT(VLOOKUP(MID(C1826,4,1),拼音数据库!$B:$C,2,),1))))),"")</f>
        <v/>
      </c>
      <c r="C1826" s="36"/>
      <c r="D1826" s="36"/>
      <c r="E1826" s="36"/>
      <c r="F1826" s="37"/>
      <c r="G1826" s="37"/>
      <c r="H1826" s="37"/>
      <c r="I1826" s="37"/>
      <c r="J1826" s="37"/>
      <c r="K1826" s="37"/>
      <c r="L1826" s="37"/>
      <c r="M1826" s="37"/>
      <c r="N1826" s="5" t="str">
        <f t="array" ref="N1826">IF(SUM(--NOT(ISERROR(FIND(TEXT(UPPER(电话簿!$G$4),0),UPPER(基本信息输入!A1826:M1826),1))))&gt;0,ROW(),"")</f>
        <v/>
      </c>
    </row>
    <row r="1827" spans="1:14" s="34" customFormat="1" x14ac:dyDescent="0.35">
      <c r="A1827" s="74" t="str">
        <f>IFERROR(IF(C1827=0,"",IF(LEN(C1827)=1,VLOOKUP(LEFT(C1827,1),拼音数据库!$B:$C,2,),IF(LEN(C1827)=2,VLOOKUP(LEFT(C1827,1),拼音数据库!$B:$C,2,)&amp;VLOOKUP(MID(C1827,2,1),拼音数据库!$B:$C,2,),IF(LEN(C1827)=3,VLOOKUP(LEFT(C1827,1),拼音数据库!$B:$C,2,)&amp;VLOOKUP(MID(C1827,2,1),拼音数据库!$B:$C,2,)&amp;VLOOKUP(MID(C1827,3,1),拼音数据库!$B:$C,2,),VLOOKUP(LEFT(C1827,1),拼音数据库!$B:$C,2,)&amp;VLOOKUP(MID(C1827,2,1),拼音数据库!$B:$C,2,)&amp;VLOOKUP(MID(C1827,3,1),拼音数据库!$B:$C,2,)&amp;VLOOKUP(MID(C1827,4,1),拼音数据库!$B:$C,2,))))),"")</f>
        <v/>
      </c>
      <c r="B1827" s="75" t="str">
        <f>IFERROR(IF(C1827=0,"",IF(LEN(C1827)=1,LEFT(VLOOKUP(LEFT(C1827,1),拼音数据库!$B:$C,2,),1),IF(LEN(C1827)=2,LEFT(VLOOKUP(LEFT(C1827,1),拼音数据库!$B:$C,2,),1)&amp;LEFT(VLOOKUP(MID(C1827,2,1),拼音数据库!$B:$C,2,),1),IF(LEN(C1827)=3,LEFT(VLOOKUP(LEFT(C1827,1),拼音数据库!$B:$C,2,),1)&amp;LEFT(VLOOKUP(MID(C1827,2,1),拼音数据库!$B:$C,2,),1)&amp;LEFT(VLOOKUP(MID(C1827,3,1),拼音数据库!$B:$C,2,)),LEFT(VLOOKUP(LEFT(C1827,1),拼音数据库!$B:$C,2,),1)&amp;LEFT(VLOOKUP(MID(C1827,2,1),拼音数据库!$B:$C,2,),1)&amp;LEFT(VLOOKUP(MID(C1827,3,1),拼音数据库!$B:$C,2,),1)&amp;LEFT(VLOOKUP(MID(C1827,4,1),拼音数据库!$B:$C,2,),1))))),"")</f>
        <v/>
      </c>
      <c r="C1827" s="36"/>
      <c r="D1827" s="36"/>
      <c r="E1827" s="36"/>
      <c r="F1827" s="37"/>
      <c r="G1827" s="37"/>
      <c r="H1827" s="37"/>
      <c r="I1827" s="37"/>
      <c r="J1827" s="37"/>
      <c r="K1827" s="37"/>
      <c r="L1827" s="37"/>
      <c r="M1827" s="37"/>
      <c r="N1827" s="5" t="str">
        <f t="array" ref="N1827">IF(SUM(--NOT(ISERROR(FIND(TEXT(UPPER(电话簿!$G$4),0),UPPER(基本信息输入!A1827:M1827),1))))&gt;0,ROW(),"")</f>
        <v/>
      </c>
    </row>
    <row r="1828" spans="1:14" s="34" customFormat="1" x14ac:dyDescent="0.35">
      <c r="A1828" s="74" t="str">
        <f>IFERROR(IF(C1828=0,"",IF(LEN(C1828)=1,VLOOKUP(LEFT(C1828,1),拼音数据库!$B:$C,2,),IF(LEN(C1828)=2,VLOOKUP(LEFT(C1828,1),拼音数据库!$B:$C,2,)&amp;VLOOKUP(MID(C1828,2,1),拼音数据库!$B:$C,2,),IF(LEN(C1828)=3,VLOOKUP(LEFT(C1828,1),拼音数据库!$B:$C,2,)&amp;VLOOKUP(MID(C1828,2,1),拼音数据库!$B:$C,2,)&amp;VLOOKUP(MID(C1828,3,1),拼音数据库!$B:$C,2,),VLOOKUP(LEFT(C1828,1),拼音数据库!$B:$C,2,)&amp;VLOOKUP(MID(C1828,2,1),拼音数据库!$B:$C,2,)&amp;VLOOKUP(MID(C1828,3,1),拼音数据库!$B:$C,2,)&amp;VLOOKUP(MID(C1828,4,1),拼音数据库!$B:$C,2,))))),"")</f>
        <v/>
      </c>
      <c r="B1828" s="75" t="str">
        <f>IFERROR(IF(C1828=0,"",IF(LEN(C1828)=1,LEFT(VLOOKUP(LEFT(C1828,1),拼音数据库!$B:$C,2,),1),IF(LEN(C1828)=2,LEFT(VLOOKUP(LEFT(C1828,1),拼音数据库!$B:$C,2,),1)&amp;LEFT(VLOOKUP(MID(C1828,2,1),拼音数据库!$B:$C,2,),1),IF(LEN(C1828)=3,LEFT(VLOOKUP(LEFT(C1828,1),拼音数据库!$B:$C,2,),1)&amp;LEFT(VLOOKUP(MID(C1828,2,1),拼音数据库!$B:$C,2,),1)&amp;LEFT(VLOOKUP(MID(C1828,3,1),拼音数据库!$B:$C,2,)),LEFT(VLOOKUP(LEFT(C1828,1),拼音数据库!$B:$C,2,),1)&amp;LEFT(VLOOKUP(MID(C1828,2,1),拼音数据库!$B:$C,2,),1)&amp;LEFT(VLOOKUP(MID(C1828,3,1),拼音数据库!$B:$C,2,),1)&amp;LEFT(VLOOKUP(MID(C1828,4,1),拼音数据库!$B:$C,2,),1))))),"")</f>
        <v/>
      </c>
      <c r="C1828" s="36"/>
      <c r="D1828" s="36"/>
      <c r="E1828" s="36"/>
      <c r="F1828" s="37"/>
      <c r="G1828" s="37"/>
      <c r="H1828" s="37"/>
      <c r="I1828" s="37"/>
      <c r="J1828" s="37"/>
      <c r="K1828" s="37"/>
      <c r="L1828" s="37"/>
      <c r="M1828" s="37"/>
      <c r="N1828" s="5" t="str">
        <f t="array" ref="N1828">IF(SUM(--NOT(ISERROR(FIND(TEXT(UPPER(电话簿!$G$4),0),UPPER(基本信息输入!A1828:M1828),1))))&gt;0,ROW(),"")</f>
        <v/>
      </c>
    </row>
    <row r="1829" spans="1:14" s="34" customFormat="1" x14ac:dyDescent="0.35">
      <c r="A1829" s="74" t="str">
        <f>IFERROR(IF(C1829=0,"",IF(LEN(C1829)=1,VLOOKUP(LEFT(C1829,1),拼音数据库!$B:$C,2,),IF(LEN(C1829)=2,VLOOKUP(LEFT(C1829,1),拼音数据库!$B:$C,2,)&amp;VLOOKUP(MID(C1829,2,1),拼音数据库!$B:$C,2,),IF(LEN(C1829)=3,VLOOKUP(LEFT(C1829,1),拼音数据库!$B:$C,2,)&amp;VLOOKUP(MID(C1829,2,1),拼音数据库!$B:$C,2,)&amp;VLOOKUP(MID(C1829,3,1),拼音数据库!$B:$C,2,),VLOOKUP(LEFT(C1829,1),拼音数据库!$B:$C,2,)&amp;VLOOKUP(MID(C1829,2,1),拼音数据库!$B:$C,2,)&amp;VLOOKUP(MID(C1829,3,1),拼音数据库!$B:$C,2,)&amp;VLOOKUP(MID(C1829,4,1),拼音数据库!$B:$C,2,))))),"")</f>
        <v/>
      </c>
      <c r="B1829" s="75" t="str">
        <f>IFERROR(IF(C1829=0,"",IF(LEN(C1829)=1,LEFT(VLOOKUP(LEFT(C1829,1),拼音数据库!$B:$C,2,),1),IF(LEN(C1829)=2,LEFT(VLOOKUP(LEFT(C1829,1),拼音数据库!$B:$C,2,),1)&amp;LEFT(VLOOKUP(MID(C1829,2,1),拼音数据库!$B:$C,2,),1),IF(LEN(C1829)=3,LEFT(VLOOKUP(LEFT(C1829,1),拼音数据库!$B:$C,2,),1)&amp;LEFT(VLOOKUP(MID(C1829,2,1),拼音数据库!$B:$C,2,),1)&amp;LEFT(VLOOKUP(MID(C1829,3,1),拼音数据库!$B:$C,2,)),LEFT(VLOOKUP(LEFT(C1829,1),拼音数据库!$B:$C,2,),1)&amp;LEFT(VLOOKUP(MID(C1829,2,1),拼音数据库!$B:$C,2,),1)&amp;LEFT(VLOOKUP(MID(C1829,3,1),拼音数据库!$B:$C,2,),1)&amp;LEFT(VLOOKUP(MID(C1829,4,1),拼音数据库!$B:$C,2,),1))))),"")</f>
        <v/>
      </c>
      <c r="C1829" s="36"/>
      <c r="D1829" s="36"/>
      <c r="E1829" s="36"/>
      <c r="F1829" s="37"/>
      <c r="G1829" s="37"/>
      <c r="H1829" s="37"/>
      <c r="I1829" s="37"/>
      <c r="J1829" s="37"/>
      <c r="K1829" s="37"/>
      <c r="L1829" s="37"/>
      <c r="M1829" s="37"/>
      <c r="N1829" s="5" t="str">
        <f t="array" ref="N1829">IF(SUM(--NOT(ISERROR(FIND(TEXT(UPPER(电话簿!$G$4),0),UPPER(基本信息输入!A1829:M1829),1))))&gt;0,ROW(),"")</f>
        <v/>
      </c>
    </row>
    <row r="1830" spans="1:14" s="34" customFormat="1" x14ac:dyDescent="0.35">
      <c r="A1830" s="74" t="str">
        <f>IFERROR(IF(C1830=0,"",IF(LEN(C1830)=1,VLOOKUP(LEFT(C1830,1),拼音数据库!$B:$C,2,),IF(LEN(C1830)=2,VLOOKUP(LEFT(C1830,1),拼音数据库!$B:$C,2,)&amp;VLOOKUP(MID(C1830,2,1),拼音数据库!$B:$C,2,),IF(LEN(C1830)=3,VLOOKUP(LEFT(C1830,1),拼音数据库!$B:$C,2,)&amp;VLOOKUP(MID(C1830,2,1),拼音数据库!$B:$C,2,)&amp;VLOOKUP(MID(C1830,3,1),拼音数据库!$B:$C,2,),VLOOKUP(LEFT(C1830,1),拼音数据库!$B:$C,2,)&amp;VLOOKUP(MID(C1830,2,1),拼音数据库!$B:$C,2,)&amp;VLOOKUP(MID(C1830,3,1),拼音数据库!$B:$C,2,)&amp;VLOOKUP(MID(C1830,4,1),拼音数据库!$B:$C,2,))))),"")</f>
        <v/>
      </c>
      <c r="B1830" s="75" t="str">
        <f>IFERROR(IF(C1830=0,"",IF(LEN(C1830)=1,LEFT(VLOOKUP(LEFT(C1830,1),拼音数据库!$B:$C,2,),1),IF(LEN(C1830)=2,LEFT(VLOOKUP(LEFT(C1830,1),拼音数据库!$B:$C,2,),1)&amp;LEFT(VLOOKUP(MID(C1830,2,1),拼音数据库!$B:$C,2,),1),IF(LEN(C1830)=3,LEFT(VLOOKUP(LEFT(C1830,1),拼音数据库!$B:$C,2,),1)&amp;LEFT(VLOOKUP(MID(C1830,2,1),拼音数据库!$B:$C,2,),1)&amp;LEFT(VLOOKUP(MID(C1830,3,1),拼音数据库!$B:$C,2,)),LEFT(VLOOKUP(LEFT(C1830,1),拼音数据库!$B:$C,2,),1)&amp;LEFT(VLOOKUP(MID(C1830,2,1),拼音数据库!$B:$C,2,),1)&amp;LEFT(VLOOKUP(MID(C1830,3,1),拼音数据库!$B:$C,2,),1)&amp;LEFT(VLOOKUP(MID(C1830,4,1),拼音数据库!$B:$C,2,),1))))),"")</f>
        <v/>
      </c>
      <c r="C1830" s="36"/>
      <c r="D1830" s="36"/>
      <c r="E1830" s="36"/>
      <c r="F1830" s="37"/>
      <c r="G1830" s="37"/>
      <c r="H1830" s="37"/>
      <c r="I1830" s="37"/>
      <c r="J1830" s="37"/>
      <c r="K1830" s="37"/>
      <c r="L1830" s="37"/>
      <c r="M1830" s="37"/>
      <c r="N1830" s="5" t="str">
        <f t="array" ref="N1830">IF(SUM(--NOT(ISERROR(FIND(TEXT(UPPER(电话簿!$G$4),0),UPPER(基本信息输入!A1830:M1830),1))))&gt;0,ROW(),"")</f>
        <v/>
      </c>
    </row>
    <row r="1831" spans="1:14" s="34" customFormat="1" x14ac:dyDescent="0.35">
      <c r="A1831" s="74" t="str">
        <f>IFERROR(IF(C1831=0,"",IF(LEN(C1831)=1,VLOOKUP(LEFT(C1831,1),拼音数据库!$B:$C,2,),IF(LEN(C1831)=2,VLOOKUP(LEFT(C1831,1),拼音数据库!$B:$C,2,)&amp;VLOOKUP(MID(C1831,2,1),拼音数据库!$B:$C,2,),IF(LEN(C1831)=3,VLOOKUP(LEFT(C1831,1),拼音数据库!$B:$C,2,)&amp;VLOOKUP(MID(C1831,2,1),拼音数据库!$B:$C,2,)&amp;VLOOKUP(MID(C1831,3,1),拼音数据库!$B:$C,2,),VLOOKUP(LEFT(C1831,1),拼音数据库!$B:$C,2,)&amp;VLOOKUP(MID(C1831,2,1),拼音数据库!$B:$C,2,)&amp;VLOOKUP(MID(C1831,3,1),拼音数据库!$B:$C,2,)&amp;VLOOKUP(MID(C1831,4,1),拼音数据库!$B:$C,2,))))),"")</f>
        <v/>
      </c>
      <c r="B1831" s="75" t="str">
        <f>IFERROR(IF(C1831=0,"",IF(LEN(C1831)=1,LEFT(VLOOKUP(LEFT(C1831,1),拼音数据库!$B:$C,2,),1),IF(LEN(C1831)=2,LEFT(VLOOKUP(LEFT(C1831,1),拼音数据库!$B:$C,2,),1)&amp;LEFT(VLOOKUP(MID(C1831,2,1),拼音数据库!$B:$C,2,),1),IF(LEN(C1831)=3,LEFT(VLOOKUP(LEFT(C1831,1),拼音数据库!$B:$C,2,),1)&amp;LEFT(VLOOKUP(MID(C1831,2,1),拼音数据库!$B:$C,2,),1)&amp;LEFT(VLOOKUP(MID(C1831,3,1),拼音数据库!$B:$C,2,)),LEFT(VLOOKUP(LEFT(C1831,1),拼音数据库!$B:$C,2,),1)&amp;LEFT(VLOOKUP(MID(C1831,2,1),拼音数据库!$B:$C,2,),1)&amp;LEFT(VLOOKUP(MID(C1831,3,1),拼音数据库!$B:$C,2,),1)&amp;LEFT(VLOOKUP(MID(C1831,4,1),拼音数据库!$B:$C,2,),1))))),"")</f>
        <v/>
      </c>
      <c r="C1831" s="36"/>
      <c r="D1831" s="36"/>
      <c r="E1831" s="36"/>
      <c r="F1831" s="37"/>
      <c r="G1831" s="37"/>
      <c r="H1831" s="37"/>
      <c r="I1831" s="37"/>
      <c r="J1831" s="37"/>
      <c r="K1831" s="37"/>
      <c r="L1831" s="37"/>
      <c r="M1831" s="37"/>
      <c r="N1831" s="5" t="str">
        <f t="array" ref="N1831">IF(SUM(--NOT(ISERROR(FIND(TEXT(UPPER(电话簿!$G$4),0),UPPER(基本信息输入!A1831:M1831),1))))&gt;0,ROW(),"")</f>
        <v/>
      </c>
    </row>
    <row r="1832" spans="1:14" s="34" customFormat="1" x14ac:dyDescent="0.35">
      <c r="A1832" s="74" t="str">
        <f>IFERROR(IF(C1832=0,"",IF(LEN(C1832)=1,VLOOKUP(LEFT(C1832,1),拼音数据库!$B:$C,2,),IF(LEN(C1832)=2,VLOOKUP(LEFT(C1832,1),拼音数据库!$B:$C,2,)&amp;VLOOKUP(MID(C1832,2,1),拼音数据库!$B:$C,2,),IF(LEN(C1832)=3,VLOOKUP(LEFT(C1832,1),拼音数据库!$B:$C,2,)&amp;VLOOKUP(MID(C1832,2,1),拼音数据库!$B:$C,2,)&amp;VLOOKUP(MID(C1832,3,1),拼音数据库!$B:$C,2,),VLOOKUP(LEFT(C1832,1),拼音数据库!$B:$C,2,)&amp;VLOOKUP(MID(C1832,2,1),拼音数据库!$B:$C,2,)&amp;VLOOKUP(MID(C1832,3,1),拼音数据库!$B:$C,2,)&amp;VLOOKUP(MID(C1832,4,1),拼音数据库!$B:$C,2,))))),"")</f>
        <v/>
      </c>
      <c r="B1832" s="75" t="str">
        <f>IFERROR(IF(C1832=0,"",IF(LEN(C1832)=1,LEFT(VLOOKUP(LEFT(C1832,1),拼音数据库!$B:$C,2,),1),IF(LEN(C1832)=2,LEFT(VLOOKUP(LEFT(C1832,1),拼音数据库!$B:$C,2,),1)&amp;LEFT(VLOOKUP(MID(C1832,2,1),拼音数据库!$B:$C,2,),1),IF(LEN(C1832)=3,LEFT(VLOOKUP(LEFT(C1832,1),拼音数据库!$B:$C,2,),1)&amp;LEFT(VLOOKUP(MID(C1832,2,1),拼音数据库!$B:$C,2,),1)&amp;LEFT(VLOOKUP(MID(C1832,3,1),拼音数据库!$B:$C,2,)),LEFT(VLOOKUP(LEFT(C1832,1),拼音数据库!$B:$C,2,),1)&amp;LEFT(VLOOKUP(MID(C1832,2,1),拼音数据库!$B:$C,2,),1)&amp;LEFT(VLOOKUP(MID(C1832,3,1),拼音数据库!$B:$C,2,),1)&amp;LEFT(VLOOKUP(MID(C1832,4,1),拼音数据库!$B:$C,2,),1))))),"")</f>
        <v/>
      </c>
      <c r="C1832" s="36"/>
      <c r="D1832" s="36"/>
      <c r="E1832" s="36"/>
      <c r="F1832" s="37"/>
      <c r="G1832" s="37"/>
      <c r="H1832" s="37"/>
      <c r="I1832" s="37"/>
      <c r="J1832" s="37"/>
      <c r="K1832" s="37"/>
      <c r="L1832" s="37"/>
      <c r="M1832" s="37"/>
      <c r="N1832" s="5" t="str">
        <f t="array" ref="N1832">IF(SUM(--NOT(ISERROR(FIND(TEXT(UPPER(电话簿!$G$4),0),UPPER(基本信息输入!A1832:M1832),1))))&gt;0,ROW(),"")</f>
        <v/>
      </c>
    </row>
    <row r="1833" spans="1:14" s="34" customFormat="1" x14ac:dyDescent="0.35">
      <c r="A1833" s="74" t="str">
        <f>IFERROR(IF(C1833=0,"",IF(LEN(C1833)=1,VLOOKUP(LEFT(C1833,1),拼音数据库!$B:$C,2,),IF(LEN(C1833)=2,VLOOKUP(LEFT(C1833,1),拼音数据库!$B:$C,2,)&amp;VLOOKUP(MID(C1833,2,1),拼音数据库!$B:$C,2,),IF(LEN(C1833)=3,VLOOKUP(LEFT(C1833,1),拼音数据库!$B:$C,2,)&amp;VLOOKUP(MID(C1833,2,1),拼音数据库!$B:$C,2,)&amp;VLOOKUP(MID(C1833,3,1),拼音数据库!$B:$C,2,),VLOOKUP(LEFT(C1833,1),拼音数据库!$B:$C,2,)&amp;VLOOKUP(MID(C1833,2,1),拼音数据库!$B:$C,2,)&amp;VLOOKUP(MID(C1833,3,1),拼音数据库!$B:$C,2,)&amp;VLOOKUP(MID(C1833,4,1),拼音数据库!$B:$C,2,))))),"")</f>
        <v/>
      </c>
      <c r="B1833" s="75" t="str">
        <f>IFERROR(IF(C1833=0,"",IF(LEN(C1833)=1,LEFT(VLOOKUP(LEFT(C1833,1),拼音数据库!$B:$C,2,),1),IF(LEN(C1833)=2,LEFT(VLOOKUP(LEFT(C1833,1),拼音数据库!$B:$C,2,),1)&amp;LEFT(VLOOKUP(MID(C1833,2,1),拼音数据库!$B:$C,2,),1),IF(LEN(C1833)=3,LEFT(VLOOKUP(LEFT(C1833,1),拼音数据库!$B:$C,2,),1)&amp;LEFT(VLOOKUP(MID(C1833,2,1),拼音数据库!$B:$C,2,),1)&amp;LEFT(VLOOKUP(MID(C1833,3,1),拼音数据库!$B:$C,2,)),LEFT(VLOOKUP(LEFT(C1833,1),拼音数据库!$B:$C,2,),1)&amp;LEFT(VLOOKUP(MID(C1833,2,1),拼音数据库!$B:$C,2,),1)&amp;LEFT(VLOOKUP(MID(C1833,3,1),拼音数据库!$B:$C,2,),1)&amp;LEFT(VLOOKUP(MID(C1833,4,1),拼音数据库!$B:$C,2,),1))))),"")</f>
        <v/>
      </c>
      <c r="C1833" s="36"/>
      <c r="D1833" s="36"/>
      <c r="E1833" s="36"/>
      <c r="F1833" s="37"/>
      <c r="G1833" s="37"/>
      <c r="H1833" s="37"/>
      <c r="I1833" s="37"/>
      <c r="J1833" s="37"/>
      <c r="K1833" s="37"/>
      <c r="L1833" s="37"/>
      <c r="M1833" s="37"/>
      <c r="N1833" s="5" t="str">
        <f t="array" ref="N1833">IF(SUM(--NOT(ISERROR(FIND(TEXT(UPPER(电话簿!$G$4),0),UPPER(基本信息输入!A1833:M1833),1))))&gt;0,ROW(),"")</f>
        <v/>
      </c>
    </row>
    <row r="1834" spans="1:14" s="34" customFormat="1" x14ac:dyDescent="0.35">
      <c r="A1834" s="74" t="str">
        <f>IFERROR(IF(C1834=0,"",IF(LEN(C1834)=1,VLOOKUP(LEFT(C1834,1),拼音数据库!$B:$C,2,),IF(LEN(C1834)=2,VLOOKUP(LEFT(C1834,1),拼音数据库!$B:$C,2,)&amp;VLOOKUP(MID(C1834,2,1),拼音数据库!$B:$C,2,),IF(LEN(C1834)=3,VLOOKUP(LEFT(C1834,1),拼音数据库!$B:$C,2,)&amp;VLOOKUP(MID(C1834,2,1),拼音数据库!$B:$C,2,)&amp;VLOOKUP(MID(C1834,3,1),拼音数据库!$B:$C,2,),VLOOKUP(LEFT(C1834,1),拼音数据库!$B:$C,2,)&amp;VLOOKUP(MID(C1834,2,1),拼音数据库!$B:$C,2,)&amp;VLOOKUP(MID(C1834,3,1),拼音数据库!$B:$C,2,)&amp;VLOOKUP(MID(C1834,4,1),拼音数据库!$B:$C,2,))))),"")</f>
        <v/>
      </c>
      <c r="B1834" s="75" t="str">
        <f>IFERROR(IF(C1834=0,"",IF(LEN(C1834)=1,LEFT(VLOOKUP(LEFT(C1834,1),拼音数据库!$B:$C,2,),1),IF(LEN(C1834)=2,LEFT(VLOOKUP(LEFT(C1834,1),拼音数据库!$B:$C,2,),1)&amp;LEFT(VLOOKUP(MID(C1834,2,1),拼音数据库!$B:$C,2,),1),IF(LEN(C1834)=3,LEFT(VLOOKUP(LEFT(C1834,1),拼音数据库!$B:$C,2,),1)&amp;LEFT(VLOOKUP(MID(C1834,2,1),拼音数据库!$B:$C,2,),1)&amp;LEFT(VLOOKUP(MID(C1834,3,1),拼音数据库!$B:$C,2,)),LEFT(VLOOKUP(LEFT(C1834,1),拼音数据库!$B:$C,2,),1)&amp;LEFT(VLOOKUP(MID(C1834,2,1),拼音数据库!$B:$C,2,),1)&amp;LEFT(VLOOKUP(MID(C1834,3,1),拼音数据库!$B:$C,2,),1)&amp;LEFT(VLOOKUP(MID(C1834,4,1),拼音数据库!$B:$C,2,),1))))),"")</f>
        <v/>
      </c>
      <c r="C1834" s="36"/>
      <c r="D1834" s="36"/>
      <c r="E1834" s="36"/>
      <c r="F1834" s="37"/>
      <c r="G1834" s="37"/>
      <c r="H1834" s="37"/>
      <c r="I1834" s="37"/>
      <c r="J1834" s="37"/>
      <c r="K1834" s="37"/>
      <c r="L1834" s="37"/>
      <c r="M1834" s="37"/>
      <c r="N1834" s="5" t="str">
        <f t="array" ref="N1834">IF(SUM(--NOT(ISERROR(FIND(TEXT(UPPER(电话簿!$G$4),0),UPPER(基本信息输入!A1834:M1834),1))))&gt;0,ROW(),"")</f>
        <v/>
      </c>
    </row>
    <row r="1835" spans="1:14" s="34" customFormat="1" x14ac:dyDescent="0.35">
      <c r="A1835" s="74" t="str">
        <f>IFERROR(IF(C1835=0,"",IF(LEN(C1835)=1,VLOOKUP(LEFT(C1835,1),拼音数据库!$B:$C,2,),IF(LEN(C1835)=2,VLOOKUP(LEFT(C1835,1),拼音数据库!$B:$C,2,)&amp;VLOOKUP(MID(C1835,2,1),拼音数据库!$B:$C,2,),IF(LEN(C1835)=3,VLOOKUP(LEFT(C1835,1),拼音数据库!$B:$C,2,)&amp;VLOOKUP(MID(C1835,2,1),拼音数据库!$B:$C,2,)&amp;VLOOKUP(MID(C1835,3,1),拼音数据库!$B:$C,2,),VLOOKUP(LEFT(C1835,1),拼音数据库!$B:$C,2,)&amp;VLOOKUP(MID(C1835,2,1),拼音数据库!$B:$C,2,)&amp;VLOOKUP(MID(C1835,3,1),拼音数据库!$B:$C,2,)&amp;VLOOKUP(MID(C1835,4,1),拼音数据库!$B:$C,2,))))),"")</f>
        <v/>
      </c>
      <c r="B1835" s="75" t="str">
        <f>IFERROR(IF(C1835=0,"",IF(LEN(C1835)=1,LEFT(VLOOKUP(LEFT(C1835,1),拼音数据库!$B:$C,2,),1),IF(LEN(C1835)=2,LEFT(VLOOKUP(LEFT(C1835,1),拼音数据库!$B:$C,2,),1)&amp;LEFT(VLOOKUP(MID(C1835,2,1),拼音数据库!$B:$C,2,),1),IF(LEN(C1835)=3,LEFT(VLOOKUP(LEFT(C1835,1),拼音数据库!$B:$C,2,),1)&amp;LEFT(VLOOKUP(MID(C1835,2,1),拼音数据库!$B:$C,2,),1)&amp;LEFT(VLOOKUP(MID(C1835,3,1),拼音数据库!$B:$C,2,)),LEFT(VLOOKUP(LEFT(C1835,1),拼音数据库!$B:$C,2,),1)&amp;LEFT(VLOOKUP(MID(C1835,2,1),拼音数据库!$B:$C,2,),1)&amp;LEFT(VLOOKUP(MID(C1835,3,1),拼音数据库!$B:$C,2,),1)&amp;LEFT(VLOOKUP(MID(C1835,4,1),拼音数据库!$B:$C,2,),1))))),"")</f>
        <v/>
      </c>
      <c r="C1835" s="36"/>
      <c r="D1835" s="36"/>
      <c r="E1835" s="36"/>
      <c r="F1835" s="37"/>
      <c r="G1835" s="37"/>
      <c r="H1835" s="37"/>
      <c r="I1835" s="37"/>
      <c r="J1835" s="37"/>
      <c r="K1835" s="37"/>
      <c r="L1835" s="37"/>
      <c r="M1835" s="37"/>
      <c r="N1835" s="5" t="str">
        <f t="array" ref="N1835">IF(SUM(--NOT(ISERROR(FIND(TEXT(UPPER(电话簿!$G$4),0),UPPER(基本信息输入!A1835:M1835),1))))&gt;0,ROW(),"")</f>
        <v/>
      </c>
    </row>
    <row r="1836" spans="1:14" s="34" customFormat="1" x14ac:dyDescent="0.35">
      <c r="A1836" s="74" t="str">
        <f>IFERROR(IF(C1836=0,"",IF(LEN(C1836)=1,VLOOKUP(LEFT(C1836,1),拼音数据库!$B:$C,2,),IF(LEN(C1836)=2,VLOOKUP(LEFT(C1836,1),拼音数据库!$B:$C,2,)&amp;VLOOKUP(MID(C1836,2,1),拼音数据库!$B:$C,2,),IF(LEN(C1836)=3,VLOOKUP(LEFT(C1836,1),拼音数据库!$B:$C,2,)&amp;VLOOKUP(MID(C1836,2,1),拼音数据库!$B:$C,2,)&amp;VLOOKUP(MID(C1836,3,1),拼音数据库!$B:$C,2,),VLOOKUP(LEFT(C1836,1),拼音数据库!$B:$C,2,)&amp;VLOOKUP(MID(C1836,2,1),拼音数据库!$B:$C,2,)&amp;VLOOKUP(MID(C1836,3,1),拼音数据库!$B:$C,2,)&amp;VLOOKUP(MID(C1836,4,1),拼音数据库!$B:$C,2,))))),"")</f>
        <v/>
      </c>
      <c r="B1836" s="75" t="str">
        <f>IFERROR(IF(C1836=0,"",IF(LEN(C1836)=1,LEFT(VLOOKUP(LEFT(C1836,1),拼音数据库!$B:$C,2,),1),IF(LEN(C1836)=2,LEFT(VLOOKUP(LEFT(C1836,1),拼音数据库!$B:$C,2,),1)&amp;LEFT(VLOOKUP(MID(C1836,2,1),拼音数据库!$B:$C,2,),1),IF(LEN(C1836)=3,LEFT(VLOOKUP(LEFT(C1836,1),拼音数据库!$B:$C,2,),1)&amp;LEFT(VLOOKUP(MID(C1836,2,1),拼音数据库!$B:$C,2,),1)&amp;LEFT(VLOOKUP(MID(C1836,3,1),拼音数据库!$B:$C,2,)),LEFT(VLOOKUP(LEFT(C1836,1),拼音数据库!$B:$C,2,),1)&amp;LEFT(VLOOKUP(MID(C1836,2,1),拼音数据库!$B:$C,2,),1)&amp;LEFT(VLOOKUP(MID(C1836,3,1),拼音数据库!$B:$C,2,),1)&amp;LEFT(VLOOKUP(MID(C1836,4,1),拼音数据库!$B:$C,2,),1))))),"")</f>
        <v/>
      </c>
      <c r="C1836" s="36"/>
      <c r="D1836" s="36"/>
      <c r="E1836" s="36"/>
      <c r="F1836" s="37"/>
      <c r="G1836" s="37"/>
      <c r="H1836" s="37"/>
      <c r="I1836" s="37"/>
      <c r="J1836" s="37"/>
      <c r="K1836" s="37"/>
      <c r="L1836" s="37"/>
      <c r="M1836" s="37"/>
      <c r="N1836" s="5" t="str">
        <f t="array" ref="N1836">IF(SUM(--NOT(ISERROR(FIND(TEXT(UPPER(电话簿!$G$4),0),UPPER(基本信息输入!A1836:M1836),1))))&gt;0,ROW(),"")</f>
        <v/>
      </c>
    </row>
    <row r="1837" spans="1:14" s="34" customFormat="1" x14ac:dyDescent="0.35">
      <c r="A1837" s="74" t="str">
        <f>IFERROR(IF(C1837=0,"",IF(LEN(C1837)=1,VLOOKUP(LEFT(C1837,1),拼音数据库!$B:$C,2,),IF(LEN(C1837)=2,VLOOKUP(LEFT(C1837,1),拼音数据库!$B:$C,2,)&amp;VLOOKUP(MID(C1837,2,1),拼音数据库!$B:$C,2,),IF(LEN(C1837)=3,VLOOKUP(LEFT(C1837,1),拼音数据库!$B:$C,2,)&amp;VLOOKUP(MID(C1837,2,1),拼音数据库!$B:$C,2,)&amp;VLOOKUP(MID(C1837,3,1),拼音数据库!$B:$C,2,),VLOOKUP(LEFT(C1837,1),拼音数据库!$B:$C,2,)&amp;VLOOKUP(MID(C1837,2,1),拼音数据库!$B:$C,2,)&amp;VLOOKUP(MID(C1837,3,1),拼音数据库!$B:$C,2,)&amp;VLOOKUP(MID(C1837,4,1),拼音数据库!$B:$C,2,))))),"")</f>
        <v/>
      </c>
      <c r="B1837" s="75" t="str">
        <f>IFERROR(IF(C1837=0,"",IF(LEN(C1837)=1,LEFT(VLOOKUP(LEFT(C1837,1),拼音数据库!$B:$C,2,),1),IF(LEN(C1837)=2,LEFT(VLOOKUP(LEFT(C1837,1),拼音数据库!$B:$C,2,),1)&amp;LEFT(VLOOKUP(MID(C1837,2,1),拼音数据库!$B:$C,2,),1),IF(LEN(C1837)=3,LEFT(VLOOKUP(LEFT(C1837,1),拼音数据库!$B:$C,2,),1)&amp;LEFT(VLOOKUP(MID(C1837,2,1),拼音数据库!$B:$C,2,),1)&amp;LEFT(VLOOKUP(MID(C1837,3,1),拼音数据库!$B:$C,2,)),LEFT(VLOOKUP(LEFT(C1837,1),拼音数据库!$B:$C,2,),1)&amp;LEFT(VLOOKUP(MID(C1837,2,1),拼音数据库!$B:$C,2,),1)&amp;LEFT(VLOOKUP(MID(C1837,3,1),拼音数据库!$B:$C,2,),1)&amp;LEFT(VLOOKUP(MID(C1837,4,1),拼音数据库!$B:$C,2,),1))))),"")</f>
        <v/>
      </c>
      <c r="C1837" s="36"/>
      <c r="D1837" s="36"/>
      <c r="E1837" s="36"/>
      <c r="F1837" s="37"/>
      <c r="G1837" s="37"/>
      <c r="H1837" s="37"/>
      <c r="I1837" s="37"/>
      <c r="J1837" s="37"/>
      <c r="K1837" s="37"/>
      <c r="L1837" s="37"/>
      <c r="M1837" s="37"/>
      <c r="N1837" s="5" t="str">
        <f t="array" ref="N1837">IF(SUM(--NOT(ISERROR(FIND(TEXT(UPPER(电话簿!$G$4),0),UPPER(基本信息输入!A1837:M1837),1))))&gt;0,ROW(),"")</f>
        <v/>
      </c>
    </row>
    <row r="1838" spans="1:14" s="34" customFormat="1" x14ac:dyDescent="0.35">
      <c r="A1838" s="74" t="str">
        <f>IFERROR(IF(C1838=0,"",IF(LEN(C1838)=1,VLOOKUP(LEFT(C1838,1),拼音数据库!$B:$C,2,),IF(LEN(C1838)=2,VLOOKUP(LEFT(C1838,1),拼音数据库!$B:$C,2,)&amp;VLOOKUP(MID(C1838,2,1),拼音数据库!$B:$C,2,),IF(LEN(C1838)=3,VLOOKUP(LEFT(C1838,1),拼音数据库!$B:$C,2,)&amp;VLOOKUP(MID(C1838,2,1),拼音数据库!$B:$C,2,)&amp;VLOOKUP(MID(C1838,3,1),拼音数据库!$B:$C,2,),VLOOKUP(LEFT(C1838,1),拼音数据库!$B:$C,2,)&amp;VLOOKUP(MID(C1838,2,1),拼音数据库!$B:$C,2,)&amp;VLOOKUP(MID(C1838,3,1),拼音数据库!$B:$C,2,)&amp;VLOOKUP(MID(C1838,4,1),拼音数据库!$B:$C,2,))))),"")</f>
        <v/>
      </c>
      <c r="B1838" s="75" t="str">
        <f>IFERROR(IF(C1838=0,"",IF(LEN(C1838)=1,LEFT(VLOOKUP(LEFT(C1838,1),拼音数据库!$B:$C,2,),1),IF(LEN(C1838)=2,LEFT(VLOOKUP(LEFT(C1838,1),拼音数据库!$B:$C,2,),1)&amp;LEFT(VLOOKUP(MID(C1838,2,1),拼音数据库!$B:$C,2,),1),IF(LEN(C1838)=3,LEFT(VLOOKUP(LEFT(C1838,1),拼音数据库!$B:$C,2,),1)&amp;LEFT(VLOOKUP(MID(C1838,2,1),拼音数据库!$B:$C,2,),1)&amp;LEFT(VLOOKUP(MID(C1838,3,1),拼音数据库!$B:$C,2,)),LEFT(VLOOKUP(LEFT(C1838,1),拼音数据库!$B:$C,2,),1)&amp;LEFT(VLOOKUP(MID(C1838,2,1),拼音数据库!$B:$C,2,),1)&amp;LEFT(VLOOKUP(MID(C1838,3,1),拼音数据库!$B:$C,2,),1)&amp;LEFT(VLOOKUP(MID(C1838,4,1),拼音数据库!$B:$C,2,),1))))),"")</f>
        <v/>
      </c>
      <c r="C1838" s="36"/>
      <c r="D1838" s="36"/>
      <c r="E1838" s="36"/>
      <c r="F1838" s="37"/>
      <c r="G1838" s="37"/>
      <c r="H1838" s="37"/>
      <c r="I1838" s="37"/>
      <c r="J1838" s="37"/>
      <c r="K1838" s="37"/>
      <c r="L1838" s="37"/>
      <c r="M1838" s="37"/>
      <c r="N1838" s="5" t="str">
        <f t="array" ref="N1838">IF(SUM(--NOT(ISERROR(FIND(TEXT(UPPER(电话簿!$G$4),0),UPPER(基本信息输入!A1838:M1838),1))))&gt;0,ROW(),"")</f>
        <v/>
      </c>
    </row>
    <row r="1839" spans="1:14" s="34" customFormat="1" x14ac:dyDescent="0.35">
      <c r="A1839" s="74" t="str">
        <f>IFERROR(IF(C1839=0,"",IF(LEN(C1839)=1,VLOOKUP(LEFT(C1839,1),拼音数据库!$B:$C,2,),IF(LEN(C1839)=2,VLOOKUP(LEFT(C1839,1),拼音数据库!$B:$C,2,)&amp;VLOOKUP(MID(C1839,2,1),拼音数据库!$B:$C,2,),IF(LEN(C1839)=3,VLOOKUP(LEFT(C1839,1),拼音数据库!$B:$C,2,)&amp;VLOOKUP(MID(C1839,2,1),拼音数据库!$B:$C,2,)&amp;VLOOKUP(MID(C1839,3,1),拼音数据库!$B:$C,2,),VLOOKUP(LEFT(C1839,1),拼音数据库!$B:$C,2,)&amp;VLOOKUP(MID(C1839,2,1),拼音数据库!$B:$C,2,)&amp;VLOOKUP(MID(C1839,3,1),拼音数据库!$B:$C,2,)&amp;VLOOKUP(MID(C1839,4,1),拼音数据库!$B:$C,2,))))),"")</f>
        <v/>
      </c>
      <c r="B1839" s="75" t="str">
        <f>IFERROR(IF(C1839=0,"",IF(LEN(C1839)=1,LEFT(VLOOKUP(LEFT(C1839,1),拼音数据库!$B:$C,2,),1),IF(LEN(C1839)=2,LEFT(VLOOKUP(LEFT(C1839,1),拼音数据库!$B:$C,2,),1)&amp;LEFT(VLOOKUP(MID(C1839,2,1),拼音数据库!$B:$C,2,),1),IF(LEN(C1839)=3,LEFT(VLOOKUP(LEFT(C1839,1),拼音数据库!$B:$C,2,),1)&amp;LEFT(VLOOKUP(MID(C1839,2,1),拼音数据库!$B:$C,2,),1)&amp;LEFT(VLOOKUP(MID(C1839,3,1),拼音数据库!$B:$C,2,)),LEFT(VLOOKUP(LEFT(C1839,1),拼音数据库!$B:$C,2,),1)&amp;LEFT(VLOOKUP(MID(C1839,2,1),拼音数据库!$B:$C,2,),1)&amp;LEFT(VLOOKUP(MID(C1839,3,1),拼音数据库!$B:$C,2,),1)&amp;LEFT(VLOOKUP(MID(C1839,4,1),拼音数据库!$B:$C,2,),1))))),"")</f>
        <v/>
      </c>
      <c r="C1839" s="36"/>
      <c r="D1839" s="36"/>
      <c r="E1839" s="36"/>
      <c r="F1839" s="37"/>
      <c r="G1839" s="37"/>
      <c r="H1839" s="37"/>
      <c r="I1839" s="37"/>
      <c r="J1839" s="37"/>
      <c r="K1839" s="37"/>
      <c r="L1839" s="37"/>
      <c r="M1839" s="37"/>
      <c r="N1839" s="5" t="str">
        <f t="array" ref="N1839">IF(SUM(--NOT(ISERROR(FIND(TEXT(UPPER(电话簿!$G$4),0),UPPER(基本信息输入!A1839:M1839),1))))&gt;0,ROW(),"")</f>
        <v/>
      </c>
    </row>
    <row r="1840" spans="1:14" s="34" customFormat="1" x14ac:dyDescent="0.35">
      <c r="A1840" s="74" t="str">
        <f>IFERROR(IF(C1840=0,"",IF(LEN(C1840)=1,VLOOKUP(LEFT(C1840,1),拼音数据库!$B:$C,2,),IF(LEN(C1840)=2,VLOOKUP(LEFT(C1840,1),拼音数据库!$B:$C,2,)&amp;VLOOKUP(MID(C1840,2,1),拼音数据库!$B:$C,2,),IF(LEN(C1840)=3,VLOOKUP(LEFT(C1840,1),拼音数据库!$B:$C,2,)&amp;VLOOKUP(MID(C1840,2,1),拼音数据库!$B:$C,2,)&amp;VLOOKUP(MID(C1840,3,1),拼音数据库!$B:$C,2,),VLOOKUP(LEFT(C1840,1),拼音数据库!$B:$C,2,)&amp;VLOOKUP(MID(C1840,2,1),拼音数据库!$B:$C,2,)&amp;VLOOKUP(MID(C1840,3,1),拼音数据库!$B:$C,2,)&amp;VLOOKUP(MID(C1840,4,1),拼音数据库!$B:$C,2,))))),"")</f>
        <v/>
      </c>
      <c r="B1840" s="75" t="str">
        <f>IFERROR(IF(C1840=0,"",IF(LEN(C1840)=1,LEFT(VLOOKUP(LEFT(C1840,1),拼音数据库!$B:$C,2,),1),IF(LEN(C1840)=2,LEFT(VLOOKUP(LEFT(C1840,1),拼音数据库!$B:$C,2,),1)&amp;LEFT(VLOOKUP(MID(C1840,2,1),拼音数据库!$B:$C,2,),1),IF(LEN(C1840)=3,LEFT(VLOOKUP(LEFT(C1840,1),拼音数据库!$B:$C,2,),1)&amp;LEFT(VLOOKUP(MID(C1840,2,1),拼音数据库!$B:$C,2,),1)&amp;LEFT(VLOOKUP(MID(C1840,3,1),拼音数据库!$B:$C,2,)),LEFT(VLOOKUP(LEFT(C1840,1),拼音数据库!$B:$C,2,),1)&amp;LEFT(VLOOKUP(MID(C1840,2,1),拼音数据库!$B:$C,2,),1)&amp;LEFT(VLOOKUP(MID(C1840,3,1),拼音数据库!$B:$C,2,),1)&amp;LEFT(VLOOKUP(MID(C1840,4,1),拼音数据库!$B:$C,2,),1))))),"")</f>
        <v/>
      </c>
      <c r="C1840" s="36"/>
      <c r="D1840" s="36"/>
      <c r="E1840" s="36"/>
      <c r="F1840" s="37"/>
      <c r="G1840" s="37"/>
      <c r="H1840" s="37"/>
      <c r="I1840" s="37"/>
      <c r="J1840" s="37"/>
      <c r="K1840" s="37"/>
      <c r="L1840" s="37"/>
      <c r="M1840" s="37"/>
      <c r="N1840" s="5" t="str">
        <f t="array" ref="N1840">IF(SUM(--NOT(ISERROR(FIND(TEXT(UPPER(电话簿!$G$4),0),UPPER(基本信息输入!A1840:M1840),1))))&gt;0,ROW(),"")</f>
        <v/>
      </c>
    </row>
    <row r="1841" spans="1:14" s="34" customFormat="1" x14ac:dyDescent="0.35">
      <c r="A1841" s="74" t="str">
        <f>IFERROR(IF(C1841=0,"",IF(LEN(C1841)=1,VLOOKUP(LEFT(C1841,1),拼音数据库!$B:$C,2,),IF(LEN(C1841)=2,VLOOKUP(LEFT(C1841,1),拼音数据库!$B:$C,2,)&amp;VLOOKUP(MID(C1841,2,1),拼音数据库!$B:$C,2,),IF(LEN(C1841)=3,VLOOKUP(LEFT(C1841,1),拼音数据库!$B:$C,2,)&amp;VLOOKUP(MID(C1841,2,1),拼音数据库!$B:$C,2,)&amp;VLOOKUP(MID(C1841,3,1),拼音数据库!$B:$C,2,),VLOOKUP(LEFT(C1841,1),拼音数据库!$B:$C,2,)&amp;VLOOKUP(MID(C1841,2,1),拼音数据库!$B:$C,2,)&amp;VLOOKUP(MID(C1841,3,1),拼音数据库!$B:$C,2,)&amp;VLOOKUP(MID(C1841,4,1),拼音数据库!$B:$C,2,))))),"")</f>
        <v/>
      </c>
      <c r="B1841" s="75" t="str">
        <f>IFERROR(IF(C1841=0,"",IF(LEN(C1841)=1,LEFT(VLOOKUP(LEFT(C1841,1),拼音数据库!$B:$C,2,),1),IF(LEN(C1841)=2,LEFT(VLOOKUP(LEFT(C1841,1),拼音数据库!$B:$C,2,),1)&amp;LEFT(VLOOKUP(MID(C1841,2,1),拼音数据库!$B:$C,2,),1),IF(LEN(C1841)=3,LEFT(VLOOKUP(LEFT(C1841,1),拼音数据库!$B:$C,2,),1)&amp;LEFT(VLOOKUP(MID(C1841,2,1),拼音数据库!$B:$C,2,),1)&amp;LEFT(VLOOKUP(MID(C1841,3,1),拼音数据库!$B:$C,2,)),LEFT(VLOOKUP(LEFT(C1841,1),拼音数据库!$B:$C,2,),1)&amp;LEFT(VLOOKUP(MID(C1841,2,1),拼音数据库!$B:$C,2,),1)&amp;LEFT(VLOOKUP(MID(C1841,3,1),拼音数据库!$B:$C,2,),1)&amp;LEFT(VLOOKUP(MID(C1841,4,1),拼音数据库!$B:$C,2,),1))))),"")</f>
        <v/>
      </c>
      <c r="C1841" s="36"/>
      <c r="D1841" s="36"/>
      <c r="E1841" s="36"/>
      <c r="F1841" s="37"/>
      <c r="G1841" s="37"/>
      <c r="H1841" s="37"/>
      <c r="I1841" s="37"/>
      <c r="J1841" s="37"/>
      <c r="K1841" s="37"/>
      <c r="L1841" s="37"/>
      <c r="M1841" s="37"/>
      <c r="N1841" s="5" t="str">
        <f t="array" ref="N1841">IF(SUM(--NOT(ISERROR(FIND(TEXT(UPPER(电话簿!$G$4),0),UPPER(基本信息输入!A1841:M1841),1))))&gt;0,ROW(),"")</f>
        <v/>
      </c>
    </row>
    <row r="1842" spans="1:14" s="34" customFormat="1" x14ac:dyDescent="0.35">
      <c r="A1842" s="74" t="str">
        <f>IFERROR(IF(C1842=0,"",IF(LEN(C1842)=1,VLOOKUP(LEFT(C1842,1),拼音数据库!$B:$C,2,),IF(LEN(C1842)=2,VLOOKUP(LEFT(C1842,1),拼音数据库!$B:$C,2,)&amp;VLOOKUP(MID(C1842,2,1),拼音数据库!$B:$C,2,),IF(LEN(C1842)=3,VLOOKUP(LEFT(C1842,1),拼音数据库!$B:$C,2,)&amp;VLOOKUP(MID(C1842,2,1),拼音数据库!$B:$C,2,)&amp;VLOOKUP(MID(C1842,3,1),拼音数据库!$B:$C,2,),VLOOKUP(LEFT(C1842,1),拼音数据库!$B:$C,2,)&amp;VLOOKUP(MID(C1842,2,1),拼音数据库!$B:$C,2,)&amp;VLOOKUP(MID(C1842,3,1),拼音数据库!$B:$C,2,)&amp;VLOOKUP(MID(C1842,4,1),拼音数据库!$B:$C,2,))))),"")</f>
        <v/>
      </c>
      <c r="B1842" s="75" t="str">
        <f>IFERROR(IF(C1842=0,"",IF(LEN(C1842)=1,LEFT(VLOOKUP(LEFT(C1842,1),拼音数据库!$B:$C,2,),1),IF(LEN(C1842)=2,LEFT(VLOOKUP(LEFT(C1842,1),拼音数据库!$B:$C,2,),1)&amp;LEFT(VLOOKUP(MID(C1842,2,1),拼音数据库!$B:$C,2,),1),IF(LEN(C1842)=3,LEFT(VLOOKUP(LEFT(C1842,1),拼音数据库!$B:$C,2,),1)&amp;LEFT(VLOOKUP(MID(C1842,2,1),拼音数据库!$B:$C,2,),1)&amp;LEFT(VLOOKUP(MID(C1842,3,1),拼音数据库!$B:$C,2,)),LEFT(VLOOKUP(LEFT(C1842,1),拼音数据库!$B:$C,2,),1)&amp;LEFT(VLOOKUP(MID(C1842,2,1),拼音数据库!$B:$C,2,),1)&amp;LEFT(VLOOKUP(MID(C1842,3,1),拼音数据库!$B:$C,2,),1)&amp;LEFT(VLOOKUP(MID(C1842,4,1),拼音数据库!$B:$C,2,),1))))),"")</f>
        <v/>
      </c>
      <c r="C1842" s="36"/>
      <c r="D1842" s="36"/>
      <c r="E1842" s="36"/>
      <c r="F1842" s="37"/>
      <c r="G1842" s="37"/>
      <c r="H1842" s="37"/>
      <c r="I1842" s="37"/>
      <c r="J1842" s="37"/>
      <c r="K1842" s="37"/>
      <c r="L1842" s="37"/>
      <c r="M1842" s="37"/>
      <c r="N1842" s="5" t="str">
        <f t="array" ref="N1842">IF(SUM(--NOT(ISERROR(FIND(TEXT(UPPER(电话簿!$G$4),0),UPPER(基本信息输入!A1842:M1842),1))))&gt;0,ROW(),"")</f>
        <v/>
      </c>
    </row>
    <row r="1843" spans="1:14" s="34" customFormat="1" x14ac:dyDescent="0.35">
      <c r="A1843" s="74" t="str">
        <f>IFERROR(IF(C1843=0,"",IF(LEN(C1843)=1,VLOOKUP(LEFT(C1843,1),拼音数据库!$B:$C,2,),IF(LEN(C1843)=2,VLOOKUP(LEFT(C1843,1),拼音数据库!$B:$C,2,)&amp;VLOOKUP(MID(C1843,2,1),拼音数据库!$B:$C,2,),IF(LEN(C1843)=3,VLOOKUP(LEFT(C1843,1),拼音数据库!$B:$C,2,)&amp;VLOOKUP(MID(C1843,2,1),拼音数据库!$B:$C,2,)&amp;VLOOKUP(MID(C1843,3,1),拼音数据库!$B:$C,2,),VLOOKUP(LEFT(C1843,1),拼音数据库!$B:$C,2,)&amp;VLOOKUP(MID(C1843,2,1),拼音数据库!$B:$C,2,)&amp;VLOOKUP(MID(C1843,3,1),拼音数据库!$B:$C,2,)&amp;VLOOKUP(MID(C1843,4,1),拼音数据库!$B:$C,2,))))),"")</f>
        <v/>
      </c>
      <c r="B1843" s="75" t="str">
        <f>IFERROR(IF(C1843=0,"",IF(LEN(C1843)=1,LEFT(VLOOKUP(LEFT(C1843,1),拼音数据库!$B:$C,2,),1),IF(LEN(C1843)=2,LEFT(VLOOKUP(LEFT(C1843,1),拼音数据库!$B:$C,2,),1)&amp;LEFT(VLOOKUP(MID(C1843,2,1),拼音数据库!$B:$C,2,),1),IF(LEN(C1843)=3,LEFT(VLOOKUP(LEFT(C1843,1),拼音数据库!$B:$C,2,),1)&amp;LEFT(VLOOKUP(MID(C1843,2,1),拼音数据库!$B:$C,2,),1)&amp;LEFT(VLOOKUP(MID(C1843,3,1),拼音数据库!$B:$C,2,)),LEFT(VLOOKUP(LEFT(C1843,1),拼音数据库!$B:$C,2,),1)&amp;LEFT(VLOOKUP(MID(C1843,2,1),拼音数据库!$B:$C,2,),1)&amp;LEFT(VLOOKUP(MID(C1843,3,1),拼音数据库!$B:$C,2,),1)&amp;LEFT(VLOOKUP(MID(C1843,4,1),拼音数据库!$B:$C,2,),1))))),"")</f>
        <v/>
      </c>
      <c r="C1843" s="36"/>
      <c r="D1843" s="36"/>
      <c r="E1843" s="36"/>
      <c r="F1843" s="37"/>
      <c r="G1843" s="37"/>
      <c r="H1843" s="37"/>
      <c r="I1843" s="37"/>
      <c r="J1843" s="37"/>
      <c r="K1843" s="37"/>
      <c r="L1843" s="37"/>
      <c r="M1843" s="37"/>
      <c r="N1843" s="5" t="str">
        <f t="array" ref="N1843">IF(SUM(--NOT(ISERROR(FIND(TEXT(UPPER(电话簿!$G$4),0),UPPER(基本信息输入!A1843:M1843),1))))&gt;0,ROW(),"")</f>
        <v/>
      </c>
    </row>
    <row r="1844" spans="1:14" s="34" customFormat="1" x14ac:dyDescent="0.35">
      <c r="A1844" s="74" t="str">
        <f>IFERROR(IF(C1844=0,"",IF(LEN(C1844)=1,VLOOKUP(LEFT(C1844,1),拼音数据库!$B:$C,2,),IF(LEN(C1844)=2,VLOOKUP(LEFT(C1844,1),拼音数据库!$B:$C,2,)&amp;VLOOKUP(MID(C1844,2,1),拼音数据库!$B:$C,2,),IF(LEN(C1844)=3,VLOOKUP(LEFT(C1844,1),拼音数据库!$B:$C,2,)&amp;VLOOKUP(MID(C1844,2,1),拼音数据库!$B:$C,2,)&amp;VLOOKUP(MID(C1844,3,1),拼音数据库!$B:$C,2,),VLOOKUP(LEFT(C1844,1),拼音数据库!$B:$C,2,)&amp;VLOOKUP(MID(C1844,2,1),拼音数据库!$B:$C,2,)&amp;VLOOKUP(MID(C1844,3,1),拼音数据库!$B:$C,2,)&amp;VLOOKUP(MID(C1844,4,1),拼音数据库!$B:$C,2,))))),"")</f>
        <v/>
      </c>
      <c r="B1844" s="75" t="str">
        <f>IFERROR(IF(C1844=0,"",IF(LEN(C1844)=1,LEFT(VLOOKUP(LEFT(C1844,1),拼音数据库!$B:$C,2,),1),IF(LEN(C1844)=2,LEFT(VLOOKUP(LEFT(C1844,1),拼音数据库!$B:$C,2,),1)&amp;LEFT(VLOOKUP(MID(C1844,2,1),拼音数据库!$B:$C,2,),1),IF(LEN(C1844)=3,LEFT(VLOOKUP(LEFT(C1844,1),拼音数据库!$B:$C,2,),1)&amp;LEFT(VLOOKUP(MID(C1844,2,1),拼音数据库!$B:$C,2,),1)&amp;LEFT(VLOOKUP(MID(C1844,3,1),拼音数据库!$B:$C,2,)),LEFT(VLOOKUP(LEFT(C1844,1),拼音数据库!$B:$C,2,),1)&amp;LEFT(VLOOKUP(MID(C1844,2,1),拼音数据库!$B:$C,2,),1)&amp;LEFT(VLOOKUP(MID(C1844,3,1),拼音数据库!$B:$C,2,),1)&amp;LEFT(VLOOKUP(MID(C1844,4,1),拼音数据库!$B:$C,2,),1))))),"")</f>
        <v/>
      </c>
      <c r="C1844" s="36"/>
      <c r="D1844" s="36"/>
      <c r="E1844" s="36"/>
      <c r="F1844" s="37"/>
      <c r="G1844" s="37"/>
      <c r="H1844" s="37"/>
      <c r="I1844" s="37"/>
      <c r="J1844" s="37"/>
      <c r="K1844" s="37"/>
      <c r="L1844" s="37"/>
      <c r="M1844" s="37"/>
      <c r="N1844" s="5" t="str">
        <f t="array" ref="N1844">IF(SUM(--NOT(ISERROR(FIND(TEXT(UPPER(电话簿!$G$4),0),UPPER(基本信息输入!A1844:M1844),1))))&gt;0,ROW(),"")</f>
        <v/>
      </c>
    </row>
    <row r="1845" spans="1:14" s="34" customFormat="1" x14ac:dyDescent="0.35">
      <c r="A1845" s="74" t="str">
        <f>IFERROR(IF(C1845=0,"",IF(LEN(C1845)=1,VLOOKUP(LEFT(C1845,1),拼音数据库!$B:$C,2,),IF(LEN(C1845)=2,VLOOKUP(LEFT(C1845,1),拼音数据库!$B:$C,2,)&amp;VLOOKUP(MID(C1845,2,1),拼音数据库!$B:$C,2,),IF(LEN(C1845)=3,VLOOKUP(LEFT(C1845,1),拼音数据库!$B:$C,2,)&amp;VLOOKUP(MID(C1845,2,1),拼音数据库!$B:$C,2,)&amp;VLOOKUP(MID(C1845,3,1),拼音数据库!$B:$C,2,),VLOOKUP(LEFT(C1845,1),拼音数据库!$B:$C,2,)&amp;VLOOKUP(MID(C1845,2,1),拼音数据库!$B:$C,2,)&amp;VLOOKUP(MID(C1845,3,1),拼音数据库!$B:$C,2,)&amp;VLOOKUP(MID(C1845,4,1),拼音数据库!$B:$C,2,))))),"")</f>
        <v/>
      </c>
      <c r="B1845" s="75" t="str">
        <f>IFERROR(IF(C1845=0,"",IF(LEN(C1845)=1,LEFT(VLOOKUP(LEFT(C1845,1),拼音数据库!$B:$C,2,),1),IF(LEN(C1845)=2,LEFT(VLOOKUP(LEFT(C1845,1),拼音数据库!$B:$C,2,),1)&amp;LEFT(VLOOKUP(MID(C1845,2,1),拼音数据库!$B:$C,2,),1),IF(LEN(C1845)=3,LEFT(VLOOKUP(LEFT(C1845,1),拼音数据库!$B:$C,2,),1)&amp;LEFT(VLOOKUP(MID(C1845,2,1),拼音数据库!$B:$C,2,),1)&amp;LEFT(VLOOKUP(MID(C1845,3,1),拼音数据库!$B:$C,2,)),LEFT(VLOOKUP(LEFT(C1845,1),拼音数据库!$B:$C,2,),1)&amp;LEFT(VLOOKUP(MID(C1845,2,1),拼音数据库!$B:$C,2,),1)&amp;LEFT(VLOOKUP(MID(C1845,3,1),拼音数据库!$B:$C,2,),1)&amp;LEFT(VLOOKUP(MID(C1845,4,1),拼音数据库!$B:$C,2,),1))))),"")</f>
        <v/>
      </c>
      <c r="C1845" s="36"/>
      <c r="D1845" s="36"/>
      <c r="E1845" s="36"/>
      <c r="F1845" s="37"/>
      <c r="G1845" s="37"/>
      <c r="H1845" s="37"/>
      <c r="I1845" s="37"/>
      <c r="J1845" s="37"/>
      <c r="K1845" s="37"/>
      <c r="L1845" s="37"/>
      <c r="M1845" s="37"/>
      <c r="N1845" s="5" t="str">
        <f t="array" ref="N1845">IF(SUM(--NOT(ISERROR(FIND(TEXT(UPPER(电话簿!$G$4),0),UPPER(基本信息输入!A1845:M1845),1))))&gt;0,ROW(),"")</f>
        <v/>
      </c>
    </row>
    <row r="1846" spans="1:14" s="34" customFormat="1" x14ac:dyDescent="0.35">
      <c r="A1846" s="74" t="str">
        <f>IFERROR(IF(C1846=0,"",IF(LEN(C1846)=1,VLOOKUP(LEFT(C1846,1),拼音数据库!$B:$C,2,),IF(LEN(C1846)=2,VLOOKUP(LEFT(C1846,1),拼音数据库!$B:$C,2,)&amp;VLOOKUP(MID(C1846,2,1),拼音数据库!$B:$C,2,),IF(LEN(C1846)=3,VLOOKUP(LEFT(C1846,1),拼音数据库!$B:$C,2,)&amp;VLOOKUP(MID(C1846,2,1),拼音数据库!$B:$C,2,)&amp;VLOOKUP(MID(C1846,3,1),拼音数据库!$B:$C,2,),VLOOKUP(LEFT(C1846,1),拼音数据库!$B:$C,2,)&amp;VLOOKUP(MID(C1846,2,1),拼音数据库!$B:$C,2,)&amp;VLOOKUP(MID(C1846,3,1),拼音数据库!$B:$C,2,)&amp;VLOOKUP(MID(C1846,4,1),拼音数据库!$B:$C,2,))))),"")</f>
        <v/>
      </c>
      <c r="B1846" s="75" t="str">
        <f>IFERROR(IF(C1846=0,"",IF(LEN(C1846)=1,LEFT(VLOOKUP(LEFT(C1846,1),拼音数据库!$B:$C,2,),1),IF(LEN(C1846)=2,LEFT(VLOOKUP(LEFT(C1846,1),拼音数据库!$B:$C,2,),1)&amp;LEFT(VLOOKUP(MID(C1846,2,1),拼音数据库!$B:$C,2,),1),IF(LEN(C1846)=3,LEFT(VLOOKUP(LEFT(C1846,1),拼音数据库!$B:$C,2,),1)&amp;LEFT(VLOOKUP(MID(C1846,2,1),拼音数据库!$B:$C,2,),1)&amp;LEFT(VLOOKUP(MID(C1846,3,1),拼音数据库!$B:$C,2,)),LEFT(VLOOKUP(LEFT(C1846,1),拼音数据库!$B:$C,2,),1)&amp;LEFT(VLOOKUP(MID(C1846,2,1),拼音数据库!$B:$C,2,),1)&amp;LEFT(VLOOKUP(MID(C1846,3,1),拼音数据库!$B:$C,2,),1)&amp;LEFT(VLOOKUP(MID(C1846,4,1),拼音数据库!$B:$C,2,),1))))),"")</f>
        <v/>
      </c>
      <c r="C1846" s="36"/>
      <c r="D1846" s="36"/>
      <c r="E1846" s="36"/>
      <c r="F1846" s="37"/>
      <c r="G1846" s="37"/>
      <c r="H1846" s="37"/>
      <c r="I1846" s="37"/>
      <c r="J1846" s="37"/>
      <c r="K1846" s="37"/>
      <c r="L1846" s="37"/>
      <c r="M1846" s="37"/>
      <c r="N1846" s="5" t="str">
        <f t="array" ref="N1846">IF(SUM(--NOT(ISERROR(FIND(TEXT(UPPER(电话簿!$G$4),0),UPPER(基本信息输入!A1846:M1846),1))))&gt;0,ROW(),"")</f>
        <v/>
      </c>
    </row>
    <row r="1847" spans="1:14" s="34" customFormat="1" x14ac:dyDescent="0.35">
      <c r="A1847" s="74" t="str">
        <f>IFERROR(IF(C1847=0,"",IF(LEN(C1847)=1,VLOOKUP(LEFT(C1847,1),拼音数据库!$B:$C,2,),IF(LEN(C1847)=2,VLOOKUP(LEFT(C1847,1),拼音数据库!$B:$C,2,)&amp;VLOOKUP(MID(C1847,2,1),拼音数据库!$B:$C,2,),IF(LEN(C1847)=3,VLOOKUP(LEFT(C1847,1),拼音数据库!$B:$C,2,)&amp;VLOOKUP(MID(C1847,2,1),拼音数据库!$B:$C,2,)&amp;VLOOKUP(MID(C1847,3,1),拼音数据库!$B:$C,2,),VLOOKUP(LEFT(C1847,1),拼音数据库!$B:$C,2,)&amp;VLOOKUP(MID(C1847,2,1),拼音数据库!$B:$C,2,)&amp;VLOOKUP(MID(C1847,3,1),拼音数据库!$B:$C,2,)&amp;VLOOKUP(MID(C1847,4,1),拼音数据库!$B:$C,2,))))),"")</f>
        <v/>
      </c>
      <c r="B1847" s="75" t="str">
        <f>IFERROR(IF(C1847=0,"",IF(LEN(C1847)=1,LEFT(VLOOKUP(LEFT(C1847,1),拼音数据库!$B:$C,2,),1),IF(LEN(C1847)=2,LEFT(VLOOKUP(LEFT(C1847,1),拼音数据库!$B:$C,2,),1)&amp;LEFT(VLOOKUP(MID(C1847,2,1),拼音数据库!$B:$C,2,),1),IF(LEN(C1847)=3,LEFT(VLOOKUP(LEFT(C1847,1),拼音数据库!$B:$C,2,),1)&amp;LEFT(VLOOKUP(MID(C1847,2,1),拼音数据库!$B:$C,2,),1)&amp;LEFT(VLOOKUP(MID(C1847,3,1),拼音数据库!$B:$C,2,)),LEFT(VLOOKUP(LEFT(C1847,1),拼音数据库!$B:$C,2,),1)&amp;LEFT(VLOOKUP(MID(C1847,2,1),拼音数据库!$B:$C,2,),1)&amp;LEFT(VLOOKUP(MID(C1847,3,1),拼音数据库!$B:$C,2,),1)&amp;LEFT(VLOOKUP(MID(C1847,4,1),拼音数据库!$B:$C,2,),1))))),"")</f>
        <v/>
      </c>
      <c r="C1847" s="36"/>
      <c r="D1847" s="36"/>
      <c r="E1847" s="36"/>
      <c r="F1847" s="37"/>
      <c r="G1847" s="37"/>
      <c r="H1847" s="37"/>
      <c r="I1847" s="37"/>
      <c r="J1847" s="37"/>
      <c r="K1847" s="37"/>
      <c r="L1847" s="37"/>
      <c r="M1847" s="37"/>
      <c r="N1847" s="5" t="str">
        <f t="array" ref="N1847">IF(SUM(--NOT(ISERROR(FIND(TEXT(UPPER(电话簿!$G$4),0),UPPER(基本信息输入!A1847:M1847),1))))&gt;0,ROW(),"")</f>
        <v/>
      </c>
    </row>
    <row r="1848" spans="1:14" s="34" customFormat="1" x14ac:dyDescent="0.35">
      <c r="A1848" s="74" t="str">
        <f>IFERROR(IF(C1848=0,"",IF(LEN(C1848)=1,VLOOKUP(LEFT(C1848,1),拼音数据库!$B:$C,2,),IF(LEN(C1848)=2,VLOOKUP(LEFT(C1848,1),拼音数据库!$B:$C,2,)&amp;VLOOKUP(MID(C1848,2,1),拼音数据库!$B:$C,2,),IF(LEN(C1848)=3,VLOOKUP(LEFT(C1848,1),拼音数据库!$B:$C,2,)&amp;VLOOKUP(MID(C1848,2,1),拼音数据库!$B:$C,2,)&amp;VLOOKUP(MID(C1848,3,1),拼音数据库!$B:$C,2,),VLOOKUP(LEFT(C1848,1),拼音数据库!$B:$C,2,)&amp;VLOOKUP(MID(C1848,2,1),拼音数据库!$B:$C,2,)&amp;VLOOKUP(MID(C1848,3,1),拼音数据库!$B:$C,2,)&amp;VLOOKUP(MID(C1848,4,1),拼音数据库!$B:$C,2,))))),"")</f>
        <v/>
      </c>
      <c r="B1848" s="75" t="str">
        <f>IFERROR(IF(C1848=0,"",IF(LEN(C1848)=1,LEFT(VLOOKUP(LEFT(C1848,1),拼音数据库!$B:$C,2,),1),IF(LEN(C1848)=2,LEFT(VLOOKUP(LEFT(C1848,1),拼音数据库!$B:$C,2,),1)&amp;LEFT(VLOOKUP(MID(C1848,2,1),拼音数据库!$B:$C,2,),1),IF(LEN(C1848)=3,LEFT(VLOOKUP(LEFT(C1848,1),拼音数据库!$B:$C,2,),1)&amp;LEFT(VLOOKUP(MID(C1848,2,1),拼音数据库!$B:$C,2,),1)&amp;LEFT(VLOOKUP(MID(C1848,3,1),拼音数据库!$B:$C,2,)),LEFT(VLOOKUP(LEFT(C1848,1),拼音数据库!$B:$C,2,),1)&amp;LEFT(VLOOKUP(MID(C1848,2,1),拼音数据库!$B:$C,2,),1)&amp;LEFT(VLOOKUP(MID(C1848,3,1),拼音数据库!$B:$C,2,),1)&amp;LEFT(VLOOKUP(MID(C1848,4,1),拼音数据库!$B:$C,2,),1))))),"")</f>
        <v/>
      </c>
      <c r="C1848" s="36"/>
      <c r="D1848" s="36"/>
      <c r="E1848" s="36"/>
      <c r="F1848" s="37"/>
      <c r="G1848" s="37"/>
      <c r="H1848" s="37"/>
      <c r="I1848" s="37"/>
      <c r="J1848" s="37"/>
      <c r="K1848" s="37"/>
      <c r="L1848" s="37"/>
      <c r="M1848" s="37"/>
      <c r="N1848" s="5" t="str">
        <f t="array" ref="N1848">IF(SUM(--NOT(ISERROR(FIND(TEXT(UPPER(电话簿!$G$4),0),UPPER(基本信息输入!A1848:M1848),1))))&gt;0,ROW(),"")</f>
        <v/>
      </c>
    </row>
    <row r="1849" spans="1:14" s="34" customFormat="1" x14ac:dyDescent="0.35">
      <c r="A1849" s="74" t="str">
        <f>IFERROR(IF(C1849=0,"",IF(LEN(C1849)=1,VLOOKUP(LEFT(C1849,1),拼音数据库!$B:$C,2,),IF(LEN(C1849)=2,VLOOKUP(LEFT(C1849,1),拼音数据库!$B:$C,2,)&amp;VLOOKUP(MID(C1849,2,1),拼音数据库!$B:$C,2,),IF(LEN(C1849)=3,VLOOKUP(LEFT(C1849,1),拼音数据库!$B:$C,2,)&amp;VLOOKUP(MID(C1849,2,1),拼音数据库!$B:$C,2,)&amp;VLOOKUP(MID(C1849,3,1),拼音数据库!$B:$C,2,),VLOOKUP(LEFT(C1849,1),拼音数据库!$B:$C,2,)&amp;VLOOKUP(MID(C1849,2,1),拼音数据库!$B:$C,2,)&amp;VLOOKUP(MID(C1849,3,1),拼音数据库!$B:$C,2,)&amp;VLOOKUP(MID(C1849,4,1),拼音数据库!$B:$C,2,))))),"")</f>
        <v/>
      </c>
      <c r="B1849" s="75" t="str">
        <f>IFERROR(IF(C1849=0,"",IF(LEN(C1849)=1,LEFT(VLOOKUP(LEFT(C1849,1),拼音数据库!$B:$C,2,),1),IF(LEN(C1849)=2,LEFT(VLOOKUP(LEFT(C1849,1),拼音数据库!$B:$C,2,),1)&amp;LEFT(VLOOKUP(MID(C1849,2,1),拼音数据库!$B:$C,2,),1),IF(LEN(C1849)=3,LEFT(VLOOKUP(LEFT(C1849,1),拼音数据库!$B:$C,2,),1)&amp;LEFT(VLOOKUP(MID(C1849,2,1),拼音数据库!$B:$C,2,),1)&amp;LEFT(VLOOKUP(MID(C1849,3,1),拼音数据库!$B:$C,2,)),LEFT(VLOOKUP(LEFT(C1849,1),拼音数据库!$B:$C,2,),1)&amp;LEFT(VLOOKUP(MID(C1849,2,1),拼音数据库!$B:$C,2,),1)&amp;LEFT(VLOOKUP(MID(C1849,3,1),拼音数据库!$B:$C,2,),1)&amp;LEFT(VLOOKUP(MID(C1849,4,1),拼音数据库!$B:$C,2,),1))))),"")</f>
        <v/>
      </c>
      <c r="C1849" s="36"/>
      <c r="D1849" s="36"/>
      <c r="E1849" s="36"/>
      <c r="F1849" s="37"/>
      <c r="G1849" s="37"/>
      <c r="H1849" s="37"/>
      <c r="I1849" s="37"/>
      <c r="J1849" s="37"/>
      <c r="K1849" s="37"/>
      <c r="L1849" s="37"/>
      <c r="M1849" s="37"/>
      <c r="N1849" s="5" t="str">
        <f t="array" ref="N1849">IF(SUM(--NOT(ISERROR(FIND(TEXT(UPPER(电话簿!$G$4),0),UPPER(基本信息输入!A1849:M1849),1))))&gt;0,ROW(),"")</f>
        <v/>
      </c>
    </row>
    <row r="1850" spans="1:14" s="34" customFormat="1" x14ac:dyDescent="0.35">
      <c r="A1850" s="74" t="str">
        <f>IFERROR(IF(C1850=0,"",IF(LEN(C1850)=1,VLOOKUP(LEFT(C1850,1),拼音数据库!$B:$C,2,),IF(LEN(C1850)=2,VLOOKUP(LEFT(C1850,1),拼音数据库!$B:$C,2,)&amp;VLOOKUP(MID(C1850,2,1),拼音数据库!$B:$C,2,),IF(LEN(C1850)=3,VLOOKUP(LEFT(C1850,1),拼音数据库!$B:$C,2,)&amp;VLOOKUP(MID(C1850,2,1),拼音数据库!$B:$C,2,)&amp;VLOOKUP(MID(C1850,3,1),拼音数据库!$B:$C,2,),VLOOKUP(LEFT(C1850,1),拼音数据库!$B:$C,2,)&amp;VLOOKUP(MID(C1850,2,1),拼音数据库!$B:$C,2,)&amp;VLOOKUP(MID(C1850,3,1),拼音数据库!$B:$C,2,)&amp;VLOOKUP(MID(C1850,4,1),拼音数据库!$B:$C,2,))))),"")</f>
        <v/>
      </c>
      <c r="B1850" s="75" t="str">
        <f>IFERROR(IF(C1850=0,"",IF(LEN(C1850)=1,LEFT(VLOOKUP(LEFT(C1850,1),拼音数据库!$B:$C,2,),1),IF(LEN(C1850)=2,LEFT(VLOOKUP(LEFT(C1850,1),拼音数据库!$B:$C,2,),1)&amp;LEFT(VLOOKUP(MID(C1850,2,1),拼音数据库!$B:$C,2,),1),IF(LEN(C1850)=3,LEFT(VLOOKUP(LEFT(C1850,1),拼音数据库!$B:$C,2,),1)&amp;LEFT(VLOOKUP(MID(C1850,2,1),拼音数据库!$B:$C,2,),1)&amp;LEFT(VLOOKUP(MID(C1850,3,1),拼音数据库!$B:$C,2,)),LEFT(VLOOKUP(LEFT(C1850,1),拼音数据库!$B:$C,2,),1)&amp;LEFT(VLOOKUP(MID(C1850,2,1),拼音数据库!$B:$C,2,),1)&amp;LEFT(VLOOKUP(MID(C1850,3,1),拼音数据库!$B:$C,2,),1)&amp;LEFT(VLOOKUP(MID(C1850,4,1),拼音数据库!$B:$C,2,),1))))),"")</f>
        <v/>
      </c>
      <c r="C1850" s="36"/>
      <c r="D1850" s="36"/>
      <c r="E1850" s="36"/>
      <c r="F1850" s="37"/>
      <c r="G1850" s="37"/>
      <c r="H1850" s="37"/>
      <c r="I1850" s="37"/>
      <c r="J1850" s="37"/>
      <c r="K1850" s="37"/>
      <c r="L1850" s="37"/>
      <c r="M1850" s="37"/>
      <c r="N1850" s="5" t="str">
        <f t="array" ref="N1850">IF(SUM(--NOT(ISERROR(FIND(TEXT(UPPER(电话簿!$G$4),0),UPPER(基本信息输入!A1850:M1850),1))))&gt;0,ROW(),"")</f>
        <v/>
      </c>
    </row>
    <row r="1851" spans="1:14" s="34" customFormat="1" x14ac:dyDescent="0.35">
      <c r="A1851" s="74" t="str">
        <f>IFERROR(IF(C1851=0,"",IF(LEN(C1851)=1,VLOOKUP(LEFT(C1851,1),拼音数据库!$B:$C,2,),IF(LEN(C1851)=2,VLOOKUP(LEFT(C1851,1),拼音数据库!$B:$C,2,)&amp;VLOOKUP(MID(C1851,2,1),拼音数据库!$B:$C,2,),IF(LEN(C1851)=3,VLOOKUP(LEFT(C1851,1),拼音数据库!$B:$C,2,)&amp;VLOOKUP(MID(C1851,2,1),拼音数据库!$B:$C,2,)&amp;VLOOKUP(MID(C1851,3,1),拼音数据库!$B:$C,2,),VLOOKUP(LEFT(C1851,1),拼音数据库!$B:$C,2,)&amp;VLOOKUP(MID(C1851,2,1),拼音数据库!$B:$C,2,)&amp;VLOOKUP(MID(C1851,3,1),拼音数据库!$B:$C,2,)&amp;VLOOKUP(MID(C1851,4,1),拼音数据库!$B:$C,2,))))),"")</f>
        <v/>
      </c>
      <c r="B1851" s="75" t="str">
        <f>IFERROR(IF(C1851=0,"",IF(LEN(C1851)=1,LEFT(VLOOKUP(LEFT(C1851,1),拼音数据库!$B:$C,2,),1),IF(LEN(C1851)=2,LEFT(VLOOKUP(LEFT(C1851,1),拼音数据库!$B:$C,2,),1)&amp;LEFT(VLOOKUP(MID(C1851,2,1),拼音数据库!$B:$C,2,),1),IF(LEN(C1851)=3,LEFT(VLOOKUP(LEFT(C1851,1),拼音数据库!$B:$C,2,),1)&amp;LEFT(VLOOKUP(MID(C1851,2,1),拼音数据库!$B:$C,2,),1)&amp;LEFT(VLOOKUP(MID(C1851,3,1),拼音数据库!$B:$C,2,)),LEFT(VLOOKUP(LEFT(C1851,1),拼音数据库!$B:$C,2,),1)&amp;LEFT(VLOOKUP(MID(C1851,2,1),拼音数据库!$B:$C,2,),1)&amp;LEFT(VLOOKUP(MID(C1851,3,1),拼音数据库!$B:$C,2,),1)&amp;LEFT(VLOOKUP(MID(C1851,4,1),拼音数据库!$B:$C,2,),1))))),"")</f>
        <v/>
      </c>
      <c r="C1851" s="36"/>
      <c r="D1851" s="36"/>
      <c r="E1851" s="36"/>
      <c r="F1851" s="37"/>
      <c r="G1851" s="37"/>
      <c r="H1851" s="37"/>
      <c r="I1851" s="37"/>
      <c r="J1851" s="37"/>
      <c r="K1851" s="37"/>
      <c r="L1851" s="37"/>
      <c r="M1851" s="37"/>
      <c r="N1851" s="5" t="str">
        <f t="array" ref="N1851">IF(SUM(--NOT(ISERROR(FIND(TEXT(UPPER(电话簿!$G$4),0),UPPER(基本信息输入!A1851:M1851),1))))&gt;0,ROW(),"")</f>
        <v/>
      </c>
    </row>
    <row r="1852" spans="1:14" s="34" customFormat="1" x14ac:dyDescent="0.35">
      <c r="A1852" s="74" t="str">
        <f>IFERROR(IF(C1852=0,"",IF(LEN(C1852)=1,VLOOKUP(LEFT(C1852,1),拼音数据库!$B:$C,2,),IF(LEN(C1852)=2,VLOOKUP(LEFT(C1852,1),拼音数据库!$B:$C,2,)&amp;VLOOKUP(MID(C1852,2,1),拼音数据库!$B:$C,2,),IF(LEN(C1852)=3,VLOOKUP(LEFT(C1852,1),拼音数据库!$B:$C,2,)&amp;VLOOKUP(MID(C1852,2,1),拼音数据库!$B:$C,2,)&amp;VLOOKUP(MID(C1852,3,1),拼音数据库!$B:$C,2,),VLOOKUP(LEFT(C1852,1),拼音数据库!$B:$C,2,)&amp;VLOOKUP(MID(C1852,2,1),拼音数据库!$B:$C,2,)&amp;VLOOKUP(MID(C1852,3,1),拼音数据库!$B:$C,2,)&amp;VLOOKUP(MID(C1852,4,1),拼音数据库!$B:$C,2,))))),"")</f>
        <v/>
      </c>
      <c r="B1852" s="75" t="str">
        <f>IFERROR(IF(C1852=0,"",IF(LEN(C1852)=1,LEFT(VLOOKUP(LEFT(C1852,1),拼音数据库!$B:$C,2,),1),IF(LEN(C1852)=2,LEFT(VLOOKUP(LEFT(C1852,1),拼音数据库!$B:$C,2,),1)&amp;LEFT(VLOOKUP(MID(C1852,2,1),拼音数据库!$B:$C,2,),1),IF(LEN(C1852)=3,LEFT(VLOOKUP(LEFT(C1852,1),拼音数据库!$B:$C,2,),1)&amp;LEFT(VLOOKUP(MID(C1852,2,1),拼音数据库!$B:$C,2,),1)&amp;LEFT(VLOOKUP(MID(C1852,3,1),拼音数据库!$B:$C,2,)),LEFT(VLOOKUP(LEFT(C1852,1),拼音数据库!$B:$C,2,),1)&amp;LEFT(VLOOKUP(MID(C1852,2,1),拼音数据库!$B:$C,2,),1)&amp;LEFT(VLOOKUP(MID(C1852,3,1),拼音数据库!$B:$C,2,),1)&amp;LEFT(VLOOKUP(MID(C1852,4,1),拼音数据库!$B:$C,2,),1))))),"")</f>
        <v/>
      </c>
      <c r="C1852" s="36"/>
      <c r="D1852" s="36"/>
      <c r="E1852" s="36"/>
      <c r="F1852" s="37"/>
      <c r="G1852" s="37"/>
      <c r="H1852" s="37"/>
      <c r="I1852" s="37"/>
      <c r="J1852" s="37"/>
      <c r="K1852" s="37"/>
      <c r="L1852" s="37"/>
      <c r="M1852" s="37"/>
      <c r="N1852" s="5" t="str">
        <f t="array" ref="N1852">IF(SUM(--NOT(ISERROR(FIND(TEXT(UPPER(电话簿!$G$4),0),UPPER(基本信息输入!A1852:M1852),1))))&gt;0,ROW(),"")</f>
        <v/>
      </c>
    </row>
    <row r="1853" spans="1:14" s="34" customFormat="1" x14ac:dyDescent="0.35">
      <c r="A1853" s="74" t="str">
        <f>IFERROR(IF(C1853=0,"",IF(LEN(C1853)=1,VLOOKUP(LEFT(C1853,1),拼音数据库!$B:$C,2,),IF(LEN(C1853)=2,VLOOKUP(LEFT(C1853,1),拼音数据库!$B:$C,2,)&amp;VLOOKUP(MID(C1853,2,1),拼音数据库!$B:$C,2,),IF(LEN(C1853)=3,VLOOKUP(LEFT(C1853,1),拼音数据库!$B:$C,2,)&amp;VLOOKUP(MID(C1853,2,1),拼音数据库!$B:$C,2,)&amp;VLOOKUP(MID(C1853,3,1),拼音数据库!$B:$C,2,),VLOOKUP(LEFT(C1853,1),拼音数据库!$B:$C,2,)&amp;VLOOKUP(MID(C1853,2,1),拼音数据库!$B:$C,2,)&amp;VLOOKUP(MID(C1853,3,1),拼音数据库!$B:$C,2,)&amp;VLOOKUP(MID(C1853,4,1),拼音数据库!$B:$C,2,))))),"")</f>
        <v/>
      </c>
      <c r="B1853" s="75" t="str">
        <f>IFERROR(IF(C1853=0,"",IF(LEN(C1853)=1,LEFT(VLOOKUP(LEFT(C1853,1),拼音数据库!$B:$C,2,),1),IF(LEN(C1853)=2,LEFT(VLOOKUP(LEFT(C1853,1),拼音数据库!$B:$C,2,),1)&amp;LEFT(VLOOKUP(MID(C1853,2,1),拼音数据库!$B:$C,2,),1),IF(LEN(C1853)=3,LEFT(VLOOKUP(LEFT(C1853,1),拼音数据库!$B:$C,2,),1)&amp;LEFT(VLOOKUP(MID(C1853,2,1),拼音数据库!$B:$C,2,),1)&amp;LEFT(VLOOKUP(MID(C1853,3,1),拼音数据库!$B:$C,2,)),LEFT(VLOOKUP(LEFT(C1853,1),拼音数据库!$B:$C,2,),1)&amp;LEFT(VLOOKUP(MID(C1853,2,1),拼音数据库!$B:$C,2,),1)&amp;LEFT(VLOOKUP(MID(C1853,3,1),拼音数据库!$B:$C,2,),1)&amp;LEFT(VLOOKUP(MID(C1853,4,1),拼音数据库!$B:$C,2,),1))))),"")</f>
        <v/>
      </c>
      <c r="C1853" s="36"/>
      <c r="D1853" s="36"/>
      <c r="E1853" s="36"/>
      <c r="F1853" s="37"/>
      <c r="G1853" s="37"/>
      <c r="H1853" s="37"/>
      <c r="I1853" s="37"/>
      <c r="J1853" s="37"/>
      <c r="K1853" s="37"/>
      <c r="L1853" s="37"/>
      <c r="M1853" s="37"/>
      <c r="N1853" s="5" t="str">
        <f t="array" ref="N1853">IF(SUM(--NOT(ISERROR(FIND(TEXT(UPPER(电话簿!$G$4),0),UPPER(基本信息输入!A1853:M1853),1))))&gt;0,ROW(),"")</f>
        <v/>
      </c>
    </row>
    <row r="1854" spans="1:14" s="34" customFormat="1" x14ac:dyDescent="0.35">
      <c r="A1854" s="74" t="str">
        <f>IFERROR(IF(C1854=0,"",IF(LEN(C1854)=1,VLOOKUP(LEFT(C1854,1),拼音数据库!$B:$C,2,),IF(LEN(C1854)=2,VLOOKUP(LEFT(C1854,1),拼音数据库!$B:$C,2,)&amp;VLOOKUP(MID(C1854,2,1),拼音数据库!$B:$C,2,),IF(LEN(C1854)=3,VLOOKUP(LEFT(C1854,1),拼音数据库!$B:$C,2,)&amp;VLOOKUP(MID(C1854,2,1),拼音数据库!$B:$C,2,)&amp;VLOOKUP(MID(C1854,3,1),拼音数据库!$B:$C,2,),VLOOKUP(LEFT(C1854,1),拼音数据库!$B:$C,2,)&amp;VLOOKUP(MID(C1854,2,1),拼音数据库!$B:$C,2,)&amp;VLOOKUP(MID(C1854,3,1),拼音数据库!$B:$C,2,)&amp;VLOOKUP(MID(C1854,4,1),拼音数据库!$B:$C,2,))))),"")</f>
        <v/>
      </c>
      <c r="B1854" s="75" t="str">
        <f>IFERROR(IF(C1854=0,"",IF(LEN(C1854)=1,LEFT(VLOOKUP(LEFT(C1854,1),拼音数据库!$B:$C,2,),1),IF(LEN(C1854)=2,LEFT(VLOOKUP(LEFT(C1854,1),拼音数据库!$B:$C,2,),1)&amp;LEFT(VLOOKUP(MID(C1854,2,1),拼音数据库!$B:$C,2,),1),IF(LEN(C1854)=3,LEFT(VLOOKUP(LEFT(C1854,1),拼音数据库!$B:$C,2,),1)&amp;LEFT(VLOOKUP(MID(C1854,2,1),拼音数据库!$B:$C,2,),1)&amp;LEFT(VLOOKUP(MID(C1854,3,1),拼音数据库!$B:$C,2,)),LEFT(VLOOKUP(LEFT(C1854,1),拼音数据库!$B:$C,2,),1)&amp;LEFT(VLOOKUP(MID(C1854,2,1),拼音数据库!$B:$C,2,),1)&amp;LEFT(VLOOKUP(MID(C1854,3,1),拼音数据库!$B:$C,2,),1)&amp;LEFT(VLOOKUP(MID(C1854,4,1),拼音数据库!$B:$C,2,),1))))),"")</f>
        <v/>
      </c>
      <c r="C1854" s="36"/>
      <c r="D1854" s="36"/>
      <c r="E1854" s="36"/>
      <c r="F1854" s="37"/>
      <c r="G1854" s="37"/>
      <c r="H1854" s="37"/>
      <c r="I1854" s="37"/>
      <c r="J1854" s="37"/>
      <c r="K1854" s="37"/>
      <c r="L1854" s="37"/>
      <c r="M1854" s="37"/>
      <c r="N1854" s="5" t="str">
        <f t="array" ref="N1854">IF(SUM(--NOT(ISERROR(FIND(TEXT(UPPER(电话簿!$G$4),0),UPPER(基本信息输入!A1854:M1854),1))))&gt;0,ROW(),"")</f>
        <v/>
      </c>
    </row>
    <row r="1855" spans="1:14" s="34" customFormat="1" x14ac:dyDescent="0.35">
      <c r="A1855" s="74" t="str">
        <f>IFERROR(IF(C1855=0,"",IF(LEN(C1855)=1,VLOOKUP(LEFT(C1855,1),拼音数据库!$B:$C,2,),IF(LEN(C1855)=2,VLOOKUP(LEFT(C1855,1),拼音数据库!$B:$C,2,)&amp;VLOOKUP(MID(C1855,2,1),拼音数据库!$B:$C,2,),IF(LEN(C1855)=3,VLOOKUP(LEFT(C1855,1),拼音数据库!$B:$C,2,)&amp;VLOOKUP(MID(C1855,2,1),拼音数据库!$B:$C,2,)&amp;VLOOKUP(MID(C1855,3,1),拼音数据库!$B:$C,2,),VLOOKUP(LEFT(C1855,1),拼音数据库!$B:$C,2,)&amp;VLOOKUP(MID(C1855,2,1),拼音数据库!$B:$C,2,)&amp;VLOOKUP(MID(C1855,3,1),拼音数据库!$B:$C,2,)&amp;VLOOKUP(MID(C1855,4,1),拼音数据库!$B:$C,2,))))),"")</f>
        <v/>
      </c>
      <c r="B1855" s="75" t="str">
        <f>IFERROR(IF(C1855=0,"",IF(LEN(C1855)=1,LEFT(VLOOKUP(LEFT(C1855,1),拼音数据库!$B:$C,2,),1),IF(LEN(C1855)=2,LEFT(VLOOKUP(LEFT(C1855,1),拼音数据库!$B:$C,2,),1)&amp;LEFT(VLOOKUP(MID(C1855,2,1),拼音数据库!$B:$C,2,),1),IF(LEN(C1855)=3,LEFT(VLOOKUP(LEFT(C1855,1),拼音数据库!$B:$C,2,),1)&amp;LEFT(VLOOKUP(MID(C1855,2,1),拼音数据库!$B:$C,2,),1)&amp;LEFT(VLOOKUP(MID(C1855,3,1),拼音数据库!$B:$C,2,)),LEFT(VLOOKUP(LEFT(C1855,1),拼音数据库!$B:$C,2,),1)&amp;LEFT(VLOOKUP(MID(C1855,2,1),拼音数据库!$B:$C,2,),1)&amp;LEFT(VLOOKUP(MID(C1855,3,1),拼音数据库!$B:$C,2,),1)&amp;LEFT(VLOOKUP(MID(C1855,4,1),拼音数据库!$B:$C,2,),1))))),"")</f>
        <v/>
      </c>
      <c r="C1855" s="36"/>
      <c r="D1855" s="36"/>
      <c r="E1855" s="36"/>
      <c r="F1855" s="37"/>
      <c r="G1855" s="37"/>
      <c r="H1855" s="37"/>
      <c r="I1855" s="37"/>
      <c r="J1855" s="37"/>
      <c r="K1855" s="37"/>
      <c r="L1855" s="37"/>
      <c r="M1855" s="37"/>
      <c r="N1855" s="5" t="str">
        <f t="array" ref="N1855">IF(SUM(--NOT(ISERROR(FIND(TEXT(UPPER(电话簿!$G$4),0),UPPER(基本信息输入!A1855:M1855),1))))&gt;0,ROW(),"")</f>
        <v/>
      </c>
    </row>
    <row r="1856" spans="1:14" s="34" customFormat="1" x14ac:dyDescent="0.35">
      <c r="A1856" s="74" t="str">
        <f>IFERROR(IF(C1856=0,"",IF(LEN(C1856)=1,VLOOKUP(LEFT(C1856,1),拼音数据库!$B:$C,2,),IF(LEN(C1856)=2,VLOOKUP(LEFT(C1856,1),拼音数据库!$B:$C,2,)&amp;VLOOKUP(MID(C1856,2,1),拼音数据库!$B:$C,2,),IF(LEN(C1856)=3,VLOOKUP(LEFT(C1856,1),拼音数据库!$B:$C,2,)&amp;VLOOKUP(MID(C1856,2,1),拼音数据库!$B:$C,2,)&amp;VLOOKUP(MID(C1856,3,1),拼音数据库!$B:$C,2,),VLOOKUP(LEFT(C1856,1),拼音数据库!$B:$C,2,)&amp;VLOOKUP(MID(C1856,2,1),拼音数据库!$B:$C,2,)&amp;VLOOKUP(MID(C1856,3,1),拼音数据库!$B:$C,2,)&amp;VLOOKUP(MID(C1856,4,1),拼音数据库!$B:$C,2,))))),"")</f>
        <v/>
      </c>
      <c r="B1856" s="75" t="str">
        <f>IFERROR(IF(C1856=0,"",IF(LEN(C1856)=1,LEFT(VLOOKUP(LEFT(C1856,1),拼音数据库!$B:$C,2,),1),IF(LEN(C1856)=2,LEFT(VLOOKUP(LEFT(C1856,1),拼音数据库!$B:$C,2,),1)&amp;LEFT(VLOOKUP(MID(C1856,2,1),拼音数据库!$B:$C,2,),1),IF(LEN(C1856)=3,LEFT(VLOOKUP(LEFT(C1856,1),拼音数据库!$B:$C,2,),1)&amp;LEFT(VLOOKUP(MID(C1856,2,1),拼音数据库!$B:$C,2,),1)&amp;LEFT(VLOOKUP(MID(C1856,3,1),拼音数据库!$B:$C,2,)),LEFT(VLOOKUP(LEFT(C1856,1),拼音数据库!$B:$C,2,),1)&amp;LEFT(VLOOKUP(MID(C1856,2,1),拼音数据库!$B:$C,2,),1)&amp;LEFT(VLOOKUP(MID(C1856,3,1),拼音数据库!$B:$C,2,),1)&amp;LEFT(VLOOKUP(MID(C1856,4,1),拼音数据库!$B:$C,2,),1))))),"")</f>
        <v/>
      </c>
      <c r="C1856" s="36"/>
      <c r="D1856" s="36"/>
      <c r="E1856" s="36"/>
      <c r="F1856" s="37"/>
      <c r="G1856" s="37"/>
      <c r="H1856" s="37"/>
      <c r="I1856" s="37"/>
      <c r="J1856" s="37"/>
      <c r="K1856" s="37"/>
      <c r="L1856" s="37"/>
      <c r="M1856" s="37"/>
      <c r="N1856" s="5" t="str">
        <f t="array" ref="N1856">IF(SUM(--NOT(ISERROR(FIND(TEXT(UPPER(电话簿!$G$4),0),UPPER(基本信息输入!A1856:M1856),1))))&gt;0,ROW(),"")</f>
        <v/>
      </c>
    </row>
    <row r="1857" spans="1:14" s="34" customFormat="1" x14ac:dyDescent="0.35">
      <c r="A1857" s="74" t="str">
        <f>IFERROR(IF(C1857=0,"",IF(LEN(C1857)=1,VLOOKUP(LEFT(C1857,1),拼音数据库!$B:$C,2,),IF(LEN(C1857)=2,VLOOKUP(LEFT(C1857,1),拼音数据库!$B:$C,2,)&amp;VLOOKUP(MID(C1857,2,1),拼音数据库!$B:$C,2,),IF(LEN(C1857)=3,VLOOKUP(LEFT(C1857,1),拼音数据库!$B:$C,2,)&amp;VLOOKUP(MID(C1857,2,1),拼音数据库!$B:$C,2,)&amp;VLOOKUP(MID(C1857,3,1),拼音数据库!$B:$C,2,),VLOOKUP(LEFT(C1857,1),拼音数据库!$B:$C,2,)&amp;VLOOKUP(MID(C1857,2,1),拼音数据库!$B:$C,2,)&amp;VLOOKUP(MID(C1857,3,1),拼音数据库!$B:$C,2,)&amp;VLOOKUP(MID(C1857,4,1),拼音数据库!$B:$C,2,))))),"")</f>
        <v/>
      </c>
      <c r="B1857" s="75" t="str">
        <f>IFERROR(IF(C1857=0,"",IF(LEN(C1857)=1,LEFT(VLOOKUP(LEFT(C1857,1),拼音数据库!$B:$C,2,),1),IF(LEN(C1857)=2,LEFT(VLOOKUP(LEFT(C1857,1),拼音数据库!$B:$C,2,),1)&amp;LEFT(VLOOKUP(MID(C1857,2,1),拼音数据库!$B:$C,2,),1),IF(LEN(C1857)=3,LEFT(VLOOKUP(LEFT(C1857,1),拼音数据库!$B:$C,2,),1)&amp;LEFT(VLOOKUP(MID(C1857,2,1),拼音数据库!$B:$C,2,),1)&amp;LEFT(VLOOKUP(MID(C1857,3,1),拼音数据库!$B:$C,2,)),LEFT(VLOOKUP(LEFT(C1857,1),拼音数据库!$B:$C,2,),1)&amp;LEFT(VLOOKUP(MID(C1857,2,1),拼音数据库!$B:$C,2,),1)&amp;LEFT(VLOOKUP(MID(C1857,3,1),拼音数据库!$B:$C,2,),1)&amp;LEFT(VLOOKUP(MID(C1857,4,1),拼音数据库!$B:$C,2,),1))))),"")</f>
        <v/>
      </c>
      <c r="C1857" s="36"/>
      <c r="D1857" s="36"/>
      <c r="E1857" s="36"/>
      <c r="F1857" s="37"/>
      <c r="G1857" s="37"/>
      <c r="H1857" s="37"/>
      <c r="I1857" s="37"/>
      <c r="J1857" s="37"/>
      <c r="K1857" s="37"/>
      <c r="L1857" s="37"/>
      <c r="M1857" s="37"/>
      <c r="N1857" s="5" t="str">
        <f t="array" ref="N1857">IF(SUM(--NOT(ISERROR(FIND(TEXT(UPPER(电话簿!$G$4),0),UPPER(基本信息输入!A1857:M1857),1))))&gt;0,ROW(),"")</f>
        <v/>
      </c>
    </row>
    <row r="1858" spans="1:14" s="34" customFormat="1" x14ac:dyDescent="0.35">
      <c r="A1858" s="74" t="str">
        <f>IFERROR(IF(C1858=0,"",IF(LEN(C1858)=1,VLOOKUP(LEFT(C1858,1),拼音数据库!$B:$C,2,),IF(LEN(C1858)=2,VLOOKUP(LEFT(C1858,1),拼音数据库!$B:$C,2,)&amp;VLOOKUP(MID(C1858,2,1),拼音数据库!$B:$C,2,),IF(LEN(C1858)=3,VLOOKUP(LEFT(C1858,1),拼音数据库!$B:$C,2,)&amp;VLOOKUP(MID(C1858,2,1),拼音数据库!$B:$C,2,)&amp;VLOOKUP(MID(C1858,3,1),拼音数据库!$B:$C,2,),VLOOKUP(LEFT(C1858,1),拼音数据库!$B:$C,2,)&amp;VLOOKUP(MID(C1858,2,1),拼音数据库!$B:$C,2,)&amp;VLOOKUP(MID(C1858,3,1),拼音数据库!$B:$C,2,)&amp;VLOOKUP(MID(C1858,4,1),拼音数据库!$B:$C,2,))))),"")</f>
        <v/>
      </c>
      <c r="B1858" s="75" t="str">
        <f>IFERROR(IF(C1858=0,"",IF(LEN(C1858)=1,LEFT(VLOOKUP(LEFT(C1858,1),拼音数据库!$B:$C,2,),1),IF(LEN(C1858)=2,LEFT(VLOOKUP(LEFT(C1858,1),拼音数据库!$B:$C,2,),1)&amp;LEFT(VLOOKUP(MID(C1858,2,1),拼音数据库!$B:$C,2,),1),IF(LEN(C1858)=3,LEFT(VLOOKUP(LEFT(C1858,1),拼音数据库!$B:$C,2,),1)&amp;LEFT(VLOOKUP(MID(C1858,2,1),拼音数据库!$B:$C,2,),1)&amp;LEFT(VLOOKUP(MID(C1858,3,1),拼音数据库!$B:$C,2,)),LEFT(VLOOKUP(LEFT(C1858,1),拼音数据库!$B:$C,2,),1)&amp;LEFT(VLOOKUP(MID(C1858,2,1),拼音数据库!$B:$C,2,),1)&amp;LEFT(VLOOKUP(MID(C1858,3,1),拼音数据库!$B:$C,2,),1)&amp;LEFT(VLOOKUP(MID(C1858,4,1),拼音数据库!$B:$C,2,),1))))),"")</f>
        <v/>
      </c>
      <c r="C1858" s="36"/>
      <c r="D1858" s="36"/>
      <c r="E1858" s="36"/>
      <c r="F1858" s="37"/>
      <c r="G1858" s="37"/>
      <c r="H1858" s="37"/>
      <c r="I1858" s="37"/>
      <c r="J1858" s="37"/>
      <c r="K1858" s="37"/>
      <c r="L1858" s="37"/>
      <c r="M1858" s="37"/>
      <c r="N1858" s="5" t="str">
        <f t="array" ref="N1858">IF(SUM(--NOT(ISERROR(FIND(TEXT(UPPER(电话簿!$G$4),0),UPPER(基本信息输入!A1858:M1858),1))))&gt;0,ROW(),"")</f>
        <v/>
      </c>
    </row>
    <row r="1859" spans="1:14" s="34" customFormat="1" x14ac:dyDescent="0.35">
      <c r="A1859" s="74" t="str">
        <f>IFERROR(IF(C1859=0,"",IF(LEN(C1859)=1,VLOOKUP(LEFT(C1859,1),拼音数据库!$B:$C,2,),IF(LEN(C1859)=2,VLOOKUP(LEFT(C1859,1),拼音数据库!$B:$C,2,)&amp;VLOOKUP(MID(C1859,2,1),拼音数据库!$B:$C,2,),IF(LEN(C1859)=3,VLOOKUP(LEFT(C1859,1),拼音数据库!$B:$C,2,)&amp;VLOOKUP(MID(C1859,2,1),拼音数据库!$B:$C,2,)&amp;VLOOKUP(MID(C1859,3,1),拼音数据库!$B:$C,2,),VLOOKUP(LEFT(C1859,1),拼音数据库!$B:$C,2,)&amp;VLOOKUP(MID(C1859,2,1),拼音数据库!$B:$C,2,)&amp;VLOOKUP(MID(C1859,3,1),拼音数据库!$B:$C,2,)&amp;VLOOKUP(MID(C1859,4,1),拼音数据库!$B:$C,2,))))),"")</f>
        <v/>
      </c>
      <c r="B1859" s="75" t="str">
        <f>IFERROR(IF(C1859=0,"",IF(LEN(C1859)=1,LEFT(VLOOKUP(LEFT(C1859,1),拼音数据库!$B:$C,2,),1),IF(LEN(C1859)=2,LEFT(VLOOKUP(LEFT(C1859,1),拼音数据库!$B:$C,2,),1)&amp;LEFT(VLOOKUP(MID(C1859,2,1),拼音数据库!$B:$C,2,),1),IF(LEN(C1859)=3,LEFT(VLOOKUP(LEFT(C1859,1),拼音数据库!$B:$C,2,),1)&amp;LEFT(VLOOKUP(MID(C1859,2,1),拼音数据库!$B:$C,2,),1)&amp;LEFT(VLOOKUP(MID(C1859,3,1),拼音数据库!$B:$C,2,)),LEFT(VLOOKUP(LEFT(C1859,1),拼音数据库!$B:$C,2,),1)&amp;LEFT(VLOOKUP(MID(C1859,2,1),拼音数据库!$B:$C,2,),1)&amp;LEFT(VLOOKUP(MID(C1859,3,1),拼音数据库!$B:$C,2,),1)&amp;LEFT(VLOOKUP(MID(C1859,4,1),拼音数据库!$B:$C,2,),1))))),"")</f>
        <v/>
      </c>
      <c r="C1859" s="36"/>
      <c r="D1859" s="36"/>
      <c r="E1859" s="36"/>
      <c r="F1859" s="37"/>
      <c r="G1859" s="37"/>
      <c r="H1859" s="37"/>
      <c r="I1859" s="37"/>
      <c r="J1859" s="37"/>
      <c r="K1859" s="37"/>
      <c r="L1859" s="37"/>
      <c r="M1859" s="37"/>
      <c r="N1859" s="5" t="str">
        <f t="array" ref="N1859">IF(SUM(--NOT(ISERROR(FIND(TEXT(UPPER(电话簿!$G$4),0),UPPER(基本信息输入!A1859:M1859),1))))&gt;0,ROW(),"")</f>
        <v/>
      </c>
    </row>
    <row r="1860" spans="1:14" s="34" customFormat="1" x14ac:dyDescent="0.35">
      <c r="A1860" s="74" t="str">
        <f>IFERROR(IF(C1860=0,"",IF(LEN(C1860)=1,VLOOKUP(LEFT(C1860,1),拼音数据库!$B:$C,2,),IF(LEN(C1860)=2,VLOOKUP(LEFT(C1860,1),拼音数据库!$B:$C,2,)&amp;VLOOKUP(MID(C1860,2,1),拼音数据库!$B:$C,2,),IF(LEN(C1860)=3,VLOOKUP(LEFT(C1860,1),拼音数据库!$B:$C,2,)&amp;VLOOKUP(MID(C1860,2,1),拼音数据库!$B:$C,2,)&amp;VLOOKUP(MID(C1860,3,1),拼音数据库!$B:$C,2,),VLOOKUP(LEFT(C1860,1),拼音数据库!$B:$C,2,)&amp;VLOOKUP(MID(C1860,2,1),拼音数据库!$B:$C,2,)&amp;VLOOKUP(MID(C1860,3,1),拼音数据库!$B:$C,2,)&amp;VLOOKUP(MID(C1860,4,1),拼音数据库!$B:$C,2,))))),"")</f>
        <v/>
      </c>
      <c r="B1860" s="75" t="str">
        <f>IFERROR(IF(C1860=0,"",IF(LEN(C1860)=1,LEFT(VLOOKUP(LEFT(C1860,1),拼音数据库!$B:$C,2,),1),IF(LEN(C1860)=2,LEFT(VLOOKUP(LEFT(C1860,1),拼音数据库!$B:$C,2,),1)&amp;LEFT(VLOOKUP(MID(C1860,2,1),拼音数据库!$B:$C,2,),1),IF(LEN(C1860)=3,LEFT(VLOOKUP(LEFT(C1860,1),拼音数据库!$B:$C,2,),1)&amp;LEFT(VLOOKUP(MID(C1860,2,1),拼音数据库!$B:$C,2,),1)&amp;LEFT(VLOOKUP(MID(C1860,3,1),拼音数据库!$B:$C,2,)),LEFT(VLOOKUP(LEFT(C1860,1),拼音数据库!$B:$C,2,),1)&amp;LEFT(VLOOKUP(MID(C1860,2,1),拼音数据库!$B:$C,2,),1)&amp;LEFT(VLOOKUP(MID(C1860,3,1),拼音数据库!$B:$C,2,),1)&amp;LEFT(VLOOKUP(MID(C1860,4,1),拼音数据库!$B:$C,2,),1))))),"")</f>
        <v/>
      </c>
      <c r="C1860" s="36"/>
      <c r="D1860" s="36"/>
      <c r="E1860" s="36"/>
      <c r="F1860" s="37"/>
      <c r="G1860" s="37"/>
      <c r="H1860" s="37"/>
      <c r="I1860" s="37"/>
      <c r="J1860" s="37"/>
      <c r="K1860" s="37"/>
      <c r="L1860" s="37"/>
      <c r="M1860" s="37"/>
      <c r="N1860" s="5" t="str">
        <f t="array" ref="N1860">IF(SUM(--NOT(ISERROR(FIND(TEXT(UPPER(电话簿!$G$4),0),UPPER(基本信息输入!A1860:M1860),1))))&gt;0,ROW(),"")</f>
        <v/>
      </c>
    </row>
    <row r="1861" spans="1:14" s="34" customFormat="1" x14ac:dyDescent="0.35">
      <c r="A1861" s="74" t="str">
        <f>IFERROR(IF(C1861=0,"",IF(LEN(C1861)=1,VLOOKUP(LEFT(C1861,1),拼音数据库!$B:$C,2,),IF(LEN(C1861)=2,VLOOKUP(LEFT(C1861,1),拼音数据库!$B:$C,2,)&amp;VLOOKUP(MID(C1861,2,1),拼音数据库!$B:$C,2,),IF(LEN(C1861)=3,VLOOKUP(LEFT(C1861,1),拼音数据库!$B:$C,2,)&amp;VLOOKUP(MID(C1861,2,1),拼音数据库!$B:$C,2,)&amp;VLOOKUP(MID(C1861,3,1),拼音数据库!$B:$C,2,),VLOOKUP(LEFT(C1861,1),拼音数据库!$B:$C,2,)&amp;VLOOKUP(MID(C1861,2,1),拼音数据库!$B:$C,2,)&amp;VLOOKUP(MID(C1861,3,1),拼音数据库!$B:$C,2,)&amp;VLOOKUP(MID(C1861,4,1),拼音数据库!$B:$C,2,))))),"")</f>
        <v/>
      </c>
      <c r="B1861" s="75" t="str">
        <f>IFERROR(IF(C1861=0,"",IF(LEN(C1861)=1,LEFT(VLOOKUP(LEFT(C1861,1),拼音数据库!$B:$C,2,),1),IF(LEN(C1861)=2,LEFT(VLOOKUP(LEFT(C1861,1),拼音数据库!$B:$C,2,),1)&amp;LEFT(VLOOKUP(MID(C1861,2,1),拼音数据库!$B:$C,2,),1),IF(LEN(C1861)=3,LEFT(VLOOKUP(LEFT(C1861,1),拼音数据库!$B:$C,2,),1)&amp;LEFT(VLOOKUP(MID(C1861,2,1),拼音数据库!$B:$C,2,),1)&amp;LEFT(VLOOKUP(MID(C1861,3,1),拼音数据库!$B:$C,2,)),LEFT(VLOOKUP(LEFT(C1861,1),拼音数据库!$B:$C,2,),1)&amp;LEFT(VLOOKUP(MID(C1861,2,1),拼音数据库!$B:$C,2,),1)&amp;LEFT(VLOOKUP(MID(C1861,3,1),拼音数据库!$B:$C,2,),1)&amp;LEFT(VLOOKUP(MID(C1861,4,1),拼音数据库!$B:$C,2,),1))))),"")</f>
        <v/>
      </c>
      <c r="C1861" s="36"/>
      <c r="D1861" s="36"/>
      <c r="E1861" s="36"/>
      <c r="F1861" s="37"/>
      <c r="G1861" s="37"/>
      <c r="H1861" s="37"/>
      <c r="I1861" s="37"/>
      <c r="J1861" s="37"/>
      <c r="K1861" s="37"/>
      <c r="L1861" s="37"/>
      <c r="M1861" s="37"/>
      <c r="N1861" s="5" t="str">
        <f t="array" ref="N1861">IF(SUM(--NOT(ISERROR(FIND(TEXT(UPPER(电话簿!$G$4),0),UPPER(基本信息输入!A1861:M1861),1))))&gt;0,ROW(),"")</f>
        <v/>
      </c>
    </row>
    <row r="1862" spans="1:14" s="34" customFormat="1" x14ac:dyDescent="0.35">
      <c r="A1862" s="74" t="str">
        <f>IFERROR(IF(C1862=0,"",IF(LEN(C1862)=1,VLOOKUP(LEFT(C1862,1),拼音数据库!$B:$C,2,),IF(LEN(C1862)=2,VLOOKUP(LEFT(C1862,1),拼音数据库!$B:$C,2,)&amp;VLOOKUP(MID(C1862,2,1),拼音数据库!$B:$C,2,),IF(LEN(C1862)=3,VLOOKUP(LEFT(C1862,1),拼音数据库!$B:$C,2,)&amp;VLOOKUP(MID(C1862,2,1),拼音数据库!$B:$C,2,)&amp;VLOOKUP(MID(C1862,3,1),拼音数据库!$B:$C,2,),VLOOKUP(LEFT(C1862,1),拼音数据库!$B:$C,2,)&amp;VLOOKUP(MID(C1862,2,1),拼音数据库!$B:$C,2,)&amp;VLOOKUP(MID(C1862,3,1),拼音数据库!$B:$C,2,)&amp;VLOOKUP(MID(C1862,4,1),拼音数据库!$B:$C,2,))))),"")</f>
        <v/>
      </c>
      <c r="B1862" s="75" t="str">
        <f>IFERROR(IF(C1862=0,"",IF(LEN(C1862)=1,LEFT(VLOOKUP(LEFT(C1862,1),拼音数据库!$B:$C,2,),1),IF(LEN(C1862)=2,LEFT(VLOOKUP(LEFT(C1862,1),拼音数据库!$B:$C,2,),1)&amp;LEFT(VLOOKUP(MID(C1862,2,1),拼音数据库!$B:$C,2,),1),IF(LEN(C1862)=3,LEFT(VLOOKUP(LEFT(C1862,1),拼音数据库!$B:$C,2,),1)&amp;LEFT(VLOOKUP(MID(C1862,2,1),拼音数据库!$B:$C,2,),1)&amp;LEFT(VLOOKUP(MID(C1862,3,1),拼音数据库!$B:$C,2,)),LEFT(VLOOKUP(LEFT(C1862,1),拼音数据库!$B:$C,2,),1)&amp;LEFT(VLOOKUP(MID(C1862,2,1),拼音数据库!$B:$C,2,),1)&amp;LEFT(VLOOKUP(MID(C1862,3,1),拼音数据库!$B:$C,2,),1)&amp;LEFT(VLOOKUP(MID(C1862,4,1),拼音数据库!$B:$C,2,),1))))),"")</f>
        <v/>
      </c>
      <c r="C1862" s="36"/>
      <c r="D1862" s="36"/>
      <c r="E1862" s="36"/>
      <c r="F1862" s="37"/>
      <c r="G1862" s="37"/>
      <c r="H1862" s="37"/>
      <c r="I1862" s="37"/>
      <c r="J1862" s="37"/>
      <c r="K1862" s="37"/>
      <c r="L1862" s="37"/>
      <c r="M1862" s="37"/>
      <c r="N1862" s="5" t="str">
        <f t="array" ref="N1862">IF(SUM(--NOT(ISERROR(FIND(TEXT(UPPER(电话簿!$G$4),0),UPPER(基本信息输入!A1862:M1862),1))))&gt;0,ROW(),"")</f>
        <v/>
      </c>
    </row>
    <row r="1863" spans="1:14" s="34" customFormat="1" x14ac:dyDescent="0.35">
      <c r="A1863" s="74" t="str">
        <f>IFERROR(IF(C1863=0,"",IF(LEN(C1863)=1,VLOOKUP(LEFT(C1863,1),拼音数据库!$B:$C,2,),IF(LEN(C1863)=2,VLOOKUP(LEFT(C1863,1),拼音数据库!$B:$C,2,)&amp;VLOOKUP(MID(C1863,2,1),拼音数据库!$B:$C,2,),IF(LEN(C1863)=3,VLOOKUP(LEFT(C1863,1),拼音数据库!$B:$C,2,)&amp;VLOOKUP(MID(C1863,2,1),拼音数据库!$B:$C,2,)&amp;VLOOKUP(MID(C1863,3,1),拼音数据库!$B:$C,2,),VLOOKUP(LEFT(C1863,1),拼音数据库!$B:$C,2,)&amp;VLOOKUP(MID(C1863,2,1),拼音数据库!$B:$C,2,)&amp;VLOOKUP(MID(C1863,3,1),拼音数据库!$B:$C,2,)&amp;VLOOKUP(MID(C1863,4,1),拼音数据库!$B:$C,2,))))),"")</f>
        <v/>
      </c>
      <c r="B1863" s="75" t="str">
        <f>IFERROR(IF(C1863=0,"",IF(LEN(C1863)=1,LEFT(VLOOKUP(LEFT(C1863,1),拼音数据库!$B:$C,2,),1),IF(LEN(C1863)=2,LEFT(VLOOKUP(LEFT(C1863,1),拼音数据库!$B:$C,2,),1)&amp;LEFT(VLOOKUP(MID(C1863,2,1),拼音数据库!$B:$C,2,),1),IF(LEN(C1863)=3,LEFT(VLOOKUP(LEFT(C1863,1),拼音数据库!$B:$C,2,),1)&amp;LEFT(VLOOKUP(MID(C1863,2,1),拼音数据库!$B:$C,2,),1)&amp;LEFT(VLOOKUP(MID(C1863,3,1),拼音数据库!$B:$C,2,)),LEFT(VLOOKUP(LEFT(C1863,1),拼音数据库!$B:$C,2,),1)&amp;LEFT(VLOOKUP(MID(C1863,2,1),拼音数据库!$B:$C,2,),1)&amp;LEFT(VLOOKUP(MID(C1863,3,1),拼音数据库!$B:$C,2,),1)&amp;LEFT(VLOOKUP(MID(C1863,4,1),拼音数据库!$B:$C,2,),1))))),"")</f>
        <v/>
      </c>
      <c r="C1863" s="36"/>
      <c r="D1863" s="36"/>
      <c r="E1863" s="36"/>
      <c r="F1863" s="37"/>
      <c r="G1863" s="37"/>
      <c r="H1863" s="37"/>
      <c r="I1863" s="37"/>
      <c r="J1863" s="37"/>
      <c r="K1863" s="37"/>
      <c r="L1863" s="37"/>
      <c r="M1863" s="37"/>
      <c r="N1863" s="5" t="str">
        <f t="array" ref="N1863">IF(SUM(--NOT(ISERROR(FIND(TEXT(UPPER(电话簿!$G$4),0),UPPER(基本信息输入!A1863:M1863),1))))&gt;0,ROW(),"")</f>
        <v/>
      </c>
    </row>
    <row r="1864" spans="1:14" s="34" customFormat="1" x14ac:dyDescent="0.35">
      <c r="A1864" s="74" t="str">
        <f>IFERROR(IF(C1864=0,"",IF(LEN(C1864)=1,VLOOKUP(LEFT(C1864,1),拼音数据库!$B:$C,2,),IF(LEN(C1864)=2,VLOOKUP(LEFT(C1864,1),拼音数据库!$B:$C,2,)&amp;VLOOKUP(MID(C1864,2,1),拼音数据库!$B:$C,2,),IF(LEN(C1864)=3,VLOOKUP(LEFT(C1864,1),拼音数据库!$B:$C,2,)&amp;VLOOKUP(MID(C1864,2,1),拼音数据库!$B:$C,2,)&amp;VLOOKUP(MID(C1864,3,1),拼音数据库!$B:$C,2,),VLOOKUP(LEFT(C1864,1),拼音数据库!$B:$C,2,)&amp;VLOOKUP(MID(C1864,2,1),拼音数据库!$B:$C,2,)&amp;VLOOKUP(MID(C1864,3,1),拼音数据库!$B:$C,2,)&amp;VLOOKUP(MID(C1864,4,1),拼音数据库!$B:$C,2,))))),"")</f>
        <v/>
      </c>
      <c r="B1864" s="75" t="str">
        <f>IFERROR(IF(C1864=0,"",IF(LEN(C1864)=1,LEFT(VLOOKUP(LEFT(C1864,1),拼音数据库!$B:$C,2,),1),IF(LEN(C1864)=2,LEFT(VLOOKUP(LEFT(C1864,1),拼音数据库!$B:$C,2,),1)&amp;LEFT(VLOOKUP(MID(C1864,2,1),拼音数据库!$B:$C,2,),1),IF(LEN(C1864)=3,LEFT(VLOOKUP(LEFT(C1864,1),拼音数据库!$B:$C,2,),1)&amp;LEFT(VLOOKUP(MID(C1864,2,1),拼音数据库!$B:$C,2,),1)&amp;LEFT(VLOOKUP(MID(C1864,3,1),拼音数据库!$B:$C,2,)),LEFT(VLOOKUP(LEFT(C1864,1),拼音数据库!$B:$C,2,),1)&amp;LEFT(VLOOKUP(MID(C1864,2,1),拼音数据库!$B:$C,2,),1)&amp;LEFT(VLOOKUP(MID(C1864,3,1),拼音数据库!$B:$C,2,),1)&amp;LEFT(VLOOKUP(MID(C1864,4,1),拼音数据库!$B:$C,2,),1))))),"")</f>
        <v/>
      </c>
      <c r="C1864" s="36"/>
      <c r="D1864" s="36"/>
      <c r="E1864" s="36"/>
      <c r="F1864" s="37"/>
      <c r="G1864" s="37"/>
      <c r="H1864" s="37"/>
      <c r="I1864" s="37"/>
      <c r="J1864" s="37"/>
      <c r="K1864" s="37"/>
      <c r="L1864" s="37"/>
      <c r="M1864" s="37"/>
      <c r="N1864" s="5" t="str">
        <f t="array" ref="N1864">IF(SUM(--NOT(ISERROR(FIND(TEXT(UPPER(电话簿!$G$4),0),UPPER(基本信息输入!A1864:M1864),1))))&gt;0,ROW(),"")</f>
        <v/>
      </c>
    </row>
    <row r="1865" spans="1:14" s="34" customFormat="1" x14ac:dyDescent="0.35">
      <c r="A1865" s="74" t="str">
        <f>IFERROR(IF(C1865=0,"",IF(LEN(C1865)=1,VLOOKUP(LEFT(C1865,1),拼音数据库!$B:$C,2,),IF(LEN(C1865)=2,VLOOKUP(LEFT(C1865,1),拼音数据库!$B:$C,2,)&amp;VLOOKUP(MID(C1865,2,1),拼音数据库!$B:$C,2,),IF(LEN(C1865)=3,VLOOKUP(LEFT(C1865,1),拼音数据库!$B:$C,2,)&amp;VLOOKUP(MID(C1865,2,1),拼音数据库!$B:$C,2,)&amp;VLOOKUP(MID(C1865,3,1),拼音数据库!$B:$C,2,),VLOOKUP(LEFT(C1865,1),拼音数据库!$B:$C,2,)&amp;VLOOKUP(MID(C1865,2,1),拼音数据库!$B:$C,2,)&amp;VLOOKUP(MID(C1865,3,1),拼音数据库!$B:$C,2,)&amp;VLOOKUP(MID(C1865,4,1),拼音数据库!$B:$C,2,))))),"")</f>
        <v/>
      </c>
      <c r="B1865" s="75" t="str">
        <f>IFERROR(IF(C1865=0,"",IF(LEN(C1865)=1,LEFT(VLOOKUP(LEFT(C1865,1),拼音数据库!$B:$C,2,),1),IF(LEN(C1865)=2,LEFT(VLOOKUP(LEFT(C1865,1),拼音数据库!$B:$C,2,),1)&amp;LEFT(VLOOKUP(MID(C1865,2,1),拼音数据库!$B:$C,2,),1),IF(LEN(C1865)=3,LEFT(VLOOKUP(LEFT(C1865,1),拼音数据库!$B:$C,2,),1)&amp;LEFT(VLOOKUP(MID(C1865,2,1),拼音数据库!$B:$C,2,),1)&amp;LEFT(VLOOKUP(MID(C1865,3,1),拼音数据库!$B:$C,2,)),LEFT(VLOOKUP(LEFT(C1865,1),拼音数据库!$B:$C,2,),1)&amp;LEFT(VLOOKUP(MID(C1865,2,1),拼音数据库!$B:$C,2,),1)&amp;LEFT(VLOOKUP(MID(C1865,3,1),拼音数据库!$B:$C,2,),1)&amp;LEFT(VLOOKUP(MID(C1865,4,1),拼音数据库!$B:$C,2,),1))))),"")</f>
        <v/>
      </c>
      <c r="C1865" s="36"/>
      <c r="D1865" s="36"/>
      <c r="E1865" s="36"/>
      <c r="F1865" s="37"/>
      <c r="G1865" s="37"/>
      <c r="H1865" s="37"/>
      <c r="I1865" s="37"/>
      <c r="J1865" s="37"/>
      <c r="K1865" s="37"/>
      <c r="L1865" s="37"/>
      <c r="M1865" s="37"/>
      <c r="N1865" s="5" t="str">
        <f t="array" ref="N1865">IF(SUM(--NOT(ISERROR(FIND(TEXT(UPPER(电话簿!$G$4),0),UPPER(基本信息输入!A1865:M1865),1))))&gt;0,ROW(),"")</f>
        <v/>
      </c>
    </row>
    <row r="1866" spans="1:14" s="34" customFormat="1" x14ac:dyDescent="0.35">
      <c r="A1866" s="74" t="str">
        <f>IFERROR(IF(C1866=0,"",IF(LEN(C1866)=1,VLOOKUP(LEFT(C1866,1),拼音数据库!$B:$C,2,),IF(LEN(C1866)=2,VLOOKUP(LEFT(C1866,1),拼音数据库!$B:$C,2,)&amp;VLOOKUP(MID(C1866,2,1),拼音数据库!$B:$C,2,),IF(LEN(C1866)=3,VLOOKUP(LEFT(C1866,1),拼音数据库!$B:$C,2,)&amp;VLOOKUP(MID(C1866,2,1),拼音数据库!$B:$C,2,)&amp;VLOOKUP(MID(C1866,3,1),拼音数据库!$B:$C,2,),VLOOKUP(LEFT(C1866,1),拼音数据库!$B:$C,2,)&amp;VLOOKUP(MID(C1866,2,1),拼音数据库!$B:$C,2,)&amp;VLOOKUP(MID(C1866,3,1),拼音数据库!$B:$C,2,)&amp;VLOOKUP(MID(C1866,4,1),拼音数据库!$B:$C,2,))))),"")</f>
        <v/>
      </c>
      <c r="B1866" s="75" t="str">
        <f>IFERROR(IF(C1866=0,"",IF(LEN(C1866)=1,LEFT(VLOOKUP(LEFT(C1866,1),拼音数据库!$B:$C,2,),1),IF(LEN(C1866)=2,LEFT(VLOOKUP(LEFT(C1866,1),拼音数据库!$B:$C,2,),1)&amp;LEFT(VLOOKUP(MID(C1866,2,1),拼音数据库!$B:$C,2,),1),IF(LEN(C1866)=3,LEFT(VLOOKUP(LEFT(C1866,1),拼音数据库!$B:$C,2,),1)&amp;LEFT(VLOOKUP(MID(C1866,2,1),拼音数据库!$B:$C,2,),1)&amp;LEFT(VLOOKUP(MID(C1866,3,1),拼音数据库!$B:$C,2,)),LEFT(VLOOKUP(LEFT(C1866,1),拼音数据库!$B:$C,2,),1)&amp;LEFT(VLOOKUP(MID(C1866,2,1),拼音数据库!$B:$C,2,),1)&amp;LEFT(VLOOKUP(MID(C1866,3,1),拼音数据库!$B:$C,2,),1)&amp;LEFT(VLOOKUP(MID(C1866,4,1),拼音数据库!$B:$C,2,),1))))),"")</f>
        <v/>
      </c>
      <c r="C1866" s="36"/>
      <c r="D1866" s="36"/>
      <c r="E1866" s="36"/>
      <c r="F1866" s="37"/>
      <c r="G1866" s="37"/>
      <c r="H1866" s="37"/>
      <c r="I1866" s="37"/>
      <c r="J1866" s="37"/>
      <c r="K1866" s="37"/>
      <c r="L1866" s="37"/>
      <c r="M1866" s="37"/>
      <c r="N1866" s="5" t="str">
        <f t="array" ref="N1866">IF(SUM(--NOT(ISERROR(FIND(TEXT(UPPER(电话簿!$G$4),0),UPPER(基本信息输入!A1866:M1866),1))))&gt;0,ROW(),"")</f>
        <v/>
      </c>
    </row>
    <row r="1867" spans="1:14" s="34" customFormat="1" x14ac:dyDescent="0.35">
      <c r="A1867" s="74" t="str">
        <f>IFERROR(IF(C1867=0,"",IF(LEN(C1867)=1,VLOOKUP(LEFT(C1867,1),拼音数据库!$B:$C,2,),IF(LEN(C1867)=2,VLOOKUP(LEFT(C1867,1),拼音数据库!$B:$C,2,)&amp;VLOOKUP(MID(C1867,2,1),拼音数据库!$B:$C,2,),IF(LEN(C1867)=3,VLOOKUP(LEFT(C1867,1),拼音数据库!$B:$C,2,)&amp;VLOOKUP(MID(C1867,2,1),拼音数据库!$B:$C,2,)&amp;VLOOKUP(MID(C1867,3,1),拼音数据库!$B:$C,2,),VLOOKUP(LEFT(C1867,1),拼音数据库!$B:$C,2,)&amp;VLOOKUP(MID(C1867,2,1),拼音数据库!$B:$C,2,)&amp;VLOOKUP(MID(C1867,3,1),拼音数据库!$B:$C,2,)&amp;VLOOKUP(MID(C1867,4,1),拼音数据库!$B:$C,2,))))),"")</f>
        <v/>
      </c>
      <c r="B1867" s="75" t="str">
        <f>IFERROR(IF(C1867=0,"",IF(LEN(C1867)=1,LEFT(VLOOKUP(LEFT(C1867,1),拼音数据库!$B:$C,2,),1),IF(LEN(C1867)=2,LEFT(VLOOKUP(LEFT(C1867,1),拼音数据库!$B:$C,2,),1)&amp;LEFT(VLOOKUP(MID(C1867,2,1),拼音数据库!$B:$C,2,),1),IF(LEN(C1867)=3,LEFT(VLOOKUP(LEFT(C1867,1),拼音数据库!$B:$C,2,),1)&amp;LEFT(VLOOKUP(MID(C1867,2,1),拼音数据库!$B:$C,2,),1)&amp;LEFT(VLOOKUP(MID(C1867,3,1),拼音数据库!$B:$C,2,)),LEFT(VLOOKUP(LEFT(C1867,1),拼音数据库!$B:$C,2,),1)&amp;LEFT(VLOOKUP(MID(C1867,2,1),拼音数据库!$B:$C,2,),1)&amp;LEFT(VLOOKUP(MID(C1867,3,1),拼音数据库!$B:$C,2,),1)&amp;LEFT(VLOOKUP(MID(C1867,4,1),拼音数据库!$B:$C,2,),1))))),"")</f>
        <v/>
      </c>
      <c r="C1867" s="36"/>
      <c r="D1867" s="36"/>
      <c r="E1867" s="36"/>
      <c r="F1867" s="37"/>
      <c r="G1867" s="37"/>
      <c r="H1867" s="37"/>
      <c r="I1867" s="37"/>
      <c r="J1867" s="37"/>
      <c r="K1867" s="37"/>
      <c r="L1867" s="37"/>
      <c r="M1867" s="37"/>
      <c r="N1867" s="5" t="str">
        <f t="array" ref="N1867">IF(SUM(--NOT(ISERROR(FIND(TEXT(UPPER(电话簿!$G$4),0),UPPER(基本信息输入!A1867:M1867),1))))&gt;0,ROW(),"")</f>
        <v/>
      </c>
    </row>
    <row r="1868" spans="1:14" s="34" customFormat="1" x14ac:dyDescent="0.35">
      <c r="A1868" s="74" t="str">
        <f>IFERROR(IF(C1868=0,"",IF(LEN(C1868)=1,VLOOKUP(LEFT(C1868,1),拼音数据库!$B:$C,2,),IF(LEN(C1868)=2,VLOOKUP(LEFT(C1868,1),拼音数据库!$B:$C,2,)&amp;VLOOKUP(MID(C1868,2,1),拼音数据库!$B:$C,2,),IF(LEN(C1868)=3,VLOOKUP(LEFT(C1868,1),拼音数据库!$B:$C,2,)&amp;VLOOKUP(MID(C1868,2,1),拼音数据库!$B:$C,2,)&amp;VLOOKUP(MID(C1868,3,1),拼音数据库!$B:$C,2,),VLOOKUP(LEFT(C1868,1),拼音数据库!$B:$C,2,)&amp;VLOOKUP(MID(C1868,2,1),拼音数据库!$B:$C,2,)&amp;VLOOKUP(MID(C1868,3,1),拼音数据库!$B:$C,2,)&amp;VLOOKUP(MID(C1868,4,1),拼音数据库!$B:$C,2,))))),"")</f>
        <v/>
      </c>
      <c r="B1868" s="75" t="str">
        <f>IFERROR(IF(C1868=0,"",IF(LEN(C1868)=1,LEFT(VLOOKUP(LEFT(C1868,1),拼音数据库!$B:$C,2,),1),IF(LEN(C1868)=2,LEFT(VLOOKUP(LEFT(C1868,1),拼音数据库!$B:$C,2,),1)&amp;LEFT(VLOOKUP(MID(C1868,2,1),拼音数据库!$B:$C,2,),1),IF(LEN(C1868)=3,LEFT(VLOOKUP(LEFT(C1868,1),拼音数据库!$B:$C,2,),1)&amp;LEFT(VLOOKUP(MID(C1868,2,1),拼音数据库!$B:$C,2,),1)&amp;LEFT(VLOOKUP(MID(C1868,3,1),拼音数据库!$B:$C,2,)),LEFT(VLOOKUP(LEFT(C1868,1),拼音数据库!$B:$C,2,),1)&amp;LEFT(VLOOKUP(MID(C1868,2,1),拼音数据库!$B:$C,2,),1)&amp;LEFT(VLOOKUP(MID(C1868,3,1),拼音数据库!$B:$C,2,),1)&amp;LEFT(VLOOKUP(MID(C1868,4,1),拼音数据库!$B:$C,2,),1))))),"")</f>
        <v/>
      </c>
      <c r="C1868" s="36"/>
      <c r="D1868" s="36"/>
      <c r="E1868" s="36"/>
      <c r="F1868" s="37"/>
      <c r="G1868" s="37"/>
      <c r="H1868" s="37"/>
      <c r="I1868" s="37"/>
      <c r="J1868" s="37"/>
      <c r="K1868" s="37"/>
      <c r="L1868" s="37"/>
      <c r="M1868" s="37"/>
      <c r="N1868" s="5" t="str">
        <f t="array" ref="N1868">IF(SUM(--NOT(ISERROR(FIND(TEXT(UPPER(电话簿!$G$4),0),UPPER(基本信息输入!A1868:M1868),1))))&gt;0,ROW(),"")</f>
        <v/>
      </c>
    </row>
    <row r="1869" spans="1:14" s="34" customFormat="1" x14ac:dyDescent="0.35">
      <c r="A1869" s="74" t="str">
        <f>IFERROR(IF(C1869=0,"",IF(LEN(C1869)=1,VLOOKUP(LEFT(C1869,1),拼音数据库!$B:$C,2,),IF(LEN(C1869)=2,VLOOKUP(LEFT(C1869,1),拼音数据库!$B:$C,2,)&amp;VLOOKUP(MID(C1869,2,1),拼音数据库!$B:$C,2,),IF(LEN(C1869)=3,VLOOKUP(LEFT(C1869,1),拼音数据库!$B:$C,2,)&amp;VLOOKUP(MID(C1869,2,1),拼音数据库!$B:$C,2,)&amp;VLOOKUP(MID(C1869,3,1),拼音数据库!$B:$C,2,),VLOOKUP(LEFT(C1869,1),拼音数据库!$B:$C,2,)&amp;VLOOKUP(MID(C1869,2,1),拼音数据库!$B:$C,2,)&amp;VLOOKUP(MID(C1869,3,1),拼音数据库!$B:$C,2,)&amp;VLOOKUP(MID(C1869,4,1),拼音数据库!$B:$C,2,))))),"")</f>
        <v/>
      </c>
      <c r="B1869" s="75" t="str">
        <f>IFERROR(IF(C1869=0,"",IF(LEN(C1869)=1,LEFT(VLOOKUP(LEFT(C1869,1),拼音数据库!$B:$C,2,),1),IF(LEN(C1869)=2,LEFT(VLOOKUP(LEFT(C1869,1),拼音数据库!$B:$C,2,),1)&amp;LEFT(VLOOKUP(MID(C1869,2,1),拼音数据库!$B:$C,2,),1),IF(LEN(C1869)=3,LEFT(VLOOKUP(LEFT(C1869,1),拼音数据库!$B:$C,2,),1)&amp;LEFT(VLOOKUP(MID(C1869,2,1),拼音数据库!$B:$C,2,),1)&amp;LEFT(VLOOKUP(MID(C1869,3,1),拼音数据库!$B:$C,2,)),LEFT(VLOOKUP(LEFT(C1869,1),拼音数据库!$B:$C,2,),1)&amp;LEFT(VLOOKUP(MID(C1869,2,1),拼音数据库!$B:$C,2,),1)&amp;LEFT(VLOOKUP(MID(C1869,3,1),拼音数据库!$B:$C,2,),1)&amp;LEFT(VLOOKUP(MID(C1869,4,1),拼音数据库!$B:$C,2,),1))))),"")</f>
        <v/>
      </c>
      <c r="C1869" s="36"/>
      <c r="D1869" s="36"/>
      <c r="E1869" s="36"/>
      <c r="F1869" s="37"/>
      <c r="G1869" s="37"/>
      <c r="H1869" s="37"/>
      <c r="I1869" s="37"/>
      <c r="J1869" s="37"/>
      <c r="K1869" s="37"/>
      <c r="L1869" s="37"/>
      <c r="M1869" s="37"/>
      <c r="N1869" s="5" t="str">
        <f t="array" ref="N1869">IF(SUM(--NOT(ISERROR(FIND(TEXT(UPPER(电话簿!$G$4),0),UPPER(基本信息输入!A1869:M1869),1))))&gt;0,ROW(),"")</f>
        <v/>
      </c>
    </row>
    <row r="1870" spans="1:14" s="34" customFormat="1" x14ac:dyDescent="0.35">
      <c r="A1870" s="74" t="str">
        <f>IFERROR(IF(C1870=0,"",IF(LEN(C1870)=1,VLOOKUP(LEFT(C1870,1),拼音数据库!$B:$C,2,),IF(LEN(C1870)=2,VLOOKUP(LEFT(C1870,1),拼音数据库!$B:$C,2,)&amp;VLOOKUP(MID(C1870,2,1),拼音数据库!$B:$C,2,),IF(LEN(C1870)=3,VLOOKUP(LEFT(C1870,1),拼音数据库!$B:$C,2,)&amp;VLOOKUP(MID(C1870,2,1),拼音数据库!$B:$C,2,)&amp;VLOOKUP(MID(C1870,3,1),拼音数据库!$B:$C,2,),VLOOKUP(LEFT(C1870,1),拼音数据库!$B:$C,2,)&amp;VLOOKUP(MID(C1870,2,1),拼音数据库!$B:$C,2,)&amp;VLOOKUP(MID(C1870,3,1),拼音数据库!$B:$C,2,)&amp;VLOOKUP(MID(C1870,4,1),拼音数据库!$B:$C,2,))))),"")</f>
        <v/>
      </c>
      <c r="B1870" s="75" t="str">
        <f>IFERROR(IF(C1870=0,"",IF(LEN(C1870)=1,LEFT(VLOOKUP(LEFT(C1870,1),拼音数据库!$B:$C,2,),1),IF(LEN(C1870)=2,LEFT(VLOOKUP(LEFT(C1870,1),拼音数据库!$B:$C,2,),1)&amp;LEFT(VLOOKUP(MID(C1870,2,1),拼音数据库!$B:$C,2,),1),IF(LEN(C1870)=3,LEFT(VLOOKUP(LEFT(C1870,1),拼音数据库!$B:$C,2,),1)&amp;LEFT(VLOOKUP(MID(C1870,2,1),拼音数据库!$B:$C,2,),1)&amp;LEFT(VLOOKUP(MID(C1870,3,1),拼音数据库!$B:$C,2,)),LEFT(VLOOKUP(LEFT(C1870,1),拼音数据库!$B:$C,2,),1)&amp;LEFT(VLOOKUP(MID(C1870,2,1),拼音数据库!$B:$C,2,),1)&amp;LEFT(VLOOKUP(MID(C1870,3,1),拼音数据库!$B:$C,2,),1)&amp;LEFT(VLOOKUP(MID(C1870,4,1),拼音数据库!$B:$C,2,),1))))),"")</f>
        <v/>
      </c>
      <c r="C1870" s="36"/>
      <c r="D1870" s="36"/>
      <c r="E1870" s="36"/>
      <c r="F1870" s="37"/>
      <c r="G1870" s="37"/>
      <c r="H1870" s="37"/>
      <c r="I1870" s="37"/>
      <c r="J1870" s="37"/>
      <c r="K1870" s="37"/>
      <c r="L1870" s="37"/>
      <c r="M1870" s="37"/>
      <c r="N1870" s="5" t="str">
        <f t="array" ref="N1870">IF(SUM(--NOT(ISERROR(FIND(TEXT(UPPER(电话簿!$G$4),0),UPPER(基本信息输入!A1870:M1870),1))))&gt;0,ROW(),"")</f>
        <v/>
      </c>
    </row>
    <row r="1871" spans="1:14" s="34" customFormat="1" x14ac:dyDescent="0.35">
      <c r="A1871" s="74" t="str">
        <f>IFERROR(IF(C1871=0,"",IF(LEN(C1871)=1,VLOOKUP(LEFT(C1871,1),拼音数据库!$B:$C,2,),IF(LEN(C1871)=2,VLOOKUP(LEFT(C1871,1),拼音数据库!$B:$C,2,)&amp;VLOOKUP(MID(C1871,2,1),拼音数据库!$B:$C,2,),IF(LEN(C1871)=3,VLOOKUP(LEFT(C1871,1),拼音数据库!$B:$C,2,)&amp;VLOOKUP(MID(C1871,2,1),拼音数据库!$B:$C,2,)&amp;VLOOKUP(MID(C1871,3,1),拼音数据库!$B:$C,2,),VLOOKUP(LEFT(C1871,1),拼音数据库!$B:$C,2,)&amp;VLOOKUP(MID(C1871,2,1),拼音数据库!$B:$C,2,)&amp;VLOOKUP(MID(C1871,3,1),拼音数据库!$B:$C,2,)&amp;VLOOKUP(MID(C1871,4,1),拼音数据库!$B:$C,2,))))),"")</f>
        <v/>
      </c>
      <c r="B1871" s="75" t="str">
        <f>IFERROR(IF(C1871=0,"",IF(LEN(C1871)=1,LEFT(VLOOKUP(LEFT(C1871,1),拼音数据库!$B:$C,2,),1),IF(LEN(C1871)=2,LEFT(VLOOKUP(LEFT(C1871,1),拼音数据库!$B:$C,2,),1)&amp;LEFT(VLOOKUP(MID(C1871,2,1),拼音数据库!$B:$C,2,),1),IF(LEN(C1871)=3,LEFT(VLOOKUP(LEFT(C1871,1),拼音数据库!$B:$C,2,),1)&amp;LEFT(VLOOKUP(MID(C1871,2,1),拼音数据库!$B:$C,2,),1)&amp;LEFT(VLOOKUP(MID(C1871,3,1),拼音数据库!$B:$C,2,)),LEFT(VLOOKUP(LEFT(C1871,1),拼音数据库!$B:$C,2,),1)&amp;LEFT(VLOOKUP(MID(C1871,2,1),拼音数据库!$B:$C,2,),1)&amp;LEFT(VLOOKUP(MID(C1871,3,1),拼音数据库!$B:$C,2,),1)&amp;LEFT(VLOOKUP(MID(C1871,4,1),拼音数据库!$B:$C,2,),1))))),"")</f>
        <v/>
      </c>
      <c r="C1871" s="36"/>
      <c r="D1871" s="36"/>
      <c r="E1871" s="36"/>
      <c r="F1871" s="37"/>
      <c r="G1871" s="37"/>
      <c r="H1871" s="37"/>
      <c r="I1871" s="37"/>
      <c r="J1871" s="37"/>
      <c r="K1871" s="37"/>
      <c r="L1871" s="37"/>
      <c r="M1871" s="37"/>
      <c r="N1871" s="5" t="str">
        <f t="array" ref="N1871">IF(SUM(--NOT(ISERROR(FIND(TEXT(UPPER(电话簿!$G$4),0),UPPER(基本信息输入!A1871:M1871),1))))&gt;0,ROW(),"")</f>
        <v/>
      </c>
    </row>
    <row r="1872" spans="1:14" s="34" customFormat="1" x14ac:dyDescent="0.35">
      <c r="A1872" s="74" t="str">
        <f>IFERROR(IF(C1872=0,"",IF(LEN(C1872)=1,VLOOKUP(LEFT(C1872,1),拼音数据库!$B:$C,2,),IF(LEN(C1872)=2,VLOOKUP(LEFT(C1872,1),拼音数据库!$B:$C,2,)&amp;VLOOKUP(MID(C1872,2,1),拼音数据库!$B:$C,2,),IF(LEN(C1872)=3,VLOOKUP(LEFT(C1872,1),拼音数据库!$B:$C,2,)&amp;VLOOKUP(MID(C1872,2,1),拼音数据库!$B:$C,2,)&amp;VLOOKUP(MID(C1872,3,1),拼音数据库!$B:$C,2,),VLOOKUP(LEFT(C1872,1),拼音数据库!$B:$C,2,)&amp;VLOOKUP(MID(C1872,2,1),拼音数据库!$B:$C,2,)&amp;VLOOKUP(MID(C1872,3,1),拼音数据库!$B:$C,2,)&amp;VLOOKUP(MID(C1872,4,1),拼音数据库!$B:$C,2,))))),"")</f>
        <v/>
      </c>
      <c r="B1872" s="75" t="str">
        <f>IFERROR(IF(C1872=0,"",IF(LEN(C1872)=1,LEFT(VLOOKUP(LEFT(C1872,1),拼音数据库!$B:$C,2,),1),IF(LEN(C1872)=2,LEFT(VLOOKUP(LEFT(C1872,1),拼音数据库!$B:$C,2,),1)&amp;LEFT(VLOOKUP(MID(C1872,2,1),拼音数据库!$B:$C,2,),1),IF(LEN(C1872)=3,LEFT(VLOOKUP(LEFT(C1872,1),拼音数据库!$B:$C,2,),1)&amp;LEFT(VLOOKUP(MID(C1872,2,1),拼音数据库!$B:$C,2,),1)&amp;LEFT(VLOOKUP(MID(C1872,3,1),拼音数据库!$B:$C,2,)),LEFT(VLOOKUP(LEFT(C1872,1),拼音数据库!$B:$C,2,),1)&amp;LEFT(VLOOKUP(MID(C1872,2,1),拼音数据库!$B:$C,2,),1)&amp;LEFT(VLOOKUP(MID(C1872,3,1),拼音数据库!$B:$C,2,),1)&amp;LEFT(VLOOKUP(MID(C1872,4,1),拼音数据库!$B:$C,2,),1))))),"")</f>
        <v/>
      </c>
      <c r="C1872" s="36"/>
      <c r="D1872" s="36"/>
      <c r="E1872" s="36"/>
      <c r="F1872" s="37"/>
      <c r="G1872" s="37"/>
      <c r="H1872" s="37"/>
      <c r="I1872" s="37"/>
      <c r="J1872" s="37"/>
      <c r="K1872" s="37"/>
      <c r="L1872" s="37"/>
      <c r="M1872" s="37"/>
      <c r="N1872" s="5" t="str">
        <f t="array" ref="N1872">IF(SUM(--NOT(ISERROR(FIND(TEXT(UPPER(电话簿!$G$4),0),UPPER(基本信息输入!A1872:M1872),1))))&gt;0,ROW(),"")</f>
        <v/>
      </c>
    </row>
    <row r="1873" spans="1:14" s="34" customFormat="1" x14ac:dyDescent="0.35">
      <c r="A1873" s="74" t="str">
        <f>IFERROR(IF(C1873=0,"",IF(LEN(C1873)=1,VLOOKUP(LEFT(C1873,1),拼音数据库!$B:$C,2,),IF(LEN(C1873)=2,VLOOKUP(LEFT(C1873,1),拼音数据库!$B:$C,2,)&amp;VLOOKUP(MID(C1873,2,1),拼音数据库!$B:$C,2,),IF(LEN(C1873)=3,VLOOKUP(LEFT(C1873,1),拼音数据库!$B:$C,2,)&amp;VLOOKUP(MID(C1873,2,1),拼音数据库!$B:$C,2,)&amp;VLOOKUP(MID(C1873,3,1),拼音数据库!$B:$C,2,),VLOOKUP(LEFT(C1873,1),拼音数据库!$B:$C,2,)&amp;VLOOKUP(MID(C1873,2,1),拼音数据库!$B:$C,2,)&amp;VLOOKUP(MID(C1873,3,1),拼音数据库!$B:$C,2,)&amp;VLOOKUP(MID(C1873,4,1),拼音数据库!$B:$C,2,))))),"")</f>
        <v/>
      </c>
      <c r="B1873" s="75" t="str">
        <f>IFERROR(IF(C1873=0,"",IF(LEN(C1873)=1,LEFT(VLOOKUP(LEFT(C1873,1),拼音数据库!$B:$C,2,),1),IF(LEN(C1873)=2,LEFT(VLOOKUP(LEFT(C1873,1),拼音数据库!$B:$C,2,),1)&amp;LEFT(VLOOKUP(MID(C1873,2,1),拼音数据库!$B:$C,2,),1),IF(LEN(C1873)=3,LEFT(VLOOKUP(LEFT(C1873,1),拼音数据库!$B:$C,2,),1)&amp;LEFT(VLOOKUP(MID(C1873,2,1),拼音数据库!$B:$C,2,),1)&amp;LEFT(VLOOKUP(MID(C1873,3,1),拼音数据库!$B:$C,2,)),LEFT(VLOOKUP(LEFT(C1873,1),拼音数据库!$B:$C,2,),1)&amp;LEFT(VLOOKUP(MID(C1873,2,1),拼音数据库!$B:$C,2,),1)&amp;LEFT(VLOOKUP(MID(C1873,3,1),拼音数据库!$B:$C,2,),1)&amp;LEFT(VLOOKUP(MID(C1873,4,1),拼音数据库!$B:$C,2,),1))))),"")</f>
        <v/>
      </c>
      <c r="C1873" s="36"/>
      <c r="D1873" s="36"/>
      <c r="E1873" s="36"/>
      <c r="F1873" s="37"/>
      <c r="G1873" s="37"/>
      <c r="H1873" s="37"/>
      <c r="I1873" s="37"/>
      <c r="J1873" s="37"/>
      <c r="K1873" s="37"/>
      <c r="L1873" s="37"/>
      <c r="M1873" s="37"/>
      <c r="N1873" s="5" t="str">
        <f t="array" ref="N1873">IF(SUM(--NOT(ISERROR(FIND(TEXT(UPPER(电话簿!$G$4),0),UPPER(基本信息输入!A1873:M1873),1))))&gt;0,ROW(),"")</f>
        <v/>
      </c>
    </row>
    <row r="1874" spans="1:14" s="34" customFormat="1" x14ac:dyDescent="0.35">
      <c r="A1874" s="74" t="str">
        <f>IFERROR(IF(C1874=0,"",IF(LEN(C1874)=1,VLOOKUP(LEFT(C1874,1),拼音数据库!$B:$C,2,),IF(LEN(C1874)=2,VLOOKUP(LEFT(C1874,1),拼音数据库!$B:$C,2,)&amp;VLOOKUP(MID(C1874,2,1),拼音数据库!$B:$C,2,),IF(LEN(C1874)=3,VLOOKUP(LEFT(C1874,1),拼音数据库!$B:$C,2,)&amp;VLOOKUP(MID(C1874,2,1),拼音数据库!$B:$C,2,)&amp;VLOOKUP(MID(C1874,3,1),拼音数据库!$B:$C,2,),VLOOKUP(LEFT(C1874,1),拼音数据库!$B:$C,2,)&amp;VLOOKUP(MID(C1874,2,1),拼音数据库!$B:$C,2,)&amp;VLOOKUP(MID(C1874,3,1),拼音数据库!$B:$C,2,)&amp;VLOOKUP(MID(C1874,4,1),拼音数据库!$B:$C,2,))))),"")</f>
        <v/>
      </c>
      <c r="B1874" s="75" t="str">
        <f>IFERROR(IF(C1874=0,"",IF(LEN(C1874)=1,LEFT(VLOOKUP(LEFT(C1874,1),拼音数据库!$B:$C,2,),1),IF(LEN(C1874)=2,LEFT(VLOOKUP(LEFT(C1874,1),拼音数据库!$B:$C,2,),1)&amp;LEFT(VLOOKUP(MID(C1874,2,1),拼音数据库!$B:$C,2,),1),IF(LEN(C1874)=3,LEFT(VLOOKUP(LEFT(C1874,1),拼音数据库!$B:$C,2,),1)&amp;LEFT(VLOOKUP(MID(C1874,2,1),拼音数据库!$B:$C,2,),1)&amp;LEFT(VLOOKUP(MID(C1874,3,1),拼音数据库!$B:$C,2,)),LEFT(VLOOKUP(LEFT(C1874,1),拼音数据库!$B:$C,2,),1)&amp;LEFT(VLOOKUP(MID(C1874,2,1),拼音数据库!$B:$C,2,),1)&amp;LEFT(VLOOKUP(MID(C1874,3,1),拼音数据库!$B:$C,2,),1)&amp;LEFT(VLOOKUP(MID(C1874,4,1),拼音数据库!$B:$C,2,),1))))),"")</f>
        <v/>
      </c>
      <c r="C1874" s="36"/>
      <c r="D1874" s="36"/>
      <c r="E1874" s="36"/>
      <c r="F1874" s="37"/>
      <c r="G1874" s="37"/>
      <c r="H1874" s="37"/>
      <c r="I1874" s="37"/>
      <c r="J1874" s="37"/>
      <c r="K1874" s="37"/>
      <c r="L1874" s="37"/>
      <c r="M1874" s="37"/>
      <c r="N1874" s="5" t="str">
        <f t="array" ref="N1874">IF(SUM(--NOT(ISERROR(FIND(TEXT(UPPER(电话簿!$G$4),0),UPPER(基本信息输入!A1874:M1874),1))))&gt;0,ROW(),"")</f>
        <v/>
      </c>
    </row>
    <row r="1875" spans="1:14" s="34" customFormat="1" x14ac:dyDescent="0.35">
      <c r="A1875" s="74" t="str">
        <f>IFERROR(IF(C1875=0,"",IF(LEN(C1875)=1,VLOOKUP(LEFT(C1875,1),拼音数据库!$B:$C,2,),IF(LEN(C1875)=2,VLOOKUP(LEFT(C1875,1),拼音数据库!$B:$C,2,)&amp;VLOOKUP(MID(C1875,2,1),拼音数据库!$B:$C,2,),IF(LEN(C1875)=3,VLOOKUP(LEFT(C1875,1),拼音数据库!$B:$C,2,)&amp;VLOOKUP(MID(C1875,2,1),拼音数据库!$B:$C,2,)&amp;VLOOKUP(MID(C1875,3,1),拼音数据库!$B:$C,2,),VLOOKUP(LEFT(C1875,1),拼音数据库!$B:$C,2,)&amp;VLOOKUP(MID(C1875,2,1),拼音数据库!$B:$C,2,)&amp;VLOOKUP(MID(C1875,3,1),拼音数据库!$B:$C,2,)&amp;VLOOKUP(MID(C1875,4,1),拼音数据库!$B:$C,2,))))),"")</f>
        <v/>
      </c>
      <c r="B1875" s="75" t="str">
        <f>IFERROR(IF(C1875=0,"",IF(LEN(C1875)=1,LEFT(VLOOKUP(LEFT(C1875,1),拼音数据库!$B:$C,2,),1),IF(LEN(C1875)=2,LEFT(VLOOKUP(LEFT(C1875,1),拼音数据库!$B:$C,2,),1)&amp;LEFT(VLOOKUP(MID(C1875,2,1),拼音数据库!$B:$C,2,),1),IF(LEN(C1875)=3,LEFT(VLOOKUP(LEFT(C1875,1),拼音数据库!$B:$C,2,),1)&amp;LEFT(VLOOKUP(MID(C1875,2,1),拼音数据库!$B:$C,2,),1)&amp;LEFT(VLOOKUP(MID(C1875,3,1),拼音数据库!$B:$C,2,)),LEFT(VLOOKUP(LEFT(C1875,1),拼音数据库!$B:$C,2,),1)&amp;LEFT(VLOOKUP(MID(C1875,2,1),拼音数据库!$B:$C,2,),1)&amp;LEFT(VLOOKUP(MID(C1875,3,1),拼音数据库!$B:$C,2,),1)&amp;LEFT(VLOOKUP(MID(C1875,4,1),拼音数据库!$B:$C,2,),1))))),"")</f>
        <v/>
      </c>
      <c r="C1875" s="36"/>
      <c r="D1875" s="36"/>
      <c r="E1875" s="36"/>
      <c r="F1875" s="37"/>
      <c r="G1875" s="37"/>
      <c r="H1875" s="37"/>
      <c r="I1875" s="37"/>
      <c r="J1875" s="37"/>
      <c r="K1875" s="37"/>
      <c r="L1875" s="37"/>
      <c r="M1875" s="37"/>
      <c r="N1875" s="5" t="str">
        <f t="array" ref="N1875">IF(SUM(--NOT(ISERROR(FIND(TEXT(UPPER(电话簿!$G$4),0),UPPER(基本信息输入!A1875:M1875),1))))&gt;0,ROW(),"")</f>
        <v/>
      </c>
    </row>
    <row r="1876" spans="1:14" s="34" customFormat="1" x14ac:dyDescent="0.35">
      <c r="A1876" s="74" t="str">
        <f>IFERROR(IF(C1876=0,"",IF(LEN(C1876)=1,VLOOKUP(LEFT(C1876,1),拼音数据库!$B:$C,2,),IF(LEN(C1876)=2,VLOOKUP(LEFT(C1876,1),拼音数据库!$B:$C,2,)&amp;VLOOKUP(MID(C1876,2,1),拼音数据库!$B:$C,2,),IF(LEN(C1876)=3,VLOOKUP(LEFT(C1876,1),拼音数据库!$B:$C,2,)&amp;VLOOKUP(MID(C1876,2,1),拼音数据库!$B:$C,2,)&amp;VLOOKUP(MID(C1876,3,1),拼音数据库!$B:$C,2,),VLOOKUP(LEFT(C1876,1),拼音数据库!$B:$C,2,)&amp;VLOOKUP(MID(C1876,2,1),拼音数据库!$B:$C,2,)&amp;VLOOKUP(MID(C1876,3,1),拼音数据库!$B:$C,2,)&amp;VLOOKUP(MID(C1876,4,1),拼音数据库!$B:$C,2,))))),"")</f>
        <v/>
      </c>
      <c r="B1876" s="75" t="str">
        <f>IFERROR(IF(C1876=0,"",IF(LEN(C1876)=1,LEFT(VLOOKUP(LEFT(C1876,1),拼音数据库!$B:$C,2,),1),IF(LEN(C1876)=2,LEFT(VLOOKUP(LEFT(C1876,1),拼音数据库!$B:$C,2,),1)&amp;LEFT(VLOOKUP(MID(C1876,2,1),拼音数据库!$B:$C,2,),1),IF(LEN(C1876)=3,LEFT(VLOOKUP(LEFT(C1876,1),拼音数据库!$B:$C,2,),1)&amp;LEFT(VLOOKUP(MID(C1876,2,1),拼音数据库!$B:$C,2,),1)&amp;LEFT(VLOOKUP(MID(C1876,3,1),拼音数据库!$B:$C,2,)),LEFT(VLOOKUP(LEFT(C1876,1),拼音数据库!$B:$C,2,),1)&amp;LEFT(VLOOKUP(MID(C1876,2,1),拼音数据库!$B:$C,2,),1)&amp;LEFT(VLOOKUP(MID(C1876,3,1),拼音数据库!$B:$C,2,),1)&amp;LEFT(VLOOKUP(MID(C1876,4,1),拼音数据库!$B:$C,2,),1))))),"")</f>
        <v/>
      </c>
      <c r="C1876" s="36"/>
      <c r="D1876" s="36"/>
      <c r="E1876" s="36"/>
      <c r="F1876" s="37"/>
      <c r="G1876" s="37"/>
      <c r="H1876" s="37"/>
      <c r="I1876" s="37"/>
      <c r="J1876" s="37"/>
      <c r="K1876" s="37"/>
      <c r="L1876" s="37"/>
      <c r="M1876" s="37"/>
      <c r="N1876" s="5" t="str">
        <f t="array" ref="N1876">IF(SUM(--NOT(ISERROR(FIND(TEXT(UPPER(电话簿!$G$4),0),UPPER(基本信息输入!A1876:M1876),1))))&gt;0,ROW(),"")</f>
        <v/>
      </c>
    </row>
    <row r="1877" spans="1:14" s="34" customFormat="1" x14ac:dyDescent="0.35">
      <c r="A1877" s="74" t="str">
        <f>IFERROR(IF(C1877=0,"",IF(LEN(C1877)=1,VLOOKUP(LEFT(C1877,1),拼音数据库!$B:$C,2,),IF(LEN(C1877)=2,VLOOKUP(LEFT(C1877,1),拼音数据库!$B:$C,2,)&amp;VLOOKUP(MID(C1877,2,1),拼音数据库!$B:$C,2,),IF(LEN(C1877)=3,VLOOKUP(LEFT(C1877,1),拼音数据库!$B:$C,2,)&amp;VLOOKUP(MID(C1877,2,1),拼音数据库!$B:$C,2,)&amp;VLOOKUP(MID(C1877,3,1),拼音数据库!$B:$C,2,),VLOOKUP(LEFT(C1877,1),拼音数据库!$B:$C,2,)&amp;VLOOKUP(MID(C1877,2,1),拼音数据库!$B:$C,2,)&amp;VLOOKUP(MID(C1877,3,1),拼音数据库!$B:$C,2,)&amp;VLOOKUP(MID(C1877,4,1),拼音数据库!$B:$C,2,))))),"")</f>
        <v/>
      </c>
      <c r="B1877" s="75" t="str">
        <f>IFERROR(IF(C1877=0,"",IF(LEN(C1877)=1,LEFT(VLOOKUP(LEFT(C1877,1),拼音数据库!$B:$C,2,),1),IF(LEN(C1877)=2,LEFT(VLOOKUP(LEFT(C1877,1),拼音数据库!$B:$C,2,),1)&amp;LEFT(VLOOKUP(MID(C1877,2,1),拼音数据库!$B:$C,2,),1),IF(LEN(C1877)=3,LEFT(VLOOKUP(LEFT(C1877,1),拼音数据库!$B:$C,2,),1)&amp;LEFT(VLOOKUP(MID(C1877,2,1),拼音数据库!$B:$C,2,),1)&amp;LEFT(VLOOKUP(MID(C1877,3,1),拼音数据库!$B:$C,2,)),LEFT(VLOOKUP(LEFT(C1877,1),拼音数据库!$B:$C,2,),1)&amp;LEFT(VLOOKUP(MID(C1877,2,1),拼音数据库!$B:$C,2,),1)&amp;LEFT(VLOOKUP(MID(C1877,3,1),拼音数据库!$B:$C,2,),1)&amp;LEFT(VLOOKUP(MID(C1877,4,1),拼音数据库!$B:$C,2,),1))))),"")</f>
        <v/>
      </c>
      <c r="C1877" s="36"/>
      <c r="D1877" s="36"/>
      <c r="E1877" s="36"/>
      <c r="F1877" s="37"/>
      <c r="G1877" s="37"/>
      <c r="H1877" s="37"/>
      <c r="I1877" s="37"/>
      <c r="J1877" s="37"/>
      <c r="K1877" s="37"/>
      <c r="L1877" s="37"/>
      <c r="M1877" s="37"/>
      <c r="N1877" s="5" t="str">
        <f t="array" ref="N1877">IF(SUM(--NOT(ISERROR(FIND(TEXT(UPPER(电话簿!$G$4),0),UPPER(基本信息输入!A1877:M1877),1))))&gt;0,ROW(),"")</f>
        <v/>
      </c>
    </row>
    <row r="1878" spans="1:14" s="34" customFormat="1" x14ac:dyDescent="0.35">
      <c r="A1878" s="74" t="str">
        <f>IFERROR(IF(C1878=0,"",IF(LEN(C1878)=1,VLOOKUP(LEFT(C1878,1),拼音数据库!$B:$C,2,),IF(LEN(C1878)=2,VLOOKUP(LEFT(C1878,1),拼音数据库!$B:$C,2,)&amp;VLOOKUP(MID(C1878,2,1),拼音数据库!$B:$C,2,),IF(LEN(C1878)=3,VLOOKUP(LEFT(C1878,1),拼音数据库!$B:$C,2,)&amp;VLOOKUP(MID(C1878,2,1),拼音数据库!$B:$C,2,)&amp;VLOOKUP(MID(C1878,3,1),拼音数据库!$B:$C,2,),VLOOKUP(LEFT(C1878,1),拼音数据库!$B:$C,2,)&amp;VLOOKUP(MID(C1878,2,1),拼音数据库!$B:$C,2,)&amp;VLOOKUP(MID(C1878,3,1),拼音数据库!$B:$C,2,)&amp;VLOOKUP(MID(C1878,4,1),拼音数据库!$B:$C,2,))))),"")</f>
        <v/>
      </c>
      <c r="B1878" s="75" t="str">
        <f>IFERROR(IF(C1878=0,"",IF(LEN(C1878)=1,LEFT(VLOOKUP(LEFT(C1878,1),拼音数据库!$B:$C,2,),1),IF(LEN(C1878)=2,LEFT(VLOOKUP(LEFT(C1878,1),拼音数据库!$B:$C,2,),1)&amp;LEFT(VLOOKUP(MID(C1878,2,1),拼音数据库!$B:$C,2,),1),IF(LEN(C1878)=3,LEFT(VLOOKUP(LEFT(C1878,1),拼音数据库!$B:$C,2,),1)&amp;LEFT(VLOOKUP(MID(C1878,2,1),拼音数据库!$B:$C,2,),1)&amp;LEFT(VLOOKUP(MID(C1878,3,1),拼音数据库!$B:$C,2,)),LEFT(VLOOKUP(LEFT(C1878,1),拼音数据库!$B:$C,2,),1)&amp;LEFT(VLOOKUP(MID(C1878,2,1),拼音数据库!$B:$C,2,),1)&amp;LEFT(VLOOKUP(MID(C1878,3,1),拼音数据库!$B:$C,2,),1)&amp;LEFT(VLOOKUP(MID(C1878,4,1),拼音数据库!$B:$C,2,),1))))),"")</f>
        <v/>
      </c>
      <c r="C1878" s="36"/>
      <c r="D1878" s="36"/>
      <c r="E1878" s="36"/>
      <c r="F1878" s="37"/>
      <c r="G1878" s="37"/>
      <c r="H1878" s="37"/>
      <c r="I1878" s="37"/>
      <c r="J1878" s="37"/>
      <c r="K1878" s="37"/>
      <c r="L1878" s="37"/>
      <c r="M1878" s="37"/>
      <c r="N1878" s="5" t="str">
        <f t="array" ref="N1878">IF(SUM(--NOT(ISERROR(FIND(TEXT(UPPER(电话簿!$G$4),0),UPPER(基本信息输入!A1878:M1878),1))))&gt;0,ROW(),"")</f>
        <v/>
      </c>
    </row>
    <row r="1879" spans="1:14" s="34" customFormat="1" x14ac:dyDescent="0.35">
      <c r="A1879" s="74" t="str">
        <f>IFERROR(IF(C1879=0,"",IF(LEN(C1879)=1,VLOOKUP(LEFT(C1879,1),拼音数据库!$B:$C,2,),IF(LEN(C1879)=2,VLOOKUP(LEFT(C1879,1),拼音数据库!$B:$C,2,)&amp;VLOOKUP(MID(C1879,2,1),拼音数据库!$B:$C,2,),IF(LEN(C1879)=3,VLOOKUP(LEFT(C1879,1),拼音数据库!$B:$C,2,)&amp;VLOOKUP(MID(C1879,2,1),拼音数据库!$B:$C,2,)&amp;VLOOKUP(MID(C1879,3,1),拼音数据库!$B:$C,2,),VLOOKUP(LEFT(C1879,1),拼音数据库!$B:$C,2,)&amp;VLOOKUP(MID(C1879,2,1),拼音数据库!$B:$C,2,)&amp;VLOOKUP(MID(C1879,3,1),拼音数据库!$B:$C,2,)&amp;VLOOKUP(MID(C1879,4,1),拼音数据库!$B:$C,2,))))),"")</f>
        <v/>
      </c>
      <c r="B1879" s="75" t="str">
        <f>IFERROR(IF(C1879=0,"",IF(LEN(C1879)=1,LEFT(VLOOKUP(LEFT(C1879,1),拼音数据库!$B:$C,2,),1),IF(LEN(C1879)=2,LEFT(VLOOKUP(LEFT(C1879,1),拼音数据库!$B:$C,2,),1)&amp;LEFT(VLOOKUP(MID(C1879,2,1),拼音数据库!$B:$C,2,),1),IF(LEN(C1879)=3,LEFT(VLOOKUP(LEFT(C1879,1),拼音数据库!$B:$C,2,),1)&amp;LEFT(VLOOKUP(MID(C1879,2,1),拼音数据库!$B:$C,2,),1)&amp;LEFT(VLOOKUP(MID(C1879,3,1),拼音数据库!$B:$C,2,)),LEFT(VLOOKUP(LEFT(C1879,1),拼音数据库!$B:$C,2,),1)&amp;LEFT(VLOOKUP(MID(C1879,2,1),拼音数据库!$B:$C,2,),1)&amp;LEFT(VLOOKUP(MID(C1879,3,1),拼音数据库!$B:$C,2,),1)&amp;LEFT(VLOOKUP(MID(C1879,4,1),拼音数据库!$B:$C,2,),1))))),"")</f>
        <v/>
      </c>
      <c r="C1879" s="36"/>
      <c r="D1879" s="36"/>
      <c r="E1879" s="36"/>
      <c r="F1879" s="37"/>
      <c r="G1879" s="37"/>
      <c r="H1879" s="37"/>
      <c r="I1879" s="37"/>
      <c r="J1879" s="37"/>
      <c r="K1879" s="37"/>
      <c r="L1879" s="37"/>
      <c r="M1879" s="37"/>
      <c r="N1879" s="5" t="str">
        <f t="array" ref="N1879">IF(SUM(--NOT(ISERROR(FIND(TEXT(UPPER(电话簿!$G$4),0),UPPER(基本信息输入!A1879:M1879),1))))&gt;0,ROW(),"")</f>
        <v/>
      </c>
    </row>
    <row r="1880" spans="1:14" s="34" customFormat="1" x14ac:dyDescent="0.35">
      <c r="A1880" s="74" t="str">
        <f>IFERROR(IF(C1880=0,"",IF(LEN(C1880)=1,VLOOKUP(LEFT(C1880,1),拼音数据库!$B:$C,2,),IF(LEN(C1880)=2,VLOOKUP(LEFT(C1880,1),拼音数据库!$B:$C,2,)&amp;VLOOKUP(MID(C1880,2,1),拼音数据库!$B:$C,2,),IF(LEN(C1880)=3,VLOOKUP(LEFT(C1880,1),拼音数据库!$B:$C,2,)&amp;VLOOKUP(MID(C1880,2,1),拼音数据库!$B:$C,2,)&amp;VLOOKUP(MID(C1880,3,1),拼音数据库!$B:$C,2,),VLOOKUP(LEFT(C1880,1),拼音数据库!$B:$C,2,)&amp;VLOOKUP(MID(C1880,2,1),拼音数据库!$B:$C,2,)&amp;VLOOKUP(MID(C1880,3,1),拼音数据库!$B:$C,2,)&amp;VLOOKUP(MID(C1880,4,1),拼音数据库!$B:$C,2,))))),"")</f>
        <v/>
      </c>
      <c r="B1880" s="75" t="str">
        <f>IFERROR(IF(C1880=0,"",IF(LEN(C1880)=1,LEFT(VLOOKUP(LEFT(C1880,1),拼音数据库!$B:$C,2,),1),IF(LEN(C1880)=2,LEFT(VLOOKUP(LEFT(C1880,1),拼音数据库!$B:$C,2,),1)&amp;LEFT(VLOOKUP(MID(C1880,2,1),拼音数据库!$B:$C,2,),1),IF(LEN(C1880)=3,LEFT(VLOOKUP(LEFT(C1880,1),拼音数据库!$B:$C,2,),1)&amp;LEFT(VLOOKUP(MID(C1880,2,1),拼音数据库!$B:$C,2,),1)&amp;LEFT(VLOOKUP(MID(C1880,3,1),拼音数据库!$B:$C,2,)),LEFT(VLOOKUP(LEFT(C1880,1),拼音数据库!$B:$C,2,),1)&amp;LEFT(VLOOKUP(MID(C1880,2,1),拼音数据库!$B:$C,2,),1)&amp;LEFT(VLOOKUP(MID(C1880,3,1),拼音数据库!$B:$C,2,),1)&amp;LEFT(VLOOKUP(MID(C1880,4,1),拼音数据库!$B:$C,2,),1))))),"")</f>
        <v/>
      </c>
      <c r="C1880" s="36"/>
      <c r="D1880" s="36"/>
      <c r="E1880" s="36"/>
      <c r="F1880" s="37"/>
      <c r="G1880" s="37"/>
      <c r="H1880" s="37"/>
      <c r="I1880" s="37"/>
      <c r="J1880" s="37"/>
      <c r="K1880" s="37"/>
      <c r="L1880" s="37"/>
      <c r="M1880" s="37"/>
      <c r="N1880" s="5" t="str">
        <f t="array" ref="N1880">IF(SUM(--NOT(ISERROR(FIND(TEXT(UPPER(电话簿!$G$4),0),UPPER(基本信息输入!A1880:M1880),1))))&gt;0,ROW(),"")</f>
        <v/>
      </c>
    </row>
    <row r="1881" spans="1:14" s="34" customFormat="1" x14ac:dyDescent="0.35">
      <c r="A1881" s="74" t="str">
        <f>IFERROR(IF(C1881=0,"",IF(LEN(C1881)=1,VLOOKUP(LEFT(C1881,1),拼音数据库!$B:$C,2,),IF(LEN(C1881)=2,VLOOKUP(LEFT(C1881,1),拼音数据库!$B:$C,2,)&amp;VLOOKUP(MID(C1881,2,1),拼音数据库!$B:$C,2,),IF(LEN(C1881)=3,VLOOKUP(LEFT(C1881,1),拼音数据库!$B:$C,2,)&amp;VLOOKUP(MID(C1881,2,1),拼音数据库!$B:$C,2,)&amp;VLOOKUP(MID(C1881,3,1),拼音数据库!$B:$C,2,),VLOOKUP(LEFT(C1881,1),拼音数据库!$B:$C,2,)&amp;VLOOKUP(MID(C1881,2,1),拼音数据库!$B:$C,2,)&amp;VLOOKUP(MID(C1881,3,1),拼音数据库!$B:$C,2,)&amp;VLOOKUP(MID(C1881,4,1),拼音数据库!$B:$C,2,))))),"")</f>
        <v/>
      </c>
      <c r="B1881" s="75" t="str">
        <f>IFERROR(IF(C1881=0,"",IF(LEN(C1881)=1,LEFT(VLOOKUP(LEFT(C1881,1),拼音数据库!$B:$C,2,),1),IF(LEN(C1881)=2,LEFT(VLOOKUP(LEFT(C1881,1),拼音数据库!$B:$C,2,),1)&amp;LEFT(VLOOKUP(MID(C1881,2,1),拼音数据库!$B:$C,2,),1),IF(LEN(C1881)=3,LEFT(VLOOKUP(LEFT(C1881,1),拼音数据库!$B:$C,2,),1)&amp;LEFT(VLOOKUP(MID(C1881,2,1),拼音数据库!$B:$C,2,),1)&amp;LEFT(VLOOKUP(MID(C1881,3,1),拼音数据库!$B:$C,2,)),LEFT(VLOOKUP(LEFT(C1881,1),拼音数据库!$B:$C,2,),1)&amp;LEFT(VLOOKUP(MID(C1881,2,1),拼音数据库!$B:$C,2,),1)&amp;LEFT(VLOOKUP(MID(C1881,3,1),拼音数据库!$B:$C,2,),1)&amp;LEFT(VLOOKUP(MID(C1881,4,1),拼音数据库!$B:$C,2,),1))))),"")</f>
        <v/>
      </c>
      <c r="C1881" s="36"/>
      <c r="D1881" s="36"/>
      <c r="E1881" s="36"/>
      <c r="F1881" s="37"/>
      <c r="G1881" s="37"/>
      <c r="H1881" s="37"/>
      <c r="I1881" s="37"/>
      <c r="J1881" s="37"/>
      <c r="K1881" s="37"/>
      <c r="L1881" s="37"/>
      <c r="M1881" s="37"/>
      <c r="N1881" s="5" t="str">
        <f t="array" ref="N1881">IF(SUM(--NOT(ISERROR(FIND(TEXT(UPPER(电话簿!$G$4),0),UPPER(基本信息输入!A1881:M1881),1))))&gt;0,ROW(),"")</f>
        <v/>
      </c>
    </row>
    <row r="1882" spans="1:14" s="34" customFormat="1" x14ac:dyDescent="0.35">
      <c r="A1882" s="74" t="str">
        <f>IFERROR(IF(C1882=0,"",IF(LEN(C1882)=1,VLOOKUP(LEFT(C1882,1),拼音数据库!$B:$C,2,),IF(LEN(C1882)=2,VLOOKUP(LEFT(C1882,1),拼音数据库!$B:$C,2,)&amp;VLOOKUP(MID(C1882,2,1),拼音数据库!$B:$C,2,),IF(LEN(C1882)=3,VLOOKUP(LEFT(C1882,1),拼音数据库!$B:$C,2,)&amp;VLOOKUP(MID(C1882,2,1),拼音数据库!$B:$C,2,)&amp;VLOOKUP(MID(C1882,3,1),拼音数据库!$B:$C,2,),VLOOKUP(LEFT(C1882,1),拼音数据库!$B:$C,2,)&amp;VLOOKUP(MID(C1882,2,1),拼音数据库!$B:$C,2,)&amp;VLOOKUP(MID(C1882,3,1),拼音数据库!$B:$C,2,)&amp;VLOOKUP(MID(C1882,4,1),拼音数据库!$B:$C,2,))))),"")</f>
        <v/>
      </c>
      <c r="B1882" s="75" t="str">
        <f>IFERROR(IF(C1882=0,"",IF(LEN(C1882)=1,LEFT(VLOOKUP(LEFT(C1882,1),拼音数据库!$B:$C,2,),1),IF(LEN(C1882)=2,LEFT(VLOOKUP(LEFT(C1882,1),拼音数据库!$B:$C,2,),1)&amp;LEFT(VLOOKUP(MID(C1882,2,1),拼音数据库!$B:$C,2,),1),IF(LEN(C1882)=3,LEFT(VLOOKUP(LEFT(C1882,1),拼音数据库!$B:$C,2,),1)&amp;LEFT(VLOOKUP(MID(C1882,2,1),拼音数据库!$B:$C,2,),1)&amp;LEFT(VLOOKUP(MID(C1882,3,1),拼音数据库!$B:$C,2,)),LEFT(VLOOKUP(LEFT(C1882,1),拼音数据库!$B:$C,2,),1)&amp;LEFT(VLOOKUP(MID(C1882,2,1),拼音数据库!$B:$C,2,),1)&amp;LEFT(VLOOKUP(MID(C1882,3,1),拼音数据库!$B:$C,2,),1)&amp;LEFT(VLOOKUP(MID(C1882,4,1),拼音数据库!$B:$C,2,),1))))),"")</f>
        <v/>
      </c>
      <c r="C1882" s="36"/>
      <c r="D1882" s="36"/>
      <c r="E1882" s="36"/>
      <c r="F1882" s="37"/>
      <c r="G1882" s="37"/>
      <c r="H1882" s="37"/>
      <c r="I1882" s="37"/>
      <c r="J1882" s="37"/>
      <c r="K1882" s="37"/>
      <c r="L1882" s="37"/>
      <c r="M1882" s="37"/>
      <c r="N1882" s="5" t="str">
        <f t="array" ref="N1882">IF(SUM(--NOT(ISERROR(FIND(TEXT(UPPER(电话簿!$G$4),0),UPPER(基本信息输入!A1882:M1882),1))))&gt;0,ROW(),"")</f>
        <v/>
      </c>
    </row>
    <row r="1883" spans="1:14" s="34" customFormat="1" x14ac:dyDescent="0.35">
      <c r="A1883" s="74" t="str">
        <f>IFERROR(IF(C1883=0,"",IF(LEN(C1883)=1,VLOOKUP(LEFT(C1883,1),拼音数据库!$B:$C,2,),IF(LEN(C1883)=2,VLOOKUP(LEFT(C1883,1),拼音数据库!$B:$C,2,)&amp;VLOOKUP(MID(C1883,2,1),拼音数据库!$B:$C,2,),IF(LEN(C1883)=3,VLOOKUP(LEFT(C1883,1),拼音数据库!$B:$C,2,)&amp;VLOOKUP(MID(C1883,2,1),拼音数据库!$B:$C,2,)&amp;VLOOKUP(MID(C1883,3,1),拼音数据库!$B:$C,2,),VLOOKUP(LEFT(C1883,1),拼音数据库!$B:$C,2,)&amp;VLOOKUP(MID(C1883,2,1),拼音数据库!$B:$C,2,)&amp;VLOOKUP(MID(C1883,3,1),拼音数据库!$B:$C,2,)&amp;VLOOKUP(MID(C1883,4,1),拼音数据库!$B:$C,2,))))),"")</f>
        <v/>
      </c>
      <c r="B1883" s="75" t="str">
        <f>IFERROR(IF(C1883=0,"",IF(LEN(C1883)=1,LEFT(VLOOKUP(LEFT(C1883,1),拼音数据库!$B:$C,2,),1),IF(LEN(C1883)=2,LEFT(VLOOKUP(LEFT(C1883,1),拼音数据库!$B:$C,2,),1)&amp;LEFT(VLOOKUP(MID(C1883,2,1),拼音数据库!$B:$C,2,),1),IF(LEN(C1883)=3,LEFT(VLOOKUP(LEFT(C1883,1),拼音数据库!$B:$C,2,),1)&amp;LEFT(VLOOKUP(MID(C1883,2,1),拼音数据库!$B:$C,2,),1)&amp;LEFT(VLOOKUP(MID(C1883,3,1),拼音数据库!$B:$C,2,)),LEFT(VLOOKUP(LEFT(C1883,1),拼音数据库!$B:$C,2,),1)&amp;LEFT(VLOOKUP(MID(C1883,2,1),拼音数据库!$B:$C,2,),1)&amp;LEFT(VLOOKUP(MID(C1883,3,1),拼音数据库!$B:$C,2,),1)&amp;LEFT(VLOOKUP(MID(C1883,4,1),拼音数据库!$B:$C,2,),1))))),"")</f>
        <v/>
      </c>
      <c r="C1883" s="36"/>
      <c r="D1883" s="36"/>
      <c r="E1883" s="36"/>
      <c r="F1883" s="37"/>
      <c r="G1883" s="37"/>
      <c r="H1883" s="37"/>
      <c r="I1883" s="37"/>
      <c r="J1883" s="37"/>
      <c r="K1883" s="37"/>
      <c r="L1883" s="37"/>
      <c r="M1883" s="37"/>
      <c r="N1883" s="5" t="str">
        <f t="array" ref="N1883">IF(SUM(--NOT(ISERROR(FIND(TEXT(UPPER(电话簿!$G$4),0),UPPER(基本信息输入!A1883:M1883),1))))&gt;0,ROW(),"")</f>
        <v/>
      </c>
    </row>
    <row r="1884" spans="1:14" s="34" customFormat="1" x14ac:dyDescent="0.35">
      <c r="A1884" s="74" t="str">
        <f>IFERROR(IF(C1884=0,"",IF(LEN(C1884)=1,VLOOKUP(LEFT(C1884,1),拼音数据库!$B:$C,2,),IF(LEN(C1884)=2,VLOOKUP(LEFT(C1884,1),拼音数据库!$B:$C,2,)&amp;VLOOKUP(MID(C1884,2,1),拼音数据库!$B:$C,2,),IF(LEN(C1884)=3,VLOOKUP(LEFT(C1884,1),拼音数据库!$B:$C,2,)&amp;VLOOKUP(MID(C1884,2,1),拼音数据库!$B:$C,2,)&amp;VLOOKUP(MID(C1884,3,1),拼音数据库!$B:$C,2,),VLOOKUP(LEFT(C1884,1),拼音数据库!$B:$C,2,)&amp;VLOOKUP(MID(C1884,2,1),拼音数据库!$B:$C,2,)&amp;VLOOKUP(MID(C1884,3,1),拼音数据库!$B:$C,2,)&amp;VLOOKUP(MID(C1884,4,1),拼音数据库!$B:$C,2,))))),"")</f>
        <v/>
      </c>
      <c r="B1884" s="75" t="str">
        <f>IFERROR(IF(C1884=0,"",IF(LEN(C1884)=1,LEFT(VLOOKUP(LEFT(C1884,1),拼音数据库!$B:$C,2,),1),IF(LEN(C1884)=2,LEFT(VLOOKUP(LEFT(C1884,1),拼音数据库!$B:$C,2,),1)&amp;LEFT(VLOOKUP(MID(C1884,2,1),拼音数据库!$B:$C,2,),1),IF(LEN(C1884)=3,LEFT(VLOOKUP(LEFT(C1884,1),拼音数据库!$B:$C,2,),1)&amp;LEFT(VLOOKUP(MID(C1884,2,1),拼音数据库!$B:$C,2,),1)&amp;LEFT(VLOOKUP(MID(C1884,3,1),拼音数据库!$B:$C,2,)),LEFT(VLOOKUP(LEFT(C1884,1),拼音数据库!$B:$C,2,),1)&amp;LEFT(VLOOKUP(MID(C1884,2,1),拼音数据库!$B:$C,2,),1)&amp;LEFT(VLOOKUP(MID(C1884,3,1),拼音数据库!$B:$C,2,),1)&amp;LEFT(VLOOKUP(MID(C1884,4,1),拼音数据库!$B:$C,2,),1))))),"")</f>
        <v/>
      </c>
      <c r="C1884" s="36"/>
      <c r="D1884" s="36"/>
      <c r="E1884" s="36"/>
      <c r="F1884" s="37"/>
      <c r="G1884" s="37"/>
      <c r="H1884" s="37"/>
      <c r="I1884" s="37"/>
      <c r="J1884" s="37"/>
      <c r="K1884" s="37"/>
      <c r="L1884" s="37"/>
      <c r="M1884" s="37"/>
      <c r="N1884" s="5" t="str">
        <f t="array" ref="N1884">IF(SUM(--NOT(ISERROR(FIND(TEXT(UPPER(电话簿!$G$4),0),UPPER(基本信息输入!A1884:M1884),1))))&gt;0,ROW(),"")</f>
        <v/>
      </c>
    </row>
    <row r="1885" spans="1:14" s="34" customFormat="1" x14ac:dyDescent="0.35">
      <c r="A1885" s="74" t="str">
        <f>IFERROR(IF(C1885=0,"",IF(LEN(C1885)=1,VLOOKUP(LEFT(C1885,1),拼音数据库!$B:$C,2,),IF(LEN(C1885)=2,VLOOKUP(LEFT(C1885,1),拼音数据库!$B:$C,2,)&amp;VLOOKUP(MID(C1885,2,1),拼音数据库!$B:$C,2,),IF(LEN(C1885)=3,VLOOKUP(LEFT(C1885,1),拼音数据库!$B:$C,2,)&amp;VLOOKUP(MID(C1885,2,1),拼音数据库!$B:$C,2,)&amp;VLOOKUP(MID(C1885,3,1),拼音数据库!$B:$C,2,),VLOOKUP(LEFT(C1885,1),拼音数据库!$B:$C,2,)&amp;VLOOKUP(MID(C1885,2,1),拼音数据库!$B:$C,2,)&amp;VLOOKUP(MID(C1885,3,1),拼音数据库!$B:$C,2,)&amp;VLOOKUP(MID(C1885,4,1),拼音数据库!$B:$C,2,))))),"")</f>
        <v/>
      </c>
      <c r="B1885" s="75" t="str">
        <f>IFERROR(IF(C1885=0,"",IF(LEN(C1885)=1,LEFT(VLOOKUP(LEFT(C1885,1),拼音数据库!$B:$C,2,),1),IF(LEN(C1885)=2,LEFT(VLOOKUP(LEFT(C1885,1),拼音数据库!$B:$C,2,),1)&amp;LEFT(VLOOKUP(MID(C1885,2,1),拼音数据库!$B:$C,2,),1),IF(LEN(C1885)=3,LEFT(VLOOKUP(LEFT(C1885,1),拼音数据库!$B:$C,2,),1)&amp;LEFT(VLOOKUP(MID(C1885,2,1),拼音数据库!$B:$C,2,),1)&amp;LEFT(VLOOKUP(MID(C1885,3,1),拼音数据库!$B:$C,2,)),LEFT(VLOOKUP(LEFT(C1885,1),拼音数据库!$B:$C,2,),1)&amp;LEFT(VLOOKUP(MID(C1885,2,1),拼音数据库!$B:$C,2,),1)&amp;LEFT(VLOOKUP(MID(C1885,3,1),拼音数据库!$B:$C,2,),1)&amp;LEFT(VLOOKUP(MID(C1885,4,1),拼音数据库!$B:$C,2,),1))))),"")</f>
        <v/>
      </c>
      <c r="C1885" s="36"/>
      <c r="D1885" s="36"/>
      <c r="E1885" s="36"/>
      <c r="F1885" s="37"/>
      <c r="G1885" s="37"/>
      <c r="H1885" s="37"/>
      <c r="I1885" s="37"/>
      <c r="J1885" s="37"/>
      <c r="K1885" s="37"/>
      <c r="L1885" s="37"/>
      <c r="M1885" s="37"/>
      <c r="N1885" s="5" t="str">
        <f t="array" ref="N1885">IF(SUM(--NOT(ISERROR(FIND(TEXT(UPPER(电话簿!$G$4),0),UPPER(基本信息输入!A1885:M1885),1))))&gt;0,ROW(),"")</f>
        <v/>
      </c>
    </row>
    <row r="1886" spans="1:14" s="34" customFormat="1" x14ac:dyDescent="0.35">
      <c r="A1886" s="74" t="str">
        <f>IFERROR(IF(C1886=0,"",IF(LEN(C1886)=1,VLOOKUP(LEFT(C1886,1),拼音数据库!$B:$C,2,),IF(LEN(C1886)=2,VLOOKUP(LEFT(C1886,1),拼音数据库!$B:$C,2,)&amp;VLOOKUP(MID(C1886,2,1),拼音数据库!$B:$C,2,),IF(LEN(C1886)=3,VLOOKUP(LEFT(C1886,1),拼音数据库!$B:$C,2,)&amp;VLOOKUP(MID(C1886,2,1),拼音数据库!$B:$C,2,)&amp;VLOOKUP(MID(C1886,3,1),拼音数据库!$B:$C,2,),VLOOKUP(LEFT(C1886,1),拼音数据库!$B:$C,2,)&amp;VLOOKUP(MID(C1886,2,1),拼音数据库!$B:$C,2,)&amp;VLOOKUP(MID(C1886,3,1),拼音数据库!$B:$C,2,)&amp;VLOOKUP(MID(C1886,4,1),拼音数据库!$B:$C,2,))))),"")</f>
        <v/>
      </c>
      <c r="B1886" s="75" t="str">
        <f>IFERROR(IF(C1886=0,"",IF(LEN(C1886)=1,LEFT(VLOOKUP(LEFT(C1886,1),拼音数据库!$B:$C,2,),1),IF(LEN(C1886)=2,LEFT(VLOOKUP(LEFT(C1886,1),拼音数据库!$B:$C,2,),1)&amp;LEFT(VLOOKUP(MID(C1886,2,1),拼音数据库!$B:$C,2,),1),IF(LEN(C1886)=3,LEFT(VLOOKUP(LEFT(C1886,1),拼音数据库!$B:$C,2,),1)&amp;LEFT(VLOOKUP(MID(C1886,2,1),拼音数据库!$B:$C,2,),1)&amp;LEFT(VLOOKUP(MID(C1886,3,1),拼音数据库!$B:$C,2,)),LEFT(VLOOKUP(LEFT(C1886,1),拼音数据库!$B:$C,2,),1)&amp;LEFT(VLOOKUP(MID(C1886,2,1),拼音数据库!$B:$C,2,),1)&amp;LEFT(VLOOKUP(MID(C1886,3,1),拼音数据库!$B:$C,2,),1)&amp;LEFT(VLOOKUP(MID(C1886,4,1),拼音数据库!$B:$C,2,),1))))),"")</f>
        <v/>
      </c>
      <c r="C1886" s="36"/>
      <c r="D1886" s="36"/>
      <c r="E1886" s="36"/>
      <c r="F1886" s="37"/>
      <c r="G1886" s="37"/>
      <c r="H1886" s="37"/>
      <c r="I1886" s="37"/>
      <c r="J1886" s="37"/>
      <c r="K1886" s="37"/>
      <c r="L1886" s="37"/>
      <c r="M1886" s="37"/>
      <c r="N1886" s="5" t="str">
        <f t="array" ref="N1886">IF(SUM(--NOT(ISERROR(FIND(TEXT(UPPER(电话簿!$G$4),0),UPPER(基本信息输入!A1886:M1886),1))))&gt;0,ROW(),"")</f>
        <v/>
      </c>
    </row>
    <row r="1887" spans="1:14" s="34" customFormat="1" x14ac:dyDescent="0.35">
      <c r="A1887" s="74" t="str">
        <f>IFERROR(IF(C1887=0,"",IF(LEN(C1887)=1,VLOOKUP(LEFT(C1887,1),拼音数据库!$B:$C,2,),IF(LEN(C1887)=2,VLOOKUP(LEFT(C1887,1),拼音数据库!$B:$C,2,)&amp;VLOOKUP(MID(C1887,2,1),拼音数据库!$B:$C,2,),IF(LEN(C1887)=3,VLOOKUP(LEFT(C1887,1),拼音数据库!$B:$C,2,)&amp;VLOOKUP(MID(C1887,2,1),拼音数据库!$B:$C,2,)&amp;VLOOKUP(MID(C1887,3,1),拼音数据库!$B:$C,2,),VLOOKUP(LEFT(C1887,1),拼音数据库!$B:$C,2,)&amp;VLOOKUP(MID(C1887,2,1),拼音数据库!$B:$C,2,)&amp;VLOOKUP(MID(C1887,3,1),拼音数据库!$B:$C,2,)&amp;VLOOKUP(MID(C1887,4,1),拼音数据库!$B:$C,2,))))),"")</f>
        <v/>
      </c>
      <c r="B1887" s="75" t="str">
        <f>IFERROR(IF(C1887=0,"",IF(LEN(C1887)=1,LEFT(VLOOKUP(LEFT(C1887,1),拼音数据库!$B:$C,2,),1),IF(LEN(C1887)=2,LEFT(VLOOKUP(LEFT(C1887,1),拼音数据库!$B:$C,2,),1)&amp;LEFT(VLOOKUP(MID(C1887,2,1),拼音数据库!$B:$C,2,),1),IF(LEN(C1887)=3,LEFT(VLOOKUP(LEFT(C1887,1),拼音数据库!$B:$C,2,),1)&amp;LEFT(VLOOKUP(MID(C1887,2,1),拼音数据库!$B:$C,2,),1)&amp;LEFT(VLOOKUP(MID(C1887,3,1),拼音数据库!$B:$C,2,)),LEFT(VLOOKUP(LEFT(C1887,1),拼音数据库!$B:$C,2,),1)&amp;LEFT(VLOOKUP(MID(C1887,2,1),拼音数据库!$B:$C,2,),1)&amp;LEFT(VLOOKUP(MID(C1887,3,1),拼音数据库!$B:$C,2,),1)&amp;LEFT(VLOOKUP(MID(C1887,4,1),拼音数据库!$B:$C,2,),1))))),"")</f>
        <v/>
      </c>
      <c r="C1887" s="36"/>
      <c r="D1887" s="36"/>
      <c r="E1887" s="36"/>
      <c r="F1887" s="37"/>
      <c r="G1887" s="37"/>
      <c r="H1887" s="37"/>
      <c r="I1887" s="37"/>
      <c r="J1887" s="37"/>
      <c r="K1887" s="37"/>
      <c r="L1887" s="37"/>
      <c r="M1887" s="37"/>
      <c r="N1887" s="5" t="str">
        <f t="array" ref="N1887">IF(SUM(--NOT(ISERROR(FIND(TEXT(UPPER(电话簿!$G$4),0),UPPER(基本信息输入!A1887:M1887),1))))&gt;0,ROW(),"")</f>
        <v/>
      </c>
    </row>
    <row r="1888" spans="1:14" s="34" customFormat="1" x14ac:dyDescent="0.35">
      <c r="A1888" s="74" t="str">
        <f>IFERROR(IF(C1888=0,"",IF(LEN(C1888)=1,VLOOKUP(LEFT(C1888,1),拼音数据库!$B:$C,2,),IF(LEN(C1888)=2,VLOOKUP(LEFT(C1888,1),拼音数据库!$B:$C,2,)&amp;VLOOKUP(MID(C1888,2,1),拼音数据库!$B:$C,2,),IF(LEN(C1888)=3,VLOOKUP(LEFT(C1888,1),拼音数据库!$B:$C,2,)&amp;VLOOKUP(MID(C1888,2,1),拼音数据库!$B:$C,2,)&amp;VLOOKUP(MID(C1888,3,1),拼音数据库!$B:$C,2,),VLOOKUP(LEFT(C1888,1),拼音数据库!$B:$C,2,)&amp;VLOOKUP(MID(C1888,2,1),拼音数据库!$B:$C,2,)&amp;VLOOKUP(MID(C1888,3,1),拼音数据库!$B:$C,2,)&amp;VLOOKUP(MID(C1888,4,1),拼音数据库!$B:$C,2,))))),"")</f>
        <v/>
      </c>
      <c r="B1888" s="75" t="str">
        <f>IFERROR(IF(C1888=0,"",IF(LEN(C1888)=1,LEFT(VLOOKUP(LEFT(C1888,1),拼音数据库!$B:$C,2,),1),IF(LEN(C1888)=2,LEFT(VLOOKUP(LEFT(C1888,1),拼音数据库!$B:$C,2,),1)&amp;LEFT(VLOOKUP(MID(C1888,2,1),拼音数据库!$B:$C,2,),1),IF(LEN(C1888)=3,LEFT(VLOOKUP(LEFT(C1888,1),拼音数据库!$B:$C,2,),1)&amp;LEFT(VLOOKUP(MID(C1888,2,1),拼音数据库!$B:$C,2,),1)&amp;LEFT(VLOOKUP(MID(C1888,3,1),拼音数据库!$B:$C,2,)),LEFT(VLOOKUP(LEFT(C1888,1),拼音数据库!$B:$C,2,),1)&amp;LEFT(VLOOKUP(MID(C1888,2,1),拼音数据库!$B:$C,2,),1)&amp;LEFT(VLOOKUP(MID(C1888,3,1),拼音数据库!$B:$C,2,),1)&amp;LEFT(VLOOKUP(MID(C1888,4,1),拼音数据库!$B:$C,2,),1))))),"")</f>
        <v/>
      </c>
      <c r="C1888" s="36"/>
      <c r="D1888" s="36"/>
      <c r="E1888" s="36"/>
      <c r="F1888" s="37"/>
      <c r="G1888" s="37"/>
      <c r="H1888" s="37"/>
      <c r="I1888" s="37"/>
      <c r="J1888" s="37"/>
      <c r="K1888" s="37"/>
      <c r="L1888" s="37"/>
      <c r="M1888" s="37"/>
      <c r="N1888" s="5" t="str">
        <f t="array" ref="N1888">IF(SUM(--NOT(ISERROR(FIND(TEXT(UPPER(电话簿!$G$4),0),UPPER(基本信息输入!A1888:M1888),1))))&gt;0,ROW(),"")</f>
        <v/>
      </c>
    </row>
    <row r="1889" spans="1:14" s="34" customFormat="1" x14ac:dyDescent="0.35">
      <c r="A1889" s="74" t="str">
        <f>IFERROR(IF(C1889=0,"",IF(LEN(C1889)=1,VLOOKUP(LEFT(C1889,1),拼音数据库!$B:$C,2,),IF(LEN(C1889)=2,VLOOKUP(LEFT(C1889,1),拼音数据库!$B:$C,2,)&amp;VLOOKUP(MID(C1889,2,1),拼音数据库!$B:$C,2,),IF(LEN(C1889)=3,VLOOKUP(LEFT(C1889,1),拼音数据库!$B:$C,2,)&amp;VLOOKUP(MID(C1889,2,1),拼音数据库!$B:$C,2,)&amp;VLOOKUP(MID(C1889,3,1),拼音数据库!$B:$C,2,),VLOOKUP(LEFT(C1889,1),拼音数据库!$B:$C,2,)&amp;VLOOKUP(MID(C1889,2,1),拼音数据库!$B:$C,2,)&amp;VLOOKUP(MID(C1889,3,1),拼音数据库!$B:$C,2,)&amp;VLOOKUP(MID(C1889,4,1),拼音数据库!$B:$C,2,))))),"")</f>
        <v/>
      </c>
      <c r="B1889" s="75" t="str">
        <f>IFERROR(IF(C1889=0,"",IF(LEN(C1889)=1,LEFT(VLOOKUP(LEFT(C1889,1),拼音数据库!$B:$C,2,),1),IF(LEN(C1889)=2,LEFT(VLOOKUP(LEFT(C1889,1),拼音数据库!$B:$C,2,),1)&amp;LEFT(VLOOKUP(MID(C1889,2,1),拼音数据库!$B:$C,2,),1),IF(LEN(C1889)=3,LEFT(VLOOKUP(LEFT(C1889,1),拼音数据库!$B:$C,2,),1)&amp;LEFT(VLOOKUP(MID(C1889,2,1),拼音数据库!$B:$C,2,),1)&amp;LEFT(VLOOKUP(MID(C1889,3,1),拼音数据库!$B:$C,2,)),LEFT(VLOOKUP(LEFT(C1889,1),拼音数据库!$B:$C,2,),1)&amp;LEFT(VLOOKUP(MID(C1889,2,1),拼音数据库!$B:$C,2,),1)&amp;LEFT(VLOOKUP(MID(C1889,3,1),拼音数据库!$B:$C,2,),1)&amp;LEFT(VLOOKUP(MID(C1889,4,1),拼音数据库!$B:$C,2,),1))))),"")</f>
        <v/>
      </c>
      <c r="C1889" s="36"/>
      <c r="D1889" s="36"/>
      <c r="E1889" s="36"/>
      <c r="F1889" s="37"/>
      <c r="G1889" s="37"/>
      <c r="H1889" s="37"/>
      <c r="I1889" s="37"/>
      <c r="J1889" s="37"/>
      <c r="K1889" s="37"/>
      <c r="L1889" s="37"/>
      <c r="M1889" s="37"/>
      <c r="N1889" s="5" t="str">
        <f t="array" ref="N1889">IF(SUM(--NOT(ISERROR(FIND(TEXT(UPPER(电话簿!$G$4),0),UPPER(基本信息输入!A1889:M1889),1))))&gt;0,ROW(),"")</f>
        <v/>
      </c>
    </row>
    <row r="1890" spans="1:14" s="34" customFormat="1" x14ac:dyDescent="0.35">
      <c r="A1890" s="74" t="str">
        <f>IFERROR(IF(C1890=0,"",IF(LEN(C1890)=1,VLOOKUP(LEFT(C1890,1),拼音数据库!$B:$C,2,),IF(LEN(C1890)=2,VLOOKUP(LEFT(C1890,1),拼音数据库!$B:$C,2,)&amp;VLOOKUP(MID(C1890,2,1),拼音数据库!$B:$C,2,),IF(LEN(C1890)=3,VLOOKUP(LEFT(C1890,1),拼音数据库!$B:$C,2,)&amp;VLOOKUP(MID(C1890,2,1),拼音数据库!$B:$C,2,)&amp;VLOOKUP(MID(C1890,3,1),拼音数据库!$B:$C,2,),VLOOKUP(LEFT(C1890,1),拼音数据库!$B:$C,2,)&amp;VLOOKUP(MID(C1890,2,1),拼音数据库!$B:$C,2,)&amp;VLOOKUP(MID(C1890,3,1),拼音数据库!$B:$C,2,)&amp;VLOOKUP(MID(C1890,4,1),拼音数据库!$B:$C,2,))))),"")</f>
        <v/>
      </c>
      <c r="B1890" s="75" t="str">
        <f>IFERROR(IF(C1890=0,"",IF(LEN(C1890)=1,LEFT(VLOOKUP(LEFT(C1890,1),拼音数据库!$B:$C,2,),1),IF(LEN(C1890)=2,LEFT(VLOOKUP(LEFT(C1890,1),拼音数据库!$B:$C,2,),1)&amp;LEFT(VLOOKUP(MID(C1890,2,1),拼音数据库!$B:$C,2,),1),IF(LEN(C1890)=3,LEFT(VLOOKUP(LEFT(C1890,1),拼音数据库!$B:$C,2,),1)&amp;LEFT(VLOOKUP(MID(C1890,2,1),拼音数据库!$B:$C,2,),1)&amp;LEFT(VLOOKUP(MID(C1890,3,1),拼音数据库!$B:$C,2,)),LEFT(VLOOKUP(LEFT(C1890,1),拼音数据库!$B:$C,2,),1)&amp;LEFT(VLOOKUP(MID(C1890,2,1),拼音数据库!$B:$C,2,),1)&amp;LEFT(VLOOKUP(MID(C1890,3,1),拼音数据库!$B:$C,2,),1)&amp;LEFT(VLOOKUP(MID(C1890,4,1),拼音数据库!$B:$C,2,),1))))),"")</f>
        <v/>
      </c>
      <c r="C1890" s="36"/>
      <c r="D1890" s="36"/>
      <c r="E1890" s="36"/>
      <c r="F1890" s="37"/>
      <c r="G1890" s="37"/>
      <c r="H1890" s="37"/>
      <c r="I1890" s="37"/>
      <c r="J1890" s="37"/>
      <c r="K1890" s="37"/>
      <c r="L1890" s="37"/>
      <c r="M1890" s="37"/>
      <c r="N1890" s="5" t="str">
        <f t="array" ref="N1890">IF(SUM(--NOT(ISERROR(FIND(TEXT(UPPER(电话簿!$G$4),0),UPPER(基本信息输入!A1890:M1890),1))))&gt;0,ROW(),"")</f>
        <v/>
      </c>
    </row>
    <row r="1891" spans="1:14" s="34" customFormat="1" x14ac:dyDescent="0.35">
      <c r="A1891" s="74" t="str">
        <f>IFERROR(IF(C1891=0,"",IF(LEN(C1891)=1,VLOOKUP(LEFT(C1891,1),拼音数据库!$B:$C,2,),IF(LEN(C1891)=2,VLOOKUP(LEFT(C1891,1),拼音数据库!$B:$C,2,)&amp;VLOOKUP(MID(C1891,2,1),拼音数据库!$B:$C,2,),IF(LEN(C1891)=3,VLOOKUP(LEFT(C1891,1),拼音数据库!$B:$C,2,)&amp;VLOOKUP(MID(C1891,2,1),拼音数据库!$B:$C,2,)&amp;VLOOKUP(MID(C1891,3,1),拼音数据库!$B:$C,2,),VLOOKUP(LEFT(C1891,1),拼音数据库!$B:$C,2,)&amp;VLOOKUP(MID(C1891,2,1),拼音数据库!$B:$C,2,)&amp;VLOOKUP(MID(C1891,3,1),拼音数据库!$B:$C,2,)&amp;VLOOKUP(MID(C1891,4,1),拼音数据库!$B:$C,2,))))),"")</f>
        <v/>
      </c>
      <c r="B1891" s="75" t="str">
        <f>IFERROR(IF(C1891=0,"",IF(LEN(C1891)=1,LEFT(VLOOKUP(LEFT(C1891,1),拼音数据库!$B:$C,2,),1),IF(LEN(C1891)=2,LEFT(VLOOKUP(LEFT(C1891,1),拼音数据库!$B:$C,2,),1)&amp;LEFT(VLOOKUP(MID(C1891,2,1),拼音数据库!$B:$C,2,),1),IF(LEN(C1891)=3,LEFT(VLOOKUP(LEFT(C1891,1),拼音数据库!$B:$C,2,),1)&amp;LEFT(VLOOKUP(MID(C1891,2,1),拼音数据库!$B:$C,2,),1)&amp;LEFT(VLOOKUP(MID(C1891,3,1),拼音数据库!$B:$C,2,)),LEFT(VLOOKUP(LEFT(C1891,1),拼音数据库!$B:$C,2,),1)&amp;LEFT(VLOOKUP(MID(C1891,2,1),拼音数据库!$B:$C,2,),1)&amp;LEFT(VLOOKUP(MID(C1891,3,1),拼音数据库!$B:$C,2,),1)&amp;LEFT(VLOOKUP(MID(C1891,4,1),拼音数据库!$B:$C,2,),1))))),"")</f>
        <v/>
      </c>
      <c r="C1891" s="36"/>
      <c r="D1891" s="36"/>
      <c r="E1891" s="36"/>
      <c r="F1891" s="37"/>
      <c r="G1891" s="37"/>
      <c r="H1891" s="37"/>
      <c r="I1891" s="37"/>
      <c r="J1891" s="37"/>
      <c r="K1891" s="37"/>
      <c r="L1891" s="37"/>
      <c r="M1891" s="37"/>
      <c r="N1891" s="5" t="str">
        <f t="array" ref="N1891">IF(SUM(--NOT(ISERROR(FIND(TEXT(UPPER(电话簿!$G$4),0),UPPER(基本信息输入!A1891:M1891),1))))&gt;0,ROW(),"")</f>
        <v/>
      </c>
    </row>
    <row r="1892" spans="1:14" s="34" customFormat="1" x14ac:dyDescent="0.35">
      <c r="A1892" s="74" t="str">
        <f>IFERROR(IF(C1892=0,"",IF(LEN(C1892)=1,VLOOKUP(LEFT(C1892,1),拼音数据库!$B:$C,2,),IF(LEN(C1892)=2,VLOOKUP(LEFT(C1892,1),拼音数据库!$B:$C,2,)&amp;VLOOKUP(MID(C1892,2,1),拼音数据库!$B:$C,2,),IF(LEN(C1892)=3,VLOOKUP(LEFT(C1892,1),拼音数据库!$B:$C,2,)&amp;VLOOKUP(MID(C1892,2,1),拼音数据库!$B:$C,2,)&amp;VLOOKUP(MID(C1892,3,1),拼音数据库!$B:$C,2,),VLOOKUP(LEFT(C1892,1),拼音数据库!$B:$C,2,)&amp;VLOOKUP(MID(C1892,2,1),拼音数据库!$B:$C,2,)&amp;VLOOKUP(MID(C1892,3,1),拼音数据库!$B:$C,2,)&amp;VLOOKUP(MID(C1892,4,1),拼音数据库!$B:$C,2,))))),"")</f>
        <v/>
      </c>
      <c r="B1892" s="75" t="str">
        <f>IFERROR(IF(C1892=0,"",IF(LEN(C1892)=1,LEFT(VLOOKUP(LEFT(C1892,1),拼音数据库!$B:$C,2,),1),IF(LEN(C1892)=2,LEFT(VLOOKUP(LEFT(C1892,1),拼音数据库!$B:$C,2,),1)&amp;LEFT(VLOOKUP(MID(C1892,2,1),拼音数据库!$B:$C,2,),1),IF(LEN(C1892)=3,LEFT(VLOOKUP(LEFT(C1892,1),拼音数据库!$B:$C,2,),1)&amp;LEFT(VLOOKUP(MID(C1892,2,1),拼音数据库!$B:$C,2,),1)&amp;LEFT(VLOOKUP(MID(C1892,3,1),拼音数据库!$B:$C,2,)),LEFT(VLOOKUP(LEFT(C1892,1),拼音数据库!$B:$C,2,),1)&amp;LEFT(VLOOKUP(MID(C1892,2,1),拼音数据库!$B:$C,2,),1)&amp;LEFT(VLOOKUP(MID(C1892,3,1),拼音数据库!$B:$C,2,),1)&amp;LEFT(VLOOKUP(MID(C1892,4,1),拼音数据库!$B:$C,2,),1))))),"")</f>
        <v/>
      </c>
      <c r="C1892" s="36"/>
      <c r="D1892" s="36"/>
      <c r="E1892" s="36"/>
      <c r="F1892" s="37"/>
      <c r="G1892" s="37"/>
      <c r="H1892" s="37"/>
      <c r="I1892" s="37"/>
      <c r="J1892" s="37"/>
      <c r="K1892" s="37"/>
      <c r="L1892" s="37"/>
      <c r="M1892" s="37"/>
      <c r="N1892" s="5" t="str">
        <f t="array" ref="N1892">IF(SUM(--NOT(ISERROR(FIND(TEXT(UPPER(电话簿!$G$4),0),UPPER(基本信息输入!A1892:M1892),1))))&gt;0,ROW(),"")</f>
        <v/>
      </c>
    </row>
    <row r="1893" spans="1:14" s="34" customFormat="1" x14ac:dyDescent="0.35">
      <c r="A1893" s="74" t="str">
        <f>IFERROR(IF(C1893=0,"",IF(LEN(C1893)=1,VLOOKUP(LEFT(C1893,1),拼音数据库!$B:$C,2,),IF(LEN(C1893)=2,VLOOKUP(LEFT(C1893,1),拼音数据库!$B:$C,2,)&amp;VLOOKUP(MID(C1893,2,1),拼音数据库!$B:$C,2,),IF(LEN(C1893)=3,VLOOKUP(LEFT(C1893,1),拼音数据库!$B:$C,2,)&amp;VLOOKUP(MID(C1893,2,1),拼音数据库!$B:$C,2,)&amp;VLOOKUP(MID(C1893,3,1),拼音数据库!$B:$C,2,),VLOOKUP(LEFT(C1893,1),拼音数据库!$B:$C,2,)&amp;VLOOKUP(MID(C1893,2,1),拼音数据库!$B:$C,2,)&amp;VLOOKUP(MID(C1893,3,1),拼音数据库!$B:$C,2,)&amp;VLOOKUP(MID(C1893,4,1),拼音数据库!$B:$C,2,))))),"")</f>
        <v/>
      </c>
      <c r="B1893" s="75" t="str">
        <f>IFERROR(IF(C1893=0,"",IF(LEN(C1893)=1,LEFT(VLOOKUP(LEFT(C1893,1),拼音数据库!$B:$C,2,),1),IF(LEN(C1893)=2,LEFT(VLOOKUP(LEFT(C1893,1),拼音数据库!$B:$C,2,),1)&amp;LEFT(VLOOKUP(MID(C1893,2,1),拼音数据库!$B:$C,2,),1),IF(LEN(C1893)=3,LEFT(VLOOKUP(LEFT(C1893,1),拼音数据库!$B:$C,2,),1)&amp;LEFT(VLOOKUP(MID(C1893,2,1),拼音数据库!$B:$C,2,),1)&amp;LEFT(VLOOKUP(MID(C1893,3,1),拼音数据库!$B:$C,2,)),LEFT(VLOOKUP(LEFT(C1893,1),拼音数据库!$B:$C,2,),1)&amp;LEFT(VLOOKUP(MID(C1893,2,1),拼音数据库!$B:$C,2,),1)&amp;LEFT(VLOOKUP(MID(C1893,3,1),拼音数据库!$B:$C,2,),1)&amp;LEFT(VLOOKUP(MID(C1893,4,1),拼音数据库!$B:$C,2,),1))))),"")</f>
        <v/>
      </c>
      <c r="C1893" s="36"/>
      <c r="D1893" s="36"/>
      <c r="E1893" s="36"/>
      <c r="F1893" s="37"/>
      <c r="G1893" s="37"/>
      <c r="H1893" s="37"/>
      <c r="I1893" s="37"/>
      <c r="J1893" s="37"/>
      <c r="K1893" s="37"/>
      <c r="L1893" s="37"/>
      <c r="M1893" s="37"/>
      <c r="N1893" s="5" t="str">
        <f t="array" ref="N1893">IF(SUM(--NOT(ISERROR(FIND(TEXT(UPPER(电话簿!$G$4),0),UPPER(基本信息输入!A1893:M1893),1))))&gt;0,ROW(),"")</f>
        <v/>
      </c>
    </row>
    <row r="1894" spans="1:14" s="34" customFormat="1" x14ac:dyDescent="0.35">
      <c r="A1894" s="74" t="str">
        <f>IFERROR(IF(C1894=0,"",IF(LEN(C1894)=1,VLOOKUP(LEFT(C1894,1),拼音数据库!$B:$C,2,),IF(LEN(C1894)=2,VLOOKUP(LEFT(C1894,1),拼音数据库!$B:$C,2,)&amp;VLOOKUP(MID(C1894,2,1),拼音数据库!$B:$C,2,),IF(LEN(C1894)=3,VLOOKUP(LEFT(C1894,1),拼音数据库!$B:$C,2,)&amp;VLOOKUP(MID(C1894,2,1),拼音数据库!$B:$C,2,)&amp;VLOOKUP(MID(C1894,3,1),拼音数据库!$B:$C,2,),VLOOKUP(LEFT(C1894,1),拼音数据库!$B:$C,2,)&amp;VLOOKUP(MID(C1894,2,1),拼音数据库!$B:$C,2,)&amp;VLOOKUP(MID(C1894,3,1),拼音数据库!$B:$C,2,)&amp;VLOOKUP(MID(C1894,4,1),拼音数据库!$B:$C,2,))))),"")</f>
        <v/>
      </c>
      <c r="B1894" s="75" t="str">
        <f>IFERROR(IF(C1894=0,"",IF(LEN(C1894)=1,LEFT(VLOOKUP(LEFT(C1894,1),拼音数据库!$B:$C,2,),1),IF(LEN(C1894)=2,LEFT(VLOOKUP(LEFT(C1894,1),拼音数据库!$B:$C,2,),1)&amp;LEFT(VLOOKUP(MID(C1894,2,1),拼音数据库!$B:$C,2,),1),IF(LEN(C1894)=3,LEFT(VLOOKUP(LEFT(C1894,1),拼音数据库!$B:$C,2,),1)&amp;LEFT(VLOOKUP(MID(C1894,2,1),拼音数据库!$B:$C,2,),1)&amp;LEFT(VLOOKUP(MID(C1894,3,1),拼音数据库!$B:$C,2,)),LEFT(VLOOKUP(LEFT(C1894,1),拼音数据库!$B:$C,2,),1)&amp;LEFT(VLOOKUP(MID(C1894,2,1),拼音数据库!$B:$C,2,),1)&amp;LEFT(VLOOKUP(MID(C1894,3,1),拼音数据库!$B:$C,2,),1)&amp;LEFT(VLOOKUP(MID(C1894,4,1),拼音数据库!$B:$C,2,),1))))),"")</f>
        <v/>
      </c>
      <c r="C1894" s="36"/>
      <c r="D1894" s="36"/>
      <c r="E1894" s="36"/>
      <c r="F1894" s="37"/>
      <c r="G1894" s="37"/>
      <c r="H1894" s="37"/>
      <c r="I1894" s="37"/>
      <c r="J1894" s="37"/>
      <c r="K1894" s="37"/>
      <c r="L1894" s="37"/>
      <c r="M1894" s="37"/>
      <c r="N1894" s="5" t="str">
        <f t="array" ref="N1894">IF(SUM(--NOT(ISERROR(FIND(TEXT(UPPER(电话簿!$G$4),0),UPPER(基本信息输入!A1894:M1894),1))))&gt;0,ROW(),"")</f>
        <v/>
      </c>
    </row>
    <row r="1895" spans="1:14" s="34" customFormat="1" x14ac:dyDescent="0.35">
      <c r="A1895" s="74" t="str">
        <f>IFERROR(IF(C1895=0,"",IF(LEN(C1895)=1,VLOOKUP(LEFT(C1895,1),拼音数据库!$B:$C,2,),IF(LEN(C1895)=2,VLOOKUP(LEFT(C1895,1),拼音数据库!$B:$C,2,)&amp;VLOOKUP(MID(C1895,2,1),拼音数据库!$B:$C,2,),IF(LEN(C1895)=3,VLOOKUP(LEFT(C1895,1),拼音数据库!$B:$C,2,)&amp;VLOOKUP(MID(C1895,2,1),拼音数据库!$B:$C,2,)&amp;VLOOKUP(MID(C1895,3,1),拼音数据库!$B:$C,2,),VLOOKUP(LEFT(C1895,1),拼音数据库!$B:$C,2,)&amp;VLOOKUP(MID(C1895,2,1),拼音数据库!$B:$C,2,)&amp;VLOOKUP(MID(C1895,3,1),拼音数据库!$B:$C,2,)&amp;VLOOKUP(MID(C1895,4,1),拼音数据库!$B:$C,2,))))),"")</f>
        <v/>
      </c>
      <c r="B1895" s="75" t="str">
        <f>IFERROR(IF(C1895=0,"",IF(LEN(C1895)=1,LEFT(VLOOKUP(LEFT(C1895,1),拼音数据库!$B:$C,2,),1),IF(LEN(C1895)=2,LEFT(VLOOKUP(LEFT(C1895,1),拼音数据库!$B:$C,2,),1)&amp;LEFT(VLOOKUP(MID(C1895,2,1),拼音数据库!$B:$C,2,),1),IF(LEN(C1895)=3,LEFT(VLOOKUP(LEFT(C1895,1),拼音数据库!$B:$C,2,),1)&amp;LEFT(VLOOKUP(MID(C1895,2,1),拼音数据库!$B:$C,2,),1)&amp;LEFT(VLOOKUP(MID(C1895,3,1),拼音数据库!$B:$C,2,)),LEFT(VLOOKUP(LEFT(C1895,1),拼音数据库!$B:$C,2,),1)&amp;LEFT(VLOOKUP(MID(C1895,2,1),拼音数据库!$B:$C,2,),1)&amp;LEFT(VLOOKUP(MID(C1895,3,1),拼音数据库!$B:$C,2,),1)&amp;LEFT(VLOOKUP(MID(C1895,4,1),拼音数据库!$B:$C,2,),1))))),"")</f>
        <v/>
      </c>
      <c r="C1895" s="36"/>
      <c r="D1895" s="36"/>
      <c r="E1895" s="36"/>
      <c r="F1895" s="37"/>
      <c r="G1895" s="37"/>
      <c r="H1895" s="37"/>
      <c r="I1895" s="37"/>
      <c r="J1895" s="37"/>
      <c r="K1895" s="37"/>
      <c r="L1895" s="37"/>
      <c r="M1895" s="37"/>
      <c r="N1895" s="5" t="str">
        <f t="array" ref="N1895">IF(SUM(--NOT(ISERROR(FIND(TEXT(UPPER(电话簿!$G$4),0),UPPER(基本信息输入!A1895:M1895),1))))&gt;0,ROW(),"")</f>
        <v/>
      </c>
    </row>
    <row r="1896" spans="1:14" s="34" customFormat="1" x14ac:dyDescent="0.35">
      <c r="A1896" s="74" t="str">
        <f>IFERROR(IF(C1896=0,"",IF(LEN(C1896)=1,VLOOKUP(LEFT(C1896,1),拼音数据库!$B:$C,2,),IF(LEN(C1896)=2,VLOOKUP(LEFT(C1896,1),拼音数据库!$B:$C,2,)&amp;VLOOKUP(MID(C1896,2,1),拼音数据库!$B:$C,2,),IF(LEN(C1896)=3,VLOOKUP(LEFT(C1896,1),拼音数据库!$B:$C,2,)&amp;VLOOKUP(MID(C1896,2,1),拼音数据库!$B:$C,2,)&amp;VLOOKUP(MID(C1896,3,1),拼音数据库!$B:$C,2,),VLOOKUP(LEFT(C1896,1),拼音数据库!$B:$C,2,)&amp;VLOOKUP(MID(C1896,2,1),拼音数据库!$B:$C,2,)&amp;VLOOKUP(MID(C1896,3,1),拼音数据库!$B:$C,2,)&amp;VLOOKUP(MID(C1896,4,1),拼音数据库!$B:$C,2,))))),"")</f>
        <v/>
      </c>
      <c r="B1896" s="75" t="str">
        <f>IFERROR(IF(C1896=0,"",IF(LEN(C1896)=1,LEFT(VLOOKUP(LEFT(C1896,1),拼音数据库!$B:$C,2,),1),IF(LEN(C1896)=2,LEFT(VLOOKUP(LEFT(C1896,1),拼音数据库!$B:$C,2,),1)&amp;LEFT(VLOOKUP(MID(C1896,2,1),拼音数据库!$B:$C,2,),1),IF(LEN(C1896)=3,LEFT(VLOOKUP(LEFT(C1896,1),拼音数据库!$B:$C,2,),1)&amp;LEFT(VLOOKUP(MID(C1896,2,1),拼音数据库!$B:$C,2,),1)&amp;LEFT(VLOOKUP(MID(C1896,3,1),拼音数据库!$B:$C,2,)),LEFT(VLOOKUP(LEFT(C1896,1),拼音数据库!$B:$C,2,),1)&amp;LEFT(VLOOKUP(MID(C1896,2,1),拼音数据库!$B:$C,2,),1)&amp;LEFT(VLOOKUP(MID(C1896,3,1),拼音数据库!$B:$C,2,),1)&amp;LEFT(VLOOKUP(MID(C1896,4,1),拼音数据库!$B:$C,2,),1))))),"")</f>
        <v/>
      </c>
      <c r="C1896" s="36"/>
      <c r="D1896" s="36"/>
      <c r="E1896" s="36"/>
      <c r="F1896" s="37"/>
      <c r="G1896" s="37"/>
      <c r="H1896" s="37"/>
      <c r="I1896" s="37"/>
      <c r="J1896" s="37"/>
      <c r="K1896" s="37"/>
      <c r="L1896" s="37"/>
      <c r="M1896" s="37"/>
      <c r="N1896" s="5" t="str">
        <f t="array" ref="N1896">IF(SUM(--NOT(ISERROR(FIND(TEXT(UPPER(电话簿!$G$4),0),UPPER(基本信息输入!A1896:M1896),1))))&gt;0,ROW(),"")</f>
        <v/>
      </c>
    </row>
    <row r="1897" spans="1:14" s="34" customFormat="1" x14ac:dyDescent="0.35">
      <c r="A1897" s="74" t="str">
        <f>IFERROR(IF(C1897=0,"",IF(LEN(C1897)=1,VLOOKUP(LEFT(C1897,1),拼音数据库!$B:$C,2,),IF(LEN(C1897)=2,VLOOKUP(LEFT(C1897,1),拼音数据库!$B:$C,2,)&amp;VLOOKUP(MID(C1897,2,1),拼音数据库!$B:$C,2,),IF(LEN(C1897)=3,VLOOKUP(LEFT(C1897,1),拼音数据库!$B:$C,2,)&amp;VLOOKUP(MID(C1897,2,1),拼音数据库!$B:$C,2,)&amp;VLOOKUP(MID(C1897,3,1),拼音数据库!$B:$C,2,),VLOOKUP(LEFT(C1897,1),拼音数据库!$B:$C,2,)&amp;VLOOKUP(MID(C1897,2,1),拼音数据库!$B:$C,2,)&amp;VLOOKUP(MID(C1897,3,1),拼音数据库!$B:$C,2,)&amp;VLOOKUP(MID(C1897,4,1),拼音数据库!$B:$C,2,))))),"")</f>
        <v/>
      </c>
      <c r="B1897" s="75" t="str">
        <f>IFERROR(IF(C1897=0,"",IF(LEN(C1897)=1,LEFT(VLOOKUP(LEFT(C1897,1),拼音数据库!$B:$C,2,),1),IF(LEN(C1897)=2,LEFT(VLOOKUP(LEFT(C1897,1),拼音数据库!$B:$C,2,),1)&amp;LEFT(VLOOKUP(MID(C1897,2,1),拼音数据库!$B:$C,2,),1),IF(LEN(C1897)=3,LEFT(VLOOKUP(LEFT(C1897,1),拼音数据库!$B:$C,2,),1)&amp;LEFT(VLOOKUP(MID(C1897,2,1),拼音数据库!$B:$C,2,),1)&amp;LEFT(VLOOKUP(MID(C1897,3,1),拼音数据库!$B:$C,2,)),LEFT(VLOOKUP(LEFT(C1897,1),拼音数据库!$B:$C,2,),1)&amp;LEFT(VLOOKUP(MID(C1897,2,1),拼音数据库!$B:$C,2,),1)&amp;LEFT(VLOOKUP(MID(C1897,3,1),拼音数据库!$B:$C,2,),1)&amp;LEFT(VLOOKUP(MID(C1897,4,1),拼音数据库!$B:$C,2,),1))))),"")</f>
        <v/>
      </c>
      <c r="C1897" s="36"/>
      <c r="D1897" s="36"/>
      <c r="E1897" s="36"/>
      <c r="F1897" s="37"/>
      <c r="G1897" s="37"/>
      <c r="H1897" s="37"/>
      <c r="I1897" s="37"/>
      <c r="J1897" s="37"/>
      <c r="K1897" s="37"/>
      <c r="L1897" s="37"/>
      <c r="M1897" s="37"/>
      <c r="N1897" s="5" t="str">
        <f t="array" ref="N1897">IF(SUM(--NOT(ISERROR(FIND(TEXT(UPPER(电话簿!$G$4),0),UPPER(基本信息输入!A1897:M1897),1))))&gt;0,ROW(),"")</f>
        <v/>
      </c>
    </row>
    <row r="1898" spans="1:14" s="34" customFormat="1" x14ac:dyDescent="0.35">
      <c r="A1898" s="74" t="str">
        <f>IFERROR(IF(C1898=0,"",IF(LEN(C1898)=1,VLOOKUP(LEFT(C1898,1),拼音数据库!$B:$C,2,),IF(LEN(C1898)=2,VLOOKUP(LEFT(C1898,1),拼音数据库!$B:$C,2,)&amp;VLOOKUP(MID(C1898,2,1),拼音数据库!$B:$C,2,),IF(LEN(C1898)=3,VLOOKUP(LEFT(C1898,1),拼音数据库!$B:$C,2,)&amp;VLOOKUP(MID(C1898,2,1),拼音数据库!$B:$C,2,)&amp;VLOOKUP(MID(C1898,3,1),拼音数据库!$B:$C,2,),VLOOKUP(LEFT(C1898,1),拼音数据库!$B:$C,2,)&amp;VLOOKUP(MID(C1898,2,1),拼音数据库!$B:$C,2,)&amp;VLOOKUP(MID(C1898,3,1),拼音数据库!$B:$C,2,)&amp;VLOOKUP(MID(C1898,4,1),拼音数据库!$B:$C,2,))))),"")</f>
        <v/>
      </c>
      <c r="B1898" s="75" t="str">
        <f>IFERROR(IF(C1898=0,"",IF(LEN(C1898)=1,LEFT(VLOOKUP(LEFT(C1898,1),拼音数据库!$B:$C,2,),1),IF(LEN(C1898)=2,LEFT(VLOOKUP(LEFT(C1898,1),拼音数据库!$B:$C,2,),1)&amp;LEFT(VLOOKUP(MID(C1898,2,1),拼音数据库!$B:$C,2,),1),IF(LEN(C1898)=3,LEFT(VLOOKUP(LEFT(C1898,1),拼音数据库!$B:$C,2,),1)&amp;LEFT(VLOOKUP(MID(C1898,2,1),拼音数据库!$B:$C,2,),1)&amp;LEFT(VLOOKUP(MID(C1898,3,1),拼音数据库!$B:$C,2,)),LEFT(VLOOKUP(LEFT(C1898,1),拼音数据库!$B:$C,2,),1)&amp;LEFT(VLOOKUP(MID(C1898,2,1),拼音数据库!$B:$C,2,),1)&amp;LEFT(VLOOKUP(MID(C1898,3,1),拼音数据库!$B:$C,2,),1)&amp;LEFT(VLOOKUP(MID(C1898,4,1),拼音数据库!$B:$C,2,),1))))),"")</f>
        <v/>
      </c>
      <c r="C1898" s="36"/>
      <c r="D1898" s="36"/>
      <c r="E1898" s="36"/>
      <c r="F1898" s="37"/>
      <c r="G1898" s="37"/>
      <c r="H1898" s="37"/>
      <c r="I1898" s="37"/>
      <c r="J1898" s="37"/>
      <c r="K1898" s="37"/>
      <c r="L1898" s="37"/>
      <c r="M1898" s="37"/>
      <c r="N1898" s="5" t="str">
        <f t="array" ref="N1898">IF(SUM(--NOT(ISERROR(FIND(TEXT(UPPER(电话簿!$G$4),0),UPPER(基本信息输入!A1898:M1898),1))))&gt;0,ROW(),"")</f>
        <v/>
      </c>
    </row>
    <row r="1899" spans="1:14" s="34" customFormat="1" x14ac:dyDescent="0.35">
      <c r="A1899" s="74" t="str">
        <f>IFERROR(IF(C1899=0,"",IF(LEN(C1899)=1,VLOOKUP(LEFT(C1899,1),拼音数据库!$B:$C,2,),IF(LEN(C1899)=2,VLOOKUP(LEFT(C1899,1),拼音数据库!$B:$C,2,)&amp;VLOOKUP(MID(C1899,2,1),拼音数据库!$B:$C,2,),IF(LEN(C1899)=3,VLOOKUP(LEFT(C1899,1),拼音数据库!$B:$C,2,)&amp;VLOOKUP(MID(C1899,2,1),拼音数据库!$B:$C,2,)&amp;VLOOKUP(MID(C1899,3,1),拼音数据库!$B:$C,2,),VLOOKUP(LEFT(C1899,1),拼音数据库!$B:$C,2,)&amp;VLOOKUP(MID(C1899,2,1),拼音数据库!$B:$C,2,)&amp;VLOOKUP(MID(C1899,3,1),拼音数据库!$B:$C,2,)&amp;VLOOKUP(MID(C1899,4,1),拼音数据库!$B:$C,2,))))),"")</f>
        <v/>
      </c>
      <c r="B1899" s="75" t="str">
        <f>IFERROR(IF(C1899=0,"",IF(LEN(C1899)=1,LEFT(VLOOKUP(LEFT(C1899,1),拼音数据库!$B:$C,2,),1),IF(LEN(C1899)=2,LEFT(VLOOKUP(LEFT(C1899,1),拼音数据库!$B:$C,2,),1)&amp;LEFT(VLOOKUP(MID(C1899,2,1),拼音数据库!$B:$C,2,),1),IF(LEN(C1899)=3,LEFT(VLOOKUP(LEFT(C1899,1),拼音数据库!$B:$C,2,),1)&amp;LEFT(VLOOKUP(MID(C1899,2,1),拼音数据库!$B:$C,2,),1)&amp;LEFT(VLOOKUP(MID(C1899,3,1),拼音数据库!$B:$C,2,)),LEFT(VLOOKUP(LEFT(C1899,1),拼音数据库!$B:$C,2,),1)&amp;LEFT(VLOOKUP(MID(C1899,2,1),拼音数据库!$B:$C,2,),1)&amp;LEFT(VLOOKUP(MID(C1899,3,1),拼音数据库!$B:$C,2,),1)&amp;LEFT(VLOOKUP(MID(C1899,4,1),拼音数据库!$B:$C,2,),1))))),"")</f>
        <v/>
      </c>
      <c r="C1899" s="36"/>
      <c r="D1899" s="36"/>
      <c r="E1899" s="36"/>
      <c r="F1899" s="37"/>
      <c r="G1899" s="37"/>
      <c r="H1899" s="37"/>
      <c r="I1899" s="37"/>
      <c r="J1899" s="37"/>
      <c r="K1899" s="37"/>
      <c r="L1899" s="37"/>
      <c r="M1899" s="37"/>
      <c r="N1899" s="5" t="str">
        <f t="array" ref="N1899">IF(SUM(--NOT(ISERROR(FIND(TEXT(UPPER(电话簿!$G$4),0),UPPER(基本信息输入!A1899:M1899),1))))&gt;0,ROW(),"")</f>
        <v/>
      </c>
    </row>
    <row r="1900" spans="1:14" s="34" customFormat="1" x14ac:dyDescent="0.35">
      <c r="A1900" s="74" t="str">
        <f>IFERROR(IF(C1900=0,"",IF(LEN(C1900)=1,VLOOKUP(LEFT(C1900,1),拼音数据库!$B:$C,2,),IF(LEN(C1900)=2,VLOOKUP(LEFT(C1900,1),拼音数据库!$B:$C,2,)&amp;VLOOKUP(MID(C1900,2,1),拼音数据库!$B:$C,2,),IF(LEN(C1900)=3,VLOOKUP(LEFT(C1900,1),拼音数据库!$B:$C,2,)&amp;VLOOKUP(MID(C1900,2,1),拼音数据库!$B:$C,2,)&amp;VLOOKUP(MID(C1900,3,1),拼音数据库!$B:$C,2,),VLOOKUP(LEFT(C1900,1),拼音数据库!$B:$C,2,)&amp;VLOOKUP(MID(C1900,2,1),拼音数据库!$B:$C,2,)&amp;VLOOKUP(MID(C1900,3,1),拼音数据库!$B:$C,2,)&amp;VLOOKUP(MID(C1900,4,1),拼音数据库!$B:$C,2,))))),"")</f>
        <v/>
      </c>
      <c r="B1900" s="75" t="str">
        <f>IFERROR(IF(C1900=0,"",IF(LEN(C1900)=1,LEFT(VLOOKUP(LEFT(C1900,1),拼音数据库!$B:$C,2,),1),IF(LEN(C1900)=2,LEFT(VLOOKUP(LEFT(C1900,1),拼音数据库!$B:$C,2,),1)&amp;LEFT(VLOOKUP(MID(C1900,2,1),拼音数据库!$B:$C,2,),1),IF(LEN(C1900)=3,LEFT(VLOOKUP(LEFT(C1900,1),拼音数据库!$B:$C,2,),1)&amp;LEFT(VLOOKUP(MID(C1900,2,1),拼音数据库!$B:$C,2,),1)&amp;LEFT(VLOOKUP(MID(C1900,3,1),拼音数据库!$B:$C,2,)),LEFT(VLOOKUP(LEFT(C1900,1),拼音数据库!$B:$C,2,),1)&amp;LEFT(VLOOKUP(MID(C1900,2,1),拼音数据库!$B:$C,2,),1)&amp;LEFT(VLOOKUP(MID(C1900,3,1),拼音数据库!$B:$C,2,),1)&amp;LEFT(VLOOKUP(MID(C1900,4,1),拼音数据库!$B:$C,2,),1))))),"")</f>
        <v/>
      </c>
      <c r="C1900" s="36"/>
      <c r="D1900" s="36"/>
      <c r="E1900" s="36"/>
      <c r="F1900" s="37"/>
      <c r="G1900" s="37"/>
      <c r="H1900" s="37"/>
      <c r="I1900" s="37"/>
      <c r="J1900" s="37"/>
      <c r="K1900" s="37"/>
      <c r="L1900" s="37"/>
      <c r="M1900" s="37"/>
      <c r="N1900" s="5" t="str">
        <f t="array" ref="N1900">IF(SUM(--NOT(ISERROR(FIND(TEXT(UPPER(电话簿!$G$4),0),UPPER(基本信息输入!A1900:M1900),1))))&gt;0,ROW(),"")</f>
        <v/>
      </c>
    </row>
    <row r="1901" spans="1:14" s="34" customFormat="1" x14ac:dyDescent="0.35">
      <c r="A1901" s="74" t="str">
        <f>IFERROR(IF(C1901=0,"",IF(LEN(C1901)=1,VLOOKUP(LEFT(C1901,1),拼音数据库!$B:$C,2,),IF(LEN(C1901)=2,VLOOKUP(LEFT(C1901,1),拼音数据库!$B:$C,2,)&amp;VLOOKUP(MID(C1901,2,1),拼音数据库!$B:$C,2,),IF(LEN(C1901)=3,VLOOKUP(LEFT(C1901,1),拼音数据库!$B:$C,2,)&amp;VLOOKUP(MID(C1901,2,1),拼音数据库!$B:$C,2,)&amp;VLOOKUP(MID(C1901,3,1),拼音数据库!$B:$C,2,),VLOOKUP(LEFT(C1901,1),拼音数据库!$B:$C,2,)&amp;VLOOKUP(MID(C1901,2,1),拼音数据库!$B:$C,2,)&amp;VLOOKUP(MID(C1901,3,1),拼音数据库!$B:$C,2,)&amp;VLOOKUP(MID(C1901,4,1),拼音数据库!$B:$C,2,))))),"")</f>
        <v/>
      </c>
      <c r="B1901" s="75" t="str">
        <f>IFERROR(IF(C1901=0,"",IF(LEN(C1901)=1,LEFT(VLOOKUP(LEFT(C1901,1),拼音数据库!$B:$C,2,),1),IF(LEN(C1901)=2,LEFT(VLOOKUP(LEFT(C1901,1),拼音数据库!$B:$C,2,),1)&amp;LEFT(VLOOKUP(MID(C1901,2,1),拼音数据库!$B:$C,2,),1),IF(LEN(C1901)=3,LEFT(VLOOKUP(LEFT(C1901,1),拼音数据库!$B:$C,2,),1)&amp;LEFT(VLOOKUP(MID(C1901,2,1),拼音数据库!$B:$C,2,),1)&amp;LEFT(VLOOKUP(MID(C1901,3,1),拼音数据库!$B:$C,2,)),LEFT(VLOOKUP(LEFT(C1901,1),拼音数据库!$B:$C,2,),1)&amp;LEFT(VLOOKUP(MID(C1901,2,1),拼音数据库!$B:$C,2,),1)&amp;LEFT(VLOOKUP(MID(C1901,3,1),拼音数据库!$B:$C,2,),1)&amp;LEFT(VLOOKUP(MID(C1901,4,1),拼音数据库!$B:$C,2,),1))))),"")</f>
        <v/>
      </c>
      <c r="C1901" s="36"/>
      <c r="D1901" s="36"/>
      <c r="E1901" s="36"/>
      <c r="F1901" s="37"/>
      <c r="G1901" s="37"/>
      <c r="H1901" s="37"/>
      <c r="I1901" s="37"/>
      <c r="J1901" s="37"/>
      <c r="K1901" s="37"/>
      <c r="L1901" s="37"/>
      <c r="M1901" s="37"/>
      <c r="N1901" s="5" t="str">
        <f t="array" ref="N1901">IF(SUM(--NOT(ISERROR(FIND(TEXT(UPPER(电话簿!$G$4),0),UPPER(基本信息输入!A1901:M1901),1))))&gt;0,ROW(),"")</f>
        <v/>
      </c>
    </row>
    <row r="1902" spans="1:14" s="34" customFormat="1" x14ac:dyDescent="0.35">
      <c r="A1902" s="74" t="str">
        <f>IFERROR(IF(C1902=0,"",IF(LEN(C1902)=1,VLOOKUP(LEFT(C1902,1),拼音数据库!$B:$C,2,),IF(LEN(C1902)=2,VLOOKUP(LEFT(C1902,1),拼音数据库!$B:$C,2,)&amp;VLOOKUP(MID(C1902,2,1),拼音数据库!$B:$C,2,),IF(LEN(C1902)=3,VLOOKUP(LEFT(C1902,1),拼音数据库!$B:$C,2,)&amp;VLOOKUP(MID(C1902,2,1),拼音数据库!$B:$C,2,)&amp;VLOOKUP(MID(C1902,3,1),拼音数据库!$B:$C,2,),VLOOKUP(LEFT(C1902,1),拼音数据库!$B:$C,2,)&amp;VLOOKUP(MID(C1902,2,1),拼音数据库!$B:$C,2,)&amp;VLOOKUP(MID(C1902,3,1),拼音数据库!$B:$C,2,)&amp;VLOOKUP(MID(C1902,4,1),拼音数据库!$B:$C,2,))))),"")</f>
        <v/>
      </c>
      <c r="B1902" s="75" t="str">
        <f>IFERROR(IF(C1902=0,"",IF(LEN(C1902)=1,LEFT(VLOOKUP(LEFT(C1902,1),拼音数据库!$B:$C,2,),1),IF(LEN(C1902)=2,LEFT(VLOOKUP(LEFT(C1902,1),拼音数据库!$B:$C,2,),1)&amp;LEFT(VLOOKUP(MID(C1902,2,1),拼音数据库!$B:$C,2,),1),IF(LEN(C1902)=3,LEFT(VLOOKUP(LEFT(C1902,1),拼音数据库!$B:$C,2,),1)&amp;LEFT(VLOOKUP(MID(C1902,2,1),拼音数据库!$B:$C,2,),1)&amp;LEFT(VLOOKUP(MID(C1902,3,1),拼音数据库!$B:$C,2,)),LEFT(VLOOKUP(LEFT(C1902,1),拼音数据库!$B:$C,2,),1)&amp;LEFT(VLOOKUP(MID(C1902,2,1),拼音数据库!$B:$C,2,),1)&amp;LEFT(VLOOKUP(MID(C1902,3,1),拼音数据库!$B:$C,2,),1)&amp;LEFT(VLOOKUP(MID(C1902,4,1),拼音数据库!$B:$C,2,),1))))),"")</f>
        <v/>
      </c>
      <c r="C1902" s="36"/>
      <c r="D1902" s="36"/>
      <c r="E1902" s="36"/>
      <c r="F1902" s="37"/>
      <c r="G1902" s="37"/>
      <c r="H1902" s="37"/>
      <c r="I1902" s="37"/>
      <c r="J1902" s="37"/>
      <c r="K1902" s="37"/>
      <c r="L1902" s="37"/>
      <c r="M1902" s="37"/>
      <c r="N1902" s="5" t="str">
        <f t="array" ref="N1902">IF(SUM(--NOT(ISERROR(FIND(TEXT(UPPER(电话簿!$G$4),0),UPPER(基本信息输入!A1902:M1902),1))))&gt;0,ROW(),"")</f>
        <v/>
      </c>
    </row>
    <row r="1903" spans="1:14" s="34" customFormat="1" x14ac:dyDescent="0.35">
      <c r="A1903" s="74" t="str">
        <f>IFERROR(IF(C1903=0,"",IF(LEN(C1903)=1,VLOOKUP(LEFT(C1903,1),拼音数据库!$B:$C,2,),IF(LEN(C1903)=2,VLOOKUP(LEFT(C1903,1),拼音数据库!$B:$C,2,)&amp;VLOOKUP(MID(C1903,2,1),拼音数据库!$B:$C,2,),IF(LEN(C1903)=3,VLOOKUP(LEFT(C1903,1),拼音数据库!$B:$C,2,)&amp;VLOOKUP(MID(C1903,2,1),拼音数据库!$B:$C,2,)&amp;VLOOKUP(MID(C1903,3,1),拼音数据库!$B:$C,2,),VLOOKUP(LEFT(C1903,1),拼音数据库!$B:$C,2,)&amp;VLOOKUP(MID(C1903,2,1),拼音数据库!$B:$C,2,)&amp;VLOOKUP(MID(C1903,3,1),拼音数据库!$B:$C,2,)&amp;VLOOKUP(MID(C1903,4,1),拼音数据库!$B:$C,2,))))),"")</f>
        <v/>
      </c>
      <c r="B1903" s="75" t="str">
        <f>IFERROR(IF(C1903=0,"",IF(LEN(C1903)=1,LEFT(VLOOKUP(LEFT(C1903,1),拼音数据库!$B:$C,2,),1),IF(LEN(C1903)=2,LEFT(VLOOKUP(LEFT(C1903,1),拼音数据库!$B:$C,2,),1)&amp;LEFT(VLOOKUP(MID(C1903,2,1),拼音数据库!$B:$C,2,),1),IF(LEN(C1903)=3,LEFT(VLOOKUP(LEFT(C1903,1),拼音数据库!$B:$C,2,),1)&amp;LEFT(VLOOKUP(MID(C1903,2,1),拼音数据库!$B:$C,2,),1)&amp;LEFT(VLOOKUP(MID(C1903,3,1),拼音数据库!$B:$C,2,)),LEFT(VLOOKUP(LEFT(C1903,1),拼音数据库!$B:$C,2,),1)&amp;LEFT(VLOOKUP(MID(C1903,2,1),拼音数据库!$B:$C,2,),1)&amp;LEFT(VLOOKUP(MID(C1903,3,1),拼音数据库!$B:$C,2,),1)&amp;LEFT(VLOOKUP(MID(C1903,4,1),拼音数据库!$B:$C,2,),1))))),"")</f>
        <v/>
      </c>
      <c r="C1903" s="36"/>
      <c r="D1903" s="36"/>
      <c r="E1903" s="36"/>
      <c r="F1903" s="37"/>
      <c r="G1903" s="37"/>
      <c r="H1903" s="37"/>
      <c r="I1903" s="37"/>
      <c r="J1903" s="37"/>
      <c r="K1903" s="37"/>
      <c r="L1903" s="37"/>
      <c r="M1903" s="37"/>
      <c r="N1903" s="5" t="str">
        <f t="array" ref="N1903">IF(SUM(--NOT(ISERROR(FIND(TEXT(UPPER(电话簿!$G$4),0),UPPER(基本信息输入!A1903:M1903),1))))&gt;0,ROW(),"")</f>
        <v/>
      </c>
    </row>
    <row r="1904" spans="1:14" s="34" customFormat="1" x14ac:dyDescent="0.35">
      <c r="A1904" s="74" t="str">
        <f>IFERROR(IF(C1904=0,"",IF(LEN(C1904)=1,VLOOKUP(LEFT(C1904,1),拼音数据库!$B:$C,2,),IF(LEN(C1904)=2,VLOOKUP(LEFT(C1904,1),拼音数据库!$B:$C,2,)&amp;VLOOKUP(MID(C1904,2,1),拼音数据库!$B:$C,2,),IF(LEN(C1904)=3,VLOOKUP(LEFT(C1904,1),拼音数据库!$B:$C,2,)&amp;VLOOKUP(MID(C1904,2,1),拼音数据库!$B:$C,2,)&amp;VLOOKUP(MID(C1904,3,1),拼音数据库!$B:$C,2,),VLOOKUP(LEFT(C1904,1),拼音数据库!$B:$C,2,)&amp;VLOOKUP(MID(C1904,2,1),拼音数据库!$B:$C,2,)&amp;VLOOKUP(MID(C1904,3,1),拼音数据库!$B:$C,2,)&amp;VLOOKUP(MID(C1904,4,1),拼音数据库!$B:$C,2,))))),"")</f>
        <v/>
      </c>
      <c r="B1904" s="75" t="str">
        <f>IFERROR(IF(C1904=0,"",IF(LEN(C1904)=1,LEFT(VLOOKUP(LEFT(C1904,1),拼音数据库!$B:$C,2,),1),IF(LEN(C1904)=2,LEFT(VLOOKUP(LEFT(C1904,1),拼音数据库!$B:$C,2,),1)&amp;LEFT(VLOOKUP(MID(C1904,2,1),拼音数据库!$B:$C,2,),1),IF(LEN(C1904)=3,LEFT(VLOOKUP(LEFT(C1904,1),拼音数据库!$B:$C,2,),1)&amp;LEFT(VLOOKUP(MID(C1904,2,1),拼音数据库!$B:$C,2,),1)&amp;LEFT(VLOOKUP(MID(C1904,3,1),拼音数据库!$B:$C,2,)),LEFT(VLOOKUP(LEFT(C1904,1),拼音数据库!$B:$C,2,),1)&amp;LEFT(VLOOKUP(MID(C1904,2,1),拼音数据库!$B:$C,2,),1)&amp;LEFT(VLOOKUP(MID(C1904,3,1),拼音数据库!$B:$C,2,),1)&amp;LEFT(VLOOKUP(MID(C1904,4,1),拼音数据库!$B:$C,2,),1))))),"")</f>
        <v/>
      </c>
      <c r="C1904" s="36"/>
      <c r="D1904" s="36"/>
      <c r="E1904" s="36"/>
      <c r="F1904" s="37"/>
      <c r="G1904" s="37"/>
      <c r="H1904" s="37"/>
      <c r="I1904" s="37"/>
      <c r="J1904" s="37"/>
      <c r="K1904" s="37"/>
      <c r="L1904" s="37"/>
      <c r="M1904" s="37"/>
      <c r="N1904" s="5" t="str">
        <f t="array" ref="N1904">IF(SUM(--NOT(ISERROR(FIND(TEXT(UPPER(电话簿!$G$4),0),UPPER(基本信息输入!A1904:M1904),1))))&gt;0,ROW(),"")</f>
        <v/>
      </c>
    </row>
    <row r="1905" spans="1:14" s="34" customFormat="1" x14ac:dyDescent="0.35">
      <c r="A1905" s="74" t="str">
        <f>IFERROR(IF(C1905=0,"",IF(LEN(C1905)=1,VLOOKUP(LEFT(C1905,1),拼音数据库!$B:$C,2,),IF(LEN(C1905)=2,VLOOKUP(LEFT(C1905,1),拼音数据库!$B:$C,2,)&amp;VLOOKUP(MID(C1905,2,1),拼音数据库!$B:$C,2,),IF(LEN(C1905)=3,VLOOKUP(LEFT(C1905,1),拼音数据库!$B:$C,2,)&amp;VLOOKUP(MID(C1905,2,1),拼音数据库!$B:$C,2,)&amp;VLOOKUP(MID(C1905,3,1),拼音数据库!$B:$C,2,),VLOOKUP(LEFT(C1905,1),拼音数据库!$B:$C,2,)&amp;VLOOKUP(MID(C1905,2,1),拼音数据库!$B:$C,2,)&amp;VLOOKUP(MID(C1905,3,1),拼音数据库!$B:$C,2,)&amp;VLOOKUP(MID(C1905,4,1),拼音数据库!$B:$C,2,))))),"")</f>
        <v/>
      </c>
      <c r="B1905" s="75" t="str">
        <f>IFERROR(IF(C1905=0,"",IF(LEN(C1905)=1,LEFT(VLOOKUP(LEFT(C1905,1),拼音数据库!$B:$C,2,),1),IF(LEN(C1905)=2,LEFT(VLOOKUP(LEFT(C1905,1),拼音数据库!$B:$C,2,),1)&amp;LEFT(VLOOKUP(MID(C1905,2,1),拼音数据库!$B:$C,2,),1),IF(LEN(C1905)=3,LEFT(VLOOKUP(LEFT(C1905,1),拼音数据库!$B:$C,2,),1)&amp;LEFT(VLOOKUP(MID(C1905,2,1),拼音数据库!$B:$C,2,),1)&amp;LEFT(VLOOKUP(MID(C1905,3,1),拼音数据库!$B:$C,2,)),LEFT(VLOOKUP(LEFT(C1905,1),拼音数据库!$B:$C,2,),1)&amp;LEFT(VLOOKUP(MID(C1905,2,1),拼音数据库!$B:$C,2,),1)&amp;LEFT(VLOOKUP(MID(C1905,3,1),拼音数据库!$B:$C,2,),1)&amp;LEFT(VLOOKUP(MID(C1905,4,1),拼音数据库!$B:$C,2,),1))))),"")</f>
        <v/>
      </c>
      <c r="C1905" s="36"/>
      <c r="D1905" s="36"/>
      <c r="E1905" s="36"/>
      <c r="F1905" s="37"/>
      <c r="G1905" s="37"/>
      <c r="H1905" s="37"/>
      <c r="I1905" s="37"/>
      <c r="J1905" s="37"/>
      <c r="K1905" s="37"/>
      <c r="L1905" s="37"/>
      <c r="M1905" s="37"/>
      <c r="N1905" s="5" t="str">
        <f t="array" ref="N1905">IF(SUM(--NOT(ISERROR(FIND(TEXT(UPPER(电话簿!$G$4),0),UPPER(基本信息输入!A1905:M1905),1))))&gt;0,ROW(),"")</f>
        <v/>
      </c>
    </row>
    <row r="1906" spans="1:14" s="34" customFormat="1" x14ac:dyDescent="0.35">
      <c r="A1906" s="74" t="str">
        <f>IFERROR(IF(C1906=0,"",IF(LEN(C1906)=1,VLOOKUP(LEFT(C1906,1),拼音数据库!$B:$C,2,),IF(LEN(C1906)=2,VLOOKUP(LEFT(C1906,1),拼音数据库!$B:$C,2,)&amp;VLOOKUP(MID(C1906,2,1),拼音数据库!$B:$C,2,),IF(LEN(C1906)=3,VLOOKUP(LEFT(C1906,1),拼音数据库!$B:$C,2,)&amp;VLOOKUP(MID(C1906,2,1),拼音数据库!$B:$C,2,)&amp;VLOOKUP(MID(C1906,3,1),拼音数据库!$B:$C,2,),VLOOKUP(LEFT(C1906,1),拼音数据库!$B:$C,2,)&amp;VLOOKUP(MID(C1906,2,1),拼音数据库!$B:$C,2,)&amp;VLOOKUP(MID(C1906,3,1),拼音数据库!$B:$C,2,)&amp;VLOOKUP(MID(C1906,4,1),拼音数据库!$B:$C,2,))))),"")</f>
        <v/>
      </c>
      <c r="B1906" s="75" t="str">
        <f>IFERROR(IF(C1906=0,"",IF(LEN(C1906)=1,LEFT(VLOOKUP(LEFT(C1906,1),拼音数据库!$B:$C,2,),1),IF(LEN(C1906)=2,LEFT(VLOOKUP(LEFT(C1906,1),拼音数据库!$B:$C,2,),1)&amp;LEFT(VLOOKUP(MID(C1906,2,1),拼音数据库!$B:$C,2,),1),IF(LEN(C1906)=3,LEFT(VLOOKUP(LEFT(C1906,1),拼音数据库!$B:$C,2,),1)&amp;LEFT(VLOOKUP(MID(C1906,2,1),拼音数据库!$B:$C,2,),1)&amp;LEFT(VLOOKUP(MID(C1906,3,1),拼音数据库!$B:$C,2,)),LEFT(VLOOKUP(LEFT(C1906,1),拼音数据库!$B:$C,2,),1)&amp;LEFT(VLOOKUP(MID(C1906,2,1),拼音数据库!$B:$C,2,),1)&amp;LEFT(VLOOKUP(MID(C1906,3,1),拼音数据库!$B:$C,2,),1)&amp;LEFT(VLOOKUP(MID(C1906,4,1),拼音数据库!$B:$C,2,),1))))),"")</f>
        <v/>
      </c>
      <c r="C1906" s="36"/>
      <c r="D1906" s="36"/>
      <c r="E1906" s="36"/>
      <c r="F1906" s="37"/>
      <c r="G1906" s="37"/>
      <c r="H1906" s="37"/>
      <c r="I1906" s="37"/>
      <c r="J1906" s="37"/>
      <c r="K1906" s="37"/>
      <c r="L1906" s="37"/>
      <c r="M1906" s="37"/>
      <c r="N1906" s="5" t="str">
        <f t="array" ref="N1906">IF(SUM(--NOT(ISERROR(FIND(TEXT(UPPER(电话簿!$G$4),0),UPPER(基本信息输入!A1906:M1906),1))))&gt;0,ROW(),"")</f>
        <v/>
      </c>
    </row>
    <row r="1907" spans="1:14" s="34" customFormat="1" x14ac:dyDescent="0.35">
      <c r="A1907" s="74" t="str">
        <f>IFERROR(IF(C1907=0,"",IF(LEN(C1907)=1,VLOOKUP(LEFT(C1907,1),拼音数据库!$B:$C,2,),IF(LEN(C1907)=2,VLOOKUP(LEFT(C1907,1),拼音数据库!$B:$C,2,)&amp;VLOOKUP(MID(C1907,2,1),拼音数据库!$B:$C,2,),IF(LEN(C1907)=3,VLOOKUP(LEFT(C1907,1),拼音数据库!$B:$C,2,)&amp;VLOOKUP(MID(C1907,2,1),拼音数据库!$B:$C,2,)&amp;VLOOKUP(MID(C1907,3,1),拼音数据库!$B:$C,2,),VLOOKUP(LEFT(C1907,1),拼音数据库!$B:$C,2,)&amp;VLOOKUP(MID(C1907,2,1),拼音数据库!$B:$C,2,)&amp;VLOOKUP(MID(C1907,3,1),拼音数据库!$B:$C,2,)&amp;VLOOKUP(MID(C1907,4,1),拼音数据库!$B:$C,2,))))),"")</f>
        <v/>
      </c>
      <c r="B1907" s="75" t="str">
        <f>IFERROR(IF(C1907=0,"",IF(LEN(C1907)=1,LEFT(VLOOKUP(LEFT(C1907,1),拼音数据库!$B:$C,2,),1),IF(LEN(C1907)=2,LEFT(VLOOKUP(LEFT(C1907,1),拼音数据库!$B:$C,2,),1)&amp;LEFT(VLOOKUP(MID(C1907,2,1),拼音数据库!$B:$C,2,),1),IF(LEN(C1907)=3,LEFT(VLOOKUP(LEFT(C1907,1),拼音数据库!$B:$C,2,),1)&amp;LEFT(VLOOKUP(MID(C1907,2,1),拼音数据库!$B:$C,2,),1)&amp;LEFT(VLOOKUP(MID(C1907,3,1),拼音数据库!$B:$C,2,)),LEFT(VLOOKUP(LEFT(C1907,1),拼音数据库!$B:$C,2,),1)&amp;LEFT(VLOOKUP(MID(C1907,2,1),拼音数据库!$B:$C,2,),1)&amp;LEFT(VLOOKUP(MID(C1907,3,1),拼音数据库!$B:$C,2,),1)&amp;LEFT(VLOOKUP(MID(C1907,4,1),拼音数据库!$B:$C,2,),1))))),"")</f>
        <v/>
      </c>
      <c r="C1907" s="36"/>
      <c r="D1907" s="36"/>
      <c r="E1907" s="36"/>
      <c r="F1907" s="37"/>
      <c r="G1907" s="37"/>
      <c r="H1907" s="37"/>
      <c r="I1907" s="37"/>
      <c r="J1907" s="37"/>
      <c r="K1907" s="37"/>
      <c r="L1907" s="37"/>
      <c r="M1907" s="37"/>
      <c r="N1907" s="5" t="str">
        <f t="array" ref="N1907">IF(SUM(--NOT(ISERROR(FIND(TEXT(UPPER(电话簿!$G$4),0),UPPER(基本信息输入!A1907:M1907),1))))&gt;0,ROW(),"")</f>
        <v/>
      </c>
    </row>
    <row r="1908" spans="1:14" s="34" customFormat="1" x14ac:dyDescent="0.35">
      <c r="A1908" s="74" t="str">
        <f>IFERROR(IF(C1908=0,"",IF(LEN(C1908)=1,VLOOKUP(LEFT(C1908,1),拼音数据库!$B:$C,2,),IF(LEN(C1908)=2,VLOOKUP(LEFT(C1908,1),拼音数据库!$B:$C,2,)&amp;VLOOKUP(MID(C1908,2,1),拼音数据库!$B:$C,2,),IF(LEN(C1908)=3,VLOOKUP(LEFT(C1908,1),拼音数据库!$B:$C,2,)&amp;VLOOKUP(MID(C1908,2,1),拼音数据库!$B:$C,2,)&amp;VLOOKUP(MID(C1908,3,1),拼音数据库!$B:$C,2,),VLOOKUP(LEFT(C1908,1),拼音数据库!$B:$C,2,)&amp;VLOOKUP(MID(C1908,2,1),拼音数据库!$B:$C,2,)&amp;VLOOKUP(MID(C1908,3,1),拼音数据库!$B:$C,2,)&amp;VLOOKUP(MID(C1908,4,1),拼音数据库!$B:$C,2,))))),"")</f>
        <v/>
      </c>
      <c r="B1908" s="75" t="str">
        <f>IFERROR(IF(C1908=0,"",IF(LEN(C1908)=1,LEFT(VLOOKUP(LEFT(C1908,1),拼音数据库!$B:$C,2,),1),IF(LEN(C1908)=2,LEFT(VLOOKUP(LEFT(C1908,1),拼音数据库!$B:$C,2,),1)&amp;LEFT(VLOOKUP(MID(C1908,2,1),拼音数据库!$B:$C,2,),1),IF(LEN(C1908)=3,LEFT(VLOOKUP(LEFT(C1908,1),拼音数据库!$B:$C,2,),1)&amp;LEFT(VLOOKUP(MID(C1908,2,1),拼音数据库!$B:$C,2,),1)&amp;LEFT(VLOOKUP(MID(C1908,3,1),拼音数据库!$B:$C,2,)),LEFT(VLOOKUP(LEFT(C1908,1),拼音数据库!$B:$C,2,),1)&amp;LEFT(VLOOKUP(MID(C1908,2,1),拼音数据库!$B:$C,2,),1)&amp;LEFT(VLOOKUP(MID(C1908,3,1),拼音数据库!$B:$C,2,),1)&amp;LEFT(VLOOKUP(MID(C1908,4,1),拼音数据库!$B:$C,2,),1))))),"")</f>
        <v/>
      </c>
      <c r="C1908" s="36"/>
      <c r="D1908" s="36"/>
      <c r="E1908" s="36"/>
      <c r="F1908" s="37"/>
      <c r="G1908" s="37"/>
      <c r="H1908" s="37"/>
      <c r="I1908" s="37"/>
      <c r="J1908" s="37"/>
      <c r="K1908" s="37"/>
      <c r="L1908" s="37"/>
      <c r="M1908" s="37"/>
      <c r="N1908" s="5" t="str">
        <f t="array" ref="N1908">IF(SUM(--NOT(ISERROR(FIND(TEXT(UPPER(电话簿!$G$4),0),UPPER(基本信息输入!A1908:M1908),1))))&gt;0,ROW(),"")</f>
        <v/>
      </c>
    </row>
    <row r="1909" spans="1:14" s="34" customFormat="1" x14ac:dyDescent="0.35">
      <c r="A1909" s="74" t="str">
        <f>IFERROR(IF(C1909=0,"",IF(LEN(C1909)=1,VLOOKUP(LEFT(C1909,1),拼音数据库!$B:$C,2,),IF(LEN(C1909)=2,VLOOKUP(LEFT(C1909,1),拼音数据库!$B:$C,2,)&amp;VLOOKUP(MID(C1909,2,1),拼音数据库!$B:$C,2,),IF(LEN(C1909)=3,VLOOKUP(LEFT(C1909,1),拼音数据库!$B:$C,2,)&amp;VLOOKUP(MID(C1909,2,1),拼音数据库!$B:$C,2,)&amp;VLOOKUP(MID(C1909,3,1),拼音数据库!$B:$C,2,),VLOOKUP(LEFT(C1909,1),拼音数据库!$B:$C,2,)&amp;VLOOKUP(MID(C1909,2,1),拼音数据库!$B:$C,2,)&amp;VLOOKUP(MID(C1909,3,1),拼音数据库!$B:$C,2,)&amp;VLOOKUP(MID(C1909,4,1),拼音数据库!$B:$C,2,))))),"")</f>
        <v/>
      </c>
      <c r="B1909" s="75" t="str">
        <f>IFERROR(IF(C1909=0,"",IF(LEN(C1909)=1,LEFT(VLOOKUP(LEFT(C1909,1),拼音数据库!$B:$C,2,),1),IF(LEN(C1909)=2,LEFT(VLOOKUP(LEFT(C1909,1),拼音数据库!$B:$C,2,),1)&amp;LEFT(VLOOKUP(MID(C1909,2,1),拼音数据库!$B:$C,2,),1),IF(LEN(C1909)=3,LEFT(VLOOKUP(LEFT(C1909,1),拼音数据库!$B:$C,2,),1)&amp;LEFT(VLOOKUP(MID(C1909,2,1),拼音数据库!$B:$C,2,),1)&amp;LEFT(VLOOKUP(MID(C1909,3,1),拼音数据库!$B:$C,2,)),LEFT(VLOOKUP(LEFT(C1909,1),拼音数据库!$B:$C,2,),1)&amp;LEFT(VLOOKUP(MID(C1909,2,1),拼音数据库!$B:$C,2,),1)&amp;LEFT(VLOOKUP(MID(C1909,3,1),拼音数据库!$B:$C,2,),1)&amp;LEFT(VLOOKUP(MID(C1909,4,1),拼音数据库!$B:$C,2,),1))))),"")</f>
        <v/>
      </c>
      <c r="C1909" s="36"/>
      <c r="D1909" s="36"/>
      <c r="E1909" s="36"/>
      <c r="F1909" s="37"/>
      <c r="G1909" s="37"/>
      <c r="H1909" s="37"/>
      <c r="I1909" s="37"/>
      <c r="J1909" s="37"/>
      <c r="K1909" s="37"/>
      <c r="L1909" s="37"/>
      <c r="M1909" s="37"/>
      <c r="N1909" s="5" t="str">
        <f t="array" ref="N1909">IF(SUM(--NOT(ISERROR(FIND(TEXT(UPPER(电话簿!$G$4),0),UPPER(基本信息输入!A1909:M1909),1))))&gt;0,ROW(),"")</f>
        <v/>
      </c>
    </row>
    <row r="1910" spans="1:14" s="34" customFormat="1" x14ac:dyDescent="0.35">
      <c r="A1910" s="74" t="str">
        <f>IFERROR(IF(C1910=0,"",IF(LEN(C1910)=1,VLOOKUP(LEFT(C1910,1),拼音数据库!$B:$C,2,),IF(LEN(C1910)=2,VLOOKUP(LEFT(C1910,1),拼音数据库!$B:$C,2,)&amp;VLOOKUP(MID(C1910,2,1),拼音数据库!$B:$C,2,),IF(LEN(C1910)=3,VLOOKUP(LEFT(C1910,1),拼音数据库!$B:$C,2,)&amp;VLOOKUP(MID(C1910,2,1),拼音数据库!$B:$C,2,)&amp;VLOOKUP(MID(C1910,3,1),拼音数据库!$B:$C,2,),VLOOKUP(LEFT(C1910,1),拼音数据库!$B:$C,2,)&amp;VLOOKUP(MID(C1910,2,1),拼音数据库!$B:$C,2,)&amp;VLOOKUP(MID(C1910,3,1),拼音数据库!$B:$C,2,)&amp;VLOOKUP(MID(C1910,4,1),拼音数据库!$B:$C,2,))))),"")</f>
        <v/>
      </c>
      <c r="B1910" s="75" t="str">
        <f>IFERROR(IF(C1910=0,"",IF(LEN(C1910)=1,LEFT(VLOOKUP(LEFT(C1910,1),拼音数据库!$B:$C,2,),1),IF(LEN(C1910)=2,LEFT(VLOOKUP(LEFT(C1910,1),拼音数据库!$B:$C,2,),1)&amp;LEFT(VLOOKUP(MID(C1910,2,1),拼音数据库!$B:$C,2,),1),IF(LEN(C1910)=3,LEFT(VLOOKUP(LEFT(C1910,1),拼音数据库!$B:$C,2,),1)&amp;LEFT(VLOOKUP(MID(C1910,2,1),拼音数据库!$B:$C,2,),1)&amp;LEFT(VLOOKUP(MID(C1910,3,1),拼音数据库!$B:$C,2,)),LEFT(VLOOKUP(LEFT(C1910,1),拼音数据库!$B:$C,2,),1)&amp;LEFT(VLOOKUP(MID(C1910,2,1),拼音数据库!$B:$C,2,),1)&amp;LEFT(VLOOKUP(MID(C1910,3,1),拼音数据库!$B:$C,2,),1)&amp;LEFT(VLOOKUP(MID(C1910,4,1),拼音数据库!$B:$C,2,),1))))),"")</f>
        <v/>
      </c>
      <c r="C1910" s="36"/>
      <c r="D1910" s="36"/>
      <c r="E1910" s="36"/>
      <c r="F1910" s="37"/>
      <c r="G1910" s="37"/>
      <c r="H1910" s="37"/>
      <c r="I1910" s="37"/>
      <c r="J1910" s="37"/>
      <c r="K1910" s="37"/>
      <c r="L1910" s="37"/>
      <c r="M1910" s="37"/>
      <c r="N1910" s="5" t="str">
        <f t="array" ref="N1910">IF(SUM(--NOT(ISERROR(FIND(TEXT(UPPER(电话簿!$G$4),0),UPPER(基本信息输入!A1910:M1910),1))))&gt;0,ROW(),"")</f>
        <v/>
      </c>
    </row>
    <row r="1911" spans="1:14" s="34" customFormat="1" x14ac:dyDescent="0.35">
      <c r="A1911" s="74" t="str">
        <f>IFERROR(IF(C1911=0,"",IF(LEN(C1911)=1,VLOOKUP(LEFT(C1911,1),拼音数据库!$B:$C,2,),IF(LEN(C1911)=2,VLOOKUP(LEFT(C1911,1),拼音数据库!$B:$C,2,)&amp;VLOOKUP(MID(C1911,2,1),拼音数据库!$B:$C,2,),IF(LEN(C1911)=3,VLOOKUP(LEFT(C1911,1),拼音数据库!$B:$C,2,)&amp;VLOOKUP(MID(C1911,2,1),拼音数据库!$B:$C,2,)&amp;VLOOKUP(MID(C1911,3,1),拼音数据库!$B:$C,2,),VLOOKUP(LEFT(C1911,1),拼音数据库!$B:$C,2,)&amp;VLOOKUP(MID(C1911,2,1),拼音数据库!$B:$C,2,)&amp;VLOOKUP(MID(C1911,3,1),拼音数据库!$B:$C,2,)&amp;VLOOKUP(MID(C1911,4,1),拼音数据库!$B:$C,2,))))),"")</f>
        <v/>
      </c>
      <c r="B1911" s="75" t="str">
        <f>IFERROR(IF(C1911=0,"",IF(LEN(C1911)=1,LEFT(VLOOKUP(LEFT(C1911,1),拼音数据库!$B:$C,2,),1),IF(LEN(C1911)=2,LEFT(VLOOKUP(LEFT(C1911,1),拼音数据库!$B:$C,2,),1)&amp;LEFT(VLOOKUP(MID(C1911,2,1),拼音数据库!$B:$C,2,),1),IF(LEN(C1911)=3,LEFT(VLOOKUP(LEFT(C1911,1),拼音数据库!$B:$C,2,),1)&amp;LEFT(VLOOKUP(MID(C1911,2,1),拼音数据库!$B:$C,2,),1)&amp;LEFT(VLOOKUP(MID(C1911,3,1),拼音数据库!$B:$C,2,)),LEFT(VLOOKUP(LEFT(C1911,1),拼音数据库!$B:$C,2,),1)&amp;LEFT(VLOOKUP(MID(C1911,2,1),拼音数据库!$B:$C,2,),1)&amp;LEFT(VLOOKUP(MID(C1911,3,1),拼音数据库!$B:$C,2,),1)&amp;LEFT(VLOOKUP(MID(C1911,4,1),拼音数据库!$B:$C,2,),1))))),"")</f>
        <v/>
      </c>
      <c r="C1911" s="36"/>
      <c r="D1911" s="36"/>
      <c r="E1911" s="36"/>
      <c r="F1911" s="37"/>
      <c r="G1911" s="37"/>
      <c r="H1911" s="37"/>
      <c r="I1911" s="37"/>
      <c r="J1911" s="37"/>
      <c r="K1911" s="37"/>
      <c r="L1911" s="37"/>
      <c r="M1911" s="37"/>
      <c r="N1911" s="5" t="str">
        <f t="array" ref="N1911">IF(SUM(--NOT(ISERROR(FIND(TEXT(UPPER(电话簿!$G$4),0),UPPER(基本信息输入!A1911:M1911),1))))&gt;0,ROW(),"")</f>
        <v/>
      </c>
    </row>
    <row r="1912" spans="1:14" s="34" customFormat="1" x14ac:dyDescent="0.35">
      <c r="A1912" s="74" t="str">
        <f>IFERROR(IF(C1912=0,"",IF(LEN(C1912)=1,VLOOKUP(LEFT(C1912,1),拼音数据库!$B:$C,2,),IF(LEN(C1912)=2,VLOOKUP(LEFT(C1912,1),拼音数据库!$B:$C,2,)&amp;VLOOKUP(MID(C1912,2,1),拼音数据库!$B:$C,2,),IF(LEN(C1912)=3,VLOOKUP(LEFT(C1912,1),拼音数据库!$B:$C,2,)&amp;VLOOKUP(MID(C1912,2,1),拼音数据库!$B:$C,2,)&amp;VLOOKUP(MID(C1912,3,1),拼音数据库!$B:$C,2,),VLOOKUP(LEFT(C1912,1),拼音数据库!$B:$C,2,)&amp;VLOOKUP(MID(C1912,2,1),拼音数据库!$B:$C,2,)&amp;VLOOKUP(MID(C1912,3,1),拼音数据库!$B:$C,2,)&amp;VLOOKUP(MID(C1912,4,1),拼音数据库!$B:$C,2,))))),"")</f>
        <v/>
      </c>
      <c r="B1912" s="75" t="str">
        <f>IFERROR(IF(C1912=0,"",IF(LEN(C1912)=1,LEFT(VLOOKUP(LEFT(C1912,1),拼音数据库!$B:$C,2,),1),IF(LEN(C1912)=2,LEFT(VLOOKUP(LEFT(C1912,1),拼音数据库!$B:$C,2,),1)&amp;LEFT(VLOOKUP(MID(C1912,2,1),拼音数据库!$B:$C,2,),1),IF(LEN(C1912)=3,LEFT(VLOOKUP(LEFT(C1912,1),拼音数据库!$B:$C,2,),1)&amp;LEFT(VLOOKUP(MID(C1912,2,1),拼音数据库!$B:$C,2,),1)&amp;LEFT(VLOOKUP(MID(C1912,3,1),拼音数据库!$B:$C,2,)),LEFT(VLOOKUP(LEFT(C1912,1),拼音数据库!$B:$C,2,),1)&amp;LEFT(VLOOKUP(MID(C1912,2,1),拼音数据库!$B:$C,2,),1)&amp;LEFT(VLOOKUP(MID(C1912,3,1),拼音数据库!$B:$C,2,),1)&amp;LEFT(VLOOKUP(MID(C1912,4,1),拼音数据库!$B:$C,2,),1))))),"")</f>
        <v/>
      </c>
      <c r="C1912" s="36"/>
      <c r="D1912" s="36"/>
      <c r="E1912" s="36"/>
      <c r="F1912" s="37"/>
      <c r="G1912" s="37"/>
      <c r="H1912" s="37"/>
      <c r="I1912" s="37"/>
      <c r="J1912" s="37"/>
      <c r="K1912" s="37"/>
      <c r="L1912" s="37"/>
      <c r="M1912" s="37"/>
      <c r="N1912" s="5" t="str">
        <f t="array" ref="N1912">IF(SUM(--NOT(ISERROR(FIND(TEXT(UPPER(电话簿!$G$4),0),UPPER(基本信息输入!A1912:M1912),1))))&gt;0,ROW(),"")</f>
        <v/>
      </c>
    </row>
    <row r="1913" spans="1:14" s="34" customFormat="1" x14ac:dyDescent="0.35">
      <c r="A1913" s="74" t="str">
        <f>IFERROR(IF(C1913=0,"",IF(LEN(C1913)=1,VLOOKUP(LEFT(C1913,1),拼音数据库!$B:$C,2,),IF(LEN(C1913)=2,VLOOKUP(LEFT(C1913,1),拼音数据库!$B:$C,2,)&amp;VLOOKUP(MID(C1913,2,1),拼音数据库!$B:$C,2,),IF(LEN(C1913)=3,VLOOKUP(LEFT(C1913,1),拼音数据库!$B:$C,2,)&amp;VLOOKUP(MID(C1913,2,1),拼音数据库!$B:$C,2,)&amp;VLOOKUP(MID(C1913,3,1),拼音数据库!$B:$C,2,),VLOOKUP(LEFT(C1913,1),拼音数据库!$B:$C,2,)&amp;VLOOKUP(MID(C1913,2,1),拼音数据库!$B:$C,2,)&amp;VLOOKUP(MID(C1913,3,1),拼音数据库!$B:$C,2,)&amp;VLOOKUP(MID(C1913,4,1),拼音数据库!$B:$C,2,))))),"")</f>
        <v/>
      </c>
      <c r="B1913" s="75" t="str">
        <f>IFERROR(IF(C1913=0,"",IF(LEN(C1913)=1,LEFT(VLOOKUP(LEFT(C1913,1),拼音数据库!$B:$C,2,),1),IF(LEN(C1913)=2,LEFT(VLOOKUP(LEFT(C1913,1),拼音数据库!$B:$C,2,),1)&amp;LEFT(VLOOKUP(MID(C1913,2,1),拼音数据库!$B:$C,2,),1),IF(LEN(C1913)=3,LEFT(VLOOKUP(LEFT(C1913,1),拼音数据库!$B:$C,2,),1)&amp;LEFT(VLOOKUP(MID(C1913,2,1),拼音数据库!$B:$C,2,),1)&amp;LEFT(VLOOKUP(MID(C1913,3,1),拼音数据库!$B:$C,2,)),LEFT(VLOOKUP(LEFT(C1913,1),拼音数据库!$B:$C,2,),1)&amp;LEFT(VLOOKUP(MID(C1913,2,1),拼音数据库!$B:$C,2,),1)&amp;LEFT(VLOOKUP(MID(C1913,3,1),拼音数据库!$B:$C,2,),1)&amp;LEFT(VLOOKUP(MID(C1913,4,1),拼音数据库!$B:$C,2,),1))))),"")</f>
        <v/>
      </c>
      <c r="C1913" s="36"/>
      <c r="D1913" s="36"/>
      <c r="E1913" s="36"/>
      <c r="F1913" s="37"/>
      <c r="G1913" s="37"/>
      <c r="H1913" s="37"/>
      <c r="I1913" s="37"/>
      <c r="J1913" s="37"/>
      <c r="K1913" s="37"/>
      <c r="L1913" s="37"/>
      <c r="M1913" s="37"/>
      <c r="N1913" s="5" t="str">
        <f t="array" ref="N1913">IF(SUM(--NOT(ISERROR(FIND(TEXT(UPPER(电话簿!$G$4),0),UPPER(基本信息输入!A1913:M1913),1))))&gt;0,ROW(),"")</f>
        <v/>
      </c>
    </row>
    <row r="1914" spans="1:14" s="34" customFormat="1" x14ac:dyDescent="0.35">
      <c r="A1914" s="74" t="str">
        <f>IFERROR(IF(C1914=0,"",IF(LEN(C1914)=1,VLOOKUP(LEFT(C1914,1),拼音数据库!$B:$C,2,),IF(LEN(C1914)=2,VLOOKUP(LEFT(C1914,1),拼音数据库!$B:$C,2,)&amp;VLOOKUP(MID(C1914,2,1),拼音数据库!$B:$C,2,),IF(LEN(C1914)=3,VLOOKUP(LEFT(C1914,1),拼音数据库!$B:$C,2,)&amp;VLOOKUP(MID(C1914,2,1),拼音数据库!$B:$C,2,)&amp;VLOOKUP(MID(C1914,3,1),拼音数据库!$B:$C,2,),VLOOKUP(LEFT(C1914,1),拼音数据库!$B:$C,2,)&amp;VLOOKUP(MID(C1914,2,1),拼音数据库!$B:$C,2,)&amp;VLOOKUP(MID(C1914,3,1),拼音数据库!$B:$C,2,)&amp;VLOOKUP(MID(C1914,4,1),拼音数据库!$B:$C,2,))))),"")</f>
        <v/>
      </c>
      <c r="B1914" s="75" t="str">
        <f>IFERROR(IF(C1914=0,"",IF(LEN(C1914)=1,LEFT(VLOOKUP(LEFT(C1914,1),拼音数据库!$B:$C,2,),1),IF(LEN(C1914)=2,LEFT(VLOOKUP(LEFT(C1914,1),拼音数据库!$B:$C,2,),1)&amp;LEFT(VLOOKUP(MID(C1914,2,1),拼音数据库!$B:$C,2,),1),IF(LEN(C1914)=3,LEFT(VLOOKUP(LEFT(C1914,1),拼音数据库!$B:$C,2,),1)&amp;LEFT(VLOOKUP(MID(C1914,2,1),拼音数据库!$B:$C,2,),1)&amp;LEFT(VLOOKUP(MID(C1914,3,1),拼音数据库!$B:$C,2,)),LEFT(VLOOKUP(LEFT(C1914,1),拼音数据库!$B:$C,2,),1)&amp;LEFT(VLOOKUP(MID(C1914,2,1),拼音数据库!$B:$C,2,),1)&amp;LEFT(VLOOKUP(MID(C1914,3,1),拼音数据库!$B:$C,2,),1)&amp;LEFT(VLOOKUP(MID(C1914,4,1),拼音数据库!$B:$C,2,),1))))),"")</f>
        <v/>
      </c>
      <c r="C1914" s="36"/>
      <c r="D1914" s="36"/>
      <c r="E1914" s="36"/>
      <c r="F1914" s="37"/>
      <c r="G1914" s="37"/>
      <c r="H1914" s="37"/>
      <c r="I1914" s="37"/>
      <c r="J1914" s="37"/>
      <c r="K1914" s="37"/>
      <c r="L1914" s="37"/>
      <c r="M1914" s="37"/>
      <c r="N1914" s="5" t="str">
        <f t="array" ref="N1914">IF(SUM(--NOT(ISERROR(FIND(TEXT(UPPER(电话簿!$G$4),0),UPPER(基本信息输入!A1914:M1914),1))))&gt;0,ROW(),"")</f>
        <v/>
      </c>
    </row>
    <row r="1915" spans="1:14" s="34" customFormat="1" x14ac:dyDescent="0.35">
      <c r="A1915" s="74" t="str">
        <f>IFERROR(IF(C1915=0,"",IF(LEN(C1915)=1,VLOOKUP(LEFT(C1915,1),拼音数据库!$B:$C,2,),IF(LEN(C1915)=2,VLOOKUP(LEFT(C1915,1),拼音数据库!$B:$C,2,)&amp;VLOOKUP(MID(C1915,2,1),拼音数据库!$B:$C,2,),IF(LEN(C1915)=3,VLOOKUP(LEFT(C1915,1),拼音数据库!$B:$C,2,)&amp;VLOOKUP(MID(C1915,2,1),拼音数据库!$B:$C,2,)&amp;VLOOKUP(MID(C1915,3,1),拼音数据库!$B:$C,2,),VLOOKUP(LEFT(C1915,1),拼音数据库!$B:$C,2,)&amp;VLOOKUP(MID(C1915,2,1),拼音数据库!$B:$C,2,)&amp;VLOOKUP(MID(C1915,3,1),拼音数据库!$B:$C,2,)&amp;VLOOKUP(MID(C1915,4,1),拼音数据库!$B:$C,2,))))),"")</f>
        <v/>
      </c>
      <c r="B1915" s="75" t="str">
        <f>IFERROR(IF(C1915=0,"",IF(LEN(C1915)=1,LEFT(VLOOKUP(LEFT(C1915,1),拼音数据库!$B:$C,2,),1),IF(LEN(C1915)=2,LEFT(VLOOKUP(LEFT(C1915,1),拼音数据库!$B:$C,2,),1)&amp;LEFT(VLOOKUP(MID(C1915,2,1),拼音数据库!$B:$C,2,),1),IF(LEN(C1915)=3,LEFT(VLOOKUP(LEFT(C1915,1),拼音数据库!$B:$C,2,),1)&amp;LEFT(VLOOKUP(MID(C1915,2,1),拼音数据库!$B:$C,2,),1)&amp;LEFT(VLOOKUP(MID(C1915,3,1),拼音数据库!$B:$C,2,)),LEFT(VLOOKUP(LEFT(C1915,1),拼音数据库!$B:$C,2,),1)&amp;LEFT(VLOOKUP(MID(C1915,2,1),拼音数据库!$B:$C,2,),1)&amp;LEFT(VLOOKUP(MID(C1915,3,1),拼音数据库!$B:$C,2,),1)&amp;LEFT(VLOOKUP(MID(C1915,4,1),拼音数据库!$B:$C,2,),1))))),"")</f>
        <v/>
      </c>
      <c r="C1915" s="36"/>
      <c r="D1915" s="36"/>
      <c r="E1915" s="36"/>
      <c r="F1915" s="37"/>
      <c r="G1915" s="37"/>
      <c r="H1915" s="37"/>
      <c r="I1915" s="37"/>
      <c r="J1915" s="37"/>
      <c r="K1915" s="37"/>
      <c r="L1915" s="37"/>
      <c r="M1915" s="37"/>
      <c r="N1915" s="5" t="str">
        <f t="array" ref="N1915">IF(SUM(--NOT(ISERROR(FIND(TEXT(UPPER(电话簿!$G$4),0),UPPER(基本信息输入!A1915:M1915),1))))&gt;0,ROW(),"")</f>
        <v/>
      </c>
    </row>
    <row r="1916" spans="1:14" s="34" customFormat="1" x14ac:dyDescent="0.35">
      <c r="A1916" s="74" t="str">
        <f>IFERROR(IF(C1916=0,"",IF(LEN(C1916)=1,VLOOKUP(LEFT(C1916,1),拼音数据库!$B:$C,2,),IF(LEN(C1916)=2,VLOOKUP(LEFT(C1916,1),拼音数据库!$B:$C,2,)&amp;VLOOKUP(MID(C1916,2,1),拼音数据库!$B:$C,2,),IF(LEN(C1916)=3,VLOOKUP(LEFT(C1916,1),拼音数据库!$B:$C,2,)&amp;VLOOKUP(MID(C1916,2,1),拼音数据库!$B:$C,2,)&amp;VLOOKUP(MID(C1916,3,1),拼音数据库!$B:$C,2,),VLOOKUP(LEFT(C1916,1),拼音数据库!$B:$C,2,)&amp;VLOOKUP(MID(C1916,2,1),拼音数据库!$B:$C,2,)&amp;VLOOKUP(MID(C1916,3,1),拼音数据库!$B:$C,2,)&amp;VLOOKUP(MID(C1916,4,1),拼音数据库!$B:$C,2,))))),"")</f>
        <v/>
      </c>
      <c r="B1916" s="75" t="str">
        <f>IFERROR(IF(C1916=0,"",IF(LEN(C1916)=1,LEFT(VLOOKUP(LEFT(C1916,1),拼音数据库!$B:$C,2,),1),IF(LEN(C1916)=2,LEFT(VLOOKUP(LEFT(C1916,1),拼音数据库!$B:$C,2,),1)&amp;LEFT(VLOOKUP(MID(C1916,2,1),拼音数据库!$B:$C,2,),1),IF(LEN(C1916)=3,LEFT(VLOOKUP(LEFT(C1916,1),拼音数据库!$B:$C,2,),1)&amp;LEFT(VLOOKUP(MID(C1916,2,1),拼音数据库!$B:$C,2,),1)&amp;LEFT(VLOOKUP(MID(C1916,3,1),拼音数据库!$B:$C,2,)),LEFT(VLOOKUP(LEFT(C1916,1),拼音数据库!$B:$C,2,),1)&amp;LEFT(VLOOKUP(MID(C1916,2,1),拼音数据库!$B:$C,2,),1)&amp;LEFT(VLOOKUP(MID(C1916,3,1),拼音数据库!$B:$C,2,),1)&amp;LEFT(VLOOKUP(MID(C1916,4,1),拼音数据库!$B:$C,2,),1))))),"")</f>
        <v/>
      </c>
      <c r="C1916" s="36"/>
      <c r="D1916" s="36"/>
      <c r="E1916" s="36"/>
      <c r="F1916" s="37"/>
      <c r="G1916" s="37"/>
      <c r="H1916" s="37"/>
      <c r="I1916" s="37"/>
      <c r="J1916" s="37"/>
      <c r="K1916" s="37"/>
      <c r="L1916" s="37"/>
      <c r="M1916" s="37"/>
      <c r="N1916" s="5" t="str">
        <f t="array" ref="N1916">IF(SUM(--NOT(ISERROR(FIND(TEXT(UPPER(电话簿!$G$4),0),UPPER(基本信息输入!A1916:M1916),1))))&gt;0,ROW(),"")</f>
        <v/>
      </c>
    </row>
    <row r="1917" spans="1:14" s="34" customFormat="1" x14ac:dyDescent="0.35">
      <c r="A1917" s="74" t="str">
        <f>IFERROR(IF(C1917=0,"",IF(LEN(C1917)=1,VLOOKUP(LEFT(C1917,1),拼音数据库!$B:$C,2,),IF(LEN(C1917)=2,VLOOKUP(LEFT(C1917,1),拼音数据库!$B:$C,2,)&amp;VLOOKUP(MID(C1917,2,1),拼音数据库!$B:$C,2,),IF(LEN(C1917)=3,VLOOKUP(LEFT(C1917,1),拼音数据库!$B:$C,2,)&amp;VLOOKUP(MID(C1917,2,1),拼音数据库!$B:$C,2,)&amp;VLOOKUP(MID(C1917,3,1),拼音数据库!$B:$C,2,),VLOOKUP(LEFT(C1917,1),拼音数据库!$B:$C,2,)&amp;VLOOKUP(MID(C1917,2,1),拼音数据库!$B:$C,2,)&amp;VLOOKUP(MID(C1917,3,1),拼音数据库!$B:$C,2,)&amp;VLOOKUP(MID(C1917,4,1),拼音数据库!$B:$C,2,))))),"")</f>
        <v/>
      </c>
      <c r="B1917" s="75" t="str">
        <f>IFERROR(IF(C1917=0,"",IF(LEN(C1917)=1,LEFT(VLOOKUP(LEFT(C1917,1),拼音数据库!$B:$C,2,),1),IF(LEN(C1917)=2,LEFT(VLOOKUP(LEFT(C1917,1),拼音数据库!$B:$C,2,),1)&amp;LEFT(VLOOKUP(MID(C1917,2,1),拼音数据库!$B:$C,2,),1),IF(LEN(C1917)=3,LEFT(VLOOKUP(LEFT(C1917,1),拼音数据库!$B:$C,2,),1)&amp;LEFT(VLOOKUP(MID(C1917,2,1),拼音数据库!$B:$C,2,),1)&amp;LEFT(VLOOKUP(MID(C1917,3,1),拼音数据库!$B:$C,2,)),LEFT(VLOOKUP(LEFT(C1917,1),拼音数据库!$B:$C,2,),1)&amp;LEFT(VLOOKUP(MID(C1917,2,1),拼音数据库!$B:$C,2,),1)&amp;LEFT(VLOOKUP(MID(C1917,3,1),拼音数据库!$B:$C,2,),1)&amp;LEFT(VLOOKUP(MID(C1917,4,1),拼音数据库!$B:$C,2,),1))))),"")</f>
        <v/>
      </c>
      <c r="C1917" s="36"/>
      <c r="D1917" s="36"/>
      <c r="E1917" s="36"/>
      <c r="F1917" s="37"/>
      <c r="G1917" s="37"/>
      <c r="H1917" s="37"/>
      <c r="I1917" s="37"/>
      <c r="J1917" s="37"/>
      <c r="K1917" s="37"/>
      <c r="L1917" s="37"/>
      <c r="M1917" s="37"/>
      <c r="N1917" s="5" t="str">
        <f t="array" ref="N1917">IF(SUM(--NOT(ISERROR(FIND(TEXT(UPPER(电话簿!$G$4),0),UPPER(基本信息输入!A1917:M1917),1))))&gt;0,ROW(),"")</f>
        <v/>
      </c>
    </row>
    <row r="1918" spans="1:14" s="34" customFormat="1" x14ac:dyDescent="0.35">
      <c r="A1918" s="74" t="str">
        <f>IFERROR(IF(C1918=0,"",IF(LEN(C1918)=1,VLOOKUP(LEFT(C1918,1),拼音数据库!$B:$C,2,),IF(LEN(C1918)=2,VLOOKUP(LEFT(C1918,1),拼音数据库!$B:$C,2,)&amp;VLOOKUP(MID(C1918,2,1),拼音数据库!$B:$C,2,),IF(LEN(C1918)=3,VLOOKUP(LEFT(C1918,1),拼音数据库!$B:$C,2,)&amp;VLOOKUP(MID(C1918,2,1),拼音数据库!$B:$C,2,)&amp;VLOOKUP(MID(C1918,3,1),拼音数据库!$B:$C,2,),VLOOKUP(LEFT(C1918,1),拼音数据库!$B:$C,2,)&amp;VLOOKUP(MID(C1918,2,1),拼音数据库!$B:$C,2,)&amp;VLOOKUP(MID(C1918,3,1),拼音数据库!$B:$C,2,)&amp;VLOOKUP(MID(C1918,4,1),拼音数据库!$B:$C,2,))))),"")</f>
        <v/>
      </c>
      <c r="B1918" s="75" t="str">
        <f>IFERROR(IF(C1918=0,"",IF(LEN(C1918)=1,LEFT(VLOOKUP(LEFT(C1918,1),拼音数据库!$B:$C,2,),1),IF(LEN(C1918)=2,LEFT(VLOOKUP(LEFT(C1918,1),拼音数据库!$B:$C,2,),1)&amp;LEFT(VLOOKUP(MID(C1918,2,1),拼音数据库!$B:$C,2,),1),IF(LEN(C1918)=3,LEFT(VLOOKUP(LEFT(C1918,1),拼音数据库!$B:$C,2,),1)&amp;LEFT(VLOOKUP(MID(C1918,2,1),拼音数据库!$B:$C,2,),1)&amp;LEFT(VLOOKUP(MID(C1918,3,1),拼音数据库!$B:$C,2,)),LEFT(VLOOKUP(LEFT(C1918,1),拼音数据库!$B:$C,2,),1)&amp;LEFT(VLOOKUP(MID(C1918,2,1),拼音数据库!$B:$C,2,),1)&amp;LEFT(VLOOKUP(MID(C1918,3,1),拼音数据库!$B:$C,2,),1)&amp;LEFT(VLOOKUP(MID(C1918,4,1),拼音数据库!$B:$C,2,),1))))),"")</f>
        <v/>
      </c>
      <c r="C1918" s="36"/>
      <c r="D1918" s="36"/>
      <c r="E1918" s="36"/>
      <c r="F1918" s="37"/>
      <c r="G1918" s="37"/>
      <c r="H1918" s="37"/>
      <c r="I1918" s="37"/>
      <c r="J1918" s="37"/>
      <c r="K1918" s="37"/>
      <c r="L1918" s="37"/>
      <c r="M1918" s="37"/>
      <c r="N1918" s="5" t="str">
        <f t="array" ref="N1918">IF(SUM(--NOT(ISERROR(FIND(TEXT(UPPER(电话簿!$G$4),0),UPPER(基本信息输入!A1918:M1918),1))))&gt;0,ROW(),"")</f>
        <v/>
      </c>
    </row>
    <row r="1919" spans="1:14" s="34" customFormat="1" x14ac:dyDescent="0.35">
      <c r="A1919" s="74" t="str">
        <f>IFERROR(IF(C1919=0,"",IF(LEN(C1919)=1,VLOOKUP(LEFT(C1919,1),拼音数据库!$B:$C,2,),IF(LEN(C1919)=2,VLOOKUP(LEFT(C1919,1),拼音数据库!$B:$C,2,)&amp;VLOOKUP(MID(C1919,2,1),拼音数据库!$B:$C,2,),IF(LEN(C1919)=3,VLOOKUP(LEFT(C1919,1),拼音数据库!$B:$C,2,)&amp;VLOOKUP(MID(C1919,2,1),拼音数据库!$B:$C,2,)&amp;VLOOKUP(MID(C1919,3,1),拼音数据库!$B:$C,2,),VLOOKUP(LEFT(C1919,1),拼音数据库!$B:$C,2,)&amp;VLOOKUP(MID(C1919,2,1),拼音数据库!$B:$C,2,)&amp;VLOOKUP(MID(C1919,3,1),拼音数据库!$B:$C,2,)&amp;VLOOKUP(MID(C1919,4,1),拼音数据库!$B:$C,2,))))),"")</f>
        <v/>
      </c>
      <c r="B1919" s="75" t="str">
        <f>IFERROR(IF(C1919=0,"",IF(LEN(C1919)=1,LEFT(VLOOKUP(LEFT(C1919,1),拼音数据库!$B:$C,2,),1),IF(LEN(C1919)=2,LEFT(VLOOKUP(LEFT(C1919,1),拼音数据库!$B:$C,2,),1)&amp;LEFT(VLOOKUP(MID(C1919,2,1),拼音数据库!$B:$C,2,),1),IF(LEN(C1919)=3,LEFT(VLOOKUP(LEFT(C1919,1),拼音数据库!$B:$C,2,),1)&amp;LEFT(VLOOKUP(MID(C1919,2,1),拼音数据库!$B:$C,2,),1)&amp;LEFT(VLOOKUP(MID(C1919,3,1),拼音数据库!$B:$C,2,)),LEFT(VLOOKUP(LEFT(C1919,1),拼音数据库!$B:$C,2,),1)&amp;LEFT(VLOOKUP(MID(C1919,2,1),拼音数据库!$B:$C,2,),1)&amp;LEFT(VLOOKUP(MID(C1919,3,1),拼音数据库!$B:$C,2,),1)&amp;LEFT(VLOOKUP(MID(C1919,4,1),拼音数据库!$B:$C,2,),1))))),"")</f>
        <v/>
      </c>
      <c r="C1919" s="36"/>
      <c r="D1919" s="36"/>
      <c r="E1919" s="36"/>
      <c r="F1919" s="37"/>
      <c r="G1919" s="37"/>
      <c r="H1919" s="37"/>
      <c r="I1919" s="37"/>
      <c r="J1919" s="37"/>
      <c r="K1919" s="37"/>
      <c r="L1919" s="37"/>
      <c r="M1919" s="37"/>
      <c r="N1919" s="5" t="str">
        <f t="array" ref="N1919">IF(SUM(--NOT(ISERROR(FIND(TEXT(UPPER(电话簿!$G$4),0),UPPER(基本信息输入!A1919:M1919),1))))&gt;0,ROW(),"")</f>
        <v/>
      </c>
    </row>
    <row r="1920" spans="1:14" s="34" customFormat="1" x14ac:dyDescent="0.35">
      <c r="A1920" s="74" t="str">
        <f>IFERROR(IF(C1920=0,"",IF(LEN(C1920)=1,VLOOKUP(LEFT(C1920,1),拼音数据库!$B:$C,2,),IF(LEN(C1920)=2,VLOOKUP(LEFT(C1920,1),拼音数据库!$B:$C,2,)&amp;VLOOKUP(MID(C1920,2,1),拼音数据库!$B:$C,2,),IF(LEN(C1920)=3,VLOOKUP(LEFT(C1920,1),拼音数据库!$B:$C,2,)&amp;VLOOKUP(MID(C1920,2,1),拼音数据库!$B:$C,2,)&amp;VLOOKUP(MID(C1920,3,1),拼音数据库!$B:$C,2,),VLOOKUP(LEFT(C1920,1),拼音数据库!$B:$C,2,)&amp;VLOOKUP(MID(C1920,2,1),拼音数据库!$B:$C,2,)&amp;VLOOKUP(MID(C1920,3,1),拼音数据库!$B:$C,2,)&amp;VLOOKUP(MID(C1920,4,1),拼音数据库!$B:$C,2,))))),"")</f>
        <v/>
      </c>
      <c r="B1920" s="75" t="str">
        <f>IFERROR(IF(C1920=0,"",IF(LEN(C1920)=1,LEFT(VLOOKUP(LEFT(C1920,1),拼音数据库!$B:$C,2,),1),IF(LEN(C1920)=2,LEFT(VLOOKUP(LEFT(C1920,1),拼音数据库!$B:$C,2,),1)&amp;LEFT(VLOOKUP(MID(C1920,2,1),拼音数据库!$B:$C,2,),1),IF(LEN(C1920)=3,LEFT(VLOOKUP(LEFT(C1920,1),拼音数据库!$B:$C,2,),1)&amp;LEFT(VLOOKUP(MID(C1920,2,1),拼音数据库!$B:$C,2,),1)&amp;LEFT(VLOOKUP(MID(C1920,3,1),拼音数据库!$B:$C,2,)),LEFT(VLOOKUP(LEFT(C1920,1),拼音数据库!$B:$C,2,),1)&amp;LEFT(VLOOKUP(MID(C1920,2,1),拼音数据库!$B:$C,2,),1)&amp;LEFT(VLOOKUP(MID(C1920,3,1),拼音数据库!$B:$C,2,),1)&amp;LEFT(VLOOKUP(MID(C1920,4,1),拼音数据库!$B:$C,2,),1))))),"")</f>
        <v/>
      </c>
      <c r="C1920" s="36"/>
      <c r="D1920" s="36"/>
      <c r="E1920" s="36"/>
      <c r="F1920" s="37"/>
      <c r="G1920" s="37"/>
      <c r="H1920" s="37"/>
      <c r="I1920" s="37"/>
      <c r="J1920" s="37"/>
      <c r="K1920" s="37"/>
      <c r="L1920" s="37"/>
      <c r="M1920" s="37"/>
      <c r="N1920" s="5" t="str">
        <f t="array" ref="N1920">IF(SUM(--NOT(ISERROR(FIND(TEXT(UPPER(电话簿!$G$4),0),UPPER(基本信息输入!A1920:M1920),1))))&gt;0,ROW(),"")</f>
        <v/>
      </c>
    </row>
    <row r="1921" spans="1:14" s="34" customFormat="1" x14ac:dyDescent="0.35">
      <c r="A1921" s="74" t="str">
        <f>IFERROR(IF(C1921=0,"",IF(LEN(C1921)=1,VLOOKUP(LEFT(C1921,1),拼音数据库!$B:$C,2,),IF(LEN(C1921)=2,VLOOKUP(LEFT(C1921,1),拼音数据库!$B:$C,2,)&amp;VLOOKUP(MID(C1921,2,1),拼音数据库!$B:$C,2,),IF(LEN(C1921)=3,VLOOKUP(LEFT(C1921,1),拼音数据库!$B:$C,2,)&amp;VLOOKUP(MID(C1921,2,1),拼音数据库!$B:$C,2,)&amp;VLOOKUP(MID(C1921,3,1),拼音数据库!$B:$C,2,),VLOOKUP(LEFT(C1921,1),拼音数据库!$B:$C,2,)&amp;VLOOKUP(MID(C1921,2,1),拼音数据库!$B:$C,2,)&amp;VLOOKUP(MID(C1921,3,1),拼音数据库!$B:$C,2,)&amp;VLOOKUP(MID(C1921,4,1),拼音数据库!$B:$C,2,))))),"")</f>
        <v/>
      </c>
      <c r="B1921" s="75" t="str">
        <f>IFERROR(IF(C1921=0,"",IF(LEN(C1921)=1,LEFT(VLOOKUP(LEFT(C1921,1),拼音数据库!$B:$C,2,),1),IF(LEN(C1921)=2,LEFT(VLOOKUP(LEFT(C1921,1),拼音数据库!$B:$C,2,),1)&amp;LEFT(VLOOKUP(MID(C1921,2,1),拼音数据库!$B:$C,2,),1),IF(LEN(C1921)=3,LEFT(VLOOKUP(LEFT(C1921,1),拼音数据库!$B:$C,2,),1)&amp;LEFT(VLOOKUP(MID(C1921,2,1),拼音数据库!$B:$C,2,),1)&amp;LEFT(VLOOKUP(MID(C1921,3,1),拼音数据库!$B:$C,2,)),LEFT(VLOOKUP(LEFT(C1921,1),拼音数据库!$B:$C,2,),1)&amp;LEFT(VLOOKUP(MID(C1921,2,1),拼音数据库!$B:$C,2,),1)&amp;LEFT(VLOOKUP(MID(C1921,3,1),拼音数据库!$B:$C,2,),1)&amp;LEFT(VLOOKUP(MID(C1921,4,1),拼音数据库!$B:$C,2,),1))))),"")</f>
        <v/>
      </c>
      <c r="C1921" s="36"/>
      <c r="D1921" s="36"/>
      <c r="E1921" s="36"/>
      <c r="F1921" s="37"/>
      <c r="G1921" s="37"/>
      <c r="H1921" s="37"/>
      <c r="I1921" s="37"/>
      <c r="J1921" s="37"/>
      <c r="K1921" s="37"/>
      <c r="L1921" s="37"/>
      <c r="M1921" s="37"/>
      <c r="N1921" s="5" t="str">
        <f t="array" ref="N1921">IF(SUM(--NOT(ISERROR(FIND(TEXT(UPPER(电话簿!$G$4),0),UPPER(基本信息输入!A1921:M1921),1))))&gt;0,ROW(),"")</f>
        <v/>
      </c>
    </row>
    <row r="1922" spans="1:14" s="34" customFormat="1" x14ac:dyDescent="0.35">
      <c r="A1922" s="74" t="str">
        <f>IFERROR(IF(C1922=0,"",IF(LEN(C1922)=1,VLOOKUP(LEFT(C1922,1),拼音数据库!$B:$C,2,),IF(LEN(C1922)=2,VLOOKUP(LEFT(C1922,1),拼音数据库!$B:$C,2,)&amp;VLOOKUP(MID(C1922,2,1),拼音数据库!$B:$C,2,),IF(LEN(C1922)=3,VLOOKUP(LEFT(C1922,1),拼音数据库!$B:$C,2,)&amp;VLOOKUP(MID(C1922,2,1),拼音数据库!$B:$C,2,)&amp;VLOOKUP(MID(C1922,3,1),拼音数据库!$B:$C,2,),VLOOKUP(LEFT(C1922,1),拼音数据库!$B:$C,2,)&amp;VLOOKUP(MID(C1922,2,1),拼音数据库!$B:$C,2,)&amp;VLOOKUP(MID(C1922,3,1),拼音数据库!$B:$C,2,)&amp;VLOOKUP(MID(C1922,4,1),拼音数据库!$B:$C,2,))))),"")</f>
        <v/>
      </c>
      <c r="B1922" s="75" t="str">
        <f>IFERROR(IF(C1922=0,"",IF(LEN(C1922)=1,LEFT(VLOOKUP(LEFT(C1922,1),拼音数据库!$B:$C,2,),1),IF(LEN(C1922)=2,LEFT(VLOOKUP(LEFT(C1922,1),拼音数据库!$B:$C,2,),1)&amp;LEFT(VLOOKUP(MID(C1922,2,1),拼音数据库!$B:$C,2,),1),IF(LEN(C1922)=3,LEFT(VLOOKUP(LEFT(C1922,1),拼音数据库!$B:$C,2,),1)&amp;LEFT(VLOOKUP(MID(C1922,2,1),拼音数据库!$B:$C,2,),1)&amp;LEFT(VLOOKUP(MID(C1922,3,1),拼音数据库!$B:$C,2,)),LEFT(VLOOKUP(LEFT(C1922,1),拼音数据库!$B:$C,2,),1)&amp;LEFT(VLOOKUP(MID(C1922,2,1),拼音数据库!$B:$C,2,),1)&amp;LEFT(VLOOKUP(MID(C1922,3,1),拼音数据库!$B:$C,2,),1)&amp;LEFT(VLOOKUP(MID(C1922,4,1),拼音数据库!$B:$C,2,),1))))),"")</f>
        <v/>
      </c>
      <c r="C1922" s="36"/>
      <c r="D1922" s="36"/>
      <c r="E1922" s="36"/>
      <c r="F1922" s="37"/>
      <c r="G1922" s="37"/>
      <c r="H1922" s="37"/>
      <c r="I1922" s="37"/>
      <c r="J1922" s="37"/>
      <c r="K1922" s="37"/>
      <c r="L1922" s="37"/>
      <c r="M1922" s="37"/>
      <c r="N1922" s="5" t="str">
        <f t="array" ref="N1922">IF(SUM(--NOT(ISERROR(FIND(TEXT(UPPER(电话簿!$G$4),0),UPPER(基本信息输入!A1922:M1922),1))))&gt;0,ROW(),"")</f>
        <v/>
      </c>
    </row>
    <row r="1923" spans="1:14" s="34" customFormat="1" x14ac:dyDescent="0.35">
      <c r="A1923" s="74" t="str">
        <f>IFERROR(IF(C1923=0,"",IF(LEN(C1923)=1,VLOOKUP(LEFT(C1923,1),拼音数据库!$B:$C,2,),IF(LEN(C1923)=2,VLOOKUP(LEFT(C1923,1),拼音数据库!$B:$C,2,)&amp;VLOOKUP(MID(C1923,2,1),拼音数据库!$B:$C,2,),IF(LEN(C1923)=3,VLOOKUP(LEFT(C1923,1),拼音数据库!$B:$C,2,)&amp;VLOOKUP(MID(C1923,2,1),拼音数据库!$B:$C,2,)&amp;VLOOKUP(MID(C1923,3,1),拼音数据库!$B:$C,2,),VLOOKUP(LEFT(C1923,1),拼音数据库!$B:$C,2,)&amp;VLOOKUP(MID(C1923,2,1),拼音数据库!$B:$C,2,)&amp;VLOOKUP(MID(C1923,3,1),拼音数据库!$B:$C,2,)&amp;VLOOKUP(MID(C1923,4,1),拼音数据库!$B:$C,2,))))),"")</f>
        <v/>
      </c>
      <c r="B1923" s="75" t="str">
        <f>IFERROR(IF(C1923=0,"",IF(LEN(C1923)=1,LEFT(VLOOKUP(LEFT(C1923,1),拼音数据库!$B:$C,2,),1),IF(LEN(C1923)=2,LEFT(VLOOKUP(LEFT(C1923,1),拼音数据库!$B:$C,2,),1)&amp;LEFT(VLOOKUP(MID(C1923,2,1),拼音数据库!$B:$C,2,),1),IF(LEN(C1923)=3,LEFT(VLOOKUP(LEFT(C1923,1),拼音数据库!$B:$C,2,),1)&amp;LEFT(VLOOKUP(MID(C1923,2,1),拼音数据库!$B:$C,2,),1)&amp;LEFT(VLOOKUP(MID(C1923,3,1),拼音数据库!$B:$C,2,)),LEFT(VLOOKUP(LEFT(C1923,1),拼音数据库!$B:$C,2,),1)&amp;LEFT(VLOOKUP(MID(C1923,2,1),拼音数据库!$B:$C,2,),1)&amp;LEFT(VLOOKUP(MID(C1923,3,1),拼音数据库!$B:$C,2,),1)&amp;LEFT(VLOOKUP(MID(C1923,4,1),拼音数据库!$B:$C,2,),1))))),"")</f>
        <v/>
      </c>
      <c r="C1923" s="36"/>
      <c r="D1923" s="36"/>
      <c r="E1923" s="36"/>
      <c r="F1923" s="37"/>
      <c r="G1923" s="37"/>
      <c r="H1923" s="37"/>
      <c r="I1923" s="37"/>
      <c r="J1923" s="37"/>
      <c r="K1923" s="37"/>
      <c r="L1923" s="37"/>
      <c r="M1923" s="37"/>
      <c r="N1923" s="5" t="str">
        <f t="array" ref="N1923">IF(SUM(--NOT(ISERROR(FIND(TEXT(UPPER(电话簿!$G$4),0),UPPER(基本信息输入!A1923:M1923),1))))&gt;0,ROW(),"")</f>
        <v/>
      </c>
    </row>
    <row r="1924" spans="1:14" s="34" customFormat="1" x14ac:dyDescent="0.35">
      <c r="A1924" s="74" t="str">
        <f>IFERROR(IF(C1924=0,"",IF(LEN(C1924)=1,VLOOKUP(LEFT(C1924,1),拼音数据库!$B:$C,2,),IF(LEN(C1924)=2,VLOOKUP(LEFT(C1924,1),拼音数据库!$B:$C,2,)&amp;VLOOKUP(MID(C1924,2,1),拼音数据库!$B:$C,2,),IF(LEN(C1924)=3,VLOOKUP(LEFT(C1924,1),拼音数据库!$B:$C,2,)&amp;VLOOKUP(MID(C1924,2,1),拼音数据库!$B:$C,2,)&amp;VLOOKUP(MID(C1924,3,1),拼音数据库!$B:$C,2,),VLOOKUP(LEFT(C1924,1),拼音数据库!$B:$C,2,)&amp;VLOOKUP(MID(C1924,2,1),拼音数据库!$B:$C,2,)&amp;VLOOKUP(MID(C1924,3,1),拼音数据库!$B:$C,2,)&amp;VLOOKUP(MID(C1924,4,1),拼音数据库!$B:$C,2,))))),"")</f>
        <v/>
      </c>
      <c r="B1924" s="75" t="str">
        <f>IFERROR(IF(C1924=0,"",IF(LEN(C1924)=1,LEFT(VLOOKUP(LEFT(C1924,1),拼音数据库!$B:$C,2,),1),IF(LEN(C1924)=2,LEFT(VLOOKUP(LEFT(C1924,1),拼音数据库!$B:$C,2,),1)&amp;LEFT(VLOOKUP(MID(C1924,2,1),拼音数据库!$B:$C,2,),1),IF(LEN(C1924)=3,LEFT(VLOOKUP(LEFT(C1924,1),拼音数据库!$B:$C,2,),1)&amp;LEFT(VLOOKUP(MID(C1924,2,1),拼音数据库!$B:$C,2,),1)&amp;LEFT(VLOOKUP(MID(C1924,3,1),拼音数据库!$B:$C,2,)),LEFT(VLOOKUP(LEFT(C1924,1),拼音数据库!$B:$C,2,),1)&amp;LEFT(VLOOKUP(MID(C1924,2,1),拼音数据库!$B:$C,2,),1)&amp;LEFT(VLOOKUP(MID(C1924,3,1),拼音数据库!$B:$C,2,),1)&amp;LEFT(VLOOKUP(MID(C1924,4,1),拼音数据库!$B:$C,2,),1))))),"")</f>
        <v/>
      </c>
      <c r="C1924" s="36"/>
      <c r="D1924" s="36"/>
      <c r="E1924" s="36"/>
      <c r="F1924" s="37"/>
      <c r="G1924" s="37"/>
      <c r="H1924" s="37"/>
      <c r="I1924" s="37"/>
      <c r="J1924" s="37"/>
      <c r="K1924" s="37"/>
      <c r="L1924" s="37"/>
      <c r="M1924" s="37"/>
      <c r="N1924" s="5" t="str">
        <f t="array" ref="N1924">IF(SUM(--NOT(ISERROR(FIND(TEXT(UPPER(电话簿!$G$4),0),UPPER(基本信息输入!A1924:M1924),1))))&gt;0,ROW(),"")</f>
        <v/>
      </c>
    </row>
    <row r="1925" spans="1:14" s="34" customFormat="1" x14ac:dyDescent="0.35">
      <c r="A1925" s="74" t="str">
        <f>IFERROR(IF(C1925=0,"",IF(LEN(C1925)=1,VLOOKUP(LEFT(C1925,1),拼音数据库!$B:$C,2,),IF(LEN(C1925)=2,VLOOKUP(LEFT(C1925,1),拼音数据库!$B:$C,2,)&amp;VLOOKUP(MID(C1925,2,1),拼音数据库!$B:$C,2,),IF(LEN(C1925)=3,VLOOKUP(LEFT(C1925,1),拼音数据库!$B:$C,2,)&amp;VLOOKUP(MID(C1925,2,1),拼音数据库!$B:$C,2,)&amp;VLOOKUP(MID(C1925,3,1),拼音数据库!$B:$C,2,),VLOOKUP(LEFT(C1925,1),拼音数据库!$B:$C,2,)&amp;VLOOKUP(MID(C1925,2,1),拼音数据库!$B:$C,2,)&amp;VLOOKUP(MID(C1925,3,1),拼音数据库!$B:$C,2,)&amp;VLOOKUP(MID(C1925,4,1),拼音数据库!$B:$C,2,))))),"")</f>
        <v/>
      </c>
      <c r="B1925" s="75" t="str">
        <f>IFERROR(IF(C1925=0,"",IF(LEN(C1925)=1,LEFT(VLOOKUP(LEFT(C1925,1),拼音数据库!$B:$C,2,),1),IF(LEN(C1925)=2,LEFT(VLOOKUP(LEFT(C1925,1),拼音数据库!$B:$C,2,),1)&amp;LEFT(VLOOKUP(MID(C1925,2,1),拼音数据库!$B:$C,2,),1),IF(LEN(C1925)=3,LEFT(VLOOKUP(LEFT(C1925,1),拼音数据库!$B:$C,2,),1)&amp;LEFT(VLOOKUP(MID(C1925,2,1),拼音数据库!$B:$C,2,),1)&amp;LEFT(VLOOKUP(MID(C1925,3,1),拼音数据库!$B:$C,2,)),LEFT(VLOOKUP(LEFT(C1925,1),拼音数据库!$B:$C,2,),1)&amp;LEFT(VLOOKUP(MID(C1925,2,1),拼音数据库!$B:$C,2,),1)&amp;LEFT(VLOOKUP(MID(C1925,3,1),拼音数据库!$B:$C,2,),1)&amp;LEFT(VLOOKUP(MID(C1925,4,1),拼音数据库!$B:$C,2,),1))))),"")</f>
        <v/>
      </c>
      <c r="C1925" s="36"/>
      <c r="D1925" s="36"/>
      <c r="E1925" s="36"/>
      <c r="F1925" s="37"/>
      <c r="G1925" s="37"/>
      <c r="H1925" s="37"/>
      <c r="I1925" s="37"/>
      <c r="J1925" s="37"/>
      <c r="K1925" s="37"/>
      <c r="L1925" s="37"/>
      <c r="M1925" s="37"/>
      <c r="N1925" s="5" t="str">
        <f t="array" ref="N1925">IF(SUM(--NOT(ISERROR(FIND(TEXT(UPPER(电话簿!$G$4),0),UPPER(基本信息输入!A1925:M1925),1))))&gt;0,ROW(),"")</f>
        <v/>
      </c>
    </row>
    <row r="1926" spans="1:14" s="34" customFormat="1" x14ac:dyDescent="0.35">
      <c r="A1926" s="74" t="str">
        <f>IFERROR(IF(C1926=0,"",IF(LEN(C1926)=1,VLOOKUP(LEFT(C1926,1),拼音数据库!$B:$C,2,),IF(LEN(C1926)=2,VLOOKUP(LEFT(C1926,1),拼音数据库!$B:$C,2,)&amp;VLOOKUP(MID(C1926,2,1),拼音数据库!$B:$C,2,),IF(LEN(C1926)=3,VLOOKUP(LEFT(C1926,1),拼音数据库!$B:$C,2,)&amp;VLOOKUP(MID(C1926,2,1),拼音数据库!$B:$C,2,)&amp;VLOOKUP(MID(C1926,3,1),拼音数据库!$B:$C,2,),VLOOKUP(LEFT(C1926,1),拼音数据库!$B:$C,2,)&amp;VLOOKUP(MID(C1926,2,1),拼音数据库!$B:$C,2,)&amp;VLOOKUP(MID(C1926,3,1),拼音数据库!$B:$C,2,)&amp;VLOOKUP(MID(C1926,4,1),拼音数据库!$B:$C,2,))))),"")</f>
        <v/>
      </c>
      <c r="B1926" s="75" t="str">
        <f>IFERROR(IF(C1926=0,"",IF(LEN(C1926)=1,LEFT(VLOOKUP(LEFT(C1926,1),拼音数据库!$B:$C,2,),1),IF(LEN(C1926)=2,LEFT(VLOOKUP(LEFT(C1926,1),拼音数据库!$B:$C,2,),1)&amp;LEFT(VLOOKUP(MID(C1926,2,1),拼音数据库!$B:$C,2,),1),IF(LEN(C1926)=3,LEFT(VLOOKUP(LEFT(C1926,1),拼音数据库!$B:$C,2,),1)&amp;LEFT(VLOOKUP(MID(C1926,2,1),拼音数据库!$B:$C,2,),1)&amp;LEFT(VLOOKUP(MID(C1926,3,1),拼音数据库!$B:$C,2,)),LEFT(VLOOKUP(LEFT(C1926,1),拼音数据库!$B:$C,2,),1)&amp;LEFT(VLOOKUP(MID(C1926,2,1),拼音数据库!$B:$C,2,),1)&amp;LEFT(VLOOKUP(MID(C1926,3,1),拼音数据库!$B:$C,2,),1)&amp;LEFT(VLOOKUP(MID(C1926,4,1),拼音数据库!$B:$C,2,),1))))),"")</f>
        <v/>
      </c>
      <c r="C1926" s="36"/>
      <c r="D1926" s="36"/>
      <c r="E1926" s="36"/>
      <c r="F1926" s="37"/>
      <c r="G1926" s="37"/>
      <c r="H1926" s="37"/>
      <c r="I1926" s="37"/>
      <c r="J1926" s="37"/>
      <c r="K1926" s="37"/>
      <c r="L1926" s="37"/>
      <c r="M1926" s="37"/>
      <c r="N1926" s="5" t="str">
        <f t="array" ref="N1926">IF(SUM(--NOT(ISERROR(FIND(TEXT(UPPER(电话簿!$G$4),0),UPPER(基本信息输入!A1926:M1926),1))))&gt;0,ROW(),"")</f>
        <v/>
      </c>
    </row>
    <row r="1927" spans="1:14" s="34" customFormat="1" x14ac:dyDescent="0.35">
      <c r="A1927" s="74" t="str">
        <f>IFERROR(IF(C1927=0,"",IF(LEN(C1927)=1,VLOOKUP(LEFT(C1927,1),拼音数据库!$B:$C,2,),IF(LEN(C1927)=2,VLOOKUP(LEFT(C1927,1),拼音数据库!$B:$C,2,)&amp;VLOOKUP(MID(C1927,2,1),拼音数据库!$B:$C,2,),IF(LEN(C1927)=3,VLOOKUP(LEFT(C1927,1),拼音数据库!$B:$C,2,)&amp;VLOOKUP(MID(C1927,2,1),拼音数据库!$B:$C,2,)&amp;VLOOKUP(MID(C1927,3,1),拼音数据库!$B:$C,2,),VLOOKUP(LEFT(C1927,1),拼音数据库!$B:$C,2,)&amp;VLOOKUP(MID(C1927,2,1),拼音数据库!$B:$C,2,)&amp;VLOOKUP(MID(C1927,3,1),拼音数据库!$B:$C,2,)&amp;VLOOKUP(MID(C1927,4,1),拼音数据库!$B:$C,2,))))),"")</f>
        <v/>
      </c>
      <c r="B1927" s="75" t="str">
        <f>IFERROR(IF(C1927=0,"",IF(LEN(C1927)=1,LEFT(VLOOKUP(LEFT(C1927,1),拼音数据库!$B:$C,2,),1),IF(LEN(C1927)=2,LEFT(VLOOKUP(LEFT(C1927,1),拼音数据库!$B:$C,2,),1)&amp;LEFT(VLOOKUP(MID(C1927,2,1),拼音数据库!$B:$C,2,),1),IF(LEN(C1927)=3,LEFT(VLOOKUP(LEFT(C1927,1),拼音数据库!$B:$C,2,),1)&amp;LEFT(VLOOKUP(MID(C1927,2,1),拼音数据库!$B:$C,2,),1)&amp;LEFT(VLOOKUP(MID(C1927,3,1),拼音数据库!$B:$C,2,)),LEFT(VLOOKUP(LEFT(C1927,1),拼音数据库!$B:$C,2,),1)&amp;LEFT(VLOOKUP(MID(C1927,2,1),拼音数据库!$B:$C,2,),1)&amp;LEFT(VLOOKUP(MID(C1927,3,1),拼音数据库!$B:$C,2,),1)&amp;LEFT(VLOOKUP(MID(C1927,4,1),拼音数据库!$B:$C,2,),1))))),"")</f>
        <v/>
      </c>
      <c r="C1927" s="36"/>
      <c r="D1927" s="36"/>
      <c r="E1927" s="36"/>
      <c r="F1927" s="37"/>
      <c r="G1927" s="37"/>
      <c r="H1927" s="37"/>
      <c r="I1927" s="37"/>
      <c r="J1927" s="37"/>
      <c r="K1927" s="37"/>
      <c r="L1927" s="37"/>
      <c r="M1927" s="37"/>
      <c r="N1927" s="5" t="str">
        <f t="array" ref="N1927">IF(SUM(--NOT(ISERROR(FIND(TEXT(UPPER(电话簿!$G$4),0),UPPER(基本信息输入!A1927:M1927),1))))&gt;0,ROW(),"")</f>
        <v/>
      </c>
    </row>
    <row r="1928" spans="1:14" s="34" customFormat="1" x14ac:dyDescent="0.35">
      <c r="A1928" s="74" t="str">
        <f>IFERROR(IF(C1928=0,"",IF(LEN(C1928)=1,VLOOKUP(LEFT(C1928,1),拼音数据库!$B:$C,2,),IF(LEN(C1928)=2,VLOOKUP(LEFT(C1928,1),拼音数据库!$B:$C,2,)&amp;VLOOKUP(MID(C1928,2,1),拼音数据库!$B:$C,2,),IF(LEN(C1928)=3,VLOOKUP(LEFT(C1928,1),拼音数据库!$B:$C,2,)&amp;VLOOKUP(MID(C1928,2,1),拼音数据库!$B:$C,2,)&amp;VLOOKUP(MID(C1928,3,1),拼音数据库!$B:$C,2,),VLOOKUP(LEFT(C1928,1),拼音数据库!$B:$C,2,)&amp;VLOOKUP(MID(C1928,2,1),拼音数据库!$B:$C,2,)&amp;VLOOKUP(MID(C1928,3,1),拼音数据库!$B:$C,2,)&amp;VLOOKUP(MID(C1928,4,1),拼音数据库!$B:$C,2,))))),"")</f>
        <v/>
      </c>
      <c r="B1928" s="75" t="str">
        <f>IFERROR(IF(C1928=0,"",IF(LEN(C1928)=1,LEFT(VLOOKUP(LEFT(C1928,1),拼音数据库!$B:$C,2,),1),IF(LEN(C1928)=2,LEFT(VLOOKUP(LEFT(C1928,1),拼音数据库!$B:$C,2,),1)&amp;LEFT(VLOOKUP(MID(C1928,2,1),拼音数据库!$B:$C,2,),1),IF(LEN(C1928)=3,LEFT(VLOOKUP(LEFT(C1928,1),拼音数据库!$B:$C,2,),1)&amp;LEFT(VLOOKUP(MID(C1928,2,1),拼音数据库!$B:$C,2,),1)&amp;LEFT(VLOOKUP(MID(C1928,3,1),拼音数据库!$B:$C,2,)),LEFT(VLOOKUP(LEFT(C1928,1),拼音数据库!$B:$C,2,),1)&amp;LEFT(VLOOKUP(MID(C1928,2,1),拼音数据库!$B:$C,2,),1)&amp;LEFT(VLOOKUP(MID(C1928,3,1),拼音数据库!$B:$C,2,),1)&amp;LEFT(VLOOKUP(MID(C1928,4,1),拼音数据库!$B:$C,2,),1))))),"")</f>
        <v/>
      </c>
      <c r="C1928" s="36"/>
      <c r="D1928" s="36"/>
      <c r="E1928" s="36"/>
      <c r="F1928" s="37"/>
      <c r="G1928" s="37"/>
      <c r="H1928" s="37"/>
      <c r="I1928" s="37"/>
      <c r="J1928" s="37"/>
      <c r="K1928" s="37"/>
      <c r="L1928" s="37"/>
      <c r="M1928" s="37"/>
      <c r="N1928" s="5" t="str">
        <f t="array" ref="N1928">IF(SUM(--NOT(ISERROR(FIND(TEXT(UPPER(电话簿!$G$4),0),UPPER(基本信息输入!A1928:M1928),1))))&gt;0,ROW(),"")</f>
        <v/>
      </c>
    </row>
    <row r="1929" spans="1:14" s="34" customFormat="1" x14ac:dyDescent="0.35">
      <c r="A1929" s="74" t="str">
        <f>IFERROR(IF(C1929=0,"",IF(LEN(C1929)=1,VLOOKUP(LEFT(C1929,1),拼音数据库!$B:$C,2,),IF(LEN(C1929)=2,VLOOKUP(LEFT(C1929,1),拼音数据库!$B:$C,2,)&amp;VLOOKUP(MID(C1929,2,1),拼音数据库!$B:$C,2,),IF(LEN(C1929)=3,VLOOKUP(LEFT(C1929,1),拼音数据库!$B:$C,2,)&amp;VLOOKUP(MID(C1929,2,1),拼音数据库!$B:$C,2,)&amp;VLOOKUP(MID(C1929,3,1),拼音数据库!$B:$C,2,),VLOOKUP(LEFT(C1929,1),拼音数据库!$B:$C,2,)&amp;VLOOKUP(MID(C1929,2,1),拼音数据库!$B:$C,2,)&amp;VLOOKUP(MID(C1929,3,1),拼音数据库!$B:$C,2,)&amp;VLOOKUP(MID(C1929,4,1),拼音数据库!$B:$C,2,))))),"")</f>
        <v/>
      </c>
      <c r="B1929" s="75" t="str">
        <f>IFERROR(IF(C1929=0,"",IF(LEN(C1929)=1,LEFT(VLOOKUP(LEFT(C1929,1),拼音数据库!$B:$C,2,),1),IF(LEN(C1929)=2,LEFT(VLOOKUP(LEFT(C1929,1),拼音数据库!$B:$C,2,),1)&amp;LEFT(VLOOKUP(MID(C1929,2,1),拼音数据库!$B:$C,2,),1),IF(LEN(C1929)=3,LEFT(VLOOKUP(LEFT(C1929,1),拼音数据库!$B:$C,2,),1)&amp;LEFT(VLOOKUP(MID(C1929,2,1),拼音数据库!$B:$C,2,),1)&amp;LEFT(VLOOKUP(MID(C1929,3,1),拼音数据库!$B:$C,2,)),LEFT(VLOOKUP(LEFT(C1929,1),拼音数据库!$B:$C,2,),1)&amp;LEFT(VLOOKUP(MID(C1929,2,1),拼音数据库!$B:$C,2,),1)&amp;LEFT(VLOOKUP(MID(C1929,3,1),拼音数据库!$B:$C,2,),1)&amp;LEFT(VLOOKUP(MID(C1929,4,1),拼音数据库!$B:$C,2,),1))))),"")</f>
        <v/>
      </c>
      <c r="C1929" s="36"/>
      <c r="D1929" s="36"/>
      <c r="E1929" s="36"/>
      <c r="F1929" s="37"/>
      <c r="G1929" s="37"/>
      <c r="H1929" s="37"/>
      <c r="I1929" s="37"/>
      <c r="J1929" s="37"/>
      <c r="K1929" s="37"/>
      <c r="L1929" s="37"/>
      <c r="M1929" s="37"/>
      <c r="N1929" s="5" t="str">
        <f t="array" ref="N1929">IF(SUM(--NOT(ISERROR(FIND(TEXT(UPPER(电话簿!$G$4),0),UPPER(基本信息输入!A1929:M1929),1))))&gt;0,ROW(),"")</f>
        <v/>
      </c>
    </row>
    <row r="1930" spans="1:14" s="34" customFormat="1" x14ac:dyDescent="0.35">
      <c r="A1930" s="74" t="str">
        <f>IFERROR(IF(C1930=0,"",IF(LEN(C1930)=1,VLOOKUP(LEFT(C1930,1),拼音数据库!$B:$C,2,),IF(LEN(C1930)=2,VLOOKUP(LEFT(C1930,1),拼音数据库!$B:$C,2,)&amp;VLOOKUP(MID(C1930,2,1),拼音数据库!$B:$C,2,),IF(LEN(C1930)=3,VLOOKUP(LEFT(C1930,1),拼音数据库!$B:$C,2,)&amp;VLOOKUP(MID(C1930,2,1),拼音数据库!$B:$C,2,)&amp;VLOOKUP(MID(C1930,3,1),拼音数据库!$B:$C,2,),VLOOKUP(LEFT(C1930,1),拼音数据库!$B:$C,2,)&amp;VLOOKUP(MID(C1930,2,1),拼音数据库!$B:$C,2,)&amp;VLOOKUP(MID(C1930,3,1),拼音数据库!$B:$C,2,)&amp;VLOOKUP(MID(C1930,4,1),拼音数据库!$B:$C,2,))))),"")</f>
        <v/>
      </c>
      <c r="B1930" s="75" t="str">
        <f>IFERROR(IF(C1930=0,"",IF(LEN(C1930)=1,LEFT(VLOOKUP(LEFT(C1930,1),拼音数据库!$B:$C,2,),1),IF(LEN(C1930)=2,LEFT(VLOOKUP(LEFT(C1930,1),拼音数据库!$B:$C,2,),1)&amp;LEFT(VLOOKUP(MID(C1930,2,1),拼音数据库!$B:$C,2,),1),IF(LEN(C1930)=3,LEFT(VLOOKUP(LEFT(C1930,1),拼音数据库!$B:$C,2,),1)&amp;LEFT(VLOOKUP(MID(C1930,2,1),拼音数据库!$B:$C,2,),1)&amp;LEFT(VLOOKUP(MID(C1930,3,1),拼音数据库!$B:$C,2,)),LEFT(VLOOKUP(LEFT(C1930,1),拼音数据库!$B:$C,2,),1)&amp;LEFT(VLOOKUP(MID(C1930,2,1),拼音数据库!$B:$C,2,),1)&amp;LEFT(VLOOKUP(MID(C1930,3,1),拼音数据库!$B:$C,2,),1)&amp;LEFT(VLOOKUP(MID(C1930,4,1),拼音数据库!$B:$C,2,),1))))),"")</f>
        <v/>
      </c>
      <c r="C1930" s="36"/>
      <c r="D1930" s="36"/>
      <c r="E1930" s="36"/>
      <c r="F1930" s="37"/>
      <c r="G1930" s="37"/>
      <c r="H1930" s="37"/>
      <c r="I1930" s="37"/>
      <c r="J1930" s="37"/>
      <c r="K1930" s="37"/>
      <c r="L1930" s="37"/>
      <c r="M1930" s="37"/>
      <c r="N1930" s="5" t="str">
        <f t="array" ref="N1930">IF(SUM(--NOT(ISERROR(FIND(TEXT(UPPER(电话簿!$G$4),0),UPPER(基本信息输入!A1930:M1930),1))))&gt;0,ROW(),"")</f>
        <v/>
      </c>
    </row>
    <row r="1931" spans="1:14" s="34" customFormat="1" x14ac:dyDescent="0.35">
      <c r="A1931" s="74" t="str">
        <f>IFERROR(IF(C1931=0,"",IF(LEN(C1931)=1,VLOOKUP(LEFT(C1931,1),拼音数据库!$B:$C,2,),IF(LEN(C1931)=2,VLOOKUP(LEFT(C1931,1),拼音数据库!$B:$C,2,)&amp;VLOOKUP(MID(C1931,2,1),拼音数据库!$B:$C,2,),IF(LEN(C1931)=3,VLOOKUP(LEFT(C1931,1),拼音数据库!$B:$C,2,)&amp;VLOOKUP(MID(C1931,2,1),拼音数据库!$B:$C,2,)&amp;VLOOKUP(MID(C1931,3,1),拼音数据库!$B:$C,2,),VLOOKUP(LEFT(C1931,1),拼音数据库!$B:$C,2,)&amp;VLOOKUP(MID(C1931,2,1),拼音数据库!$B:$C,2,)&amp;VLOOKUP(MID(C1931,3,1),拼音数据库!$B:$C,2,)&amp;VLOOKUP(MID(C1931,4,1),拼音数据库!$B:$C,2,))))),"")</f>
        <v/>
      </c>
      <c r="B1931" s="75" t="str">
        <f>IFERROR(IF(C1931=0,"",IF(LEN(C1931)=1,LEFT(VLOOKUP(LEFT(C1931,1),拼音数据库!$B:$C,2,),1),IF(LEN(C1931)=2,LEFT(VLOOKUP(LEFT(C1931,1),拼音数据库!$B:$C,2,),1)&amp;LEFT(VLOOKUP(MID(C1931,2,1),拼音数据库!$B:$C,2,),1),IF(LEN(C1931)=3,LEFT(VLOOKUP(LEFT(C1931,1),拼音数据库!$B:$C,2,),1)&amp;LEFT(VLOOKUP(MID(C1931,2,1),拼音数据库!$B:$C,2,),1)&amp;LEFT(VLOOKUP(MID(C1931,3,1),拼音数据库!$B:$C,2,)),LEFT(VLOOKUP(LEFT(C1931,1),拼音数据库!$B:$C,2,),1)&amp;LEFT(VLOOKUP(MID(C1931,2,1),拼音数据库!$B:$C,2,),1)&amp;LEFT(VLOOKUP(MID(C1931,3,1),拼音数据库!$B:$C,2,),1)&amp;LEFT(VLOOKUP(MID(C1931,4,1),拼音数据库!$B:$C,2,),1))))),"")</f>
        <v/>
      </c>
      <c r="C1931" s="36"/>
      <c r="D1931" s="36"/>
      <c r="E1931" s="36"/>
      <c r="F1931" s="37"/>
      <c r="G1931" s="37"/>
      <c r="H1931" s="37"/>
      <c r="I1931" s="37"/>
      <c r="J1931" s="37"/>
      <c r="K1931" s="37"/>
      <c r="L1931" s="37"/>
      <c r="M1931" s="37"/>
      <c r="N1931" s="5" t="str">
        <f t="array" ref="N1931">IF(SUM(--NOT(ISERROR(FIND(TEXT(UPPER(电话簿!$G$4),0),UPPER(基本信息输入!A1931:M1931),1))))&gt;0,ROW(),"")</f>
        <v/>
      </c>
    </row>
    <row r="1932" spans="1:14" s="34" customFormat="1" x14ac:dyDescent="0.35">
      <c r="A1932" s="74" t="str">
        <f>IFERROR(IF(C1932=0,"",IF(LEN(C1932)=1,VLOOKUP(LEFT(C1932,1),拼音数据库!$B:$C,2,),IF(LEN(C1932)=2,VLOOKUP(LEFT(C1932,1),拼音数据库!$B:$C,2,)&amp;VLOOKUP(MID(C1932,2,1),拼音数据库!$B:$C,2,),IF(LEN(C1932)=3,VLOOKUP(LEFT(C1932,1),拼音数据库!$B:$C,2,)&amp;VLOOKUP(MID(C1932,2,1),拼音数据库!$B:$C,2,)&amp;VLOOKUP(MID(C1932,3,1),拼音数据库!$B:$C,2,),VLOOKUP(LEFT(C1932,1),拼音数据库!$B:$C,2,)&amp;VLOOKUP(MID(C1932,2,1),拼音数据库!$B:$C,2,)&amp;VLOOKUP(MID(C1932,3,1),拼音数据库!$B:$C,2,)&amp;VLOOKUP(MID(C1932,4,1),拼音数据库!$B:$C,2,))))),"")</f>
        <v/>
      </c>
      <c r="B1932" s="75" t="str">
        <f>IFERROR(IF(C1932=0,"",IF(LEN(C1932)=1,LEFT(VLOOKUP(LEFT(C1932,1),拼音数据库!$B:$C,2,),1),IF(LEN(C1932)=2,LEFT(VLOOKUP(LEFT(C1932,1),拼音数据库!$B:$C,2,),1)&amp;LEFT(VLOOKUP(MID(C1932,2,1),拼音数据库!$B:$C,2,),1),IF(LEN(C1932)=3,LEFT(VLOOKUP(LEFT(C1932,1),拼音数据库!$B:$C,2,),1)&amp;LEFT(VLOOKUP(MID(C1932,2,1),拼音数据库!$B:$C,2,),1)&amp;LEFT(VLOOKUP(MID(C1932,3,1),拼音数据库!$B:$C,2,)),LEFT(VLOOKUP(LEFT(C1932,1),拼音数据库!$B:$C,2,),1)&amp;LEFT(VLOOKUP(MID(C1932,2,1),拼音数据库!$B:$C,2,),1)&amp;LEFT(VLOOKUP(MID(C1932,3,1),拼音数据库!$B:$C,2,),1)&amp;LEFT(VLOOKUP(MID(C1932,4,1),拼音数据库!$B:$C,2,),1))))),"")</f>
        <v/>
      </c>
      <c r="C1932" s="36"/>
      <c r="D1932" s="36"/>
      <c r="E1932" s="36"/>
      <c r="F1932" s="37"/>
      <c r="G1932" s="37"/>
      <c r="H1932" s="37"/>
      <c r="I1932" s="37"/>
      <c r="J1932" s="37"/>
      <c r="K1932" s="37"/>
      <c r="L1932" s="37"/>
      <c r="M1932" s="37"/>
      <c r="N1932" s="5" t="str">
        <f t="array" ref="N1932">IF(SUM(--NOT(ISERROR(FIND(TEXT(UPPER(电话簿!$G$4),0),UPPER(基本信息输入!A1932:M1932),1))))&gt;0,ROW(),"")</f>
        <v/>
      </c>
    </row>
    <row r="1933" spans="1:14" s="34" customFormat="1" x14ac:dyDescent="0.35">
      <c r="A1933" s="74" t="str">
        <f>IFERROR(IF(C1933=0,"",IF(LEN(C1933)=1,VLOOKUP(LEFT(C1933,1),拼音数据库!$B:$C,2,),IF(LEN(C1933)=2,VLOOKUP(LEFT(C1933,1),拼音数据库!$B:$C,2,)&amp;VLOOKUP(MID(C1933,2,1),拼音数据库!$B:$C,2,),IF(LEN(C1933)=3,VLOOKUP(LEFT(C1933,1),拼音数据库!$B:$C,2,)&amp;VLOOKUP(MID(C1933,2,1),拼音数据库!$B:$C,2,)&amp;VLOOKUP(MID(C1933,3,1),拼音数据库!$B:$C,2,),VLOOKUP(LEFT(C1933,1),拼音数据库!$B:$C,2,)&amp;VLOOKUP(MID(C1933,2,1),拼音数据库!$B:$C,2,)&amp;VLOOKUP(MID(C1933,3,1),拼音数据库!$B:$C,2,)&amp;VLOOKUP(MID(C1933,4,1),拼音数据库!$B:$C,2,))))),"")</f>
        <v/>
      </c>
      <c r="B1933" s="75" t="str">
        <f>IFERROR(IF(C1933=0,"",IF(LEN(C1933)=1,LEFT(VLOOKUP(LEFT(C1933,1),拼音数据库!$B:$C,2,),1),IF(LEN(C1933)=2,LEFT(VLOOKUP(LEFT(C1933,1),拼音数据库!$B:$C,2,),1)&amp;LEFT(VLOOKUP(MID(C1933,2,1),拼音数据库!$B:$C,2,),1),IF(LEN(C1933)=3,LEFT(VLOOKUP(LEFT(C1933,1),拼音数据库!$B:$C,2,),1)&amp;LEFT(VLOOKUP(MID(C1933,2,1),拼音数据库!$B:$C,2,),1)&amp;LEFT(VLOOKUP(MID(C1933,3,1),拼音数据库!$B:$C,2,)),LEFT(VLOOKUP(LEFT(C1933,1),拼音数据库!$B:$C,2,),1)&amp;LEFT(VLOOKUP(MID(C1933,2,1),拼音数据库!$B:$C,2,),1)&amp;LEFT(VLOOKUP(MID(C1933,3,1),拼音数据库!$B:$C,2,),1)&amp;LEFT(VLOOKUP(MID(C1933,4,1),拼音数据库!$B:$C,2,),1))))),"")</f>
        <v/>
      </c>
      <c r="C1933" s="36"/>
      <c r="D1933" s="36"/>
      <c r="E1933" s="36"/>
      <c r="F1933" s="37"/>
      <c r="G1933" s="37"/>
      <c r="H1933" s="37"/>
      <c r="I1933" s="37"/>
      <c r="J1933" s="37"/>
      <c r="K1933" s="37"/>
      <c r="L1933" s="37"/>
      <c r="M1933" s="37"/>
      <c r="N1933" s="5" t="str">
        <f t="array" ref="N1933">IF(SUM(--NOT(ISERROR(FIND(TEXT(UPPER(电话簿!$G$4),0),UPPER(基本信息输入!A1933:M1933),1))))&gt;0,ROW(),"")</f>
        <v/>
      </c>
    </row>
    <row r="1934" spans="1:14" s="34" customFormat="1" x14ac:dyDescent="0.35">
      <c r="A1934" s="74" t="str">
        <f>IFERROR(IF(C1934=0,"",IF(LEN(C1934)=1,VLOOKUP(LEFT(C1934,1),拼音数据库!$B:$C,2,),IF(LEN(C1934)=2,VLOOKUP(LEFT(C1934,1),拼音数据库!$B:$C,2,)&amp;VLOOKUP(MID(C1934,2,1),拼音数据库!$B:$C,2,),IF(LEN(C1934)=3,VLOOKUP(LEFT(C1934,1),拼音数据库!$B:$C,2,)&amp;VLOOKUP(MID(C1934,2,1),拼音数据库!$B:$C,2,)&amp;VLOOKUP(MID(C1934,3,1),拼音数据库!$B:$C,2,),VLOOKUP(LEFT(C1934,1),拼音数据库!$B:$C,2,)&amp;VLOOKUP(MID(C1934,2,1),拼音数据库!$B:$C,2,)&amp;VLOOKUP(MID(C1934,3,1),拼音数据库!$B:$C,2,)&amp;VLOOKUP(MID(C1934,4,1),拼音数据库!$B:$C,2,))))),"")</f>
        <v/>
      </c>
      <c r="B1934" s="75" t="str">
        <f>IFERROR(IF(C1934=0,"",IF(LEN(C1934)=1,LEFT(VLOOKUP(LEFT(C1934,1),拼音数据库!$B:$C,2,),1),IF(LEN(C1934)=2,LEFT(VLOOKUP(LEFT(C1934,1),拼音数据库!$B:$C,2,),1)&amp;LEFT(VLOOKUP(MID(C1934,2,1),拼音数据库!$B:$C,2,),1),IF(LEN(C1934)=3,LEFT(VLOOKUP(LEFT(C1934,1),拼音数据库!$B:$C,2,),1)&amp;LEFT(VLOOKUP(MID(C1934,2,1),拼音数据库!$B:$C,2,),1)&amp;LEFT(VLOOKUP(MID(C1934,3,1),拼音数据库!$B:$C,2,)),LEFT(VLOOKUP(LEFT(C1934,1),拼音数据库!$B:$C,2,),1)&amp;LEFT(VLOOKUP(MID(C1934,2,1),拼音数据库!$B:$C,2,),1)&amp;LEFT(VLOOKUP(MID(C1934,3,1),拼音数据库!$B:$C,2,),1)&amp;LEFT(VLOOKUP(MID(C1934,4,1),拼音数据库!$B:$C,2,),1))))),"")</f>
        <v/>
      </c>
      <c r="C1934" s="36"/>
      <c r="D1934" s="36"/>
      <c r="E1934" s="36"/>
      <c r="F1934" s="37"/>
      <c r="G1934" s="37"/>
      <c r="H1934" s="37"/>
      <c r="I1934" s="37"/>
      <c r="J1934" s="37"/>
      <c r="K1934" s="37"/>
      <c r="L1934" s="37"/>
      <c r="M1934" s="37"/>
      <c r="N1934" s="5" t="str">
        <f t="array" ref="N1934">IF(SUM(--NOT(ISERROR(FIND(TEXT(UPPER(电话簿!$G$4),0),UPPER(基本信息输入!A1934:M1934),1))))&gt;0,ROW(),"")</f>
        <v/>
      </c>
    </row>
    <row r="1935" spans="1:14" s="34" customFormat="1" x14ac:dyDescent="0.35">
      <c r="A1935" s="74" t="str">
        <f>IFERROR(IF(C1935=0,"",IF(LEN(C1935)=1,VLOOKUP(LEFT(C1935,1),拼音数据库!$B:$C,2,),IF(LEN(C1935)=2,VLOOKUP(LEFT(C1935,1),拼音数据库!$B:$C,2,)&amp;VLOOKUP(MID(C1935,2,1),拼音数据库!$B:$C,2,),IF(LEN(C1935)=3,VLOOKUP(LEFT(C1935,1),拼音数据库!$B:$C,2,)&amp;VLOOKUP(MID(C1935,2,1),拼音数据库!$B:$C,2,)&amp;VLOOKUP(MID(C1935,3,1),拼音数据库!$B:$C,2,),VLOOKUP(LEFT(C1935,1),拼音数据库!$B:$C,2,)&amp;VLOOKUP(MID(C1935,2,1),拼音数据库!$B:$C,2,)&amp;VLOOKUP(MID(C1935,3,1),拼音数据库!$B:$C,2,)&amp;VLOOKUP(MID(C1935,4,1),拼音数据库!$B:$C,2,))))),"")</f>
        <v/>
      </c>
      <c r="B1935" s="75" t="str">
        <f>IFERROR(IF(C1935=0,"",IF(LEN(C1935)=1,LEFT(VLOOKUP(LEFT(C1935,1),拼音数据库!$B:$C,2,),1),IF(LEN(C1935)=2,LEFT(VLOOKUP(LEFT(C1935,1),拼音数据库!$B:$C,2,),1)&amp;LEFT(VLOOKUP(MID(C1935,2,1),拼音数据库!$B:$C,2,),1),IF(LEN(C1935)=3,LEFT(VLOOKUP(LEFT(C1935,1),拼音数据库!$B:$C,2,),1)&amp;LEFT(VLOOKUP(MID(C1935,2,1),拼音数据库!$B:$C,2,),1)&amp;LEFT(VLOOKUP(MID(C1935,3,1),拼音数据库!$B:$C,2,)),LEFT(VLOOKUP(LEFT(C1935,1),拼音数据库!$B:$C,2,),1)&amp;LEFT(VLOOKUP(MID(C1935,2,1),拼音数据库!$B:$C,2,),1)&amp;LEFT(VLOOKUP(MID(C1935,3,1),拼音数据库!$B:$C,2,),1)&amp;LEFT(VLOOKUP(MID(C1935,4,1),拼音数据库!$B:$C,2,),1))))),"")</f>
        <v/>
      </c>
      <c r="C1935" s="36"/>
      <c r="D1935" s="36"/>
      <c r="E1935" s="36"/>
      <c r="F1935" s="37"/>
      <c r="G1935" s="37"/>
      <c r="H1935" s="37"/>
      <c r="I1935" s="37"/>
      <c r="J1935" s="37"/>
      <c r="K1935" s="37"/>
      <c r="L1935" s="37"/>
      <c r="M1935" s="37"/>
      <c r="N1935" s="5" t="str">
        <f t="array" ref="N1935">IF(SUM(--NOT(ISERROR(FIND(TEXT(UPPER(电话簿!$G$4),0),UPPER(基本信息输入!A1935:M1935),1))))&gt;0,ROW(),"")</f>
        <v/>
      </c>
    </row>
    <row r="1936" spans="1:14" s="34" customFormat="1" x14ac:dyDescent="0.35">
      <c r="A1936" s="74" t="str">
        <f>IFERROR(IF(C1936=0,"",IF(LEN(C1936)=1,VLOOKUP(LEFT(C1936,1),拼音数据库!$B:$C,2,),IF(LEN(C1936)=2,VLOOKUP(LEFT(C1936,1),拼音数据库!$B:$C,2,)&amp;VLOOKUP(MID(C1936,2,1),拼音数据库!$B:$C,2,),IF(LEN(C1936)=3,VLOOKUP(LEFT(C1936,1),拼音数据库!$B:$C,2,)&amp;VLOOKUP(MID(C1936,2,1),拼音数据库!$B:$C,2,)&amp;VLOOKUP(MID(C1936,3,1),拼音数据库!$B:$C,2,),VLOOKUP(LEFT(C1936,1),拼音数据库!$B:$C,2,)&amp;VLOOKUP(MID(C1936,2,1),拼音数据库!$B:$C,2,)&amp;VLOOKUP(MID(C1936,3,1),拼音数据库!$B:$C,2,)&amp;VLOOKUP(MID(C1936,4,1),拼音数据库!$B:$C,2,))))),"")</f>
        <v/>
      </c>
      <c r="B1936" s="75" t="str">
        <f>IFERROR(IF(C1936=0,"",IF(LEN(C1936)=1,LEFT(VLOOKUP(LEFT(C1936,1),拼音数据库!$B:$C,2,),1),IF(LEN(C1936)=2,LEFT(VLOOKUP(LEFT(C1936,1),拼音数据库!$B:$C,2,),1)&amp;LEFT(VLOOKUP(MID(C1936,2,1),拼音数据库!$B:$C,2,),1),IF(LEN(C1936)=3,LEFT(VLOOKUP(LEFT(C1936,1),拼音数据库!$B:$C,2,),1)&amp;LEFT(VLOOKUP(MID(C1936,2,1),拼音数据库!$B:$C,2,),1)&amp;LEFT(VLOOKUP(MID(C1936,3,1),拼音数据库!$B:$C,2,)),LEFT(VLOOKUP(LEFT(C1936,1),拼音数据库!$B:$C,2,),1)&amp;LEFT(VLOOKUP(MID(C1936,2,1),拼音数据库!$B:$C,2,),1)&amp;LEFT(VLOOKUP(MID(C1936,3,1),拼音数据库!$B:$C,2,),1)&amp;LEFT(VLOOKUP(MID(C1936,4,1),拼音数据库!$B:$C,2,),1))))),"")</f>
        <v/>
      </c>
      <c r="C1936" s="36"/>
      <c r="D1936" s="36"/>
      <c r="E1936" s="36"/>
      <c r="F1936" s="37"/>
      <c r="G1936" s="37"/>
      <c r="H1936" s="37"/>
      <c r="I1936" s="37"/>
      <c r="J1936" s="37"/>
      <c r="K1936" s="37"/>
      <c r="L1936" s="37"/>
      <c r="M1936" s="37"/>
      <c r="N1936" s="5" t="str">
        <f t="array" ref="N1936">IF(SUM(--NOT(ISERROR(FIND(TEXT(UPPER(电话簿!$G$4),0),UPPER(基本信息输入!A1936:M1936),1))))&gt;0,ROW(),"")</f>
        <v/>
      </c>
    </row>
    <row r="1937" spans="1:14" s="34" customFormat="1" x14ac:dyDescent="0.35">
      <c r="A1937" s="74" t="str">
        <f>IFERROR(IF(C1937=0,"",IF(LEN(C1937)=1,VLOOKUP(LEFT(C1937,1),拼音数据库!$B:$C,2,),IF(LEN(C1937)=2,VLOOKUP(LEFT(C1937,1),拼音数据库!$B:$C,2,)&amp;VLOOKUP(MID(C1937,2,1),拼音数据库!$B:$C,2,),IF(LEN(C1937)=3,VLOOKUP(LEFT(C1937,1),拼音数据库!$B:$C,2,)&amp;VLOOKUP(MID(C1937,2,1),拼音数据库!$B:$C,2,)&amp;VLOOKUP(MID(C1937,3,1),拼音数据库!$B:$C,2,),VLOOKUP(LEFT(C1937,1),拼音数据库!$B:$C,2,)&amp;VLOOKUP(MID(C1937,2,1),拼音数据库!$B:$C,2,)&amp;VLOOKUP(MID(C1937,3,1),拼音数据库!$B:$C,2,)&amp;VLOOKUP(MID(C1937,4,1),拼音数据库!$B:$C,2,))))),"")</f>
        <v/>
      </c>
      <c r="B1937" s="75" t="str">
        <f>IFERROR(IF(C1937=0,"",IF(LEN(C1937)=1,LEFT(VLOOKUP(LEFT(C1937,1),拼音数据库!$B:$C,2,),1),IF(LEN(C1937)=2,LEFT(VLOOKUP(LEFT(C1937,1),拼音数据库!$B:$C,2,),1)&amp;LEFT(VLOOKUP(MID(C1937,2,1),拼音数据库!$B:$C,2,),1),IF(LEN(C1937)=3,LEFT(VLOOKUP(LEFT(C1937,1),拼音数据库!$B:$C,2,),1)&amp;LEFT(VLOOKUP(MID(C1937,2,1),拼音数据库!$B:$C,2,),1)&amp;LEFT(VLOOKUP(MID(C1937,3,1),拼音数据库!$B:$C,2,)),LEFT(VLOOKUP(LEFT(C1937,1),拼音数据库!$B:$C,2,),1)&amp;LEFT(VLOOKUP(MID(C1937,2,1),拼音数据库!$B:$C,2,),1)&amp;LEFT(VLOOKUP(MID(C1937,3,1),拼音数据库!$B:$C,2,),1)&amp;LEFT(VLOOKUP(MID(C1937,4,1),拼音数据库!$B:$C,2,),1))))),"")</f>
        <v/>
      </c>
      <c r="C1937" s="36"/>
      <c r="D1937" s="36"/>
      <c r="E1937" s="36"/>
      <c r="F1937" s="37"/>
      <c r="G1937" s="37"/>
      <c r="H1937" s="37"/>
      <c r="I1937" s="37"/>
      <c r="J1937" s="37"/>
      <c r="K1937" s="37"/>
      <c r="L1937" s="37"/>
      <c r="M1937" s="37"/>
      <c r="N1937" s="5" t="str">
        <f t="array" ref="N1937">IF(SUM(--NOT(ISERROR(FIND(TEXT(UPPER(电话簿!$G$4),0),UPPER(基本信息输入!A1937:M1937),1))))&gt;0,ROW(),"")</f>
        <v/>
      </c>
    </row>
    <row r="1938" spans="1:14" s="34" customFormat="1" x14ac:dyDescent="0.35">
      <c r="A1938" s="74" t="str">
        <f>IFERROR(IF(C1938=0,"",IF(LEN(C1938)=1,VLOOKUP(LEFT(C1938,1),拼音数据库!$B:$C,2,),IF(LEN(C1938)=2,VLOOKUP(LEFT(C1938,1),拼音数据库!$B:$C,2,)&amp;VLOOKUP(MID(C1938,2,1),拼音数据库!$B:$C,2,),IF(LEN(C1938)=3,VLOOKUP(LEFT(C1938,1),拼音数据库!$B:$C,2,)&amp;VLOOKUP(MID(C1938,2,1),拼音数据库!$B:$C,2,)&amp;VLOOKUP(MID(C1938,3,1),拼音数据库!$B:$C,2,),VLOOKUP(LEFT(C1938,1),拼音数据库!$B:$C,2,)&amp;VLOOKUP(MID(C1938,2,1),拼音数据库!$B:$C,2,)&amp;VLOOKUP(MID(C1938,3,1),拼音数据库!$B:$C,2,)&amp;VLOOKUP(MID(C1938,4,1),拼音数据库!$B:$C,2,))))),"")</f>
        <v/>
      </c>
      <c r="B1938" s="75" t="str">
        <f>IFERROR(IF(C1938=0,"",IF(LEN(C1938)=1,LEFT(VLOOKUP(LEFT(C1938,1),拼音数据库!$B:$C,2,),1),IF(LEN(C1938)=2,LEFT(VLOOKUP(LEFT(C1938,1),拼音数据库!$B:$C,2,),1)&amp;LEFT(VLOOKUP(MID(C1938,2,1),拼音数据库!$B:$C,2,),1),IF(LEN(C1938)=3,LEFT(VLOOKUP(LEFT(C1938,1),拼音数据库!$B:$C,2,),1)&amp;LEFT(VLOOKUP(MID(C1938,2,1),拼音数据库!$B:$C,2,),1)&amp;LEFT(VLOOKUP(MID(C1938,3,1),拼音数据库!$B:$C,2,)),LEFT(VLOOKUP(LEFT(C1938,1),拼音数据库!$B:$C,2,),1)&amp;LEFT(VLOOKUP(MID(C1938,2,1),拼音数据库!$B:$C,2,),1)&amp;LEFT(VLOOKUP(MID(C1938,3,1),拼音数据库!$B:$C,2,),1)&amp;LEFT(VLOOKUP(MID(C1938,4,1),拼音数据库!$B:$C,2,),1))))),"")</f>
        <v/>
      </c>
      <c r="C1938" s="36"/>
      <c r="D1938" s="36"/>
      <c r="E1938" s="36"/>
      <c r="F1938" s="37"/>
      <c r="G1938" s="37"/>
      <c r="H1938" s="37"/>
      <c r="I1938" s="37"/>
      <c r="J1938" s="37"/>
      <c r="K1938" s="37"/>
      <c r="L1938" s="37"/>
      <c r="M1938" s="37"/>
      <c r="N1938" s="5" t="str">
        <f t="array" ref="N1938">IF(SUM(--NOT(ISERROR(FIND(TEXT(UPPER(电话簿!$G$4),0),UPPER(基本信息输入!A1938:M1938),1))))&gt;0,ROW(),"")</f>
        <v/>
      </c>
    </row>
    <row r="1939" spans="1:14" s="34" customFormat="1" x14ac:dyDescent="0.35">
      <c r="A1939" s="74" t="str">
        <f>IFERROR(IF(C1939=0,"",IF(LEN(C1939)=1,VLOOKUP(LEFT(C1939,1),拼音数据库!$B:$C,2,),IF(LEN(C1939)=2,VLOOKUP(LEFT(C1939,1),拼音数据库!$B:$C,2,)&amp;VLOOKUP(MID(C1939,2,1),拼音数据库!$B:$C,2,),IF(LEN(C1939)=3,VLOOKUP(LEFT(C1939,1),拼音数据库!$B:$C,2,)&amp;VLOOKUP(MID(C1939,2,1),拼音数据库!$B:$C,2,)&amp;VLOOKUP(MID(C1939,3,1),拼音数据库!$B:$C,2,),VLOOKUP(LEFT(C1939,1),拼音数据库!$B:$C,2,)&amp;VLOOKUP(MID(C1939,2,1),拼音数据库!$B:$C,2,)&amp;VLOOKUP(MID(C1939,3,1),拼音数据库!$B:$C,2,)&amp;VLOOKUP(MID(C1939,4,1),拼音数据库!$B:$C,2,))))),"")</f>
        <v/>
      </c>
      <c r="B1939" s="75" t="str">
        <f>IFERROR(IF(C1939=0,"",IF(LEN(C1939)=1,LEFT(VLOOKUP(LEFT(C1939,1),拼音数据库!$B:$C,2,),1),IF(LEN(C1939)=2,LEFT(VLOOKUP(LEFT(C1939,1),拼音数据库!$B:$C,2,),1)&amp;LEFT(VLOOKUP(MID(C1939,2,1),拼音数据库!$B:$C,2,),1),IF(LEN(C1939)=3,LEFT(VLOOKUP(LEFT(C1939,1),拼音数据库!$B:$C,2,),1)&amp;LEFT(VLOOKUP(MID(C1939,2,1),拼音数据库!$B:$C,2,),1)&amp;LEFT(VLOOKUP(MID(C1939,3,1),拼音数据库!$B:$C,2,)),LEFT(VLOOKUP(LEFT(C1939,1),拼音数据库!$B:$C,2,),1)&amp;LEFT(VLOOKUP(MID(C1939,2,1),拼音数据库!$B:$C,2,),1)&amp;LEFT(VLOOKUP(MID(C1939,3,1),拼音数据库!$B:$C,2,),1)&amp;LEFT(VLOOKUP(MID(C1939,4,1),拼音数据库!$B:$C,2,),1))))),"")</f>
        <v/>
      </c>
      <c r="C1939" s="36"/>
      <c r="D1939" s="36"/>
      <c r="E1939" s="36"/>
      <c r="F1939" s="37"/>
      <c r="G1939" s="37"/>
      <c r="H1939" s="37"/>
      <c r="I1939" s="37"/>
      <c r="J1939" s="37"/>
      <c r="K1939" s="37"/>
      <c r="L1939" s="37"/>
      <c r="M1939" s="37"/>
      <c r="N1939" s="5" t="str">
        <f t="array" ref="N1939">IF(SUM(--NOT(ISERROR(FIND(TEXT(UPPER(电话簿!$G$4),0),UPPER(基本信息输入!A1939:M1939),1))))&gt;0,ROW(),"")</f>
        <v/>
      </c>
    </row>
    <row r="1940" spans="1:14" s="34" customFormat="1" x14ac:dyDescent="0.35">
      <c r="A1940" s="74" t="str">
        <f>IFERROR(IF(C1940=0,"",IF(LEN(C1940)=1,VLOOKUP(LEFT(C1940,1),拼音数据库!$B:$C,2,),IF(LEN(C1940)=2,VLOOKUP(LEFT(C1940,1),拼音数据库!$B:$C,2,)&amp;VLOOKUP(MID(C1940,2,1),拼音数据库!$B:$C,2,),IF(LEN(C1940)=3,VLOOKUP(LEFT(C1940,1),拼音数据库!$B:$C,2,)&amp;VLOOKUP(MID(C1940,2,1),拼音数据库!$B:$C,2,)&amp;VLOOKUP(MID(C1940,3,1),拼音数据库!$B:$C,2,),VLOOKUP(LEFT(C1940,1),拼音数据库!$B:$C,2,)&amp;VLOOKUP(MID(C1940,2,1),拼音数据库!$B:$C,2,)&amp;VLOOKUP(MID(C1940,3,1),拼音数据库!$B:$C,2,)&amp;VLOOKUP(MID(C1940,4,1),拼音数据库!$B:$C,2,))))),"")</f>
        <v/>
      </c>
      <c r="B1940" s="75" t="str">
        <f>IFERROR(IF(C1940=0,"",IF(LEN(C1940)=1,LEFT(VLOOKUP(LEFT(C1940,1),拼音数据库!$B:$C,2,),1),IF(LEN(C1940)=2,LEFT(VLOOKUP(LEFT(C1940,1),拼音数据库!$B:$C,2,),1)&amp;LEFT(VLOOKUP(MID(C1940,2,1),拼音数据库!$B:$C,2,),1),IF(LEN(C1940)=3,LEFT(VLOOKUP(LEFT(C1940,1),拼音数据库!$B:$C,2,),1)&amp;LEFT(VLOOKUP(MID(C1940,2,1),拼音数据库!$B:$C,2,),1)&amp;LEFT(VLOOKUP(MID(C1940,3,1),拼音数据库!$B:$C,2,)),LEFT(VLOOKUP(LEFT(C1940,1),拼音数据库!$B:$C,2,),1)&amp;LEFT(VLOOKUP(MID(C1940,2,1),拼音数据库!$B:$C,2,),1)&amp;LEFT(VLOOKUP(MID(C1940,3,1),拼音数据库!$B:$C,2,),1)&amp;LEFT(VLOOKUP(MID(C1940,4,1),拼音数据库!$B:$C,2,),1))))),"")</f>
        <v/>
      </c>
      <c r="C1940" s="36"/>
      <c r="D1940" s="36"/>
      <c r="E1940" s="36"/>
      <c r="F1940" s="37"/>
      <c r="G1940" s="37"/>
      <c r="H1940" s="37"/>
      <c r="I1940" s="37"/>
      <c r="J1940" s="37"/>
      <c r="K1940" s="37"/>
      <c r="L1940" s="37"/>
      <c r="M1940" s="37"/>
      <c r="N1940" s="5" t="str">
        <f t="array" ref="N1940">IF(SUM(--NOT(ISERROR(FIND(TEXT(UPPER(电话簿!$G$4),0),UPPER(基本信息输入!A1940:M1940),1))))&gt;0,ROW(),"")</f>
        <v/>
      </c>
    </row>
    <row r="1941" spans="1:14" s="34" customFormat="1" x14ac:dyDescent="0.35">
      <c r="A1941" s="74" t="str">
        <f>IFERROR(IF(C1941=0,"",IF(LEN(C1941)=1,VLOOKUP(LEFT(C1941,1),拼音数据库!$B:$C,2,),IF(LEN(C1941)=2,VLOOKUP(LEFT(C1941,1),拼音数据库!$B:$C,2,)&amp;VLOOKUP(MID(C1941,2,1),拼音数据库!$B:$C,2,),IF(LEN(C1941)=3,VLOOKUP(LEFT(C1941,1),拼音数据库!$B:$C,2,)&amp;VLOOKUP(MID(C1941,2,1),拼音数据库!$B:$C,2,)&amp;VLOOKUP(MID(C1941,3,1),拼音数据库!$B:$C,2,),VLOOKUP(LEFT(C1941,1),拼音数据库!$B:$C,2,)&amp;VLOOKUP(MID(C1941,2,1),拼音数据库!$B:$C,2,)&amp;VLOOKUP(MID(C1941,3,1),拼音数据库!$B:$C,2,)&amp;VLOOKUP(MID(C1941,4,1),拼音数据库!$B:$C,2,))))),"")</f>
        <v/>
      </c>
      <c r="B1941" s="75" t="str">
        <f>IFERROR(IF(C1941=0,"",IF(LEN(C1941)=1,LEFT(VLOOKUP(LEFT(C1941,1),拼音数据库!$B:$C,2,),1),IF(LEN(C1941)=2,LEFT(VLOOKUP(LEFT(C1941,1),拼音数据库!$B:$C,2,),1)&amp;LEFT(VLOOKUP(MID(C1941,2,1),拼音数据库!$B:$C,2,),1),IF(LEN(C1941)=3,LEFT(VLOOKUP(LEFT(C1941,1),拼音数据库!$B:$C,2,),1)&amp;LEFT(VLOOKUP(MID(C1941,2,1),拼音数据库!$B:$C,2,),1)&amp;LEFT(VLOOKUP(MID(C1941,3,1),拼音数据库!$B:$C,2,)),LEFT(VLOOKUP(LEFT(C1941,1),拼音数据库!$B:$C,2,),1)&amp;LEFT(VLOOKUP(MID(C1941,2,1),拼音数据库!$B:$C,2,),1)&amp;LEFT(VLOOKUP(MID(C1941,3,1),拼音数据库!$B:$C,2,),1)&amp;LEFT(VLOOKUP(MID(C1941,4,1),拼音数据库!$B:$C,2,),1))))),"")</f>
        <v/>
      </c>
      <c r="C1941" s="36"/>
      <c r="D1941" s="36"/>
      <c r="E1941" s="36"/>
      <c r="F1941" s="37"/>
      <c r="G1941" s="37"/>
      <c r="H1941" s="37"/>
      <c r="I1941" s="37"/>
      <c r="J1941" s="37"/>
      <c r="K1941" s="37"/>
      <c r="L1941" s="37"/>
      <c r="M1941" s="37"/>
      <c r="N1941" s="5" t="str">
        <f t="array" ref="N1941">IF(SUM(--NOT(ISERROR(FIND(TEXT(UPPER(电话簿!$G$4),0),UPPER(基本信息输入!A1941:M1941),1))))&gt;0,ROW(),"")</f>
        <v/>
      </c>
    </row>
    <row r="1942" spans="1:14" s="34" customFormat="1" x14ac:dyDescent="0.35">
      <c r="A1942" s="74" t="str">
        <f>IFERROR(IF(C1942=0,"",IF(LEN(C1942)=1,VLOOKUP(LEFT(C1942,1),拼音数据库!$B:$C,2,),IF(LEN(C1942)=2,VLOOKUP(LEFT(C1942,1),拼音数据库!$B:$C,2,)&amp;VLOOKUP(MID(C1942,2,1),拼音数据库!$B:$C,2,),IF(LEN(C1942)=3,VLOOKUP(LEFT(C1942,1),拼音数据库!$B:$C,2,)&amp;VLOOKUP(MID(C1942,2,1),拼音数据库!$B:$C,2,)&amp;VLOOKUP(MID(C1942,3,1),拼音数据库!$B:$C,2,),VLOOKUP(LEFT(C1942,1),拼音数据库!$B:$C,2,)&amp;VLOOKUP(MID(C1942,2,1),拼音数据库!$B:$C,2,)&amp;VLOOKUP(MID(C1942,3,1),拼音数据库!$B:$C,2,)&amp;VLOOKUP(MID(C1942,4,1),拼音数据库!$B:$C,2,))))),"")</f>
        <v/>
      </c>
      <c r="B1942" s="75" t="str">
        <f>IFERROR(IF(C1942=0,"",IF(LEN(C1942)=1,LEFT(VLOOKUP(LEFT(C1942,1),拼音数据库!$B:$C,2,),1),IF(LEN(C1942)=2,LEFT(VLOOKUP(LEFT(C1942,1),拼音数据库!$B:$C,2,),1)&amp;LEFT(VLOOKUP(MID(C1942,2,1),拼音数据库!$B:$C,2,),1),IF(LEN(C1942)=3,LEFT(VLOOKUP(LEFT(C1942,1),拼音数据库!$B:$C,2,),1)&amp;LEFT(VLOOKUP(MID(C1942,2,1),拼音数据库!$B:$C,2,),1)&amp;LEFT(VLOOKUP(MID(C1942,3,1),拼音数据库!$B:$C,2,)),LEFT(VLOOKUP(LEFT(C1942,1),拼音数据库!$B:$C,2,),1)&amp;LEFT(VLOOKUP(MID(C1942,2,1),拼音数据库!$B:$C,2,),1)&amp;LEFT(VLOOKUP(MID(C1942,3,1),拼音数据库!$B:$C,2,),1)&amp;LEFT(VLOOKUP(MID(C1942,4,1),拼音数据库!$B:$C,2,),1))))),"")</f>
        <v/>
      </c>
      <c r="C1942" s="36"/>
      <c r="D1942" s="36"/>
      <c r="E1942" s="36"/>
      <c r="F1942" s="37"/>
      <c r="G1942" s="37"/>
      <c r="H1942" s="37"/>
      <c r="I1942" s="37"/>
      <c r="J1942" s="37"/>
      <c r="K1942" s="37"/>
      <c r="L1942" s="37"/>
      <c r="M1942" s="37"/>
      <c r="N1942" s="5" t="str">
        <f t="array" ref="N1942">IF(SUM(--NOT(ISERROR(FIND(TEXT(UPPER(电话簿!$G$4),0),UPPER(基本信息输入!A1942:M1942),1))))&gt;0,ROW(),"")</f>
        <v/>
      </c>
    </row>
    <row r="1943" spans="1:14" s="34" customFormat="1" x14ac:dyDescent="0.35">
      <c r="A1943" s="74" t="str">
        <f>IFERROR(IF(C1943=0,"",IF(LEN(C1943)=1,VLOOKUP(LEFT(C1943,1),拼音数据库!$B:$C,2,),IF(LEN(C1943)=2,VLOOKUP(LEFT(C1943,1),拼音数据库!$B:$C,2,)&amp;VLOOKUP(MID(C1943,2,1),拼音数据库!$B:$C,2,),IF(LEN(C1943)=3,VLOOKUP(LEFT(C1943,1),拼音数据库!$B:$C,2,)&amp;VLOOKUP(MID(C1943,2,1),拼音数据库!$B:$C,2,)&amp;VLOOKUP(MID(C1943,3,1),拼音数据库!$B:$C,2,),VLOOKUP(LEFT(C1943,1),拼音数据库!$B:$C,2,)&amp;VLOOKUP(MID(C1943,2,1),拼音数据库!$B:$C,2,)&amp;VLOOKUP(MID(C1943,3,1),拼音数据库!$B:$C,2,)&amp;VLOOKUP(MID(C1943,4,1),拼音数据库!$B:$C,2,))))),"")</f>
        <v/>
      </c>
      <c r="B1943" s="75" t="str">
        <f>IFERROR(IF(C1943=0,"",IF(LEN(C1943)=1,LEFT(VLOOKUP(LEFT(C1943,1),拼音数据库!$B:$C,2,),1),IF(LEN(C1943)=2,LEFT(VLOOKUP(LEFT(C1943,1),拼音数据库!$B:$C,2,),1)&amp;LEFT(VLOOKUP(MID(C1943,2,1),拼音数据库!$B:$C,2,),1),IF(LEN(C1943)=3,LEFT(VLOOKUP(LEFT(C1943,1),拼音数据库!$B:$C,2,),1)&amp;LEFT(VLOOKUP(MID(C1943,2,1),拼音数据库!$B:$C,2,),1)&amp;LEFT(VLOOKUP(MID(C1943,3,1),拼音数据库!$B:$C,2,)),LEFT(VLOOKUP(LEFT(C1943,1),拼音数据库!$B:$C,2,),1)&amp;LEFT(VLOOKUP(MID(C1943,2,1),拼音数据库!$B:$C,2,),1)&amp;LEFT(VLOOKUP(MID(C1943,3,1),拼音数据库!$B:$C,2,),1)&amp;LEFT(VLOOKUP(MID(C1943,4,1),拼音数据库!$B:$C,2,),1))))),"")</f>
        <v/>
      </c>
      <c r="C1943" s="36"/>
      <c r="D1943" s="36"/>
      <c r="E1943" s="36"/>
      <c r="F1943" s="37"/>
      <c r="G1943" s="37"/>
      <c r="H1943" s="37"/>
      <c r="I1943" s="37"/>
      <c r="J1943" s="37"/>
      <c r="K1943" s="37"/>
      <c r="L1943" s="37"/>
      <c r="M1943" s="37"/>
      <c r="N1943" s="5" t="str">
        <f t="array" ref="N1943">IF(SUM(--NOT(ISERROR(FIND(TEXT(UPPER(电话簿!$G$4),0),UPPER(基本信息输入!A1943:M1943),1))))&gt;0,ROW(),"")</f>
        <v/>
      </c>
    </row>
    <row r="1944" spans="1:14" s="34" customFormat="1" x14ac:dyDescent="0.35">
      <c r="A1944" s="74" t="str">
        <f>IFERROR(IF(C1944=0,"",IF(LEN(C1944)=1,VLOOKUP(LEFT(C1944,1),拼音数据库!$B:$C,2,),IF(LEN(C1944)=2,VLOOKUP(LEFT(C1944,1),拼音数据库!$B:$C,2,)&amp;VLOOKUP(MID(C1944,2,1),拼音数据库!$B:$C,2,),IF(LEN(C1944)=3,VLOOKUP(LEFT(C1944,1),拼音数据库!$B:$C,2,)&amp;VLOOKUP(MID(C1944,2,1),拼音数据库!$B:$C,2,)&amp;VLOOKUP(MID(C1944,3,1),拼音数据库!$B:$C,2,),VLOOKUP(LEFT(C1944,1),拼音数据库!$B:$C,2,)&amp;VLOOKUP(MID(C1944,2,1),拼音数据库!$B:$C,2,)&amp;VLOOKUP(MID(C1944,3,1),拼音数据库!$B:$C,2,)&amp;VLOOKUP(MID(C1944,4,1),拼音数据库!$B:$C,2,))))),"")</f>
        <v/>
      </c>
      <c r="B1944" s="75" t="str">
        <f>IFERROR(IF(C1944=0,"",IF(LEN(C1944)=1,LEFT(VLOOKUP(LEFT(C1944,1),拼音数据库!$B:$C,2,),1),IF(LEN(C1944)=2,LEFT(VLOOKUP(LEFT(C1944,1),拼音数据库!$B:$C,2,),1)&amp;LEFT(VLOOKUP(MID(C1944,2,1),拼音数据库!$B:$C,2,),1),IF(LEN(C1944)=3,LEFT(VLOOKUP(LEFT(C1944,1),拼音数据库!$B:$C,2,),1)&amp;LEFT(VLOOKUP(MID(C1944,2,1),拼音数据库!$B:$C,2,),1)&amp;LEFT(VLOOKUP(MID(C1944,3,1),拼音数据库!$B:$C,2,)),LEFT(VLOOKUP(LEFT(C1944,1),拼音数据库!$B:$C,2,),1)&amp;LEFT(VLOOKUP(MID(C1944,2,1),拼音数据库!$B:$C,2,),1)&amp;LEFT(VLOOKUP(MID(C1944,3,1),拼音数据库!$B:$C,2,),1)&amp;LEFT(VLOOKUP(MID(C1944,4,1),拼音数据库!$B:$C,2,),1))))),"")</f>
        <v/>
      </c>
      <c r="C1944" s="36"/>
      <c r="D1944" s="36"/>
      <c r="E1944" s="36"/>
      <c r="F1944" s="37"/>
      <c r="G1944" s="37"/>
      <c r="H1944" s="37"/>
      <c r="I1944" s="37"/>
      <c r="J1944" s="37"/>
      <c r="K1944" s="37"/>
      <c r="L1944" s="37"/>
      <c r="M1944" s="37"/>
      <c r="N1944" s="5" t="str">
        <f t="array" ref="N1944">IF(SUM(--NOT(ISERROR(FIND(TEXT(UPPER(电话簿!$G$4),0),UPPER(基本信息输入!A1944:M1944),1))))&gt;0,ROW(),"")</f>
        <v/>
      </c>
    </row>
    <row r="1945" spans="1:14" s="34" customFormat="1" x14ac:dyDescent="0.35">
      <c r="A1945" s="74" t="str">
        <f>IFERROR(IF(C1945=0,"",IF(LEN(C1945)=1,VLOOKUP(LEFT(C1945,1),拼音数据库!$B:$C,2,),IF(LEN(C1945)=2,VLOOKUP(LEFT(C1945,1),拼音数据库!$B:$C,2,)&amp;VLOOKUP(MID(C1945,2,1),拼音数据库!$B:$C,2,),IF(LEN(C1945)=3,VLOOKUP(LEFT(C1945,1),拼音数据库!$B:$C,2,)&amp;VLOOKUP(MID(C1945,2,1),拼音数据库!$B:$C,2,)&amp;VLOOKUP(MID(C1945,3,1),拼音数据库!$B:$C,2,),VLOOKUP(LEFT(C1945,1),拼音数据库!$B:$C,2,)&amp;VLOOKUP(MID(C1945,2,1),拼音数据库!$B:$C,2,)&amp;VLOOKUP(MID(C1945,3,1),拼音数据库!$B:$C,2,)&amp;VLOOKUP(MID(C1945,4,1),拼音数据库!$B:$C,2,))))),"")</f>
        <v/>
      </c>
      <c r="B1945" s="75" t="str">
        <f>IFERROR(IF(C1945=0,"",IF(LEN(C1945)=1,LEFT(VLOOKUP(LEFT(C1945,1),拼音数据库!$B:$C,2,),1),IF(LEN(C1945)=2,LEFT(VLOOKUP(LEFT(C1945,1),拼音数据库!$B:$C,2,),1)&amp;LEFT(VLOOKUP(MID(C1945,2,1),拼音数据库!$B:$C,2,),1),IF(LEN(C1945)=3,LEFT(VLOOKUP(LEFT(C1945,1),拼音数据库!$B:$C,2,),1)&amp;LEFT(VLOOKUP(MID(C1945,2,1),拼音数据库!$B:$C,2,),1)&amp;LEFT(VLOOKUP(MID(C1945,3,1),拼音数据库!$B:$C,2,)),LEFT(VLOOKUP(LEFT(C1945,1),拼音数据库!$B:$C,2,),1)&amp;LEFT(VLOOKUP(MID(C1945,2,1),拼音数据库!$B:$C,2,),1)&amp;LEFT(VLOOKUP(MID(C1945,3,1),拼音数据库!$B:$C,2,),1)&amp;LEFT(VLOOKUP(MID(C1945,4,1),拼音数据库!$B:$C,2,),1))))),"")</f>
        <v/>
      </c>
      <c r="C1945" s="36"/>
      <c r="D1945" s="36"/>
      <c r="E1945" s="36"/>
      <c r="F1945" s="37"/>
      <c r="G1945" s="37"/>
      <c r="H1945" s="37"/>
      <c r="I1945" s="37"/>
      <c r="J1945" s="37"/>
      <c r="K1945" s="37"/>
      <c r="L1945" s="37"/>
      <c r="M1945" s="37"/>
      <c r="N1945" s="5" t="str">
        <f t="array" ref="N1945">IF(SUM(--NOT(ISERROR(FIND(TEXT(UPPER(电话簿!$G$4),0),UPPER(基本信息输入!A1945:M1945),1))))&gt;0,ROW(),"")</f>
        <v/>
      </c>
    </row>
    <row r="1946" spans="1:14" s="34" customFormat="1" x14ac:dyDescent="0.35">
      <c r="A1946" s="74" t="str">
        <f>IFERROR(IF(C1946=0,"",IF(LEN(C1946)=1,VLOOKUP(LEFT(C1946,1),拼音数据库!$B:$C,2,),IF(LEN(C1946)=2,VLOOKUP(LEFT(C1946,1),拼音数据库!$B:$C,2,)&amp;VLOOKUP(MID(C1946,2,1),拼音数据库!$B:$C,2,),IF(LEN(C1946)=3,VLOOKUP(LEFT(C1946,1),拼音数据库!$B:$C,2,)&amp;VLOOKUP(MID(C1946,2,1),拼音数据库!$B:$C,2,)&amp;VLOOKUP(MID(C1946,3,1),拼音数据库!$B:$C,2,),VLOOKUP(LEFT(C1946,1),拼音数据库!$B:$C,2,)&amp;VLOOKUP(MID(C1946,2,1),拼音数据库!$B:$C,2,)&amp;VLOOKUP(MID(C1946,3,1),拼音数据库!$B:$C,2,)&amp;VLOOKUP(MID(C1946,4,1),拼音数据库!$B:$C,2,))))),"")</f>
        <v/>
      </c>
      <c r="B1946" s="75" t="str">
        <f>IFERROR(IF(C1946=0,"",IF(LEN(C1946)=1,LEFT(VLOOKUP(LEFT(C1946,1),拼音数据库!$B:$C,2,),1),IF(LEN(C1946)=2,LEFT(VLOOKUP(LEFT(C1946,1),拼音数据库!$B:$C,2,),1)&amp;LEFT(VLOOKUP(MID(C1946,2,1),拼音数据库!$B:$C,2,),1),IF(LEN(C1946)=3,LEFT(VLOOKUP(LEFT(C1946,1),拼音数据库!$B:$C,2,),1)&amp;LEFT(VLOOKUP(MID(C1946,2,1),拼音数据库!$B:$C,2,),1)&amp;LEFT(VLOOKUP(MID(C1946,3,1),拼音数据库!$B:$C,2,)),LEFT(VLOOKUP(LEFT(C1946,1),拼音数据库!$B:$C,2,),1)&amp;LEFT(VLOOKUP(MID(C1946,2,1),拼音数据库!$B:$C,2,),1)&amp;LEFT(VLOOKUP(MID(C1946,3,1),拼音数据库!$B:$C,2,),1)&amp;LEFT(VLOOKUP(MID(C1946,4,1),拼音数据库!$B:$C,2,),1))))),"")</f>
        <v/>
      </c>
      <c r="C1946" s="36"/>
      <c r="D1946" s="36"/>
      <c r="E1946" s="36"/>
      <c r="F1946" s="37"/>
      <c r="G1946" s="37"/>
      <c r="H1946" s="37"/>
      <c r="I1946" s="37"/>
      <c r="J1946" s="37"/>
      <c r="K1946" s="37"/>
      <c r="L1946" s="37"/>
      <c r="M1946" s="37"/>
      <c r="N1946" s="5" t="str">
        <f t="array" ref="N1946">IF(SUM(--NOT(ISERROR(FIND(TEXT(UPPER(电话簿!$G$4),0),UPPER(基本信息输入!A1946:M1946),1))))&gt;0,ROW(),"")</f>
        <v/>
      </c>
    </row>
    <row r="1947" spans="1:14" s="34" customFormat="1" x14ac:dyDescent="0.35">
      <c r="A1947" s="74" t="str">
        <f>IFERROR(IF(C1947=0,"",IF(LEN(C1947)=1,VLOOKUP(LEFT(C1947,1),拼音数据库!$B:$C,2,),IF(LEN(C1947)=2,VLOOKUP(LEFT(C1947,1),拼音数据库!$B:$C,2,)&amp;VLOOKUP(MID(C1947,2,1),拼音数据库!$B:$C,2,),IF(LEN(C1947)=3,VLOOKUP(LEFT(C1947,1),拼音数据库!$B:$C,2,)&amp;VLOOKUP(MID(C1947,2,1),拼音数据库!$B:$C,2,)&amp;VLOOKUP(MID(C1947,3,1),拼音数据库!$B:$C,2,),VLOOKUP(LEFT(C1947,1),拼音数据库!$B:$C,2,)&amp;VLOOKUP(MID(C1947,2,1),拼音数据库!$B:$C,2,)&amp;VLOOKUP(MID(C1947,3,1),拼音数据库!$B:$C,2,)&amp;VLOOKUP(MID(C1947,4,1),拼音数据库!$B:$C,2,))))),"")</f>
        <v/>
      </c>
      <c r="B1947" s="75" t="str">
        <f>IFERROR(IF(C1947=0,"",IF(LEN(C1947)=1,LEFT(VLOOKUP(LEFT(C1947,1),拼音数据库!$B:$C,2,),1),IF(LEN(C1947)=2,LEFT(VLOOKUP(LEFT(C1947,1),拼音数据库!$B:$C,2,),1)&amp;LEFT(VLOOKUP(MID(C1947,2,1),拼音数据库!$B:$C,2,),1),IF(LEN(C1947)=3,LEFT(VLOOKUP(LEFT(C1947,1),拼音数据库!$B:$C,2,),1)&amp;LEFT(VLOOKUP(MID(C1947,2,1),拼音数据库!$B:$C,2,),1)&amp;LEFT(VLOOKUP(MID(C1947,3,1),拼音数据库!$B:$C,2,)),LEFT(VLOOKUP(LEFT(C1947,1),拼音数据库!$B:$C,2,),1)&amp;LEFT(VLOOKUP(MID(C1947,2,1),拼音数据库!$B:$C,2,),1)&amp;LEFT(VLOOKUP(MID(C1947,3,1),拼音数据库!$B:$C,2,),1)&amp;LEFT(VLOOKUP(MID(C1947,4,1),拼音数据库!$B:$C,2,),1))))),"")</f>
        <v/>
      </c>
      <c r="C1947" s="36"/>
      <c r="D1947" s="36"/>
      <c r="E1947" s="36"/>
      <c r="F1947" s="37"/>
      <c r="G1947" s="37"/>
      <c r="H1947" s="37"/>
      <c r="I1947" s="37"/>
      <c r="J1947" s="37"/>
      <c r="K1947" s="37"/>
      <c r="L1947" s="37"/>
      <c r="M1947" s="37"/>
      <c r="N1947" s="5" t="str">
        <f t="array" ref="N1947">IF(SUM(--NOT(ISERROR(FIND(TEXT(UPPER(电话簿!$G$4),0),UPPER(基本信息输入!A1947:M1947),1))))&gt;0,ROW(),"")</f>
        <v/>
      </c>
    </row>
    <row r="1948" spans="1:14" s="34" customFormat="1" x14ac:dyDescent="0.35">
      <c r="A1948" s="74" t="str">
        <f>IFERROR(IF(C1948=0,"",IF(LEN(C1948)=1,VLOOKUP(LEFT(C1948,1),拼音数据库!$B:$C,2,),IF(LEN(C1948)=2,VLOOKUP(LEFT(C1948,1),拼音数据库!$B:$C,2,)&amp;VLOOKUP(MID(C1948,2,1),拼音数据库!$B:$C,2,),IF(LEN(C1948)=3,VLOOKUP(LEFT(C1948,1),拼音数据库!$B:$C,2,)&amp;VLOOKUP(MID(C1948,2,1),拼音数据库!$B:$C,2,)&amp;VLOOKUP(MID(C1948,3,1),拼音数据库!$B:$C,2,),VLOOKUP(LEFT(C1948,1),拼音数据库!$B:$C,2,)&amp;VLOOKUP(MID(C1948,2,1),拼音数据库!$B:$C,2,)&amp;VLOOKUP(MID(C1948,3,1),拼音数据库!$B:$C,2,)&amp;VLOOKUP(MID(C1948,4,1),拼音数据库!$B:$C,2,))))),"")</f>
        <v/>
      </c>
      <c r="B1948" s="75" t="str">
        <f>IFERROR(IF(C1948=0,"",IF(LEN(C1948)=1,LEFT(VLOOKUP(LEFT(C1948,1),拼音数据库!$B:$C,2,),1),IF(LEN(C1948)=2,LEFT(VLOOKUP(LEFT(C1948,1),拼音数据库!$B:$C,2,),1)&amp;LEFT(VLOOKUP(MID(C1948,2,1),拼音数据库!$B:$C,2,),1),IF(LEN(C1948)=3,LEFT(VLOOKUP(LEFT(C1948,1),拼音数据库!$B:$C,2,),1)&amp;LEFT(VLOOKUP(MID(C1948,2,1),拼音数据库!$B:$C,2,),1)&amp;LEFT(VLOOKUP(MID(C1948,3,1),拼音数据库!$B:$C,2,)),LEFT(VLOOKUP(LEFT(C1948,1),拼音数据库!$B:$C,2,),1)&amp;LEFT(VLOOKUP(MID(C1948,2,1),拼音数据库!$B:$C,2,),1)&amp;LEFT(VLOOKUP(MID(C1948,3,1),拼音数据库!$B:$C,2,),1)&amp;LEFT(VLOOKUP(MID(C1948,4,1),拼音数据库!$B:$C,2,),1))))),"")</f>
        <v/>
      </c>
      <c r="C1948" s="36"/>
      <c r="D1948" s="36"/>
      <c r="E1948" s="36"/>
      <c r="F1948" s="37"/>
      <c r="G1948" s="37"/>
      <c r="H1948" s="37"/>
      <c r="I1948" s="37"/>
      <c r="J1948" s="37"/>
      <c r="K1948" s="37"/>
      <c r="L1948" s="37"/>
      <c r="M1948" s="37"/>
      <c r="N1948" s="5" t="str">
        <f t="array" ref="N1948">IF(SUM(--NOT(ISERROR(FIND(TEXT(UPPER(电话簿!$G$4),0),UPPER(基本信息输入!A1948:M1948),1))))&gt;0,ROW(),"")</f>
        <v/>
      </c>
    </row>
    <row r="1949" spans="1:14" s="34" customFormat="1" x14ac:dyDescent="0.35">
      <c r="A1949" s="74" t="str">
        <f>IFERROR(IF(C1949=0,"",IF(LEN(C1949)=1,VLOOKUP(LEFT(C1949,1),拼音数据库!$B:$C,2,),IF(LEN(C1949)=2,VLOOKUP(LEFT(C1949,1),拼音数据库!$B:$C,2,)&amp;VLOOKUP(MID(C1949,2,1),拼音数据库!$B:$C,2,),IF(LEN(C1949)=3,VLOOKUP(LEFT(C1949,1),拼音数据库!$B:$C,2,)&amp;VLOOKUP(MID(C1949,2,1),拼音数据库!$B:$C,2,)&amp;VLOOKUP(MID(C1949,3,1),拼音数据库!$B:$C,2,),VLOOKUP(LEFT(C1949,1),拼音数据库!$B:$C,2,)&amp;VLOOKUP(MID(C1949,2,1),拼音数据库!$B:$C,2,)&amp;VLOOKUP(MID(C1949,3,1),拼音数据库!$B:$C,2,)&amp;VLOOKUP(MID(C1949,4,1),拼音数据库!$B:$C,2,))))),"")</f>
        <v/>
      </c>
      <c r="B1949" s="75" t="str">
        <f>IFERROR(IF(C1949=0,"",IF(LEN(C1949)=1,LEFT(VLOOKUP(LEFT(C1949,1),拼音数据库!$B:$C,2,),1),IF(LEN(C1949)=2,LEFT(VLOOKUP(LEFT(C1949,1),拼音数据库!$B:$C,2,),1)&amp;LEFT(VLOOKUP(MID(C1949,2,1),拼音数据库!$B:$C,2,),1),IF(LEN(C1949)=3,LEFT(VLOOKUP(LEFT(C1949,1),拼音数据库!$B:$C,2,),1)&amp;LEFT(VLOOKUP(MID(C1949,2,1),拼音数据库!$B:$C,2,),1)&amp;LEFT(VLOOKUP(MID(C1949,3,1),拼音数据库!$B:$C,2,)),LEFT(VLOOKUP(LEFT(C1949,1),拼音数据库!$B:$C,2,),1)&amp;LEFT(VLOOKUP(MID(C1949,2,1),拼音数据库!$B:$C,2,),1)&amp;LEFT(VLOOKUP(MID(C1949,3,1),拼音数据库!$B:$C,2,),1)&amp;LEFT(VLOOKUP(MID(C1949,4,1),拼音数据库!$B:$C,2,),1))))),"")</f>
        <v/>
      </c>
      <c r="C1949" s="36"/>
      <c r="D1949" s="36"/>
      <c r="E1949" s="36"/>
      <c r="F1949" s="37"/>
      <c r="G1949" s="37"/>
      <c r="H1949" s="37"/>
      <c r="I1949" s="37"/>
      <c r="J1949" s="37"/>
      <c r="K1949" s="37"/>
      <c r="L1949" s="37"/>
      <c r="M1949" s="37"/>
      <c r="N1949" s="5" t="str">
        <f t="array" ref="N1949">IF(SUM(--NOT(ISERROR(FIND(TEXT(UPPER(电话簿!$G$4),0),UPPER(基本信息输入!A1949:M1949),1))))&gt;0,ROW(),"")</f>
        <v/>
      </c>
    </row>
    <row r="1950" spans="1:14" s="34" customFormat="1" x14ac:dyDescent="0.35">
      <c r="A1950" s="74" t="str">
        <f>IFERROR(IF(C1950=0,"",IF(LEN(C1950)=1,VLOOKUP(LEFT(C1950,1),拼音数据库!$B:$C,2,),IF(LEN(C1950)=2,VLOOKUP(LEFT(C1950,1),拼音数据库!$B:$C,2,)&amp;VLOOKUP(MID(C1950,2,1),拼音数据库!$B:$C,2,),IF(LEN(C1950)=3,VLOOKUP(LEFT(C1950,1),拼音数据库!$B:$C,2,)&amp;VLOOKUP(MID(C1950,2,1),拼音数据库!$B:$C,2,)&amp;VLOOKUP(MID(C1950,3,1),拼音数据库!$B:$C,2,),VLOOKUP(LEFT(C1950,1),拼音数据库!$B:$C,2,)&amp;VLOOKUP(MID(C1950,2,1),拼音数据库!$B:$C,2,)&amp;VLOOKUP(MID(C1950,3,1),拼音数据库!$B:$C,2,)&amp;VLOOKUP(MID(C1950,4,1),拼音数据库!$B:$C,2,))))),"")</f>
        <v/>
      </c>
      <c r="B1950" s="75" t="str">
        <f>IFERROR(IF(C1950=0,"",IF(LEN(C1950)=1,LEFT(VLOOKUP(LEFT(C1950,1),拼音数据库!$B:$C,2,),1),IF(LEN(C1950)=2,LEFT(VLOOKUP(LEFT(C1950,1),拼音数据库!$B:$C,2,),1)&amp;LEFT(VLOOKUP(MID(C1950,2,1),拼音数据库!$B:$C,2,),1),IF(LEN(C1950)=3,LEFT(VLOOKUP(LEFT(C1950,1),拼音数据库!$B:$C,2,),1)&amp;LEFT(VLOOKUP(MID(C1950,2,1),拼音数据库!$B:$C,2,),1)&amp;LEFT(VLOOKUP(MID(C1950,3,1),拼音数据库!$B:$C,2,)),LEFT(VLOOKUP(LEFT(C1950,1),拼音数据库!$B:$C,2,),1)&amp;LEFT(VLOOKUP(MID(C1950,2,1),拼音数据库!$B:$C,2,),1)&amp;LEFT(VLOOKUP(MID(C1950,3,1),拼音数据库!$B:$C,2,),1)&amp;LEFT(VLOOKUP(MID(C1950,4,1),拼音数据库!$B:$C,2,),1))))),"")</f>
        <v/>
      </c>
      <c r="C1950" s="36"/>
      <c r="D1950" s="36"/>
      <c r="E1950" s="36"/>
      <c r="F1950" s="37"/>
      <c r="G1950" s="37"/>
      <c r="H1950" s="37"/>
      <c r="I1950" s="37"/>
      <c r="J1950" s="37"/>
      <c r="K1950" s="37"/>
      <c r="L1950" s="37"/>
      <c r="M1950" s="37"/>
      <c r="N1950" s="5" t="str">
        <f t="array" ref="N1950">IF(SUM(--NOT(ISERROR(FIND(TEXT(UPPER(电话簿!$G$4),0),UPPER(基本信息输入!A1950:M1950),1))))&gt;0,ROW(),"")</f>
        <v/>
      </c>
    </row>
    <row r="1951" spans="1:14" s="34" customFormat="1" x14ac:dyDescent="0.35">
      <c r="A1951" s="74" t="str">
        <f>IFERROR(IF(C1951=0,"",IF(LEN(C1951)=1,VLOOKUP(LEFT(C1951,1),拼音数据库!$B:$C,2,),IF(LEN(C1951)=2,VLOOKUP(LEFT(C1951,1),拼音数据库!$B:$C,2,)&amp;VLOOKUP(MID(C1951,2,1),拼音数据库!$B:$C,2,),IF(LEN(C1951)=3,VLOOKUP(LEFT(C1951,1),拼音数据库!$B:$C,2,)&amp;VLOOKUP(MID(C1951,2,1),拼音数据库!$B:$C,2,)&amp;VLOOKUP(MID(C1951,3,1),拼音数据库!$B:$C,2,),VLOOKUP(LEFT(C1951,1),拼音数据库!$B:$C,2,)&amp;VLOOKUP(MID(C1951,2,1),拼音数据库!$B:$C,2,)&amp;VLOOKUP(MID(C1951,3,1),拼音数据库!$B:$C,2,)&amp;VLOOKUP(MID(C1951,4,1),拼音数据库!$B:$C,2,))))),"")</f>
        <v/>
      </c>
      <c r="B1951" s="75" t="str">
        <f>IFERROR(IF(C1951=0,"",IF(LEN(C1951)=1,LEFT(VLOOKUP(LEFT(C1951,1),拼音数据库!$B:$C,2,),1),IF(LEN(C1951)=2,LEFT(VLOOKUP(LEFT(C1951,1),拼音数据库!$B:$C,2,),1)&amp;LEFT(VLOOKUP(MID(C1951,2,1),拼音数据库!$B:$C,2,),1),IF(LEN(C1951)=3,LEFT(VLOOKUP(LEFT(C1951,1),拼音数据库!$B:$C,2,),1)&amp;LEFT(VLOOKUP(MID(C1951,2,1),拼音数据库!$B:$C,2,),1)&amp;LEFT(VLOOKUP(MID(C1951,3,1),拼音数据库!$B:$C,2,)),LEFT(VLOOKUP(LEFT(C1951,1),拼音数据库!$B:$C,2,),1)&amp;LEFT(VLOOKUP(MID(C1951,2,1),拼音数据库!$B:$C,2,),1)&amp;LEFT(VLOOKUP(MID(C1951,3,1),拼音数据库!$B:$C,2,),1)&amp;LEFT(VLOOKUP(MID(C1951,4,1),拼音数据库!$B:$C,2,),1))))),"")</f>
        <v/>
      </c>
      <c r="C1951" s="36"/>
      <c r="D1951" s="36"/>
      <c r="E1951" s="36"/>
      <c r="F1951" s="37"/>
      <c r="G1951" s="37"/>
      <c r="H1951" s="37"/>
      <c r="I1951" s="37"/>
      <c r="J1951" s="37"/>
      <c r="K1951" s="37"/>
      <c r="L1951" s="37"/>
      <c r="M1951" s="37"/>
      <c r="N1951" s="5" t="str">
        <f t="array" ref="N1951">IF(SUM(--NOT(ISERROR(FIND(TEXT(UPPER(电话簿!$G$4),0),UPPER(基本信息输入!A1951:M1951),1))))&gt;0,ROW(),"")</f>
        <v/>
      </c>
    </row>
    <row r="1952" spans="1:14" s="34" customFormat="1" x14ac:dyDescent="0.35">
      <c r="A1952" s="74" t="str">
        <f>IFERROR(IF(C1952=0,"",IF(LEN(C1952)=1,VLOOKUP(LEFT(C1952,1),拼音数据库!$B:$C,2,),IF(LEN(C1952)=2,VLOOKUP(LEFT(C1952,1),拼音数据库!$B:$C,2,)&amp;VLOOKUP(MID(C1952,2,1),拼音数据库!$B:$C,2,),IF(LEN(C1952)=3,VLOOKUP(LEFT(C1952,1),拼音数据库!$B:$C,2,)&amp;VLOOKUP(MID(C1952,2,1),拼音数据库!$B:$C,2,)&amp;VLOOKUP(MID(C1952,3,1),拼音数据库!$B:$C,2,),VLOOKUP(LEFT(C1952,1),拼音数据库!$B:$C,2,)&amp;VLOOKUP(MID(C1952,2,1),拼音数据库!$B:$C,2,)&amp;VLOOKUP(MID(C1952,3,1),拼音数据库!$B:$C,2,)&amp;VLOOKUP(MID(C1952,4,1),拼音数据库!$B:$C,2,))))),"")</f>
        <v/>
      </c>
      <c r="B1952" s="75" t="str">
        <f>IFERROR(IF(C1952=0,"",IF(LEN(C1952)=1,LEFT(VLOOKUP(LEFT(C1952,1),拼音数据库!$B:$C,2,),1),IF(LEN(C1952)=2,LEFT(VLOOKUP(LEFT(C1952,1),拼音数据库!$B:$C,2,),1)&amp;LEFT(VLOOKUP(MID(C1952,2,1),拼音数据库!$B:$C,2,),1),IF(LEN(C1952)=3,LEFT(VLOOKUP(LEFT(C1952,1),拼音数据库!$B:$C,2,),1)&amp;LEFT(VLOOKUP(MID(C1952,2,1),拼音数据库!$B:$C,2,),1)&amp;LEFT(VLOOKUP(MID(C1952,3,1),拼音数据库!$B:$C,2,)),LEFT(VLOOKUP(LEFT(C1952,1),拼音数据库!$B:$C,2,),1)&amp;LEFT(VLOOKUP(MID(C1952,2,1),拼音数据库!$B:$C,2,),1)&amp;LEFT(VLOOKUP(MID(C1952,3,1),拼音数据库!$B:$C,2,),1)&amp;LEFT(VLOOKUP(MID(C1952,4,1),拼音数据库!$B:$C,2,),1))))),"")</f>
        <v/>
      </c>
      <c r="C1952" s="36"/>
      <c r="D1952" s="36"/>
      <c r="E1952" s="36"/>
      <c r="F1952" s="37"/>
      <c r="G1952" s="37"/>
      <c r="H1952" s="37"/>
      <c r="I1952" s="37"/>
      <c r="J1952" s="37"/>
      <c r="K1952" s="37"/>
      <c r="L1952" s="37"/>
      <c r="M1952" s="37"/>
      <c r="N1952" s="5" t="str">
        <f t="array" ref="N1952">IF(SUM(--NOT(ISERROR(FIND(TEXT(UPPER(电话簿!$G$4),0),UPPER(基本信息输入!A1952:M1952),1))))&gt;0,ROW(),"")</f>
        <v/>
      </c>
    </row>
    <row r="1953" spans="1:14" s="34" customFormat="1" x14ac:dyDescent="0.35">
      <c r="A1953" s="74" t="str">
        <f>IFERROR(IF(C1953=0,"",IF(LEN(C1953)=1,VLOOKUP(LEFT(C1953,1),拼音数据库!$B:$C,2,),IF(LEN(C1953)=2,VLOOKUP(LEFT(C1953,1),拼音数据库!$B:$C,2,)&amp;VLOOKUP(MID(C1953,2,1),拼音数据库!$B:$C,2,),IF(LEN(C1953)=3,VLOOKUP(LEFT(C1953,1),拼音数据库!$B:$C,2,)&amp;VLOOKUP(MID(C1953,2,1),拼音数据库!$B:$C,2,)&amp;VLOOKUP(MID(C1953,3,1),拼音数据库!$B:$C,2,),VLOOKUP(LEFT(C1953,1),拼音数据库!$B:$C,2,)&amp;VLOOKUP(MID(C1953,2,1),拼音数据库!$B:$C,2,)&amp;VLOOKUP(MID(C1953,3,1),拼音数据库!$B:$C,2,)&amp;VLOOKUP(MID(C1953,4,1),拼音数据库!$B:$C,2,))))),"")</f>
        <v/>
      </c>
      <c r="B1953" s="75" t="str">
        <f>IFERROR(IF(C1953=0,"",IF(LEN(C1953)=1,LEFT(VLOOKUP(LEFT(C1953,1),拼音数据库!$B:$C,2,),1),IF(LEN(C1953)=2,LEFT(VLOOKUP(LEFT(C1953,1),拼音数据库!$B:$C,2,),1)&amp;LEFT(VLOOKUP(MID(C1953,2,1),拼音数据库!$B:$C,2,),1),IF(LEN(C1953)=3,LEFT(VLOOKUP(LEFT(C1953,1),拼音数据库!$B:$C,2,),1)&amp;LEFT(VLOOKUP(MID(C1953,2,1),拼音数据库!$B:$C,2,),1)&amp;LEFT(VLOOKUP(MID(C1953,3,1),拼音数据库!$B:$C,2,)),LEFT(VLOOKUP(LEFT(C1953,1),拼音数据库!$B:$C,2,),1)&amp;LEFT(VLOOKUP(MID(C1953,2,1),拼音数据库!$B:$C,2,),1)&amp;LEFT(VLOOKUP(MID(C1953,3,1),拼音数据库!$B:$C,2,),1)&amp;LEFT(VLOOKUP(MID(C1953,4,1),拼音数据库!$B:$C,2,),1))))),"")</f>
        <v/>
      </c>
      <c r="C1953" s="36"/>
      <c r="D1953" s="36"/>
      <c r="E1953" s="36"/>
      <c r="F1953" s="37"/>
      <c r="G1953" s="37"/>
      <c r="H1953" s="37"/>
      <c r="I1953" s="37"/>
      <c r="J1953" s="37"/>
      <c r="K1953" s="37"/>
      <c r="L1953" s="37"/>
      <c r="M1953" s="37"/>
      <c r="N1953" s="5" t="str">
        <f t="array" ref="N1953">IF(SUM(--NOT(ISERROR(FIND(TEXT(UPPER(电话簿!$G$4),0),UPPER(基本信息输入!A1953:M1953),1))))&gt;0,ROW(),"")</f>
        <v/>
      </c>
    </row>
    <row r="1954" spans="1:14" s="34" customFormat="1" x14ac:dyDescent="0.35">
      <c r="A1954" s="74" t="str">
        <f>IFERROR(IF(C1954=0,"",IF(LEN(C1954)=1,VLOOKUP(LEFT(C1954,1),拼音数据库!$B:$C,2,),IF(LEN(C1954)=2,VLOOKUP(LEFT(C1954,1),拼音数据库!$B:$C,2,)&amp;VLOOKUP(MID(C1954,2,1),拼音数据库!$B:$C,2,),IF(LEN(C1954)=3,VLOOKUP(LEFT(C1954,1),拼音数据库!$B:$C,2,)&amp;VLOOKUP(MID(C1954,2,1),拼音数据库!$B:$C,2,)&amp;VLOOKUP(MID(C1954,3,1),拼音数据库!$B:$C,2,),VLOOKUP(LEFT(C1954,1),拼音数据库!$B:$C,2,)&amp;VLOOKUP(MID(C1954,2,1),拼音数据库!$B:$C,2,)&amp;VLOOKUP(MID(C1954,3,1),拼音数据库!$B:$C,2,)&amp;VLOOKUP(MID(C1954,4,1),拼音数据库!$B:$C,2,))))),"")</f>
        <v/>
      </c>
      <c r="B1954" s="75" t="str">
        <f>IFERROR(IF(C1954=0,"",IF(LEN(C1954)=1,LEFT(VLOOKUP(LEFT(C1954,1),拼音数据库!$B:$C,2,),1),IF(LEN(C1954)=2,LEFT(VLOOKUP(LEFT(C1954,1),拼音数据库!$B:$C,2,),1)&amp;LEFT(VLOOKUP(MID(C1954,2,1),拼音数据库!$B:$C,2,),1),IF(LEN(C1954)=3,LEFT(VLOOKUP(LEFT(C1954,1),拼音数据库!$B:$C,2,),1)&amp;LEFT(VLOOKUP(MID(C1954,2,1),拼音数据库!$B:$C,2,),1)&amp;LEFT(VLOOKUP(MID(C1954,3,1),拼音数据库!$B:$C,2,)),LEFT(VLOOKUP(LEFT(C1954,1),拼音数据库!$B:$C,2,),1)&amp;LEFT(VLOOKUP(MID(C1954,2,1),拼音数据库!$B:$C,2,),1)&amp;LEFT(VLOOKUP(MID(C1954,3,1),拼音数据库!$B:$C,2,),1)&amp;LEFT(VLOOKUP(MID(C1954,4,1),拼音数据库!$B:$C,2,),1))))),"")</f>
        <v/>
      </c>
      <c r="C1954" s="36"/>
      <c r="D1954" s="36"/>
      <c r="E1954" s="36"/>
      <c r="F1954" s="37"/>
      <c r="G1954" s="37"/>
      <c r="H1954" s="37"/>
      <c r="I1954" s="37"/>
      <c r="J1954" s="37"/>
      <c r="K1954" s="37"/>
      <c r="L1954" s="37"/>
      <c r="M1954" s="37"/>
      <c r="N1954" s="5" t="str">
        <f t="array" ref="N1954">IF(SUM(--NOT(ISERROR(FIND(TEXT(UPPER(电话簿!$G$4),0),UPPER(基本信息输入!A1954:M1954),1))))&gt;0,ROW(),"")</f>
        <v/>
      </c>
    </row>
    <row r="1955" spans="1:14" s="34" customFormat="1" x14ac:dyDescent="0.35">
      <c r="A1955" s="74" t="str">
        <f>IFERROR(IF(C1955=0,"",IF(LEN(C1955)=1,VLOOKUP(LEFT(C1955,1),拼音数据库!$B:$C,2,),IF(LEN(C1955)=2,VLOOKUP(LEFT(C1955,1),拼音数据库!$B:$C,2,)&amp;VLOOKUP(MID(C1955,2,1),拼音数据库!$B:$C,2,),IF(LEN(C1955)=3,VLOOKUP(LEFT(C1955,1),拼音数据库!$B:$C,2,)&amp;VLOOKUP(MID(C1955,2,1),拼音数据库!$B:$C,2,)&amp;VLOOKUP(MID(C1955,3,1),拼音数据库!$B:$C,2,),VLOOKUP(LEFT(C1955,1),拼音数据库!$B:$C,2,)&amp;VLOOKUP(MID(C1955,2,1),拼音数据库!$B:$C,2,)&amp;VLOOKUP(MID(C1955,3,1),拼音数据库!$B:$C,2,)&amp;VLOOKUP(MID(C1955,4,1),拼音数据库!$B:$C,2,))))),"")</f>
        <v/>
      </c>
      <c r="B1955" s="75" t="str">
        <f>IFERROR(IF(C1955=0,"",IF(LEN(C1955)=1,LEFT(VLOOKUP(LEFT(C1955,1),拼音数据库!$B:$C,2,),1),IF(LEN(C1955)=2,LEFT(VLOOKUP(LEFT(C1955,1),拼音数据库!$B:$C,2,),1)&amp;LEFT(VLOOKUP(MID(C1955,2,1),拼音数据库!$B:$C,2,),1),IF(LEN(C1955)=3,LEFT(VLOOKUP(LEFT(C1955,1),拼音数据库!$B:$C,2,),1)&amp;LEFT(VLOOKUP(MID(C1955,2,1),拼音数据库!$B:$C,2,),1)&amp;LEFT(VLOOKUP(MID(C1955,3,1),拼音数据库!$B:$C,2,)),LEFT(VLOOKUP(LEFT(C1955,1),拼音数据库!$B:$C,2,),1)&amp;LEFT(VLOOKUP(MID(C1955,2,1),拼音数据库!$B:$C,2,),1)&amp;LEFT(VLOOKUP(MID(C1955,3,1),拼音数据库!$B:$C,2,),1)&amp;LEFT(VLOOKUP(MID(C1955,4,1),拼音数据库!$B:$C,2,),1))))),"")</f>
        <v/>
      </c>
      <c r="C1955" s="36"/>
      <c r="D1955" s="36"/>
      <c r="E1955" s="36"/>
      <c r="F1955" s="37"/>
      <c r="G1955" s="37"/>
      <c r="H1955" s="37"/>
      <c r="I1955" s="37"/>
      <c r="J1955" s="37"/>
      <c r="K1955" s="37"/>
      <c r="L1955" s="37"/>
      <c r="M1955" s="37"/>
      <c r="N1955" s="5" t="str">
        <f t="array" ref="N1955">IF(SUM(--NOT(ISERROR(FIND(TEXT(UPPER(电话簿!$G$4),0),UPPER(基本信息输入!A1955:M1955),1))))&gt;0,ROW(),"")</f>
        <v/>
      </c>
    </row>
    <row r="1956" spans="1:14" s="34" customFormat="1" x14ac:dyDescent="0.35">
      <c r="A1956" s="74" t="str">
        <f>IFERROR(IF(C1956=0,"",IF(LEN(C1956)=1,VLOOKUP(LEFT(C1956,1),拼音数据库!$B:$C,2,),IF(LEN(C1956)=2,VLOOKUP(LEFT(C1956,1),拼音数据库!$B:$C,2,)&amp;VLOOKUP(MID(C1956,2,1),拼音数据库!$B:$C,2,),IF(LEN(C1956)=3,VLOOKUP(LEFT(C1956,1),拼音数据库!$B:$C,2,)&amp;VLOOKUP(MID(C1956,2,1),拼音数据库!$B:$C,2,)&amp;VLOOKUP(MID(C1956,3,1),拼音数据库!$B:$C,2,),VLOOKUP(LEFT(C1956,1),拼音数据库!$B:$C,2,)&amp;VLOOKUP(MID(C1956,2,1),拼音数据库!$B:$C,2,)&amp;VLOOKUP(MID(C1956,3,1),拼音数据库!$B:$C,2,)&amp;VLOOKUP(MID(C1956,4,1),拼音数据库!$B:$C,2,))))),"")</f>
        <v/>
      </c>
      <c r="B1956" s="75" t="str">
        <f>IFERROR(IF(C1956=0,"",IF(LEN(C1956)=1,LEFT(VLOOKUP(LEFT(C1956,1),拼音数据库!$B:$C,2,),1),IF(LEN(C1956)=2,LEFT(VLOOKUP(LEFT(C1956,1),拼音数据库!$B:$C,2,),1)&amp;LEFT(VLOOKUP(MID(C1956,2,1),拼音数据库!$B:$C,2,),1),IF(LEN(C1956)=3,LEFT(VLOOKUP(LEFT(C1956,1),拼音数据库!$B:$C,2,),1)&amp;LEFT(VLOOKUP(MID(C1956,2,1),拼音数据库!$B:$C,2,),1)&amp;LEFT(VLOOKUP(MID(C1956,3,1),拼音数据库!$B:$C,2,)),LEFT(VLOOKUP(LEFT(C1956,1),拼音数据库!$B:$C,2,),1)&amp;LEFT(VLOOKUP(MID(C1956,2,1),拼音数据库!$B:$C,2,),1)&amp;LEFT(VLOOKUP(MID(C1956,3,1),拼音数据库!$B:$C,2,),1)&amp;LEFT(VLOOKUP(MID(C1956,4,1),拼音数据库!$B:$C,2,),1))))),"")</f>
        <v/>
      </c>
      <c r="C1956" s="36"/>
      <c r="D1956" s="36"/>
      <c r="E1956" s="36"/>
      <c r="F1956" s="37"/>
      <c r="G1956" s="37"/>
      <c r="H1956" s="37"/>
      <c r="I1956" s="37"/>
      <c r="J1956" s="37"/>
      <c r="K1956" s="37"/>
      <c r="L1956" s="37"/>
      <c r="M1956" s="37"/>
      <c r="N1956" s="5" t="str">
        <f t="array" ref="N1956">IF(SUM(--NOT(ISERROR(FIND(TEXT(UPPER(电话簿!$G$4),0),UPPER(基本信息输入!A1956:M1956),1))))&gt;0,ROW(),"")</f>
        <v/>
      </c>
    </row>
    <row r="1957" spans="1:14" s="34" customFormat="1" x14ac:dyDescent="0.35">
      <c r="A1957" s="74" t="str">
        <f>IFERROR(IF(C1957=0,"",IF(LEN(C1957)=1,VLOOKUP(LEFT(C1957,1),拼音数据库!$B:$C,2,),IF(LEN(C1957)=2,VLOOKUP(LEFT(C1957,1),拼音数据库!$B:$C,2,)&amp;VLOOKUP(MID(C1957,2,1),拼音数据库!$B:$C,2,),IF(LEN(C1957)=3,VLOOKUP(LEFT(C1957,1),拼音数据库!$B:$C,2,)&amp;VLOOKUP(MID(C1957,2,1),拼音数据库!$B:$C,2,)&amp;VLOOKUP(MID(C1957,3,1),拼音数据库!$B:$C,2,),VLOOKUP(LEFT(C1957,1),拼音数据库!$B:$C,2,)&amp;VLOOKUP(MID(C1957,2,1),拼音数据库!$B:$C,2,)&amp;VLOOKUP(MID(C1957,3,1),拼音数据库!$B:$C,2,)&amp;VLOOKUP(MID(C1957,4,1),拼音数据库!$B:$C,2,))))),"")</f>
        <v/>
      </c>
      <c r="B1957" s="75" t="str">
        <f>IFERROR(IF(C1957=0,"",IF(LEN(C1957)=1,LEFT(VLOOKUP(LEFT(C1957,1),拼音数据库!$B:$C,2,),1),IF(LEN(C1957)=2,LEFT(VLOOKUP(LEFT(C1957,1),拼音数据库!$B:$C,2,),1)&amp;LEFT(VLOOKUP(MID(C1957,2,1),拼音数据库!$B:$C,2,),1),IF(LEN(C1957)=3,LEFT(VLOOKUP(LEFT(C1957,1),拼音数据库!$B:$C,2,),1)&amp;LEFT(VLOOKUP(MID(C1957,2,1),拼音数据库!$B:$C,2,),1)&amp;LEFT(VLOOKUP(MID(C1957,3,1),拼音数据库!$B:$C,2,)),LEFT(VLOOKUP(LEFT(C1957,1),拼音数据库!$B:$C,2,),1)&amp;LEFT(VLOOKUP(MID(C1957,2,1),拼音数据库!$B:$C,2,),1)&amp;LEFT(VLOOKUP(MID(C1957,3,1),拼音数据库!$B:$C,2,),1)&amp;LEFT(VLOOKUP(MID(C1957,4,1),拼音数据库!$B:$C,2,),1))))),"")</f>
        <v/>
      </c>
      <c r="C1957" s="36"/>
      <c r="D1957" s="36"/>
      <c r="E1957" s="36"/>
      <c r="F1957" s="37"/>
      <c r="G1957" s="37"/>
      <c r="H1957" s="37"/>
      <c r="I1957" s="37"/>
      <c r="J1957" s="37"/>
      <c r="K1957" s="37"/>
      <c r="L1957" s="37"/>
      <c r="M1957" s="37"/>
      <c r="N1957" s="5" t="str">
        <f t="array" ref="N1957">IF(SUM(--NOT(ISERROR(FIND(TEXT(UPPER(电话簿!$G$4),0),UPPER(基本信息输入!A1957:M1957),1))))&gt;0,ROW(),"")</f>
        <v/>
      </c>
    </row>
    <row r="1958" spans="1:14" s="34" customFormat="1" x14ac:dyDescent="0.35">
      <c r="A1958" s="74" t="str">
        <f>IFERROR(IF(C1958=0,"",IF(LEN(C1958)=1,VLOOKUP(LEFT(C1958,1),拼音数据库!$B:$C,2,),IF(LEN(C1958)=2,VLOOKUP(LEFT(C1958,1),拼音数据库!$B:$C,2,)&amp;VLOOKUP(MID(C1958,2,1),拼音数据库!$B:$C,2,),IF(LEN(C1958)=3,VLOOKUP(LEFT(C1958,1),拼音数据库!$B:$C,2,)&amp;VLOOKUP(MID(C1958,2,1),拼音数据库!$B:$C,2,)&amp;VLOOKUP(MID(C1958,3,1),拼音数据库!$B:$C,2,),VLOOKUP(LEFT(C1958,1),拼音数据库!$B:$C,2,)&amp;VLOOKUP(MID(C1958,2,1),拼音数据库!$B:$C,2,)&amp;VLOOKUP(MID(C1958,3,1),拼音数据库!$B:$C,2,)&amp;VLOOKUP(MID(C1958,4,1),拼音数据库!$B:$C,2,))))),"")</f>
        <v/>
      </c>
      <c r="B1958" s="75" t="str">
        <f>IFERROR(IF(C1958=0,"",IF(LEN(C1958)=1,LEFT(VLOOKUP(LEFT(C1958,1),拼音数据库!$B:$C,2,),1),IF(LEN(C1958)=2,LEFT(VLOOKUP(LEFT(C1958,1),拼音数据库!$B:$C,2,),1)&amp;LEFT(VLOOKUP(MID(C1958,2,1),拼音数据库!$B:$C,2,),1),IF(LEN(C1958)=3,LEFT(VLOOKUP(LEFT(C1958,1),拼音数据库!$B:$C,2,),1)&amp;LEFT(VLOOKUP(MID(C1958,2,1),拼音数据库!$B:$C,2,),1)&amp;LEFT(VLOOKUP(MID(C1958,3,1),拼音数据库!$B:$C,2,)),LEFT(VLOOKUP(LEFT(C1958,1),拼音数据库!$B:$C,2,),1)&amp;LEFT(VLOOKUP(MID(C1958,2,1),拼音数据库!$B:$C,2,),1)&amp;LEFT(VLOOKUP(MID(C1958,3,1),拼音数据库!$B:$C,2,),1)&amp;LEFT(VLOOKUP(MID(C1958,4,1),拼音数据库!$B:$C,2,),1))))),"")</f>
        <v/>
      </c>
      <c r="C1958" s="36"/>
      <c r="D1958" s="36"/>
      <c r="E1958" s="36"/>
      <c r="F1958" s="37"/>
      <c r="G1958" s="37"/>
      <c r="H1958" s="37"/>
      <c r="I1958" s="37"/>
      <c r="J1958" s="37"/>
      <c r="K1958" s="37"/>
      <c r="L1958" s="37"/>
      <c r="M1958" s="37"/>
      <c r="N1958" s="5" t="str">
        <f t="array" ref="N1958">IF(SUM(--NOT(ISERROR(FIND(TEXT(UPPER(电话簿!$G$4),0),UPPER(基本信息输入!A1958:M1958),1))))&gt;0,ROW(),"")</f>
        <v/>
      </c>
    </row>
    <row r="1959" spans="1:14" s="34" customFormat="1" x14ac:dyDescent="0.35">
      <c r="A1959" s="74" t="str">
        <f>IFERROR(IF(C1959=0,"",IF(LEN(C1959)=1,VLOOKUP(LEFT(C1959,1),拼音数据库!$B:$C,2,),IF(LEN(C1959)=2,VLOOKUP(LEFT(C1959,1),拼音数据库!$B:$C,2,)&amp;VLOOKUP(MID(C1959,2,1),拼音数据库!$B:$C,2,),IF(LEN(C1959)=3,VLOOKUP(LEFT(C1959,1),拼音数据库!$B:$C,2,)&amp;VLOOKUP(MID(C1959,2,1),拼音数据库!$B:$C,2,)&amp;VLOOKUP(MID(C1959,3,1),拼音数据库!$B:$C,2,),VLOOKUP(LEFT(C1959,1),拼音数据库!$B:$C,2,)&amp;VLOOKUP(MID(C1959,2,1),拼音数据库!$B:$C,2,)&amp;VLOOKUP(MID(C1959,3,1),拼音数据库!$B:$C,2,)&amp;VLOOKUP(MID(C1959,4,1),拼音数据库!$B:$C,2,))))),"")</f>
        <v/>
      </c>
      <c r="B1959" s="75" t="str">
        <f>IFERROR(IF(C1959=0,"",IF(LEN(C1959)=1,LEFT(VLOOKUP(LEFT(C1959,1),拼音数据库!$B:$C,2,),1),IF(LEN(C1959)=2,LEFT(VLOOKUP(LEFT(C1959,1),拼音数据库!$B:$C,2,),1)&amp;LEFT(VLOOKUP(MID(C1959,2,1),拼音数据库!$B:$C,2,),1),IF(LEN(C1959)=3,LEFT(VLOOKUP(LEFT(C1959,1),拼音数据库!$B:$C,2,),1)&amp;LEFT(VLOOKUP(MID(C1959,2,1),拼音数据库!$B:$C,2,),1)&amp;LEFT(VLOOKUP(MID(C1959,3,1),拼音数据库!$B:$C,2,)),LEFT(VLOOKUP(LEFT(C1959,1),拼音数据库!$B:$C,2,),1)&amp;LEFT(VLOOKUP(MID(C1959,2,1),拼音数据库!$B:$C,2,),1)&amp;LEFT(VLOOKUP(MID(C1959,3,1),拼音数据库!$B:$C,2,),1)&amp;LEFT(VLOOKUP(MID(C1959,4,1),拼音数据库!$B:$C,2,),1))))),"")</f>
        <v/>
      </c>
      <c r="C1959" s="36"/>
      <c r="D1959" s="36"/>
      <c r="E1959" s="36"/>
      <c r="F1959" s="37"/>
      <c r="G1959" s="37"/>
      <c r="H1959" s="37"/>
      <c r="I1959" s="37"/>
      <c r="J1959" s="37"/>
      <c r="K1959" s="37"/>
      <c r="L1959" s="37"/>
      <c r="M1959" s="37"/>
      <c r="N1959" s="5" t="str">
        <f t="array" ref="N1959">IF(SUM(--NOT(ISERROR(FIND(TEXT(UPPER(电话簿!$G$4),0),UPPER(基本信息输入!A1959:M1959),1))))&gt;0,ROW(),"")</f>
        <v/>
      </c>
    </row>
    <row r="1960" spans="1:14" s="34" customFormat="1" x14ac:dyDescent="0.35">
      <c r="A1960" s="74" t="str">
        <f>IFERROR(IF(C1960=0,"",IF(LEN(C1960)=1,VLOOKUP(LEFT(C1960,1),拼音数据库!$B:$C,2,),IF(LEN(C1960)=2,VLOOKUP(LEFT(C1960,1),拼音数据库!$B:$C,2,)&amp;VLOOKUP(MID(C1960,2,1),拼音数据库!$B:$C,2,),IF(LEN(C1960)=3,VLOOKUP(LEFT(C1960,1),拼音数据库!$B:$C,2,)&amp;VLOOKUP(MID(C1960,2,1),拼音数据库!$B:$C,2,)&amp;VLOOKUP(MID(C1960,3,1),拼音数据库!$B:$C,2,),VLOOKUP(LEFT(C1960,1),拼音数据库!$B:$C,2,)&amp;VLOOKUP(MID(C1960,2,1),拼音数据库!$B:$C,2,)&amp;VLOOKUP(MID(C1960,3,1),拼音数据库!$B:$C,2,)&amp;VLOOKUP(MID(C1960,4,1),拼音数据库!$B:$C,2,))))),"")</f>
        <v/>
      </c>
      <c r="B1960" s="75" t="str">
        <f>IFERROR(IF(C1960=0,"",IF(LEN(C1960)=1,LEFT(VLOOKUP(LEFT(C1960,1),拼音数据库!$B:$C,2,),1),IF(LEN(C1960)=2,LEFT(VLOOKUP(LEFT(C1960,1),拼音数据库!$B:$C,2,),1)&amp;LEFT(VLOOKUP(MID(C1960,2,1),拼音数据库!$B:$C,2,),1),IF(LEN(C1960)=3,LEFT(VLOOKUP(LEFT(C1960,1),拼音数据库!$B:$C,2,),1)&amp;LEFT(VLOOKUP(MID(C1960,2,1),拼音数据库!$B:$C,2,),1)&amp;LEFT(VLOOKUP(MID(C1960,3,1),拼音数据库!$B:$C,2,)),LEFT(VLOOKUP(LEFT(C1960,1),拼音数据库!$B:$C,2,),1)&amp;LEFT(VLOOKUP(MID(C1960,2,1),拼音数据库!$B:$C,2,),1)&amp;LEFT(VLOOKUP(MID(C1960,3,1),拼音数据库!$B:$C,2,),1)&amp;LEFT(VLOOKUP(MID(C1960,4,1),拼音数据库!$B:$C,2,),1))))),"")</f>
        <v/>
      </c>
      <c r="C1960" s="36"/>
      <c r="D1960" s="36"/>
      <c r="E1960" s="36"/>
      <c r="F1960" s="37"/>
      <c r="G1960" s="37"/>
      <c r="H1960" s="37"/>
      <c r="I1960" s="37"/>
      <c r="J1960" s="37"/>
      <c r="K1960" s="37"/>
      <c r="L1960" s="37"/>
      <c r="M1960" s="37"/>
      <c r="N1960" s="5" t="str">
        <f t="array" ref="N1960">IF(SUM(--NOT(ISERROR(FIND(TEXT(UPPER(电话簿!$G$4),0),UPPER(基本信息输入!A1960:M1960),1))))&gt;0,ROW(),"")</f>
        <v/>
      </c>
    </row>
    <row r="1961" spans="1:14" s="34" customFormat="1" x14ac:dyDescent="0.35">
      <c r="A1961" s="74" t="str">
        <f>IFERROR(IF(C1961=0,"",IF(LEN(C1961)=1,VLOOKUP(LEFT(C1961,1),拼音数据库!$B:$C,2,),IF(LEN(C1961)=2,VLOOKUP(LEFT(C1961,1),拼音数据库!$B:$C,2,)&amp;VLOOKUP(MID(C1961,2,1),拼音数据库!$B:$C,2,),IF(LEN(C1961)=3,VLOOKUP(LEFT(C1961,1),拼音数据库!$B:$C,2,)&amp;VLOOKUP(MID(C1961,2,1),拼音数据库!$B:$C,2,)&amp;VLOOKUP(MID(C1961,3,1),拼音数据库!$B:$C,2,),VLOOKUP(LEFT(C1961,1),拼音数据库!$B:$C,2,)&amp;VLOOKUP(MID(C1961,2,1),拼音数据库!$B:$C,2,)&amp;VLOOKUP(MID(C1961,3,1),拼音数据库!$B:$C,2,)&amp;VLOOKUP(MID(C1961,4,1),拼音数据库!$B:$C,2,))))),"")</f>
        <v/>
      </c>
      <c r="B1961" s="75" t="str">
        <f>IFERROR(IF(C1961=0,"",IF(LEN(C1961)=1,LEFT(VLOOKUP(LEFT(C1961,1),拼音数据库!$B:$C,2,),1),IF(LEN(C1961)=2,LEFT(VLOOKUP(LEFT(C1961,1),拼音数据库!$B:$C,2,),1)&amp;LEFT(VLOOKUP(MID(C1961,2,1),拼音数据库!$B:$C,2,),1),IF(LEN(C1961)=3,LEFT(VLOOKUP(LEFT(C1961,1),拼音数据库!$B:$C,2,),1)&amp;LEFT(VLOOKUP(MID(C1961,2,1),拼音数据库!$B:$C,2,),1)&amp;LEFT(VLOOKUP(MID(C1961,3,1),拼音数据库!$B:$C,2,)),LEFT(VLOOKUP(LEFT(C1961,1),拼音数据库!$B:$C,2,),1)&amp;LEFT(VLOOKUP(MID(C1961,2,1),拼音数据库!$B:$C,2,),1)&amp;LEFT(VLOOKUP(MID(C1961,3,1),拼音数据库!$B:$C,2,),1)&amp;LEFT(VLOOKUP(MID(C1961,4,1),拼音数据库!$B:$C,2,),1))))),"")</f>
        <v/>
      </c>
      <c r="C1961" s="36"/>
      <c r="D1961" s="36"/>
      <c r="E1961" s="36"/>
      <c r="F1961" s="37"/>
      <c r="G1961" s="37"/>
      <c r="H1961" s="37"/>
      <c r="I1961" s="37"/>
      <c r="J1961" s="37"/>
      <c r="K1961" s="37"/>
      <c r="L1961" s="37"/>
      <c r="M1961" s="37"/>
      <c r="N1961" s="5" t="str">
        <f t="array" ref="N1961">IF(SUM(--NOT(ISERROR(FIND(TEXT(UPPER(电话簿!$G$4),0),UPPER(基本信息输入!A1961:M1961),1))))&gt;0,ROW(),"")</f>
        <v/>
      </c>
    </row>
    <row r="1962" spans="1:14" s="34" customFormat="1" x14ac:dyDescent="0.35">
      <c r="A1962" s="74" t="str">
        <f>IFERROR(IF(C1962=0,"",IF(LEN(C1962)=1,VLOOKUP(LEFT(C1962,1),拼音数据库!$B:$C,2,),IF(LEN(C1962)=2,VLOOKUP(LEFT(C1962,1),拼音数据库!$B:$C,2,)&amp;VLOOKUP(MID(C1962,2,1),拼音数据库!$B:$C,2,),IF(LEN(C1962)=3,VLOOKUP(LEFT(C1962,1),拼音数据库!$B:$C,2,)&amp;VLOOKUP(MID(C1962,2,1),拼音数据库!$B:$C,2,)&amp;VLOOKUP(MID(C1962,3,1),拼音数据库!$B:$C,2,),VLOOKUP(LEFT(C1962,1),拼音数据库!$B:$C,2,)&amp;VLOOKUP(MID(C1962,2,1),拼音数据库!$B:$C,2,)&amp;VLOOKUP(MID(C1962,3,1),拼音数据库!$B:$C,2,)&amp;VLOOKUP(MID(C1962,4,1),拼音数据库!$B:$C,2,))))),"")</f>
        <v/>
      </c>
      <c r="B1962" s="75" t="str">
        <f>IFERROR(IF(C1962=0,"",IF(LEN(C1962)=1,LEFT(VLOOKUP(LEFT(C1962,1),拼音数据库!$B:$C,2,),1),IF(LEN(C1962)=2,LEFT(VLOOKUP(LEFT(C1962,1),拼音数据库!$B:$C,2,),1)&amp;LEFT(VLOOKUP(MID(C1962,2,1),拼音数据库!$B:$C,2,),1),IF(LEN(C1962)=3,LEFT(VLOOKUP(LEFT(C1962,1),拼音数据库!$B:$C,2,),1)&amp;LEFT(VLOOKUP(MID(C1962,2,1),拼音数据库!$B:$C,2,),1)&amp;LEFT(VLOOKUP(MID(C1962,3,1),拼音数据库!$B:$C,2,)),LEFT(VLOOKUP(LEFT(C1962,1),拼音数据库!$B:$C,2,),1)&amp;LEFT(VLOOKUP(MID(C1962,2,1),拼音数据库!$B:$C,2,),1)&amp;LEFT(VLOOKUP(MID(C1962,3,1),拼音数据库!$B:$C,2,),1)&amp;LEFT(VLOOKUP(MID(C1962,4,1),拼音数据库!$B:$C,2,),1))))),"")</f>
        <v/>
      </c>
      <c r="C1962" s="36"/>
      <c r="D1962" s="36"/>
      <c r="E1962" s="36"/>
      <c r="F1962" s="37"/>
      <c r="G1962" s="37"/>
      <c r="H1962" s="37"/>
      <c r="I1962" s="37"/>
      <c r="J1962" s="37"/>
      <c r="K1962" s="37"/>
      <c r="L1962" s="37"/>
      <c r="M1962" s="37"/>
      <c r="N1962" s="5" t="str">
        <f t="array" ref="N1962">IF(SUM(--NOT(ISERROR(FIND(TEXT(UPPER(电话簿!$G$4),0),UPPER(基本信息输入!A1962:M1962),1))))&gt;0,ROW(),"")</f>
        <v/>
      </c>
    </row>
    <row r="1963" spans="1:14" s="34" customFormat="1" x14ac:dyDescent="0.35">
      <c r="A1963" s="74" t="str">
        <f>IFERROR(IF(C1963=0,"",IF(LEN(C1963)=1,VLOOKUP(LEFT(C1963,1),拼音数据库!$B:$C,2,),IF(LEN(C1963)=2,VLOOKUP(LEFT(C1963,1),拼音数据库!$B:$C,2,)&amp;VLOOKUP(MID(C1963,2,1),拼音数据库!$B:$C,2,),IF(LEN(C1963)=3,VLOOKUP(LEFT(C1963,1),拼音数据库!$B:$C,2,)&amp;VLOOKUP(MID(C1963,2,1),拼音数据库!$B:$C,2,)&amp;VLOOKUP(MID(C1963,3,1),拼音数据库!$B:$C,2,),VLOOKUP(LEFT(C1963,1),拼音数据库!$B:$C,2,)&amp;VLOOKUP(MID(C1963,2,1),拼音数据库!$B:$C,2,)&amp;VLOOKUP(MID(C1963,3,1),拼音数据库!$B:$C,2,)&amp;VLOOKUP(MID(C1963,4,1),拼音数据库!$B:$C,2,))))),"")</f>
        <v/>
      </c>
      <c r="B1963" s="75" t="str">
        <f>IFERROR(IF(C1963=0,"",IF(LEN(C1963)=1,LEFT(VLOOKUP(LEFT(C1963,1),拼音数据库!$B:$C,2,),1),IF(LEN(C1963)=2,LEFT(VLOOKUP(LEFT(C1963,1),拼音数据库!$B:$C,2,),1)&amp;LEFT(VLOOKUP(MID(C1963,2,1),拼音数据库!$B:$C,2,),1),IF(LEN(C1963)=3,LEFT(VLOOKUP(LEFT(C1963,1),拼音数据库!$B:$C,2,),1)&amp;LEFT(VLOOKUP(MID(C1963,2,1),拼音数据库!$B:$C,2,),1)&amp;LEFT(VLOOKUP(MID(C1963,3,1),拼音数据库!$B:$C,2,)),LEFT(VLOOKUP(LEFT(C1963,1),拼音数据库!$B:$C,2,),1)&amp;LEFT(VLOOKUP(MID(C1963,2,1),拼音数据库!$B:$C,2,),1)&amp;LEFT(VLOOKUP(MID(C1963,3,1),拼音数据库!$B:$C,2,),1)&amp;LEFT(VLOOKUP(MID(C1963,4,1),拼音数据库!$B:$C,2,),1))))),"")</f>
        <v/>
      </c>
      <c r="C1963" s="36"/>
      <c r="D1963" s="36"/>
      <c r="E1963" s="36"/>
      <c r="F1963" s="37"/>
      <c r="G1963" s="37"/>
      <c r="H1963" s="37"/>
      <c r="I1963" s="37"/>
      <c r="J1963" s="37"/>
      <c r="K1963" s="37"/>
      <c r="L1963" s="37"/>
      <c r="M1963" s="37"/>
      <c r="N1963" s="5" t="str">
        <f t="array" ref="N1963">IF(SUM(--NOT(ISERROR(FIND(TEXT(UPPER(电话簿!$G$4),0),UPPER(基本信息输入!A1963:M1963),1))))&gt;0,ROW(),"")</f>
        <v/>
      </c>
    </row>
    <row r="1964" spans="1:14" s="34" customFormat="1" x14ac:dyDescent="0.35">
      <c r="A1964" s="74" t="str">
        <f>IFERROR(IF(C1964=0,"",IF(LEN(C1964)=1,VLOOKUP(LEFT(C1964,1),拼音数据库!$B:$C,2,),IF(LEN(C1964)=2,VLOOKUP(LEFT(C1964,1),拼音数据库!$B:$C,2,)&amp;VLOOKUP(MID(C1964,2,1),拼音数据库!$B:$C,2,),IF(LEN(C1964)=3,VLOOKUP(LEFT(C1964,1),拼音数据库!$B:$C,2,)&amp;VLOOKUP(MID(C1964,2,1),拼音数据库!$B:$C,2,)&amp;VLOOKUP(MID(C1964,3,1),拼音数据库!$B:$C,2,),VLOOKUP(LEFT(C1964,1),拼音数据库!$B:$C,2,)&amp;VLOOKUP(MID(C1964,2,1),拼音数据库!$B:$C,2,)&amp;VLOOKUP(MID(C1964,3,1),拼音数据库!$B:$C,2,)&amp;VLOOKUP(MID(C1964,4,1),拼音数据库!$B:$C,2,))))),"")</f>
        <v/>
      </c>
      <c r="B1964" s="75" t="str">
        <f>IFERROR(IF(C1964=0,"",IF(LEN(C1964)=1,LEFT(VLOOKUP(LEFT(C1964,1),拼音数据库!$B:$C,2,),1),IF(LEN(C1964)=2,LEFT(VLOOKUP(LEFT(C1964,1),拼音数据库!$B:$C,2,),1)&amp;LEFT(VLOOKUP(MID(C1964,2,1),拼音数据库!$B:$C,2,),1),IF(LEN(C1964)=3,LEFT(VLOOKUP(LEFT(C1964,1),拼音数据库!$B:$C,2,),1)&amp;LEFT(VLOOKUP(MID(C1964,2,1),拼音数据库!$B:$C,2,),1)&amp;LEFT(VLOOKUP(MID(C1964,3,1),拼音数据库!$B:$C,2,)),LEFT(VLOOKUP(LEFT(C1964,1),拼音数据库!$B:$C,2,),1)&amp;LEFT(VLOOKUP(MID(C1964,2,1),拼音数据库!$B:$C,2,),1)&amp;LEFT(VLOOKUP(MID(C1964,3,1),拼音数据库!$B:$C,2,),1)&amp;LEFT(VLOOKUP(MID(C1964,4,1),拼音数据库!$B:$C,2,),1))))),"")</f>
        <v/>
      </c>
      <c r="C1964" s="36"/>
      <c r="D1964" s="36"/>
      <c r="E1964" s="36"/>
      <c r="F1964" s="37"/>
      <c r="G1964" s="37"/>
      <c r="H1964" s="37"/>
      <c r="I1964" s="37"/>
      <c r="J1964" s="37"/>
      <c r="K1964" s="37"/>
      <c r="L1964" s="37"/>
      <c r="M1964" s="37"/>
      <c r="N1964" s="5" t="str">
        <f t="array" ref="N1964">IF(SUM(--NOT(ISERROR(FIND(TEXT(UPPER(电话簿!$G$4),0),UPPER(基本信息输入!A1964:M1964),1))))&gt;0,ROW(),"")</f>
        <v/>
      </c>
    </row>
    <row r="1965" spans="1:14" s="34" customFormat="1" x14ac:dyDescent="0.35">
      <c r="A1965" s="74" t="str">
        <f>IFERROR(IF(C1965=0,"",IF(LEN(C1965)=1,VLOOKUP(LEFT(C1965,1),拼音数据库!$B:$C,2,),IF(LEN(C1965)=2,VLOOKUP(LEFT(C1965,1),拼音数据库!$B:$C,2,)&amp;VLOOKUP(MID(C1965,2,1),拼音数据库!$B:$C,2,),IF(LEN(C1965)=3,VLOOKUP(LEFT(C1965,1),拼音数据库!$B:$C,2,)&amp;VLOOKUP(MID(C1965,2,1),拼音数据库!$B:$C,2,)&amp;VLOOKUP(MID(C1965,3,1),拼音数据库!$B:$C,2,),VLOOKUP(LEFT(C1965,1),拼音数据库!$B:$C,2,)&amp;VLOOKUP(MID(C1965,2,1),拼音数据库!$B:$C,2,)&amp;VLOOKUP(MID(C1965,3,1),拼音数据库!$B:$C,2,)&amp;VLOOKUP(MID(C1965,4,1),拼音数据库!$B:$C,2,))))),"")</f>
        <v/>
      </c>
      <c r="B1965" s="75" t="str">
        <f>IFERROR(IF(C1965=0,"",IF(LEN(C1965)=1,LEFT(VLOOKUP(LEFT(C1965,1),拼音数据库!$B:$C,2,),1),IF(LEN(C1965)=2,LEFT(VLOOKUP(LEFT(C1965,1),拼音数据库!$B:$C,2,),1)&amp;LEFT(VLOOKUP(MID(C1965,2,1),拼音数据库!$B:$C,2,),1),IF(LEN(C1965)=3,LEFT(VLOOKUP(LEFT(C1965,1),拼音数据库!$B:$C,2,),1)&amp;LEFT(VLOOKUP(MID(C1965,2,1),拼音数据库!$B:$C,2,),1)&amp;LEFT(VLOOKUP(MID(C1965,3,1),拼音数据库!$B:$C,2,)),LEFT(VLOOKUP(LEFT(C1965,1),拼音数据库!$B:$C,2,),1)&amp;LEFT(VLOOKUP(MID(C1965,2,1),拼音数据库!$B:$C,2,),1)&amp;LEFT(VLOOKUP(MID(C1965,3,1),拼音数据库!$B:$C,2,),1)&amp;LEFT(VLOOKUP(MID(C1965,4,1),拼音数据库!$B:$C,2,),1))))),"")</f>
        <v/>
      </c>
      <c r="C1965" s="36"/>
      <c r="D1965" s="36"/>
      <c r="E1965" s="36"/>
      <c r="F1965" s="37"/>
      <c r="G1965" s="37"/>
      <c r="H1965" s="37"/>
      <c r="I1965" s="37"/>
      <c r="J1965" s="37"/>
      <c r="K1965" s="37"/>
      <c r="L1965" s="37"/>
      <c r="M1965" s="37"/>
      <c r="N1965" s="5" t="str">
        <f t="array" ref="N1965">IF(SUM(--NOT(ISERROR(FIND(TEXT(UPPER(电话簿!$G$4),0),UPPER(基本信息输入!A1965:M1965),1))))&gt;0,ROW(),"")</f>
        <v/>
      </c>
    </row>
    <row r="1966" spans="1:14" s="34" customFormat="1" x14ac:dyDescent="0.35">
      <c r="A1966" s="74" t="str">
        <f>IFERROR(IF(C1966=0,"",IF(LEN(C1966)=1,VLOOKUP(LEFT(C1966,1),拼音数据库!$B:$C,2,),IF(LEN(C1966)=2,VLOOKUP(LEFT(C1966,1),拼音数据库!$B:$C,2,)&amp;VLOOKUP(MID(C1966,2,1),拼音数据库!$B:$C,2,),IF(LEN(C1966)=3,VLOOKUP(LEFT(C1966,1),拼音数据库!$B:$C,2,)&amp;VLOOKUP(MID(C1966,2,1),拼音数据库!$B:$C,2,)&amp;VLOOKUP(MID(C1966,3,1),拼音数据库!$B:$C,2,),VLOOKUP(LEFT(C1966,1),拼音数据库!$B:$C,2,)&amp;VLOOKUP(MID(C1966,2,1),拼音数据库!$B:$C,2,)&amp;VLOOKUP(MID(C1966,3,1),拼音数据库!$B:$C,2,)&amp;VLOOKUP(MID(C1966,4,1),拼音数据库!$B:$C,2,))))),"")</f>
        <v/>
      </c>
      <c r="B1966" s="75" t="str">
        <f>IFERROR(IF(C1966=0,"",IF(LEN(C1966)=1,LEFT(VLOOKUP(LEFT(C1966,1),拼音数据库!$B:$C,2,),1),IF(LEN(C1966)=2,LEFT(VLOOKUP(LEFT(C1966,1),拼音数据库!$B:$C,2,),1)&amp;LEFT(VLOOKUP(MID(C1966,2,1),拼音数据库!$B:$C,2,),1),IF(LEN(C1966)=3,LEFT(VLOOKUP(LEFT(C1966,1),拼音数据库!$B:$C,2,),1)&amp;LEFT(VLOOKUP(MID(C1966,2,1),拼音数据库!$B:$C,2,),1)&amp;LEFT(VLOOKUP(MID(C1966,3,1),拼音数据库!$B:$C,2,)),LEFT(VLOOKUP(LEFT(C1966,1),拼音数据库!$B:$C,2,),1)&amp;LEFT(VLOOKUP(MID(C1966,2,1),拼音数据库!$B:$C,2,),1)&amp;LEFT(VLOOKUP(MID(C1966,3,1),拼音数据库!$B:$C,2,),1)&amp;LEFT(VLOOKUP(MID(C1966,4,1),拼音数据库!$B:$C,2,),1))))),"")</f>
        <v/>
      </c>
      <c r="C1966" s="36"/>
      <c r="D1966" s="36"/>
      <c r="E1966" s="36"/>
      <c r="F1966" s="37"/>
      <c r="G1966" s="37"/>
      <c r="H1966" s="37"/>
      <c r="I1966" s="37"/>
      <c r="J1966" s="37"/>
      <c r="K1966" s="37"/>
      <c r="L1966" s="37"/>
      <c r="M1966" s="37"/>
      <c r="N1966" s="5" t="str">
        <f t="array" ref="N1966">IF(SUM(--NOT(ISERROR(FIND(TEXT(UPPER(电话簿!$G$4),0),UPPER(基本信息输入!A1966:M1966),1))))&gt;0,ROW(),"")</f>
        <v/>
      </c>
    </row>
    <row r="1967" spans="1:14" s="34" customFormat="1" x14ac:dyDescent="0.35">
      <c r="A1967" s="74" t="str">
        <f>IFERROR(IF(C1967=0,"",IF(LEN(C1967)=1,VLOOKUP(LEFT(C1967,1),拼音数据库!$B:$C,2,),IF(LEN(C1967)=2,VLOOKUP(LEFT(C1967,1),拼音数据库!$B:$C,2,)&amp;VLOOKUP(MID(C1967,2,1),拼音数据库!$B:$C,2,),IF(LEN(C1967)=3,VLOOKUP(LEFT(C1967,1),拼音数据库!$B:$C,2,)&amp;VLOOKUP(MID(C1967,2,1),拼音数据库!$B:$C,2,)&amp;VLOOKUP(MID(C1967,3,1),拼音数据库!$B:$C,2,),VLOOKUP(LEFT(C1967,1),拼音数据库!$B:$C,2,)&amp;VLOOKUP(MID(C1967,2,1),拼音数据库!$B:$C,2,)&amp;VLOOKUP(MID(C1967,3,1),拼音数据库!$B:$C,2,)&amp;VLOOKUP(MID(C1967,4,1),拼音数据库!$B:$C,2,))))),"")</f>
        <v/>
      </c>
      <c r="B1967" s="75" t="str">
        <f>IFERROR(IF(C1967=0,"",IF(LEN(C1967)=1,LEFT(VLOOKUP(LEFT(C1967,1),拼音数据库!$B:$C,2,),1),IF(LEN(C1967)=2,LEFT(VLOOKUP(LEFT(C1967,1),拼音数据库!$B:$C,2,),1)&amp;LEFT(VLOOKUP(MID(C1967,2,1),拼音数据库!$B:$C,2,),1),IF(LEN(C1967)=3,LEFT(VLOOKUP(LEFT(C1967,1),拼音数据库!$B:$C,2,),1)&amp;LEFT(VLOOKUP(MID(C1967,2,1),拼音数据库!$B:$C,2,),1)&amp;LEFT(VLOOKUP(MID(C1967,3,1),拼音数据库!$B:$C,2,)),LEFT(VLOOKUP(LEFT(C1967,1),拼音数据库!$B:$C,2,),1)&amp;LEFT(VLOOKUP(MID(C1967,2,1),拼音数据库!$B:$C,2,),1)&amp;LEFT(VLOOKUP(MID(C1967,3,1),拼音数据库!$B:$C,2,),1)&amp;LEFT(VLOOKUP(MID(C1967,4,1),拼音数据库!$B:$C,2,),1))))),"")</f>
        <v/>
      </c>
      <c r="C1967" s="36"/>
      <c r="D1967" s="36"/>
      <c r="E1967" s="36"/>
      <c r="F1967" s="37"/>
      <c r="G1967" s="37"/>
      <c r="H1967" s="37"/>
      <c r="I1967" s="37"/>
      <c r="J1967" s="37"/>
      <c r="K1967" s="37"/>
      <c r="L1967" s="37"/>
      <c r="M1967" s="37"/>
      <c r="N1967" s="5" t="str">
        <f t="array" ref="N1967">IF(SUM(--NOT(ISERROR(FIND(TEXT(UPPER(电话簿!$G$4),0),UPPER(基本信息输入!A1967:M1967),1))))&gt;0,ROW(),"")</f>
        <v/>
      </c>
    </row>
    <row r="1968" spans="1:14" s="34" customFormat="1" x14ac:dyDescent="0.35">
      <c r="A1968" s="74" t="str">
        <f>IFERROR(IF(C1968=0,"",IF(LEN(C1968)=1,VLOOKUP(LEFT(C1968,1),拼音数据库!$B:$C,2,),IF(LEN(C1968)=2,VLOOKUP(LEFT(C1968,1),拼音数据库!$B:$C,2,)&amp;VLOOKUP(MID(C1968,2,1),拼音数据库!$B:$C,2,),IF(LEN(C1968)=3,VLOOKUP(LEFT(C1968,1),拼音数据库!$B:$C,2,)&amp;VLOOKUP(MID(C1968,2,1),拼音数据库!$B:$C,2,)&amp;VLOOKUP(MID(C1968,3,1),拼音数据库!$B:$C,2,),VLOOKUP(LEFT(C1968,1),拼音数据库!$B:$C,2,)&amp;VLOOKUP(MID(C1968,2,1),拼音数据库!$B:$C,2,)&amp;VLOOKUP(MID(C1968,3,1),拼音数据库!$B:$C,2,)&amp;VLOOKUP(MID(C1968,4,1),拼音数据库!$B:$C,2,))))),"")</f>
        <v/>
      </c>
      <c r="B1968" s="75" t="str">
        <f>IFERROR(IF(C1968=0,"",IF(LEN(C1968)=1,LEFT(VLOOKUP(LEFT(C1968,1),拼音数据库!$B:$C,2,),1),IF(LEN(C1968)=2,LEFT(VLOOKUP(LEFT(C1968,1),拼音数据库!$B:$C,2,),1)&amp;LEFT(VLOOKUP(MID(C1968,2,1),拼音数据库!$B:$C,2,),1),IF(LEN(C1968)=3,LEFT(VLOOKUP(LEFT(C1968,1),拼音数据库!$B:$C,2,),1)&amp;LEFT(VLOOKUP(MID(C1968,2,1),拼音数据库!$B:$C,2,),1)&amp;LEFT(VLOOKUP(MID(C1968,3,1),拼音数据库!$B:$C,2,)),LEFT(VLOOKUP(LEFT(C1968,1),拼音数据库!$B:$C,2,),1)&amp;LEFT(VLOOKUP(MID(C1968,2,1),拼音数据库!$B:$C,2,),1)&amp;LEFT(VLOOKUP(MID(C1968,3,1),拼音数据库!$B:$C,2,),1)&amp;LEFT(VLOOKUP(MID(C1968,4,1),拼音数据库!$B:$C,2,),1))))),"")</f>
        <v/>
      </c>
      <c r="C1968" s="36"/>
      <c r="D1968" s="36"/>
      <c r="E1968" s="36"/>
      <c r="F1968" s="37"/>
      <c r="G1968" s="37"/>
      <c r="H1968" s="37"/>
      <c r="I1968" s="37"/>
      <c r="J1968" s="37"/>
      <c r="K1968" s="37"/>
      <c r="L1968" s="37"/>
      <c r="M1968" s="37"/>
      <c r="N1968" s="5" t="str">
        <f t="array" ref="N1968">IF(SUM(--NOT(ISERROR(FIND(TEXT(UPPER(电话簿!$G$4),0),UPPER(基本信息输入!A1968:M1968),1))))&gt;0,ROW(),"")</f>
        <v/>
      </c>
    </row>
    <row r="1969" spans="1:14" s="34" customFormat="1" x14ac:dyDescent="0.35">
      <c r="A1969" s="74" t="str">
        <f>IFERROR(IF(C1969=0,"",IF(LEN(C1969)=1,VLOOKUP(LEFT(C1969,1),拼音数据库!$B:$C,2,),IF(LEN(C1969)=2,VLOOKUP(LEFT(C1969,1),拼音数据库!$B:$C,2,)&amp;VLOOKUP(MID(C1969,2,1),拼音数据库!$B:$C,2,),IF(LEN(C1969)=3,VLOOKUP(LEFT(C1969,1),拼音数据库!$B:$C,2,)&amp;VLOOKUP(MID(C1969,2,1),拼音数据库!$B:$C,2,)&amp;VLOOKUP(MID(C1969,3,1),拼音数据库!$B:$C,2,),VLOOKUP(LEFT(C1969,1),拼音数据库!$B:$C,2,)&amp;VLOOKUP(MID(C1969,2,1),拼音数据库!$B:$C,2,)&amp;VLOOKUP(MID(C1969,3,1),拼音数据库!$B:$C,2,)&amp;VLOOKUP(MID(C1969,4,1),拼音数据库!$B:$C,2,))))),"")</f>
        <v/>
      </c>
      <c r="B1969" s="75" t="str">
        <f>IFERROR(IF(C1969=0,"",IF(LEN(C1969)=1,LEFT(VLOOKUP(LEFT(C1969,1),拼音数据库!$B:$C,2,),1),IF(LEN(C1969)=2,LEFT(VLOOKUP(LEFT(C1969,1),拼音数据库!$B:$C,2,),1)&amp;LEFT(VLOOKUP(MID(C1969,2,1),拼音数据库!$B:$C,2,),1),IF(LEN(C1969)=3,LEFT(VLOOKUP(LEFT(C1969,1),拼音数据库!$B:$C,2,),1)&amp;LEFT(VLOOKUP(MID(C1969,2,1),拼音数据库!$B:$C,2,),1)&amp;LEFT(VLOOKUP(MID(C1969,3,1),拼音数据库!$B:$C,2,)),LEFT(VLOOKUP(LEFT(C1969,1),拼音数据库!$B:$C,2,),1)&amp;LEFT(VLOOKUP(MID(C1969,2,1),拼音数据库!$B:$C,2,),1)&amp;LEFT(VLOOKUP(MID(C1969,3,1),拼音数据库!$B:$C,2,),1)&amp;LEFT(VLOOKUP(MID(C1969,4,1),拼音数据库!$B:$C,2,),1))))),"")</f>
        <v/>
      </c>
      <c r="C1969" s="36"/>
      <c r="D1969" s="36"/>
      <c r="E1969" s="36"/>
      <c r="F1969" s="37"/>
      <c r="G1969" s="37"/>
      <c r="H1969" s="37"/>
      <c r="I1969" s="37"/>
      <c r="J1969" s="37"/>
      <c r="K1969" s="37"/>
      <c r="L1969" s="37"/>
      <c r="M1969" s="37"/>
      <c r="N1969" s="5" t="str">
        <f t="array" ref="N1969">IF(SUM(--NOT(ISERROR(FIND(TEXT(UPPER(电话簿!$G$4),0),UPPER(基本信息输入!A1969:M1969),1))))&gt;0,ROW(),"")</f>
        <v/>
      </c>
    </row>
    <row r="1970" spans="1:14" s="34" customFormat="1" x14ac:dyDescent="0.35">
      <c r="A1970" s="74" t="str">
        <f>IFERROR(IF(C1970=0,"",IF(LEN(C1970)=1,VLOOKUP(LEFT(C1970,1),拼音数据库!$B:$C,2,),IF(LEN(C1970)=2,VLOOKUP(LEFT(C1970,1),拼音数据库!$B:$C,2,)&amp;VLOOKUP(MID(C1970,2,1),拼音数据库!$B:$C,2,),IF(LEN(C1970)=3,VLOOKUP(LEFT(C1970,1),拼音数据库!$B:$C,2,)&amp;VLOOKUP(MID(C1970,2,1),拼音数据库!$B:$C,2,)&amp;VLOOKUP(MID(C1970,3,1),拼音数据库!$B:$C,2,),VLOOKUP(LEFT(C1970,1),拼音数据库!$B:$C,2,)&amp;VLOOKUP(MID(C1970,2,1),拼音数据库!$B:$C,2,)&amp;VLOOKUP(MID(C1970,3,1),拼音数据库!$B:$C,2,)&amp;VLOOKUP(MID(C1970,4,1),拼音数据库!$B:$C,2,))))),"")</f>
        <v/>
      </c>
      <c r="B1970" s="75" t="str">
        <f>IFERROR(IF(C1970=0,"",IF(LEN(C1970)=1,LEFT(VLOOKUP(LEFT(C1970,1),拼音数据库!$B:$C,2,),1),IF(LEN(C1970)=2,LEFT(VLOOKUP(LEFT(C1970,1),拼音数据库!$B:$C,2,),1)&amp;LEFT(VLOOKUP(MID(C1970,2,1),拼音数据库!$B:$C,2,),1),IF(LEN(C1970)=3,LEFT(VLOOKUP(LEFT(C1970,1),拼音数据库!$B:$C,2,),1)&amp;LEFT(VLOOKUP(MID(C1970,2,1),拼音数据库!$B:$C,2,),1)&amp;LEFT(VLOOKUP(MID(C1970,3,1),拼音数据库!$B:$C,2,)),LEFT(VLOOKUP(LEFT(C1970,1),拼音数据库!$B:$C,2,),1)&amp;LEFT(VLOOKUP(MID(C1970,2,1),拼音数据库!$B:$C,2,),1)&amp;LEFT(VLOOKUP(MID(C1970,3,1),拼音数据库!$B:$C,2,),1)&amp;LEFT(VLOOKUP(MID(C1970,4,1),拼音数据库!$B:$C,2,),1))))),"")</f>
        <v/>
      </c>
      <c r="C1970" s="36"/>
      <c r="D1970" s="36"/>
      <c r="E1970" s="36"/>
      <c r="F1970" s="37"/>
      <c r="G1970" s="37"/>
      <c r="H1970" s="37"/>
      <c r="I1970" s="37"/>
      <c r="J1970" s="37"/>
      <c r="K1970" s="37"/>
      <c r="L1970" s="37"/>
      <c r="M1970" s="37"/>
      <c r="N1970" s="5" t="str">
        <f t="array" ref="N1970">IF(SUM(--NOT(ISERROR(FIND(TEXT(UPPER(电话簿!$G$4),0),UPPER(基本信息输入!A1970:M1970),1))))&gt;0,ROW(),"")</f>
        <v/>
      </c>
    </row>
    <row r="1971" spans="1:14" s="34" customFormat="1" x14ac:dyDescent="0.35">
      <c r="A1971" s="74" t="str">
        <f>IFERROR(IF(C1971=0,"",IF(LEN(C1971)=1,VLOOKUP(LEFT(C1971,1),拼音数据库!$B:$C,2,),IF(LEN(C1971)=2,VLOOKUP(LEFT(C1971,1),拼音数据库!$B:$C,2,)&amp;VLOOKUP(MID(C1971,2,1),拼音数据库!$B:$C,2,),IF(LEN(C1971)=3,VLOOKUP(LEFT(C1971,1),拼音数据库!$B:$C,2,)&amp;VLOOKUP(MID(C1971,2,1),拼音数据库!$B:$C,2,)&amp;VLOOKUP(MID(C1971,3,1),拼音数据库!$B:$C,2,),VLOOKUP(LEFT(C1971,1),拼音数据库!$B:$C,2,)&amp;VLOOKUP(MID(C1971,2,1),拼音数据库!$B:$C,2,)&amp;VLOOKUP(MID(C1971,3,1),拼音数据库!$B:$C,2,)&amp;VLOOKUP(MID(C1971,4,1),拼音数据库!$B:$C,2,))))),"")</f>
        <v/>
      </c>
      <c r="B1971" s="75" t="str">
        <f>IFERROR(IF(C1971=0,"",IF(LEN(C1971)=1,LEFT(VLOOKUP(LEFT(C1971,1),拼音数据库!$B:$C,2,),1),IF(LEN(C1971)=2,LEFT(VLOOKUP(LEFT(C1971,1),拼音数据库!$B:$C,2,),1)&amp;LEFT(VLOOKUP(MID(C1971,2,1),拼音数据库!$B:$C,2,),1),IF(LEN(C1971)=3,LEFT(VLOOKUP(LEFT(C1971,1),拼音数据库!$B:$C,2,),1)&amp;LEFT(VLOOKUP(MID(C1971,2,1),拼音数据库!$B:$C,2,),1)&amp;LEFT(VLOOKUP(MID(C1971,3,1),拼音数据库!$B:$C,2,)),LEFT(VLOOKUP(LEFT(C1971,1),拼音数据库!$B:$C,2,),1)&amp;LEFT(VLOOKUP(MID(C1971,2,1),拼音数据库!$B:$C,2,),1)&amp;LEFT(VLOOKUP(MID(C1971,3,1),拼音数据库!$B:$C,2,),1)&amp;LEFT(VLOOKUP(MID(C1971,4,1),拼音数据库!$B:$C,2,),1))))),"")</f>
        <v/>
      </c>
      <c r="C1971" s="36"/>
      <c r="D1971" s="36"/>
      <c r="E1971" s="36"/>
      <c r="F1971" s="37"/>
      <c r="G1971" s="37"/>
      <c r="H1971" s="37"/>
      <c r="I1971" s="37"/>
      <c r="J1971" s="37"/>
      <c r="K1971" s="37"/>
      <c r="L1971" s="37"/>
      <c r="M1971" s="37"/>
      <c r="N1971" s="5" t="str">
        <f t="array" ref="N1971">IF(SUM(--NOT(ISERROR(FIND(TEXT(UPPER(电话簿!$G$4),0),UPPER(基本信息输入!A1971:M1971),1))))&gt;0,ROW(),"")</f>
        <v/>
      </c>
    </row>
    <row r="1972" spans="1:14" s="34" customFormat="1" x14ac:dyDescent="0.35">
      <c r="A1972" s="74" t="str">
        <f>IFERROR(IF(C1972=0,"",IF(LEN(C1972)=1,VLOOKUP(LEFT(C1972,1),拼音数据库!$B:$C,2,),IF(LEN(C1972)=2,VLOOKUP(LEFT(C1972,1),拼音数据库!$B:$C,2,)&amp;VLOOKUP(MID(C1972,2,1),拼音数据库!$B:$C,2,),IF(LEN(C1972)=3,VLOOKUP(LEFT(C1972,1),拼音数据库!$B:$C,2,)&amp;VLOOKUP(MID(C1972,2,1),拼音数据库!$B:$C,2,)&amp;VLOOKUP(MID(C1972,3,1),拼音数据库!$B:$C,2,),VLOOKUP(LEFT(C1972,1),拼音数据库!$B:$C,2,)&amp;VLOOKUP(MID(C1972,2,1),拼音数据库!$B:$C,2,)&amp;VLOOKUP(MID(C1972,3,1),拼音数据库!$B:$C,2,)&amp;VLOOKUP(MID(C1972,4,1),拼音数据库!$B:$C,2,))))),"")</f>
        <v/>
      </c>
      <c r="B1972" s="75" t="str">
        <f>IFERROR(IF(C1972=0,"",IF(LEN(C1972)=1,LEFT(VLOOKUP(LEFT(C1972,1),拼音数据库!$B:$C,2,),1),IF(LEN(C1972)=2,LEFT(VLOOKUP(LEFT(C1972,1),拼音数据库!$B:$C,2,),1)&amp;LEFT(VLOOKUP(MID(C1972,2,1),拼音数据库!$B:$C,2,),1),IF(LEN(C1972)=3,LEFT(VLOOKUP(LEFT(C1972,1),拼音数据库!$B:$C,2,),1)&amp;LEFT(VLOOKUP(MID(C1972,2,1),拼音数据库!$B:$C,2,),1)&amp;LEFT(VLOOKUP(MID(C1972,3,1),拼音数据库!$B:$C,2,)),LEFT(VLOOKUP(LEFT(C1972,1),拼音数据库!$B:$C,2,),1)&amp;LEFT(VLOOKUP(MID(C1972,2,1),拼音数据库!$B:$C,2,),1)&amp;LEFT(VLOOKUP(MID(C1972,3,1),拼音数据库!$B:$C,2,),1)&amp;LEFT(VLOOKUP(MID(C1972,4,1),拼音数据库!$B:$C,2,),1))))),"")</f>
        <v/>
      </c>
      <c r="C1972" s="36"/>
      <c r="D1972" s="36"/>
      <c r="E1972" s="36"/>
      <c r="F1972" s="37"/>
      <c r="G1972" s="37"/>
      <c r="H1972" s="37"/>
      <c r="I1972" s="37"/>
      <c r="J1972" s="37"/>
      <c r="K1972" s="37"/>
      <c r="L1972" s="37"/>
      <c r="M1972" s="37"/>
      <c r="N1972" s="5" t="str">
        <f t="array" ref="N1972">IF(SUM(--NOT(ISERROR(FIND(TEXT(UPPER(电话簿!$G$4),0),UPPER(基本信息输入!A1972:M1972),1))))&gt;0,ROW(),"")</f>
        <v/>
      </c>
    </row>
    <row r="1973" spans="1:14" s="34" customFormat="1" x14ac:dyDescent="0.35">
      <c r="A1973" s="74" t="str">
        <f>IFERROR(IF(C1973=0,"",IF(LEN(C1973)=1,VLOOKUP(LEFT(C1973,1),拼音数据库!$B:$C,2,),IF(LEN(C1973)=2,VLOOKUP(LEFT(C1973,1),拼音数据库!$B:$C,2,)&amp;VLOOKUP(MID(C1973,2,1),拼音数据库!$B:$C,2,),IF(LEN(C1973)=3,VLOOKUP(LEFT(C1973,1),拼音数据库!$B:$C,2,)&amp;VLOOKUP(MID(C1973,2,1),拼音数据库!$B:$C,2,)&amp;VLOOKUP(MID(C1973,3,1),拼音数据库!$B:$C,2,),VLOOKUP(LEFT(C1973,1),拼音数据库!$B:$C,2,)&amp;VLOOKUP(MID(C1973,2,1),拼音数据库!$B:$C,2,)&amp;VLOOKUP(MID(C1973,3,1),拼音数据库!$B:$C,2,)&amp;VLOOKUP(MID(C1973,4,1),拼音数据库!$B:$C,2,))))),"")</f>
        <v/>
      </c>
      <c r="B1973" s="75" t="str">
        <f>IFERROR(IF(C1973=0,"",IF(LEN(C1973)=1,LEFT(VLOOKUP(LEFT(C1973,1),拼音数据库!$B:$C,2,),1),IF(LEN(C1973)=2,LEFT(VLOOKUP(LEFT(C1973,1),拼音数据库!$B:$C,2,),1)&amp;LEFT(VLOOKUP(MID(C1973,2,1),拼音数据库!$B:$C,2,),1),IF(LEN(C1973)=3,LEFT(VLOOKUP(LEFT(C1973,1),拼音数据库!$B:$C,2,),1)&amp;LEFT(VLOOKUP(MID(C1973,2,1),拼音数据库!$B:$C,2,),1)&amp;LEFT(VLOOKUP(MID(C1973,3,1),拼音数据库!$B:$C,2,)),LEFT(VLOOKUP(LEFT(C1973,1),拼音数据库!$B:$C,2,),1)&amp;LEFT(VLOOKUP(MID(C1973,2,1),拼音数据库!$B:$C,2,),1)&amp;LEFT(VLOOKUP(MID(C1973,3,1),拼音数据库!$B:$C,2,),1)&amp;LEFT(VLOOKUP(MID(C1973,4,1),拼音数据库!$B:$C,2,),1))))),"")</f>
        <v/>
      </c>
      <c r="C1973" s="36"/>
      <c r="D1973" s="36"/>
      <c r="E1973" s="36"/>
      <c r="F1973" s="37"/>
      <c r="G1973" s="37"/>
      <c r="H1973" s="37"/>
      <c r="I1973" s="37"/>
      <c r="J1973" s="37"/>
      <c r="K1973" s="37"/>
      <c r="L1973" s="37"/>
      <c r="M1973" s="37"/>
      <c r="N1973" s="5" t="str">
        <f t="array" ref="N1973">IF(SUM(--NOT(ISERROR(FIND(TEXT(UPPER(电话簿!$G$4),0),UPPER(基本信息输入!A1973:M1973),1))))&gt;0,ROW(),"")</f>
        <v/>
      </c>
    </row>
    <row r="1974" spans="1:14" s="34" customFormat="1" x14ac:dyDescent="0.35">
      <c r="A1974" s="74" t="str">
        <f>IFERROR(IF(C1974=0,"",IF(LEN(C1974)=1,VLOOKUP(LEFT(C1974,1),拼音数据库!$B:$C,2,),IF(LEN(C1974)=2,VLOOKUP(LEFT(C1974,1),拼音数据库!$B:$C,2,)&amp;VLOOKUP(MID(C1974,2,1),拼音数据库!$B:$C,2,),IF(LEN(C1974)=3,VLOOKUP(LEFT(C1974,1),拼音数据库!$B:$C,2,)&amp;VLOOKUP(MID(C1974,2,1),拼音数据库!$B:$C,2,)&amp;VLOOKUP(MID(C1974,3,1),拼音数据库!$B:$C,2,),VLOOKUP(LEFT(C1974,1),拼音数据库!$B:$C,2,)&amp;VLOOKUP(MID(C1974,2,1),拼音数据库!$B:$C,2,)&amp;VLOOKUP(MID(C1974,3,1),拼音数据库!$B:$C,2,)&amp;VLOOKUP(MID(C1974,4,1),拼音数据库!$B:$C,2,))))),"")</f>
        <v/>
      </c>
      <c r="B1974" s="75" t="str">
        <f>IFERROR(IF(C1974=0,"",IF(LEN(C1974)=1,LEFT(VLOOKUP(LEFT(C1974,1),拼音数据库!$B:$C,2,),1),IF(LEN(C1974)=2,LEFT(VLOOKUP(LEFT(C1974,1),拼音数据库!$B:$C,2,),1)&amp;LEFT(VLOOKUP(MID(C1974,2,1),拼音数据库!$B:$C,2,),1),IF(LEN(C1974)=3,LEFT(VLOOKUP(LEFT(C1974,1),拼音数据库!$B:$C,2,),1)&amp;LEFT(VLOOKUP(MID(C1974,2,1),拼音数据库!$B:$C,2,),1)&amp;LEFT(VLOOKUP(MID(C1974,3,1),拼音数据库!$B:$C,2,)),LEFT(VLOOKUP(LEFT(C1974,1),拼音数据库!$B:$C,2,),1)&amp;LEFT(VLOOKUP(MID(C1974,2,1),拼音数据库!$B:$C,2,),1)&amp;LEFT(VLOOKUP(MID(C1974,3,1),拼音数据库!$B:$C,2,),1)&amp;LEFT(VLOOKUP(MID(C1974,4,1),拼音数据库!$B:$C,2,),1))))),"")</f>
        <v/>
      </c>
      <c r="C1974" s="36"/>
      <c r="D1974" s="36"/>
      <c r="E1974" s="36"/>
      <c r="F1974" s="37"/>
      <c r="G1974" s="37"/>
      <c r="H1974" s="37"/>
      <c r="I1974" s="37"/>
      <c r="J1974" s="37"/>
      <c r="K1974" s="37"/>
      <c r="L1974" s="37"/>
      <c r="M1974" s="37"/>
      <c r="N1974" s="5" t="str">
        <f t="array" ref="N1974">IF(SUM(--NOT(ISERROR(FIND(TEXT(UPPER(电话簿!$G$4),0),UPPER(基本信息输入!A1974:M1974),1))))&gt;0,ROW(),"")</f>
        <v/>
      </c>
    </row>
    <row r="1975" spans="1:14" s="34" customFormat="1" x14ac:dyDescent="0.35">
      <c r="A1975" s="74" t="str">
        <f>IFERROR(IF(C1975=0,"",IF(LEN(C1975)=1,VLOOKUP(LEFT(C1975,1),拼音数据库!$B:$C,2,),IF(LEN(C1975)=2,VLOOKUP(LEFT(C1975,1),拼音数据库!$B:$C,2,)&amp;VLOOKUP(MID(C1975,2,1),拼音数据库!$B:$C,2,),IF(LEN(C1975)=3,VLOOKUP(LEFT(C1975,1),拼音数据库!$B:$C,2,)&amp;VLOOKUP(MID(C1975,2,1),拼音数据库!$B:$C,2,)&amp;VLOOKUP(MID(C1975,3,1),拼音数据库!$B:$C,2,),VLOOKUP(LEFT(C1975,1),拼音数据库!$B:$C,2,)&amp;VLOOKUP(MID(C1975,2,1),拼音数据库!$B:$C,2,)&amp;VLOOKUP(MID(C1975,3,1),拼音数据库!$B:$C,2,)&amp;VLOOKUP(MID(C1975,4,1),拼音数据库!$B:$C,2,))))),"")</f>
        <v/>
      </c>
      <c r="B1975" s="75" t="str">
        <f>IFERROR(IF(C1975=0,"",IF(LEN(C1975)=1,LEFT(VLOOKUP(LEFT(C1975,1),拼音数据库!$B:$C,2,),1),IF(LEN(C1975)=2,LEFT(VLOOKUP(LEFT(C1975,1),拼音数据库!$B:$C,2,),1)&amp;LEFT(VLOOKUP(MID(C1975,2,1),拼音数据库!$B:$C,2,),1),IF(LEN(C1975)=3,LEFT(VLOOKUP(LEFT(C1975,1),拼音数据库!$B:$C,2,),1)&amp;LEFT(VLOOKUP(MID(C1975,2,1),拼音数据库!$B:$C,2,),1)&amp;LEFT(VLOOKUP(MID(C1975,3,1),拼音数据库!$B:$C,2,)),LEFT(VLOOKUP(LEFT(C1975,1),拼音数据库!$B:$C,2,),1)&amp;LEFT(VLOOKUP(MID(C1975,2,1),拼音数据库!$B:$C,2,),1)&amp;LEFT(VLOOKUP(MID(C1975,3,1),拼音数据库!$B:$C,2,),1)&amp;LEFT(VLOOKUP(MID(C1975,4,1),拼音数据库!$B:$C,2,),1))))),"")</f>
        <v/>
      </c>
      <c r="C1975" s="36"/>
      <c r="D1975" s="36"/>
      <c r="E1975" s="36"/>
      <c r="F1975" s="37"/>
      <c r="G1975" s="37"/>
      <c r="H1975" s="37"/>
      <c r="I1975" s="37"/>
      <c r="J1975" s="37"/>
      <c r="K1975" s="37"/>
      <c r="L1975" s="37"/>
      <c r="M1975" s="37"/>
      <c r="N1975" s="5" t="str">
        <f t="array" ref="N1975">IF(SUM(--NOT(ISERROR(FIND(TEXT(UPPER(电话簿!$G$4),0),UPPER(基本信息输入!A1975:M1975),1))))&gt;0,ROW(),"")</f>
        <v/>
      </c>
    </row>
    <row r="1976" spans="1:14" s="34" customFormat="1" x14ac:dyDescent="0.35">
      <c r="A1976" s="74" t="str">
        <f>IFERROR(IF(C1976=0,"",IF(LEN(C1976)=1,VLOOKUP(LEFT(C1976,1),拼音数据库!$B:$C,2,),IF(LEN(C1976)=2,VLOOKUP(LEFT(C1976,1),拼音数据库!$B:$C,2,)&amp;VLOOKUP(MID(C1976,2,1),拼音数据库!$B:$C,2,),IF(LEN(C1976)=3,VLOOKUP(LEFT(C1976,1),拼音数据库!$B:$C,2,)&amp;VLOOKUP(MID(C1976,2,1),拼音数据库!$B:$C,2,)&amp;VLOOKUP(MID(C1976,3,1),拼音数据库!$B:$C,2,),VLOOKUP(LEFT(C1976,1),拼音数据库!$B:$C,2,)&amp;VLOOKUP(MID(C1976,2,1),拼音数据库!$B:$C,2,)&amp;VLOOKUP(MID(C1976,3,1),拼音数据库!$B:$C,2,)&amp;VLOOKUP(MID(C1976,4,1),拼音数据库!$B:$C,2,))))),"")</f>
        <v/>
      </c>
      <c r="B1976" s="75" t="str">
        <f>IFERROR(IF(C1976=0,"",IF(LEN(C1976)=1,LEFT(VLOOKUP(LEFT(C1976,1),拼音数据库!$B:$C,2,),1),IF(LEN(C1976)=2,LEFT(VLOOKUP(LEFT(C1976,1),拼音数据库!$B:$C,2,),1)&amp;LEFT(VLOOKUP(MID(C1976,2,1),拼音数据库!$B:$C,2,),1),IF(LEN(C1976)=3,LEFT(VLOOKUP(LEFT(C1976,1),拼音数据库!$B:$C,2,),1)&amp;LEFT(VLOOKUP(MID(C1976,2,1),拼音数据库!$B:$C,2,),1)&amp;LEFT(VLOOKUP(MID(C1976,3,1),拼音数据库!$B:$C,2,)),LEFT(VLOOKUP(LEFT(C1976,1),拼音数据库!$B:$C,2,),1)&amp;LEFT(VLOOKUP(MID(C1976,2,1),拼音数据库!$B:$C,2,),1)&amp;LEFT(VLOOKUP(MID(C1976,3,1),拼音数据库!$B:$C,2,),1)&amp;LEFT(VLOOKUP(MID(C1976,4,1),拼音数据库!$B:$C,2,),1))))),"")</f>
        <v/>
      </c>
      <c r="C1976" s="36"/>
      <c r="D1976" s="36"/>
      <c r="E1976" s="36"/>
      <c r="F1976" s="37"/>
      <c r="G1976" s="37"/>
      <c r="H1976" s="37"/>
      <c r="I1976" s="37"/>
      <c r="J1976" s="37"/>
      <c r="K1976" s="37"/>
      <c r="L1976" s="37"/>
      <c r="M1976" s="37"/>
      <c r="N1976" s="5" t="str">
        <f t="array" ref="N1976">IF(SUM(--NOT(ISERROR(FIND(TEXT(UPPER(电话簿!$G$4),0),UPPER(基本信息输入!A1976:M1976),1))))&gt;0,ROW(),"")</f>
        <v/>
      </c>
    </row>
    <row r="1977" spans="1:14" s="34" customFormat="1" x14ac:dyDescent="0.35">
      <c r="A1977" s="74" t="str">
        <f>IFERROR(IF(C1977=0,"",IF(LEN(C1977)=1,VLOOKUP(LEFT(C1977,1),拼音数据库!$B:$C,2,),IF(LEN(C1977)=2,VLOOKUP(LEFT(C1977,1),拼音数据库!$B:$C,2,)&amp;VLOOKUP(MID(C1977,2,1),拼音数据库!$B:$C,2,),IF(LEN(C1977)=3,VLOOKUP(LEFT(C1977,1),拼音数据库!$B:$C,2,)&amp;VLOOKUP(MID(C1977,2,1),拼音数据库!$B:$C,2,)&amp;VLOOKUP(MID(C1977,3,1),拼音数据库!$B:$C,2,),VLOOKUP(LEFT(C1977,1),拼音数据库!$B:$C,2,)&amp;VLOOKUP(MID(C1977,2,1),拼音数据库!$B:$C,2,)&amp;VLOOKUP(MID(C1977,3,1),拼音数据库!$B:$C,2,)&amp;VLOOKUP(MID(C1977,4,1),拼音数据库!$B:$C,2,))))),"")</f>
        <v/>
      </c>
      <c r="B1977" s="75" t="str">
        <f>IFERROR(IF(C1977=0,"",IF(LEN(C1977)=1,LEFT(VLOOKUP(LEFT(C1977,1),拼音数据库!$B:$C,2,),1),IF(LEN(C1977)=2,LEFT(VLOOKUP(LEFT(C1977,1),拼音数据库!$B:$C,2,),1)&amp;LEFT(VLOOKUP(MID(C1977,2,1),拼音数据库!$B:$C,2,),1),IF(LEN(C1977)=3,LEFT(VLOOKUP(LEFT(C1977,1),拼音数据库!$B:$C,2,),1)&amp;LEFT(VLOOKUP(MID(C1977,2,1),拼音数据库!$B:$C,2,),1)&amp;LEFT(VLOOKUP(MID(C1977,3,1),拼音数据库!$B:$C,2,)),LEFT(VLOOKUP(LEFT(C1977,1),拼音数据库!$B:$C,2,),1)&amp;LEFT(VLOOKUP(MID(C1977,2,1),拼音数据库!$B:$C,2,),1)&amp;LEFT(VLOOKUP(MID(C1977,3,1),拼音数据库!$B:$C,2,),1)&amp;LEFT(VLOOKUP(MID(C1977,4,1),拼音数据库!$B:$C,2,),1))))),"")</f>
        <v/>
      </c>
      <c r="C1977" s="36"/>
      <c r="D1977" s="36"/>
      <c r="E1977" s="36"/>
      <c r="F1977" s="37"/>
      <c r="G1977" s="37"/>
      <c r="H1977" s="37"/>
      <c r="I1977" s="37"/>
      <c r="J1977" s="37"/>
      <c r="K1977" s="37"/>
      <c r="L1977" s="37"/>
      <c r="M1977" s="37"/>
      <c r="N1977" s="5" t="str">
        <f t="array" ref="N1977">IF(SUM(--NOT(ISERROR(FIND(TEXT(UPPER(电话簿!$G$4),0),UPPER(基本信息输入!A1977:M1977),1))))&gt;0,ROW(),"")</f>
        <v/>
      </c>
    </row>
    <row r="1978" spans="1:14" s="34" customFormat="1" x14ac:dyDescent="0.35">
      <c r="A1978" s="74" t="str">
        <f>IFERROR(IF(C1978=0,"",IF(LEN(C1978)=1,VLOOKUP(LEFT(C1978,1),拼音数据库!$B:$C,2,),IF(LEN(C1978)=2,VLOOKUP(LEFT(C1978,1),拼音数据库!$B:$C,2,)&amp;VLOOKUP(MID(C1978,2,1),拼音数据库!$B:$C,2,),IF(LEN(C1978)=3,VLOOKUP(LEFT(C1978,1),拼音数据库!$B:$C,2,)&amp;VLOOKUP(MID(C1978,2,1),拼音数据库!$B:$C,2,)&amp;VLOOKUP(MID(C1978,3,1),拼音数据库!$B:$C,2,),VLOOKUP(LEFT(C1978,1),拼音数据库!$B:$C,2,)&amp;VLOOKUP(MID(C1978,2,1),拼音数据库!$B:$C,2,)&amp;VLOOKUP(MID(C1978,3,1),拼音数据库!$B:$C,2,)&amp;VLOOKUP(MID(C1978,4,1),拼音数据库!$B:$C,2,))))),"")</f>
        <v/>
      </c>
      <c r="B1978" s="75" t="str">
        <f>IFERROR(IF(C1978=0,"",IF(LEN(C1978)=1,LEFT(VLOOKUP(LEFT(C1978,1),拼音数据库!$B:$C,2,),1),IF(LEN(C1978)=2,LEFT(VLOOKUP(LEFT(C1978,1),拼音数据库!$B:$C,2,),1)&amp;LEFT(VLOOKUP(MID(C1978,2,1),拼音数据库!$B:$C,2,),1),IF(LEN(C1978)=3,LEFT(VLOOKUP(LEFT(C1978,1),拼音数据库!$B:$C,2,),1)&amp;LEFT(VLOOKUP(MID(C1978,2,1),拼音数据库!$B:$C,2,),1)&amp;LEFT(VLOOKUP(MID(C1978,3,1),拼音数据库!$B:$C,2,)),LEFT(VLOOKUP(LEFT(C1978,1),拼音数据库!$B:$C,2,),1)&amp;LEFT(VLOOKUP(MID(C1978,2,1),拼音数据库!$B:$C,2,),1)&amp;LEFT(VLOOKUP(MID(C1978,3,1),拼音数据库!$B:$C,2,),1)&amp;LEFT(VLOOKUP(MID(C1978,4,1),拼音数据库!$B:$C,2,),1))))),"")</f>
        <v/>
      </c>
      <c r="C1978" s="36"/>
      <c r="D1978" s="36"/>
      <c r="E1978" s="36"/>
      <c r="F1978" s="37"/>
      <c r="G1978" s="37"/>
      <c r="H1978" s="37"/>
      <c r="I1978" s="37"/>
      <c r="J1978" s="37"/>
      <c r="K1978" s="37"/>
      <c r="L1978" s="37"/>
      <c r="M1978" s="37"/>
      <c r="N1978" s="5" t="str">
        <f t="array" ref="N1978">IF(SUM(--NOT(ISERROR(FIND(TEXT(UPPER(电话簿!$G$4),0),UPPER(基本信息输入!A1978:M1978),1))))&gt;0,ROW(),"")</f>
        <v/>
      </c>
    </row>
    <row r="1979" spans="1:14" s="34" customFormat="1" x14ac:dyDescent="0.35">
      <c r="A1979" s="74" t="str">
        <f>IFERROR(IF(C1979=0,"",IF(LEN(C1979)=1,VLOOKUP(LEFT(C1979,1),拼音数据库!$B:$C,2,),IF(LEN(C1979)=2,VLOOKUP(LEFT(C1979,1),拼音数据库!$B:$C,2,)&amp;VLOOKUP(MID(C1979,2,1),拼音数据库!$B:$C,2,),IF(LEN(C1979)=3,VLOOKUP(LEFT(C1979,1),拼音数据库!$B:$C,2,)&amp;VLOOKUP(MID(C1979,2,1),拼音数据库!$B:$C,2,)&amp;VLOOKUP(MID(C1979,3,1),拼音数据库!$B:$C,2,),VLOOKUP(LEFT(C1979,1),拼音数据库!$B:$C,2,)&amp;VLOOKUP(MID(C1979,2,1),拼音数据库!$B:$C,2,)&amp;VLOOKUP(MID(C1979,3,1),拼音数据库!$B:$C,2,)&amp;VLOOKUP(MID(C1979,4,1),拼音数据库!$B:$C,2,))))),"")</f>
        <v/>
      </c>
      <c r="B1979" s="75" t="str">
        <f>IFERROR(IF(C1979=0,"",IF(LEN(C1979)=1,LEFT(VLOOKUP(LEFT(C1979,1),拼音数据库!$B:$C,2,),1),IF(LEN(C1979)=2,LEFT(VLOOKUP(LEFT(C1979,1),拼音数据库!$B:$C,2,),1)&amp;LEFT(VLOOKUP(MID(C1979,2,1),拼音数据库!$B:$C,2,),1),IF(LEN(C1979)=3,LEFT(VLOOKUP(LEFT(C1979,1),拼音数据库!$B:$C,2,),1)&amp;LEFT(VLOOKUP(MID(C1979,2,1),拼音数据库!$B:$C,2,),1)&amp;LEFT(VLOOKUP(MID(C1979,3,1),拼音数据库!$B:$C,2,)),LEFT(VLOOKUP(LEFT(C1979,1),拼音数据库!$B:$C,2,),1)&amp;LEFT(VLOOKUP(MID(C1979,2,1),拼音数据库!$B:$C,2,),1)&amp;LEFT(VLOOKUP(MID(C1979,3,1),拼音数据库!$B:$C,2,),1)&amp;LEFT(VLOOKUP(MID(C1979,4,1),拼音数据库!$B:$C,2,),1))))),"")</f>
        <v/>
      </c>
      <c r="C1979" s="36"/>
      <c r="D1979" s="36"/>
      <c r="E1979" s="36"/>
      <c r="F1979" s="37"/>
      <c r="G1979" s="37"/>
      <c r="H1979" s="37"/>
      <c r="I1979" s="37"/>
      <c r="J1979" s="37"/>
      <c r="K1979" s="37"/>
      <c r="L1979" s="37"/>
      <c r="M1979" s="37"/>
      <c r="N1979" s="5" t="str">
        <f t="array" ref="N1979">IF(SUM(--NOT(ISERROR(FIND(TEXT(UPPER(电话簿!$G$4),0),UPPER(基本信息输入!A1979:M1979),1))))&gt;0,ROW(),"")</f>
        <v/>
      </c>
    </row>
    <row r="1980" spans="1:14" s="34" customFormat="1" x14ac:dyDescent="0.35">
      <c r="A1980" s="74" t="str">
        <f>IFERROR(IF(C1980=0,"",IF(LEN(C1980)=1,VLOOKUP(LEFT(C1980,1),拼音数据库!$B:$C,2,),IF(LEN(C1980)=2,VLOOKUP(LEFT(C1980,1),拼音数据库!$B:$C,2,)&amp;VLOOKUP(MID(C1980,2,1),拼音数据库!$B:$C,2,),IF(LEN(C1980)=3,VLOOKUP(LEFT(C1980,1),拼音数据库!$B:$C,2,)&amp;VLOOKUP(MID(C1980,2,1),拼音数据库!$B:$C,2,)&amp;VLOOKUP(MID(C1980,3,1),拼音数据库!$B:$C,2,),VLOOKUP(LEFT(C1980,1),拼音数据库!$B:$C,2,)&amp;VLOOKUP(MID(C1980,2,1),拼音数据库!$B:$C,2,)&amp;VLOOKUP(MID(C1980,3,1),拼音数据库!$B:$C,2,)&amp;VLOOKUP(MID(C1980,4,1),拼音数据库!$B:$C,2,))))),"")</f>
        <v/>
      </c>
      <c r="B1980" s="75" t="str">
        <f>IFERROR(IF(C1980=0,"",IF(LEN(C1980)=1,LEFT(VLOOKUP(LEFT(C1980,1),拼音数据库!$B:$C,2,),1),IF(LEN(C1980)=2,LEFT(VLOOKUP(LEFT(C1980,1),拼音数据库!$B:$C,2,),1)&amp;LEFT(VLOOKUP(MID(C1980,2,1),拼音数据库!$B:$C,2,),1),IF(LEN(C1980)=3,LEFT(VLOOKUP(LEFT(C1980,1),拼音数据库!$B:$C,2,),1)&amp;LEFT(VLOOKUP(MID(C1980,2,1),拼音数据库!$B:$C,2,),1)&amp;LEFT(VLOOKUP(MID(C1980,3,1),拼音数据库!$B:$C,2,)),LEFT(VLOOKUP(LEFT(C1980,1),拼音数据库!$B:$C,2,),1)&amp;LEFT(VLOOKUP(MID(C1980,2,1),拼音数据库!$B:$C,2,),1)&amp;LEFT(VLOOKUP(MID(C1980,3,1),拼音数据库!$B:$C,2,),1)&amp;LEFT(VLOOKUP(MID(C1980,4,1),拼音数据库!$B:$C,2,),1))))),"")</f>
        <v/>
      </c>
      <c r="C1980" s="36"/>
      <c r="D1980" s="36"/>
      <c r="E1980" s="36"/>
      <c r="F1980" s="37"/>
      <c r="G1980" s="37"/>
      <c r="H1980" s="37"/>
      <c r="I1980" s="37"/>
      <c r="J1980" s="37"/>
      <c r="K1980" s="37"/>
      <c r="L1980" s="37"/>
      <c r="M1980" s="37"/>
      <c r="N1980" s="5" t="str">
        <f t="array" ref="N1980">IF(SUM(--NOT(ISERROR(FIND(TEXT(UPPER(电话簿!$G$4),0),UPPER(基本信息输入!A1980:M1980),1))))&gt;0,ROW(),"")</f>
        <v/>
      </c>
    </row>
    <row r="1981" spans="1:14" s="34" customFormat="1" x14ac:dyDescent="0.35">
      <c r="A1981" s="74" t="str">
        <f>IFERROR(IF(C1981=0,"",IF(LEN(C1981)=1,VLOOKUP(LEFT(C1981,1),拼音数据库!$B:$C,2,),IF(LEN(C1981)=2,VLOOKUP(LEFT(C1981,1),拼音数据库!$B:$C,2,)&amp;VLOOKUP(MID(C1981,2,1),拼音数据库!$B:$C,2,),IF(LEN(C1981)=3,VLOOKUP(LEFT(C1981,1),拼音数据库!$B:$C,2,)&amp;VLOOKUP(MID(C1981,2,1),拼音数据库!$B:$C,2,)&amp;VLOOKUP(MID(C1981,3,1),拼音数据库!$B:$C,2,),VLOOKUP(LEFT(C1981,1),拼音数据库!$B:$C,2,)&amp;VLOOKUP(MID(C1981,2,1),拼音数据库!$B:$C,2,)&amp;VLOOKUP(MID(C1981,3,1),拼音数据库!$B:$C,2,)&amp;VLOOKUP(MID(C1981,4,1),拼音数据库!$B:$C,2,))))),"")</f>
        <v/>
      </c>
      <c r="B1981" s="75" t="str">
        <f>IFERROR(IF(C1981=0,"",IF(LEN(C1981)=1,LEFT(VLOOKUP(LEFT(C1981,1),拼音数据库!$B:$C,2,),1),IF(LEN(C1981)=2,LEFT(VLOOKUP(LEFT(C1981,1),拼音数据库!$B:$C,2,),1)&amp;LEFT(VLOOKUP(MID(C1981,2,1),拼音数据库!$B:$C,2,),1),IF(LEN(C1981)=3,LEFT(VLOOKUP(LEFT(C1981,1),拼音数据库!$B:$C,2,),1)&amp;LEFT(VLOOKUP(MID(C1981,2,1),拼音数据库!$B:$C,2,),1)&amp;LEFT(VLOOKUP(MID(C1981,3,1),拼音数据库!$B:$C,2,)),LEFT(VLOOKUP(LEFT(C1981,1),拼音数据库!$B:$C,2,),1)&amp;LEFT(VLOOKUP(MID(C1981,2,1),拼音数据库!$B:$C,2,),1)&amp;LEFT(VLOOKUP(MID(C1981,3,1),拼音数据库!$B:$C,2,),1)&amp;LEFT(VLOOKUP(MID(C1981,4,1),拼音数据库!$B:$C,2,),1))))),"")</f>
        <v/>
      </c>
      <c r="C1981" s="36"/>
      <c r="D1981" s="36"/>
      <c r="E1981" s="36"/>
      <c r="F1981" s="37"/>
      <c r="G1981" s="37"/>
      <c r="H1981" s="37"/>
      <c r="I1981" s="37"/>
      <c r="J1981" s="37"/>
      <c r="K1981" s="37"/>
      <c r="L1981" s="37"/>
      <c r="M1981" s="37"/>
      <c r="N1981" s="5" t="str">
        <f t="array" ref="N1981">IF(SUM(--NOT(ISERROR(FIND(TEXT(UPPER(电话簿!$G$4),0),UPPER(基本信息输入!A1981:M1981),1))))&gt;0,ROW(),"")</f>
        <v/>
      </c>
    </row>
    <row r="1982" spans="1:14" s="34" customFormat="1" x14ac:dyDescent="0.35">
      <c r="A1982" s="74" t="str">
        <f>IFERROR(IF(C1982=0,"",IF(LEN(C1982)=1,VLOOKUP(LEFT(C1982,1),拼音数据库!$B:$C,2,),IF(LEN(C1982)=2,VLOOKUP(LEFT(C1982,1),拼音数据库!$B:$C,2,)&amp;VLOOKUP(MID(C1982,2,1),拼音数据库!$B:$C,2,),IF(LEN(C1982)=3,VLOOKUP(LEFT(C1982,1),拼音数据库!$B:$C,2,)&amp;VLOOKUP(MID(C1982,2,1),拼音数据库!$B:$C,2,)&amp;VLOOKUP(MID(C1982,3,1),拼音数据库!$B:$C,2,),VLOOKUP(LEFT(C1982,1),拼音数据库!$B:$C,2,)&amp;VLOOKUP(MID(C1982,2,1),拼音数据库!$B:$C,2,)&amp;VLOOKUP(MID(C1982,3,1),拼音数据库!$B:$C,2,)&amp;VLOOKUP(MID(C1982,4,1),拼音数据库!$B:$C,2,))))),"")</f>
        <v/>
      </c>
      <c r="B1982" s="75" t="str">
        <f>IFERROR(IF(C1982=0,"",IF(LEN(C1982)=1,LEFT(VLOOKUP(LEFT(C1982,1),拼音数据库!$B:$C,2,),1),IF(LEN(C1982)=2,LEFT(VLOOKUP(LEFT(C1982,1),拼音数据库!$B:$C,2,),1)&amp;LEFT(VLOOKUP(MID(C1982,2,1),拼音数据库!$B:$C,2,),1),IF(LEN(C1982)=3,LEFT(VLOOKUP(LEFT(C1982,1),拼音数据库!$B:$C,2,),1)&amp;LEFT(VLOOKUP(MID(C1982,2,1),拼音数据库!$B:$C,2,),1)&amp;LEFT(VLOOKUP(MID(C1982,3,1),拼音数据库!$B:$C,2,)),LEFT(VLOOKUP(LEFT(C1982,1),拼音数据库!$B:$C,2,),1)&amp;LEFT(VLOOKUP(MID(C1982,2,1),拼音数据库!$B:$C,2,),1)&amp;LEFT(VLOOKUP(MID(C1982,3,1),拼音数据库!$B:$C,2,),1)&amp;LEFT(VLOOKUP(MID(C1982,4,1),拼音数据库!$B:$C,2,),1))))),"")</f>
        <v/>
      </c>
      <c r="C1982" s="36"/>
      <c r="D1982" s="36"/>
      <c r="E1982" s="36"/>
      <c r="F1982" s="37"/>
      <c r="G1982" s="37"/>
      <c r="H1982" s="37"/>
      <c r="I1982" s="37"/>
      <c r="J1982" s="37"/>
      <c r="K1982" s="37"/>
      <c r="L1982" s="37"/>
      <c r="M1982" s="37"/>
      <c r="N1982" s="5" t="str">
        <f t="array" ref="N1982">IF(SUM(--NOT(ISERROR(FIND(TEXT(UPPER(电话簿!$G$4),0),UPPER(基本信息输入!A1982:M1982),1))))&gt;0,ROW(),"")</f>
        <v/>
      </c>
    </row>
    <row r="1983" spans="1:14" s="34" customFormat="1" x14ac:dyDescent="0.35">
      <c r="A1983" s="74" t="str">
        <f>IFERROR(IF(C1983=0,"",IF(LEN(C1983)=1,VLOOKUP(LEFT(C1983,1),拼音数据库!$B:$C,2,),IF(LEN(C1983)=2,VLOOKUP(LEFT(C1983,1),拼音数据库!$B:$C,2,)&amp;VLOOKUP(MID(C1983,2,1),拼音数据库!$B:$C,2,),IF(LEN(C1983)=3,VLOOKUP(LEFT(C1983,1),拼音数据库!$B:$C,2,)&amp;VLOOKUP(MID(C1983,2,1),拼音数据库!$B:$C,2,)&amp;VLOOKUP(MID(C1983,3,1),拼音数据库!$B:$C,2,),VLOOKUP(LEFT(C1983,1),拼音数据库!$B:$C,2,)&amp;VLOOKUP(MID(C1983,2,1),拼音数据库!$B:$C,2,)&amp;VLOOKUP(MID(C1983,3,1),拼音数据库!$B:$C,2,)&amp;VLOOKUP(MID(C1983,4,1),拼音数据库!$B:$C,2,))))),"")</f>
        <v/>
      </c>
      <c r="B1983" s="75" t="str">
        <f>IFERROR(IF(C1983=0,"",IF(LEN(C1983)=1,LEFT(VLOOKUP(LEFT(C1983,1),拼音数据库!$B:$C,2,),1),IF(LEN(C1983)=2,LEFT(VLOOKUP(LEFT(C1983,1),拼音数据库!$B:$C,2,),1)&amp;LEFT(VLOOKUP(MID(C1983,2,1),拼音数据库!$B:$C,2,),1),IF(LEN(C1983)=3,LEFT(VLOOKUP(LEFT(C1983,1),拼音数据库!$B:$C,2,),1)&amp;LEFT(VLOOKUP(MID(C1983,2,1),拼音数据库!$B:$C,2,),1)&amp;LEFT(VLOOKUP(MID(C1983,3,1),拼音数据库!$B:$C,2,)),LEFT(VLOOKUP(LEFT(C1983,1),拼音数据库!$B:$C,2,),1)&amp;LEFT(VLOOKUP(MID(C1983,2,1),拼音数据库!$B:$C,2,),1)&amp;LEFT(VLOOKUP(MID(C1983,3,1),拼音数据库!$B:$C,2,),1)&amp;LEFT(VLOOKUP(MID(C1983,4,1),拼音数据库!$B:$C,2,),1))))),"")</f>
        <v/>
      </c>
      <c r="C1983" s="36"/>
      <c r="D1983" s="36"/>
      <c r="E1983" s="36"/>
      <c r="F1983" s="37"/>
      <c r="G1983" s="37"/>
      <c r="H1983" s="37"/>
      <c r="I1983" s="37"/>
      <c r="J1983" s="37"/>
      <c r="K1983" s="37"/>
      <c r="L1983" s="37"/>
      <c r="M1983" s="37"/>
      <c r="N1983" s="5" t="str">
        <f t="array" ref="N1983">IF(SUM(--NOT(ISERROR(FIND(TEXT(UPPER(电话簿!$G$4),0),UPPER(基本信息输入!A1983:M1983),1))))&gt;0,ROW(),"")</f>
        <v/>
      </c>
    </row>
    <row r="1984" spans="1:14" s="34" customFormat="1" x14ac:dyDescent="0.35">
      <c r="A1984" s="74" t="str">
        <f>IFERROR(IF(C1984=0,"",IF(LEN(C1984)=1,VLOOKUP(LEFT(C1984,1),拼音数据库!$B:$C,2,),IF(LEN(C1984)=2,VLOOKUP(LEFT(C1984,1),拼音数据库!$B:$C,2,)&amp;VLOOKUP(MID(C1984,2,1),拼音数据库!$B:$C,2,),IF(LEN(C1984)=3,VLOOKUP(LEFT(C1984,1),拼音数据库!$B:$C,2,)&amp;VLOOKUP(MID(C1984,2,1),拼音数据库!$B:$C,2,)&amp;VLOOKUP(MID(C1984,3,1),拼音数据库!$B:$C,2,),VLOOKUP(LEFT(C1984,1),拼音数据库!$B:$C,2,)&amp;VLOOKUP(MID(C1984,2,1),拼音数据库!$B:$C,2,)&amp;VLOOKUP(MID(C1984,3,1),拼音数据库!$B:$C,2,)&amp;VLOOKUP(MID(C1984,4,1),拼音数据库!$B:$C,2,))))),"")</f>
        <v/>
      </c>
      <c r="B1984" s="75" t="str">
        <f>IFERROR(IF(C1984=0,"",IF(LEN(C1984)=1,LEFT(VLOOKUP(LEFT(C1984,1),拼音数据库!$B:$C,2,),1),IF(LEN(C1984)=2,LEFT(VLOOKUP(LEFT(C1984,1),拼音数据库!$B:$C,2,),1)&amp;LEFT(VLOOKUP(MID(C1984,2,1),拼音数据库!$B:$C,2,),1),IF(LEN(C1984)=3,LEFT(VLOOKUP(LEFT(C1984,1),拼音数据库!$B:$C,2,),1)&amp;LEFT(VLOOKUP(MID(C1984,2,1),拼音数据库!$B:$C,2,),1)&amp;LEFT(VLOOKUP(MID(C1984,3,1),拼音数据库!$B:$C,2,)),LEFT(VLOOKUP(LEFT(C1984,1),拼音数据库!$B:$C,2,),1)&amp;LEFT(VLOOKUP(MID(C1984,2,1),拼音数据库!$B:$C,2,),1)&amp;LEFT(VLOOKUP(MID(C1984,3,1),拼音数据库!$B:$C,2,),1)&amp;LEFT(VLOOKUP(MID(C1984,4,1),拼音数据库!$B:$C,2,),1))))),"")</f>
        <v/>
      </c>
      <c r="C1984" s="36"/>
      <c r="D1984" s="36"/>
      <c r="E1984" s="36"/>
      <c r="F1984" s="37"/>
      <c r="G1984" s="37"/>
      <c r="H1984" s="37"/>
      <c r="I1984" s="37"/>
      <c r="J1984" s="37"/>
      <c r="K1984" s="37"/>
      <c r="L1984" s="37"/>
      <c r="M1984" s="37"/>
      <c r="N1984" s="5" t="str">
        <f t="array" ref="N1984">IF(SUM(--NOT(ISERROR(FIND(TEXT(UPPER(电话簿!$G$4),0),UPPER(基本信息输入!A1984:M1984),1))))&gt;0,ROW(),"")</f>
        <v/>
      </c>
    </row>
    <row r="1985" spans="1:14" s="34" customFormat="1" x14ac:dyDescent="0.35">
      <c r="A1985" s="74" t="str">
        <f>IFERROR(IF(C1985=0,"",IF(LEN(C1985)=1,VLOOKUP(LEFT(C1985,1),拼音数据库!$B:$C,2,),IF(LEN(C1985)=2,VLOOKUP(LEFT(C1985,1),拼音数据库!$B:$C,2,)&amp;VLOOKUP(MID(C1985,2,1),拼音数据库!$B:$C,2,),IF(LEN(C1985)=3,VLOOKUP(LEFT(C1985,1),拼音数据库!$B:$C,2,)&amp;VLOOKUP(MID(C1985,2,1),拼音数据库!$B:$C,2,)&amp;VLOOKUP(MID(C1985,3,1),拼音数据库!$B:$C,2,),VLOOKUP(LEFT(C1985,1),拼音数据库!$B:$C,2,)&amp;VLOOKUP(MID(C1985,2,1),拼音数据库!$B:$C,2,)&amp;VLOOKUP(MID(C1985,3,1),拼音数据库!$B:$C,2,)&amp;VLOOKUP(MID(C1985,4,1),拼音数据库!$B:$C,2,))))),"")</f>
        <v/>
      </c>
      <c r="B1985" s="75" t="str">
        <f>IFERROR(IF(C1985=0,"",IF(LEN(C1985)=1,LEFT(VLOOKUP(LEFT(C1985,1),拼音数据库!$B:$C,2,),1),IF(LEN(C1985)=2,LEFT(VLOOKUP(LEFT(C1985,1),拼音数据库!$B:$C,2,),1)&amp;LEFT(VLOOKUP(MID(C1985,2,1),拼音数据库!$B:$C,2,),1),IF(LEN(C1985)=3,LEFT(VLOOKUP(LEFT(C1985,1),拼音数据库!$B:$C,2,),1)&amp;LEFT(VLOOKUP(MID(C1985,2,1),拼音数据库!$B:$C,2,),1)&amp;LEFT(VLOOKUP(MID(C1985,3,1),拼音数据库!$B:$C,2,)),LEFT(VLOOKUP(LEFT(C1985,1),拼音数据库!$B:$C,2,),1)&amp;LEFT(VLOOKUP(MID(C1985,2,1),拼音数据库!$B:$C,2,),1)&amp;LEFT(VLOOKUP(MID(C1985,3,1),拼音数据库!$B:$C,2,),1)&amp;LEFT(VLOOKUP(MID(C1985,4,1),拼音数据库!$B:$C,2,),1))))),"")</f>
        <v/>
      </c>
      <c r="C1985" s="36"/>
      <c r="D1985" s="36"/>
      <c r="E1985" s="36"/>
      <c r="F1985" s="37"/>
      <c r="G1985" s="37"/>
      <c r="H1985" s="37"/>
      <c r="I1985" s="37"/>
      <c r="J1985" s="37"/>
      <c r="K1985" s="37"/>
      <c r="L1985" s="37"/>
      <c r="M1985" s="37"/>
      <c r="N1985" s="5" t="str">
        <f t="array" ref="N1985">IF(SUM(--NOT(ISERROR(FIND(TEXT(UPPER(电话簿!$G$4),0),UPPER(基本信息输入!A1985:M1985),1))))&gt;0,ROW(),"")</f>
        <v/>
      </c>
    </row>
    <row r="1986" spans="1:14" s="34" customFormat="1" x14ac:dyDescent="0.35">
      <c r="A1986" s="74" t="str">
        <f>IFERROR(IF(C1986=0,"",IF(LEN(C1986)=1,VLOOKUP(LEFT(C1986,1),拼音数据库!$B:$C,2,),IF(LEN(C1986)=2,VLOOKUP(LEFT(C1986,1),拼音数据库!$B:$C,2,)&amp;VLOOKUP(MID(C1986,2,1),拼音数据库!$B:$C,2,),IF(LEN(C1986)=3,VLOOKUP(LEFT(C1986,1),拼音数据库!$B:$C,2,)&amp;VLOOKUP(MID(C1986,2,1),拼音数据库!$B:$C,2,)&amp;VLOOKUP(MID(C1986,3,1),拼音数据库!$B:$C,2,),VLOOKUP(LEFT(C1986,1),拼音数据库!$B:$C,2,)&amp;VLOOKUP(MID(C1986,2,1),拼音数据库!$B:$C,2,)&amp;VLOOKUP(MID(C1986,3,1),拼音数据库!$B:$C,2,)&amp;VLOOKUP(MID(C1986,4,1),拼音数据库!$B:$C,2,))))),"")</f>
        <v/>
      </c>
      <c r="B1986" s="75" t="str">
        <f>IFERROR(IF(C1986=0,"",IF(LEN(C1986)=1,LEFT(VLOOKUP(LEFT(C1986,1),拼音数据库!$B:$C,2,),1),IF(LEN(C1986)=2,LEFT(VLOOKUP(LEFT(C1986,1),拼音数据库!$B:$C,2,),1)&amp;LEFT(VLOOKUP(MID(C1986,2,1),拼音数据库!$B:$C,2,),1),IF(LEN(C1986)=3,LEFT(VLOOKUP(LEFT(C1986,1),拼音数据库!$B:$C,2,),1)&amp;LEFT(VLOOKUP(MID(C1986,2,1),拼音数据库!$B:$C,2,),1)&amp;LEFT(VLOOKUP(MID(C1986,3,1),拼音数据库!$B:$C,2,)),LEFT(VLOOKUP(LEFT(C1986,1),拼音数据库!$B:$C,2,),1)&amp;LEFT(VLOOKUP(MID(C1986,2,1),拼音数据库!$B:$C,2,),1)&amp;LEFT(VLOOKUP(MID(C1986,3,1),拼音数据库!$B:$C,2,),1)&amp;LEFT(VLOOKUP(MID(C1986,4,1),拼音数据库!$B:$C,2,),1))))),"")</f>
        <v/>
      </c>
      <c r="C1986" s="36"/>
      <c r="D1986" s="36"/>
      <c r="E1986" s="36"/>
      <c r="F1986" s="37"/>
      <c r="G1986" s="37"/>
      <c r="H1986" s="37"/>
      <c r="I1986" s="37"/>
      <c r="J1986" s="37"/>
      <c r="K1986" s="37"/>
      <c r="L1986" s="37"/>
      <c r="M1986" s="37"/>
      <c r="N1986" s="5" t="str">
        <f t="array" ref="N1986">IF(SUM(--NOT(ISERROR(FIND(TEXT(UPPER(电话簿!$G$4),0),UPPER(基本信息输入!A1986:M1986),1))))&gt;0,ROW(),"")</f>
        <v/>
      </c>
    </row>
    <row r="1987" spans="1:14" s="34" customFormat="1" x14ac:dyDescent="0.35">
      <c r="A1987" s="74" t="str">
        <f>IFERROR(IF(C1987=0,"",IF(LEN(C1987)=1,VLOOKUP(LEFT(C1987,1),拼音数据库!$B:$C,2,),IF(LEN(C1987)=2,VLOOKUP(LEFT(C1987,1),拼音数据库!$B:$C,2,)&amp;VLOOKUP(MID(C1987,2,1),拼音数据库!$B:$C,2,),IF(LEN(C1987)=3,VLOOKUP(LEFT(C1987,1),拼音数据库!$B:$C,2,)&amp;VLOOKUP(MID(C1987,2,1),拼音数据库!$B:$C,2,)&amp;VLOOKUP(MID(C1987,3,1),拼音数据库!$B:$C,2,),VLOOKUP(LEFT(C1987,1),拼音数据库!$B:$C,2,)&amp;VLOOKUP(MID(C1987,2,1),拼音数据库!$B:$C,2,)&amp;VLOOKUP(MID(C1987,3,1),拼音数据库!$B:$C,2,)&amp;VLOOKUP(MID(C1987,4,1),拼音数据库!$B:$C,2,))))),"")</f>
        <v/>
      </c>
      <c r="B1987" s="75" t="str">
        <f>IFERROR(IF(C1987=0,"",IF(LEN(C1987)=1,LEFT(VLOOKUP(LEFT(C1987,1),拼音数据库!$B:$C,2,),1),IF(LEN(C1987)=2,LEFT(VLOOKUP(LEFT(C1987,1),拼音数据库!$B:$C,2,),1)&amp;LEFT(VLOOKUP(MID(C1987,2,1),拼音数据库!$B:$C,2,),1),IF(LEN(C1987)=3,LEFT(VLOOKUP(LEFT(C1987,1),拼音数据库!$B:$C,2,),1)&amp;LEFT(VLOOKUP(MID(C1987,2,1),拼音数据库!$B:$C,2,),1)&amp;LEFT(VLOOKUP(MID(C1987,3,1),拼音数据库!$B:$C,2,)),LEFT(VLOOKUP(LEFT(C1987,1),拼音数据库!$B:$C,2,),1)&amp;LEFT(VLOOKUP(MID(C1987,2,1),拼音数据库!$B:$C,2,),1)&amp;LEFT(VLOOKUP(MID(C1987,3,1),拼音数据库!$B:$C,2,),1)&amp;LEFT(VLOOKUP(MID(C1987,4,1),拼音数据库!$B:$C,2,),1))))),"")</f>
        <v/>
      </c>
      <c r="C1987" s="36"/>
      <c r="D1987" s="36"/>
      <c r="E1987" s="36"/>
      <c r="F1987" s="37"/>
      <c r="G1987" s="37"/>
      <c r="H1987" s="37"/>
      <c r="I1987" s="37"/>
      <c r="J1987" s="37"/>
      <c r="K1987" s="37"/>
      <c r="L1987" s="37"/>
      <c r="M1987" s="37"/>
      <c r="N1987" s="5" t="str">
        <f t="array" ref="N1987">IF(SUM(--NOT(ISERROR(FIND(TEXT(UPPER(电话簿!$G$4),0),UPPER(基本信息输入!A1987:M1987),1))))&gt;0,ROW(),"")</f>
        <v/>
      </c>
    </row>
    <row r="1988" spans="1:14" s="34" customFormat="1" x14ac:dyDescent="0.35">
      <c r="A1988" s="74" t="str">
        <f>IFERROR(IF(C1988=0,"",IF(LEN(C1988)=1,VLOOKUP(LEFT(C1988,1),拼音数据库!$B:$C,2,),IF(LEN(C1988)=2,VLOOKUP(LEFT(C1988,1),拼音数据库!$B:$C,2,)&amp;VLOOKUP(MID(C1988,2,1),拼音数据库!$B:$C,2,),IF(LEN(C1988)=3,VLOOKUP(LEFT(C1988,1),拼音数据库!$B:$C,2,)&amp;VLOOKUP(MID(C1988,2,1),拼音数据库!$B:$C,2,)&amp;VLOOKUP(MID(C1988,3,1),拼音数据库!$B:$C,2,),VLOOKUP(LEFT(C1988,1),拼音数据库!$B:$C,2,)&amp;VLOOKUP(MID(C1988,2,1),拼音数据库!$B:$C,2,)&amp;VLOOKUP(MID(C1988,3,1),拼音数据库!$B:$C,2,)&amp;VLOOKUP(MID(C1988,4,1),拼音数据库!$B:$C,2,))))),"")</f>
        <v/>
      </c>
      <c r="B1988" s="75" t="str">
        <f>IFERROR(IF(C1988=0,"",IF(LEN(C1988)=1,LEFT(VLOOKUP(LEFT(C1988,1),拼音数据库!$B:$C,2,),1),IF(LEN(C1988)=2,LEFT(VLOOKUP(LEFT(C1988,1),拼音数据库!$B:$C,2,),1)&amp;LEFT(VLOOKUP(MID(C1988,2,1),拼音数据库!$B:$C,2,),1),IF(LEN(C1988)=3,LEFT(VLOOKUP(LEFT(C1988,1),拼音数据库!$B:$C,2,),1)&amp;LEFT(VLOOKUP(MID(C1988,2,1),拼音数据库!$B:$C,2,),1)&amp;LEFT(VLOOKUP(MID(C1988,3,1),拼音数据库!$B:$C,2,)),LEFT(VLOOKUP(LEFT(C1988,1),拼音数据库!$B:$C,2,),1)&amp;LEFT(VLOOKUP(MID(C1988,2,1),拼音数据库!$B:$C,2,),1)&amp;LEFT(VLOOKUP(MID(C1988,3,1),拼音数据库!$B:$C,2,),1)&amp;LEFT(VLOOKUP(MID(C1988,4,1),拼音数据库!$B:$C,2,),1))))),"")</f>
        <v/>
      </c>
      <c r="C1988" s="36"/>
      <c r="D1988" s="36"/>
      <c r="E1988" s="36"/>
      <c r="F1988" s="37"/>
      <c r="G1988" s="37"/>
      <c r="H1988" s="37"/>
      <c r="I1988" s="37"/>
      <c r="J1988" s="37"/>
      <c r="K1988" s="37"/>
      <c r="L1988" s="37"/>
      <c r="M1988" s="37"/>
      <c r="N1988" s="5" t="str">
        <f t="array" ref="N1988">IF(SUM(--NOT(ISERROR(FIND(TEXT(UPPER(电话簿!$G$4),0),UPPER(基本信息输入!A1988:M1988),1))))&gt;0,ROW(),"")</f>
        <v/>
      </c>
    </row>
    <row r="1989" spans="1:14" s="34" customFormat="1" x14ac:dyDescent="0.35">
      <c r="A1989" s="74" t="str">
        <f>IFERROR(IF(C1989=0,"",IF(LEN(C1989)=1,VLOOKUP(LEFT(C1989,1),拼音数据库!$B:$C,2,),IF(LEN(C1989)=2,VLOOKUP(LEFT(C1989,1),拼音数据库!$B:$C,2,)&amp;VLOOKUP(MID(C1989,2,1),拼音数据库!$B:$C,2,),IF(LEN(C1989)=3,VLOOKUP(LEFT(C1989,1),拼音数据库!$B:$C,2,)&amp;VLOOKUP(MID(C1989,2,1),拼音数据库!$B:$C,2,)&amp;VLOOKUP(MID(C1989,3,1),拼音数据库!$B:$C,2,),VLOOKUP(LEFT(C1989,1),拼音数据库!$B:$C,2,)&amp;VLOOKUP(MID(C1989,2,1),拼音数据库!$B:$C,2,)&amp;VLOOKUP(MID(C1989,3,1),拼音数据库!$B:$C,2,)&amp;VLOOKUP(MID(C1989,4,1),拼音数据库!$B:$C,2,))))),"")</f>
        <v/>
      </c>
      <c r="B1989" s="75" t="str">
        <f>IFERROR(IF(C1989=0,"",IF(LEN(C1989)=1,LEFT(VLOOKUP(LEFT(C1989,1),拼音数据库!$B:$C,2,),1),IF(LEN(C1989)=2,LEFT(VLOOKUP(LEFT(C1989,1),拼音数据库!$B:$C,2,),1)&amp;LEFT(VLOOKUP(MID(C1989,2,1),拼音数据库!$B:$C,2,),1),IF(LEN(C1989)=3,LEFT(VLOOKUP(LEFT(C1989,1),拼音数据库!$B:$C,2,),1)&amp;LEFT(VLOOKUP(MID(C1989,2,1),拼音数据库!$B:$C,2,),1)&amp;LEFT(VLOOKUP(MID(C1989,3,1),拼音数据库!$B:$C,2,)),LEFT(VLOOKUP(LEFT(C1989,1),拼音数据库!$B:$C,2,),1)&amp;LEFT(VLOOKUP(MID(C1989,2,1),拼音数据库!$B:$C,2,),1)&amp;LEFT(VLOOKUP(MID(C1989,3,1),拼音数据库!$B:$C,2,),1)&amp;LEFT(VLOOKUP(MID(C1989,4,1),拼音数据库!$B:$C,2,),1))))),"")</f>
        <v/>
      </c>
      <c r="C1989" s="36"/>
      <c r="D1989" s="36"/>
      <c r="E1989" s="36"/>
      <c r="F1989" s="37"/>
      <c r="G1989" s="37"/>
      <c r="H1989" s="37"/>
      <c r="I1989" s="37"/>
      <c r="J1989" s="37"/>
      <c r="K1989" s="37"/>
      <c r="L1989" s="37"/>
      <c r="M1989" s="37"/>
      <c r="N1989" s="5" t="str">
        <f t="array" ref="N1989">IF(SUM(--NOT(ISERROR(FIND(TEXT(UPPER(电话簿!$G$4),0),UPPER(基本信息输入!A1989:M1989),1))))&gt;0,ROW(),"")</f>
        <v/>
      </c>
    </row>
    <row r="1990" spans="1:14" s="34" customFormat="1" x14ac:dyDescent="0.35">
      <c r="A1990" s="74" t="str">
        <f>IFERROR(IF(C1990=0,"",IF(LEN(C1990)=1,VLOOKUP(LEFT(C1990,1),拼音数据库!$B:$C,2,),IF(LEN(C1990)=2,VLOOKUP(LEFT(C1990,1),拼音数据库!$B:$C,2,)&amp;VLOOKUP(MID(C1990,2,1),拼音数据库!$B:$C,2,),IF(LEN(C1990)=3,VLOOKUP(LEFT(C1990,1),拼音数据库!$B:$C,2,)&amp;VLOOKUP(MID(C1990,2,1),拼音数据库!$B:$C,2,)&amp;VLOOKUP(MID(C1990,3,1),拼音数据库!$B:$C,2,),VLOOKUP(LEFT(C1990,1),拼音数据库!$B:$C,2,)&amp;VLOOKUP(MID(C1990,2,1),拼音数据库!$B:$C,2,)&amp;VLOOKUP(MID(C1990,3,1),拼音数据库!$B:$C,2,)&amp;VLOOKUP(MID(C1990,4,1),拼音数据库!$B:$C,2,))))),"")</f>
        <v/>
      </c>
      <c r="B1990" s="75" t="str">
        <f>IFERROR(IF(C1990=0,"",IF(LEN(C1990)=1,LEFT(VLOOKUP(LEFT(C1990,1),拼音数据库!$B:$C,2,),1),IF(LEN(C1990)=2,LEFT(VLOOKUP(LEFT(C1990,1),拼音数据库!$B:$C,2,),1)&amp;LEFT(VLOOKUP(MID(C1990,2,1),拼音数据库!$B:$C,2,),1),IF(LEN(C1990)=3,LEFT(VLOOKUP(LEFT(C1990,1),拼音数据库!$B:$C,2,),1)&amp;LEFT(VLOOKUP(MID(C1990,2,1),拼音数据库!$B:$C,2,),1)&amp;LEFT(VLOOKUP(MID(C1990,3,1),拼音数据库!$B:$C,2,)),LEFT(VLOOKUP(LEFT(C1990,1),拼音数据库!$B:$C,2,),1)&amp;LEFT(VLOOKUP(MID(C1990,2,1),拼音数据库!$B:$C,2,),1)&amp;LEFT(VLOOKUP(MID(C1990,3,1),拼音数据库!$B:$C,2,),1)&amp;LEFT(VLOOKUP(MID(C1990,4,1),拼音数据库!$B:$C,2,),1))))),"")</f>
        <v/>
      </c>
      <c r="C1990" s="36"/>
      <c r="D1990" s="36"/>
      <c r="E1990" s="36"/>
      <c r="F1990" s="37"/>
      <c r="G1990" s="37"/>
      <c r="H1990" s="37"/>
      <c r="I1990" s="37"/>
      <c r="J1990" s="37"/>
      <c r="K1990" s="37"/>
      <c r="L1990" s="37"/>
      <c r="M1990" s="37"/>
      <c r="N1990" s="5" t="str">
        <f t="array" ref="N1990">IF(SUM(--NOT(ISERROR(FIND(TEXT(UPPER(电话簿!$G$4),0),UPPER(基本信息输入!A1990:M1990),1))))&gt;0,ROW(),"")</f>
        <v/>
      </c>
    </row>
    <row r="1991" spans="1:14" s="34" customFormat="1" x14ac:dyDescent="0.35">
      <c r="A1991" s="74" t="str">
        <f>IFERROR(IF(C1991=0,"",IF(LEN(C1991)=1,VLOOKUP(LEFT(C1991,1),拼音数据库!$B:$C,2,),IF(LEN(C1991)=2,VLOOKUP(LEFT(C1991,1),拼音数据库!$B:$C,2,)&amp;VLOOKUP(MID(C1991,2,1),拼音数据库!$B:$C,2,),IF(LEN(C1991)=3,VLOOKUP(LEFT(C1991,1),拼音数据库!$B:$C,2,)&amp;VLOOKUP(MID(C1991,2,1),拼音数据库!$B:$C,2,)&amp;VLOOKUP(MID(C1991,3,1),拼音数据库!$B:$C,2,),VLOOKUP(LEFT(C1991,1),拼音数据库!$B:$C,2,)&amp;VLOOKUP(MID(C1991,2,1),拼音数据库!$B:$C,2,)&amp;VLOOKUP(MID(C1991,3,1),拼音数据库!$B:$C,2,)&amp;VLOOKUP(MID(C1991,4,1),拼音数据库!$B:$C,2,))))),"")</f>
        <v/>
      </c>
      <c r="B1991" s="75" t="str">
        <f>IFERROR(IF(C1991=0,"",IF(LEN(C1991)=1,LEFT(VLOOKUP(LEFT(C1991,1),拼音数据库!$B:$C,2,),1),IF(LEN(C1991)=2,LEFT(VLOOKUP(LEFT(C1991,1),拼音数据库!$B:$C,2,),1)&amp;LEFT(VLOOKUP(MID(C1991,2,1),拼音数据库!$B:$C,2,),1),IF(LEN(C1991)=3,LEFT(VLOOKUP(LEFT(C1991,1),拼音数据库!$B:$C,2,),1)&amp;LEFT(VLOOKUP(MID(C1991,2,1),拼音数据库!$B:$C,2,),1)&amp;LEFT(VLOOKUP(MID(C1991,3,1),拼音数据库!$B:$C,2,)),LEFT(VLOOKUP(LEFT(C1991,1),拼音数据库!$B:$C,2,),1)&amp;LEFT(VLOOKUP(MID(C1991,2,1),拼音数据库!$B:$C,2,),1)&amp;LEFT(VLOOKUP(MID(C1991,3,1),拼音数据库!$B:$C,2,),1)&amp;LEFT(VLOOKUP(MID(C1991,4,1),拼音数据库!$B:$C,2,),1))))),"")</f>
        <v/>
      </c>
      <c r="C1991" s="36"/>
      <c r="D1991" s="36"/>
      <c r="E1991" s="36"/>
      <c r="F1991" s="37"/>
      <c r="G1991" s="37"/>
      <c r="H1991" s="37"/>
      <c r="I1991" s="37"/>
      <c r="J1991" s="37"/>
      <c r="K1991" s="37"/>
      <c r="L1991" s="37"/>
      <c r="M1991" s="37"/>
      <c r="N1991" s="5" t="str">
        <f t="array" ref="N1991">IF(SUM(--NOT(ISERROR(FIND(TEXT(UPPER(电话簿!$G$4),0),UPPER(基本信息输入!A1991:M1991),1))))&gt;0,ROW(),"")</f>
        <v/>
      </c>
    </row>
    <row r="1992" spans="1:14" s="34" customFormat="1" x14ac:dyDescent="0.35">
      <c r="A1992" s="74" t="str">
        <f>IFERROR(IF(C1992=0,"",IF(LEN(C1992)=1,VLOOKUP(LEFT(C1992,1),拼音数据库!$B:$C,2,),IF(LEN(C1992)=2,VLOOKUP(LEFT(C1992,1),拼音数据库!$B:$C,2,)&amp;VLOOKUP(MID(C1992,2,1),拼音数据库!$B:$C,2,),IF(LEN(C1992)=3,VLOOKUP(LEFT(C1992,1),拼音数据库!$B:$C,2,)&amp;VLOOKUP(MID(C1992,2,1),拼音数据库!$B:$C,2,)&amp;VLOOKUP(MID(C1992,3,1),拼音数据库!$B:$C,2,),VLOOKUP(LEFT(C1992,1),拼音数据库!$B:$C,2,)&amp;VLOOKUP(MID(C1992,2,1),拼音数据库!$B:$C,2,)&amp;VLOOKUP(MID(C1992,3,1),拼音数据库!$B:$C,2,)&amp;VLOOKUP(MID(C1992,4,1),拼音数据库!$B:$C,2,))))),"")</f>
        <v/>
      </c>
      <c r="B1992" s="75" t="str">
        <f>IFERROR(IF(C1992=0,"",IF(LEN(C1992)=1,LEFT(VLOOKUP(LEFT(C1992,1),拼音数据库!$B:$C,2,),1),IF(LEN(C1992)=2,LEFT(VLOOKUP(LEFT(C1992,1),拼音数据库!$B:$C,2,),1)&amp;LEFT(VLOOKUP(MID(C1992,2,1),拼音数据库!$B:$C,2,),1),IF(LEN(C1992)=3,LEFT(VLOOKUP(LEFT(C1992,1),拼音数据库!$B:$C,2,),1)&amp;LEFT(VLOOKUP(MID(C1992,2,1),拼音数据库!$B:$C,2,),1)&amp;LEFT(VLOOKUP(MID(C1992,3,1),拼音数据库!$B:$C,2,)),LEFT(VLOOKUP(LEFT(C1992,1),拼音数据库!$B:$C,2,),1)&amp;LEFT(VLOOKUP(MID(C1992,2,1),拼音数据库!$B:$C,2,),1)&amp;LEFT(VLOOKUP(MID(C1992,3,1),拼音数据库!$B:$C,2,),1)&amp;LEFT(VLOOKUP(MID(C1992,4,1),拼音数据库!$B:$C,2,),1))))),"")</f>
        <v/>
      </c>
      <c r="C1992" s="36"/>
      <c r="D1992" s="36"/>
      <c r="E1992" s="36"/>
      <c r="F1992" s="37"/>
      <c r="G1992" s="37"/>
      <c r="H1992" s="37"/>
      <c r="I1992" s="37"/>
      <c r="J1992" s="37"/>
      <c r="K1992" s="37"/>
      <c r="L1992" s="37"/>
      <c r="M1992" s="37"/>
      <c r="N1992" s="5" t="str">
        <f t="array" ref="N1992">IF(SUM(--NOT(ISERROR(FIND(TEXT(UPPER(电话簿!$G$4),0),UPPER(基本信息输入!A1992:M1992),1))))&gt;0,ROW(),"")</f>
        <v/>
      </c>
    </row>
    <row r="1993" spans="1:14" s="34" customFormat="1" x14ac:dyDescent="0.35">
      <c r="A1993" s="74" t="str">
        <f>IFERROR(IF(C1993=0,"",IF(LEN(C1993)=1,VLOOKUP(LEFT(C1993,1),拼音数据库!$B:$C,2,),IF(LEN(C1993)=2,VLOOKUP(LEFT(C1993,1),拼音数据库!$B:$C,2,)&amp;VLOOKUP(MID(C1993,2,1),拼音数据库!$B:$C,2,),IF(LEN(C1993)=3,VLOOKUP(LEFT(C1993,1),拼音数据库!$B:$C,2,)&amp;VLOOKUP(MID(C1993,2,1),拼音数据库!$B:$C,2,)&amp;VLOOKUP(MID(C1993,3,1),拼音数据库!$B:$C,2,),VLOOKUP(LEFT(C1993,1),拼音数据库!$B:$C,2,)&amp;VLOOKUP(MID(C1993,2,1),拼音数据库!$B:$C,2,)&amp;VLOOKUP(MID(C1993,3,1),拼音数据库!$B:$C,2,)&amp;VLOOKUP(MID(C1993,4,1),拼音数据库!$B:$C,2,))))),"")</f>
        <v/>
      </c>
      <c r="B1993" s="75" t="str">
        <f>IFERROR(IF(C1993=0,"",IF(LEN(C1993)=1,LEFT(VLOOKUP(LEFT(C1993,1),拼音数据库!$B:$C,2,),1),IF(LEN(C1993)=2,LEFT(VLOOKUP(LEFT(C1993,1),拼音数据库!$B:$C,2,),1)&amp;LEFT(VLOOKUP(MID(C1993,2,1),拼音数据库!$B:$C,2,),1),IF(LEN(C1993)=3,LEFT(VLOOKUP(LEFT(C1993,1),拼音数据库!$B:$C,2,),1)&amp;LEFT(VLOOKUP(MID(C1993,2,1),拼音数据库!$B:$C,2,),1)&amp;LEFT(VLOOKUP(MID(C1993,3,1),拼音数据库!$B:$C,2,)),LEFT(VLOOKUP(LEFT(C1993,1),拼音数据库!$B:$C,2,),1)&amp;LEFT(VLOOKUP(MID(C1993,2,1),拼音数据库!$B:$C,2,),1)&amp;LEFT(VLOOKUP(MID(C1993,3,1),拼音数据库!$B:$C,2,),1)&amp;LEFT(VLOOKUP(MID(C1993,4,1),拼音数据库!$B:$C,2,),1))))),"")</f>
        <v/>
      </c>
      <c r="C1993" s="36"/>
      <c r="D1993" s="36"/>
      <c r="E1993" s="36"/>
      <c r="F1993" s="37"/>
      <c r="G1993" s="37"/>
      <c r="H1993" s="37"/>
      <c r="I1993" s="37"/>
      <c r="J1993" s="37"/>
      <c r="K1993" s="37"/>
      <c r="L1993" s="37"/>
      <c r="M1993" s="37"/>
      <c r="N1993" s="5" t="str">
        <f t="array" ref="N1993">IF(SUM(--NOT(ISERROR(FIND(TEXT(UPPER(电话簿!$G$4),0),UPPER(基本信息输入!A1993:M1993),1))))&gt;0,ROW(),"")</f>
        <v/>
      </c>
    </row>
    <row r="1994" spans="1:14" s="34" customFormat="1" x14ac:dyDescent="0.35">
      <c r="A1994" s="74" t="str">
        <f>IFERROR(IF(C1994=0,"",IF(LEN(C1994)=1,VLOOKUP(LEFT(C1994,1),拼音数据库!$B:$C,2,),IF(LEN(C1994)=2,VLOOKUP(LEFT(C1994,1),拼音数据库!$B:$C,2,)&amp;VLOOKUP(MID(C1994,2,1),拼音数据库!$B:$C,2,),IF(LEN(C1994)=3,VLOOKUP(LEFT(C1994,1),拼音数据库!$B:$C,2,)&amp;VLOOKUP(MID(C1994,2,1),拼音数据库!$B:$C,2,)&amp;VLOOKUP(MID(C1994,3,1),拼音数据库!$B:$C,2,),VLOOKUP(LEFT(C1994,1),拼音数据库!$B:$C,2,)&amp;VLOOKUP(MID(C1994,2,1),拼音数据库!$B:$C,2,)&amp;VLOOKUP(MID(C1994,3,1),拼音数据库!$B:$C,2,)&amp;VLOOKUP(MID(C1994,4,1),拼音数据库!$B:$C,2,))))),"")</f>
        <v/>
      </c>
      <c r="B1994" s="75" t="str">
        <f>IFERROR(IF(C1994=0,"",IF(LEN(C1994)=1,LEFT(VLOOKUP(LEFT(C1994,1),拼音数据库!$B:$C,2,),1),IF(LEN(C1994)=2,LEFT(VLOOKUP(LEFT(C1994,1),拼音数据库!$B:$C,2,),1)&amp;LEFT(VLOOKUP(MID(C1994,2,1),拼音数据库!$B:$C,2,),1),IF(LEN(C1994)=3,LEFT(VLOOKUP(LEFT(C1994,1),拼音数据库!$B:$C,2,),1)&amp;LEFT(VLOOKUP(MID(C1994,2,1),拼音数据库!$B:$C,2,),1)&amp;LEFT(VLOOKUP(MID(C1994,3,1),拼音数据库!$B:$C,2,)),LEFT(VLOOKUP(LEFT(C1994,1),拼音数据库!$B:$C,2,),1)&amp;LEFT(VLOOKUP(MID(C1994,2,1),拼音数据库!$B:$C,2,),1)&amp;LEFT(VLOOKUP(MID(C1994,3,1),拼音数据库!$B:$C,2,),1)&amp;LEFT(VLOOKUP(MID(C1994,4,1),拼音数据库!$B:$C,2,),1))))),"")</f>
        <v/>
      </c>
      <c r="C1994" s="36"/>
      <c r="D1994" s="36"/>
      <c r="E1994" s="36"/>
      <c r="F1994" s="37"/>
      <c r="G1994" s="37"/>
      <c r="H1994" s="37"/>
      <c r="I1994" s="37"/>
      <c r="J1994" s="37"/>
      <c r="K1994" s="37"/>
      <c r="L1994" s="37"/>
      <c r="M1994" s="37"/>
      <c r="N1994" s="5" t="str">
        <f t="array" ref="N1994">IF(SUM(--NOT(ISERROR(FIND(TEXT(UPPER(电话簿!$G$4),0),UPPER(基本信息输入!A1994:M1994),1))))&gt;0,ROW(),"")</f>
        <v/>
      </c>
    </row>
    <row r="1995" spans="1:14" s="34" customFormat="1" x14ac:dyDescent="0.35">
      <c r="A1995" s="74" t="str">
        <f>IFERROR(IF(C1995=0,"",IF(LEN(C1995)=1,VLOOKUP(LEFT(C1995,1),拼音数据库!$B:$C,2,),IF(LEN(C1995)=2,VLOOKUP(LEFT(C1995,1),拼音数据库!$B:$C,2,)&amp;VLOOKUP(MID(C1995,2,1),拼音数据库!$B:$C,2,),IF(LEN(C1995)=3,VLOOKUP(LEFT(C1995,1),拼音数据库!$B:$C,2,)&amp;VLOOKUP(MID(C1995,2,1),拼音数据库!$B:$C,2,)&amp;VLOOKUP(MID(C1995,3,1),拼音数据库!$B:$C,2,),VLOOKUP(LEFT(C1995,1),拼音数据库!$B:$C,2,)&amp;VLOOKUP(MID(C1995,2,1),拼音数据库!$B:$C,2,)&amp;VLOOKUP(MID(C1995,3,1),拼音数据库!$B:$C,2,)&amp;VLOOKUP(MID(C1995,4,1),拼音数据库!$B:$C,2,))))),"")</f>
        <v/>
      </c>
      <c r="B1995" s="75" t="str">
        <f>IFERROR(IF(C1995=0,"",IF(LEN(C1995)=1,LEFT(VLOOKUP(LEFT(C1995,1),拼音数据库!$B:$C,2,),1),IF(LEN(C1995)=2,LEFT(VLOOKUP(LEFT(C1995,1),拼音数据库!$B:$C,2,),1)&amp;LEFT(VLOOKUP(MID(C1995,2,1),拼音数据库!$B:$C,2,),1),IF(LEN(C1995)=3,LEFT(VLOOKUP(LEFT(C1995,1),拼音数据库!$B:$C,2,),1)&amp;LEFT(VLOOKUP(MID(C1995,2,1),拼音数据库!$B:$C,2,),1)&amp;LEFT(VLOOKUP(MID(C1995,3,1),拼音数据库!$B:$C,2,)),LEFT(VLOOKUP(LEFT(C1995,1),拼音数据库!$B:$C,2,),1)&amp;LEFT(VLOOKUP(MID(C1995,2,1),拼音数据库!$B:$C,2,),1)&amp;LEFT(VLOOKUP(MID(C1995,3,1),拼音数据库!$B:$C,2,),1)&amp;LEFT(VLOOKUP(MID(C1995,4,1),拼音数据库!$B:$C,2,),1))))),"")</f>
        <v/>
      </c>
      <c r="C1995" s="36"/>
      <c r="D1995" s="36"/>
      <c r="E1995" s="36"/>
      <c r="F1995" s="37"/>
      <c r="G1995" s="37"/>
      <c r="H1995" s="37"/>
      <c r="I1995" s="37"/>
      <c r="J1995" s="37"/>
      <c r="K1995" s="37"/>
      <c r="L1995" s="37"/>
      <c r="M1995" s="37"/>
      <c r="N1995" s="5" t="str">
        <f t="array" ref="N1995">IF(SUM(--NOT(ISERROR(FIND(TEXT(UPPER(电话簿!$G$4),0),UPPER(基本信息输入!A1995:M1995),1))))&gt;0,ROW(),"")</f>
        <v/>
      </c>
    </row>
    <row r="1996" spans="1:14" s="34" customFormat="1" x14ac:dyDescent="0.35">
      <c r="A1996" s="74" t="str">
        <f>IFERROR(IF(C1996=0,"",IF(LEN(C1996)=1,VLOOKUP(LEFT(C1996,1),拼音数据库!$B:$C,2,),IF(LEN(C1996)=2,VLOOKUP(LEFT(C1996,1),拼音数据库!$B:$C,2,)&amp;VLOOKUP(MID(C1996,2,1),拼音数据库!$B:$C,2,),IF(LEN(C1996)=3,VLOOKUP(LEFT(C1996,1),拼音数据库!$B:$C,2,)&amp;VLOOKUP(MID(C1996,2,1),拼音数据库!$B:$C,2,)&amp;VLOOKUP(MID(C1996,3,1),拼音数据库!$B:$C,2,),VLOOKUP(LEFT(C1996,1),拼音数据库!$B:$C,2,)&amp;VLOOKUP(MID(C1996,2,1),拼音数据库!$B:$C,2,)&amp;VLOOKUP(MID(C1996,3,1),拼音数据库!$B:$C,2,)&amp;VLOOKUP(MID(C1996,4,1),拼音数据库!$B:$C,2,))))),"")</f>
        <v/>
      </c>
      <c r="B1996" s="75" t="str">
        <f>IFERROR(IF(C1996=0,"",IF(LEN(C1996)=1,LEFT(VLOOKUP(LEFT(C1996,1),拼音数据库!$B:$C,2,),1),IF(LEN(C1996)=2,LEFT(VLOOKUP(LEFT(C1996,1),拼音数据库!$B:$C,2,),1)&amp;LEFT(VLOOKUP(MID(C1996,2,1),拼音数据库!$B:$C,2,),1),IF(LEN(C1996)=3,LEFT(VLOOKUP(LEFT(C1996,1),拼音数据库!$B:$C,2,),1)&amp;LEFT(VLOOKUP(MID(C1996,2,1),拼音数据库!$B:$C,2,),1)&amp;LEFT(VLOOKUP(MID(C1996,3,1),拼音数据库!$B:$C,2,)),LEFT(VLOOKUP(LEFT(C1996,1),拼音数据库!$B:$C,2,),1)&amp;LEFT(VLOOKUP(MID(C1996,2,1),拼音数据库!$B:$C,2,),1)&amp;LEFT(VLOOKUP(MID(C1996,3,1),拼音数据库!$B:$C,2,),1)&amp;LEFT(VLOOKUP(MID(C1996,4,1),拼音数据库!$B:$C,2,),1))))),"")</f>
        <v/>
      </c>
      <c r="C1996" s="36"/>
      <c r="D1996" s="36"/>
      <c r="E1996" s="36"/>
      <c r="F1996" s="37"/>
      <c r="G1996" s="37"/>
      <c r="H1996" s="37"/>
      <c r="I1996" s="37"/>
      <c r="J1996" s="37"/>
      <c r="K1996" s="37"/>
      <c r="L1996" s="37"/>
      <c r="M1996" s="37"/>
      <c r="N1996" s="5" t="str">
        <f t="array" ref="N1996">IF(SUM(--NOT(ISERROR(FIND(TEXT(UPPER(电话簿!$G$4),0),UPPER(基本信息输入!A1996:M1996),1))))&gt;0,ROW(),"")</f>
        <v/>
      </c>
    </row>
    <row r="1997" spans="1:14" s="34" customFormat="1" x14ac:dyDescent="0.35">
      <c r="A1997" s="74" t="str">
        <f>IFERROR(IF(C1997=0,"",IF(LEN(C1997)=1,VLOOKUP(LEFT(C1997,1),拼音数据库!$B:$C,2,),IF(LEN(C1997)=2,VLOOKUP(LEFT(C1997,1),拼音数据库!$B:$C,2,)&amp;VLOOKUP(MID(C1997,2,1),拼音数据库!$B:$C,2,),IF(LEN(C1997)=3,VLOOKUP(LEFT(C1997,1),拼音数据库!$B:$C,2,)&amp;VLOOKUP(MID(C1997,2,1),拼音数据库!$B:$C,2,)&amp;VLOOKUP(MID(C1997,3,1),拼音数据库!$B:$C,2,),VLOOKUP(LEFT(C1997,1),拼音数据库!$B:$C,2,)&amp;VLOOKUP(MID(C1997,2,1),拼音数据库!$B:$C,2,)&amp;VLOOKUP(MID(C1997,3,1),拼音数据库!$B:$C,2,)&amp;VLOOKUP(MID(C1997,4,1),拼音数据库!$B:$C,2,))))),"")</f>
        <v/>
      </c>
      <c r="B1997" s="75" t="str">
        <f>IFERROR(IF(C1997=0,"",IF(LEN(C1997)=1,LEFT(VLOOKUP(LEFT(C1997,1),拼音数据库!$B:$C,2,),1),IF(LEN(C1997)=2,LEFT(VLOOKUP(LEFT(C1997,1),拼音数据库!$B:$C,2,),1)&amp;LEFT(VLOOKUP(MID(C1997,2,1),拼音数据库!$B:$C,2,),1),IF(LEN(C1997)=3,LEFT(VLOOKUP(LEFT(C1997,1),拼音数据库!$B:$C,2,),1)&amp;LEFT(VLOOKUP(MID(C1997,2,1),拼音数据库!$B:$C,2,),1)&amp;LEFT(VLOOKUP(MID(C1997,3,1),拼音数据库!$B:$C,2,)),LEFT(VLOOKUP(LEFT(C1997,1),拼音数据库!$B:$C,2,),1)&amp;LEFT(VLOOKUP(MID(C1997,2,1),拼音数据库!$B:$C,2,),1)&amp;LEFT(VLOOKUP(MID(C1997,3,1),拼音数据库!$B:$C,2,),1)&amp;LEFT(VLOOKUP(MID(C1997,4,1),拼音数据库!$B:$C,2,),1))))),"")</f>
        <v/>
      </c>
      <c r="C1997" s="36"/>
      <c r="D1997" s="36"/>
      <c r="E1997" s="36"/>
      <c r="F1997" s="37"/>
      <c r="G1997" s="37"/>
      <c r="H1997" s="37"/>
      <c r="I1997" s="37"/>
      <c r="J1997" s="37"/>
      <c r="K1997" s="37"/>
      <c r="L1997" s="37"/>
      <c r="M1997" s="37"/>
      <c r="N1997" s="5" t="str">
        <f t="array" ref="N1997">IF(SUM(--NOT(ISERROR(FIND(TEXT(UPPER(电话簿!$G$4),0),UPPER(基本信息输入!A1997:M1997),1))))&gt;0,ROW(),"")</f>
        <v/>
      </c>
    </row>
    <row r="1998" spans="1:14" s="34" customFormat="1" x14ac:dyDescent="0.35">
      <c r="A1998" s="74" t="str">
        <f>IFERROR(IF(C1998=0,"",IF(LEN(C1998)=1,VLOOKUP(LEFT(C1998,1),拼音数据库!$B:$C,2,),IF(LEN(C1998)=2,VLOOKUP(LEFT(C1998,1),拼音数据库!$B:$C,2,)&amp;VLOOKUP(MID(C1998,2,1),拼音数据库!$B:$C,2,),IF(LEN(C1998)=3,VLOOKUP(LEFT(C1998,1),拼音数据库!$B:$C,2,)&amp;VLOOKUP(MID(C1998,2,1),拼音数据库!$B:$C,2,)&amp;VLOOKUP(MID(C1998,3,1),拼音数据库!$B:$C,2,),VLOOKUP(LEFT(C1998,1),拼音数据库!$B:$C,2,)&amp;VLOOKUP(MID(C1998,2,1),拼音数据库!$B:$C,2,)&amp;VLOOKUP(MID(C1998,3,1),拼音数据库!$B:$C,2,)&amp;VLOOKUP(MID(C1998,4,1),拼音数据库!$B:$C,2,))))),"")</f>
        <v/>
      </c>
      <c r="B1998" s="75" t="str">
        <f>IFERROR(IF(C1998=0,"",IF(LEN(C1998)=1,LEFT(VLOOKUP(LEFT(C1998,1),拼音数据库!$B:$C,2,),1),IF(LEN(C1998)=2,LEFT(VLOOKUP(LEFT(C1998,1),拼音数据库!$B:$C,2,),1)&amp;LEFT(VLOOKUP(MID(C1998,2,1),拼音数据库!$B:$C,2,),1),IF(LEN(C1998)=3,LEFT(VLOOKUP(LEFT(C1998,1),拼音数据库!$B:$C,2,),1)&amp;LEFT(VLOOKUP(MID(C1998,2,1),拼音数据库!$B:$C,2,),1)&amp;LEFT(VLOOKUP(MID(C1998,3,1),拼音数据库!$B:$C,2,)),LEFT(VLOOKUP(LEFT(C1998,1),拼音数据库!$B:$C,2,),1)&amp;LEFT(VLOOKUP(MID(C1998,2,1),拼音数据库!$B:$C,2,),1)&amp;LEFT(VLOOKUP(MID(C1998,3,1),拼音数据库!$B:$C,2,),1)&amp;LEFT(VLOOKUP(MID(C1998,4,1),拼音数据库!$B:$C,2,),1))))),"")</f>
        <v/>
      </c>
      <c r="C1998" s="36"/>
      <c r="D1998" s="36"/>
      <c r="E1998" s="36"/>
      <c r="F1998" s="37"/>
      <c r="G1998" s="37"/>
      <c r="H1998" s="37"/>
      <c r="I1998" s="37"/>
      <c r="J1998" s="37"/>
      <c r="K1998" s="37"/>
      <c r="L1998" s="37"/>
      <c r="M1998" s="37"/>
      <c r="N1998" s="5" t="str">
        <f t="array" ref="N1998">IF(SUM(--NOT(ISERROR(FIND(TEXT(UPPER(电话簿!$G$4),0),UPPER(基本信息输入!A1998:M1998),1))))&gt;0,ROW(),"")</f>
        <v/>
      </c>
    </row>
    <row r="1999" spans="1:14" s="34" customFormat="1" x14ac:dyDescent="0.35">
      <c r="A1999" s="74" t="str">
        <f>IFERROR(IF(C1999=0,"",IF(LEN(C1999)=1,VLOOKUP(LEFT(C1999,1),拼音数据库!$B:$C,2,),IF(LEN(C1999)=2,VLOOKUP(LEFT(C1999,1),拼音数据库!$B:$C,2,)&amp;VLOOKUP(MID(C1999,2,1),拼音数据库!$B:$C,2,),IF(LEN(C1999)=3,VLOOKUP(LEFT(C1999,1),拼音数据库!$B:$C,2,)&amp;VLOOKUP(MID(C1999,2,1),拼音数据库!$B:$C,2,)&amp;VLOOKUP(MID(C1999,3,1),拼音数据库!$B:$C,2,),VLOOKUP(LEFT(C1999,1),拼音数据库!$B:$C,2,)&amp;VLOOKUP(MID(C1999,2,1),拼音数据库!$B:$C,2,)&amp;VLOOKUP(MID(C1999,3,1),拼音数据库!$B:$C,2,)&amp;VLOOKUP(MID(C1999,4,1),拼音数据库!$B:$C,2,))))),"")</f>
        <v/>
      </c>
      <c r="B1999" s="75" t="str">
        <f>IFERROR(IF(C1999=0,"",IF(LEN(C1999)=1,LEFT(VLOOKUP(LEFT(C1999,1),拼音数据库!$B:$C,2,),1),IF(LEN(C1999)=2,LEFT(VLOOKUP(LEFT(C1999,1),拼音数据库!$B:$C,2,),1)&amp;LEFT(VLOOKUP(MID(C1999,2,1),拼音数据库!$B:$C,2,),1),IF(LEN(C1999)=3,LEFT(VLOOKUP(LEFT(C1999,1),拼音数据库!$B:$C,2,),1)&amp;LEFT(VLOOKUP(MID(C1999,2,1),拼音数据库!$B:$C,2,),1)&amp;LEFT(VLOOKUP(MID(C1999,3,1),拼音数据库!$B:$C,2,)),LEFT(VLOOKUP(LEFT(C1999,1),拼音数据库!$B:$C,2,),1)&amp;LEFT(VLOOKUP(MID(C1999,2,1),拼音数据库!$B:$C,2,),1)&amp;LEFT(VLOOKUP(MID(C1999,3,1),拼音数据库!$B:$C,2,),1)&amp;LEFT(VLOOKUP(MID(C1999,4,1),拼音数据库!$B:$C,2,),1))))),"")</f>
        <v/>
      </c>
      <c r="C1999" s="36"/>
      <c r="D1999" s="36"/>
      <c r="E1999" s="36"/>
      <c r="F1999" s="37"/>
      <c r="G1999" s="37"/>
      <c r="H1999" s="37"/>
      <c r="I1999" s="37"/>
      <c r="J1999" s="37"/>
      <c r="K1999" s="37"/>
      <c r="L1999" s="37"/>
      <c r="M1999" s="37"/>
      <c r="N1999" s="5" t="str">
        <f t="array" ref="N1999">IF(SUM(--NOT(ISERROR(FIND(TEXT(UPPER(电话簿!$G$4),0),UPPER(基本信息输入!A1999:M1999),1))))&gt;0,ROW(),"")</f>
        <v/>
      </c>
    </row>
    <row r="2000" spans="1:14" s="34" customFormat="1" x14ac:dyDescent="0.35">
      <c r="A2000" s="74" t="str">
        <f>IFERROR(IF(C2000=0,"",IF(LEN(C2000)=1,VLOOKUP(LEFT(C2000,1),拼音数据库!$B:$C,2,),IF(LEN(C2000)=2,VLOOKUP(LEFT(C2000,1),拼音数据库!$B:$C,2,)&amp;VLOOKUP(MID(C2000,2,1),拼音数据库!$B:$C,2,),IF(LEN(C2000)=3,VLOOKUP(LEFT(C2000,1),拼音数据库!$B:$C,2,)&amp;VLOOKUP(MID(C2000,2,1),拼音数据库!$B:$C,2,)&amp;VLOOKUP(MID(C2000,3,1),拼音数据库!$B:$C,2,),VLOOKUP(LEFT(C2000,1),拼音数据库!$B:$C,2,)&amp;VLOOKUP(MID(C2000,2,1),拼音数据库!$B:$C,2,)&amp;VLOOKUP(MID(C2000,3,1),拼音数据库!$B:$C,2,)&amp;VLOOKUP(MID(C2000,4,1),拼音数据库!$B:$C,2,))))),"")</f>
        <v/>
      </c>
      <c r="B2000" s="75" t="str">
        <f>IFERROR(IF(C2000=0,"",IF(LEN(C2000)=1,LEFT(VLOOKUP(LEFT(C2000,1),拼音数据库!$B:$C,2,),1),IF(LEN(C2000)=2,LEFT(VLOOKUP(LEFT(C2000,1),拼音数据库!$B:$C,2,),1)&amp;LEFT(VLOOKUP(MID(C2000,2,1),拼音数据库!$B:$C,2,),1),IF(LEN(C2000)=3,LEFT(VLOOKUP(LEFT(C2000,1),拼音数据库!$B:$C,2,),1)&amp;LEFT(VLOOKUP(MID(C2000,2,1),拼音数据库!$B:$C,2,),1)&amp;LEFT(VLOOKUP(MID(C2000,3,1),拼音数据库!$B:$C,2,)),LEFT(VLOOKUP(LEFT(C2000,1),拼音数据库!$B:$C,2,),1)&amp;LEFT(VLOOKUP(MID(C2000,2,1),拼音数据库!$B:$C,2,),1)&amp;LEFT(VLOOKUP(MID(C2000,3,1),拼音数据库!$B:$C,2,),1)&amp;LEFT(VLOOKUP(MID(C2000,4,1),拼音数据库!$B:$C,2,),1))))),"")</f>
        <v/>
      </c>
      <c r="C2000" s="36"/>
      <c r="D2000" s="36"/>
      <c r="E2000" s="36"/>
      <c r="F2000" s="37"/>
      <c r="G2000" s="37"/>
      <c r="H2000" s="37"/>
      <c r="I2000" s="37"/>
      <c r="J2000" s="37"/>
      <c r="K2000" s="37"/>
      <c r="L2000" s="37"/>
      <c r="M2000" s="37"/>
      <c r="N2000" s="5" t="str">
        <f t="array" ref="N2000">IF(SUM(--NOT(ISERROR(FIND(TEXT(UPPER(电话簿!$G$4),0),UPPER(基本信息输入!A2000:M2000),1))))&gt;0,ROW(),"")</f>
        <v/>
      </c>
    </row>
    <row r="2002" spans="1:14" s="35" customFormat="1" x14ac:dyDescent="0.35">
      <c r="A2002" s="53"/>
      <c r="B2002" s="54"/>
      <c r="C2002" s="54"/>
      <c r="D2002" s="54"/>
      <c r="E2002" s="54"/>
      <c r="F2002" s="38"/>
      <c r="G2002" s="38"/>
      <c r="H2002" s="38"/>
      <c r="I2002" s="38"/>
      <c r="J2002" s="38"/>
      <c r="K2002" s="38"/>
      <c r="L2002" s="38"/>
      <c r="M2002" s="38"/>
      <c r="N2002" s="3"/>
    </row>
    <row r="2003" spans="1:14" s="35" customFormat="1" x14ac:dyDescent="0.35">
      <c r="A2003" s="53"/>
      <c r="B2003" s="54"/>
      <c r="C2003" s="54"/>
      <c r="D2003" s="54"/>
      <c r="E2003" s="54"/>
      <c r="F2003" s="38"/>
      <c r="G2003" s="38"/>
      <c r="H2003" s="38"/>
      <c r="I2003" s="38"/>
      <c r="J2003" s="38"/>
      <c r="K2003" s="38"/>
      <c r="L2003" s="38"/>
      <c r="M2003" s="38"/>
      <c r="N2003" s="3"/>
    </row>
    <row r="2004" spans="1:14" s="35" customFormat="1" x14ac:dyDescent="0.35">
      <c r="A2004" s="53"/>
      <c r="B2004" s="54"/>
      <c r="C2004" s="54"/>
      <c r="D2004" s="54"/>
      <c r="E2004" s="54"/>
      <c r="F2004" s="38"/>
      <c r="G2004" s="38"/>
      <c r="H2004" s="38"/>
      <c r="I2004" s="38"/>
      <c r="J2004" s="38"/>
      <c r="K2004" s="38"/>
      <c r="L2004" s="38"/>
      <c r="M2004" s="38"/>
      <c r="N2004" s="3"/>
    </row>
    <row r="2005" spans="1:14" s="35" customFormat="1" x14ac:dyDescent="0.35">
      <c r="A2005" s="53"/>
      <c r="B2005" s="54"/>
      <c r="C2005" s="54"/>
      <c r="D2005" s="54"/>
      <c r="E2005" s="54"/>
      <c r="F2005" s="38"/>
      <c r="G2005" s="38"/>
      <c r="H2005" s="38"/>
      <c r="I2005" s="38"/>
      <c r="J2005" s="38"/>
      <c r="K2005" s="38"/>
      <c r="L2005" s="38"/>
      <c r="M2005" s="38"/>
      <c r="N2005" s="3"/>
    </row>
    <row r="2006" spans="1:14" s="35" customFormat="1" x14ac:dyDescent="0.35">
      <c r="A2006" s="53"/>
      <c r="B2006" s="54"/>
      <c r="C2006" s="54"/>
      <c r="D2006" s="54"/>
      <c r="E2006" s="54"/>
      <c r="F2006" s="38"/>
      <c r="G2006" s="38"/>
      <c r="H2006" s="38"/>
      <c r="I2006" s="38"/>
      <c r="J2006" s="38"/>
      <c r="K2006" s="38"/>
      <c r="L2006" s="38"/>
      <c r="M2006" s="38"/>
      <c r="N2006" s="3"/>
    </row>
    <row r="2007" spans="1:14" s="35" customFormat="1" x14ac:dyDescent="0.35">
      <c r="A2007" s="53"/>
      <c r="B2007" s="54"/>
      <c r="C2007" s="54"/>
      <c r="D2007" s="54"/>
      <c r="E2007" s="54"/>
      <c r="F2007" s="38"/>
      <c r="G2007" s="38"/>
      <c r="H2007" s="38"/>
      <c r="I2007" s="38"/>
      <c r="J2007" s="38"/>
      <c r="K2007" s="38"/>
      <c r="L2007" s="38"/>
      <c r="M2007" s="38"/>
      <c r="N2007" s="3"/>
    </row>
    <row r="2008" spans="1:14" s="35" customFormat="1" x14ac:dyDescent="0.35">
      <c r="A2008" s="53"/>
      <c r="B2008" s="54"/>
      <c r="C2008" s="54"/>
      <c r="D2008" s="54"/>
      <c r="E2008" s="54"/>
      <c r="F2008" s="38"/>
      <c r="G2008" s="38"/>
      <c r="H2008" s="38"/>
      <c r="I2008" s="38"/>
      <c r="J2008" s="38"/>
      <c r="K2008" s="38"/>
      <c r="L2008" s="38"/>
      <c r="M2008" s="38"/>
      <c r="N2008" s="3"/>
    </row>
    <row r="2009" spans="1:14" s="35" customFormat="1" x14ac:dyDescent="0.35">
      <c r="A2009" s="53"/>
      <c r="B2009" s="54"/>
      <c r="C2009" s="54"/>
      <c r="D2009" s="54"/>
      <c r="E2009" s="54"/>
      <c r="F2009" s="38"/>
      <c r="G2009" s="38"/>
      <c r="H2009" s="38"/>
      <c r="I2009" s="38"/>
      <c r="J2009" s="38"/>
      <c r="K2009" s="38"/>
      <c r="L2009" s="38"/>
      <c r="M2009" s="38"/>
      <c r="N2009" s="3"/>
    </row>
    <row r="2010" spans="1:14" s="35" customFormat="1" x14ac:dyDescent="0.35">
      <c r="A2010" s="53"/>
      <c r="B2010" s="54"/>
      <c r="C2010" s="54"/>
      <c r="D2010" s="54"/>
      <c r="E2010" s="54"/>
      <c r="F2010" s="38"/>
      <c r="G2010" s="38"/>
      <c r="H2010" s="38"/>
      <c r="I2010" s="38"/>
      <c r="J2010" s="38"/>
      <c r="K2010" s="38"/>
      <c r="L2010" s="38"/>
      <c r="M2010" s="38"/>
      <c r="N2010" s="3"/>
    </row>
    <row r="2011" spans="1:14" s="35" customFormat="1" x14ac:dyDescent="0.35">
      <c r="A2011" s="53"/>
      <c r="B2011" s="54"/>
      <c r="C2011" s="54"/>
      <c r="D2011" s="54"/>
      <c r="E2011" s="54"/>
      <c r="F2011" s="38"/>
      <c r="G2011" s="38"/>
      <c r="H2011" s="38"/>
      <c r="I2011" s="38"/>
      <c r="J2011" s="38"/>
      <c r="K2011" s="38"/>
      <c r="L2011" s="38"/>
      <c r="M2011" s="38"/>
      <c r="N2011" s="3"/>
    </row>
    <row r="2012" spans="1:14" s="35" customFormat="1" x14ac:dyDescent="0.35">
      <c r="A2012" s="53"/>
      <c r="B2012" s="54"/>
      <c r="C2012" s="54"/>
      <c r="D2012" s="54"/>
      <c r="E2012" s="54"/>
      <c r="F2012" s="38"/>
      <c r="G2012" s="38"/>
      <c r="H2012" s="38"/>
      <c r="I2012" s="38"/>
      <c r="J2012" s="38"/>
      <c r="K2012" s="38"/>
      <c r="L2012" s="38"/>
      <c r="M2012" s="38"/>
      <c r="N2012" s="3"/>
    </row>
  </sheetData>
  <autoFilter ref="A10:N2000"/>
  <mergeCells count="3">
    <mergeCell ref="D2:G5"/>
    <mergeCell ref="C8:D8"/>
    <mergeCell ref="F8:G8"/>
  </mergeCells>
  <phoneticPr fontId="1" type="noConversion"/>
  <dataValidations count="1">
    <dataValidation allowBlank="1" showInputMessage="1" showErrorMessage="1" error="Please select from the drop down list" sqref="D9:D65536 D1:D2 D6:D7 B1:C1048576 E10"/>
  </dataValidations>
  <hyperlinks>
    <hyperlink ref="C8:D8" location="电话簿!G4" display="电话簿!G4"/>
    <hyperlink ref="K11" r:id="rId1"/>
    <hyperlink ref="K12" r:id="rId2"/>
    <hyperlink ref="K13" r:id="rId3"/>
    <hyperlink ref="K14" r:id="rId4"/>
    <hyperlink ref="K15" r:id="rId5"/>
    <hyperlink ref="K16" r:id="rId6"/>
    <hyperlink ref="K17" r:id="rId7"/>
    <hyperlink ref="K18" r:id="rId8"/>
    <hyperlink ref="K19" r:id="rId9"/>
    <hyperlink ref="K20" r:id="rId10"/>
    <hyperlink ref="K21" r:id="rId11"/>
    <hyperlink ref="K22" r:id="rId12"/>
  </hyperlinks>
  <pageMargins left="0.38" right="0.42" top="0.48" bottom="0.5" header="0.51" footer="0.5"/>
  <pageSetup scale="22" orientation="portrait" horizontalDpi="300" verticalDpi="300" r:id="rId13"/>
  <headerFooter alignWithMargins="0"/>
  <rowBreaks count="1" manualBreakCount="1">
    <brk id="44" min="1" max="14" man="1"/>
  </rowBreaks>
  <drawing r:id="rId14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E12"/>
  <sheetViews>
    <sheetView showGridLines="0" workbookViewId="0">
      <selection activeCell="F1" sqref="F1"/>
    </sheetView>
  </sheetViews>
  <sheetFormatPr defaultColWidth="18.25" defaultRowHeight="106.5" customHeight="1" x14ac:dyDescent="0.2"/>
  <sheetData>
    <row r="1" spans="3:5" ht="106.5" customHeight="1" x14ac:dyDescent="0.2">
      <c r="C1" s="1" t="s">
        <v>0</v>
      </c>
      <c r="D1" s="2" t="s">
        <v>12</v>
      </c>
      <c r="E1" t="str">
        <f ca="1">OFFSET(生肖!$C$1,ABS(MOD(基本信息输入!$D$2-4,12)),0)</f>
        <v>午</v>
      </c>
    </row>
    <row r="2" spans="3:5" ht="106.5" customHeight="1" x14ac:dyDescent="0.2">
      <c r="C2" s="1" t="s">
        <v>1</v>
      </c>
      <c r="D2" t="s">
        <v>13</v>
      </c>
      <c r="E2" t="str">
        <f ca="1">OFFSET(生肖!$D$1,ABS(MOD(基本信息输入!$D$2+6,10)),0)</f>
        <v>甲</v>
      </c>
    </row>
    <row r="3" spans="3:5" ht="106.5" customHeight="1" x14ac:dyDescent="0.2">
      <c r="C3" s="1" t="s">
        <v>2</v>
      </c>
      <c r="D3" t="s">
        <v>14</v>
      </c>
    </row>
    <row r="4" spans="3:5" ht="106.5" customHeight="1" x14ac:dyDescent="0.2">
      <c r="C4" s="1" t="s">
        <v>3</v>
      </c>
      <c r="D4" t="s">
        <v>15</v>
      </c>
    </row>
    <row r="5" spans="3:5" ht="106.5" customHeight="1" x14ac:dyDescent="0.2">
      <c r="C5" s="1" t="s">
        <v>11</v>
      </c>
      <c r="D5" t="s">
        <v>16</v>
      </c>
    </row>
    <row r="6" spans="3:5" ht="106.5" customHeight="1" x14ac:dyDescent="0.2">
      <c r="C6" s="1" t="s">
        <v>4</v>
      </c>
      <c r="D6" t="s">
        <v>17</v>
      </c>
    </row>
    <row r="7" spans="3:5" ht="106.5" customHeight="1" x14ac:dyDescent="0.2">
      <c r="C7" s="1" t="s">
        <v>5</v>
      </c>
      <c r="D7" t="s">
        <v>18</v>
      </c>
    </row>
    <row r="8" spans="3:5" ht="106.5" customHeight="1" x14ac:dyDescent="0.2">
      <c r="C8" s="1" t="s">
        <v>6</v>
      </c>
      <c r="D8" t="s">
        <v>19</v>
      </c>
    </row>
    <row r="9" spans="3:5" ht="106.5" customHeight="1" x14ac:dyDescent="0.2">
      <c r="C9" s="1" t="s">
        <v>7</v>
      </c>
      <c r="D9" t="s">
        <v>20</v>
      </c>
    </row>
    <row r="10" spans="3:5" ht="106.5" customHeight="1" x14ac:dyDescent="0.2">
      <c r="C10" s="1" t="s">
        <v>8</v>
      </c>
      <c r="D10" t="s">
        <v>21</v>
      </c>
    </row>
    <row r="11" spans="3:5" ht="106.5" customHeight="1" x14ac:dyDescent="0.2">
      <c r="C11" s="1" t="s">
        <v>9</v>
      </c>
    </row>
    <row r="12" spans="3:5" ht="106.5" customHeight="1" x14ac:dyDescent="0.2">
      <c r="C12" s="1" t="s">
        <v>10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765"/>
  <sheetViews>
    <sheetView zoomScaleSheetLayoutView="100" workbookViewId="0">
      <selection activeCell="F3" sqref="F3"/>
    </sheetView>
  </sheetViews>
  <sheetFormatPr defaultColWidth="9" defaultRowHeight="14.25" x14ac:dyDescent="0.2"/>
  <cols>
    <col min="1" max="16384" width="9" style="71"/>
  </cols>
  <sheetData>
    <row r="1" spans="1:3" x14ac:dyDescent="0.15">
      <c r="A1" s="70" t="s">
        <v>33</v>
      </c>
      <c r="B1" s="70" t="s">
        <v>34</v>
      </c>
      <c r="C1" s="70" t="s">
        <v>35</v>
      </c>
    </row>
    <row r="2" spans="1:3" x14ac:dyDescent="0.2">
      <c r="A2" s="72">
        <v>1</v>
      </c>
      <c r="B2" s="70" t="s">
        <v>38</v>
      </c>
      <c r="C2" s="73" t="s">
        <v>39</v>
      </c>
    </row>
    <row r="3" spans="1:3" x14ac:dyDescent="0.2">
      <c r="A3" s="72">
        <v>2</v>
      </c>
      <c r="B3" s="70" t="s">
        <v>1080</v>
      </c>
      <c r="C3" s="73" t="s">
        <v>39</v>
      </c>
    </row>
    <row r="4" spans="1:3" x14ac:dyDescent="0.2">
      <c r="A4" s="72">
        <v>3</v>
      </c>
      <c r="B4" s="70" t="s">
        <v>2075</v>
      </c>
      <c r="C4" s="73" t="s">
        <v>39</v>
      </c>
    </row>
    <row r="5" spans="1:3" x14ac:dyDescent="0.2">
      <c r="A5" s="72">
        <v>4</v>
      </c>
      <c r="B5" s="70" t="s">
        <v>6297</v>
      </c>
      <c r="C5" s="73" t="s">
        <v>39</v>
      </c>
    </row>
    <row r="6" spans="1:3" x14ac:dyDescent="0.2">
      <c r="A6" s="72">
        <v>5</v>
      </c>
      <c r="B6" s="70" t="s">
        <v>5082</v>
      </c>
      <c r="C6" s="73" t="s">
        <v>39</v>
      </c>
    </row>
    <row r="7" spans="1:3" x14ac:dyDescent="0.2">
      <c r="A7" s="72">
        <v>6</v>
      </c>
      <c r="B7" s="70" t="s">
        <v>4359</v>
      </c>
      <c r="C7" s="73" t="s">
        <v>870</v>
      </c>
    </row>
    <row r="8" spans="1:3" x14ac:dyDescent="0.2">
      <c r="A8" s="72">
        <v>7</v>
      </c>
      <c r="B8" s="70" t="s">
        <v>2749</v>
      </c>
      <c r="C8" s="73" t="s">
        <v>870</v>
      </c>
    </row>
    <row r="9" spans="1:3" x14ac:dyDescent="0.2">
      <c r="A9" s="72">
        <v>8</v>
      </c>
      <c r="B9" s="70" t="s">
        <v>1834</v>
      </c>
      <c r="C9" s="73" t="s">
        <v>870</v>
      </c>
    </row>
    <row r="10" spans="1:3" x14ac:dyDescent="0.2">
      <c r="A10" s="72">
        <v>9</v>
      </c>
      <c r="B10" s="70" t="s">
        <v>4242</v>
      </c>
      <c r="C10" s="73" t="s">
        <v>870</v>
      </c>
    </row>
    <row r="11" spans="1:3" x14ac:dyDescent="0.2">
      <c r="A11" s="72">
        <v>10</v>
      </c>
      <c r="B11" s="70" t="s">
        <v>6905</v>
      </c>
      <c r="C11" s="73" t="s">
        <v>870</v>
      </c>
    </row>
    <row r="12" spans="1:3" x14ac:dyDescent="0.2">
      <c r="A12" s="72">
        <v>11</v>
      </c>
      <c r="B12" s="70" t="s">
        <v>2783</v>
      </c>
      <c r="C12" s="73" t="s">
        <v>870</v>
      </c>
    </row>
    <row r="13" spans="1:3" x14ac:dyDescent="0.2">
      <c r="A13" s="72">
        <v>12</v>
      </c>
      <c r="B13" s="70" t="s">
        <v>5070</v>
      </c>
      <c r="C13" s="73" t="s">
        <v>870</v>
      </c>
    </row>
    <row r="14" spans="1:3" x14ac:dyDescent="0.2">
      <c r="A14" s="72">
        <v>13</v>
      </c>
      <c r="B14" s="70" t="s">
        <v>4356</v>
      </c>
      <c r="C14" s="73" t="s">
        <v>870</v>
      </c>
    </row>
    <row r="15" spans="1:3" x14ac:dyDescent="0.2">
      <c r="A15" s="72">
        <v>14</v>
      </c>
      <c r="B15" s="70" t="s">
        <v>2109</v>
      </c>
      <c r="C15" s="73" t="s">
        <v>870</v>
      </c>
    </row>
    <row r="16" spans="1:3" x14ac:dyDescent="0.2">
      <c r="A16" s="72">
        <v>15</v>
      </c>
      <c r="B16" s="70" t="s">
        <v>3112</v>
      </c>
      <c r="C16" s="73" t="s">
        <v>870</v>
      </c>
    </row>
    <row r="17" spans="1:3" x14ac:dyDescent="0.2">
      <c r="A17" s="72">
        <v>16</v>
      </c>
      <c r="B17" s="70" t="s">
        <v>3896</v>
      </c>
      <c r="C17" s="73" t="s">
        <v>870</v>
      </c>
    </row>
    <row r="18" spans="1:3" x14ac:dyDescent="0.2">
      <c r="A18" s="72">
        <v>17</v>
      </c>
      <c r="B18" s="70" t="s">
        <v>4930</v>
      </c>
      <c r="C18" s="73" t="s">
        <v>870</v>
      </c>
    </row>
    <row r="19" spans="1:3" x14ac:dyDescent="0.2">
      <c r="A19" s="72">
        <v>18</v>
      </c>
      <c r="B19" s="70" t="s">
        <v>1907</v>
      </c>
      <c r="C19" s="73" t="s">
        <v>870</v>
      </c>
    </row>
    <row r="20" spans="1:3" x14ac:dyDescent="0.2">
      <c r="A20" s="72">
        <v>19</v>
      </c>
      <c r="B20" s="70" t="s">
        <v>6906</v>
      </c>
      <c r="C20" s="73" t="s">
        <v>870</v>
      </c>
    </row>
    <row r="21" spans="1:3" x14ac:dyDescent="0.2">
      <c r="A21" s="72">
        <v>20</v>
      </c>
      <c r="B21" s="70" t="s">
        <v>869</v>
      </c>
      <c r="C21" s="73" t="s">
        <v>870</v>
      </c>
    </row>
    <row r="22" spans="1:3" x14ac:dyDescent="0.2">
      <c r="A22" s="72">
        <v>21</v>
      </c>
      <c r="B22" s="70" t="s">
        <v>3621</v>
      </c>
      <c r="C22" s="73" t="s">
        <v>870</v>
      </c>
    </row>
    <row r="23" spans="1:3" x14ac:dyDescent="0.2">
      <c r="A23" s="72">
        <v>22</v>
      </c>
      <c r="B23" s="70" t="s">
        <v>1913</v>
      </c>
      <c r="C23" s="73" t="s">
        <v>870</v>
      </c>
    </row>
    <row r="24" spans="1:3" x14ac:dyDescent="0.2">
      <c r="A24" s="72">
        <v>23</v>
      </c>
      <c r="B24" s="70" t="s">
        <v>5828</v>
      </c>
      <c r="C24" s="73" t="s">
        <v>870</v>
      </c>
    </row>
    <row r="25" spans="1:3" x14ac:dyDescent="0.2">
      <c r="A25" s="72">
        <v>24</v>
      </c>
      <c r="B25" s="70" t="s">
        <v>6298</v>
      </c>
      <c r="C25" s="73" t="s">
        <v>870</v>
      </c>
    </row>
    <row r="26" spans="1:3" x14ac:dyDescent="0.2">
      <c r="A26" s="72">
        <v>25</v>
      </c>
      <c r="B26" s="70" t="s">
        <v>5523</v>
      </c>
      <c r="C26" s="73" t="s">
        <v>870</v>
      </c>
    </row>
    <row r="27" spans="1:3" x14ac:dyDescent="0.2">
      <c r="A27" s="72">
        <v>26</v>
      </c>
      <c r="B27" s="70" t="s">
        <v>6120</v>
      </c>
      <c r="C27" s="73" t="s">
        <v>870</v>
      </c>
    </row>
    <row r="28" spans="1:3" x14ac:dyDescent="0.2">
      <c r="A28" s="72">
        <v>27</v>
      </c>
      <c r="B28" s="70" t="s">
        <v>5306</v>
      </c>
      <c r="C28" s="73" t="s">
        <v>870</v>
      </c>
    </row>
    <row r="29" spans="1:3" x14ac:dyDescent="0.2">
      <c r="A29" s="72">
        <v>28</v>
      </c>
      <c r="B29" s="70" t="s">
        <v>416</v>
      </c>
      <c r="C29" s="73" t="s">
        <v>417</v>
      </c>
    </row>
    <row r="30" spans="1:3" x14ac:dyDescent="0.2">
      <c r="A30" s="72">
        <v>29</v>
      </c>
      <c r="B30" s="70" t="s">
        <v>5307</v>
      </c>
      <c r="C30" s="73" t="s">
        <v>417</v>
      </c>
    </row>
    <row r="31" spans="1:3" x14ac:dyDescent="0.2">
      <c r="A31" s="72">
        <v>30</v>
      </c>
      <c r="B31" s="70" t="s">
        <v>2780</v>
      </c>
      <c r="C31" s="73" t="s">
        <v>417</v>
      </c>
    </row>
    <row r="32" spans="1:3" x14ac:dyDescent="0.2">
      <c r="A32" s="72">
        <v>31</v>
      </c>
      <c r="B32" s="70" t="s">
        <v>3819</v>
      </c>
      <c r="C32" s="73" t="s">
        <v>417</v>
      </c>
    </row>
    <row r="33" spans="1:3" x14ac:dyDescent="0.2">
      <c r="A33" s="72">
        <v>32</v>
      </c>
      <c r="B33" s="70" t="s">
        <v>3808</v>
      </c>
      <c r="C33" s="73" t="s">
        <v>417</v>
      </c>
    </row>
    <row r="34" spans="1:3" x14ac:dyDescent="0.2">
      <c r="A34" s="72">
        <v>33</v>
      </c>
      <c r="B34" s="70" t="s">
        <v>4874</v>
      </c>
      <c r="C34" s="73" t="s">
        <v>417</v>
      </c>
    </row>
    <row r="35" spans="1:3" x14ac:dyDescent="0.2">
      <c r="A35" s="72">
        <v>34</v>
      </c>
      <c r="B35" s="70" t="s">
        <v>2623</v>
      </c>
      <c r="C35" s="73" t="s">
        <v>417</v>
      </c>
    </row>
    <row r="36" spans="1:3" x14ac:dyDescent="0.2">
      <c r="A36" s="72">
        <v>35</v>
      </c>
      <c r="B36" s="70" t="s">
        <v>2979</v>
      </c>
      <c r="C36" s="73" t="s">
        <v>417</v>
      </c>
    </row>
    <row r="37" spans="1:3" x14ac:dyDescent="0.2">
      <c r="A37" s="72">
        <v>36</v>
      </c>
      <c r="B37" s="70" t="s">
        <v>6121</v>
      </c>
      <c r="C37" s="73" t="s">
        <v>417</v>
      </c>
    </row>
    <row r="38" spans="1:3" x14ac:dyDescent="0.2">
      <c r="A38" s="72">
        <v>37</v>
      </c>
      <c r="B38" s="70" t="s">
        <v>3662</v>
      </c>
      <c r="C38" s="73" t="s">
        <v>417</v>
      </c>
    </row>
    <row r="39" spans="1:3" x14ac:dyDescent="0.2">
      <c r="A39" s="72">
        <v>38</v>
      </c>
      <c r="B39" s="70" t="s">
        <v>6702</v>
      </c>
      <c r="C39" s="73" t="s">
        <v>417</v>
      </c>
    </row>
    <row r="40" spans="1:3" x14ac:dyDescent="0.2">
      <c r="A40" s="72">
        <v>39</v>
      </c>
      <c r="B40" s="70" t="s">
        <v>6528</v>
      </c>
      <c r="C40" s="73" t="s">
        <v>417</v>
      </c>
    </row>
    <row r="41" spans="1:3" x14ac:dyDescent="0.2">
      <c r="A41" s="72">
        <v>40</v>
      </c>
      <c r="B41" s="70" t="s">
        <v>1316</v>
      </c>
      <c r="C41" s="73" t="s">
        <v>417</v>
      </c>
    </row>
    <row r="42" spans="1:3" x14ac:dyDescent="0.2">
      <c r="A42" s="72">
        <v>41</v>
      </c>
      <c r="B42" s="70" t="s">
        <v>755</v>
      </c>
      <c r="C42" s="73" t="s">
        <v>417</v>
      </c>
    </row>
    <row r="43" spans="1:3" x14ac:dyDescent="0.2">
      <c r="A43" s="72">
        <v>42</v>
      </c>
      <c r="B43" s="70" t="s">
        <v>3592</v>
      </c>
      <c r="C43" s="73" t="s">
        <v>417</v>
      </c>
    </row>
    <row r="44" spans="1:3" x14ac:dyDescent="0.2">
      <c r="A44" s="72">
        <v>43</v>
      </c>
      <c r="B44" s="70" t="s">
        <v>710</v>
      </c>
      <c r="C44" s="73" t="s">
        <v>417</v>
      </c>
    </row>
    <row r="45" spans="1:3" x14ac:dyDescent="0.2">
      <c r="A45" s="72">
        <v>44</v>
      </c>
      <c r="B45" s="70" t="s">
        <v>2117</v>
      </c>
      <c r="C45" s="73" t="s">
        <v>417</v>
      </c>
    </row>
    <row r="46" spans="1:3" x14ac:dyDescent="0.2">
      <c r="A46" s="72">
        <v>45</v>
      </c>
      <c r="B46" s="70" t="s">
        <v>4029</v>
      </c>
      <c r="C46" s="73" t="s">
        <v>417</v>
      </c>
    </row>
    <row r="47" spans="1:3" x14ac:dyDescent="0.2">
      <c r="A47" s="72">
        <v>46</v>
      </c>
      <c r="B47" s="70" t="s">
        <v>4492</v>
      </c>
      <c r="C47" s="73" t="s">
        <v>2315</v>
      </c>
    </row>
    <row r="48" spans="1:3" x14ac:dyDescent="0.2">
      <c r="A48" s="72">
        <v>47</v>
      </c>
      <c r="B48" s="70" t="s">
        <v>2314</v>
      </c>
      <c r="C48" s="73" t="s">
        <v>2315</v>
      </c>
    </row>
    <row r="49" spans="1:3" x14ac:dyDescent="0.2">
      <c r="A49" s="72">
        <v>48</v>
      </c>
      <c r="B49" s="70" t="s">
        <v>3393</v>
      </c>
      <c r="C49" s="73" t="s">
        <v>2315</v>
      </c>
    </row>
    <row r="50" spans="1:3" x14ac:dyDescent="0.2">
      <c r="A50" s="72">
        <v>49</v>
      </c>
      <c r="B50" s="70" t="s">
        <v>3373</v>
      </c>
      <c r="C50" s="73" t="s">
        <v>1214</v>
      </c>
    </row>
    <row r="51" spans="1:3" x14ac:dyDescent="0.2">
      <c r="A51" s="72">
        <v>50</v>
      </c>
      <c r="B51" s="70" t="s">
        <v>4014</v>
      </c>
      <c r="C51" s="73" t="s">
        <v>1214</v>
      </c>
    </row>
    <row r="52" spans="1:3" x14ac:dyDescent="0.2">
      <c r="A52" s="72">
        <v>51</v>
      </c>
      <c r="B52" s="70" t="s">
        <v>4189</v>
      </c>
      <c r="C52" s="73" t="s">
        <v>1214</v>
      </c>
    </row>
    <row r="53" spans="1:3" x14ac:dyDescent="0.2">
      <c r="A53" s="72">
        <v>52</v>
      </c>
      <c r="B53" s="70" t="s">
        <v>4426</v>
      </c>
      <c r="C53" s="73" t="s">
        <v>1214</v>
      </c>
    </row>
    <row r="54" spans="1:3" x14ac:dyDescent="0.2">
      <c r="A54" s="72">
        <v>53</v>
      </c>
      <c r="B54" s="70" t="s">
        <v>6399</v>
      </c>
      <c r="C54" s="73" t="s">
        <v>1214</v>
      </c>
    </row>
    <row r="55" spans="1:3" x14ac:dyDescent="0.2">
      <c r="A55" s="72">
        <v>54</v>
      </c>
      <c r="B55" s="70" t="s">
        <v>5612</v>
      </c>
      <c r="C55" s="73" t="s">
        <v>1214</v>
      </c>
    </row>
    <row r="56" spans="1:3" x14ac:dyDescent="0.2">
      <c r="A56" s="72">
        <v>55</v>
      </c>
      <c r="B56" s="70" t="s">
        <v>3068</v>
      </c>
      <c r="C56" s="73" t="s">
        <v>1214</v>
      </c>
    </row>
    <row r="57" spans="1:3" x14ac:dyDescent="0.2">
      <c r="A57" s="72">
        <v>56</v>
      </c>
      <c r="B57" s="70" t="s">
        <v>6400</v>
      </c>
      <c r="C57" s="73" t="s">
        <v>1214</v>
      </c>
    </row>
    <row r="58" spans="1:3" x14ac:dyDescent="0.2">
      <c r="A58" s="72">
        <v>57</v>
      </c>
      <c r="B58" s="70" t="s">
        <v>5150</v>
      </c>
      <c r="C58" s="73" t="s">
        <v>1214</v>
      </c>
    </row>
    <row r="59" spans="1:3" x14ac:dyDescent="0.2">
      <c r="A59" s="72">
        <v>58</v>
      </c>
      <c r="B59" s="70" t="s">
        <v>4396</v>
      </c>
      <c r="C59" s="73" t="s">
        <v>1214</v>
      </c>
    </row>
    <row r="60" spans="1:3" x14ac:dyDescent="0.2">
      <c r="A60" s="72">
        <v>59</v>
      </c>
      <c r="B60" s="70" t="s">
        <v>3629</v>
      </c>
      <c r="C60" s="73" t="s">
        <v>1214</v>
      </c>
    </row>
    <row r="61" spans="1:3" x14ac:dyDescent="0.2">
      <c r="A61" s="72">
        <v>60</v>
      </c>
      <c r="B61" s="70" t="s">
        <v>4266</v>
      </c>
      <c r="C61" s="73" t="s">
        <v>1214</v>
      </c>
    </row>
    <row r="62" spans="1:3" x14ac:dyDescent="0.2">
      <c r="A62" s="72">
        <v>61</v>
      </c>
      <c r="B62" s="70" t="s">
        <v>4277</v>
      </c>
      <c r="C62" s="73" t="s">
        <v>1214</v>
      </c>
    </row>
    <row r="63" spans="1:3" x14ac:dyDescent="0.2">
      <c r="A63" s="72">
        <v>62</v>
      </c>
      <c r="B63" s="70" t="s">
        <v>6299</v>
      </c>
      <c r="C63" s="73" t="s">
        <v>1214</v>
      </c>
    </row>
    <row r="64" spans="1:3" x14ac:dyDescent="0.2">
      <c r="A64" s="72">
        <v>63</v>
      </c>
      <c r="B64" s="70" t="s">
        <v>4806</v>
      </c>
      <c r="C64" s="73" t="s">
        <v>1214</v>
      </c>
    </row>
    <row r="65" spans="1:3" x14ac:dyDescent="0.2">
      <c r="A65" s="72">
        <v>64</v>
      </c>
      <c r="B65" s="70" t="s">
        <v>4394</v>
      </c>
      <c r="C65" s="73" t="s">
        <v>1214</v>
      </c>
    </row>
    <row r="66" spans="1:3" x14ac:dyDescent="0.2">
      <c r="A66" s="72">
        <v>65</v>
      </c>
      <c r="B66" s="70" t="s">
        <v>2622</v>
      </c>
      <c r="C66" s="73" t="s">
        <v>1214</v>
      </c>
    </row>
    <row r="67" spans="1:3" x14ac:dyDescent="0.2">
      <c r="A67" s="72">
        <v>66</v>
      </c>
      <c r="B67" s="70" t="s">
        <v>1213</v>
      </c>
      <c r="C67" s="73" t="s">
        <v>1214</v>
      </c>
    </row>
    <row r="68" spans="1:3" x14ac:dyDescent="0.2">
      <c r="A68" s="72">
        <v>67</v>
      </c>
      <c r="B68" s="70" t="s">
        <v>5165</v>
      </c>
      <c r="C68" s="73" t="s">
        <v>1214</v>
      </c>
    </row>
    <row r="69" spans="1:3" x14ac:dyDescent="0.2">
      <c r="A69" s="72">
        <v>68</v>
      </c>
      <c r="B69" s="70" t="s">
        <v>1324</v>
      </c>
      <c r="C69" s="73" t="s">
        <v>1214</v>
      </c>
    </row>
    <row r="70" spans="1:3" x14ac:dyDescent="0.2">
      <c r="A70" s="72">
        <v>69</v>
      </c>
      <c r="B70" s="70" t="s">
        <v>4637</v>
      </c>
      <c r="C70" s="73" t="s">
        <v>1214</v>
      </c>
    </row>
    <row r="71" spans="1:3" x14ac:dyDescent="0.2">
      <c r="A71" s="72">
        <v>70</v>
      </c>
      <c r="B71" s="70" t="s">
        <v>5936</v>
      </c>
      <c r="C71" s="73" t="s">
        <v>1214</v>
      </c>
    </row>
    <row r="72" spans="1:3" x14ac:dyDescent="0.2">
      <c r="A72" s="72">
        <v>71</v>
      </c>
      <c r="B72" s="70" t="s">
        <v>42</v>
      </c>
      <c r="C72" s="73" t="s">
        <v>450</v>
      </c>
    </row>
    <row r="73" spans="1:3" x14ac:dyDescent="0.2">
      <c r="A73" s="72">
        <v>72</v>
      </c>
      <c r="B73" s="70" t="s">
        <v>889</v>
      </c>
      <c r="C73" s="73" t="s">
        <v>450</v>
      </c>
    </row>
    <row r="74" spans="1:3" x14ac:dyDescent="0.2">
      <c r="A74" s="72">
        <v>73</v>
      </c>
      <c r="B74" s="70" t="s">
        <v>3370</v>
      </c>
      <c r="C74" s="73" t="s">
        <v>450</v>
      </c>
    </row>
    <row r="75" spans="1:3" x14ac:dyDescent="0.2">
      <c r="A75" s="72">
        <v>74</v>
      </c>
      <c r="B75" s="70" t="s">
        <v>3383</v>
      </c>
      <c r="C75" s="73" t="s">
        <v>450</v>
      </c>
    </row>
    <row r="76" spans="1:3" x14ac:dyDescent="0.2">
      <c r="A76" s="72">
        <v>75</v>
      </c>
      <c r="B76" s="70" t="s">
        <v>3099</v>
      </c>
      <c r="C76" s="73" t="s">
        <v>450</v>
      </c>
    </row>
    <row r="77" spans="1:3" x14ac:dyDescent="0.2">
      <c r="A77" s="72">
        <v>76</v>
      </c>
      <c r="B77" s="70" t="s">
        <v>4868</v>
      </c>
      <c r="C77" s="73" t="s">
        <v>450</v>
      </c>
    </row>
    <row r="78" spans="1:3" x14ac:dyDescent="0.2">
      <c r="A78" s="72">
        <v>77</v>
      </c>
      <c r="B78" s="70" t="s">
        <v>4030</v>
      </c>
      <c r="C78" s="73" t="s">
        <v>450</v>
      </c>
    </row>
    <row r="79" spans="1:3" x14ac:dyDescent="0.2">
      <c r="A79" s="72">
        <v>78</v>
      </c>
      <c r="B79" s="70" t="s">
        <v>6054</v>
      </c>
      <c r="C79" s="73" t="s">
        <v>450</v>
      </c>
    </row>
    <row r="80" spans="1:3" x14ac:dyDescent="0.2">
      <c r="A80" s="72">
        <v>79</v>
      </c>
      <c r="B80" s="70" t="s">
        <v>4481</v>
      </c>
      <c r="C80" s="73" t="s">
        <v>450</v>
      </c>
    </row>
    <row r="81" spans="1:3" x14ac:dyDescent="0.2">
      <c r="A81" s="72">
        <v>80</v>
      </c>
      <c r="B81" s="70" t="s">
        <v>4843</v>
      </c>
      <c r="C81" s="73" t="s">
        <v>450</v>
      </c>
    </row>
    <row r="82" spans="1:3" x14ac:dyDescent="0.2">
      <c r="A82" s="72">
        <v>81</v>
      </c>
      <c r="B82" s="70" t="s">
        <v>1733</v>
      </c>
      <c r="C82" s="73" t="s">
        <v>450</v>
      </c>
    </row>
    <row r="83" spans="1:3" x14ac:dyDescent="0.2">
      <c r="A83" s="72">
        <v>82</v>
      </c>
      <c r="B83" s="70" t="s">
        <v>6907</v>
      </c>
      <c r="C83" s="73" t="s">
        <v>450</v>
      </c>
    </row>
    <row r="84" spans="1:3" x14ac:dyDescent="0.2">
      <c r="A84" s="72">
        <v>83</v>
      </c>
      <c r="B84" s="70" t="s">
        <v>6703</v>
      </c>
      <c r="C84" s="73" t="s">
        <v>450</v>
      </c>
    </row>
    <row r="85" spans="1:3" x14ac:dyDescent="0.2">
      <c r="A85" s="72">
        <v>84</v>
      </c>
      <c r="B85" s="70" t="s">
        <v>3243</v>
      </c>
      <c r="C85" s="73" t="s">
        <v>450</v>
      </c>
    </row>
    <row r="86" spans="1:3" x14ac:dyDescent="0.2">
      <c r="A86" s="72">
        <v>85</v>
      </c>
      <c r="B86" s="70" t="s">
        <v>6704</v>
      </c>
      <c r="C86" s="73" t="s">
        <v>450</v>
      </c>
    </row>
    <row r="87" spans="1:3" x14ac:dyDescent="0.2">
      <c r="A87" s="72">
        <v>86</v>
      </c>
      <c r="B87" s="70" t="s">
        <v>449</v>
      </c>
      <c r="C87" s="73" t="s">
        <v>450</v>
      </c>
    </row>
    <row r="88" spans="1:3" x14ac:dyDescent="0.2">
      <c r="A88" s="72">
        <v>87</v>
      </c>
      <c r="B88" s="70" t="s">
        <v>3840</v>
      </c>
      <c r="C88" s="73" t="s">
        <v>450</v>
      </c>
    </row>
    <row r="89" spans="1:3" x14ac:dyDescent="0.2">
      <c r="A89" s="72">
        <v>88</v>
      </c>
      <c r="B89" s="70" t="s">
        <v>2153</v>
      </c>
      <c r="C89" s="73" t="s">
        <v>450</v>
      </c>
    </row>
    <row r="90" spans="1:3" x14ac:dyDescent="0.2">
      <c r="A90" s="72">
        <v>89</v>
      </c>
      <c r="B90" s="70" t="s">
        <v>2179</v>
      </c>
      <c r="C90" s="73" t="s">
        <v>450</v>
      </c>
    </row>
    <row r="91" spans="1:3" x14ac:dyDescent="0.2">
      <c r="A91" s="72">
        <v>90</v>
      </c>
      <c r="B91" s="70" t="s">
        <v>2461</v>
      </c>
      <c r="C91" s="73" t="s">
        <v>450</v>
      </c>
    </row>
    <row r="92" spans="1:3" x14ac:dyDescent="0.2">
      <c r="A92" s="72">
        <v>91</v>
      </c>
      <c r="B92" s="70" t="s">
        <v>4687</v>
      </c>
      <c r="C92" s="73" t="s">
        <v>450</v>
      </c>
    </row>
    <row r="93" spans="1:3" x14ac:dyDescent="0.2">
      <c r="A93" s="72">
        <v>92</v>
      </c>
      <c r="B93" s="70" t="s">
        <v>2281</v>
      </c>
      <c r="C93" s="73" t="s">
        <v>450</v>
      </c>
    </row>
    <row r="94" spans="1:3" x14ac:dyDescent="0.2">
      <c r="A94" s="72">
        <v>93</v>
      </c>
      <c r="B94" s="70" t="s">
        <v>5104</v>
      </c>
      <c r="C94" s="73" t="s">
        <v>450</v>
      </c>
    </row>
    <row r="95" spans="1:3" x14ac:dyDescent="0.2">
      <c r="A95" s="72">
        <v>94</v>
      </c>
      <c r="B95" s="70" t="s">
        <v>1872</v>
      </c>
      <c r="C95" s="73" t="s">
        <v>450</v>
      </c>
    </row>
    <row r="96" spans="1:3" x14ac:dyDescent="0.2">
      <c r="A96" s="72">
        <v>95</v>
      </c>
      <c r="B96" s="70" t="s">
        <v>4327</v>
      </c>
      <c r="C96" s="73" t="s">
        <v>599</v>
      </c>
    </row>
    <row r="97" spans="1:3" x14ac:dyDescent="0.2">
      <c r="A97" s="72">
        <v>96</v>
      </c>
      <c r="B97" s="70" t="s">
        <v>880</v>
      </c>
      <c r="C97" s="73" t="s">
        <v>599</v>
      </c>
    </row>
    <row r="98" spans="1:3" x14ac:dyDescent="0.2">
      <c r="A98" s="72">
        <v>97</v>
      </c>
      <c r="B98" s="70" t="s">
        <v>598</v>
      </c>
      <c r="C98" s="73" t="s">
        <v>599</v>
      </c>
    </row>
    <row r="99" spans="1:3" x14ac:dyDescent="0.2">
      <c r="A99" s="72">
        <v>98</v>
      </c>
      <c r="B99" s="70" t="s">
        <v>4024</v>
      </c>
      <c r="C99" s="73" t="s">
        <v>599</v>
      </c>
    </row>
    <row r="100" spans="1:3" x14ac:dyDescent="0.2">
      <c r="A100" s="72">
        <v>99</v>
      </c>
      <c r="B100" s="70" t="s">
        <v>2219</v>
      </c>
      <c r="C100" s="73" t="s">
        <v>599</v>
      </c>
    </row>
    <row r="101" spans="1:3" x14ac:dyDescent="0.2">
      <c r="A101" s="72">
        <v>100</v>
      </c>
      <c r="B101" s="70" t="s">
        <v>5185</v>
      </c>
      <c r="C101" s="73" t="s">
        <v>599</v>
      </c>
    </row>
    <row r="102" spans="1:3" x14ac:dyDescent="0.2">
      <c r="A102" s="72">
        <v>101</v>
      </c>
      <c r="B102" s="70" t="s">
        <v>1549</v>
      </c>
      <c r="C102" s="73" t="s">
        <v>599</v>
      </c>
    </row>
    <row r="103" spans="1:3" x14ac:dyDescent="0.2">
      <c r="A103" s="72">
        <v>102</v>
      </c>
      <c r="B103" s="70" t="s">
        <v>1375</v>
      </c>
      <c r="C103" s="73" t="s">
        <v>599</v>
      </c>
    </row>
    <row r="104" spans="1:3" x14ac:dyDescent="0.2">
      <c r="A104" s="72">
        <v>103</v>
      </c>
      <c r="B104" s="70" t="s">
        <v>1961</v>
      </c>
      <c r="C104" s="73" t="s">
        <v>599</v>
      </c>
    </row>
    <row r="105" spans="1:3" x14ac:dyDescent="0.2">
      <c r="A105" s="72">
        <v>104</v>
      </c>
      <c r="B105" s="70" t="s">
        <v>5271</v>
      </c>
      <c r="C105" s="73" t="s">
        <v>599</v>
      </c>
    </row>
    <row r="106" spans="1:3" x14ac:dyDescent="0.2">
      <c r="A106" s="72">
        <v>105</v>
      </c>
      <c r="B106" s="70" t="s">
        <v>3542</v>
      </c>
      <c r="C106" s="73" t="s">
        <v>360</v>
      </c>
    </row>
    <row r="107" spans="1:3" x14ac:dyDescent="0.2">
      <c r="A107" s="72">
        <v>106</v>
      </c>
      <c r="B107" s="70" t="s">
        <v>986</v>
      </c>
      <c r="C107" s="73" t="s">
        <v>360</v>
      </c>
    </row>
    <row r="108" spans="1:3" x14ac:dyDescent="0.2">
      <c r="A108" s="72">
        <v>107</v>
      </c>
      <c r="B108" s="70" t="s">
        <v>1234</v>
      </c>
      <c r="C108" s="73" t="s">
        <v>360</v>
      </c>
    </row>
    <row r="109" spans="1:3" x14ac:dyDescent="0.2">
      <c r="A109" s="72">
        <v>108</v>
      </c>
      <c r="B109" s="70" t="s">
        <v>1670</v>
      </c>
      <c r="C109" s="73" t="s">
        <v>360</v>
      </c>
    </row>
    <row r="110" spans="1:3" x14ac:dyDescent="0.2">
      <c r="A110" s="72">
        <v>109</v>
      </c>
      <c r="B110" s="70" t="s">
        <v>2664</v>
      </c>
      <c r="C110" s="73" t="s">
        <v>360</v>
      </c>
    </row>
    <row r="111" spans="1:3" x14ac:dyDescent="0.2">
      <c r="A111" s="72">
        <v>110</v>
      </c>
      <c r="B111" s="70" t="s">
        <v>2040</v>
      </c>
      <c r="C111" s="73" t="s">
        <v>360</v>
      </c>
    </row>
    <row r="112" spans="1:3" x14ac:dyDescent="0.2">
      <c r="A112" s="72">
        <v>111</v>
      </c>
      <c r="B112" s="70" t="s">
        <v>5489</v>
      </c>
      <c r="C112" s="73" t="s">
        <v>360</v>
      </c>
    </row>
    <row r="113" spans="1:3" x14ac:dyDescent="0.2">
      <c r="A113" s="72">
        <v>112</v>
      </c>
      <c r="B113" s="70" t="s">
        <v>6705</v>
      </c>
      <c r="C113" s="73" t="s">
        <v>360</v>
      </c>
    </row>
    <row r="114" spans="1:3" x14ac:dyDescent="0.2">
      <c r="A114" s="72">
        <v>113</v>
      </c>
      <c r="B114" s="70" t="s">
        <v>3885</v>
      </c>
      <c r="C114" s="73" t="s">
        <v>360</v>
      </c>
    </row>
    <row r="115" spans="1:3" x14ac:dyDescent="0.2">
      <c r="A115" s="72">
        <v>114</v>
      </c>
      <c r="B115" s="70" t="s">
        <v>3730</v>
      </c>
      <c r="C115" s="73" t="s">
        <v>360</v>
      </c>
    </row>
    <row r="116" spans="1:3" x14ac:dyDescent="0.2">
      <c r="A116" s="72">
        <v>115</v>
      </c>
      <c r="B116" s="70" t="s">
        <v>1305</v>
      </c>
      <c r="C116" s="73" t="s">
        <v>360</v>
      </c>
    </row>
    <row r="117" spans="1:3" x14ac:dyDescent="0.2">
      <c r="A117" s="72">
        <v>116</v>
      </c>
      <c r="B117" s="70" t="s">
        <v>849</v>
      </c>
      <c r="C117" s="73" t="s">
        <v>360</v>
      </c>
    </row>
    <row r="118" spans="1:3" x14ac:dyDescent="0.2">
      <c r="A118" s="72">
        <v>117</v>
      </c>
      <c r="B118" s="70" t="s">
        <v>5327</v>
      </c>
      <c r="C118" s="73" t="s">
        <v>360</v>
      </c>
    </row>
    <row r="119" spans="1:3" x14ac:dyDescent="0.2">
      <c r="A119" s="72">
        <v>118</v>
      </c>
      <c r="B119" s="70" t="s">
        <v>5750</v>
      </c>
      <c r="C119" s="73" t="s">
        <v>360</v>
      </c>
    </row>
    <row r="120" spans="1:3" x14ac:dyDescent="0.2">
      <c r="A120" s="72">
        <v>119</v>
      </c>
      <c r="B120" s="70" t="s">
        <v>359</v>
      </c>
      <c r="C120" s="73" t="s">
        <v>360</v>
      </c>
    </row>
    <row r="121" spans="1:3" x14ac:dyDescent="0.2">
      <c r="A121" s="72">
        <v>120</v>
      </c>
      <c r="B121" s="70" t="s">
        <v>919</v>
      </c>
      <c r="C121" s="73" t="s">
        <v>360</v>
      </c>
    </row>
    <row r="122" spans="1:3" x14ac:dyDescent="0.2">
      <c r="A122" s="72">
        <v>121</v>
      </c>
      <c r="B122" s="70" t="s">
        <v>1675</v>
      </c>
      <c r="C122" s="73" t="s">
        <v>360</v>
      </c>
    </row>
    <row r="123" spans="1:3" x14ac:dyDescent="0.2">
      <c r="A123" s="72">
        <v>122</v>
      </c>
      <c r="B123" s="70" t="s">
        <v>3490</v>
      </c>
      <c r="C123" s="73" t="s">
        <v>360</v>
      </c>
    </row>
    <row r="124" spans="1:3" x14ac:dyDescent="0.2">
      <c r="A124" s="72">
        <v>123</v>
      </c>
      <c r="B124" s="70" t="s">
        <v>3910</v>
      </c>
      <c r="C124" s="73" t="s">
        <v>360</v>
      </c>
    </row>
    <row r="125" spans="1:3" x14ac:dyDescent="0.2">
      <c r="A125" s="72">
        <v>124</v>
      </c>
      <c r="B125" s="70" t="s">
        <v>3571</v>
      </c>
      <c r="C125" s="73" t="s">
        <v>360</v>
      </c>
    </row>
    <row r="126" spans="1:3" x14ac:dyDescent="0.2">
      <c r="A126" s="72">
        <v>125</v>
      </c>
      <c r="B126" s="70" t="s">
        <v>2746</v>
      </c>
      <c r="C126" s="73" t="s">
        <v>360</v>
      </c>
    </row>
    <row r="127" spans="1:3" x14ac:dyDescent="0.2">
      <c r="A127" s="72">
        <v>126</v>
      </c>
      <c r="B127" s="70" t="s">
        <v>1755</v>
      </c>
      <c r="C127" s="73" t="s">
        <v>1194</v>
      </c>
    </row>
    <row r="128" spans="1:3" x14ac:dyDescent="0.2">
      <c r="A128" s="72">
        <v>127</v>
      </c>
      <c r="B128" s="70" t="s">
        <v>1193</v>
      </c>
      <c r="C128" s="73" t="s">
        <v>1194</v>
      </c>
    </row>
    <row r="129" spans="1:3" x14ac:dyDescent="0.2">
      <c r="A129" s="72">
        <v>128</v>
      </c>
      <c r="B129" s="70" t="s">
        <v>4255</v>
      </c>
      <c r="C129" s="73" t="s">
        <v>1194</v>
      </c>
    </row>
    <row r="130" spans="1:3" x14ac:dyDescent="0.2">
      <c r="A130" s="72">
        <v>129</v>
      </c>
      <c r="B130" s="70" t="s">
        <v>4600</v>
      </c>
      <c r="C130" s="73" t="s">
        <v>1194</v>
      </c>
    </row>
    <row r="131" spans="1:3" x14ac:dyDescent="0.2">
      <c r="A131" s="72">
        <v>130</v>
      </c>
      <c r="B131" s="70" t="s">
        <v>3063</v>
      </c>
      <c r="C131" s="73" t="s">
        <v>1194</v>
      </c>
    </row>
    <row r="132" spans="1:3" x14ac:dyDescent="0.2">
      <c r="A132" s="72">
        <v>131</v>
      </c>
      <c r="B132" s="70" t="s">
        <v>2121</v>
      </c>
      <c r="C132" s="73" t="s">
        <v>1194</v>
      </c>
    </row>
    <row r="133" spans="1:3" x14ac:dyDescent="0.2">
      <c r="A133" s="72">
        <v>132</v>
      </c>
      <c r="B133" s="70" t="s">
        <v>3471</v>
      </c>
      <c r="C133" s="73" t="s">
        <v>1194</v>
      </c>
    </row>
    <row r="134" spans="1:3" x14ac:dyDescent="0.2">
      <c r="A134" s="72">
        <v>133</v>
      </c>
      <c r="B134" s="70" t="s">
        <v>2722</v>
      </c>
      <c r="C134" s="73" t="s">
        <v>1194</v>
      </c>
    </row>
    <row r="135" spans="1:3" x14ac:dyDescent="0.2">
      <c r="A135" s="72">
        <v>134</v>
      </c>
      <c r="B135" s="70" t="s">
        <v>3069</v>
      </c>
      <c r="C135" s="73" t="s">
        <v>1194</v>
      </c>
    </row>
    <row r="136" spans="1:3" x14ac:dyDescent="0.2">
      <c r="A136" s="72">
        <v>135</v>
      </c>
      <c r="B136" s="70" t="s">
        <v>4000</v>
      </c>
      <c r="C136" s="73" t="s">
        <v>1194</v>
      </c>
    </row>
    <row r="137" spans="1:3" x14ac:dyDescent="0.2">
      <c r="A137" s="72">
        <v>136</v>
      </c>
      <c r="B137" s="70" t="s">
        <v>5347</v>
      </c>
      <c r="C137" s="73" t="s">
        <v>1194</v>
      </c>
    </row>
    <row r="138" spans="1:3" x14ac:dyDescent="0.2">
      <c r="A138" s="72">
        <v>137</v>
      </c>
      <c r="B138" s="70" t="s">
        <v>3153</v>
      </c>
      <c r="C138" s="73" t="s">
        <v>1982</v>
      </c>
    </row>
    <row r="139" spans="1:3" x14ac:dyDescent="0.2">
      <c r="A139" s="72">
        <v>138</v>
      </c>
      <c r="B139" s="70" t="s">
        <v>2983</v>
      </c>
      <c r="C139" s="73" t="s">
        <v>1194</v>
      </c>
    </row>
    <row r="140" spans="1:3" x14ac:dyDescent="0.2">
      <c r="A140" s="72">
        <v>139</v>
      </c>
      <c r="B140" s="70" t="s">
        <v>6908</v>
      </c>
      <c r="C140" s="73" t="s">
        <v>163</v>
      </c>
    </row>
    <row r="141" spans="1:3" x14ac:dyDescent="0.2">
      <c r="A141" s="72">
        <v>140</v>
      </c>
      <c r="B141" s="70" t="s">
        <v>638</v>
      </c>
      <c r="C141" s="73" t="s">
        <v>163</v>
      </c>
    </row>
    <row r="142" spans="1:3" x14ac:dyDescent="0.2">
      <c r="A142" s="72">
        <v>141</v>
      </c>
      <c r="B142" s="70" t="s">
        <v>4381</v>
      </c>
      <c r="C142" s="73" t="s">
        <v>163</v>
      </c>
    </row>
    <row r="143" spans="1:3" x14ac:dyDescent="0.2">
      <c r="A143" s="72">
        <v>142</v>
      </c>
      <c r="B143" s="70" t="s">
        <v>4258</v>
      </c>
      <c r="C143" s="73" t="s">
        <v>163</v>
      </c>
    </row>
    <row r="144" spans="1:3" x14ac:dyDescent="0.2">
      <c r="A144" s="72">
        <v>143</v>
      </c>
      <c r="B144" s="70" t="s">
        <v>1736</v>
      </c>
      <c r="C144" s="73" t="s">
        <v>163</v>
      </c>
    </row>
    <row r="145" spans="1:3" x14ac:dyDescent="0.2">
      <c r="A145" s="72">
        <v>144</v>
      </c>
      <c r="B145" s="70" t="s">
        <v>6300</v>
      </c>
      <c r="C145" s="73" t="s">
        <v>163</v>
      </c>
    </row>
    <row r="146" spans="1:3" x14ac:dyDescent="0.2">
      <c r="A146" s="72">
        <v>145</v>
      </c>
      <c r="B146" s="70" t="s">
        <v>4456</v>
      </c>
      <c r="C146" s="73" t="s">
        <v>163</v>
      </c>
    </row>
    <row r="147" spans="1:3" x14ac:dyDescent="0.2">
      <c r="A147" s="72">
        <v>146</v>
      </c>
      <c r="B147" s="70" t="s">
        <v>3528</v>
      </c>
      <c r="C147" s="73" t="s">
        <v>163</v>
      </c>
    </row>
    <row r="148" spans="1:3" x14ac:dyDescent="0.2">
      <c r="A148" s="72">
        <v>147</v>
      </c>
      <c r="B148" s="70" t="s">
        <v>4019</v>
      </c>
      <c r="C148" s="73" t="s">
        <v>163</v>
      </c>
    </row>
    <row r="149" spans="1:3" x14ac:dyDescent="0.2">
      <c r="A149" s="72">
        <v>148</v>
      </c>
      <c r="B149" s="70" t="s">
        <v>1747</v>
      </c>
      <c r="C149" s="73" t="s">
        <v>163</v>
      </c>
    </row>
    <row r="150" spans="1:3" x14ac:dyDescent="0.2">
      <c r="A150" s="72">
        <v>149</v>
      </c>
      <c r="B150" s="70" t="s">
        <v>6616</v>
      </c>
      <c r="C150" s="73" t="s">
        <v>163</v>
      </c>
    </row>
    <row r="151" spans="1:3" x14ac:dyDescent="0.2">
      <c r="A151" s="72">
        <v>150</v>
      </c>
      <c r="B151" s="70" t="s">
        <v>1937</v>
      </c>
      <c r="C151" s="73" t="s">
        <v>163</v>
      </c>
    </row>
    <row r="152" spans="1:3" x14ac:dyDescent="0.2">
      <c r="A152" s="72">
        <v>151</v>
      </c>
      <c r="B152" s="70" t="s">
        <v>1067</v>
      </c>
      <c r="C152" s="73" t="s">
        <v>163</v>
      </c>
    </row>
    <row r="153" spans="1:3" x14ac:dyDescent="0.2">
      <c r="A153" s="72">
        <v>152</v>
      </c>
      <c r="B153" s="70" t="s">
        <v>312</v>
      </c>
      <c r="C153" s="73" t="s">
        <v>163</v>
      </c>
    </row>
    <row r="154" spans="1:3" x14ac:dyDescent="0.2">
      <c r="A154" s="72">
        <v>153</v>
      </c>
      <c r="B154" s="70" t="s">
        <v>5829</v>
      </c>
      <c r="C154" s="73" t="s">
        <v>163</v>
      </c>
    </row>
    <row r="155" spans="1:3" x14ac:dyDescent="0.2">
      <c r="A155" s="72">
        <v>154</v>
      </c>
      <c r="B155" s="70" t="s">
        <v>3332</v>
      </c>
      <c r="C155" s="73" t="s">
        <v>163</v>
      </c>
    </row>
    <row r="156" spans="1:3" x14ac:dyDescent="0.2">
      <c r="A156" s="72">
        <v>155</v>
      </c>
      <c r="B156" s="70" t="s">
        <v>2091</v>
      </c>
      <c r="C156" s="73" t="s">
        <v>163</v>
      </c>
    </row>
    <row r="157" spans="1:3" x14ac:dyDescent="0.2">
      <c r="A157" s="72">
        <v>156</v>
      </c>
      <c r="B157" s="70" t="s">
        <v>4921</v>
      </c>
      <c r="C157" s="73" t="s">
        <v>163</v>
      </c>
    </row>
    <row r="158" spans="1:3" x14ac:dyDescent="0.2">
      <c r="A158" s="72">
        <v>157</v>
      </c>
      <c r="B158" s="70" t="s">
        <v>162</v>
      </c>
      <c r="C158" s="73" t="s">
        <v>163</v>
      </c>
    </row>
    <row r="159" spans="1:3" x14ac:dyDescent="0.2">
      <c r="A159" s="72">
        <v>158</v>
      </c>
      <c r="B159" s="70" t="s">
        <v>1959</v>
      </c>
      <c r="C159" s="73" t="s">
        <v>163</v>
      </c>
    </row>
    <row r="160" spans="1:3" x14ac:dyDescent="0.2">
      <c r="A160" s="72">
        <v>159</v>
      </c>
      <c r="B160" s="70" t="s">
        <v>5682</v>
      </c>
      <c r="C160" s="73" t="s">
        <v>1011</v>
      </c>
    </row>
    <row r="161" spans="1:3" x14ac:dyDescent="0.2">
      <c r="A161" s="72">
        <v>160</v>
      </c>
      <c r="B161" s="70" t="s">
        <v>3351</v>
      </c>
      <c r="C161" s="73" t="s">
        <v>163</v>
      </c>
    </row>
    <row r="162" spans="1:3" x14ac:dyDescent="0.2">
      <c r="A162" s="72">
        <v>161</v>
      </c>
      <c r="B162" s="70" t="s">
        <v>2686</v>
      </c>
      <c r="C162" s="73" t="s">
        <v>163</v>
      </c>
    </row>
    <row r="163" spans="1:3" x14ac:dyDescent="0.2">
      <c r="A163" s="72">
        <v>162</v>
      </c>
      <c r="B163" s="70" t="s">
        <v>1613</v>
      </c>
      <c r="C163" s="73" t="s">
        <v>163</v>
      </c>
    </row>
    <row r="164" spans="1:3" x14ac:dyDescent="0.2">
      <c r="A164" s="72">
        <v>163</v>
      </c>
      <c r="B164" s="70" t="s">
        <v>1777</v>
      </c>
      <c r="C164" s="73" t="s">
        <v>163</v>
      </c>
    </row>
    <row r="165" spans="1:3" x14ac:dyDescent="0.2">
      <c r="A165" s="72">
        <v>164</v>
      </c>
      <c r="B165" s="70" t="s">
        <v>4439</v>
      </c>
      <c r="C165" s="73" t="s">
        <v>311</v>
      </c>
    </row>
    <row r="166" spans="1:3" x14ac:dyDescent="0.2">
      <c r="A166" s="72">
        <v>165</v>
      </c>
      <c r="B166" s="70" t="s">
        <v>1631</v>
      </c>
      <c r="C166" s="73" t="s">
        <v>311</v>
      </c>
    </row>
    <row r="167" spans="1:3" x14ac:dyDescent="0.2">
      <c r="A167" s="72">
        <v>166</v>
      </c>
      <c r="B167" s="70" t="s">
        <v>3387</v>
      </c>
      <c r="C167" s="73" t="s">
        <v>311</v>
      </c>
    </row>
    <row r="168" spans="1:3" x14ac:dyDescent="0.2">
      <c r="A168" s="72">
        <v>167</v>
      </c>
      <c r="B168" s="70" t="s">
        <v>2083</v>
      </c>
      <c r="C168" s="73" t="s">
        <v>311</v>
      </c>
    </row>
    <row r="169" spans="1:3" x14ac:dyDescent="0.2">
      <c r="A169" s="72">
        <v>168</v>
      </c>
      <c r="B169" s="70" t="s">
        <v>2148</v>
      </c>
      <c r="C169" s="73" t="s">
        <v>311</v>
      </c>
    </row>
    <row r="170" spans="1:3" x14ac:dyDescent="0.2">
      <c r="A170" s="72">
        <v>169</v>
      </c>
      <c r="B170" s="70" t="s">
        <v>6706</v>
      </c>
      <c r="C170" s="73" t="s">
        <v>311</v>
      </c>
    </row>
    <row r="171" spans="1:3" x14ac:dyDescent="0.2">
      <c r="A171" s="72">
        <v>170</v>
      </c>
      <c r="B171" s="70" t="s">
        <v>310</v>
      </c>
      <c r="C171" s="73" t="s">
        <v>311</v>
      </c>
    </row>
    <row r="172" spans="1:3" x14ac:dyDescent="0.2">
      <c r="A172" s="72">
        <v>171</v>
      </c>
      <c r="B172" s="70" t="s">
        <v>1738</v>
      </c>
      <c r="C172" s="73" t="s">
        <v>311</v>
      </c>
    </row>
    <row r="173" spans="1:3" x14ac:dyDescent="0.2">
      <c r="A173" s="72">
        <v>172</v>
      </c>
      <c r="B173" s="70" t="s">
        <v>6535</v>
      </c>
      <c r="C173" s="73" t="s">
        <v>1011</v>
      </c>
    </row>
    <row r="174" spans="1:3" x14ac:dyDescent="0.2">
      <c r="A174" s="72">
        <v>173</v>
      </c>
      <c r="B174" s="70" t="s">
        <v>6909</v>
      </c>
      <c r="C174" s="73" t="s">
        <v>311</v>
      </c>
    </row>
    <row r="175" spans="1:3" x14ac:dyDescent="0.2">
      <c r="A175" s="72">
        <v>174</v>
      </c>
      <c r="B175" s="70" t="s">
        <v>4725</v>
      </c>
      <c r="C175" s="73" t="s">
        <v>311</v>
      </c>
    </row>
    <row r="176" spans="1:3" x14ac:dyDescent="0.2">
      <c r="A176" s="72">
        <v>175</v>
      </c>
      <c r="B176" s="70" t="s">
        <v>634</v>
      </c>
      <c r="C176" s="73" t="s">
        <v>311</v>
      </c>
    </row>
    <row r="177" spans="1:3" x14ac:dyDescent="0.2">
      <c r="A177" s="72">
        <v>176</v>
      </c>
      <c r="B177" s="70" t="s">
        <v>1496</v>
      </c>
      <c r="C177" s="73" t="s">
        <v>311</v>
      </c>
    </row>
    <row r="178" spans="1:3" x14ac:dyDescent="0.2">
      <c r="A178" s="72">
        <v>177</v>
      </c>
      <c r="B178" s="70" t="s">
        <v>4700</v>
      </c>
      <c r="C178" s="73" t="s">
        <v>311</v>
      </c>
    </row>
    <row r="179" spans="1:3" x14ac:dyDescent="0.2">
      <c r="A179" s="72">
        <v>178</v>
      </c>
      <c r="B179" s="70" t="s">
        <v>1274</v>
      </c>
      <c r="C179" s="73" t="s">
        <v>311</v>
      </c>
    </row>
    <row r="180" spans="1:3" x14ac:dyDescent="0.2">
      <c r="A180" s="72">
        <v>179</v>
      </c>
      <c r="B180" s="70" t="s">
        <v>3472</v>
      </c>
      <c r="C180" s="73" t="s">
        <v>311</v>
      </c>
    </row>
    <row r="181" spans="1:3" x14ac:dyDescent="0.2">
      <c r="A181" s="72">
        <v>180</v>
      </c>
      <c r="B181" s="70" t="s">
        <v>532</v>
      </c>
      <c r="C181" s="73" t="s">
        <v>311</v>
      </c>
    </row>
    <row r="182" spans="1:3" x14ac:dyDescent="0.2">
      <c r="A182" s="72">
        <v>181</v>
      </c>
      <c r="B182" s="70" t="s">
        <v>1966</v>
      </c>
      <c r="C182" s="73" t="s">
        <v>311</v>
      </c>
    </row>
    <row r="183" spans="1:3" x14ac:dyDescent="0.2">
      <c r="A183" s="72">
        <v>182</v>
      </c>
      <c r="B183" s="70" t="s">
        <v>3596</v>
      </c>
      <c r="C183" s="73" t="s">
        <v>311</v>
      </c>
    </row>
    <row r="184" spans="1:3" x14ac:dyDescent="0.2">
      <c r="A184" s="72">
        <v>183</v>
      </c>
      <c r="B184" s="70" t="s">
        <v>4888</v>
      </c>
      <c r="C184" s="73" t="s">
        <v>311</v>
      </c>
    </row>
    <row r="185" spans="1:3" x14ac:dyDescent="0.2">
      <c r="A185" s="72">
        <v>184</v>
      </c>
      <c r="B185" s="70" t="s">
        <v>4068</v>
      </c>
      <c r="C185" s="73" t="s">
        <v>311</v>
      </c>
    </row>
    <row r="186" spans="1:3" x14ac:dyDescent="0.2">
      <c r="A186" s="72">
        <v>185</v>
      </c>
      <c r="B186" s="70" t="s">
        <v>5422</v>
      </c>
      <c r="C186" s="73" t="s">
        <v>311</v>
      </c>
    </row>
    <row r="187" spans="1:3" x14ac:dyDescent="0.2">
      <c r="A187" s="72">
        <v>186</v>
      </c>
      <c r="B187" s="70" t="s">
        <v>5787</v>
      </c>
      <c r="C187" s="73" t="s">
        <v>311</v>
      </c>
    </row>
    <row r="188" spans="1:3" x14ac:dyDescent="0.2">
      <c r="A188" s="72">
        <v>187</v>
      </c>
      <c r="B188" s="70" t="s">
        <v>6529</v>
      </c>
      <c r="C188" s="73" t="s">
        <v>311</v>
      </c>
    </row>
    <row r="189" spans="1:3" x14ac:dyDescent="0.2">
      <c r="A189" s="72">
        <v>188</v>
      </c>
      <c r="B189" s="70" t="s">
        <v>6910</v>
      </c>
      <c r="C189" s="73" t="s">
        <v>311</v>
      </c>
    </row>
    <row r="190" spans="1:3" x14ac:dyDescent="0.2">
      <c r="A190" s="72">
        <v>189</v>
      </c>
      <c r="B190" s="70" t="s">
        <v>4743</v>
      </c>
      <c r="C190" s="73" t="s">
        <v>311</v>
      </c>
    </row>
    <row r="191" spans="1:3" x14ac:dyDescent="0.2">
      <c r="A191" s="72">
        <v>190</v>
      </c>
      <c r="B191" s="70" t="s">
        <v>1627</v>
      </c>
      <c r="C191" s="73" t="s">
        <v>183</v>
      </c>
    </row>
    <row r="192" spans="1:3" x14ac:dyDescent="0.2">
      <c r="A192" s="72">
        <v>191</v>
      </c>
      <c r="B192" s="70" t="s">
        <v>4520</v>
      </c>
      <c r="C192" s="73" t="s">
        <v>183</v>
      </c>
    </row>
    <row r="193" spans="1:3" x14ac:dyDescent="0.2">
      <c r="A193" s="72">
        <v>192</v>
      </c>
      <c r="B193" s="70" t="s">
        <v>5937</v>
      </c>
      <c r="C193" s="73" t="s">
        <v>183</v>
      </c>
    </row>
    <row r="194" spans="1:3" x14ac:dyDescent="0.2">
      <c r="A194" s="72">
        <v>193</v>
      </c>
      <c r="B194" s="70" t="s">
        <v>182</v>
      </c>
      <c r="C194" s="73" t="s">
        <v>183</v>
      </c>
    </row>
    <row r="195" spans="1:3" x14ac:dyDescent="0.2">
      <c r="A195" s="72">
        <v>194</v>
      </c>
      <c r="B195" s="70" t="s">
        <v>3273</v>
      </c>
      <c r="C195" s="73" t="s">
        <v>183</v>
      </c>
    </row>
    <row r="196" spans="1:3" x14ac:dyDescent="0.2">
      <c r="A196" s="72">
        <v>195</v>
      </c>
      <c r="B196" s="70" t="s">
        <v>6122</v>
      </c>
      <c r="C196" s="73" t="s">
        <v>183</v>
      </c>
    </row>
    <row r="197" spans="1:3" x14ac:dyDescent="0.2">
      <c r="A197" s="72">
        <v>196</v>
      </c>
      <c r="B197" s="70" t="s">
        <v>6707</v>
      </c>
      <c r="C197" s="73" t="s">
        <v>183</v>
      </c>
    </row>
    <row r="198" spans="1:3" x14ac:dyDescent="0.2">
      <c r="A198" s="72">
        <v>197</v>
      </c>
      <c r="B198" s="70" t="s">
        <v>3716</v>
      </c>
      <c r="C198" s="73" t="s">
        <v>183</v>
      </c>
    </row>
    <row r="199" spans="1:3" x14ac:dyDescent="0.2">
      <c r="A199" s="72">
        <v>198</v>
      </c>
      <c r="B199" s="70" t="s">
        <v>3150</v>
      </c>
      <c r="C199" s="73" t="s">
        <v>2818</v>
      </c>
    </row>
    <row r="200" spans="1:3" x14ac:dyDescent="0.2">
      <c r="A200" s="72">
        <v>199</v>
      </c>
      <c r="B200" s="70" t="s">
        <v>3968</v>
      </c>
      <c r="C200" s="73" t="s">
        <v>2818</v>
      </c>
    </row>
    <row r="201" spans="1:3" x14ac:dyDescent="0.2">
      <c r="A201" s="72">
        <v>200</v>
      </c>
      <c r="B201" s="70" t="s">
        <v>5232</v>
      </c>
      <c r="C201" s="73" t="s">
        <v>2818</v>
      </c>
    </row>
    <row r="202" spans="1:3" x14ac:dyDescent="0.2">
      <c r="A202" s="72">
        <v>201</v>
      </c>
      <c r="B202" s="70" t="s">
        <v>4009</v>
      </c>
      <c r="C202" s="73" t="s">
        <v>2818</v>
      </c>
    </row>
    <row r="203" spans="1:3" x14ac:dyDescent="0.2">
      <c r="A203" s="72">
        <v>202</v>
      </c>
      <c r="B203" s="70" t="s">
        <v>2817</v>
      </c>
      <c r="C203" s="73" t="s">
        <v>2818</v>
      </c>
    </row>
    <row r="204" spans="1:3" x14ac:dyDescent="0.2">
      <c r="A204" s="72">
        <v>203</v>
      </c>
      <c r="B204" s="70" t="s">
        <v>3899</v>
      </c>
      <c r="C204" s="73" t="s">
        <v>2818</v>
      </c>
    </row>
    <row r="205" spans="1:3" x14ac:dyDescent="0.2">
      <c r="A205" s="72">
        <v>204</v>
      </c>
      <c r="B205" s="70" t="s">
        <v>6301</v>
      </c>
      <c r="C205" s="73" t="s">
        <v>2818</v>
      </c>
    </row>
    <row r="206" spans="1:3" x14ac:dyDescent="0.2">
      <c r="A206" s="72">
        <v>205</v>
      </c>
      <c r="B206" s="70" t="s">
        <v>3729</v>
      </c>
      <c r="C206" s="73" t="s">
        <v>2818</v>
      </c>
    </row>
    <row r="207" spans="1:3" x14ac:dyDescent="0.2">
      <c r="A207" s="72">
        <v>206</v>
      </c>
      <c r="B207" s="70" t="s">
        <v>2371</v>
      </c>
      <c r="C207" s="73" t="s">
        <v>406</v>
      </c>
    </row>
    <row r="208" spans="1:3" x14ac:dyDescent="0.2">
      <c r="A208" s="72">
        <v>207</v>
      </c>
      <c r="B208" s="70" t="s">
        <v>5683</v>
      </c>
      <c r="C208" s="73" t="s">
        <v>406</v>
      </c>
    </row>
    <row r="209" spans="1:3" x14ac:dyDescent="0.2">
      <c r="A209" s="72">
        <v>208</v>
      </c>
      <c r="B209" s="70" t="s">
        <v>2684</v>
      </c>
      <c r="C209" s="73" t="s">
        <v>406</v>
      </c>
    </row>
    <row r="210" spans="1:3" x14ac:dyDescent="0.2">
      <c r="A210" s="72">
        <v>209</v>
      </c>
      <c r="B210" s="70" t="s">
        <v>4069</v>
      </c>
      <c r="C210" s="73" t="s">
        <v>406</v>
      </c>
    </row>
    <row r="211" spans="1:3" x14ac:dyDescent="0.2">
      <c r="A211" s="72">
        <v>210</v>
      </c>
      <c r="B211" s="70" t="s">
        <v>405</v>
      </c>
      <c r="C211" s="73" t="s">
        <v>406</v>
      </c>
    </row>
    <row r="212" spans="1:3" x14ac:dyDescent="0.2">
      <c r="A212" s="72">
        <v>211</v>
      </c>
      <c r="B212" s="70" t="s">
        <v>5151</v>
      </c>
      <c r="C212" s="73" t="s">
        <v>406</v>
      </c>
    </row>
    <row r="213" spans="1:3" x14ac:dyDescent="0.2">
      <c r="A213" s="72">
        <v>212</v>
      </c>
      <c r="B213" s="70" t="s">
        <v>6123</v>
      </c>
      <c r="C213" s="73" t="s">
        <v>406</v>
      </c>
    </row>
    <row r="214" spans="1:3" x14ac:dyDescent="0.2">
      <c r="A214" s="72">
        <v>213</v>
      </c>
      <c r="B214" s="70" t="s">
        <v>2319</v>
      </c>
      <c r="C214" s="73" t="s">
        <v>406</v>
      </c>
    </row>
    <row r="215" spans="1:3" x14ac:dyDescent="0.2">
      <c r="A215" s="72">
        <v>214</v>
      </c>
      <c r="B215" s="70" t="s">
        <v>6055</v>
      </c>
      <c r="C215" s="73" t="s">
        <v>406</v>
      </c>
    </row>
    <row r="216" spans="1:3" x14ac:dyDescent="0.2">
      <c r="A216" s="72">
        <v>215</v>
      </c>
      <c r="B216" s="70" t="s">
        <v>1208</v>
      </c>
      <c r="C216" s="73" t="s">
        <v>406</v>
      </c>
    </row>
    <row r="217" spans="1:3" x14ac:dyDescent="0.2">
      <c r="A217" s="72">
        <v>216</v>
      </c>
      <c r="B217" s="70" t="s">
        <v>5253</v>
      </c>
      <c r="C217" s="73" t="s">
        <v>406</v>
      </c>
    </row>
    <row r="218" spans="1:3" x14ac:dyDescent="0.2">
      <c r="A218" s="72">
        <v>217</v>
      </c>
      <c r="B218" s="70" t="s">
        <v>6911</v>
      </c>
      <c r="C218" s="73" t="s">
        <v>406</v>
      </c>
    </row>
    <row r="219" spans="1:3" x14ac:dyDescent="0.2">
      <c r="A219" s="72">
        <v>218</v>
      </c>
      <c r="B219" s="70" t="s">
        <v>4081</v>
      </c>
      <c r="C219" s="73" t="s">
        <v>406</v>
      </c>
    </row>
    <row r="220" spans="1:3" x14ac:dyDescent="0.2">
      <c r="A220" s="72">
        <v>219</v>
      </c>
      <c r="B220" s="70" t="s">
        <v>1197</v>
      </c>
      <c r="C220" s="73" t="s">
        <v>406</v>
      </c>
    </row>
    <row r="221" spans="1:3" x14ac:dyDescent="0.2">
      <c r="A221" s="72">
        <v>220</v>
      </c>
      <c r="B221" s="70" t="s">
        <v>606</v>
      </c>
      <c r="C221" s="73" t="s">
        <v>406</v>
      </c>
    </row>
    <row r="222" spans="1:3" x14ac:dyDescent="0.2">
      <c r="A222" s="72">
        <v>221</v>
      </c>
      <c r="B222" s="70" t="s">
        <v>1371</v>
      </c>
      <c r="C222" s="73" t="s">
        <v>406</v>
      </c>
    </row>
    <row r="223" spans="1:3" x14ac:dyDescent="0.2">
      <c r="A223" s="72">
        <v>222</v>
      </c>
      <c r="B223" s="70" t="s">
        <v>1626</v>
      </c>
      <c r="C223" s="73" t="s">
        <v>406</v>
      </c>
    </row>
    <row r="224" spans="1:3" x14ac:dyDescent="0.2">
      <c r="A224" s="72">
        <v>223</v>
      </c>
      <c r="B224" s="70" t="s">
        <v>3481</v>
      </c>
      <c r="C224" s="73" t="s">
        <v>406</v>
      </c>
    </row>
    <row r="225" spans="1:3" x14ac:dyDescent="0.2">
      <c r="A225" s="72">
        <v>224</v>
      </c>
      <c r="B225" s="70" t="s">
        <v>6530</v>
      </c>
      <c r="C225" s="73" t="s">
        <v>406</v>
      </c>
    </row>
    <row r="226" spans="1:3" x14ac:dyDescent="0.2">
      <c r="A226" s="72">
        <v>225</v>
      </c>
      <c r="B226" s="70" t="s">
        <v>6056</v>
      </c>
      <c r="C226" s="73" t="s">
        <v>406</v>
      </c>
    </row>
    <row r="227" spans="1:3" x14ac:dyDescent="0.2">
      <c r="A227" s="72">
        <v>226</v>
      </c>
      <c r="B227" s="70" t="s">
        <v>5580</v>
      </c>
      <c r="C227" s="73" t="s">
        <v>406</v>
      </c>
    </row>
    <row r="228" spans="1:3" x14ac:dyDescent="0.2">
      <c r="A228" s="72">
        <v>227</v>
      </c>
      <c r="B228" s="70" t="s">
        <v>5751</v>
      </c>
      <c r="C228" s="73" t="s">
        <v>406</v>
      </c>
    </row>
    <row r="229" spans="1:3" x14ac:dyDescent="0.2">
      <c r="A229" s="72">
        <v>228</v>
      </c>
      <c r="B229" s="70" t="s">
        <v>4089</v>
      </c>
      <c r="C229" s="73" t="s">
        <v>406</v>
      </c>
    </row>
    <row r="230" spans="1:3" x14ac:dyDescent="0.2">
      <c r="A230" s="72">
        <v>229</v>
      </c>
      <c r="B230" s="70" t="s">
        <v>3700</v>
      </c>
      <c r="C230" s="73" t="s">
        <v>406</v>
      </c>
    </row>
    <row r="231" spans="1:3" x14ac:dyDescent="0.2">
      <c r="A231" s="72">
        <v>230</v>
      </c>
      <c r="B231" s="70" t="s">
        <v>5254</v>
      </c>
      <c r="C231" s="73" t="s">
        <v>406</v>
      </c>
    </row>
    <row r="232" spans="1:3" x14ac:dyDescent="0.2">
      <c r="A232" s="72">
        <v>231</v>
      </c>
      <c r="B232" s="70" t="s">
        <v>6708</v>
      </c>
      <c r="C232" s="73" t="s">
        <v>406</v>
      </c>
    </row>
    <row r="233" spans="1:3" x14ac:dyDescent="0.2">
      <c r="A233" s="72">
        <v>232</v>
      </c>
      <c r="B233" s="70" t="s">
        <v>6709</v>
      </c>
      <c r="C233" s="73" t="s">
        <v>406</v>
      </c>
    </row>
    <row r="234" spans="1:3" x14ac:dyDescent="0.2">
      <c r="A234" s="72">
        <v>233</v>
      </c>
      <c r="B234" s="70" t="s">
        <v>6401</v>
      </c>
      <c r="C234" s="73" t="s">
        <v>406</v>
      </c>
    </row>
    <row r="235" spans="1:3" x14ac:dyDescent="0.2">
      <c r="A235" s="72">
        <v>234</v>
      </c>
      <c r="B235" s="70" t="s">
        <v>4681</v>
      </c>
      <c r="C235" s="73" t="s">
        <v>406</v>
      </c>
    </row>
    <row r="236" spans="1:3" x14ac:dyDescent="0.2">
      <c r="A236" s="72">
        <v>235</v>
      </c>
      <c r="B236" s="70" t="s">
        <v>5717</v>
      </c>
      <c r="C236" s="73" t="s">
        <v>406</v>
      </c>
    </row>
    <row r="237" spans="1:3" x14ac:dyDescent="0.2">
      <c r="A237" s="72">
        <v>236</v>
      </c>
      <c r="B237" s="70" t="s">
        <v>5581</v>
      </c>
      <c r="C237" s="73" t="s">
        <v>406</v>
      </c>
    </row>
    <row r="238" spans="1:3" x14ac:dyDescent="0.2">
      <c r="A238" s="72">
        <v>237</v>
      </c>
      <c r="B238" s="70" t="s">
        <v>6057</v>
      </c>
      <c r="C238" s="73" t="s">
        <v>406</v>
      </c>
    </row>
    <row r="239" spans="1:3" x14ac:dyDescent="0.2">
      <c r="A239" s="72">
        <v>238</v>
      </c>
      <c r="B239" s="70" t="s">
        <v>3820</v>
      </c>
      <c r="C239" s="73" t="s">
        <v>406</v>
      </c>
    </row>
    <row r="240" spans="1:3" x14ac:dyDescent="0.2">
      <c r="A240" s="72">
        <v>239</v>
      </c>
      <c r="B240" s="70" t="s">
        <v>4830</v>
      </c>
      <c r="C240" s="73" t="s">
        <v>406</v>
      </c>
    </row>
    <row r="241" spans="1:3" x14ac:dyDescent="0.2">
      <c r="A241" s="72">
        <v>240</v>
      </c>
      <c r="B241" s="70" t="s">
        <v>5830</v>
      </c>
      <c r="C241" s="73" t="s">
        <v>406</v>
      </c>
    </row>
    <row r="242" spans="1:3" x14ac:dyDescent="0.2">
      <c r="A242" s="72">
        <v>241</v>
      </c>
      <c r="B242" s="70" t="s">
        <v>3551</v>
      </c>
      <c r="C242" s="73" t="s">
        <v>406</v>
      </c>
    </row>
    <row r="243" spans="1:3" x14ac:dyDescent="0.2">
      <c r="A243" s="72">
        <v>242</v>
      </c>
      <c r="B243" s="70" t="s">
        <v>6531</v>
      </c>
      <c r="C243" s="73" t="s">
        <v>406</v>
      </c>
    </row>
    <row r="244" spans="1:3" x14ac:dyDescent="0.2">
      <c r="A244" s="72">
        <v>243</v>
      </c>
      <c r="B244" s="70" t="s">
        <v>4291</v>
      </c>
      <c r="C244" s="73" t="s">
        <v>406</v>
      </c>
    </row>
    <row r="245" spans="1:3" x14ac:dyDescent="0.2">
      <c r="A245" s="72">
        <v>244</v>
      </c>
      <c r="B245" s="70" t="s">
        <v>2499</v>
      </c>
      <c r="C245" s="73" t="s">
        <v>406</v>
      </c>
    </row>
    <row r="246" spans="1:3" x14ac:dyDescent="0.2">
      <c r="A246" s="72">
        <v>245</v>
      </c>
      <c r="B246" s="70" t="s">
        <v>3195</v>
      </c>
      <c r="C246" s="73" t="s">
        <v>406</v>
      </c>
    </row>
    <row r="247" spans="1:3" x14ac:dyDescent="0.2">
      <c r="A247" s="72">
        <v>246</v>
      </c>
      <c r="B247" s="70" t="s">
        <v>6302</v>
      </c>
      <c r="C247" s="73" t="s">
        <v>406</v>
      </c>
    </row>
    <row r="248" spans="1:3" x14ac:dyDescent="0.2">
      <c r="A248" s="72">
        <v>247</v>
      </c>
      <c r="B248" s="70" t="s">
        <v>2304</v>
      </c>
      <c r="C248" s="73" t="s">
        <v>406</v>
      </c>
    </row>
    <row r="249" spans="1:3" x14ac:dyDescent="0.2">
      <c r="A249" s="72">
        <v>248</v>
      </c>
      <c r="B249" s="70" t="s">
        <v>5684</v>
      </c>
      <c r="C249" s="73" t="s">
        <v>406</v>
      </c>
    </row>
    <row r="250" spans="1:3" x14ac:dyDescent="0.2">
      <c r="A250" s="72">
        <v>249</v>
      </c>
      <c r="B250" s="70" t="s">
        <v>5193</v>
      </c>
      <c r="C250" s="73" t="s">
        <v>406</v>
      </c>
    </row>
    <row r="251" spans="1:3" x14ac:dyDescent="0.2">
      <c r="A251" s="72">
        <v>250</v>
      </c>
      <c r="B251" s="70" t="s">
        <v>1938</v>
      </c>
      <c r="C251" s="73" t="s">
        <v>406</v>
      </c>
    </row>
    <row r="252" spans="1:3" x14ac:dyDescent="0.2">
      <c r="A252" s="72">
        <v>251</v>
      </c>
      <c r="B252" s="70" t="s">
        <v>1555</v>
      </c>
      <c r="C252" s="73" t="s">
        <v>406</v>
      </c>
    </row>
    <row r="253" spans="1:3" x14ac:dyDescent="0.2">
      <c r="A253" s="72">
        <v>252</v>
      </c>
      <c r="B253" s="70" t="s">
        <v>6710</v>
      </c>
      <c r="C253" s="73" t="s">
        <v>406</v>
      </c>
    </row>
    <row r="254" spans="1:3" x14ac:dyDescent="0.2">
      <c r="A254" s="72">
        <v>253</v>
      </c>
      <c r="B254" s="70" t="s">
        <v>6402</v>
      </c>
      <c r="C254" s="73" t="s">
        <v>406</v>
      </c>
    </row>
    <row r="255" spans="1:3" x14ac:dyDescent="0.2">
      <c r="A255" s="72">
        <v>254</v>
      </c>
      <c r="B255" s="70" t="s">
        <v>5988</v>
      </c>
      <c r="C255" s="73" t="s">
        <v>406</v>
      </c>
    </row>
    <row r="256" spans="1:3" x14ac:dyDescent="0.2">
      <c r="A256" s="72">
        <v>255</v>
      </c>
      <c r="B256" s="70" t="s">
        <v>2732</v>
      </c>
      <c r="C256" s="73" t="s">
        <v>406</v>
      </c>
    </row>
    <row r="257" spans="1:3" x14ac:dyDescent="0.2">
      <c r="A257" s="72">
        <v>256</v>
      </c>
      <c r="B257" s="70" t="s">
        <v>3466</v>
      </c>
      <c r="C257" s="73" t="s">
        <v>406</v>
      </c>
    </row>
    <row r="258" spans="1:3" x14ac:dyDescent="0.2">
      <c r="A258" s="72">
        <v>257</v>
      </c>
      <c r="B258" s="70" t="s">
        <v>6711</v>
      </c>
      <c r="C258" s="73" t="s">
        <v>406</v>
      </c>
    </row>
    <row r="259" spans="1:3" x14ac:dyDescent="0.2">
      <c r="A259" s="72">
        <v>258</v>
      </c>
      <c r="B259" s="70" t="s">
        <v>858</v>
      </c>
      <c r="C259" s="73" t="s">
        <v>566</v>
      </c>
    </row>
    <row r="260" spans="1:3" x14ac:dyDescent="0.2">
      <c r="A260" s="72">
        <v>259</v>
      </c>
      <c r="B260" s="70" t="s">
        <v>4773</v>
      </c>
      <c r="C260" s="73" t="s">
        <v>566</v>
      </c>
    </row>
    <row r="261" spans="1:3" x14ac:dyDescent="0.2">
      <c r="A261" s="72">
        <v>260</v>
      </c>
      <c r="B261" s="70" t="s">
        <v>6403</v>
      </c>
      <c r="C261" s="73" t="s">
        <v>566</v>
      </c>
    </row>
    <row r="262" spans="1:3" x14ac:dyDescent="0.2">
      <c r="A262" s="72">
        <v>261</v>
      </c>
      <c r="B262" s="70" t="s">
        <v>1039</v>
      </c>
      <c r="C262" s="73" t="s">
        <v>566</v>
      </c>
    </row>
    <row r="263" spans="1:3" x14ac:dyDescent="0.2">
      <c r="A263" s="72">
        <v>262</v>
      </c>
      <c r="B263" s="70" t="s">
        <v>6532</v>
      </c>
      <c r="C263" s="73" t="s">
        <v>566</v>
      </c>
    </row>
    <row r="264" spans="1:3" x14ac:dyDescent="0.2">
      <c r="A264" s="72">
        <v>263</v>
      </c>
      <c r="B264" s="70" t="s">
        <v>5152</v>
      </c>
      <c r="C264" s="73" t="s">
        <v>566</v>
      </c>
    </row>
    <row r="265" spans="1:3" x14ac:dyDescent="0.2">
      <c r="A265" s="72">
        <v>264</v>
      </c>
      <c r="B265" s="70" t="s">
        <v>5788</v>
      </c>
      <c r="C265" s="73" t="s">
        <v>566</v>
      </c>
    </row>
    <row r="266" spans="1:3" x14ac:dyDescent="0.2">
      <c r="A266" s="72">
        <v>265</v>
      </c>
      <c r="B266" s="70" t="s">
        <v>2687</v>
      </c>
      <c r="C266" s="73" t="s">
        <v>566</v>
      </c>
    </row>
    <row r="267" spans="1:3" x14ac:dyDescent="0.2">
      <c r="A267" s="72">
        <v>266</v>
      </c>
      <c r="B267" s="70" t="s">
        <v>2837</v>
      </c>
      <c r="C267" s="73" t="s">
        <v>566</v>
      </c>
    </row>
    <row r="268" spans="1:3" x14ac:dyDescent="0.2">
      <c r="A268" s="72">
        <v>267</v>
      </c>
      <c r="B268" s="70" t="s">
        <v>6058</v>
      </c>
      <c r="C268" s="73" t="s">
        <v>566</v>
      </c>
    </row>
    <row r="269" spans="1:3" x14ac:dyDescent="0.2">
      <c r="A269" s="72">
        <v>268</v>
      </c>
      <c r="B269" s="70" t="s">
        <v>3491</v>
      </c>
      <c r="C269" s="73" t="s">
        <v>566</v>
      </c>
    </row>
    <row r="270" spans="1:3" x14ac:dyDescent="0.2">
      <c r="A270" s="72">
        <v>269</v>
      </c>
      <c r="B270" s="70" t="s">
        <v>3229</v>
      </c>
      <c r="C270" s="73" t="s">
        <v>566</v>
      </c>
    </row>
    <row r="271" spans="1:3" x14ac:dyDescent="0.2">
      <c r="A271" s="72">
        <v>270</v>
      </c>
      <c r="B271" s="70" t="s">
        <v>6712</v>
      </c>
      <c r="C271" s="73" t="s">
        <v>566</v>
      </c>
    </row>
    <row r="272" spans="1:3" x14ac:dyDescent="0.2">
      <c r="A272" s="72">
        <v>271</v>
      </c>
      <c r="B272" s="70" t="s">
        <v>6533</v>
      </c>
      <c r="C272" s="73" t="s">
        <v>566</v>
      </c>
    </row>
    <row r="273" spans="1:3" x14ac:dyDescent="0.2">
      <c r="A273" s="72">
        <v>272</v>
      </c>
      <c r="B273" s="70" t="s">
        <v>4203</v>
      </c>
      <c r="C273" s="73" t="s">
        <v>566</v>
      </c>
    </row>
    <row r="274" spans="1:3" x14ac:dyDescent="0.2">
      <c r="A274" s="72">
        <v>273</v>
      </c>
      <c r="B274" s="70" t="s">
        <v>5871</v>
      </c>
      <c r="C274" s="73" t="s">
        <v>566</v>
      </c>
    </row>
    <row r="275" spans="1:3" x14ac:dyDescent="0.2">
      <c r="A275" s="72">
        <v>274</v>
      </c>
      <c r="B275" s="70" t="s">
        <v>4931</v>
      </c>
      <c r="C275" s="73" t="s">
        <v>566</v>
      </c>
    </row>
    <row r="276" spans="1:3" x14ac:dyDescent="0.2">
      <c r="A276" s="72">
        <v>275</v>
      </c>
      <c r="B276" s="70" t="s">
        <v>4360</v>
      </c>
      <c r="C276" s="73" t="s">
        <v>566</v>
      </c>
    </row>
    <row r="277" spans="1:3" x14ac:dyDescent="0.2">
      <c r="A277" s="72">
        <v>276</v>
      </c>
      <c r="B277" s="70" t="s">
        <v>6912</v>
      </c>
      <c r="C277" s="73" t="s">
        <v>566</v>
      </c>
    </row>
    <row r="278" spans="1:3" x14ac:dyDescent="0.2">
      <c r="A278" s="72">
        <v>277</v>
      </c>
      <c r="B278" s="70" t="s">
        <v>565</v>
      </c>
      <c r="C278" s="73" t="s">
        <v>566</v>
      </c>
    </row>
    <row r="279" spans="1:3" x14ac:dyDescent="0.2">
      <c r="A279" s="72">
        <v>278</v>
      </c>
      <c r="B279" s="70" t="s">
        <v>833</v>
      </c>
      <c r="C279" s="73" t="s">
        <v>566</v>
      </c>
    </row>
    <row r="280" spans="1:3" x14ac:dyDescent="0.2">
      <c r="A280" s="72">
        <v>279</v>
      </c>
      <c r="B280" s="70" t="s">
        <v>1302</v>
      </c>
      <c r="C280" s="73" t="s">
        <v>566</v>
      </c>
    </row>
    <row r="281" spans="1:3" x14ac:dyDescent="0.2">
      <c r="A281" s="72">
        <v>280</v>
      </c>
      <c r="B281" s="70" t="s">
        <v>6913</v>
      </c>
      <c r="C281" s="73" t="s">
        <v>566</v>
      </c>
    </row>
    <row r="282" spans="1:3" x14ac:dyDescent="0.2">
      <c r="A282" s="72">
        <v>281</v>
      </c>
      <c r="B282" s="70" t="s">
        <v>2799</v>
      </c>
      <c r="C282" s="73" t="s">
        <v>566</v>
      </c>
    </row>
    <row r="283" spans="1:3" x14ac:dyDescent="0.2">
      <c r="A283" s="72">
        <v>282</v>
      </c>
      <c r="B283" s="70" t="s">
        <v>2159</v>
      </c>
      <c r="C283" s="73" t="s">
        <v>566</v>
      </c>
    </row>
    <row r="284" spans="1:3" x14ac:dyDescent="0.2">
      <c r="A284" s="72">
        <v>283</v>
      </c>
      <c r="B284" s="70" t="s">
        <v>4507</v>
      </c>
      <c r="C284" s="73" t="s">
        <v>566</v>
      </c>
    </row>
    <row r="285" spans="1:3" x14ac:dyDescent="0.2">
      <c r="A285" s="72">
        <v>284</v>
      </c>
      <c r="B285" s="70" t="s">
        <v>493</v>
      </c>
      <c r="C285" s="73" t="s">
        <v>356</v>
      </c>
    </row>
    <row r="286" spans="1:3" x14ac:dyDescent="0.2">
      <c r="A286" s="72">
        <v>285</v>
      </c>
      <c r="B286" s="70" t="s">
        <v>6124</v>
      </c>
      <c r="C286" s="73" t="s">
        <v>356</v>
      </c>
    </row>
    <row r="287" spans="1:3" x14ac:dyDescent="0.2">
      <c r="A287" s="72">
        <v>286</v>
      </c>
      <c r="B287" s="70" t="s">
        <v>6713</v>
      </c>
      <c r="C287" s="73" t="s">
        <v>356</v>
      </c>
    </row>
    <row r="288" spans="1:3" x14ac:dyDescent="0.2">
      <c r="A288" s="72">
        <v>287</v>
      </c>
      <c r="B288" s="70" t="s">
        <v>2845</v>
      </c>
      <c r="C288" s="73" t="s">
        <v>356</v>
      </c>
    </row>
    <row r="289" spans="1:3" x14ac:dyDescent="0.2">
      <c r="A289" s="72">
        <v>288</v>
      </c>
      <c r="B289" s="70" t="s">
        <v>5831</v>
      </c>
      <c r="C289" s="73" t="s">
        <v>356</v>
      </c>
    </row>
    <row r="290" spans="1:3" x14ac:dyDescent="0.2">
      <c r="A290" s="72">
        <v>289</v>
      </c>
      <c r="B290" s="70" t="s">
        <v>4811</v>
      </c>
      <c r="C290" s="73" t="s">
        <v>356</v>
      </c>
    </row>
    <row r="291" spans="1:3" x14ac:dyDescent="0.2">
      <c r="A291" s="72">
        <v>290</v>
      </c>
      <c r="B291" s="70" t="s">
        <v>4812</v>
      </c>
      <c r="C291" s="73" t="s">
        <v>356</v>
      </c>
    </row>
    <row r="292" spans="1:3" x14ac:dyDescent="0.2">
      <c r="A292" s="72">
        <v>291</v>
      </c>
      <c r="B292" s="70" t="s">
        <v>4224</v>
      </c>
      <c r="C292" s="73" t="s">
        <v>356</v>
      </c>
    </row>
    <row r="293" spans="1:3" x14ac:dyDescent="0.2">
      <c r="A293" s="72">
        <v>292</v>
      </c>
      <c r="B293" s="70" t="s">
        <v>4693</v>
      </c>
      <c r="C293" s="73" t="s">
        <v>356</v>
      </c>
    </row>
    <row r="294" spans="1:3" x14ac:dyDescent="0.2">
      <c r="A294" s="72">
        <v>293</v>
      </c>
      <c r="B294" s="70" t="s">
        <v>6915</v>
      </c>
      <c r="C294" s="73" t="s">
        <v>356</v>
      </c>
    </row>
    <row r="295" spans="1:3" x14ac:dyDescent="0.2">
      <c r="A295" s="72">
        <v>294</v>
      </c>
      <c r="B295" s="70" t="s">
        <v>4922</v>
      </c>
      <c r="C295" s="73" t="s">
        <v>356</v>
      </c>
    </row>
    <row r="296" spans="1:3" x14ac:dyDescent="0.2">
      <c r="A296" s="72">
        <v>295</v>
      </c>
      <c r="B296" s="70" t="s">
        <v>355</v>
      </c>
      <c r="C296" s="73" t="s">
        <v>356</v>
      </c>
    </row>
    <row r="297" spans="1:3" x14ac:dyDescent="0.2">
      <c r="A297" s="72">
        <v>296</v>
      </c>
      <c r="B297" s="70" t="s">
        <v>5524</v>
      </c>
      <c r="C297" s="73" t="s">
        <v>356</v>
      </c>
    </row>
    <row r="298" spans="1:3" x14ac:dyDescent="0.2">
      <c r="A298" s="72">
        <v>297</v>
      </c>
      <c r="B298" s="70" t="s">
        <v>4407</v>
      </c>
      <c r="C298" s="73" t="s">
        <v>356</v>
      </c>
    </row>
    <row r="299" spans="1:3" x14ac:dyDescent="0.2">
      <c r="A299" s="72">
        <v>298</v>
      </c>
      <c r="B299" s="70" t="s">
        <v>6714</v>
      </c>
      <c r="C299" s="73" t="s">
        <v>356</v>
      </c>
    </row>
    <row r="300" spans="1:3" x14ac:dyDescent="0.2">
      <c r="A300" s="72">
        <v>299</v>
      </c>
      <c r="B300" s="70" t="s">
        <v>3703</v>
      </c>
      <c r="C300" s="73" t="s">
        <v>562</v>
      </c>
    </row>
    <row r="301" spans="1:3" x14ac:dyDescent="0.2">
      <c r="A301" s="72">
        <v>300</v>
      </c>
      <c r="B301" s="70" t="s">
        <v>3180</v>
      </c>
      <c r="C301" s="73" t="s">
        <v>562</v>
      </c>
    </row>
    <row r="302" spans="1:3" x14ac:dyDescent="0.2">
      <c r="A302" s="72">
        <v>301</v>
      </c>
      <c r="B302" s="70" t="s">
        <v>561</v>
      </c>
      <c r="C302" s="73" t="s">
        <v>562</v>
      </c>
    </row>
    <row r="303" spans="1:3" x14ac:dyDescent="0.2">
      <c r="A303" s="72">
        <v>302</v>
      </c>
      <c r="B303" s="70" t="s">
        <v>5549</v>
      </c>
      <c r="C303" s="73" t="s">
        <v>562</v>
      </c>
    </row>
    <row r="304" spans="1:3" x14ac:dyDescent="0.2">
      <c r="A304" s="72">
        <v>303</v>
      </c>
      <c r="B304" s="70" t="s">
        <v>4726</v>
      </c>
      <c r="C304" s="73" t="s">
        <v>562</v>
      </c>
    </row>
    <row r="305" spans="1:3" x14ac:dyDescent="0.2">
      <c r="A305" s="72">
        <v>304</v>
      </c>
      <c r="B305" s="70" t="s">
        <v>5881</v>
      </c>
      <c r="C305" s="73" t="s">
        <v>1404</v>
      </c>
    </row>
    <row r="306" spans="1:3" x14ac:dyDescent="0.2">
      <c r="A306" s="72">
        <v>305</v>
      </c>
      <c r="B306" s="70" t="s">
        <v>1403</v>
      </c>
      <c r="C306" s="73" t="s">
        <v>1404</v>
      </c>
    </row>
    <row r="307" spans="1:3" x14ac:dyDescent="0.2">
      <c r="A307" s="72">
        <v>306</v>
      </c>
      <c r="B307" s="70" t="s">
        <v>2573</v>
      </c>
      <c r="C307" s="73" t="s">
        <v>1404</v>
      </c>
    </row>
    <row r="308" spans="1:3" x14ac:dyDescent="0.2">
      <c r="A308" s="72">
        <v>307</v>
      </c>
      <c r="B308" s="70" t="s">
        <v>6303</v>
      </c>
      <c r="C308" s="73" t="s">
        <v>1404</v>
      </c>
    </row>
    <row r="309" spans="1:3" x14ac:dyDescent="0.2">
      <c r="A309" s="72">
        <v>308</v>
      </c>
      <c r="B309" s="70" t="s">
        <v>2092</v>
      </c>
      <c r="C309" s="73" t="s">
        <v>1404</v>
      </c>
    </row>
    <row r="310" spans="1:3" x14ac:dyDescent="0.2">
      <c r="A310" s="72">
        <v>309</v>
      </c>
      <c r="B310" s="70" t="s">
        <v>1835</v>
      </c>
      <c r="C310" s="73" t="s">
        <v>1404</v>
      </c>
    </row>
    <row r="311" spans="1:3" x14ac:dyDescent="0.2">
      <c r="A311" s="72">
        <v>310</v>
      </c>
      <c r="B311" s="70" t="s">
        <v>3552</v>
      </c>
      <c r="C311" s="73" t="s">
        <v>1404</v>
      </c>
    </row>
    <row r="312" spans="1:3" x14ac:dyDescent="0.2">
      <c r="A312" s="72">
        <v>311</v>
      </c>
      <c r="B312" s="70" t="s">
        <v>4204</v>
      </c>
      <c r="C312" s="73" t="s">
        <v>1404</v>
      </c>
    </row>
    <row r="313" spans="1:3" x14ac:dyDescent="0.2">
      <c r="A313" s="72">
        <v>312</v>
      </c>
      <c r="B313" s="70" t="s">
        <v>5989</v>
      </c>
      <c r="C313" s="73" t="s">
        <v>1404</v>
      </c>
    </row>
    <row r="314" spans="1:3" x14ac:dyDescent="0.2">
      <c r="A314" s="72">
        <v>313</v>
      </c>
      <c r="B314" s="70" t="s">
        <v>2775</v>
      </c>
      <c r="C314" s="73" t="s">
        <v>1404</v>
      </c>
    </row>
    <row r="315" spans="1:3" x14ac:dyDescent="0.2">
      <c r="A315" s="72">
        <v>314</v>
      </c>
      <c r="B315" s="70" t="s">
        <v>6125</v>
      </c>
      <c r="C315" s="73" t="s">
        <v>1404</v>
      </c>
    </row>
    <row r="316" spans="1:3" x14ac:dyDescent="0.2">
      <c r="A316" s="72">
        <v>315</v>
      </c>
      <c r="B316" s="70" t="s">
        <v>4969</v>
      </c>
      <c r="C316" s="73" t="s">
        <v>1404</v>
      </c>
    </row>
    <row r="317" spans="1:3" x14ac:dyDescent="0.2">
      <c r="A317" s="72">
        <v>316</v>
      </c>
      <c r="B317" s="70" t="s">
        <v>3381</v>
      </c>
      <c r="C317" s="73" t="s">
        <v>1404</v>
      </c>
    </row>
    <row r="318" spans="1:3" x14ac:dyDescent="0.2">
      <c r="A318" s="72">
        <v>317</v>
      </c>
      <c r="B318" s="70" t="s">
        <v>5137</v>
      </c>
      <c r="C318" s="73" t="s">
        <v>1404</v>
      </c>
    </row>
    <row r="319" spans="1:3" x14ac:dyDescent="0.2">
      <c r="A319" s="72">
        <v>318</v>
      </c>
      <c r="B319" s="70" t="s">
        <v>6126</v>
      </c>
      <c r="C319" s="73" t="s">
        <v>1404</v>
      </c>
    </row>
    <row r="320" spans="1:3" x14ac:dyDescent="0.2">
      <c r="A320" s="72">
        <v>319</v>
      </c>
      <c r="B320" s="70" t="s">
        <v>4133</v>
      </c>
      <c r="C320" s="73" t="s">
        <v>1404</v>
      </c>
    </row>
    <row r="321" spans="1:3" x14ac:dyDescent="0.2">
      <c r="A321" s="72">
        <v>320</v>
      </c>
      <c r="B321" s="70" t="s">
        <v>1552</v>
      </c>
      <c r="C321" s="73" t="s">
        <v>377</v>
      </c>
    </row>
    <row r="322" spans="1:3" x14ac:dyDescent="0.2">
      <c r="A322" s="72">
        <v>321</v>
      </c>
      <c r="B322" s="70" t="s">
        <v>1065</v>
      </c>
      <c r="C322" s="73" t="s">
        <v>377</v>
      </c>
    </row>
    <row r="323" spans="1:3" x14ac:dyDescent="0.2">
      <c r="A323" s="72">
        <v>322</v>
      </c>
      <c r="B323" s="70" t="s">
        <v>14</v>
      </c>
      <c r="C323" s="73" t="s">
        <v>377</v>
      </c>
    </row>
    <row r="324" spans="1:3" x14ac:dyDescent="0.2">
      <c r="A324" s="72">
        <v>323</v>
      </c>
      <c r="B324" s="70" t="s">
        <v>5789</v>
      </c>
      <c r="C324" s="73" t="s">
        <v>377</v>
      </c>
    </row>
    <row r="325" spans="1:3" x14ac:dyDescent="0.2">
      <c r="A325" s="72">
        <v>324</v>
      </c>
      <c r="B325" s="70" t="s">
        <v>2787</v>
      </c>
      <c r="C325" s="73" t="s">
        <v>377</v>
      </c>
    </row>
    <row r="326" spans="1:3" x14ac:dyDescent="0.2">
      <c r="A326" s="72">
        <v>325</v>
      </c>
      <c r="B326" s="70" t="s">
        <v>3780</v>
      </c>
      <c r="C326" s="73" t="s">
        <v>377</v>
      </c>
    </row>
    <row r="327" spans="1:3" x14ac:dyDescent="0.2">
      <c r="A327" s="72">
        <v>326</v>
      </c>
      <c r="B327" s="70" t="s">
        <v>2562</v>
      </c>
      <c r="C327" s="73" t="s">
        <v>377</v>
      </c>
    </row>
    <row r="328" spans="1:3" x14ac:dyDescent="0.2">
      <c r="A328" s="72">
        <v>327</v>
      </c>
      <c r="B328" s="70" t="s">
        <v>2643</v>
      </c>
      <c r="C328" s="73" t="s">
        <v>377</v>
      </c>
    </row>
    <row r="329" spans="1:3" x14ac:dyDescent="0.2">
      <c r="A329" s="72">
        <v>328</v>
      </c>
      <c r="B329" s="70" t="s">
        <v>4783</v>
      </c>
      <c r="C329" s="73" t="s">
        <v>377</v>
      </c>
    </row>
    <row r="330" spans="1:3" x14ac:dyDescent="0.2">
      <c r="A330" s="72">
        <v>329</v>
      </c>
      <c r="B330" s="70" t="s">
        <v>6814</v>
      </c>
      <c r="C330" s="73" t="s">
        <v>377</v>
      </c>
    </row>
    <row r="331" spans="1:3" x14ac:dyDescent="0.2">
      <c r="A331" s="72">
        <v>330</v>
      </c>
      <c r="B331" s="70" t="s">
        <v>376</v>
      </c>
      <c r="C331" s="73" t="s">
        <v>377</v>
      </c>
    </row>
    <row r="332" spans="1:3" x14ac:dyDescent="0.2">
      <c r="A332" s="72">
        <v>331</v>
      </c>
      <c r="B332" s="70" t="s">
        <v>862</v>
      </c>
      <c r="C332" s="73" t="s">
        <v>377</v>
      </c>
    </row>
    <row r="333" spans="1:3" x14ac:dyDescent="0.2">
      <c r="A333" s="72">
        <v>332</v>
      </c>
      <c r="B333" s="70" t="s">
        <v>3635</v>
      </c>
      <c r="C333" s="73" t="s">
        <v>377</v>
      </c>
    </row>
    <row r="334" spans="1:3" x14ac:dyDescent="0.2">
      <c r="A334" s="72">
        <v>333</v>
      </c>
      <c r="B334" s="70" t="s">
        <v>1721</v>
      </c>
      <c r="C334" s="73" t="s">
        <v>1011</v>
      </c>
    </row>
    <row r="335" spans="1:3" x14ac:dyDescent="0.2">
      <c r="A335" s="72">
        <v>334</v>
      </c>
      <c r="B335" s="70" t="s">
        <v>1010</v>
      </c>
      <c r="C335" s="73" t="s">
        <v>1011</v>
      </c>
    </row>
    <row r="336" spans="1:3" x14ac:dyDescent="0.2">
      <c r="A336" s="72">
        <v>335</v>
      </c>
      <c r="B336" s="70" t="s">
        <v>1875</v>
      </c>
      <c r="C336" s="73" t="s">
        <v>1011</v>
      </c>
    </row>
    <row r="337" spans="1:3" x14ac:dyDescent="0.2">
      <c r="A337" s="72">
        <v>336</v>
      </c>
      <c r="B337" s="70" t="s">
        <v>4577</v>
      </c>
      <c r="C337" s="73" t="s">
        <v>1011</v>
      </c>
    </row>
    <row r="338" spans="1:3" x14ac:dyDescent="0.2">
      <c r="A338" s="72">
        <v>337</v>
      </c>
      <c r="B338" s="70" t="s">
        <v>4923</v>
      </c>
      <c r="C338" s="73" t="s">
        <v>1011</v>
      </c>
    </row>
    <row r="339" spans="1:3" x14ac:dyDescent="0.2">
      <c r="A339" s="72">
        <v>338</v>
      </c>
      <c r="B339" s="70" t="s">
        <v>2506</v>
      </c>
      <c r="C339" s="73" t="s">
        <v>163</v>
      </c>
    </row>
    <row r="340" spans="1:3" x14ac:dyDescent="0.2">
      <c r="A340" s="72">
        <v>339</v>
      </c>
      <c r="B340" s="70" t="s">
        <v>3837</v>
      </c>
      <c r="C340" s="73" t="s">
        <v>1011</v>
      </c>
    </row>
    <row r="341" spans="1:3" x14ac:dyDescent="0.2">
      <c r="A341" s="72">
        <v>340</v>
      </c>
      <c r="B341" s="70" t="s">
        <v>1277</v>
      </c>
      <c r="C341" s="73" t="s">
        <v>1011</v>
      </c>
    </row>
    <row r="342" spans="1:3" x14ac:dyDescent="0.2">
      <c r="A342" s="72">
        <v>341</v>
      </c>
      <c r="B342" s="70" t="s">
        <v>1767</v>
      </c>
      <c r="C342" s="73" t="s">
        <v>1011</v>
      </c>
    </row>
    <row r="343" spans="1:3" x14ac:dyDescent="0.2">
      <c r="A343" s="72">
        <v>342</v>
      </c>
      <c r="B343" s="70" t="s">
        <v>2955</v>
      </c>
      <c r="C343" s="73" t="s">
        <v>1011</v>
      </c>
    </row>
    <row r="344" spans="1:3" x14ac:dyDescent="0.2">
      <c r="A344" s="72">
        <v>343</v>
      </c>
      <c r="B344" s="70" t="s">
        <v>4630</v>
      </c>
      <c r="C344" s="73" t="s">
        <v>1011</v>
      </c>
    </row>
    <row r="345" spans="1:3" x14ac:dyDescent="0.2">
      <c r="A345" s="72">
        <v>344</v>
      </c>
      <c r="B345" s="70" t="s">
        <v>2222</v>
      </c>
      <c r="C345" s="73" t="s">
        <v>1011</v>
      </c>
    </row>
    <row r="346" spans="1:3" x14ac:dyDescent="0.2">
      <c r="A346" s="72">
        <v>345</v>
      </c>
      <c r="B346" s="70" t="s">
        <v>1697</v>
      </c>
      <c r="C346" s="73" t="s">
        <v>1011</v>
      </c>
    </row>
    <row r="347" spans="1:3" x14ac:dyDescent="0.2">
      <c r="A347" s="72">
        <v>346</v>
      </c>
      <c r="B347" s="70" t="s">
        <v>5233</v>
      </c>
      <c r="C347" s="73" t="s">
        <v>1011</v>
      </c>
    </row>
    <row r="348" spans="1:3" x14ac:dyDescent="0.2">
      <c r="A348" s="72">
        <v>347</v>
      </c>
      <c r="B348" s="70" t="s">
        <v>4346</v>
      </c>
      <c r="C348" s="73" t="s">
        <v>1011</v>
      </c>
    </row>
    <row r="349" spans="1:3" x14ac:dyDescent="0.2">
      <c r="A349" s="72">
        <v>348</v>
      </c>
      <c r="B349" s="70" t="s">
        <v>4508</v>
      </c>
      <c r="C349" s="73" t="s">
        <v>1011</v>
      </c>
    </row>
    <row r="350" spans="1:3" x14ac:dyDescent="0.2">
      <c r="A350" s="72">
        <v>349</v>
      </c>
      <c r="B350" s="70" t="s">
        <v>2246</v>
      </c>
      <c r="C350" s="73" t="s">
        <v>1011</v>
      </c>
    </row>
    <row r="351" spans="1:3" x14ac:dyDescent="0.2">
      <c r="A351" s="72">
        <v>350</v>
      </c>
      <c r="B351" s="70" t="s">
        <v>3396</v>
      </c>
      <c r="C351" s="73" t="s">
        <v>1011</v>
      </c>
    </row>
    <row r="352" spans="1:3" x14ac:dyDescent="0.2">
      <c r="A352" s="72">
        <v>351</v>
      </c>
      <c r="B352" s="70" t="s">
        <v>1223</v>
      </c>
      <c r="C352" s="73" t="s">
        <v>1011</v>
      </c>
    </row>
    <row r="353" spans="1:3" x14ac:dyDescent="0.2">
      <c r="A353" s="72">
        <v>352</v>
      </c>
      <c r="B353" s="70" t="s">
        <v>6305</v>
      </c>
      <c r="C353" s="73" t="s">
        <v>1011</v>
      </c>
    </row>
    <row r="354" spans="1:3" x14ac:dyDescent="0.2">
      <c r="A354" s="72">
        <v>353</v>
      </c>
      <c r="B354" s="70" t="s">
        <v>2541</v>
      </c>
      <c r="C354" s="73" t="s">
        <v>1011</v>
      </c>
    </row>
    <row r="355" spans="1:3" x14ac:dyDescent="0.2">
      <c r="A355" s="72">
        <v>354</v>
      </c>
      <c r="B355" s="70" t="s">
        <v>2057</v>
      </c>
      <c r="C355" s="73" t="s">
        <v>1011</v>
      </c>
    </row>
    <row r="356" spans="1:3" x14ac:dyDescent="0.2">
      <c r="A356" s="72">
        <v>355</v>
      </c>
      <c r="B356" s="70" t="s">
        <v>4056</v>
      </c>
      <c r="C356" s="73" t="s">
        <v>1011</v>
      </c>
    </row>
    <row r="357" spans="1:3" x14ac:dyDescent="0.2">
      <c r="A357" s="72">
        <v>356</v>
      </c>
      <c r="B357" s="70" t="s">
        <v>3579</v>
      </c>
      <c r="C357" s="73" t="s">
        <v>1011</v>
      </c>
    </row>
    <row r="358" spans="1:3" x14ac:dyDescent="0.2">
      <c r="A358" s="72">
        <v>357</v>
      </c>
      <c r="B358" s="70" t="s">
        <v>6916</v>
      </c>
      <c r="C358" s="73" t="s">
        <v>1011</v>
      </c>
    </row>
    <row r="359" spans="1:3" x14ac:dyDescent="0.2">
      <c r="A359" s="72">
        <v>358</v>
      </c>
      <c r="B359" s="70" t="s">
        <v>3892</v>
      </c>
      <c r="C359" s="73" t="s">
        <v>1011</v>
      </c>
    </row>
    <row r="360" spans="1:3" x14ac:dyDescent="0.2">
      <c r="A360" s="72">
        <v>359</v>
      </c>
      <c r="B360" s="70" t="s">
        <v>5002</v>
      </c>
      <c r="C360" s="73" t="s">
        <v>1011</v>
      </c>
    </row>
    <row r="361" spans="1:3" x14ac:dyDescent="0.2">
      <c r="A361" s="72">
        <v>360</v>
      </c>
      <c r="B361" s="70" t="s">
        <v>5718</v>
      </c>
      <c r="C361" s="73" t="s">
        <v>1011</v>
      </c>
    </row>
    <row r="362" spans="1:3" x14ac:dyDescent="0.2">
      <c r="A362" s="72">
        <v>361</v>
      </c>
      <c r="B362" s="70" t="s">
        <v>4911</v>
      </c>
      <c r="C362" s="73" t="s">
        <v>1011</v>
      </c>
    </row>
    <row r="363" spans="1:3" x14ac:dyDescent="0.2">
      <c r="A363" s="72">
        <v>362</v>
      </c>
      <c r="B363" s="70" t="s">
        <v>3804</v>
      </c>
      <c r="C363" s="73" t="s">
        <v>1011</v>
      </c>
    </row>
    <row r="364" spans="1:3" x14ac:dyDescent="0.2">
      <c r="A364" s="72">
        <v>363</v>
      </c>
      <c r="B364" s="70" t="s">
        <v>2812</v>
      </c>
      <c r="C364" s="73" t="s">
        <v>72</v>
      </c>
    </row>
    <row r="365" spans="1:3" x14ac:dyDescent="0.2">
      <c r="A365" s="72">
        <v>364</v>
      </c>
      <c r="B365" s="70" t="s">
        <v>6304</v>
      </c>
      <c r="C365" s="73" t="s">
        <v>1011</v>
      </c>
    </row>
    <row r="366" spans="1:3" x14ac:dyDescent="0.2">
      <c r="A366" s="72">
        <v>365</v>
      </c>
      <c r="B366" s="70" t="s">
        <v>5990</v>
      </c>
      <c r="C366" s="73" t="s">
        <v>72</v>
      </c>
    </row>
    <row r="367" spans="1:3" x14ac:dyDescent="0.2">
      <c r="A367" s="72">
        <v>366</v>
      </c>
      <c r="B367" s="70" t="s">
        <v>6917</v>
      </c>
      <c r="C367" s="73" t="s">
        <v>72</v>
      </c>
    </row>
    <row r="368" spans="1:3" x14ac:dyDescent="0.2">
      <c r="A368" s="72">
        <v>367</v>
      </c>
      <c r="B368" s="70" t="s">
        <v>6306</v>
      </c>
      <c r="C368" s="73" t="s">
        <v>72</v>
      </c>
    </row>
    <row r="369" spans="1:3" x14ac:dyDescent="0.2">
      <c r="A369" s="72">
        <v>368</v>
      </c>
      <c r="B369" s="70" t="s">
        <v>5752</v>
      </c>
      <c r="C369" s="73" t="s">
        <v>72</v>
      </c>
    </row>
    <row r="370" spans="1:3" x14ac:dyDescent="0.2">
      <c r="A370" s="72">
        <v>369</v>
      </c>
      <c r="B370" s="70" t="s">
        <v>1066</v>
      </c>
      <c r="C370" s="73" t="s">
        <v>72</v>
      </c>
    </row>
    <row r="371" spans="1:3" x14ac:dyDescent="0.2">
      <c r="A371" s="72">
        <v>370</v>
      </c>
      <c r="B371" s="70" t="s">
        <v>1945</v>
      </c>
      <c r="C371" s="73" t="s">
        <v>72</v>
      </c>
    </row>
    <row r="372" spans="1:3" x14ac:dyDescent="0.2">
      <c r="A372" s="72">
        <v>371</v>
      </c>
      <c r="B372" s="70" t="s">
        <v>3181</v>
      </c>
      <c r="C372" s="73" t="s">
        <v>72</v>
      </c>
    </row>
    <row r="373" spans="1:3" x14ac:dyDescent="0.2">
      <c r="A373" s="72">
        <v>372</v>
      </c>
      <c r="B373" s="70" t="s">
        <v>71</v>
      </c>
      <c r="C373" s="73" t="s">
        <v>72</v>
      </c>
    </row>
    <row r="374" spans="1:3" x14ac:dyDescent="0.2">
      <c r="A374" s="72">
        <v>373</v>
      </c>
      <c r="B374" s="70" t="s">
        <v>719</v>
      </c>
      <c r="C374" s="73" t="s">
        <v>72</v>
      </c>
    </row>
    <row r="375" spans="1:3" x14ac:dyDescent="0.2">
      <c r="A375" s="72">
        <v>374</v>
      </c>
      <c r="B375" s="70" t="s">
        <v>445</v>
      </c>
      <c r="C375" s="73" t="s">
        <v>72</v>
      </c>
    </row>
    <row r="376" spans="1:3" x14ac:dyDescent="0.2">
      <c r="A376" s="72">
        <v>375</v>
      </c>
      <c r="B376" s="70" t="s">
        <v>3187</v>
      </c>
      <c r="C376" s="73" t="s">
        <v>72</v>
      </c>
    </row>
    <row r="377" spans="1:3" x14ac:dyDescent="0.2">
      <c r="A377" s="72">
        <v>376</v>
      </c>
      <c r="B377" s="70" t="s">
        <v>4496</v>
      </c>
      <c r="C377" s="73" t="s">
        <v>72</v>
      </c>
    </row>
    <row r="378" spans="1:3" x14ac:dyDescent="0.2">
      <c r="A378" s="72">
        <v>377</v>
      </c>
      <c r="B378" s="70" t="s">
        <v>125</v>
      </c>
      <c r="C378" s="73" t="s">
        <v>72</v>
      </c>
    </row>
    <row r="379" spans="1:3" x14ac:dyDescent="0.2">
      <c r="A379" s="72">
        <v>378</v>
      </c>
      <c r="B379" s="70" t="s">
        <v>2916</v>
      </c>
      <c r="C379" s="73" t="s">
        <v>72</v>
      </c>
    </row>
    <row r="380" spans="1:3" x14ac:dyDescent="0.2">
      <c r="A380" s="72">
        <v>379</v>
      </c>
      <c r="B380" s="70" t="s">
        <v>5938</v>
      </c>
      <c r="C380" s="73" t="s">
        <v>72</v>
      </c>
    </row>
    <row r="381" spans="1:3" x14ac:dyDescent="0.2">
      <c r="A381" s="72">
        <v>380</v>
      </c>
      <c r="B381" s="70" t="s">
        <v>6715</v>
      </c>
      <c r="C381" s="73" t="s">
        <v>72</v>
      </c>
    </row>
    <row r="382" spans="1:3" x14ac:dyDescent="0.2">
      <c r="A382" s="72">
        <v>381</v>
      </c>
      <c r="B382" s="70" t="s">
        <v>3168</v>
      </c>
      <c r="C382" s="73" t="s">
        <v>72</v>
      </c>
    </row>
    <row r="383" spans="1:3" x14ac:dyDescent="0.2">
      <c r="A383" s="72">
        <v>382</v>
      </c>
      <c r="B383" s="70" t="s">
        <v>2544</v>
      </c>
      <c r="C383" s="73" t="s">
        <v>2545</v>
      </c>
    </row>
    <row r="384" spans="1:3" x14ac:dyDescent="0.2">
      <c r="A384" s="72">
        <v>383</v>
      </c>
      <c r="B384" s="70" t="s">
        <v>6918</v>
      </c>
      <c r="C384" s="73" t="s">
        <v>2545</v>
      </c>
    </row>
    <row r="385" spans="1:3" x14ac:dyDescent="0.2">
      <c r="A385" s="72">
        <v>384</v>
      </c>
      <c r="B385" s="70" t="s">
        <v>3010</v>
      </c>
      <c r="C385" s="73" t="s">
        <v>602</v>
      </c>
    </row>
    <row r="386" spans="1:3" x14ac:dyDescent="0.2">
      <c r="A386" s="72">
        <v>385</v>
      </c>
      <c r="B386" s="70" t="s">
        <v>601</v>
      </c>
      <c r="C386" s="73" t="s">
        <v>602</v>
      </c>
    </row>
    <row r="387" spans="1:3" x14ac:dyDescent="0.2">
      <c r="A387" s="72">
        <v>386</v>
      </c>
      <c r="B387" s="70" t="s">
        <v>910</v>
      </c>
      <c r="C387" s="73" t="s">
        <v>602</v>
      </c>
    </row>
    <row r="388" spans="1:3" x14ac:dyDescent="0.2">
      <c r="A388" s="72">
        <v>387</v>
      </c>
      <c r="B388" s="70" t="s">
        <v>746</v>
      </c>
      <c r="C388" s="73" t="s">
        <v>602</v>
      </c>
    </row>
    <row r="389" spans="1:3" x14ac:dyDescent="0.2">
      <c r="A389" s="72">
        <v>388</v>
      </c>
      <c r="B389" s="70" t="s">
        <v>1448</v>
      </c>
      <c r="C389" s="73" t="s">
        <v>602</v>
      </c>
    </row>
    <row r="390" spans="1:3" x14ac:dyDescent="0.2">
      <c r="A390" s="72">
        <v>389</v>
      </c>
      <c r="B390" s="70" t="s">
        <v>660</v>
      </c>
      <c r="C390" s="73" t="s">
        <v>602</v>
      </c>
    </row>
    <row r="391" spans="1:3" x14ac:dyDescent="0.2">
      <c r="A391" s="72">
        <v>390</v>
      </c>
      <c r="B391" s="70" t="s">
        <v>1191</v>
      </c>
      <c r="C391" s="73" t="s">
        <v>602</v>
      </c>
    </row>
    <row r="392" spans="1:3" x14ac:dyDescent="0.2">
      <c r="A392" s="72">
        <v>391</v>
      </c>
      <c r="B392" s="70" t="s">
        <v>4190</v>
      </c>
      <c r="C392" s="73" t="s">
        <v>602</v>
      </c>
    </row>
    <row r="393" spans="1:3" x14ac:dyDescent="0.2">
      <c r="A393" s="72">
        <v>392</v>
      </c>
      <c r="B393" s="70" t="s">
        <v>3315</v>
      </c>
      <c r="C393" s="73" t="s">
        <v>602</v>
      </c>
    </row>
    <row r="394" spans="1:3" x14ac:dyDescent="0.2">
      <c r="A394" s="72">
        <v>393</v>
      </c>
      <c r="B394" s="70" t="s">
        <v>1020</v>
      </c>
      <c r="C394" s="73" t="s">
        <v>602</v>
      </c>
    </row>
    <row r="395" spans="1:3" x14ac:dyDescent="0.2">
      <c r="A395" s="72">
        <v>394</v>
      </c>
      <c r="B395" s="70" t="s">
        <v>2190</v>
      </c>
      <c r="C395" s="73" t="s">
        <v>602</v>
      </c>
    </row>
    <row r="396" spans="1:3" x14ac:dyDescent="0.2">
      <c r="A396" s="72">
        <v>395</v>
      </c>
      <c r="B396" s="70" t="s">
        <v>613</v>
      </c>
      <c r="C396" s="73" t="s">
        <v>614</v>
      </c>
    </row>
    <row r="397" spans="1:3" x14ac:dyDescent="0.2">
      <c r="A397" s="72">
        <v>396</v>
      </c>
      <c r="B397" s="70" t="s">
        <v>6919</v>
      </c>
      <c r="C397" s="73" t="s">
        <v>614</v>
      </c>
    </row>
    <row r="398" spans="1:3" x14ac:dyDescent="0.2">
      <c r="A398" s="72">
        <v>397</v>
      </c>
      <c r="B398" s="70" t="s">
        <v>1617</v>
      </c>
      <c r="C398" s="73" t="s">
        <v>614</v>
      </c>
    </row>
    <row r="399" spans="1:3" x14ac:dyDescent="0.2">
      <c r="A399" s="72">
        <v>398</v>
      </c>
      <c r="B399" s="70" t="s">
        <v>1384</v>
      </c>
      <c r="C399" s="73" t="s">
        <v>614</v>
      </c>
    </row>
    <row r="400" spans="1:3" x14ac:dyDescent="0.2">
      <c r="A400" s="72">
        <v>399</v>
      </c>
      <c r="B400" s="70" t="s">
        <v>2639</v>
      </c>
      <c r="C400" s="73" t="s">
        <v>614</v>
      </c>
    </row>
    <row r="401" spans="1:3" x14ac:dyDescent="0.2">
      <c r="A401" s="72">
        <v>400</v>
      </c>
      <c r="B401" s="70" t="s">
        <v>4180</v>
      </c>
      <c r="C401" s="73" t="s">
        <v>614</v>
      </c>
    </row>
    <row r="402" spans="1:3" x14ac:dyDescent="0.2">
      <c r="A402" s="72">
        <v>401</v>
      </c>
      <c r="B402" s="70" t="s">
        <v>2489</v>
      </c>
      <c r="C402" s="73" t="s">
        <v>614</v>
      </c>
    </row>
    <row r="403" spans="1:3" x14ac:dyDescent="0.2">
      <c r="A403" s="72">
        <v>402</v>
      </c>
      <c r="B403" s="70" t="s">
        <v>6920</v>
      </c>
      <c r="C403" s="73" t="s">
        <v>614</v>
      </c>
    </row>
    <row r="404" spans="1:3" x14ac:dyDescent="0.2">
      <c r="A404" s="72">
        <v>403</v>
      </c>
      <c r="B404" s="70" t="s">
        <v>2439</v>
      </c>
      <c r="C404" s="73" t="s">
        <v>614</v>
      </c>
    </row>
    <row r="405" spans="1:3" x14ac:dyDescent="0.2">
      <c r="A405" s="72">
        <v>404</v>
      </c>
      <c r="B405" s="70" t="s">
        <v>5166</v>
      </c>
      <c r="C405" s="73" t="s">
        <v>614</v>
      </c>
    </row>
    <row r="406" spans="1:3" x14ac:dyDescent="0.2">
      <c r="A406" s="72">
        <v>405</v>
      </c>
      <c r="B406" s="70" t="s">
        <v>3539</v>
      </c>
      <c r="C406" s="73" t="s">
        <v>614</v>
      </c>
    </row>
    <row r="407" spans="1:3" x14ac:dyDescent="0.2">
      <c r="A407" s="72">
        <v>406</v>
      </c>
      <c r="B407" s="70" t="s">
        <v>1983</v>
      </c>
      <c r="C407" s="73" t="s">
        <v>1151</v>
      </c>
    </row>
    <row r="408" spans="1:3" x14ac:dyDescent="0.2">
      <c r="A408" s="72">
        <v>407</v>
      </c>
      <c r="B408" s="70" t="s">
        <v>5582</v>
      </c>
      <c r="C408" s="73" t="s">
        <v>1151</v>
      </c>
    </row>
    <row r="409" spans="1:3" x14ac:dyDescent="0.2">
      <c r="A409" s="72">
        <v>408</v>
      </c>
      <c r="B409" s="70" t="s">
        <v>2436</v>
      </c>
      <c r="C409" s="73" t="s">
        <v>1151</v>
      </c>
    </row>
    <row r="410" spans="1:3" x14ac:dyDescent="0.2">
      <c r="A410" s="72">
        <v>409</v>
      </c>
      <c r="B410" s="70" t="s">
        <v>2534</v>
      </c>
      <c r="C410" s="73" t="s">
        <v>1151</v>
      </c>
    </row>
    <row r="411" spans="1:3" x14ac:dyDescent="0.2">
      <c r="A411" s="72">
        <v>410</v>
      </c>
      <c r="B411" s="70" t="s">
        <v>2807</v>
      </c>
      <c r="C411" s="73" t="s">
        <v>1151</v>
      </c>
    </row>
    <row r="412" spans="1:3" x14ac:dyDescent="0.2">
      <c r="A412" s="72">
        <v>411</v>
      </c>
      <c r="B412" s="70" t="s">
        <v>1150</v>
      </c>
      <c r="C412" s="73" t="s">
        <v>1151</v>
      </c>
    </row>
    <row r="413" spans="1:3" x14ac:dyDescent="0.2">
      <c r="A413" s="72">
        <v>412</v>
      </c>
      <c r="B413" s="70" t="s">
        <v>1514</v>
      </c>
      <c r="C413" s="73" t="s">
        <v>1142</v>
      </c>
    </row>
    <row r="414" spans="1:3" x14ac:dyDescent="0.2">
      <c r="A414" s="72">
        <v>413</v>
      </c>
      <c r="B414" s="70" t="s">
        <v>3521</v>
      </c>
      <c r="C414" s="73" t="s">
        <v>1142</v>
      </c>
    </row>
    <row r="415" spans="1:3" x14ac:dyDescent="0.2">
      <c r="A415" s="72">
        <v>414</v>
      </c>
      <c r="B415" s="70" t="s">
        <v>1917</v>
      </c>
      <c r="C415" s="73" t="s">
        <v>1142</v>
      </c>
    </row>
    <row r="416" spans="1:3" x14ac:dyDescent="0.2">
      <c r="A416" s="72">
        <v>415</v>
      </c>
      <c r="B416" s="70" t="s">
        <v>4316</v>
      </c>
      <c r="C416" s="73" t="s">
        <v>1142</v>
      </c>
    </row>
    <row r="417" spans="1:3" x14ac:dyDescent="0.2">
      <c r="A417" s="72">
        <v>416</v>
      </c>
      <c r="B417" s="70" t="s">
        <v>4429</v>
      </c>
      <c r="C417" s="73" t="s">
        <v>1142</v>
      </c>
    </row>
    <row r="418" spans="1:3" x14ac:dyDescent="0.2">
      <c r="A418" s="72">
        <v>417</v>
      </c>
      <c r="B418" s="70" t="s">
        <v>2957</v>
      </c>
      <c r="C418" s="73" t="s">
        <v>1142</v>
      </c>
    </row>
    <row r="419" spans="1:3" x14ac:dyDescent="0.2">
      <c r="A419" s="72">
        <v>418</v>
      </c>
      <c r="B419" s="70" t="s">
        <v>6716</v>
      </c>
      <c r="C419" s="73" t="s">
        <v>1142</v>
      </c>
    </row>
    <row r="420" spans="1:3" x14ac:dyDescent="0.2">
      <c r="A420" s="72">
        <v>419</v>
      </c>
      <c r="B420" s="70" t="s">
        <v>6921</v>
      </c>
      <c r="C420" s="73" t="s">
        <v>1142</v>
      </c>
    </row>
    <row r="421" spans="1:3" x14ac:dyDescent="0.2">
      <c r="A421" s="72">
        <v>420</v>
      </c>
      <c r="B421" s="70" t="s">
        <v>6200</v>
      </c>
      <c r="C421" s="73" t="s">
        <v>1142</v>
      </c>
    </row>
    <row r="422" spans="1:3" x14ac:dyDescent="0.2">
      <c r="A422" s="72">
        <v>421</v>
      </c>
      <c r="B422" s="70" t="s">
        <v>1141</v>
      </c>
      <c r="C422" s="73" t="s">
        <v>1142</v>
      </c>
    </row>
    <row r="423" spans="1:3" x14ac:dyDescent="0.2">
      <c r="A423" s="72">
        <v>422</v>
      </c>
      <c r="B423" s="70" t="s">
        <v>6410</v>
      </c>
      <c r="C423" s="73" t="s">
        <v>664</v>
      </c>
    </row>
    <row r="424" spans="1:3" x14ac:dyDescent="0.2">
      <c r="A424" s="72">
        <v>423</v>
      </c>
      <c r="B424" s="70" t="s">
        <v>1460</v>
      </c>
      <c r="C424" s="73" t="s">
        <v>664</v>
      </c>
    </row>
    <row r="425" spans="1:3" x14ac:dyDescent="0.2">
      <c r="A425" s="72">
        <v>424</v>
      </c>
      <c r="B425" s="70" t="s">
        <v>2467</v>
      </c>
      <c r="C425" s="73" t="s">
        <v>664</v>
      </c>
    </row>
    <row r="426" spans="1:3" x14ac:dyDescent="0.2">
      <c r="A426" s="72">
        <v>425</v>
      </c>
      <c r="B426" s="70" t="s">
        <v>1999</v>
      </c>
      <c r="C426" s="73" t="s">
        <v>664</v>
      </c>
    </row>
    <row r="427" spans="1:3" x14ac:dyDescent="0.2">
      <c r="A427" s="72">
        <v>426</v>
      </c>
      <c r="B427" s="70" t="s">
        <v>1119</v>
      </c>
      <c r="C427" s="73" t="s">
        <v>664</v>
      </c>
    </row>
    <row r="428" spans="1:3" x14ac:dyDescent="0.2">
      <c r="A428" s="72">
        <v>427</v>
      </c>
      <c r="B428" s="70" t="s">
        <v>5105</v>
      </c>
      <c r="C428" s="73" t="s">
        <v>664</v>
      </c>
    </row>
    <row r="429" spans="1:3" x14ac:dyDescent="0.2">
      <c r="A429" s="72">
        <v>428</v>
      </c>
      <c r="B429" s="70" t="s">
        <v>663</v>
      </c>
      <c r="C429" s="73" t="s">
        <v>664</v>
      </c>
    </row>
    <row r="430" spans="1:3" x14ac:dyDescent="0.2">
      <c r="A430" s="72">
        <v>429</v>
      </c>
      <c r="B430" s="70" t="s">
        <v>3673</v>
      </c>
      <c r="C430" s="73" t="s">
        <v>3674</v>
      </c>
    </row>
    <row r="431" spans="1:3" x14ac:dyDescent="0.2">
      <c r="A431" s="72">
        <v>430</v>
      </c>
      <c r="B431" s="70" t="s">
        <v>5106</v>
      </c>
      <c r="C431" s="73" t="s">
        <v>3674</v>
      </c>
    </row>
    <row r="432" spans="1:3" x14ac:dyDescent="0.2">
      <c r="A432" s="72">
        <v>431</v>
      </c>
      <c r="B432" s="70" t="s">
        <v>5395</v>
      </c>
      <c r="C432" s="73" t="s">
        <v>840</v>
      </c>
    </row>
    <row r="433" spans="1:3" x14ac:dyDescent="0.2">
      <c r="A433" s="72">
        <v>432</v>
      </c>
      <c r="B433" s="70" t="s">
        <v>839</v>
      </c>
      <c r="C433" s="73" t="s">
        <v>840</v>
      </c>
    </row>
    <row r="434" spans="1:3" x14ac:dyDescent="0.2">
      <c r="A434" s="72">
        <v>433</v>
      </c>
      <c r="B434" s="70" t="s">
        <v>964</v>
      </c>
      <c r="C434" s="73" t="s">
        <v>840</v>
      </c>
    </row>
    <row r="435" spans="1:3" x14ac:dyDescent="0.2">
      <c r="A435" s="72">
        <v>434</v>
      </c>
      <c r="B435" s="70" t="s">
        <v>4844</v>
      </c>
      <c r="C435" s="73" t="s">
        <v>840</v>
      </c>
    </row>
    <row r="436" spans="1:3" x14ac:dyDescent="0.2">
      <c r="A436" s="72">
        <v>435</v>
      </c>
      <c r="B436" s="70" t="s">
        <v>2683</v>
      </c>
      <c r="C436" s="73" t="s">
        <v>577</v>
      </c>
    </row>
    <row r="437" spans="1:3" x14ac:dyDescent="0.2">
      <c r="A437" s="72">
        <v>436</v>
      </c>
      <c r="B437" s="70" t="s">
        <v>4924</v>
      </c>
      <c r="C437" s="73" t="s">
        <v>577</v>
      </c>
    </row>
    <row r="438" spans="1:3" x14ac:dyDescent="0.2">
      <c r="A438" s="72">
        <v>437</v>
      </c>
      <c r="B438" s="70" t="s">
        <v>2212</v>
      </c>
      <c r="C438" s="73" t="s">
        <v>577</v>
      </c>
    </row>
    <row r="439" spans="1:3" x14ac:dyDescent="0.2">
      <c r="A439" s="72">
        <v>438</v>
      </c>
      <c r="B439" s="70" t="s">
        <v>6717</v>
      </c>
      <c r="C439" s="73" t="s">
        <v>1560</v>
      </c>
    </row>
    <row r="440" spans="1:3" x14ac:dyDescent="0.2">
      <c r="A440" s="72">
        <v>439</v>
      </c>
      <c r="B440" s="70" t="s">
        <v>6922</v>
      </c>
      <c r="C440" s="73" t="s">
        <v>577</v>
      </c>
    </row>
    <row r="441" spans="1:3" x14ac:dyDescent="0.2">
      <c r="A441" s="72">
        <v>440</v>
      </c>
      <c r="B441" s="70" t="s">
        <v>45</v>
      </c>
      <c r="C441" s="73" t="s">
        <v>577</v>
      </c>
    </row>
    <row r="442" spans="1:3" x14ac:dyDescent="0.2">
      <c r="A442" s="72">
        <v>441</v>
      </c>
      <c r="B442" s="70" t="s">
        <v>3362</v>
      </c>
      <c r="C442" s="73" t="s">
        <v>577</v>
      </c>
    </row>
    <row r="443" spans="1:3" x14ac:dyDescent="0.2">
      <c r="A443" s="72">
        <v>442</v>
      </c>
      <c r="B443" s="70" t="s">
        <v>1471</v>
      </c>
      <c r="C443" s="73" t="s">
        <v>577</v>
      </c>
    </row>
    <row r="444" spans="1:3" x14ac:dyDescent="0.2">
      <c r="A444" s="72">
        <v>443</v>
      </c>
      <c r="B444" s="70" t="s">
        <v>576</v>
      </c>
      <c r="C444" s="73" t="s">
        <v>577</v>
      </c>
    </row>
    <row r="445" spans="1:3" x14ac:dyDescent="0.2">
      <c r="A445" s="72">
        <v>444</v>
      </c>
      <c r="B445" s="70" t="s">
        <v>5525</v>
      </c>
      <c r="C445" s="73" t="s">
        <v>577</v>
      </c>
    </row>
    <row r="446" spans="1:3" x14ac:dyDescent="0.2">
      <c r="A446" s="72">
        <v>445</v>
      </c>
      <c r="B446" s="70" t="s">
        <v>6923</v>
      </c>
      <c r="C446" s="73" t="s">
        <v>577</v>
      </c>
    </row>
    <row r="447" spans="1:3" x14ac:dyDescent="0.2">
      <c r="A447" s="72">
        <v>446</v>
      </c>
      <c r="B447" s="70" t="s">
        <v>5550</v>
      </c>
      <c r="C447" s="73" t="s">
        <v>577</v>
      </c>
    </row>
    <row r="448" spans="1:3" x14ac:dyDescent="0.2">
      <c r="A448" s="72">
        <v>447</v>
      </c>
      <c r="B448" s="70" t="s">
        <v>4546</v>
      </c>
      <c r="C448" s="73" t="s">
        <v>577</v>
      </c>
    </row>
    <row r="449" spans="1:3" x14ac:dyDescent="0.2">
      <c r="A449" s="72">
        <v>448</v>
      </c>
      <c r="B449" s="70" t="s">
        <v>931</v>
      </c>
      <c r="C449" s="73" t="s">
        <v>577</v>
      </c>
    </row>
    <row r="450" spans="1:3" x14ac:dyDescent="0.2">
      <c r="A450" s="72">
        <v>449</v>
      </c>
      <c r="B450" s="70" t="s">
        <v>6201</v>
      </c>
      <c r="C450" s="73" t="s">
        <v>577</v>
      </c>
    </row>
    <row r="451" spans="1:3" x14ac:dyDescent="0.2">
      <c r="A451" s="72">
        <v>450</v>
      </c>
      <c r="B451" s="70" t="s">
        <v>5234</v>
      </c>
      <c r="C451" s="73" t="s">
        <v>577</v>
      </c>
    </row>
    <row r="452" spans="1:3" x14ac:dyDescent="0.2">
      <c r="A452" s="72">
        <v>451</v>
      </c>
      <c r="B452" s="70" t="s">
        <v>6059</v>
      </c>
      <c r="C452" s="73" t="s">
        <v>577</v>
      </c>
    </row>
    <row r="453" spans="1:3" x14ac:dyDescent="0.2">
      <c r="A453" s="72">
        <v>452</v>
      </c>
      <c r="B453" s="70" t="s">
        <v>5186</v>
      </c>
      <c r="C453" s="73" t="s">
        <v>577</v>
      </c>
    </row>
    <row r="454" spans="1:3" x14ac:dyDescent="0.2">
      <c r="A454" s="72">
        <v>453</v>
      </c>
      <c r="B454" s="70" t="s">
        <v>3789</v>
      </c>
      <c r="C454" s="73" t="s">
        <v>577</v>
      </c>
    </row>
    <row r="455" spans="1:3" x14ac:dyDescent="0.2">
      <c r="A455" s="72">
        <v>454</v>
      </c>
      <c r="B455" s="70" t="s">
        <v>2788</v>
      </c>
      <c r="C455" s="73" t="s">
        <v>577</v>
      </c>
    </row>
    <row r="456" spans="1:3" x14ac:dyDescent="0.2">
      <c r="A456" s="72">
        <v>455</v>
      </c>
      <c r="B456" s="70" t="s">
        <v>4102</v>
      </c>
      <c r="C456" s="73" t="s">
        <v>577</v>
      </c>
    </row>
    <row r="457" spans="1:3" x14ac:dyDescent="0.2">
      <c r="A457" s="72">
        <v>456</v>
      </c>
      <c r="B457" s="70" t="s">
        <v>1074</v>
      </c>
      <c r="C457" s="73" t="s">
        <v>577</v>
      </c>
    </row>
    <row r="458" spans="1:3" x14ac:dyDescent="0.2">
      <c r="A458" s="72">
        <v>457</v>
      </c>
      <c r="B458" s="70" t="s">
        <v>4727</v>
      </c>
      <c r="C458" s="73" t="s">
        <v>577</v>
      </c>
    </row>
    <row r="459" spans="1:3" x14ac:dyDescent="0.2">
      <c r="A459" s="72">
        <v>458</v>
      </c>
      <c r="B459" s="70" t="s">
        <v>1905</v>
      </c>
      <c r="C459" s="73" t="s">
        <v>1906</v>
      </c>
    </row>
    <row r="460" spans="1:3" x14ac:dyDescent="0.2">
      <c r="A460" s="72">
        <v>459</v>
      </c>
      <c r="B460" s="70" t="s">
        <v>5053</v>
      </c>
      <c r="C460" s="73" t="s">
        <v>1906</v>
      </c>
    </row>
    <row r="461" spans="1:3" x14ac:dyDescent="0.2">
      <c r="A461" s="72">
        <v>460</v>
      </c>
      <c r="B461" s="70" t="s">
        <v>5872</v>
      </c>
      <c r="C461" s="73" t="s">
        <v>1906</v>
      </c>
    </row>
    <row r="462" spans="1:3" x14ac:dyDescent="0.2">
      <c r="A462" s="72">
        <v>461</v>
      </c>
      <c r="B462" s="70" t="s">
        <v>2030</v>
      </c>
      <c r="C462" s="73" t="s">
        <v>1906</v>
      </c>
    </row>
    <row r="463" spans="1:3" x14ac:dyDescent="0.2">
      <c r="A463" s="72">
        <v>462</v>
      </c>
      <c r="B463" s="70" t="s">
        <v>5447</v>
      </c>
      <c r="C463" s="73" t="s">
        <v>1906</v>
      </c>
    </row>
    <row r="464" spans="1:3" x14ac:dyDescent="0.2">
      <c r="A464" s="72">
        <v>463</v>
      </c>
      <c r="B464" s="70" t="s">
        <v>6718</v>
      </c>
      <c r="C464" s="73" t="s">
        <v>1906</v>
      </c>
    </row>
    <row r="465" spans="1:3" x14ac:dyDescent="0.2">
      <c r="A465" s="72">
        <v>464</v>
      </c>
      <c r="B465" s="70" t="s">
        <v>6719</v>
      </c>
      <c r="C465" s="73" t="s">
        <v>1906</v>
      </c>
    </row>
    <row r="466" spans="1:3" x14ac:dyDescent="0.2">
      <c r="A466" s="72">
        <v>465</v>
      </c>
      <c r="B466" s="70" t="s">
        <v>5348</v>
      </c>
      <c r="C466" s="73" t="s">
        <v>99</v>
      </c>
    </row>
    <row r="467" spans="1:3" x14ac:dyDescent="0.2">
      <c r="A467" s="72">
        <v>466</v>
      </c>
      <c r="B467" s="70" t="s">
        <v>2935</v>
      </c>
      <c r="C467" s="73" t="s">
        <v>99</v>
      </c>
    </row>
    <row r="468" spans="1:3" x14ac:dyDescent="0.2">
      <c r="A468" s="72">
        <v>467</v>
      </c>
      <c r="B468" s="70" t="s">
        <v>4001</v>
      </c>
      <c r="C468" s="73" t="s">
        <v>99</v>
      </c>
    </row>
    <row r="469" spans="1:3" x14ac:dyDescent="0.2">
      <c r="A469" s="72">
        <v>468</v>
      </c>
      <c r="B469" s="70" t="s">
        <v>6060</v>
      </c>
      <c r="C469" s="73" t="s">
        <v>99</v>
      </c>
    </row>
    <row r="470" spans="1:3" x14ac:dyDescent="0.2">
      <c r="A470" s="72">
        <v>469</v>
      </c>
      <c r="B470" s="70" t="s">
        <v>5235</v>
      </c>
      <c r="C470" s="73" t="s">
        <v>99</v>
      </c>
    </row>
    <row r="471" spans="1:3" x14ac:dyDescent="0.2">
      <c r="A471" s="72">
        <v>470</v>
      </c>
      <c r="B471" s="70" t="s">
        <v>4547</v>
      </c>
      <c r="C471" s="73" t="s">
        <v>99</v>
      </c>
    </row>
    <row r="472" spans="1:3" x14ac:dyDescent="0.2">
      <c r="A472" s="72">
        <v>471</v>
      </c>
      <c r="B472" s="70" t="s">
        <v>3081</v>
      </c>
      <c r="C472" s="73" t="s">
        <v>99</v>
      </c>
    </row>
    <row r="473" spans="1:3" x14ac:dyDescent="0.2">
      <c r="A473" s="72">
        <v>472</v>
      </c>
      <c r="B473" s="70" t="s">
        <v>5236</v>
      </c>
      <c r="C473" s="73" t="s">
        <v>99</v>
      </c>
    </row>
    <row r="474" spans="1:3" x14ac:dyDescent="0.2">
      <c r="A474" s="72">
        <v>473</v>
      </c>
      <c r="B474" s="70" t="s">
        <v>2910</v>
      </c>
      <c r="C474" s="73" t="s">
        <v>99</v>
      </c>
    </row>
    <row r="475" spans="1:3" x14ac:dyDescent="0.2">
      <c r="A475" s="72">
        <v>474</v>
      </c>
      <c r="B475" s="70" t="s">
        <v>3625</v>
      </c>
      <c r="C475" s="73" t="s">
        <v>99</v>
      </c>
    </row>
    <row r="476" spans="1:3" x14ac:dyDescent="0.2">
      <c r="A476" s="72">
        <v>475</v>
      </c>
      <c r="B476" s="70" t="s">
        <v>5939</v>
      </c>
      <c r="C476" s="73" t="s">
        <v>99</v>
      </c>
    </row>
    <row r="477" spans="1:3" x14ac:dyDescent="0.2">
      <c r="A477" s="72">
        <v>476</v>
      </c>
      <c r="B477" s="70" t="s">
        <v>4106</v>
      </c>
      <c r="C477" s="73" t="s">
        <v>99</v>
      </c>
    </row>
    <row r="478" spans="1:3" x14ac:dyDescent="0.2">
      <c r="A478" s="72">
        <v>477</v>
      </c>
      <c r="B478" s="70" t="s">
        <v>6393</v>
      </c>
      <c r="C478" s="73" t="s">
        <v>99</v>
      </c>
    </row>
    <row r="479" spans="1:3" x14ac:dyDescent="0.2">
      <c r="A479" s="72">
        <v>478</v>
      </c>
      <c r="B479" s="70" t="s">
        <v>4487</v>
      </c>
      <c r="C479" s="73" t="s">
        <v>99</v>
      </c>
    </row>
    <row r="480" spans="1:3" x14ac:dyDescent="0.2">
      <c r="A480" s="72">
        <v>479</v>
      </c>
      <c r="B480" s="70" t="s">
        <v>6925</v>
      </c>
      <c r="C480" s="73" t="s">
        <v>99</v>
      </c>
    </row>
    <row r="481" spans="1:3" x14ac:dyDescent="0.2">
      <c r="A481" s="72">
        <v>480</v>
      </c>
      <c r="B481" s="70" t="s">
        <v>98</v>
      </c>
      <c r="C481" s="73" t="s">
        <v>99</v>
      </c>
    </row>
    <row r="482" spans="1:3" x14ac:dyDescent="0.2">
      <c r="A482" s="72">
        <v>481</v>
      </c>
      <c r="B482" s="70" t="s">
        <v>5991</v>
      </c>
      <c r="C482" s="73" t="s">
        <v>99</v>
      </c>
    </row>
    <row r="483" spans="1:3" x14ac:dyDescent="0.2">
      <c r="A483" s="72">
        <v>482</v>
      </c>
      <c r="B483" s="70" t="s">
        <v>3420</v>
      </c>
      <c r="C483" s="73" t="s">
        <v>99</v>
      </c>
    </row>
    <row r="484" spans="1:3" x14ac:dyDescent="0.2">
      <c r="A484" s="72">
        <v>483</v>
      </c>
      <c r="B484" s="70" t="s">
        <v>2479</v>
      </c>
      <c r="C484" s="73" t="s">
        <v>99</v>
      </c>
    </row>
    <row r="485" spans="1:3" x14ac:dyDescent="0.2">
      <c r="A485" s="72">
        <v>484</v>
      </c>
      <c r="B485" s="70" t="s">
        <v>6926</v>
      </c>
      <c r="C485" s="73" t="s">
        <v>99</v>
      </c>
    </row>
    <row r="486" spans="1:3" x14ac:dyDescent="0.2">
      <c r="A486" s="72">
        <v>485</v>
      </c>
      <c r="B486" s="70" t="s">
        <v>6515</v>
      </c>
      <c r="C486" s="73" t="s">
        <v>99</v>
      </c>
    </row>
    <row r="487" spans="1:3" x14ac:dyDescent="0.2">
      <c r="A487" s="72">
        <v>486</v>
      </c>
      <c r="B487" s="70" t="s">
        <v>6927</v>
      </c>
      <c r="C487" s="73" t="s">
        <v>99</v>
      </c>
    </row>
    <row r="488" spans="1:3" x14ac:dyDescent="0.2">
      <c r="A488" s="72">
        <v>487</v>
      </c>
      <c r="B488" s="70" t="s">
        <v>4737</v>
      </c>
      <c r="C488" s="73" t="s">
        <v>99</v>
      </c>
    </row>
    <row r="489" spans="1:3" x14ac:dyDescent="0.2">
      <c r="A489" s="72">
        <v>488</v>
      </c>
      <c r="B489" s="70" t="s">
        <v>3118</v>
      </c>
      <c r="C489" s="73" t="s">
        <v>99</v>
      </c>
    </row>
    <row r="490" spans="1:3" x14ac:dyDescent="0.2">
      <c r="A490" s="72">
        <v>489</v>
      </c>
      <c r="B490" s="70" t="s">
        <v>6536</v>
      </c>
      <c r="C490" s="73" t="s">
        <v>99</v>
      </c>
    </row>
    <row r="491" spans="1:3" x14ac:dyDescent="0.2">
      <c r="A491" s="72">
        <v>490</v>
      </c>
      <c r="B491" s="70" t="s">
        <v>5753</v>
      </c>
      <c r="C491" s="73" t="s">
        <v>143</v>
      </c>
    </row>
    <row r="492" spans="1:3" x14ac:dyDescent="0.2">
      <c r="A492" s="72">
        <v>491</v>
      </c>
      <c r="B492" s="70" t="s">
        <v>1457</v>
      </c>
      <c r="C492" s="73" t="s">
        <v>143</v>
      </c>
    </row>
    <row r="493" spans="1:3" x14ac:dyDescent="0.2">
      <c r="A493" s="72">
        <v>492</v>
      </c>
      <c r="B493" s="70" t="s">
        <v>5272</v>
      </c>
      <c r="C493" s="73" t="s">
        <v>143</v>
      </c>
    </row>
    <row r="494" spans="1:3" x14ac:dyDescent="0.2">
      <c r="A494" s="72">
        <v>493</v>
      </c>
      <c r="B494" s="70" t="s">
        <v>3140</v>
      </c>
      <c r="C494" s="73" t="s">
        <v>143</v>
      </c>
    </row>
    <row r="495" spans="1:3" x14ac:dyDescent="0.2">
      <c r="A495" s="72">
        <v>494</v>
      </c>
      <c r="B495" s="70" t="s">
        <v>5613</v>
      </c>
      <c r="C495" s="73" t="s">
        <v>143</v>
      </c>
    </row>
    <row r="496" spans="1:3" x14ac:dyDescent="0.2">
      <c r="A496" s="72">
        <v>495</v>
      </c>
      <c r="B496" s="70" t="s">
        <v>3303</v>
      </c>
      <c r="C496" s="73" t="s">
        <v>143</v>
      </c>
    </row>
    <row r="497" spans="1:3" x14ac:dyDescent="0.2">
      <c r="A497" s="72">
        <v>496</v>
      </c>
      <c r="B497" s="70" t="s">
        <v>5273</v>
      </c>
      <c r="C497" s="73" t="s">
        <v>143</v>
      </c>
    </row>
    <row r="498" spans="1:3" x14ac:dyDescent="0.2">
      <c r="A498" s="72">
        <v>497</v>
      </c>
      <c r="B498" s="70" t="s">
        <v>5754</v>
      </c>
      <c r="C498" s="73" t="s">
        <v>143</v>
      </c>
    </row>
    <row r="499" spans="1:3" x14ac:dyDescent="0.2">
      <c r="A499" s="72">
        <v>498</v>
      </c>
      <c r="B499" s="70" t="s">
        <v>2466</v>
      </c>
      <c r="C499" s="73" t="s">
        <v>143</v>
      </c>
    </row>
    <row r="500" spans="1:3" x14ac:dyDescent="0.2">
      <c r="A500" s="72">
        <v>499</v>
      </c>
      <c r="B500" s="70" t="s">
        <v>2038</v>
      </c>
      <c r="C500" s="73" t="s">
        <v>143</v>
      </c>
    </row>
    <row r="501" spans="1:3" x14ac:dyDescent="0.2">
      <c r="A501" s="72">
        <v>500</v>
      </c>
      <c r="B501" s="70" t="s">
        <v>538</v>
      </c>
      <c r="C501" s="73" t="s">
        <v>143</v>
      </c>
    </row>
    <row r="502" spans="1:3" x14ac:dyDescent="0.2">
      <c r="A502" s="72">
        <v>501</v>
      </c>
      <c r="B502" s="70" t="s">
        <v>1341</v>
      </c>
      <c r="C502" s="73" t="s">
        <v>143</v>
      </c>
    </row>
    <row r="503" spans="1:3" x14ac:dyDescent="0.2">
      <c r="A503" s="72">
        <v>502</v>
      </c>
      <c r="B503" s="70" t="s">
        <v>4342</v>
      </c>
      <c r="C503" s="73" t="s">
        <v>143</v>
      </c>
    </row>
    <row r="504" spans="1:3" x14ac:dyDescent="0.2">
      <c r="A504" s="72">
        <v>503</v>
      </c>
      <c r="B504" s="70" t="s">
        <v>4796</v>
      </c>
      <c r="C504" s="73" t="s">
        <v>143</v>
      </c>
    </row>
    <row r="505" spans="1:3" x14ac:dyDescent="0.2">
      <c r="A505" s="72">
        <v>504</v>
      </c>
      <c r="B505" s="70" t="s">
        <v>379</v>
      </c>
      <c r="C505" s="73" t="s">
        <v>143</v>
      </c>
    </row>
    <row r="506" spans="1:3" x14ac:dyDescent="0.2">
      <c r="A506" s="72">
        <v>505</v>
      </c>
      <c r="B506" s="70" t="s">
        <v>142</v>
      </c>
      <c r="C506" s="73" t="s">
        <v>143</v>
      </c>
    </row>
    <row r="507" spans="1:3" x14ac:dyDescent="0.2">
      <c r="A507" s="72">
        <v>506</v>
      </c>
      <c r="B507" s="70" t="s">
        <v>4382</v>
      </c>
      <c r="C507" s="73" t="s">
        <v>143</v>
      </c>
    </row>
    <row r="508" spans="1:3" x14ac:dyDescent="0.2">
      <c r="A508" s="72">
        <v>507</v>
      </c>
      <c r="B508" s="70" t="s">
        <v>6720</v>
      </c>
      <c r="C508" s="73" t="s">
        <v>143</v>
      </c>
    </row>
    <row r="509" spans="1:3" x14ac:dyDescent="0.2">
      <c r="A509" s="72">
        <v>508</v>
      </c>
      <c r="B509" s="70" t="s">
        <v>2658</v>
      </c>
      <c r="C509" s="73" t="s">
        <v>143</v>
      </c>
    </row>
    <row r="510" spans="1:3" x14ac:dyDescent="0.2">
      <c r="A510" s="72">
        <v>509</v>
      </c>
      <c r="B510" s="70" t="s">
        <v>6307</v>
      </c>
      <c r="C510" s="73" t="s">
        <v>143</v>
      </c>
    </row>
    <row r="511" spans="1:3" x14ac:dyDescent="0.2">
      <c r="A511" s="72">
        <v>510</v>
      </c>
      <c r="B511" s="70" t="s">
        <v>4395</v>
      </c>
      <c r="C511" s="73" t="s">
        <v>143</v>
      </c>
    </row>
    <row r="512" spans="1:3" x14ac:dyDescent="0.2">
      <c r="A512" s="72">
        <v>511</v>
      </c>
      <c r="B512" s="70" t="s">
        <v>1734</v>
      </c>
      <c r="C512" s="73" t="s">
        <v>143</v>
      </c>
    </row>
    <row r="513" spans="1:3" x14ac:dyDescent="0.2">
      <c r="A513" s="72">
        <v>512</v>
      </c>
      <c r="B513" s="70" t="s">
        <v>1829</v>
      </c>
      <c r="C513" s="73" t="s">
        <v>143</v>
      </c>
    </row>
    <row r="514" spans="1:3" x14ac:dyDescent="0.2">
      <c r="A514" s="72">
        <v>513</v>
      </c>
      <c r="B514" s="70" t="s">
        <v>6928</v>
      </c>
      <c r="C514" s="73" t="s">
        <v>143</v>
      </c>
    </row>
    <row r="515" spans="1:3" x14ac:dyDescent="0.2">
      <c r="A515" s="72">
        <v>514</v>
      </c>
      <c r="B515" s="70" t="s">
        <v>1478</v>
      </c>
      <c r="C515" s="73" t="s">
        <v>143</v>
      </c>
    </row>
    <row r="516" spans="1:3" x14ac:dyDescent="0.2">
      <c r="A516" s="72">
        <v>515</v>
      </c>
      <c r="B516" s="70" t="s">
        <v>2785</v>
      </c>
      <c r="C516" s="73" t="s">
        <v>900</v>
      </c>
    </row>
    <row r="517" spans="1:3" x14ac:dyDescent="0.2">
      <c r="A517" s="72">
        <v>516</v>
      </c>
      <c r="B517" s="70" t="s">
        <v>6721</v>
      </c>
      <c r="C517" s="73" t="s">
        <v>900</v>
      </c>
    </row>
    <row r="518" spans="1:3" x14ac:dyDescent="0.2">
      <c r="A518" s="72">
        <v>517</v>
      </c>
      <c r="B518" s="70" t="s">
        <v>2590</v>
      </c>
      <c r="C518" s="73" t="s">
        <v>900</v>
      </c>
    </row>
    <row r="519" spans="1:3" x14ac:dyDescent="0.2">
      <c r="A519" s="72">
        <v>518</v>
      </c>
      <c r="B519" s="70" t="s">
        <v>3702</v>
      </c>
      <c r="C519" s="73" t="s">
        <v>900</v>
      </c>
    </row>
    <row r="520" spans="1:3" x14ac:dyDescent="0.2">
      <c r="A520" s="72">
        <v>519</v>
      </c>
      <c r="B520" s="70" t="s">
        <v>899</v>
      </c>
      <c r="C520" s="73" t="s">
        <v>900</v>
      </c>
    </row>
    <row r="521" spans="1:3" x14ac:dyDescent="0.2">
      <c r="A521" s="72">
        <v>520</v>
      </c>
      <c r="B521" s="70" t="s">
        <v>5364</v>
      </c>
      <c r="C521" s="73" t="s">
        <v>900</v>
      </c>
    </row>
    <row r="522" spans="1:3" x14ac:dyDescent="0.2">
      <c r="A522" s="72">
        <v>521</v>
      </c>
      <c r="B522" s="70" t="s">
        <v>4744</v>
      </c>
      <c r="C522" s="73" t="s">
        <v>900</v>
      </c>
    </row>
    <row r="523" spans="1:3" x14ac:dyDescent="0.2">
      <c r="A523" s="72">
        <v>522</v>
      </c>
      <c r="B523" s="70" t="s">
        <v>2908</v>
      </c>
      <c r="C523" s="73" t="s">
        <v>900</v>
      </c>
    </row>
    <row r="524" spans="1:3" x14ac:dyDescent="0.2">
      <c r="A524" s="72">
        <v>523</v>
      </c>
      <c r="B524" s="70" t="s">
        <v>1216</v>
      </c>
      <c r="C524" s="73" t="s">
        <v>900</v>
      </c>
    </row>
    <row r="525" spans="1:3" x14ac:dyDescent="0.2">
      <c r="A525" s="72">
        <v>524</v>
      </c>
      <c r="B525" s="70" t="s">
        <v>3738</v>
      </c>
      <c r="C525" s="73" t="s">
        <v>900</v>
      </c>
    </row>
    <row r="526" spans="1:3" x14ac:dyDescent="0.2">
      <c r="A526" s="72">
        <v>525</v>
      </c>
      <c r="B526" s="70" t="s">
        <v>1268</v>
      </c>
      <c r="C526" s="73" t="s">
        <v>900</v>
      </c>
    </row>
    <row r="527" spans="1:3" x14ac:dyDescent="0.2">
      <c r="A527" s="72">
        <v>526</v>
      </c>
      <c r="B527" s="70" t="s">
        <v>3213</v>
      </c>
      <c r="C527" s="73" t="s">
        <v>900</v>
      </c>
    </row>
    <row r="528" spans="1:3" x14ac:dyDescent="0.2">
      <c r="A528" s="72">
        <v>527</v>
      </c>
      <c r="B528" s="70" t="s">
        <v>2273</v>
      </c>
      <c r="C528" s="73" t="s">
        <v>900</v>
      </c>
    </row>
    <row r="529" spans="1:3" x14ac:dyDescent="0.2">
      <c r="A529" s="72">
        <v>528</v>
      </c>
      <c r="B529" s="70" t="s">
        <v>6537</v>
      </c>
      <c r="C529" s="73" t="s">
        <v>900</v>
      </c>
    </row>
    <row r="530" spans="1:3" x14ac:dyDescent="0.2">
      <c r="A530" s="72">
        <v>529</v>
      </c>
      <c r="B530" s="70" t="s">
        <v>433</v>
      </c>
      <c r="C530" s="73" t="s">
        <v>434</v>
      </c>
    </row>
    <row r="531" spans="1:3" x14ac:dyDescent="0.2">
      <c r="A531" s="72">
        <v>530</v>
      </c>
      <c r="B531" s="70" t="s">
        <v>6127</v>
      </c>
      <c r="C531" s="73" t="s">
        <v>434</v>
      </c>
    </row>
    <row r="532" spans="1:3" x14ac:dyDescent="0.2">
      <c r="A532" s="72">
        <v>531</v>
      </c>
      <c r="B532" s="70" t="s">
        <v>2991</v>
      </c>
      <c r="C532" s="73" t="s">
        <v>434</v>
      </c>
    </row>
    <row r="533" spans="1:3" x14ac:dyDescent="0.2">
      <c r="A533" s="72">
        <v>532</v>
      </c>
      <c r="B533" s="70" t="s">
        <v>6929</v>
      </c>
      <c r="C533" s="73" t="s">
        <v>103</v>
      </c>
    </row>
    <row r="534" spans="1:3" x14ac:dyDescent="0.2">
      <c r="A534" s="72">
        <v>533</v>
      </c>
      <c r="B534" s="70" t="s">
        <v>1255</v>
      </c>
      <c r="C534" s="73" t="s">
        <v>434</v>
      </c>
    </row>
    <row r="535" spans="1:3" x14ac:dyDescent="0.2">
      <c r="A535" s="72">
        <v>534</v>
      </c>
      <c r="B535" s="70" t="s">
        <v>5873</v>
      </c>
      <c r="C535" s="73" t="s">
        <v>434</v>
      </c>
    </row>
    <row r="536" spans="1:3" x14ac:dyDescent="0.2">
      <c r="A536" s="72">
        <v>535</v>
      </c>
      <c r="B536" s="70" t="s">
        <v>4229</v>
      </c>
      <c r="C536" s="73" t="s">
        <v>434</v>
      </c>
    </row>
    <row r="537" spans="1:3" x14ac:dyDescent="0.2">
      <c r="A537" s="72">
        <v>536</v>
      </c>
      <c r="B537" s="70" t="s">
        <v>1803</v>
      </c>
      <c r="C537" s="73" t="s">
        <v>434</v>
      </c>
    </row>
    <row r="538" spans="1:3" x14ac:dyDescent="0.2">
      <c r="A538" s="72">
        <v>537</v>
      </c>
      <c r="B538" s="70" t="s">
        <v>3796</v>
      </c>
      <c r="C538" s="73" t="s">
        <v>434</v>
      </c>
    </row>
    <row r="539" spans="1:3" x14ac:dyDescent="0.2">
      <c r="A539" s="72">
        <v>538</v>
      </c>
      <c r="B539" s="70" t="s">
        <v>5365</v>
      </c>
      <c r="C539" s="73" t="s">
        <v>925</v>
      </c>
    </row>
    <row r="540" spans="1:3" x14ac:dyDescent="0.2">
      <c r="A540" s="72">
        <v>539</v>
      </c>
      <c r="B540" s="70" t="s">
        <v>3812</v>
      </c>
      <c r="C540" s="73" t="s">
        <v>925</v>
      </c>
    </row>
    <row r="541" spans="1:3" x14ac:dyDescent="0.2">
      <c r="A541" s="72">
        <v>540</v>
      </c>
      <c r="B541" s="70" t="s">
        <v>2037</v>
      </c>
      <c r="C541" s="73" t="s">
        <v>925</v>
      </c>
    </row>
    <row r="542" spans="1:3" x14ac:dyDescent="0.2">
      <c r="A542" s="72">
        <v>541</v>
      </c>
      <c r="B542" s="70" t="s">
        <v>5255</v>
      </c>
      <c r="C542" s="73" t="s">
        <v>925</v>
      </c>
    </row>
    <row r="543" spans="1:3" x14ac:dyDescent="0.2">
      <c r="A543" s="72">
        <v>542</v>
      </c>
      <c r="B543" s="70" t="s">
        <v>2106</v>
      </c>
      <c r="C543" s="73" t="s">
        <v>925</v>
      </c>
    </row>
    <row r="544" spans="1:3" x14ac:dyDescent="0.2">
      <c r="A544" s="72">
        <v>543</v>
      </c>
      <c r="B544" s="70" t="s">
        <v>2224</v>
      </c>
      <c r="C544" s="73" t="s">
        <v>925</v>
      </c>
    </row>
    <row r="545" spans="1:3" x14ac:dyDescent="0.2">
      <c r="A545" s="72">
        <v>544</v>
      </c>
      <c r="B545" s="70" t="s">
        <v>2393</v>
      </c>
      <c r="C545" s="73" t="s">
        <v>925</v>
      </c>
    </row>
    <row r="546" spans="1:3" x14ac:dyDescent="0.2">
      <c r="A546" s="72">
        <v>545</v>
      </c>
      <c r="B546" s="70" t="s">
        <v>1584</v>
      </c>
      <c r="C546" s="73" t="s">
        <v>925</v>
      </c>
    </row>
    <row r="547" spans="1:3" x14ac:dyDescent="0.2">
      <c r="A547" s="72">
        <v>546</v>
      </c>
      <c r="B547" s="70" t="s">
        <v>3350</v>
      </c>
      <c r="C547" s="73" t="s">
        <v>925</v>
      </c>
    </row>
    <row r="548" spans="1:3" x14ac:dyDescent="0.2">
      <c r="A548" s="72">
        <v>547</v>
      </c>
      <c r="B548" s="70" t="s">
        <v>924</v>
      </c>
      <c r="C548" s="73" t="s">
        <v>925</v>
      </c>
    </row>
    <row r="549" spans="1:3" x14ac:dyDescent="0.2">
      <c r="A549" s="72">
        <v>548</v>
      </c>
      <c r="B549" s="70" t="s">
        <v>4682</v>
      </c>
      <c r="C549" s="73" t="s">
        <v>925</v>
      </c>
    </row>
    <row r="550" spans="1:3" x14ac:dyDescent="0.2">
      <c r="A550" s="72">
        <v>549</v>
      </c>
      <c r="B550" s="70" t="s">
        <v>1922</v>
      </c>
      <c r="C550" s="73" t="s">
        <v>925</v>
      </c>
    </row>
    <row r="551" spans="1:3" x14ac:dyDescent="0.2">
      <c r="A551" s="72">
        <v>550</v>
      </c>
      <c r="B551" s="70" t="s">
        <v>4774</v>
      </c>
      <c r="C551" s="73" t="s">
        <v>925</v>
      </c>
    </row>
    <row r="552" spans="1:3" x14ac:dyDescent="0.2">
      <c r="A552" s="72">
        <v>551</v>
      </c>
      <c r="B552" s="70" t="s">
        <v>5187</v>
      </c>
      <c r="C552" s="73" t="s">
        <v>925</v>
      </c>
    </row>
    <row r="553" spans="1:3" x14ac:dyDescent="0.2">
      <c r="A553" s="72">
        <v>552</v>
      </c>
      <c r="B553" s="70" t="s">
        <v>2487</v>
      </c>
      <c r="C553" s="73" t="s">
        <v>925</v>
      </c>
    </row>
    <row r="554" spans="1:3" x14ac:dyDescent="0.2">
      <c r="A554" s="72">
        <v>553</v>
      </c>
      <c r="B554" s="70" t="s">
        <v>6404</v>
      </c>
      <c r="C554" s="73" t="s">
        <v>925</v>
      </c>
    </row>
    <row r="555" spans="1:3" x14ac:dyDescent="0.2">
      <c r="A555" s="72">
        <v>554</v>
      </c>
      <c r="B555" s="70" t="s">
        <v>3007</v>
      </c>
      <c r="C555" s="73" t="s">
        <v>925</v>
      </c>
    </row>
    <row r="556" spans="1:3" x14ac:dyDescent="0.2">
      <c r="A556" s="72">
        <v>555</v>
      </c>
      <c r="B556" s="70" t="s">
        <v>5551</v>
      </c>
      <c r="C556" s="73" t="s">
        <v>925</v>
      </c>
    </row>
    <row r="557" spans="1:3" x14ac:dyDescent="0.2">
      <c r="A557" s="72">
        <v>556</v>
      </c>
      <c r="B557" s="70" t="s">
        <v>5992</v>
      </c>
      <c r="C557" s="73" t="s">
        <v>925</v>
      </c>
    </row>
    <row r="558" spans="1:3" x14ac:dyDescent="0.2">
      <c r="A558" s="72">
        <v>557</v>
      </c>
      <c r="B558" s="70" t="s">
        <v>5719</v>
      </c>
      <c r="C558" s="73" t="s">
        <v>114</v>
      </c>
    </row>
    <row r="559" spans="1:3" x14ac:dyDescent="0.2">
      <c r="A559" s="72">
        <v>558</v>
      </c>
      <c r="B559" s="70" t="s">
        <v>874</v>
      </c>
      <c r="C559" s="73" t="s">
        <v>114</v>
      </c>
    </row>
    <row r="560" spans="1:3" x14ac:dyDescent="0.2">
      <c r="A560" s="72">
        <v>559</v>
      </c>
      <c r="B560" s="70" t="s">
        <v>5643</v>
      </c>
      <c r="C560" s="73" t="s">
        <v>114</v>
      </c>
    </row>
    <row r="561" spans="1:3" x14ac:dyDescent="0.2">
      <c r="A561" s="72">
        <v>560</v>
      </c>
      <c r="B561" s="70" t="s">
        <v>2417</v>
      </c>
      <c r="C561" s="73" t="s">
        <v>114</v>
      </c>
    </row>
    <row r="562" spans="1:3" x14ac:dyDescent="0.2">
      <c r="A562" s="72">
        <v>561</v>
      </c>
      <c r="B562" s="70" t="s">
        <v>4141</v>
      </c>
      <c r="C562" s="73" t="s">
        <v>114</v>
      </c>
    </row>
    <row r="563" spans="1:3" x14ac:dyDescent="0.2">
      <c r="A563" s="72">
        <v>562</v>
      </c>
      <c r="B563" s="70" t="s">
        <v>113</v>
      </c>
      <c r="C563" s="73" t="s">
        <v>114</v>
      </c>
    </row>
    <row r="564" spans="1:3" x14ac:dyDescent="0.2">
      <c r="A564" s="72">
        <v>563</v>
      </c>
      <c r="B564" s="70" t="s">
        <v>4466</v>
      </c>
      <c r="C564" s="73" t="s">
        <v>114</v>
      </c>
    </row>
    <row r="565" spans="1:3" x14ac:dyDescent="0.2">
      <c r="A565" s="72">
        <v>564</v>
      </c>
      <c r="B565" s="70" t="s">
        <v>1752</v>
      </c>
      <c r="C565" s="73" t="s">
        <v>114</v>
      </c>
    </row>
    <row r="566" spans="1:3" x14ac:dyDescent="0.2">
      <c r="A566" s="72">
        <v>565</v>
      </c>
      <c r="B566" s="70" t="s">
        <v>6930</v>
      </c>
      <c r="C566" s="73" t="s">
        <v>114</v>
      </c>
    </row>
    <row r="567" spans="1:3" x14ac:dyDescent="0.2">
      <c r="A567" s="72">
        <v>566</v>
      </c>
      <c r="B567" s="70" t="s">
        <v>1580</v>
      </c>
      <c r="C567" s="73" t="s">
        <v>114</v>
      </c>
    </row>
    <row r="568" spans="1:3" x14ac:dyDescent="0.2">
      <c r="A568" s="72">
        <v>567</v>
      </c>
      <c r="B568" s="70" t="s">
        <v>847</v>
      </c>
      <c r="C568" s="73" t="s">
        <v>114</v>
      </c>
    </row>
    <row r="569" spans="1:3" x14ac:dyDescent="0.2">
      <c r="A569" s="72">
        <v>568</v>
      </c>
      <c r="B569" s="70" t="s">
        <v>456</v>
      </c>
      <c r="C569" s="73" t="s">
        <v>114</v>
      </c>
    </row>
    <row r="570" spans="1:3" x14ac:dyDescent="0.2">
      <c r="A570" s="72">
        <v>569</v>
      </c>
      <c r="B570" s="70" t="s">
        <v>5117</v>
      </c>
      <c r="C570" s="73" t="s">
        <v>114</v>
      </c>
    </row>
    <row r="571" spans="1:3" x14ac:dyDescent="0.2">
      <c r="A571" s="72">
        <v>570</v>
      </c>
      <c r="B571" s="70" t="s">
        <v>1557</v>
      </c>
      <c r="C571" s="73" t="s">
        <v>114</v>
      </c>
    </row>
    <row r="572" spans="1:3" x14ac:dyDescent="0.2">
      <c r="A572" s="72">
        <v>571</v>
      </c>
      <c r="B572" s="70" t="s">
        <v>5790</v>
      </c>
      <c r="C572" s="73" t="s">
        <v>114</v>
      </c>
    </row>
    <row r="573" spans="1:3" x14ac:dyDescent="0.2">
      <c r="A573" s="72">
        <v>572</v>
      </c>
      <c r="B573" s="70" t="s">
        <v>378</v>
      </c>
      <c r="C573" s="73" t="s">
        <v>114</v>
      </c>
    </row>
    <row r="574" spans="1:3" x14ac:dyDescent="0.2">
      <c r="A574" s="72">
        <v>573</v>
      </c>
      <c r="B574" s="70" t="s">
        <v>2120</v>
      </c>
      <c r="C574" s="73" t="s">
        <v>114</v>
      </c>
    </row>
    <row r="575" spans="1:3" x14ac:dyDescent="0.2">
      <c r="A575" s="72">
        <v>574</v>
      </c>
      <c r="B575" s="70" t="s">
        <v>6405</v>
      </c>
      <c r="C575" s="73" t="s">
        <v>114</v>
      </c>
    </row>
    <row r="576" spans="1:3" x14ac:dyDescent="0.2">
      <c r="A576" s="72">
        <v>575</v>
      </c>
      <c r="B576" s="70" t="s">
        <v>5188</v>
      </c>
      <c r="C576" s="73" t="s">
        <v>114</v>
      </c>
    </row>
    <row r="577" spans="1:3" x14ac:dyDescent="0.2">
      <c r="A577" s="72">
        <v>576</v>
      </c>
      <c r="B577" s="70" t="s">
        <v>5993</v>
      </c>
      <c r="C577" s="73" t="s">
        <v>114</v>
      </c>
    </row>
    <row r="578" spans="1:3" x14ac:dyDescent="0.2">
      <c r="A578" s="72">
        <v>577</v>
      </c>
      <c r="B578" s="70" t="s">
        <v>2874</v>
      </c>
      <c r="C578" s="73" t="s">
        <v>114</v>
      </c>
    </row>
    <row r="579" spans="1:3" x14ac:dyDescent="0.2">
      <c r="A579" s="72">
        <v>578</v>
      </c>
      <c r="B579" s="70" t="s">
        <v>3529</v>
      </c>
      <c r="C579" s="73" t="s">
        <v>114</v>
      </c>
    </row>
    <row r="580" spans="1:3" x14ac:dyDescent="0.2">
      <c r="A580" s="72">
        <v>579</v>
      </c>
      <c r="B580" s="70" t="s">
        <v>3821</v>
      </c>
      <c r="C580" s="73" t="s">
        <v>114</v>
      </c>
    </row>
    <row r="581" spans="1:3" x14ac:dyDescent="0.2">
      <c r="A581" s="72">
        <v>580</v>
      </c>
      <c r="B581" s="70" t="s">
        <v>3654</v>
      </c>
      <c r="C581" s="73" t="s">
        <v>114</v>
      </c>
    </row>
    <row r="582" spans="1:3" x14ac:dyDescent="0.2">
      <c r="A582" s="72">
        <v>581</v>
      </c>
      <c r="B582" s="70" t="s">
        <v>3169</v>
      </c>
      <c r="C582" s="73" t="s">
        <v>114</v>
      </c>
    </row>
    <row r="583" spans="1:3" x14ac:dyDescent="0.2">
      <c r="A583" s="72">
        <v>582</v>
      </c>
      <c r="B583" s="70" t="s">
        <v>1087</v>
      </c>
      <c r="C583" s="73" t="s">
        <v>452</v>
      </c>
    </row>
    <row r="584" spans="1:3" x14ac:dyDescent="0.2">
      <c r="A584" s="72">
        <v>583</v>
      </c>
      <c r="B584" s="70" t="s">
        <v>5217</v>
      </c>
      <c r="C584" s="73" t="s">
        <v>452</v>
      </c>
    </row>
    <row r="585" spans="1:3" x14ac:dyDescent="0.2">
      <c r="A585" s="72">
        <v>584</v>
      </c>
      <c r="B585" s="70" t="s">
        <v>6722</v>
      </c>
      <c r="C585" s="73" t="s">
        <v>452</v>
      </c>
    </row>
    <row r="586" spans="1:3" x14ac:dyDescent="0.2">
      <c r="A586" s="72">
        <v>585</v>
      </c>
      <c r="B586" s="70" t="s">
        <v>5874</v>
      </c>
      <c r="C586" s="73" t="s">
        <v>452</v>
      </c>
    </row>
    <row r="587" spans="1:3" x14ac:dyDescent="0.2">
      <c r="A587" s="72">
        <v>586</v>
      </c>
      <c r="B587" s="70" t="s">
        <v>6931</v>
      </c>
      <c r="C587" s="73" t="s">
        <v>452</v>
      </c>
    </row>
    <row r="588" spans="1:3" x14ac:dyDescent="0.2">
      <c r="A588" s="72">
        <v>587</v>
      </c>
      <c r="B588" s="70" t="s">
        <v>5614</v>
      </c>
      <c r="C588" s="73" t="s">
        <v>452</v>
      </c>
    </row>
    <row r="589" spans="1:3" x14ac:dyDescent="0.2">
      <c r="A589" s="72">
        <v>588</v>
      </c>
      <c r="B589" s="70" t="s">
        <v>5083</v>
      </c>
      <c r="C589" s="73" t="s">
        <v>452</v>
      </c>
    </row>
    <row r="590" spans="1:3" x14ac:dyDescent="0.2">
      <c r="A590" s="72">
        <v>589</v>
      </c>
      <c r="B590" s="70" t="s">
        <v>3008</v>
      </c>
      <c r="C590" s="73" t="s">
        <v>452</v>
      </c>
    </row>
    <row r="591" spans="1:3" x14ac:dyDescent="0.2">
      <c r="A591" s="72">
        <v>590</v>
      </c>
      <c r="B591" s="70" t="s">
        <v>6202</v>
      </c>
      <c r="C591" s="73" t="s">
        <v>452</v>
      </c>
    </row>
    <row r="592" spans="1:3" x14ac:dyDescent="0.2">
      <c r="A592" s="72">
        <v>591</v>
      </c>
      <c r="B592" s="70" t="s">
        <v>6723</v>
      </c>
      <c r="C592" s="73" t="s">
        <v>452</v>
      </c>
    </row>
    <row r="593" spans="1:3" x14ac:dyDescent="0.2">
      <c r="A593" s="72">
        <v>592</v>
      </c>
      <c r="B593" s="70" t="s">
        <v>6308</v>
      </c>
      <c r="C593" s="73" t="s">
        <v>452</v>
      </c>
    </row>
    <row r="594" spans="1:3" x14ac:dyDescent="0.2">
      <c r="A594" s="72">
        <v>593</v>
      </c>
      <c r="B594" s="70" t="s">
        <v>1902</v>
      </c>
      <c r="C594" s="73" t="s">
        <v>452</v>
      </c>
    </row>
    <row r="595" spans="1:3" x14ac:dyDescent="0.2">
      <c r="A595" s="72">
        <v>594</v>
      </c>
      <c r="B595" s="70" t="s">
        <v>3963</v>
      </c>
      <c r="C595" s="73" t="s">
        <v>452</v>
      </c>
    </row>
    <row r="596" spans="1:3" x14ac:dyDescent="0.2">
      <c r="A596" s="72">
        <v>595</v>
      </c>
      <c r="B596" s="70" t="s">
        <v>2332</v>
      </c>
      <c r="C596" s="73" t="s">
        <v>452</v>
      </c>
    </row>
    <row r="597" spans="1:3" x14ac:dyDescent="0.2">
      <c r="A597" s="72">
        <v>596</v>
      </c>
      <c r="B597" s="70" t="s">
        <v>1915</v>
      </c>
      <c r="C597" s="73" t="s">
        <v>452</v>
      </c>
    </row>
    <row r="598" spans="1:3" x14ac:dyDescent="0.2">
      <c r="A598" s="72">
        <v>597</v>
      </c>
      <c r="B598" s="70" t="s">
        <v>5256</v>
      </c>
      <c r="C598" s="73" t="s">
        <v>452</v>
      </c>
    </row>
    <row r="599" spans="1:3" x14ac:dyDescent="0.2">
      <c r="A599" s="72">
        <v>598</v>
      </c>
      <c r="B599" s="70" t="s">
        <v>451</v>
      </c>
      <c r="C599" s="73" t="s">
        <v>452</v>
      </c>
    </row>
    <row r="600" spans="1:3" x14ac:dyDescent="0.2">
      <c r="A600" s="72">
        <v>599</v>
      </c>
      <c r="B600" s="70" t="s">
        <v>5118</v>
      </c>
      <c r="C600" s="73" t="s">
        <v>452</v>
      </c>
    </row>
    <row r="601" spans="1:3" x14ac:dyDescent="0.2">
      <c r="A601" s="72">
        <v>600</v>
      </c>
      <c r="B601" s="70" t="s">
        <v>5685</v>
      </c>
      <c r="C601" s="73" t="s">
        <v>452</v>
      </c>
    </row>
    <row r="602" spans="1:3" x14ac:dyDescent="0.2">
      <c r="A602" s="72">
        <v>601</v>
      </c>
      <c r="B602" s="70" t="s">
        <v>6309</v>
      </c>
      <c r="C602" s="73" t="s">
        <v>452</v>
      </c>
    </row>
    <row r="603" spans="1:3" x14ac:dyDescent="0.2">
      <c r="A603" s="72">
        <v>602</v>
      </c>
      <c r="B603" s="70" t="s">
        <v>2372</v>
      </c>
      <c r="C603" s="73" t="s">
        <v>452</v>
      </c>
    </row>
    <row r="604" spans="1:3" x14ac:dyDescent="0.2">
      <c r="A604" s="72">
        <v>603</v>
      </c>
      <c r="B604" s="70" t="s">
        <v>2756</v>
      </c>
      <c r="C604" s="73" t="s">
        <v>452</v>
      </c>
    </row>
    <row r="605" spans="1:3" x14ac:dyDescent="0.2">
      <c r="A605" s="72">
        <v>604</v>
      </c>
      <c r="B605" s="70" t="s">
        <v>3847</v>
      </c>
      <c r="C605" s="73" t="s">
        <v>452</v>
      </c>
    </row>
    <row r="606" spans="1:3" x14ac:dyDescent="0.2">
      <c r="A606" s="72">
        <v>605</v>
      </c>
      <c r="B606" s="70" t="s">
        <v>3182</v>
      </c>
      <c r="C606" s="73" t="s">
        <v>452</v>
      </c>
    </row>
    <row r="607" spans="1:3" x14ac:dyDescent="0.2">
      <c r="A607" s="72">
        <v>606</v>
      </c>
      <c r="B607" s="70" t="s">
        <v>5366</v>
      </c>
      <c r="C607" s="73" t="s">
        <v>452</v>
      </c>
    </row>
    <row r="608" spans="1:3" x14ac:dyDescent="0.2">
      <c r="A608" s="72">
        <v>607</v>
      </c>
      <c r="B608" s="70" t="s">
        <v>6538</v>
      </c>
      <c r="C608" s="73" t="s">
        <v>452</v>
      </c>
    </row>
    <row r="609" spans="1:3" x14ac:dyDescent="0.2">
      <c r="A609" s="72">
        <v>608</v>
      </c>
      <c r="B609" s="70" t="s">
        <v>6539</v>
      </c>
      <c r="C609" s="73" t="s">
        <v>452</v>
      </c>
    </row>
    <row r="610" spans="1:3" x14ac:dyDescent="0.2">
      <c r="A610" s="72">
        <v>609</v>
      </c>
      <c r="B610" s="70" t="s">
        <v>4259</v>
      </c>
      <c r="C610" s="73" t="s">
        <v>452</v>
      </c>
    </row>
    <row r="611" spans="1:3" x14ac:dyDescent="0.2">
      <c r="A611" s="72">
        <v>610</v>
      </c>
      <c r="B611" s="70" t="s">
        <v>2657</v>
      </c>
      <c r="C611" s="73" t="s">
        <v>452</v>
      </c>
    </row>
    <row r="612" spans="1:3" x14ac:dyDescent="0.2">
      <c r="A612" s="72">
        <v>611</v>
      </c>
      <c r="B612" s="70" t="s">
        <v>2081</v>
      </c>
      <c r="C612" s="73" t="s">
        <v>452</v>
      </c>
    </row>
    <row r="613" spans="1:3" x14ac:dyDescent="0.2">
      <c r="A613" s="72">
        <v>612</v>
      </c>
      <c r="B613" s="70" t="s">
        <v>5615</v>
      </c>
      <c r="C613" s="73" t="s">
        <v>452</v>
      </c>
    </row>
    <row r="614" spans="1:3" x14ac:dyDescent="0.2">
      <c r="A614" s="72">
        <v>613</v>
      </c>
      <c r="B614" s="70" t="s">
        <v>3583</v>
      </c>
      <c r="C614" s="73" t="s">
        <v>452</v>
      </c>
    </row>
    <row r="615" spans="1:3" x14ac:dyDescent="0.2">
      <c r="A615" s="72">
        <v>614</v>
      </c>
      <c r="B615" s="70" t="s">
        <v>2872</v>
      </c>
      <c r="C615" s="73" t="s">
        <v>452</v>
      </c>
    </row>
    <row r="616" spans="1:3" x14ac:dyDescent="0.2">
      <c r="A616" s="72">
        <v>615</v>
      </c>
      <c r="B616" s="70" t="s">
        <v>5367</v>
      </c>
      <c r="C616" s="73" t="s">
        <v>452</v>
      </c>
    </row>
    <row r="617" spans="1:3" x14ac:dyDescent="0.2">
      <c r="A617" s="72">
        <v>616</v>
      </c>
      <c r="B617" s="70" t="s">
        <v>4372</v>
      </c>
      <c r="C617" s="73" t="s">
        <v>452</v>
      </c>
    </row>
    <row r="618" spans="1:3" x14ac:dyDescent="0.2">
      <c r="A618" s="72">
        <v>617</v>
      </c>
      <c r="B618" s="70" t="s">
        <v>6932</v>
      </c>
      <c r="C618" s="73" t="s">
        <v>452</v>
      </c>
    </row>
    <row r="619" spans="1:3" x14ac:dyDescent="0.2">
      <c r="A619" s="72">
        <v>618</v>
      </c>
      <c r="B619" s="70" t="s">
        <v>6724</v>
      </c>
      <c r="C619" s="73" t="s">
        <v>452</v>
      </c>
    </row>
    <row r="620" spans="1:3" x14ac:dyDescent="0.2">
      <c r="A620" s="72">
        <v>619</v>
      </c>
      <c r="B620" s="70" t="s">
        <v>1260</v>
      </c>
      <c r="C620" s="73" t="s">
        <v>923</v>
      </c>
    </row>
    <row r="621" spans="1:3" x14ac:dyDescent="0.2">
      <c r="A621" s="72">
        <v>620</v>
      </c>
      <c r="B621" s="70" t="s">
        <v>922</v>
      </c>
      <c r="C621" s="73" t="s">
        <v>923</v>
      </c>
    </row>
    <row r="622" spans="1:3" x14ac:dyDescent="0.2">
      <c r="A622" s="72">
        <v>621</v>
      </c>
      <c r="B622" s="70" t="s">
        <v>3391</v>
      </c>
      <c r="C622" s="73" t="s">
        <v>923</v>
      </c>
    </row>
    <row r="623" spans="1:3" x14ac:dyDescent="0.2">
      <c r="A623" s="72">
        <v>622</v>
      </c>
      <c r="B623" s="70" t="s">
        <v>5994</v>
      </c>
      <c r="C623" s="73" t="s">
        <v>923</v>
      </c>
    </row>
    <row r="624" spans="1:3" x14ac:dyDescent="0.2">
      <c r="A624" s="72">
        <v>623</v>
      </c>
      <c r="B624" s="70" t="s">
        <v>5552</v>
      </c>
      <c r="C624" s="73" t="s">
        <v>923</v>
      </c>
    </row>
    <row r="625" spans="1:3" x14ac:dyDescent="0.2">
      <c r="A625" s="72">
        <v>624</v>
      </c>
      <c r="B625" s="70" t="s">
        <v>3865</v>
      </c>
      <c r="C625" s="73" t="s">
        <v>923</v>
      </c>
    </row>
    <row r="626" spans="1:3" x14ac:dyDescent="0.2">
      <c r="A626" s="72">
        <v>625</v>
      </c>
      <c r="B626" s="70" t="s">
        <v>6540</v>
      </c>
      <c r="C626" s="73" t="s">
        <v>923</v>
      </c>
    </row>
    <row r="627" spans="1:3" x14ac:dyDescent="0.2">
      <c r="A627" s="72">
        <v>626</v>
      </c>
      <c r="B627" s="70" t="s">
        <v>1901</v>
      </c>
      <c r="C627" s="73" t="s">
        <v>923</v>
      </c>
    </row>
    <row r="628" spans="1:3" x14ac:dyDescent="0.2">
      <c r="A628" s="72">
        <v>627</v>
      </c>
      <c r="B628" s="70" t="s">
        <v>1867</v>
      </c>
      <c r="C628" s="73" t="s">
        <v>923</v>
      </c>
    </row>
    <row r="629" spans="1:3" x14ac:dyDescent="0.2">
      <c r="A629" s="72">
        <v>628</v>
      </c>
      <c r="B629" s="70" t="s">
        <v>2917</v>
      </c>
      <c r="C629" s="73" t="s">
        <v>923</v>
      </c>
    </row>
    <row r="630" spans="1:3" x14ac:dyDescent="0.2">
      <c r="A630" s="72">
        <v>629</v>
      </c>
      <c r="B630" s="70" t="s">
        <v>6128</v>
      </c>
      <c r="C630" s="73" t="s">
        <v>923</v>
      </c>
    </row>
    <row r="631" spans="1:3" x14ac:dyDescent="0.2">
      <c r="A631" s="72">
        <v>630</v>
      </c>
      <c r="B631" s="70" t="s">
        <v>1649</v>
      </c>
      <c r="C631" s="73" t="s">
        <v>1247</v>
      </c>
    </row>
    <row r="632" spans="1:3" x14ac:dyDescent="0.2">
      <c r="A632" s="72">
        <v>631</v>
      </c>
      <c r="B632" s="70" t="s">
        <v>5940</v>
      </c>
      <c r="C632" s="73" t="s">
        <v>1247</v>
      </c>
    </row>
    <row r="633" spans="1:3" x14ac:dyDescent="0.2">
      <c r="A633" s="72">
        <v>632</v>
      </c>
      <c r="B633" s="70" t="s">
        <v>3135</v>
      </c>
      <c r="C633" s="73" t="s">
        <v>1247</v>
      </c>
    </row>
    <row r="634" spans="1:3" x14ac:dyDescent="0.2">
      <c r="A634" s="72">
        <v>633</v>
      </c>
      <c r="B634" s="70" t="s">
        <v>5832</v>
      </c>
      <c r="C634" s="73" t="s">
        <v>1247</v>
      </c>
    </row>
    <row r="635" spans="1:3" x14ac:dyDescent="0.2">
      <c r="A635" s="72">
        <v>634</v>
      </c>
      <c r="B635" s="70" t="s">
        <v>6725</v>
      </c>
      <c r="C635" s="73" t="s">
        <v>116</v>
      </c>
    </row>
    <row r="636" spans="1:3" x14ac:dyDescent="0.2">
      <c r="A636" s="72">
        <v>635</v>
      </c>
      <c r="B636" s="70" t="s">
        <v>4745</v>
      </c>
      <c r="C636" s="73" t="s">
        <v>1247</v>
      </c>
    </row>
    <row r="637" spans="1:3" x14ac:dyDescent="0.2">
      <c r="A637" s="72">
        <v>636</v>
      </c>
      <c r="B637" s="70" t="s">
        <v>2165</v>
      </c>
      <c r="C637" s="73" t="s">
        <v>1247</v>
      </c>
    </row>
    <row r="638" spans="1:3" x14ac:dyDescent="0.2">
      <c r="A638" s="72">
        <v>637</v>
      </c>
      <c r="B638" s="70" t="s">
        <v>3170</v>
      </c>
      <c r="C638" s="73" t="s">
        <v>1247</v>
      </c>
    </row>
    <row r="639" spans="1:3" x14ac:dyDescent="0.2">
      <c r="A639" s="72">
        <v>638</v>
      </c>
      <c r="B639" s="70" t="s">
        <v>2316</v>
      </c>
      <c r="C639" s="73" t="s">
        <v>1247</v>
      </c>
    </row>
    <row r="640" spans="1:3" x14ac:dyDescent="0.2">
      <c r="A640" s="72">
        <v>639</v>
      </c>
      <c r="B640" s="70" t="s">
        <v>3711</v>
      </c>
      <c r="C640" s="73" t="s">
        <v>1247</v>
      </c>
    </row>
    <row r="641" spans="1:3" x14ac:dyDescent="0.2">
      <c r="A641" s="72">
        <v>640</v>
      </c>
      <c r="B641" s="70" t="s">
        <v>2579</v>
      </c>
      <c r="C641" s="73" t="s">
        <v>1247</v>
      </c>
    </row>
    <row r="642" spans="1:3" x14ac:dyDescent="0.2">
      <c r="A642" s="72">
        <v>641</v>
      </c>
      <c r="B642" s="70" t="s">
        <v>1246</v>
      </c>
      <c r="C642" s="73" t="s">
        <v>1247</v>
      </c>
    </row>
    <row r="643" spans="1:3" x14ac:dyDescent="0.2">
      <c r="A643" s="72">
        <v>642</v>
      </c>
      <c r="B643" s="70" t="s">
        <v>4191</v>
      </c>
      <c r="C643" s="73" t="s">
        <v>1247</v>
      </c>
    </row>
    <row r="644" spans="1:3" x14ac:dyDescent="0.2">
      <c r="A644" s="72">
        <v>643</v>
      </c>
      <c r="B644" s="70" t="s">
        <v>6406</v>
      </c>
      <c r="C644" s="73" t="s">
        <v>1247</v>
      </c>
    </row>
    <row r="645" spans="1:3" x14ac:dyDescent="0.2">
      <c r="A645" s="72">
        <v>644</v>
      </c>
      <c r="B645" s="70" t="s">
        <v>2662</v>
      </c>
      <c r="C645" s="73" t="s">
        <v>1247</v>
      </c>
    </row>
    <row r="646" spans="1:3" x14ac:dyDescent="0.2">
      <c r="A646" s="72">
        <v>645</v>
      </c>
      <c r="B646" s="70" t="s">
        <v>3882</v>
      </c>
      <c r="C646" s="73" t="s">
        <v>1247</v>
      </c>
    </row>
    <row r="647" spans="1:3" x14ac:dyDescent="0.2">
      <c r="A647" s="72">
        <v>646</v>
      </c>
      <c r="B647" s="70" t="s">
        <v>2864</v>
      </c>
      <c r="C647" s="73" t="s">
        <v>1247</v>
      </c>
    </row>
    <row r="648" spans="1:3" x14ac:dyDescent="0.2">
      <c r="A648" s="72">
        <v>647</v>
      </c>
      <c r="B648" s="70" t="s">
        <v>102</v>
      </c>
      <c r="C648" s="73" t="s">
        <v>103</v>
      </c>
    </row>
    <row r="649" spans="1:3" x14ac:dyDescent="0.2">
      <c r="A649" s="72">
        <v>648</v>
      </c>
      <c r="B649" s="70" t="s">
        <v>859</v>
      </c>
      <c r="C649" s="73" t="s">
        <v>103</v>
      </c>
    </row>
    <row r="650" spans="1:3" x14ac:dyDescent="0.2">
      <c r="A650" s="72">
        <v>649</v>
      </c>
      <c r="B650" s="70" t="s">
        <v>5995</v>
      </c>
      <c r="C650" s="73" t="s">
        <v>103</v>
      </c>
    </row>
    <row r="651" spans="1:3" x14ac:dyDescent="0.2">
      <c r="A651" s="72">
        <v>650</v>
      </c>
      <c r="B651" s="70" t="s">
        <v>5138</v>
      </c>
      <c r="C651" s="73" t="s">
        <v>103</v>
      </c>
    </row>
    <row r="652" spans="1:3" x14ac:dyDescent="0.2">
      <c r="A652" s="72">
        <v>651</v>
      </c>
      <c r="B652" s="70" t="s">
        <v>916</v>
      </c>
      <c r="C652" s="73" t="s">
        <v>103</v>
      </c>
    </row>
    <row r="653" spans="1:3" x14ac:dyDescent="0.2">
      <c r="A653" s="72">
        <v>652</v>
      </c>
      <c r="B653" s="70" t="s">
        <v>2685</v>
      </c>
      <c r="C653" s="73" t="s">
        <v>103</v>
      </c>
    </row>
    <row r="654" spans="1:3" x14ac:dyDescent="0.2">
      <c r="A654" s="72">
        <v>653</v>
      </c>
      <c r="B654" s="70" t="s">
        <v>3775</v>
      </c>
      <c r="C654" s="73" t="s">
        <v>103</v>
      </c>
    </row>
    <row r="655" spans="1:3" x14ac:dyDescent="0.2">
      <c r="A655" s="72">
        <v>654</v>
      </c>
      <c r="B655" s="70" t="s">
        <v>4111</v>
      </c>
      <c r="C655" s="73" t="s">
        <v>103</v>
      </c>
    </row>
    <row r="656" spans="1:3" x14ac:dyDescent="0.2">
      <c r="A656" s="72">
        <v>655</v>
      </c>
      <c r="B656" s="70" t="s">
        <v>5194</v>
      </c>
      <c r="C656" s="73" t="s">
        <v>103</v>
      </c>
    </row>
    <row r="657" spans="1:3" x14ac:dyDescent="0.2">
      <c r="A657" s="72">
        <v>656</v>
      </c>
      <c r="B657" s="70" t="s">
        <v>3128</v>
      </c>
      <c r="C657" s="73" t="s">
        <v>103</v>
      </c>
    </row>
    <row r="658" spans="1:3" x14ac:dyDescent="0.2">
      <c r="A658" s="72">
        <v>657</v>
      </c>
      <c r="B658" s="70" t="s">
        <v>3717</v>
      </c>
      <c r="C658" s="73" t="s">
        <v>103</v>
      </c>
    </row>
    <row r="659" spans="1:3" x14ac:dyDescent="0.2">
      <c r="A659" s="72">
        <v>658</v>
      </c>
      <c r="B659" s="70" t="s">
        <v>4205</v>
      </c>
      <c r="C659" s="73" t="s">
        <v>103</v>
      </c>
    </row>
    <row r="660" spans="1:3" x14ac:dyDescent="0.2">
      <c r="A660" s="72">
        <v>659</v>
      </c>
      <c r="B660" s="70" t="s">
        <v>5644</v>
      </c>
      <c r="C660" s="73" t="s">
        <v>103</v>
      </c>
    </row>
    <row r="661" spans="1:3" x14ac:dyDescent="0.2">
      <c r="A661" s="72">
        <v>660</v>
      </c>
      <c r="B661" s="70" t="s">
        <v>5396</v>
      </c>
      <c r="C661" s="73" t="s">
        <v>103</v>
      </c>
    </row>
    <row r="662" spans="1:3" x14ac:dyDescent="0.2">
      <c r="A662" s="72">
        <v>661</v>
      </c>
      <c r="B662" s="70" t="s">
        <v>815</v>
      </c>
      <c r="C662" s="73" t="s">
        <v>103</v>
      </c>
    </row>
    <row r="663" spans="1:3" x14ac:dyDescent="0.2">
      <c r="A663" s="72">
        <v>662</v>
      </c>
      <c r="B663" s="70" t="s">
        <v>6129</v>
      </c>
      <c r="C663" s="73" t="s">
        <v>103</v>
      </c>
    </row>
    <row r="664" spans="1:3" x14ac:dyDescent="0.2">
      <c r="A664" s="72">
        <v>663</v>
      </c>
      <c r="B664" s="70" t="s">
        <v>1390</v>
      </c>
      <c r="C664" s="73" t="s">
        <v>103</v>
      </c>
    </row>
    <row r="665" spans="1:3" x14ac:dyDescent="0.2">
      <c r="A665" s="72">
        <v>664</v>
      </c>
      <c r="B665" s="70" t="s">
        <v>1792</v>
      </c>
      <c r="C665" s="73" t="s">
        <v>103</v>
      </c>
    </row>
    <row r="666" spans="1:3" x14ac:dyDescent="0.2">
      <c r="A666" s="72">
        <v>665</v>
      </c>
      <c r="B666" s="70" t="s">
        <v>3784</v>
      </c>
      <c r="C666" s="73" t="s">
        <v>103</v>
      </c>
    </row>
    <row r="667" spans="1:3" x14ac:dyDescent="0.2">
      <c r="A667" s="72">
        <v>666</v>
      </c>
      <c r="B667" s="70" t="s">
        <v>5941</v>
      </c>
      <c r="C667" s="73" t="s">
        <v>103</v>
      </c>
    </row>
    <row r="668" spans="1:3" x14ac:dyDescent="0.2">
      <c r="A668" s="72">
        <v>667</v>
      </c>
      <c r="B668" s="70" t="s">
        <v>466</v>
      </c>
      <c r="C668" s="73" t="s">
        <v>103</v>
      </c>
    </row>
    <row r="669" spans="1:3" x14ac:dyDescent="0.2">
      <c r="A669" s="72">
        <v>668</v>
      </c>
      <c r="B669" s="70" t="s">
        <v>4555</v>
      </c>
      <c r="C669" s="73" t="s">
        <v>103</v>
      </c>
    </row>
    <row r="670" spans="1:3" x14ac:dyDescent="0.2">
      <c r="A670" s="72">
        <v>669</v>
      </c>
      <c r="B670" s="70" t="s">
        <v>4820</v>
      </c>
      <c r="C670" s="73" t="s">
        <v>103</v>
      </c>
    </row>
    <row r="671" spans="1:3" x14ac:dyDescent="0.2">
      <c r="A671" s="72">
        <v>670</v>
      </c>
      <c r="B671" s="70" t="s">
        <v>1748</v>
      </c>
      <c r="C671" s="73" t="s">
        <v>103</v>
      </c>
    </row>
    <row r="672" spans="1:3" x14ac:dyDescent="0.2">
      <c r="A672" s="72">
        <v>671</v>
      </c>
      <c r="B672" s="70" t="s">
        <v>4977</v>
      </c>
      <c r="C672" s="73" t="s">
        <v>103</v>
      </c>
    </row>
    <row r="673" spans="1:3" x14ac:dyDescent="0.2">
      <c r="A673" s="72">
        <v>672</v>
      </c>
      <c r="B673" s="70" t="s">
        <v>1764</v>
      </c>
      <c r="C673" s="73" t="s">
        <v>103</v>
      </c>
    </row>
    <row r="674" spans="1:3" x14ac:dyDescent="0.2">
      <c r="A674" s="72">
        <v>673</v>
      </c>
      <c r="B674" s="70" t="s">
        <v>5996</v>
      </c>
      <c r="C674" s="73" t="s">
        <v>103</v>
      </c>
    </row>
    <row r="675" spans="1:3" x14ac:dyDescent="0.2">
      <c r="A675" s="72">
        <v>674</v>
      </c>
      <c r="B675" s="70" t="s">
        <v>5349</v>
      </c>
      <c r="C675" s="73" t="s">
        <v>103</v>
      </c>
    </row>
    <row r="676" spans="1:3" x14ac:dyDescent="0.2">
      <c r="A676" s="72">
        <v>675</v>
      </c>
      <c r="B676" s="70" t="s">
        <v>3296</v>
      </c>
      <c r="C676" s="73" t="s">
        <v>103</v>
      </c>
    </row>
    <row r="677" spans="1:3" x14ac:dyDescent="0.2">
      <c r="A677" s="72">
        <v>676</v>
      </c>
      <c r="B677" s="70" t="s">
        <v>3374</v>
      </c>
      <c r="C677" s="73" t="s">
        <v>3375</v>
      </c>
    </row>
    <row r="678" spans="1:3" x14ac:dyDescent="0.2">
      <c r="A678" s="72">
        <v>677</v>
      </c>
      <c r="B678" s="70" t="s">
        <v>6933</v>
      </c>
      <c r="C678" s="73" t="s">
        <v>3375</v>
      </c>
    </row>
    <row r="679" spans="1:3" x14ac:dyDescent="0.2">
      <c r="A679" s="72">
        <v>678</v>
      </c>
      <c r="B679" s="70" t="s">
        <v>5036</v>
      </c>
      <c r="C679" s="73" t="s">
        <v>3375</v>
      </c>
    </row>
    <row r="680" spans="1:3" x14ac:dyDescent="0.2">
      <c r="A680" s="72">
        <v>679</v>
      </c>
      <c r="B680" s="70" t="s">
        <v>7170</v>
      </c>
      <c r="C680" s="73" t="s">
        <v>3375</v>
      </c>
    </row>
    <row r="681" spans="1:3" x14ac:dyDescent="0.2">
      <c r="A681" s="72">
        <v>680</v>
      </c>
      <c r="B681" s="70" t="s">
        <v>1177</v>
      </c>
      <c r="C681" s="73" t="s">
        <v>592</v>
      </c>
    </row>
    <row r="682" spans="1:3" x14ac:dyDescent="0.2">
      <c r="A682" s="72">
        <v>681</v>
      </c>
      <c r="B682" s="70" t="s">
        <v>6934</v>
      </c>
      <c r="C682" s="73" t="s">
        <v>592</v>
      </c>
    </row>
    <row r="683" spans="1:3" x14ac:dyDescent="0.2">
      <c r="A683" s="72">
        <v>682</v>
      </c>
      <c r="B683" s="70" t="s">
        <v>6203</v>
      </c>
      <c r="C683" s="73" t="s">
        <v>592</v>
      </c>
    </row>
    <row r="684" spans="1:3" x14ac:dyDescent="0.2">
      <c r="A684" s="72">
        <v>683</v>
      </c>
      <c r="B684" s="70" t="s">
        <v>1567</v>
      </c>
      <c r="C684" s="73" t="s">
        <v>592</v>
      </c>
    </row>
    <row r="685" spans="1:3" x14ac:dyDescent="0.2">
      <c r="A685" s="72">
        <v>684</v>
      </c>
      <c r="B685" s="70" t="s">
        <v>591</v>
      </c>
      <c r="C685" s="73" t="s">
        <v>592</v>
      </c>
    </row>
    <row r="686" spans="1:3" x14ac:dyDescent="0.2">
      <c r="A686" s="72">
        <v>685</v>
      </c>
      <c r="B686" s="70" t="s">
        <v>6935</v>
      </c>
      <c r="C686" s="73" t="s">
        <v>592</v>
      </c>
    </row>
    <row r="687" spans="1:3" x14ac:dyDescent="0.2">
      <c r="A687" s="72">
        <v>686</v>
      </c>
      <c r="B687" s="70" t="s">
        <v>1182</v>
      </c>
      <c r="C687" s="73" t="s">
        <v>592</v>
      </c>
    </row>
    <row r="688" spans="1:3" x14ac:dyDescent="0.2">
      <c r="A688" s="72">
        <v>687</v>
      </c>
      <c r="B688" s="70" t="s">
        <v>5942</v>
      </c>
      <c r="C688" s="73" t="s">
        <v>592</v>
      </c>
    </row>
    <row r="689" spans="1:3" x14ac:dyDescent="0.2">
      <c r="A689" s="72">
        <v>688</v>
      </c>
      <c r="B689" s="70" t="s">
        <v>4564</v>
      </c>
      <c r="C689" s="73" t="s">
        <v>592</v>
      </c>
    </row>
    <row r="690" spans="1:3" x14ac:dyDescent="0.2">
      <c r="A690" s="72">
        <v>689</v>
      </c>
      <c r="B690" s="70" t="s">
        <v>5218</v>
      </c>
      <c r="C690" s="73" t="s">
        <v>592</v>
      </c>
    </row>
    <row r="691" spans="1:3" x14ac:dyDescent="0.2">
      <c r="A691" s="72">
        <v>690</v>
      </c>
      <c r="B691" s="70" t="s">
        <v>3105</v>
      </c>
      <c r="C691" s="73" t="s">
        <v>592</v>
      </c>
    </row>
    <row r="692" spans="1:3" x14ac:dyDescent="0.2">
      <c r="A692" s="72">
        <v>691</v>
      </c>
      <c r="B692" s="70" t="s">
        <v>2309</v>
      </c>
      <c r="C692" s="73" t="s">
        <v>592</v>
      </c>
    </row>
    <row r="693" spans="1:3" x14ac:dyDescent="0.2">
      <c r="A693" s="72">
        <v>692</v>
      </c>
      <c r="B693" s="70" t="s">
        <v>5616</v>
      </c>
      <c r="C693" s="73" t="s">
        <v>592</v>
      </c>
    </row>
    <row r="694" spans="1:3" x14ac:dyDescent="0.2">
      <c r="A694" s="72">
        <v>693</v>
      </c>
      <c r="B694" s="70" t="s">
        <v>3512</v>
      </c>
      <c r="C694" s="73" t="s">
        <v>556</v>
      </c>
    </row>
    <row r="695" spans="1:3" x14ac:dyDescent="0.2">
      <c r="A695" s="72">
        <v>694</v>
      </c>
      <c r="B695" s="70" t="s">
        <v>1825</v>
      </c>
      <c r="C695" s="73" t="s">
        <v>556</v>
      </c>
    </row>
    <row r="696" spans="1:3" x14ac:dyDescent="0.2">
      <c r="A696" s="72">
        <v>695</v>
      </c>
      <c r="B696" s="70" t="s">
        <v>1586</v>
      </c>
      <c r="C696" s="73" t="s">
        <v>556</v>
      </c>
    </row>
    <row r="697" spans="1:3" x14ac:dyDescent="0.2">
      <c r="A697" s="72">
        <v>696</v>
      </c>
      <c r="B697" s="70" t="s">
        <v>2078</v>
      </c>
      <c r="C697" s="73" t="s">
        <v>556</v>
      </c>
    </row>
    <row r="698" spans="1:3" x14ac:dyDescent="0.2">
      <c r="A698" s="72">
        <v>697</v>
      </c>
      <c r="B698" s="70" t="s">
        <v>555</v>
      </c>
      <c r="C698" s="73" t="s">
        <v>556</v>
      </c>
    </row>
    <row r="699" spans="1:3" x14ac:dyDescent="0.2">
      <c r="A699" s="72">
        <v>698</v>
      </c>
      <c r="B699" s="70" t="s">
        <v>4715</v>
      </c>
      <c r="C699" s="73" t="s">
        <v>556</v>
      </c>
    </row>
    <row r="700" spans="1:3" x14ac:dyDescent="0.2">
      <c r="A700" s="72">
        <v>699</v>
      </c>
      <c r="B700" s="70" t="s">
        <v>2279</v>
      </c>
      <c r="C700" s="73" t="s">
        <v>2280</v>
      </c>
    </row>
    <row r="701" spans="1:3" x14ac:dyDescent="0.2">
      <c r="A701" s="72">
        <v>700</v>
      </c>
      <c r="B701" s="70" t="s">
        <v>3204</v>
      </c>
      <c r="C701" s="73" t="s">
        <v>2280</v>
      </c>
    </row>
    <row r="702" spans="1:3" x14ac:dyDescent="0.2">
      <c r="A702" s="72">
        <v>701</v>
      </c>
      <c r="B702" s="70" t="s">
        <v>2519</v>
      </c>
      <c r="C702" s="73" t="s">
        <v>2280</v>
      </c>
    </row>
    <row r="703" spans="1:3" x14ac:dyDescent="0.2">
      <c r="A703" s="72">
        <v>702</v>
      </c>
      <c r="B703" s="70" t="s">
        <v>3462</v>
      </c>
      <c r="C703" s="73" t="s">
        <v>2280</v>
      </c>
    </row>
    <row r="704" spans="1:3" x14ac:dyDescent="0.2">
      <c r="A704" s="72">
        <v>703</v>
      </c>
      <c r="B704" s="70" t="s">
        <v>4488</v>
      </c>
      <c r="C704" s="73" t="s">
        <v>2280</v>
      </c>
    </row>
    <row r="705" spans="1:3" x14ac:dyDescent="0.2">
      <c r="A705" s="72">
        <v>704</v>
      </c>
      <c r="B705" s="70" t="s">
        <v>5583</v>
      </c>
      <c r="C705" s="73" t="s">
        <v>2280</v>
      </c>
    </row>
    <row r="706" spans="1:3" x14ac:dyDescent="0.2">
      <c r="A706" s="72">
        <v>705</v>
      </c>
      <c r="B706" s="70" t="s">
        <v>3562</v>
      </c>
      <c r="C706" s="73" t="s">
        <v>2280</v>
      </c>
    </row>
    <row r="707" spans="1:3" x14ac:dyDescent="0.2">
      <c r="A707" s="72">
        <v>706</v>
      </c>
      <c r="B707" s="70" t="s">
        <v>3107</v>
      </c>
      <c r="C707" s="73" t="s">
        <v>2280</v>
      </c>
    </row>
    <row r="708" spans="1:3" x14ac:dyDescent="0.2">
      <c r="A708" s="72">
        <v>707</v>
      </c>
      <c r="B708" s="70" t="s">
        <v>912</v>
      </c>
      <c r="C708" s="73" t="s">
        <v>913</v>
      </c>
    </row>
    <row r="709" spans="1:3" x14ac:dyDescent="0.2">
      <c r="A709" s="72">
        <v>708</v>
      </c>
      <c r="B709" s="70" t="s">
        <v>3749</v>
      </c>
      <c r="C709" s="73" t="s">
        <v>913</v>
      </c>
    </row>
    <row r="710" spans="1:3" x14ac:dyDescent="0.2">
      <c r="A710" s="72">
        <v>709</v>
      </c>
      <c r="B710" s="70" t="s">
        <v>6407</v>
      </c>
      <c r="C710" s="73" t="s">
        <v>913</v>
      </c>
    </row>
    <row r="711" spans="1:3" x14ac:dyDescent="0.2">
      <c r="A711" s="72">
        <v>710</v>
      </c>
      <c r="B711" s="70" t="s">
        <v>1479</v>
      </c>
      <c r="C711" s="73" t="s">
        <v>913</v>
      </c>
    </row>
    <row r="712" spans="1:3" x14ac:dyDescent="0.2">
      <c r="A712" s="72">
        <v>711</v>
      </c>
      <c r="B712" s="70" t="s">
        <v>5997</v>
      </c>
      <c r="C712" s="73" t="s">
        <v>913</v>
      </c>
    </row>
    <row r="713" spans="1:3" x14ac:dyDescent="0.2">
      <c r="A713" s="72">
        <v>712</v>
      </c>
      <c r="B713" s="70" t="s">
        <v>3384</v>
      </c>
      <c r="C713" s="73" t="s">
        <v>913</v>
      </c>
    </row>
    <row r="714" spans="1:3" x14ac:dyDescent="0.2">
      <c r="A714" s="72">
        <v>713</v>
      </c>
      <c r="B714" s="70" t="s">
        <v>3190</v>
      </c>
      <c r="C714" s="73" t="s">
        <v>913</v>
      </c>
    </row>
    <row r="715" spans="1:3" x14ac:dyDescent="0.2">
      <c r="A715" s="72">
        <v>714</v>
      </c>
      <c r="B715" s="70" t="s">
        <v>4837</v>
      </c>
      <c r="C715" s="73" t="s">
        <v>913</v>
      </c>
    </row>
    <row r="716" spans="1:3" x14ac:dyDescent="0.2">
      <c r="A716" s="72">
        <v>715</v>
      </c>
      <c r="B716" s="70" t="s">
        <v>2843</v>
      </c>
      <c r="C716" s="73" t="s">
        <v>913</v>
      </c>
    </row>
    <row r="717" spans="1:3" x14ac:dyDescent="0.2">
      <c r="A717" s="72">
        <v>716</v>
      </c>
      <c r="B717" s="70" t="s">
        <v>4173</v>
      </c>
      <c r="C717" s="73" t="s">
        <v>913</v>
      </c>
    </row>
    <row r="718" spans="1:3" x14ac:dyDescent="0.2">
      <c r="A718" s="72">
        <v>717</v>
      </c>
      <c r="B718" s="70" t="s">
        <v>6061</v>
      </c>
      <c r="C718" s="73" t="s">
        <v>3334</v>
      </c>
    </row>
    <row r="719" spans="1:3" x14ac:dyDescent="0.2">
      <c r="A719" s="72">
        <v>718</v>
      </c>
      <c r="B719" s="70" t="s">
        <v>3946</v>
      </c>
      <c r="C719" s="73" t="s">
        <v>3334</v>
      </c>
    </row>
    <row r="720" spans="1:3" x14ac:dyDescent="0.2">
      <c r="A720" s="72">
        <v>719</v>
      </c>
      <c r="B720" s="70" t="s">
        <v>5397</v>
      </c>
      <c r="C720" s="73" t="s">
        <v>3334</v>
      </c>
    </row>
    <row r="721" spans="1:3" x14ac:dyDescent="0.2">
      <c r="A721" s="72">
        <v>720</v>
      </c>
      <c r="B721" s="70" t="s">
        <v>3333</v>
      </c>
      <c r="C721" s="73" t="s">
        <v>3334</v>
      </c>
    </row>
    <row r="722" spans="1:3" x14ac:dyDescent="0.2">
      <c r="A722" s="72">
        <v>721</v>
      </c>
      <c r="B722" s="70" t="s">
        <v>5645</v>
      </c>
      <c r="C722" s="73" t="s">
        <v>3334</v>
      </c>
    </row>
    <row r="723" spans="1:3" x14ac:dyDescent="0.2">
      <c r="A723" s="72">
        <v>722</v>
      </c>
      <c r="B723" s="70" t="s">
        <v>6204</v>
      </c>
      <c r="C723" s="73" t="s">
        <v>326</v>
      </c>
    </row>
    <row r="724" spans="1:3" x14ac:dyDescent="0.2">
      <c r="A724" s="72">
        <v>723</v>
      </c>
      <c r="B724" s="70" t="s">
        <v>4420</v>
      </c>
      <c r="C724" s="73" t="s">
        <v>326</v>
      </c>
    </row>
    <row r="725" spans="1:3" x14ac:dyDescent="0.2">
      <c r="A725" s="72">
        <v>724</v>
      </c>
      <c r="B725" s="70" t="s">
        <v>1527</v>
      </c>
      <c r="C725" s="73" t="s">
        <v>326</v>
      </c>
    </row>
    <row r="726" spans="1:3" x14ac:dyDescent="0.2">
      <c r="A726" s="72">
        <v>725</v>
      </c>
      <c r="B726" s="70" t="s">
        <v>6542</v>
      </c>
      <c r="C726" s="73" t="s">
        <v>158</v>
      </c>
    </row>
    <row r="727" spans="1:3" x14ac:dyDescent="0.2">
      <c r="A727" s="72">
        <v>726</v>
      </c>
      <c r="B727" s="70" t="s">
        <v>2621</v>
      </c>
      <c r="C727" s="73" t="s">
        <v>326</v>
      </c>
    </row>
    <row r="728" spans="1:3" x14ac:dyDescent="0.2">
      <c r="A728" s="72">
        <v>727</v>
      </c>
      <c r="B728" s="70" t="s">
        <v>3610</v>
      </c>
      <c r="C728" s="73" t="s">
        <v>326</v>
      </c>
    </row>
    <row r="729" spans="1:3" x14ac:dyDescent="0.2">
      <c r="A729" s="72">
        <v>728</v>
      </c>
      <c r="B729" s="70" t="s">
        <v>2085</v>
      </c>
      <c r="C729" s="73" t="s">
        <v>326</v>
      </c>
    </row>
    <row r="730" spans="1:3" x14ac:dyDescent="0.2">
      <c r="A730" s="72">
        <v>729</v>
      </c>
      <c r="B730" s="70" t="s">
        <v>1808</v>
      </c>
      <c r="C730" s="73" t="s">
        <v>326</v>
      </c>
    </row>
    <row r="731" spans="1:3" x14ac:dyDescent="0.2">
      <c r="A731" s="72">
        <v>730</v>
      </c>
      <c r="B731" s="70" t="s">
        <v>2468</v>
      </c>
      <c r="C731" s="73" t="s">
        <v>326</v>
      </c>
    </row>
    <row r="732" spans="1:3" x14ac:dyDescent="0.2">
      <c r="A732" s="72">
        <v>731</v>
      </c>
      <c r="B732" s="70" t="s">
        <v>2176</v>
      </c>
      <c r="C732" s="73" t="s">
        <v>326</v>
      </c>
    </row>
    <row r="733" spans="1:3" x14ac:dyDescent="0.2">
      <c r="A733" s="72">
        <v>732</v>
      </c>
      <c r="B733" s="70" t="s">
        <v>3954</v>
      </c>
      <c r="C733" s="73" t="s">
        <v>326</v>
      </c>
    </row>
    <row r="734" spans="1:3" x14ac:dyDescent="0.2">
      <c r="A734" s="72">
        <v>733</v>
      </c>
      <c r="B734" s="70" t="s">
        <v>5755</v>
      </c>
      <c r="C734" s="73" t="s">
        <v>326</v>
      </c>
    </row>
    <row r="735" spans="1:3" x14ac:dyDescent="0.2">
      <c r="A735" s="72">
        <v>734</v>
      </c>
      <c r="B735" s="70" t="s">
        <v>5876</v>
      </c>
      <c r="C735" s="73" t="s">
        <v>326</v>
      </c>
    </row>
    <row r="736" spans="1:3" x14ac:dyDescent="0.2">
      <c r="A736" s="72">
        <v>735</v>
      </c>
      <c r="B736" s="70" t="s">
        <v>418</v>
      </c>
      <c r="C736" s="73" t="s">
        <v>326</v>
      </c>
    </row>
    <row r="737" spans="1:3" x14ac:dyDescent="0.2">
      <c r="A737" s="72">
        <v>736</v>
      </c>
      <c r="B737" s="70" t="s">
        <v>325</v>
      </c>
      <c r="C737" s="73" t="s">
        <v>326</v>
      </c>
    </row>
    <row r="738" spans="1:3" x14ac:dyDescent="0.2">
      <c r="A738" s="72">
        <v>737</v>
      </c>
      <c r="B738" s="70" t="s">
        <v>2031</v>
      </c>
      <c r="C738" s="73" t="s">
        <v>326</v>
      </c>
    </row>
    <row r="739" spans="1:3" x14ac:dyDescent="0.2">
      <c r="A739" s="72">
        <v>738</v>
      </c>
      <c r="B739" s="70" t="s">
        <v>3355</v>
      </c>
      <c r="C739" s="73" t="s">
        <v>326</v>
      </c>
    </row>
    <row r="740" spans="1:3" x14ac:dyDescent="0.2">
      <c r="A740" s="72">
        <v>739</v>
      </c>
      <c r="B740" s="70" t="s">
        <v>2365</v>
      </c>
      <c r="C740" s="73" t="s">
        <v>270</v>
      </c>
    </row>
    <row r="741" spans="1:3" x14ac:dyDescent="0.2">
      <c r="A741" s="72">
        <v>740</v>
      </c>
      <c r="B741" s="70" t="s">
        <v>6062</v>
      </c>
      <c r="C741" s="73" t="s">
        <v>270</v>
      </c>
    </row>
    <row r="742" spans="1:3" x14ac:dyDescent="0.2">
      <c r="A742" s="72">
        <v>741</v>
      </c>
      <c r="B742" s="70" t="s">
        <v>4121</v>
      </c>
      <c r="C742" s="73" t="s">
        <v>270</v>
      </c>
    </row>
    <row r="743" spans="1:3" x14ac:dyDescent="0.2">
      <c r="A743" s="72">
        <v>742</v>
      </c>
      <c r="B743" s="70" t="s">
        <v>5490</v>
      </c>
      <c r="C743" s="73" t="s">
        <v>270</v>
      </c>
    </row>
    <row r="744" spans="1:3" x14ac:dyDescent="0.2">
      <c r="A744" s="72">
        <v>743</v>
      </c>
      <c r="B744" s="70" t="s">
        <v>2933</v>
      </c>
      <c r="C744" s="73" t="s">
        <v>270</v>
      </c>
    </row>
    <row r="745" spans="1:3" x14ac:dyDescent="0.2">
      <c r="A745" s="72">
        <v>744</v>
      </c>
      <c r="B745" s="70" t="s">
        <v>5877</v>
      </c>
      <c r="C745" s="73" t="s">
        <v>270</v>
      </c>
    </row>
    <row r="746" spans="1:3" x14ac:dyDescent="0.2">
      <c r="A746" s="72">
        <v>745</v>
      </c>
      <c r="B746" s="70" t="s">
        <v>6543</v>
      </c>
      <c r="C746" s="73" t="s">
        <v>270</v>
      </c>
    </row>
    <row r="747" spans="1:3" x14ac:dyDescent="0.2">
      <c r="A747" s="72">
        <v>746</v>
      </c>
      <c r="B747" s="70" t="s">
        <v>2464</v>
      </c>
      <c r="C747" s="73" t="s">
        <v>270</v>
      </c>
    </row>
    <row r="748" spans="1:3" x14ac:dyDescent="0.2">
      <c r="A748" s="72">
        <v>747</v>
      </c>
      <c r="B748" s="70" t="s">
        <v>269</v>
      </c>
      <c r="C748" s="73" t="s">
        <v>270</v>
      </c>
    </row>
    <row r="749" spans="1:3" x14ac:dyDescent="0.2">
      <c r="A749" s="72">
        <v>748</v>
      </c>
      <c r="B749" s="70" t="s">
        <v>2265</v>
      </c>
      <c r="C749" s="73" t="s">
        <v>270</v>
      </c>
    </row>
    <row r="750" spans="1:3" x14ac:dyDescent="0.2">
      <c r="A750" s="72">
        <v>749</v>
      </c>
      <c r="B750" s="70" t="s">
        <v>4784</v>
      </c>
      <c r="C750" s="73" t="s">
        <v>270</v>
      </c>
    </row>
    <row r="751" spans="1:3" x14ac:dyDescent="0.2">
      <c r="A751" s="72">
        <v>750</v>
      </c>
      <c r="B751" s="70" t="s">
        <v>4457</v>
      </c>
      <c r="C751" s="73" t="s">
        <v>270</v>
      </c>
    </row>
    <row r="752" spans="1:3" x14ac:dyDescent="0.2">
      <c r="A752" s="72">
        <v>751</v>
      </c>
      <c r="B752" s="70" t="s">
        <v>2851</v>
      </c>
      <c r="C752" s="73" t="s">
        <v>2852</v>
      </c>
    </row>
    <row r="753" spans="1:3" x14ac:dyDescent="0.2">
      <c r="A753" s="72">
        <v>752</v>
      </c>
      <c r="B753" s="70" t="s">
        <v>6936</v>
      </c>
      <c r="C753" s="73" t="s">
        <v>2852</v>
      </c>
    </row>
    <row r="754" spans="1:3" x14ac:dyDescent="0.2">
      <c r="A754" s="72">
        <v>753</v>
      </c>
      <c r="B754" s="70" t="s">
        <v>5646</v>
      </c>
      <c r="C754" s="73" t="s">
        <v>2852</v>
      </c>
    </row>
    <row r="755" spans="1:3" x14ac:dyDescent="0.2">
      <c r="A755" s="72">
        <v>754</v>
      </c>
      <c r="B755" s="70" t="s">
        <v>6408</v>
      </c>
      <c r="C755" s="73" t="s">
        <v>2852</v>
      </c>
    </row>
    <row r="756" spans="1:3" x14ac:dyDescent="0.2">
      <c r="A756" s="72">
        <v>755</v>
      </c>
      <c r="B756" s="70" t="s">
        <v>2088</v>
      </c>
      <c r="C756" s="73" t="s">
        <v>886</v>
      </c>
    </row>
    <row r="757" spans="1:3" x14ac:dyDescent="0.2">
      <c r="A757" s="72">
        <v>756</v>
      </c>
      <c r="B757" s="70" t="s">
        <v>6726</v>
      </c>
      <c r="C757" s="73" t="s">
        <v>886</v>
      </c>
    </row>
    <row r="758" spans="1:3" x14ac:dyDescent="0.2">
      <c r="A758" s="72">
        <v>757</v>
      </c>
      <c r="B758" s="70" t="s">
        <v>6205</v>
      </c>
      <c r="C758" s="73" t="s">
        <v>886</v>
      </c>
    </row>
    <row r="759" spans="1:3" x14ac:dyDescent="0.2">
      <c r="A759" s="72">
        <v>758</v>
      </c>
      <c r="B759" s="70" t="s">
        <v>885</v>
      </c>
      <c r="C759" s="73" t="s">
        <v>886</v>
      </c>
    </row>
    <row r="760" spans="1:3" x14ac:dyDescent="0.2">
      <c r="A760" s="72">
        <v>759</v>
      </c>
      <c r="B760" s="70" t="s">
        <v>4299</v>
      </c>
      <c r="C760" s="73" t="s">
        <v>886</v>
      </c>
    </row>
    <row r="761" spans="1:3" x14ac:dyDescent="0.2">
      <c r="A761" s="72">
        <v>760</v>
      </c>
      <c r="B761" s="70" t="s">
        <v>6130</v>
      </c>
      <c r="C761" s="73" t="s">
        <v>886</v>
      </c>
    </row>
    <row r="762" spans="1:3" x14ac:dyDescent="0.2">
      <c r="A762" s="72">
        <v>761</v>
      </c>
      <c r="B762" s="70" t="s">
        <v>3463</v>
      </c>
      <c r="C762" s="73" t="s">
        <v>886</v>
      </c>
    </row>
    <row r="763" spans="1:3" x14ac:dyDescent="0.2">
      <c r="A763" s="72">
        <v>762</v>
      </c>
      <c r="B763" s="70" t="s">
        <v>3319</v>
      </c>
      <c r="C763" s="73" t="s">
        <v>886</v>
      </c>
    </row>
    <row r="764" spans="1:3" x14ac:dyDescent="0.2">
      <c r="A764" s="72">
        <v>763</v>
      </c>
      <c r="B764" s="70" t="s">
        <v>5423</v>
      </c>
      <c r="C764" s="73" t="s">
        <v>886</v>
      </c>
    </row>
    <row r="765" spans="1:3" x14ac:dyDescent="0.2">
      <c r="A765" s="72">
        <v>764</v>
      </c>
      <c r="B765" s="70" t="s">
        <v>4184</v>
      </c>
      <c r="C765" s="73" t="s">
        <v>886</v>
      </c>
    </row>
    <row r="766" spans="1:3" x14ac:dyDescent="0.2">
      <c r="A766" s="72">
        <v>765</v>
      </c>
      <c r="B766" s="70" t="s">
        <v>6727</v>
      </c>
      <c r="C766" s="73" t="s">
        <v>3294</v>
      </c>
    </row>
    <row r="767" spans="1:3" x14ac:dyDescent="0.2">
      <c r="A767" s="72">
        <v>766</v>
      </c>
      <c r="B767" s="70" t="s">
        <v>5998</v>
      </c>
      <c r="C767" s="73" t="s">
        <v>3294</v>
      </c>
    </row>
    <row r="768" spans="1:3" x14ac:dyDescent="0.2">
      <c r="A768" s="72">
        <v>767</v>
      </c>
      <c r="B768" s="70" t="s">
        <v>6937</v>
      </c>
      <c r="C768" s="73" t="s">
        <v>3294</v>
      </c>
    </row>
    <row r="769" spans="1:3" x14ac:dyDescent="0.2">
      <c r="A769" s="72">
        <v>768</v>
      </c>
      <c r="B769" s="70" t="s">
        <v>5237</v>
      </c>
      <c r="C769" s="73" t="s">
        <v>3294</v>
      </c>
    </row>
    <row r="770" spans="1:3" x14ac:dyDescent="0.2">
      <c r="A770" s="72">
        <v>769</v>
      </c>
      <c r="B770" s="70" t="s">
        <v>3293</v>
      </c>
      <c r="C770" s="73" t="s">
        <v>3294</v>
      </c>
    </row>
    <row r="771" spans="1:3" x14ac:dyDescent="0.2">
      <c r="A771" s="72">
        <v>770</v>
      </c>
      <c r="B771" s="70" t="s">
        <v>4404</v>
      </c>
      <c r="C771" s="73" t="s">
        <v>3294</v>
      </c>
    </row>
    <row r="772" spans="1:3" x14ac:dyDescent="0.2">
      <c r="A772" s="72">
        <v>771</v>
      </c>
      <c r="B772" s="70" t="s">
        <v>6544</v>
      </c>
      <c r="C772" s="73" t="s">
        <v>3294</v>
      </c>
    </row>
    <row r="773" spans="1:3" x14ac:dyDescent="0.2">
      <c r="A773" s="72">
        <v>772</v>
      </c>
      <c r="B773" s="70" t="s">
        <v>2503</v>
      </c>
      <c r="C773" s="73" t="s">
        <v>2446</v>
      </c>
    </row>
    <row r="774" spans="1:3" x14ac:dyDescent="0.2">
      <c r="A774" s="72">
        <v>773</v>
      </c>
      <c r="B774" s="70" t="s">
        <v>2445</v>
      </c>
      <c r="C774" s="73" t="s">
        <v>2446</v>
      </c>
    </row>
    <row r="775" spans="1:3" x14ac:dyDescent="0.2">
      <c r="A775" s="72">
        <v>774</v>
      </c>
      <c r="B775" s="70" t="s">
        <v>3125</v>
      </c>
      <c r="C775" s="73" t="s">
        <v>2446</v>
      </c>
    </row>
    <row r="776" spans="1:3" x14ac:dyDescent="0.2">
      <c r="A776" s="72">
        <v>775</v>
      </c>
      <c r="B776" s="70" t="s">
        <v>6545</v>
      </c>
      <c r="C776" s="73" t="s">
        <v>2446</v>
      </c>
    </row>
    <row r="777" spans="1:3" x14ac:dyDescent="0.2">
      <c r="A777" s="72">
        <v>776</v>
      </c>
      <c r="B777" s="70" t="s">
        <v>3459</v>
      </c>
      <c r="C777" s="73" t="s">
        <v>2446</v>
      </c>
    </row>
    <row r="778" spans="1:3" x14ac:dyDescent="0.2">
      <c r="A778" s="72">
        <v>777</v>
      </c>
      <c r="B778" s="70" t="s">
        <v>2510</v>
      </c>
      <c r="C778" s="73" t="s">
        <v>2446</v>
      </c>
    </row>
    <row r="779" spans="1:3" x14ac:dyDescent="0.2">
      <c r="A779" s="72">
        <v>778</v>
      </c>
      <c r="B779" s="70" t="s">
        <v>2889</v>
      </c>
      <c r="C779" s="73" t="s">
        <v>2446</v>
      </c>
    </row>
    <row r="780" spans="1:3" x14ac:dyDescent="0.2">
      <c r="A780" s="72">
        <v>779</v>
      </c>
      <c r="B780" s="70" t="s">
        <v>5720</v>
      </c>
      <c r="C780" s="73" t="s">
        <v>2446</v>
      </c>
    </row>
    <row r="781" spans="1:3" x14ac:dyDescent="0.2">
      <c r="A781" s="72">
        <v>780</v>
      </c>
      <c r="B781" s="70" t="s">
        <v>4791</v>
      </c>
      <c r="C781" s="73" t="s">
        <v>2446</v>
      </c>
    </row>
    <row r="782" spans="1:3" x14ac:dyDescent="0.2">
      <c r="A782" s="72">
        <v>781</v>
      </c>
      <c r="B782" s="70" t="s">
        <v>4617</v>
      </c>
      <c r="C782" s="73" t="s">
        <v>2446</v>
      </c>
    </row>
    <row r="783" spans="1:3" x14ac:dyDescent="0.2">
      <c r="A783" s="72">
        <v>782</v>
      </c>
      <c r="B783" s="70" t="s">
        <v>6131</v>
      </c>
      <c r="C783" s="73" t="s">
        <v>2446</v>
      </c>
    </row>
    <row r="784" spans="1:3" x14ac:dyDescent="0.2">
      <c r="A784" s="72">
        <v>783</v>
      </c>
      <c r="B784" s="70" t="s">
        <v>4090</v>
      </c>
      <c r="C784" s="73" t="s">
        <v>2446</v>
      </c>
    </row>
    <row r="785" spans="1:3" x14ac:dyDescent="0.2">
      <c r="A785" s="72">
        <v>784</v>
      </c>
      <c r="B785" s="70" t="s">
        <v>3056</v>
      </c>
      <c r="C785" s="73" t="s">
        <v>2446</v>
      </c>
    </row>
    <row r="786" spans="1:3" x14ac:dyDescent="0.2">
      <c r="A786" s="72">
        <v>785</v>
      </c>
      <c r="B786" s="70" t="s">
        <v>2627</v>
      </c>
      <c r="C786" s="73" t="s">
        <v>2446</v>
      </c>
    </row>
    <row r="787" spans="1:3" x14ac:dyDescent="0.2">
      <c r="A787" s="72">
        <v>786</v>
      </c>
      <c r="B787" s="70" t="s">
        <v>459</v>
      </c>
      <c r="C787" s="73" t="s">
        <v>460</v>
      </c>
    </row>
    <row r="788" spans="1:3" x14ac:dyDescent="0.2">
      <c r="A788" s="72">
        <v>787</v>
      </c>
      <c r="B788" s="70" t="s">
        <v>5491</v>
      </c>
      <c r="C788" s="73" t="s">
        <v>460</v>
      </c>
    </row>
    <row r="789" spans="1:3" x14ac:dyDescent="0.2">
      <c r="A789" s="72">
        <v>788</v>
      </c>
      <c r="B789" s="70" t="s">
        <v>800</v>
      </c>
      <c r="C789" s="73" t="s">
        <v>460</v>
      </c>
    </row>
    <row r="790" spans="1:3" x14ac:dyDescent="0.2">
      <c r="A790" s="72">
        <v>789</v>
      </c>
      <c r="B790" s="70" t="s">
        <v>4624</v>
      </c>
      <c r="C790" s="73" t="s">
        <v>460</v>
      </c>
    </row>
    <row r="791" spans="1:3" x14ac:dyDescent="0.2">
      <c r="A791" s="72">
        <v>790</v>
      </c>
      <c r="B791" s="70" t="s">
        <v>2457</v>
      </c>
      <c r="C791" s="73" t="s">
        <v>460</v>
      </c>
    </row>
    <row r="792" spans="1:3" x14ac:dyDescent="0.2">
      <c r="A792" s="72">
        <v>791</v>
      </c>
      <c r="B792" s="70" t="s">
        <v>4091</v>
      </c>
      <c r="C792" s="73" t="s">
        <v>955</v>
      </c>
    </row>
    <row r="793" spans="1:3" x14ac:dyDescent="0.2">
      <c r="A793" s="72">
        <v>792</v>
      </c>
      <c r="B793" s="70" t="s">
        <v>2520</v>
      </c>
      <c r="C793" s="73" t="s">
        <v>955</v>
      </c>
    </row>
    <row r="794" spans="1:3" x14ac:dyDescent="0.2">
      <c r="A794" s="72">
        <v>793</v>
      </c>
      <c r="B794" s="70" t="s">
        <v>4212</v>
      </c>
      <c r="C794" s="73" t="s">
        <v>955</v>
      </c>
    </row>
    <row r="795" spans="1:3" x14ac:dyDescent="0.2">
      <c r="A795" s="72">
        <v>794</v>
      </c>
      <c r="B795" s="70" t="s">
        <v>4978</v>
      </c>
      <c r="C795" s="73" t="s">
        <v>955</v>
      </c>
    </row>
    <row r="796" spans="1:3" x14ac:dyDescent="0.2">
      <c r="A796" s="72">
        <v>795</v>
      </c>
      <c r="B796" s="70" t="s">
        <v>5328</v>
      </c>
      <c r="C796" s="73" t="s">
        <v>955</v>
      </c>
    </row>
    <row r="797" spans="1:3" x14ac:dyDescent="0.2">
      <c r="A797" s="72">
        <v>796</v>
      </c>
      <c r="B797" s="70" t="s">
        <v>6206</v>
      </c>
      <c r="C797" s="73" t="s">
        <v>955</v>
      </c>
    </row>
    <row r="798" spans="1:3" x14ac:dyDescent="0.2">
      <c r="A798" s="72">
        <v>797</v>
      </c>
      <c r="B798" s="70" t="s">
        <v>5448</v>
      </c>
      <c r="C798" s="73" t="s">
        <v>955</v>
      </c>
    </row>
    <row r="799" spans="1:3" x14ac:dyDescent="0.2">
      <c r="A799" s="72">
        <v>798</v>
      </c>
      <c r="B799" s="70" t="s">
        <v>6938</v>
      </c>
      <c r="C799" s="73" t="s">
        <v>955</v>
      </c>
    </row>
    <row r="800" spans="1:3" x14ac:dyDescent="0.2">
      <c r="A800" s="72">
        <v>799</v>
      </c>
      <c r="B800" s="70" t="s">
        <v>6728</v>
      </c>
      <c r="C800" s="73" t="s">
        <v>955</v>
      </c>
    </row>
    <row r="801" spans="1:3" x14ac:dyDescent="0.2">
      <c r="A801" s="72">
        <v>800</v>
      </c>
      <c r="B801" s="70" t="s">
        <v>2717</v>
      </c>
      <c r="C801" s="73" t="s">
        <v>955</v>
      </c>
    </row>
    <row r="802" spans="1:3" x14ac:dyDescent="0.2">
      <c r="A802" s="72">
        <v>801</v>
      </c>
      <c r="B802" s="70" t="s">
        <v>5274</v>
      </c>
      <c r="C802" s="73" t="s">
        <v>955</v>
      </c>
    </row>
    <row r="803" spans="1:3" x14ac:dyDescent="0.2">
      <c r="A803" s="72">
        <v>802</v>
      </c>
      <c r="B803" s="70" t="s">
        <v>954</v>
      </c>
      <c r="C803" s="73" t="s">
        <v>955</v>
      </c>
    </row>
    <row r="804" spans="1:3" x14ac:dyDescent="0.2">
      <c r="A804" s="72">
        <v>803</v>
      </c>
      <c r="B804" s="70" t="s">
        <v>5195</v>
      </c>
      <c r="C804" s="73" t="s">
        <v>955</v>
      </c>
    </row>
    <row r="805" spans="1:3" x14ac:dyDescent="0.2">
      <c r="A805" s="72">
        <v>804</v>
      </c>
      <c r="B805" s="70" t="s">
        <v>1521</v>
      </c>
      <c r="C805" s="73" t="s">
        <v>955</v>
      </c>
    </row>
    <row r="806" spans="1:3" x14ac:dyDescent="0.2">
      <c r="A806" s="72">
        <v>805</v>
      </c>
      <c r="B806" s="70" t="s">
        <v>5139</v>
      </c>
      <c r="C806" s="73" t="s">
        <v>68</v>
      </c>
    </row>
    <row r="807" spans="1:3" x14ac:dyDescent="0.2">
      <c r="A807" s="72">
        <v>806</v>
      </c>
      <c r="B807" s="70" t="s">
        <v>4785</v>
      </c>
      <c r="C807" s="73" t="s">
        <v>68</v>
      </c>
    </row>
    <row r="808" spans="1:3" x14ac:dyDescent="0.2">
      <c r="A808" s="72">
        <v>807</v>
      </c>
      <c r="B808" s="70" t="s">
        <v>2184</v>
      </c>
      <c r="C808" s="73" t="s">
        <v>68</v>
      </c>
    </row>
    <row r="809" spans="1:3" x14ac:dyDescent="0.2">
      <c r="A809" s="72">
        <v>808</v>
      </c>
      <c r="B809" s="70" t="s">
        <v>4489</v>
      </c>
      <c r="C809" s="73" t="s">
        <v>68</v>
      </c>
    </row>
    <row r="810" spans="1:3" x14ac:dyDescent="0.2">
      <c r="A810" s="72">
        <v>809</v>
      </c>
      <c r="B810" s="70" t="s">
        <v>5943</v>
      </c>
      <c r="C810" s="73" t="s">
        <v>68</v>
      </c>
    </row>
    <row r="811" spans="1:3" x14ac:dyDescent="0.2">
      <c r="A811" s="72">
        <v>810</v>
      </c>
      <c r="B811" s="70" t="s">
        <v>368</v>
      </c>
      <c r="C811" s="73" t="s">
        <v>68</v>
      </c>
    </row>
    <row r="812" spans="1:3" x14ac:dyDescent="0.2">
      <c r="A812" s="72">
        <v>811</v>
      </c>
      <c r="B812" s="70" t="s">
        <v>6310</v>
      </c>
      <c r="C812" s="73" t="s">
        <v>68</v>
      </c>
    </row>
    <row r="813" spans="1:3" x14ac:dyDescent="0.2">
      <c r="A813" s="72">
        <v>812</v>
      </c>
      <c r="B813" s="70" t="s">
        <v>6409</v>
      </c>
      <c r="C813" s="73" t="s">
        <v>68</v>
      </c>
    </row>
    <row r="814" spans="1:3" x14ac:dyDescent="0.2">
      <c r="A814" s="72">
        <v>813</v>
      </c>
      <c r="B814" s="70" t="s">
        <v>6207</v>
      </c>
      <c r="C814" s="73" t="s">
        <v>68</v>
      </c>
    </row>
    <row r="815" spans="1:3" x14ac:dyDescent="0.2">
      <c r="A815" s="72">
        <v>814</v>
      </c>
      <c r="B815" s="70" t="s">
        <v>1345</v>
      </c>
      <c r="C815" s="73" t="s">
        <v>68</v>
      </c>
    </row>
    <row r="816" spans="1:3" x14ac:dyDescent="0.2">
      <c r="A816" s="72">
        <v>815</v>
      </c>
      <c r="B816" s="70" t="s">
        <v>5398</v>
      </c>
      <c r="C816" s="73" t="s">
        <v>68</v>
      </c>
    </row>
    <row r="817" spans="1:3" x14ac:dyDescent="0.2">
      <c r="A817" s="72">
        <v>816</v>
      </c>
      <c r="B817" s="70" t="s">
        <v>3978</v>
      </c>
      <c r="C817" s="73" t="s">
        <v>68</v>
      </c>
    </row>
    <row r="818" spans="1:3" x14ac:dyDescent="0.2">
      <c r="A818" s="72">
        <v>817</v>
      </c>
      <c r="B818" s="70" t="s">
        <v>5140</v>
      </c>
      <c r="C818" s="73" t="s">
        <v>68</v>
      </c>
    </row>
    <row r="819" spans="1:3" x14ac:dyDescent="0.2">
      <c r="A819" s="72">
        <v>818</v>
      </c>
      <c r="B819" s="70" t="s">
        <v>676</v>
      </c>
      <c r="C819" s="73" t="s">
        <v>68</v>
      </c>
    </row>
    <row r="820" spans="1:3" x14ac:dyDescent="0.2">
      <c r="A820" s="72">
        <v>819</v>
      </c>
      <c r="B820" s="70" t="s">
        <v>67</v>
      </c>
      <c r="C820" s="73" t="s">
        <v>68</v>
      </c>
    </row>
    <row r="821" spans="1:3" x14ac:dyDescent="0.2">
      <c r="A821" s="72">
        <v>820</v>
      </c>
      <c r="B821" s="70" t="s">
        <v>2552</v>
      </c>
      <c r="C821" s="73" t="s">
        <v>274</v>
      </c>
    </row>
    <row r="822" spans="1:3" x14ac:dyDescent="0.2">
      <c r="A822" s="72">
        <v>821</v>
      </c>
      <c r="B822" s="70" t="s">
        <v>2477</v>
      </c>
      <c r="C822" s="73" t="s">
        <v>274</v>
      </c>
    </row>
    <row r="823" spans="1:3" x14ac:dyDescent="0.2">
      <c r="A823" s="72">
        <v>822</v>
      </c>
      <c r="B823" s="70" t="s">
        <v>2921</v>
      </c>
      <c r="C823" s="73" t="s">
        <v>274</v>
      </c>
    </row>
    <row r="824" spans="1:3" x14ac:dyDescent="0.2">
      <c r="A824" s="72">
        <v>823</v>
      </c>
      <c r="B824" s="70" t="s">
        <v>3406</v>
      </c>
      <c r="C824" s="73" t="s">
        <v>274</v>
      </c>
    </row>
    <row r="825" spans="1:3" x14ac:dyDescent="0.2">
      <c r="A825" s="72">
        <v>824</v>
      </c>
      <c r="B825" s="70" t="s">
        <v>273</v>
      </c>
      <c r="C825" s="73" t="s">
        <v>274</v>
      </c>
    </row>
    <row r="826" spans="1:3" x14ac:dyDescent="0.2">
      <c r="A826" s="72">
        <v>825</v>
      </c>
      <c r="B826" s="70" t="s">
        <v>4383</v>
      </c>
      <c r="C826" s="73" t="s">
        <v>274</v>
      </c>
    </row>
    <row r="827" spans="1:3" x14ac:dyDescent="0.2">
      <c r="A827" s="72">
        <v>826</v>
      </c>
      <c r="B827" s="70" t="s">
        <v>3342</v>
      </c>
      <c r="C827" s="73" t="s">
        <v>274</v>
      </c>
    </row>
    <row r="828" spans="1:3" x14ac:dyDescent="0.2">
      <c r="A828" s="72">
        <v>827</v>
      </c>
      <c r="B828" s="70" t="s">
        <v>6208</v>
      </c>
      <c r="C828" s="73" t="s">
        <v>274</v>
      </c>
    </row>
    <row r="829" spans="1:3" x14ac:dyDescent="0.2">
      <c r="A829" s="72">
        <v>828</v>
      </c>
      <c r="B829" s="70" t="s">
        <v>5647</v>
      </c>
      <c r="C829" s="73" t="s">
        <v>274</v>
      </c>
    </row>
    <row r="830" spans="1:3" x14ac:dyDescent="0.2">
      <c r="A830" s="72">
        <v>829</v>
      </c>
      <c r="B830" s="70" t="s">
        <v>5686</v>
      </c>
      <c r="C830" s="73" t="s">
        <v>274</v>
      </c>
    </row>
    <row r="831" spans="1:3" x14ac:dyDescent="0.2">
      <c r="A831" s="72">
        <v>830</v>
      </c>
      <c r="B831" s="70" t="s">
        <v>659</v>
      </c>
      <c r="C831" s="73" t="s">
        <v>274</v>
      </c>
    </row>
    <row r="832" spans="1:3" x14ac:dyDescent="0.2">
      <c r="A832" s="72">
        <v>831</v>
      </c>
      <c r="B832" s="70" t="s">
        <v>4112</v>
      </c>
      <c r="C832" s="73" t="s">
        <v>274</v>
      </c>
    </row>
    <row r="833" spans="1:3" x14ac:dyDescent="0.2">
      <c r="A833" s="72">
        <v>832</v>
      </c>
      <c r="B833" s="70" t="s">
        <v>1103</v>
      </c>
      <c r="C833" s="73" t="s">
        <v>274</v>
      </c>
    </row>
    <row r="834" spans="1:3" x14ac:dyDescent="0.2">
      <c r="A834" s="72">
        <v>833</v>
      </c>
      <c r="B834" s="70" t="s">
        <v>987</v>
      </c>
      <c r="C834" s="73" t="s">
        <v>274</v>
      </c>
    </row>
    <row r="835" spans="1:3" x14ac:dyDescent="0.2">
      <c r="A835" s="72">
        <v>834</v>
      </c>
      <c r="B835" s="70" t="s">
        <v>3646</v>
      </c>
      <c r="C835" s="73" t="s">
        <v>274</v>
      </c>
    </row>
    <row r="836" spans="1:3" x14ac:dyDescent="0.2">
      <c r="A836" s="72">
        <v>835</v>
      </c>
      <c r="B836" s="70" t="s">
        <v>4821</v>
      </c>
      <c r="C836" s="73" t="s">
        <v>274</v>
      </c>
    </row>
    <row r="837" spans="1:3" x14ac:dyDescent="0.2">
      <c r="A837" s="72">
        <v>836</v>
      </c>
      <c r="B837" s="70" t="s">
        <v>1963</v>
      </c>
      <c r="C837" s="73" t="s">
        <v>274</v>
      </c>
    </row>
    <row r="838" spans="1:3" x14ac:dyDescent="0.2">
      <c r="A838" s="72">
        <v>837</v>
      </c>
      <c r="B838" s="70" t="s">
        <v>1864</v>
      </c>
      <c r="C838" s="73" t="s">
        <v>274</v>
      </c>
    </row>
    <row r="839" spans="1:3" x14ac:dyDescent="0.2">
      <c r="A839" s="72">
        <v>838</v>
      </c>
      <c r="B839" s="70" t="s">
        <v>4216</v>
      </c>
      <c r="C839" s="73" t="s">
        <v>274</v>
      </c>
    </row>
    <row r="840" spans="1:3" x14ac:dyDescent="0.2">
      <c r="A840" s="72">
        <v>839</v>
      </c>
      <c r="B840" s="70" t="s">
        <v>5475</v>
      </c>
      <c r="C840" s="73" t="s">
        <v>455</v>
      </c>
    </row>
    <row r="841" spans="1:3" x14ac:dyDescent="0.2">
      <c r="A841" s="72">
        <v>840</v>
      </c>
      <c r="B841" s="70" t="s">
        <v>6994</v>
      </c>
      <c r="C841" s="73" t="s">
        <v>455</v>
      </c>
    </row>
    <row r="842" spans="1:3" x14ac:dyDescent="0.2">
      <c r="A842" s="72">
        <v>841</v>
      </c>
      <c r="B842" s="70" t="s">
        <v>1554</v>
      </c>
      <c r="C842" s="73" t="s">
        <v>455</v>
      </c>
    </row>
    <row r="843" spans="1:3" x14ac:dyDescent="0.2">
      <c r="A843" s="72">
        <v>842</v>
      </c>
      <c r="B843" s="70" t="s">
        <v>904</v>
      </c>
      <c r="C843" s="73" t="s">
        <v>455</v>
      </c>
    </row>
    <row r="844" spans="1:3" x14ac:dyDescent="0.2">
      <c r="A844" s="72">
        <v>843</v>
      </c>
      <c r="B844" s="70" t="s">
        <v>528</v>
      </c>
      <c r="C844" s="73" t="s">
        <v>455</v>
      </c>
    </row>
    <row r="845" spans="1:3" x14ac:dyDescent="0.2">
      <c r="A845" s="72">
        <v>844</v>
      </c>
      <c r="B845" s="70" t="s">
        <v>4903</v>
      </c>
      <c r="C845" s="73" t="s">
        <v>455</v>
      </c>
    </row>
    <row r="846" spans="1:3" x14ac:dyDescent="0.2">
      <c r="A846" s="72">
        <v>845</v>
      </c>
      <c r="B846" s="70" t="s">
        <v>3302</v>
      </c>
      <c r="C846" s="73" t="s">
        <v>455</v>
      </c>
    </row>
    <row r="847" spans="1:3" x14ac:dyDescent="0.2">
      <c r="A847" s="72">
        <v>846</v>
      </c>
      <c r="B847" s="70" t="s">
        <v>3228</v>
      </c>
      <c r="C847" s="73" t="s">
        <v>455</v>
      </c>
    </row>
    <row r="848" spans="1:3" x14ac:dyDescent="0.2">
      <c r="A848" s="72">
        <v>847</v>
      </c>
      <c r="B848" s="70" t="s">
        <v>6065</v>
      </c>
      <c r="C848" s="73" t="s">
        <v>455</v>
      </c>
    </row>
    <row r="849" spans="1:3" x14ac:dyDescent="0.2">
      <c r="A849" s="72">
        <v>848</v>
      </c>
      <c r="B849" s="70" t="s">
        <v>4278</v>
      </c>
      <c r="C849" s="73" t="s">
        <v>455</v>
      </c>
    </row>
    <row r="850" spans="1:3" x14ac:dyDescent="0.2">
      <c r="A850" s="72">
        <v>849</v>
      </c>
      <c r="B850" s="70" t="s">
        <v>6729</v>
      </c>
      <c r="C850" s="73" t="s">
        <v>455</v>
      </c>
    </row>
    <row r="851" spans="1:3" x14ac:dyDescent="0.2">
      <c r="A851" s="72">
        <v>850</v>
      </c>
      <c r="B851" s="70" t="s">
        <v>5756</v>
      </c>
      <c r="C851" s="73" t="s">
        <v>455</v>
      </c>
    </row>
    <row r="852" spans="1:3" x14ac:dyDescent="0.2">
      <c r="A852" s="72">
        <v>851</v>
      </c>
      <c r="B852" s="70" t="s">
        <v>4581</v>
      </c>
      <c r="C852" s="73" t="s">
        <v>455</v>
      </c>
    </row>
    <row r="853" spans="1:3" x14ac:dyDescent="0.2">
      <c r="A853" s="72">
        <v>852</v>
      </c>
      <c r="B853" s="70" t="s">
        <v>1652</v>
      </c>
      <c r="C853" s="73" t="s">
        <v>455</v>
      </c>
    </row>
    <row r="854" spans="1:3" x14ac:dyDescent="0.2">
      <c r="A854" s="72">
        <v>853</v>
      </c>
      <c r="B854" s="70" t="s">
        <v>5153</v>
      </c>
      <c r="C854" s="73" t="s">
        <v>68</v>
      </c>
    </row>
    <row r="855" spans="1:3" x14ac:dyDescent="0.2">
      <c r="A855" s="72">
        <v>854</v>
      </c>
      <c r="B855" s="70" t="s">
        <v>5368</v>
      </c>
      <c r="C855" s="73" t="s">
        <v>455</v>
      </c>
    </row>
    <row r="856" spans="1:3" x14ac:dyDescent="0.2">
      <c r="A856" s="72">
        <v>855</v>
      </c>
      <c r="B856" s="70" t="s">
        <v>1682</v>
      </c>
      <c r="C856" s="73" t="s">
        <v>455</v>
      </c>
    </row>
    <row r="857" spans="1:3" x14ac:dyDescent="0.2">
      <c r="A857" s="72">
        <v>856</v>
      </c>
      <c r="B857" s="70" t="s">
        <v>454</v>
      </c>
      <c r="C857" s="73" t="s">
        <v>455</v>
      </c>
    </row>
    <row r="858" spans="1:3" x14ac:dyDescent="0.2">
      <c r="A858" s="72">
        <v>857</v>
      </c>
      <c r="B858" s="70" t="s">
        <v>1889</v>
      </c>
      <c r="C858" s="73" t="s">
        <v>455</v>
      </c>
    </row>
    <row r="859" spans="1:3" x14ac:dyDescent="0.2">
      <c r="A859" s="72">
        <v>858</v>
      </c>
      <c r="B859" s="70" t="s">
        <v>6546</v>
      </c>
      <c r="C859" s="73" t="s">
        <v>455</v>
      </c>
    </row>
    <row r="860" spans="1:3" x14ac:dyDescent="0.2">
      <c r="A860" s="72">
        <v>859</v>
      </c>
      <c r="B860" s="70" t="s">
        <v>5687</v>
      </c>
      <c r="C860" s="73" t="s">
        <v>455</v>
      </c>
    </row>
    <row r="861" spans="1:3" x14ac:dyDescent="0.2">
      <c r="A861" s="72">
        <v>860</v>
      </c>
      <c r="B861" s="70" t="s">
        <v>1839</v>
      </c>
      <c r="C861" s="73" t="s">
        <v>455</v>
      </c>
    </row>
    <row r="862" spans="1:3" x14ac:dyDescent="0.2">
      <c r="A862" s="72">
        <v>861</v>
      </c>
      <c r="B862" s="70" t="s">
        <v>4467</v>
      </c>
      <c r="C862" s="73" t="s">
        <v>455</v>
      </c>
    </row>
    <row r="863" spans="1:3" x14ac:dyDescent="0.2">
      <c r="A863" s="72">
        <v>862</v>
      </c>
      <c r="B863" s="70" t="s">
        <v>1717</v>
      </c>
      <c r="C863" s="73" t="s">
        <v>669</v>
      </c>
    </row>
    <row r="864" spans="1:3" x14ac:dyDescent="0.2">
      <c r="A864" s="72">
        <v>863</v>
      </c>
      <c r="B864" s="70" t="s">
        <v>1783</v>
      </c>
      <c r="C864" s="73" t="s">
        <v>455</v>
      </c>
    </row>
    <row r="865" spans="1:3" x14ac:dyDescent="0.2">
      <c r="A865" s="72">
        <v>864</v>
      </c>
      <c r="B865" s="70" t="s">
        <v>3115</v>
      </c>
      <c r="C865" s="73" t="s">
        <v>455</v>
      </c>
    </row>
    <row r="866" spans="1:3" x14ac:dyDescent="0.2">
      <c r="A866" s="72">
        <v>865</v>
      </c>
      <c r="B866" s="70" t="s">
        <v>5350</v>
      </c>
      <c r="C866" s="73" t="s">
        <v>455</v>
      </c>
    </row>
    <row r="867" spans="1:3" x14ac:dyDescent="0.2">
      <c r="A867" s="72">
        <v>866</v>
      </c>
      <c r="B867" s="70" t="s">
        <v>275</v>
      </c>
      <c r="C867" s="73" t="s">
        <v>276</v>
      </c>
    </row>
    <row r="868" spans="1:3" x14ac:dyDescent="0.2">
      <c r="A868" s="72">
        <v>867</v>
      </c>
      <c r="B868" s="70" t="s">
        <v>4757</v>
      </c>
      <c r="C868" s="73" t="s">
        <v>114</v>
      </c>
    </row>
    <row r="869" spans="1:3" x14ac:dyDescent="0.2">
      <c r="A869" s="72">
        <v>868</v>
      </c>
      <c r="B869" s="70" t="s">
        <v>5141</v>
      </c>
      <c r="C869" s="73" t="s">
        <v>276</v>
      </c>
    </row>
    <row r="870" spans="1:3" x14ac:dyDescent="0.2">
      <c r="A870" s="72">
        <v>869</v>
      </c>
      <c r="B870" s="70" t="s">
        <v>2675</v>
      </c>
      <c r="C870" s="73" t="s">
        <v>276</v>
      </c>
    </row>
    <row r="871" spans="1:3" x14ac:dyDescent="0.2">
      <c r="A871" s="72">
        <v>870</v>
      </c>
      <c r="B871" s="70" t="s">
        <v>1399</v>
      </c>
      <c r="C871" s="73" t="s">
        <v>276</v>
      </c>
    </row>
    <row r="872" spans="1:3" x14ac:dyDescent="0.2">
      <c r="A872" s="72">
        <v>871</v>
      </c>
      <c r="B872" s="70" t="s">
        <v>413</v>
      </c>
      <c r="C872" s="73" t="s">
        <v>276</v>
      </c>
    </row>
    <row r="873" spans="1:3" x14ac:dyDescent="0.2">
      <c r="A873" s="72">
        <v>872</v>
      </c>
      <c r="B873" s="70" t="s">
        <v>5833</v>
      </c>
      <c r="C873" s="73" t="s">
        <v>276</v>
      </c>
    </row>
    <row r="874" spans="1:3" x14ac:dyDescent="0.2">
      <c r="A874" s="72">
        <v>873</v>
      </c>
      <c r="B874" s="70" t="s">
        <v>5329</v>
      </c>
      <c r="C874" s="73" t="s">
        <v>276</v>
      </c>
    </row>
    <row r="875" spans="1:3" x14ac:dyDescent="0.2">
      <c r="A875" s="72">
        <v>874</v>
      </c>
      <c r="B875" s="70" t="s">
        <v>4746</v>
      </c>
      <c r="C875" s="73" t="s">
        <v>276</v>
      </c>
    </row>
    <row r="876" spans="1:3" x14ac:dyDescent="0.2">
      <c r="A876" s="72">
        <v>875</v>
      </c>
      <c r="B876" s="70" t="s">
        <v>4357</v>
      </c>
      <c r="C876" s="73" t="s">
        <v>276</v>
      </c>
    </row>
    <row r="877" spans="1:3" x14ac:dyDescent="0.2">
      <c r="A877" s="72">
        <v>876</v>
      </c>
      <c r="B877" s="70" t="s">
        <v>2051</v>
      </c>
      <c r="C877" s="73" t="s">
        <v>276</v>
      </c>
    </row>
    <row r="878" spans="1:3" x14ac:dyDescent="0.2">
      <c r="A878" s="72">
        <v>877</v>
      </c>
      <c r="B878" s="70" t="s">
        <v>5721</v>
      </c>
      <c r="C878" s="73" t="s">
        <v>276</v>
      </c>
    </row>
    <row r="879" spans="1:3" x14ac:dyDescent="0.2">
      <c r="A879" s="72">
        <v>878</v>
      </c>
      <c r="B879" s="70" t="s">
        <v>1874</v>
      </c>
      <c r="C879" s="73" t="s">
        <v>116</v>
      </c>
    </row>
    <row r="880" spans="1:3" x14ac:dyDescent="0.2">
      <c r="A880" s="72">
        <v>879</v>
      </c>
      <c r="B880" s="70" t="s">
        <v>3979</v>
      </c>
      <c r="C880" s="73" t="s">
        <v>116</v>
      </c>
    </row>
    <row r="881" spans="1:3" x14ac:dyDescent="0.2">
      <c r="A881" s="72">
        <v>880</v>
      </c>
      <c r="B881" s="70" t="s">
        <v>6730</v>
      </c>
      <c r="C881" s="73" t="s">
        <v>116</v>
      </c>
    </row>
    <row r="882" spans="1:3" x14ac:dyDescent="0.2">
      <c r="A882" s="72">
        <v>881</v>
      </c>
      <c r="B882" s="70" t="s">
        <v>5648</v>
      </c>
      <c r="C882" s="73" t="s">
        <v>116</v>
      </c>
    </row>
    <row r="883" spans="1:3" x14ac:dyDescent="0.2">
      <c r="A883" s="72">
        <v>882</v>
      </c>
      <c r="B883" s="70" t="s">
        <v>394</v>
      </c>
      <c r="C883" s="73" t="s">
        <v>116</v>
      </c>
    </row>
    <row r="884" spans="1:3" x14ac:dyDescent="0.2">
      <c r="A884" s="72">
        <v>883</v>
      </c>
      <c r="B884" s="70" t="s">
        <v>1218</v>
      </c>
      <c r="C884" s="73" t="s">
        <v>116</v>
      </c>
    </row>
    <row r="885" spans="1:3" x14ac:dyDescent="0.2">
      <c r="A885" s="72">
        <v>884</v>
      </c>
      <c r="B885" s="70" t="s">
        <v>3486</v>
      </c>
      <c r="C885" s="73" t="s">
        <v>116</v>
      </c>
    </row>
    <row r="886" spans="1:3" x14ac:dyDescent="0.2">
      <c r="A886" s="72">
        <v>885</v>
      </c>
      <c r="B886" s="70" t="s">
        <v>1414</v>
      </c>
      <c r="C886" s="73" t="s">
        <v>116</v>
      </c>
    </row>
    <row r="887" spans="1:3" x14ac:dyDescent="0.2">
      <c r="A887" s="72">
        <v>886</v>
      </c>
      <c r="B887" s="70" t="s">
        <v>4085</v>
      </c>
      <c r="C887" s="73" t="s">
        <v>116</v>
      </c>
    </row>
    <row r="888" spans="1:3" x14ac:dyDescent="0.2">
      <c r="A888" s="72">
        <v>887</v>
      </c>
      <c r="B888" s="70" t="s">
        <v>2325</v>
      </c>
      <c r="C888" s="73" t="s">
        <v>116</v>
      </c>
    </row>
    <row r="889" spans="1:3" x14ac:dyDescent="0.2">
      <c r="A889" s="72">
        <v>888</v>
      </c>
      <c r="B889" s="70" t="s">
        <v>115</v>
      </c>
      <c r="C889" s="73" t="s">
        <v>116</v>
      </c>
    </row>
    <row r="890" spans="1:3" x14ac:dyDescent="0.2">
      <c r="A890" s="72">
        <v>889</v>
      </c>
      <c r="B890" s="70" t="s">
        <v>1918</v>
      </c>
      <c r="C890" s="73" t="s">
        <v>116</v>
      </c>
    </row>
    <row r="891" spans="1:3" x14ac:dyDescent="0.2">
      <c r="A891" s="72">
        <v>890</v>
      </c>
      <c r="B891" s="70" t="s">
        <v>2938</v>
      </c>
      <c r="C891" s="73" t="s">
        <v>116</v>
      </c>
    </row>
    <row r="892" spans="1:3" x14ac:dyDescent="0.2">
      <c r="A892" s="72">
        <v>891</v>
      </c>
      <c r="B892" s="70" t="s">
        <v>381</v>
      </c>
      <c r="C892" s="73" t="s">
        <v>116</v>
      </c>
    </row>
    <row r="893" spans="1:3" x14ac:dyDescent="0.2">
      <c r="A893" s="72">
        <v>892</v>
      </c>
      <c r="B893" s="70" t="s">
        <v>2011</v>
      </c>
      <c r="C893" s="73" t="s">
        <v>116</v>
      </c>
    </row>
    <row r="894" spans="1:3" x14ac:dyDescent="0.2">
      <c r="A894" s="72">
        <v>893</v>
      </c>
      <c r="B894" s="70" t="s">
        <v>6209</v>
      </c>
      <c r="C894" s="73" t="s">
        <v>116</v>
      </c>
    </row>
    <row r="895" spans="1:3" x14ac:dyDescent="0.2">
      <c r="A895" s="72">
        <v>894</v>
      </c>
      <c r="B895" s="70" t="s">
        <v>236</v>
      </c>
      <c r="C895" s="73" t="s">
        <v>37</v>
      </c>
    </row>
    <row r="896" spans="1:3" x14ac:dyDescent="0.2">
      <c r="A896" s="72">
        <v>895</v>
      </c>
      <c r="B896" s="70" t="s">
        <v>6132</v>
      </c>
      <c r="C896" s="73" t="s">
        <v>37</v>
      </c>
    </row>
    <row r="897" spans="1:3" x14ac:dyDescent="0.2">
      <c r="A897" s="72">
        <v>896</v>
      </c>
      <c r="B897" s="70" t="s">
        <v>677</v>
      </c>
      <c r="C897" s="73" t="s">
        <v>37</v>
      </c>
    </row>
    <row r="898" spans="1:3" x14ac:dyDescent="0.2">
      <c r="A898" s="72">
        <v>897</v>
      </c>
      <c r="B898" s="70" t="s">
        <v>36</v>
      </c>
      <c r="C898" s="73" t="s">
        <v>37</v>
      </c>
    </row>
    <row r="899" spans="1:3" x14ac:dyDescent="0.2">
      <c r="A899" s="72">
        <v>898</v>
      </c>
      <c r="B899" s="70" t="s">
        <v>1671</v>
      </c>
      <c r="C899" s="73" t="s">
        <v>218</v>
      </c>
    </row>
    <row r="900" spans="1:3" x14ac:dyDescent="0.2">
      <c r="A900" s="72">
        <v>899</v>
      </c>
      <c r="B900" s="70" t="s">
        <v>1156</v>
      </c>
      <c r="C900" s="73" t="s">
        <v>218</v>
      </c>
    </row>
    <row r="901" spans="1:3" x14ac:dyDescent="0.2">
      <c r="A901" s="72">
        <v>900</v>
      </c>
      <c r="B901" s="70" t="s">
        <v>5219</v>
      </c>
      <c r="C901" s="73" t="s">
        <v>218</v>
      </c>
    </row>
    <row r="902" spans="1:3" x14ac:dyDescent="0.2">
      <c r="A902" s="72">
        <v>901</v>
      </c>
      <c r="B902" s="70" t="s">
        <v>6210</v>
      </c>
      <c r="C902" s="73" t="s">
        <v>218</v>
      </c>
    </row>
    <row r="903" spans="1:3" x14ac:dyDescent="0.2">
      <c r="A903" s="72">
        <v>902</v>
      </c>
      <c r="B903" s="70" t="s">
        <v>3822</v>
      </c>
      <c r="C903" s="73" t="s">
        <v>218</v>
      </c>
    </row>
    <row r="904" spans="1:3" x14ac:dyDescent="0.2">
      <c r="A904" s="72">
        <v>903</v>
      </c>
      <c r="B904" s="70" t="s">
        <v>217</v>
      </c>
      <c r="C904" s="73" t="s">
        <v>218</v>
      </c>
    </row>
    <row r="905" spans="1:3" x14ac:dyDescent="0.2">
      <c r="A905" s="72">
        <v>904</v>
      </c>
      <c r="B905" s="70" t="s">
        <v>6939</v>
      </c>
      <c r="C905" s="73" t="s">
        <v>218</v>
      </c>
    </row>
    <row r="906" spans="1:3" x14ac:dyDescent="0.2">
      <c r="A906" s="72">
        <v>905</v>
      </c>
      <c r="B906" s="70" t="s">
        <v>1178</v>
      </c>
      <c r="C906" s="73" t="s">
        <v>218</v>
      </c>
    </row>
    <row r="907" spans="1:3" x14ac:dyDescent="0.2">
      <c r="A907" s="72">
        <v>906</v>
      </c>
      <c r="B907" s="70" t="s">
        <v>3366</v>
      </c>
      <c r="C907" s="73" t="s">
        <v>218</v>
      </c>
    </row>
    <row r="908" spans="1:3" x14ac:dyDescent="0.2">
      <c r="A908" s="72">
        <v>907</v>
      </c>
      <c r="B908" s="70" t="s">
        <v>5722</v>
      </c>
      <c r="C908" s="73" t="s">
        <v>218</v>
      </c>
    </row>
    <row r="909" spans="1:3" x14ac:dyDescent="0.2">
      <c r="A909" s="72">
        <v>908</v>
      </c>
      <c r="B909" s="70" t="s">
        <v>5584</v>
      </c>
      <c r="C909" s="73" t="s">
        <v>218</v>
      </c>
    </row>
    <row r="910" spans="1:3" x14ac:dyDescent="0.2">
      <c r="A910" s="72">
        <v>909</v>
      </c>
      <c r="B910" s="70" t="s">
        <v>3731</v>
      </c>
      <c r="C910" s="73" t="s">
        <v>218</v>
      </c>
    </row>
    <row r="911" spans="1:3" x14ac:dyDescent="0.2">
      <c r="A911" s="72">
        <v>910</v>
      </c>
      <c r="B911" s="70" t="s">
        <v>5791</v>
      </c>
      <c r="C911" s="73" t="s">
        <v>218</v>
      </c>
    </row>
    <row r="912" spans="1:3" x14ac:dyDescent="0.2">
      <c r="A912" s="72">
        <v>911</v>
      </c>
      <c r="B912" s="70" t="s">
        <v>841</v>
      </c>
      <c r="C912" s="73" t="s">
        <v>90</v>
      </c>
    </row>
    <row r="913" spans="1:3" x14ac:dyDescent="0.2">
      <c r="A913" s="72">
        <v>912</v>
      </c>
      <c r="B913" s="70" t="s">
        <v>6731</v>
      </c>
      <c r="C913" s="73" t="s">
        <v>90</v>
      </c>
    </row>
    <row r="914" spans="1:3" x14ac:dyDescent="0.2">
      <c r="A914" s="72">
        <v>913</v>
      </c>
      <c r="B914" s="70" t="s">
        <v>2220</v>
      </c>
      <c r="C914" s="73" t="s">
        <v>90</v>
      </c>
    </row>
    <row r="915" spans="1:3" x14ac:dyDescent="0.2">
      <c r="A915" s="72">
        <v>914</v>
      </c>
      <c r="B915" s="70" t="s">
        <v>4160</v>
      </c>
      <c r="C915" s="73" t="s">
        <v>90</v>
      </c>
    </row>
    <row r="916" spans="1:3" x14ac:dyDescent="0.2">
      <c r="A916" s="72">
        <v>915</v>
      </c>
      <c r="B916" s="70" t="s">
        <v>2615</v>
      </c>
      <c r="C916" s="73" t="s">
        <v>90</v>
      </c>
    </row>
    <row r="917" spans="1:3" x14ac:dyDescent="0.2">
      <c r="A917" s="72">
        <v>916</v>
      </c>
      <c r="B917" s="70" t="s">
        <v>4016</v>
      </c>
      <c r="C917" s="73" t="s">
        <v>90</v>
      </c>
    </row>
    <row r="918" spans="1:3" x14ac:dyDescent="0.2">
      <c r="A918" s="72">
        <v>917</v>
      </c>
      <c r="B918" s="70" t="s">
        <v>1785</v>
      </c>
      <c r="C918" s="73" t="s">
        <v>90</v>
      </c>
    </row>
    <row r="919" spans="1:3" x14ac:dyDescent="0.2">
      <c r="A919" s="72">
        <v>918</v>
      </c>
      <c r="B919" s="70" t="s">
        <v>6311</v>
      </c>
      <c r="C919" s="73" t="s">
        <v>90</v>
      </c>
    </row>
    <row r="920" spans="1:3" x14ac:dyDescent="0.2">
      <c r="A920" s="72">
        <v>919</v>
      </c>
      <c r="B920" s="70" t="s">
        <v>3611</v>
      </c>
      <c r="C920" s="73" t="s">
        <v>90</v>
      </c>
    </row>
    <row r="921" spans="1:3" x14ac:dyDescent="0.2">
      <c r="A921" s="72">
        <v>920</v>
      </c>
      <c r="B921" s="70" t="s">
        <v>2073</v>
      </c>
      <c r="C921" s="73" t="s">
        <v>90</v>
      </c>
    </row>
    <row r="922" spans="1:3" x14ac:dyDescent="0.2">
      <c r="A922" s="72">
        <v>921</v>
      </c>
      <c r="B922" s="70" t="s">
        <v>2716</v>
      </c>
      <c r="C922" s="73" t="s">
        <v>90</v>
      </c>
    </row>
    <row r="923" spans="1:3" x14ac:dyDescent="0.2">
      <c r="A923" s="72">
        <v>922</v>
      </c>
      <c r="B923" s="70" t="s">
        <v>3416</v>
      </c>
      <c r="C923" s="73" t="s">
        <v>90</v>
      </c>
    </row>
    <row r="924" spans="1:3" x14ac:dyDescent="0.2">
      <c r="A924" s="72">
        <v>923</v>
      </c>
      <c r="B924" s="70" t="s">
        <v>6940</v>
      </c>
      <c r="C924" s="73" t="s">
        <v>90</v>
      </c>
    </row>
    <row r="925" spans="1:3" x14ac:dyDescent="0.2">
      <c r="A925" s="72">
        <v>924</v>
      </c>
      <c r="B925" s="70" t="s">
        <v>4957</v>
      </c>
      <c r="C925" s="73" t="s">
        <v>90</v>
      </c>
    </row>
    <row r="926" spans="1:3" x14ac:dyDescent="0.2">
      <c r="A926" s="72">
        <v>925</v>
      </c>
      <c r="B926" s="70" t="s">
        <v>5308</v>
      </c>
      <c r="C926" s="73" t="s">
        <v>90</v>
      </c>
    </row>
    <row r="927" spans="1:3" x14ac:dyDescent="0.2">
      <c r="A927" s="72">
        <v>926</v>
      </c>
      <c r="B927" s="70" t="s">
        <v>5878</v>
      </c>
      <c r="C927" s="73" t="s">
        <v>90</v>
      </c>
    </row>
    <row r="928" spans="1:3" x14ac:dyDescent="0.2">
      <c r="A928" s="72">
        <v>927</v>
      </c>
      <c r="B928" s="70" t="s">
        <v>4043</v>
      </c>
      <c r="C928" s="73" t="s">
        <v>90</v>
      </c>
    </row>
    <row r="929" spans="1:3" x14ac:dyDescent="0.2">
      <c r="A929" s="72">
        <v>928</v>
      </c>
      <c r="B929" s="70" t="s">
        <v>4889</v>
      </c>
      <c r="C929" s="73" t="s">
        <v>90</v>
      </c>
    </row>
    <row r="930" spans="1:3" x14ac:dyDescent="0.2">
      <c r="A930" s="72">
        <v>929</v>
      </c>
      <c r="B930" s="70" t="s">
        <v>4658</v>
      </c>
      <c r="C930" s="73" t="s">
        <v>90</v>
      </c>
    </row>
    <row r="931" spans="1:3" x14ac:dyDescent="0.2">
      <c r="A931" s="72">
        <v>930</v>
      </c>
      <c r="B931" s="70" t="s">
        <v>1438</v>
      </c>
      <c r="C931" s="73" t="s">
        <v>90</v>
      </c>
    </row>
    <row r="932" spans="1:3" x14ac:dyDescent="0.2">
      <c r="A932" s="72">
        <v>931</v>
      </c>
      <c r="B932" s="70" t="s">
        <v>1005</v>
      </c>
      <c r="C932" s="73" t="s">
        <v>90</v>
      </c>
    </row>
    <row r="933" spans="1:3" x14ac:dyDescent="0.2">
      <c r="A933" s="72">
        <v>932</v>
      </c>
      <c r="B933" s="70" t="s">
        <v>5999</v>
      </c>
      <c r="C933" s="73" t="s">
        <v>90</v>
      </c>
    </row>
    <row r="934" spans="1:3" x14ac:dyDescent="0.2">
      <c r="A934" s="72">
        <v>933</v>
      </c>
      <c r="B934" s="70" t="s">
        <v>4497</v>
      </c>
      <c r="C934" s="73" t="s">
        <v>90</v>
      </c>
    </row>
    <row r="935" spans="1:3" x14ac:dyDescent="0.2">
      <c r="A935" s="72">
        <v>934</v>
      </c>
      <c r="B935" s="70" t="s">
        <v>5649</v>
      </c>
      <c r="C935" s="73" t="s">
        <v>90</v>
      </c>
    </row>
    <row r="936" spans="1:3" x14ac:dyDescent="0.2">
      <c r="A936" s="72">
        <v>935</v>
      </c>
      <c r="B936" s="70" t="s">
        <v>89</v>
      </c>
      <c r="C936" s="73" t="s">
        <v>90</v>
      </c>
    </row>
    <row r="937" spans="1:3" x14ac:dyDescent="0.2">
      <c r="A937" s="72">
        <v>936</v>
      </c>
      <c r="B937" s="70" t="s">
        <v>1751</v>
      </c>
      <c r="C937" s="73" t="s">
        <v>90</v>
      </c>
    </row>
    <row r="938" spans="1:3" x14ac:dyDescent="0.2">
      <c r="A938" s="72">
        <v>937</v>
      </c>
      <c r="B938" s="70" t="s">
        <v>1952</v>
      </c>
      <c r="C938" s="73" t="s">
        <v>90</v>
      </c>
    </row>
    <row r="939" spans="1:3" x14ac:dyDescent="0.2">
      <c r="A939" s="72">
        <v>938</v>
      </c>
      <c r="B939" s="70" t="s">
        <v>1852</v>
      </c>
      <c r="C939" s="73" t="s">
        <v>90</v>
      </c>
    </row>
    <row r="940" spans="1:3" x14ac:dyDescent="0.2">
      <c r="A940" s="72">
        <v>939</v>
      </c>
      <c r="B940" s="70" t="s">
        <v>3341</v>
      </c>
      <c r="C940" s="73" t="s">
        <v>90</v>
      </c>
    </row>
    <row r="941" spans="1:3" x14ac:dyDescent="0.2">
      <c r="A941" s="72">
        <v>940</v>
      </c>
      <c r="B941" s="70" t="s">
        <v>265</v>
      </c>
      <c r="C941" s="73" t="s">
        <v>90</v>
      </c>
    </row>
    <row r="942" spans="1:3" x14ac:dyDescent="0.2">
      <c r="A942" s="72">
        <v>941</v>
      </c>
      <c r="B942" s="70" t="s">
        <v>3894</v>
      </c>
      <c r="C942" s="73" t="s">
        <v>90</v>
      </c>
    </row>
    <row r="943" spans="1:3" x14ac:dyDescent="0.2">
      <c r="A943" s="72">
        <v>942</v>
      </c>
      <c r="B943" s="70" t="s">
        <v>2225</v>
      </c>
      <c r="C943" s="73" t="s">
        <v>90</v>
      </c>
    </row>
    <row r="944" spans="1:3" x14ac:dyDescent="0.2">
      <c r="A944" s="72">
        <v>943</v>
      </c>
      <c r="B944" s="70" t="s">
        <v>3580</v>
      </c>
      <c r="C944" s="73" t="s">
        <v>90</v>
      </c>
    </row>
    <row r="945" spans="1:3" x14ac:dyDescent="0.2">
      <c r="A945" s="72">
        <v>944</v>
      </c>
      <c r="B945" s="70" t="s">
        <v>6732</v>
      </c>
      <c r="C945" s="73" t="s">
        <v>90</v>
      </c>
    </row>
    <row r="946" spans="1:3" x14ac:dyDescent="0.2">
      <c r="A946" s="72">
        <v>945</v>
      </c>
      <c r="B946" s="70" t="s">
        <v>2379</v>
      </c>
      <c r="C946" s="73" t="s">
        <v>90</v>
      </c>
    </row>
    <row r="947" spans="1:3" x14ac:dyDescent="0.2">
      <c r="A947" s="72">
        <v>946</v>
      </c>
      <c r="B947" s="70" t="s">
        <v>5369</v>
      </c>
      <c r="C947" s="73" t="s">
        <v>90</v>
      </c>
    </row>
    <row r="948" spans="1:3" x14ac:dyDescent="0.2">
      <c r="A948" s="72">
        <v>947</v>
      </c>
      <c r="B948" s="70" t="s">
        <v>5553</v>
      </c>
      <c r="C948" s="73" t="s">
        <v>5554</v>
      </c>
    </row>
    <row r="949" spans="1:3" x14ac:dyDescent="0.2">
      <c r="A949" s="72">
        <v>948</v>
      </c>
      <c r="B949" s="70" t="s">
        <v>3974</v>
      </c>
      <c r="C949" s="73" t="s">
        <v>248</v>
      </c>
    </row>
    <row r="950" spans="1:3" x14ac:dyDescent="0.2">
      <c r="A950" s="72">
        <v>949</v>
      </c>
      <c r="B950" s="70" t="s">
        <v>3247</v>
      </c>
      <c r="C950" s="73" t="s">
        <v>248</v>
      </c>
    </row>
    <row r="951" spans="1:3" x14ac:dyDescent="0.2">
      <c r="A951" s="72">
        <v>950</v>
      </c>
      <c r="B951" s="70" t="s">
        <v>3038</v>
      </c>
      <c r="C951" s="73" t="s">
        <v>248</v>
      </c>
    </row>
    <row r="952" spans="1:3" x14ac:dyDescent="0.2">
      <c r="A952" s="72">
        <v>951</v>
      </c>
      <c r="B952" s="70" t="s">
        <v>3776</v>
      </c>
      <c r="C952" s="73" t="s">
        <v>248</v>
      </c>
    </row>
    <row r="953" spans="1:3" x14ac:dyDescent="0.2">
      <c r="A953" s="72">
        <v>952</v>
      </c>
      <c r="B953" s="70" t="s">
        <v>3757</v>
      </c>
      <c r="C953" s="73" t="s">
        <v>248</v>
      </c>
    </row>
    <row r="954" spans="1:3" x14ac:dyDescent="0.2">
      <c r="A954" s="72">
        <v>953</v>
      </c>
      <c r="B954" s="70" t="s">
        <v>6901</v>
      </c>
      <c r="C954" s="73" t="s">
        <v>248</v>
      </c>
    </row>
    <row r="955" spans="1:3" x14ac:dyDescent="0.2">
      <c r="A955" s="72">
        <v>954</v>
      </c>
      <c r="B955" s="70" t="s">
        <v>1300</v>
      </c>
      <c r="C955" s="73" t="s">
        <v>248</v>
      </c>
    </row>
    <row r="956" spans="1:3" x14ac:dyDescent="0.2">
      <c r="A956" s="72">
        <v>955</v>
      </c>
      <c r="B956" s="70" t="s">
        <v>347</v>
      </c>
      <c r="C956" s="73" t="s">
        <v>248</v>
      </c>
    </row>
    <row r="957" spans="1:3" x14ac:dyDescent="0.2">
      <c r="A957" s="72">
        <v>956</v>
      </c>
      <c r="B957" s="70" t="s">
        <v>2498</v>
      </c>
      <c r="C957" s="73" t="s">
        <v>248</v>
      </c>
    </row>
    <row r="958" spans="1:3" x14ac:dyDescent="0.2">
      <c r="A958" s="72">
        <v>957</v>
      </c>
      <c r="B958" s="70" t="s">
        <v>5275</v>
      </c>
      <c r="C958" s="73" t="s">
        <v>248</v>
      </c>
    </row>
    <row r="959" spans="1:3" x14ac:dyDescent="0.2">
      <c r="A959" s="72">
        <v>958</v>
      </c>
      <c r="B959" s="70" t="s">
        <v>247</v>
      </c>
      <c r="C959" s="73" t="s">
        <v>248</v>
      </c>
    </row>
    <row r="960" spans="1:3" x14ac:dyDescent="0.2">
      <c r="A960" s="72">
        <v>959</v>
      </c>
      <c r="B960" s="70" t="s">
        <v>4979</v>
      </c>
      <c r="C960" s="73" t="s">
        <v>248</v>
      </c>
    </row>
    <row r="961" spans="1:3" x14ac:dyDescent="0.2">
      <c r="A961" s="72">
        <v>960</v>
      </c>
      <c r="B961" s="70" t="s">
        <v>2480</v>
      </c>
      <c r="C961" s="73" t="s">
        <v>248</v>
      </c>
    </row>
    <row r="962" spans="1:3" x14ac:dyDescent="0.2">
      <c r="A962" s="72">
        <v>961</v>
      </c>
      <c r="B962" s="70" t="s">
        <v>6941</v>
      </c>
      <c r="C962" s="73" t="s">
        <v>470</v>
      </c>
    </row>
    <row r="963" spans="1:3" x14ac:dyDescent="0.2">
      <c r="A963" s="72">
        <v>962</v>
      </c>
      <c r="B963" s="70" t="s">
        <v>6547</v>
      </c>
      <c r="C963" s="73" t="s">
        <v>248</v>
      </c>
    </row>
    <row r="964" spans="1:3" x14ac:dyDescent="0.2">
      <c r="A964" s="72">
        <v>963</v>
      </c>
      <c r="B964" s="70" t="s">
        <v>960</v>
      </c>
      <c r="C964" s="73" t="s">
        <v>248</v>
      </c>
    </row>
    <row r="965" spans="1:3" x14ac:dyDescent="0.2">
      <c r="A965" s="72">
        <v>964</v>
      </c>
      <c r="B965" s="70" t="s">
        <v>4515</v>
      </c>
      <c r="C965" s="73" t="s">
        <v>248</v>
      </c>
    </row>
    <row r="966" spans="1:3" x14ac:dyDescent="0.2">
      <c r="A966" s="72">
        <v>965</v>
      </c>
      <c r="B966" s="70" t="s">
        <v>2710</v>
      </c>
      <c r="C966" s="73" t="s">
        <v>248</v>
      </c>
    </row>
    <row r="967" spans="1:3" x14ac:dyDescent="0.2">
      <c r="A967" s="72">
        <v>966</v>
      </c>
      <c r="B967" s="70" t="s">
        <v>5463</v>
      </c>
      <c r="C967" s="73" t="s">
        <v>248</v>
      </c>
    </row>
    <row r="968" spans="1:3" x14ac:dyDescent="0.2">
      <c r="A968" s="72">
        <v>967</v>
      </c>
      <c r="B968" s="70" t="s">
        <v>2525</v>
      </c>
      <c r="C968" s="73" t="s">
        <v>248</v>
      </c>
    </row>
    <row r="969" spans="1:3" x14ac:dyDescent="0.2">
      <c r="A969" s="72">
        <v>968</v>
      </c>
      <c r="B969" s="70" t="s">
        <v>3790</v>
      </c>
      <c r="C969" s="73" t="s">
        <v>248</v>
      </c>
    </row>
    <row r="970" spans="1:3" x14ac:dyDescent="0.2">
      <c r="A970" s="72">
        <v>969</v>
      </c>
      <c r="B970" s="70" t="s">
        <v>2162</v>
      </c>
      <c r="C970" s="73" t="s">
        <v>248</v>
      </c>
    </row>
    <row r="971" spans="1:3" x14ac:dyDescent="0.2">
      <c r="A971" s="72">
        <v>970</v>
      </c>
      <c r="B971" s="70" t="s">
        <v>2529</v>
      </c>
      <c r="C971" s="73" t="s">
        <v>248</v>
      </c>
    </row>
    <row r="972" spans="1:3" x14ac:dyDescent="0.2">
      <c r="A972" s="72">
        <v>971</v>
      </c>
      <c r="B972" s="70" t="s">
        <v>5370</v>
      </c>
      <c r="C972" s="73" t="s">
        <v>248</v>
      </c>
    </row>
    <row r="973" spans="1:3" x14ac:dyDescent="0.2">
      <c r="A973" s="72">
        <v>972</v>
      </c>
      <c r="B973" s="70" t="s">
        <v>5834</v>
      </c>
      <c r="C973" s="73" t="s">
        <v>248</v>
      </c>
    </row>
    <row r="974" spans="1:3" x14ac:dyDescent="0.2">
      <c r="A974" s="72">
        <v>973</v>
      </c>
      <c r="B974" s="70" t="s">
        <v>4468</v>
      </c>
      <c r="C974" s="73" t="s">
        <v>248</v>
      </c>
    </row>
    <row r="975" spans="1:3" x14ac:dyDescent="0.2">
      <c r="A975" s="72">
        <v>974</v>
      </c>
      <c r="B975" s="70" t="s">
        <v>3739</v>
      </c>
      <c r="C975" s="73" t="s">
        <v>391</v>
      </c>
    </row>
    <row r="976" spans="1:3" x14ac:dyDescent="0.2">
      <c r="A976" s="72">
        <v>975</v>
      </c>
      <c r="B976" s="70" t="s">
        <v>5276</v>
      </c>
      <c r="C976" s="73" t="s">
        <v>391</v>
      </c>
    </row>
    <row r="977" spans="1:3" x14ac:dyDescent="0.2">
      <c r="A977" s="72">
        <v>976</v>
      </c>
      <c r="B977" s="70" t="s">
        <v>4373</v>
      </c>
      <c r="C977" s="73" t="s">
        <v>391</v>
      </c>
    </row>
    <row r="978" spans="1:3" x14ac:dyDescent="0.2">
      <c r="A978" s="72">
        <v>977</v>
      </c>
      <c r="B978" s="70" t="s">
        <v>4361</v>
      </c>
      <c r="C978" s="73" t="s">
        <v>391</v>
      </c>
    </row>
    <row r="979" spans="1:3" x14ac:dyDescent="0.2">
      <c r="A979" s="72">
        <v>978</v>
      </c>
      <c r="B979" s="70" t="s">
        <v>5071</v>
      </c>
      <c r="C979" s="73" t="s">
        <v>391</v>
      </c>
    </row>
    <row r="980" spans="1:3" x14ac:dyDescent="0.2">
      <c r="A980" s="72">
        <v>979</v>
      </c>
      <c r="B980" s="70" t="s">
        <v>2098</v>
      </c>
      <c r="C980" s="73" t="s">
        <v>391</v>
      </c>
    </row>
    <row r="981" spans="1:3" x14ac:dyDescent="0.2">
      <c r="A981" s="72">
        <v>980</v>
      </c>
      <c r="B981" s="70" t="s">
        <v>5238</v>
      </c>
      <c r="C981" s="73" t="s">
        <v>391</v>
      </c>
    </row>
    <row r="982" spans="1:3" x14ac:dyDescent="0.2">
      <c r="A982" s="72">
        <v>981</v>
      </c>
      <c r="B982" s="70" t="s">
        <v>2276</v>
      </c>
      <c r="C982" s="73" t="s">
        <v>391</v>
      </c>
    </row>
    <row r="983" spans="1:3" x14ac:dyDescent="0.2">
      <c r="A983" s="72">
        <v>982</v>
      </c>
      <c r="B983" s="70" t="s">
        <v>2538</v>
      </c>
      <c r="C983" s="73" t="s">
        <v>391</v>
      </c>
    </row>
    <row r="984" spans="1:3" x14ac:dyDescent="0.2">
      <c r="A984" s="72">
        <v>983</v>
      </c>
      <c r="B984" s="70" t="s">
        <v>1641</v>
      </c>
      <c r="C984" s="73" t="s">
        <v>391</v>
      </c>
    </row>
    <row r="985" spans="1:3" x14ac:dyDescent="0.2">
      <c r="A985" s="72">
        <v>984</v>
      </c>
      <c r="B985" s="70" t="s">
        <v>6942</v>
      </c>
      <c r="C985" s="73" t="s">
        <v>391</v>
      </c>
    </row>
    <row r="986" spans="1:3" x14ac:dyDescent="0.2">
      <c r="A986" s="72">
        <v>985</v>
      </c>
      <c r="B986" s="70" t="s">
        <v>6853</v>
      </c>
      <c r="C986" s="73" t="s">
        <v>95</v>
      </c>
    </row>
    <row r="987" spans="1:3" x14ac:dyDescent="0.2">
      <c r="A987" s="72">
        <v>986</v>
      </c>
      <c r="B987" s="70" t="s">
        <v>3589</v>
      </c>
      <c r="C987" s="73" t="s">
        <v>2210</v>
      </c>
    </row>
    <row r="988" spans="1:3" x14ac:dyDescent="0.2">
      <c r="A988" s="72">
        <v>987</v>
      </c>
      <c r="B988" s="70" t="s">
        <v>2209</v>
      </c>
      <c r="C988" s="73" t="s">
        <v>2210</v>
      </c>
    </row>
    <row r="989" spans="1:3" x14ac:dyDescent="0.2">
      <c r="A989" s="72">
        <v>988</v>
      </c>
      <c r="B989" s="70" t="s">
        <v>2970</v>
      </c>
      <c r="C989" s="73" t="s">
        <v>2210</v>
      </c>
    </row>
    <row r="990" spans="1:3" x14ac:dyDescent="0.2">
      <c r="A990" s="72">
        <v>989</v>
      </c>
      <c r="B990" s="70" t="s">
        <v>6943</v>
      </c>
      <c r="C990" s="73" t="s">
        <v>2210</v>
      </c>
    </row>
    <row r="991" spans="1:3" x14ac:dyDescent="0.2">
      <c r="A991" s="72">
        <v>990</v>
      </c>
      <c r="B991" s="70" t="s">
        <v>6733</v>
      </c>
      <c r="C991" s="73" t="s">
        <v>2210</v>
      </c>
    </row>
    <row r="992" spans="1:3" x14ac:dyDescent="0.2">
      <c r="A992" s="72">
        <v>991</v>
      </c>
      <c r="B992" s="70" t="s">
        <v>3792</v>
      </c>
      <c r="C992" s="73" t="s">
        <v>2210</v>
      </c>
    </row>
    <row r="993" spans="1:3" x14ac:dyDescent="0.2">
      <c r="A993" s="72">
        <v>992</v>
      </c>
      <c r="B993" s="70" t="s">
        <v>6133</v>
      </c>
      <c r="C993" s="73" t="s">
        <v>2210</v>
      </c>
    </row>
    <row r="994" spans="1:3" x14ac:dyDescent="0.2">
      <c r="A994" s="72">
        <v>993</v>
      </c>
      <c r="B994" s="70" t="s">
        <v>6944</v>
      </c>
      <c r="C994" s="73" t="s">
        <v>2210</v>
      </c>
    </row>
    <row r="995" spans="1:3" x14ac:dyDescent="0.2">
      <c r="A995" s="72">
        <v>994</v>
      </c>
      <c r="B995" s="70" t="s">
        <v>4591</v>
      </c>
      <c r="C995" s="73" t="s">
        <v>2210</v>
      </c>
    </row>
    <row r="996" spans="1:3" x14ac:dyDescent="0.2">
      <c r="A996" s="72">
        <v>995</v>
      </c>
      <c r="B996" s="70" t="s">
        <v>4797</v>
      </c>
      <c r="C996" s="73" t="s">
        <v>2210</v>
      </c>
    </row>
    <row r="997" spans="1:3" x14ac:dyDescent="0.2">
      <c r="A997" s="72">
        <v>996</v>
      </c>
      <c r="B997" s="70" t="s">
        <v>4017</v>
      </c>
      <c r="C997" s="73" t="s">
        <v>2210</v>
      </c>
    </row>
    <row r="998" spans="1:3" x14ac:dyDescent="0.2">
      <c r="A998" s="72">
        <v>997</v>
      </c>
      <c r="B998" s="70" t="s">
        <v>2838</v>
      </c>
      <c r="C998" s="73" t="s">
        <v>2210</v>
      </c>
    </row>
    <row r="999" spans="1:3" x14ac:dyDescent="0.2">
      <c r="A999" s="72">
        <v>998</v>
      </c>
      <c r="B999" s="70" t="s">
        <v>3421</v>
      </c>
      <c r="C999" s="73" t="s">
        <v>2210</v>
      </c>
    </row>
    <row r="1000" spans="1:3" x14ac:dyDescent="0.2">
      <c r="A1000" s="72">
        <v>999</v>
      </c>
      <c r="B1000" s="70" t="s">
        <v>2952</v>
      </c>
      <c r="C1000" s="73" t="s">
        <v>2210</v>
      </c>
    </row>
    <row r="1001" spans="1:3" x14ac:dyDescent="0.2">
      <c r="A1001" s="72">
        <v>1000</v>
      </c>
      <c r="B1001" s="70" t="s">
        <v>6945</v>
      </c>
      <c r="C1001" s="73" t="s">
        <v>2210</v>
      </c>
    </row>
    <row r="1002" spans="1:3" x14ac:dyDescent="0.2">
      <c r="A1002" s="72">
        <v>1001</v>
      </c>
      <c r="B1002" s="70" t="s">
        <v>6734</v>
      </c>
      <c r="C1002" s="73" t="s">
        <v>2210</v>
      </c>
    </row>
    <row r="1003" spans="1:3" x14ac:dyDescent="0.2">
      <c r="A1003" s="72">
        <v>1002</v>
      </c>
      <c r="B1003" s="70" t="s">
        <v>15</v>
      </c>
      <c r="C1003" s="73" t="s">
        <v>187</v>
      </c>
    </row>
    <row r="1004" spans="1:3" x14ac:dyDescent="0.2">
      <c r="A1004" s="72">
        <v>1003</v>
      </c>
      <c r="B1004" s="70" t="s">
        <v>3805</v>
      </c>
      <c r="C1004" s="73" t="s">
        <v>187</v>
      </c>
    </row>
    <row r="1005" spans="1:3" x14ac:dyDescent="0.2">
      <c r="A1005" s="72">
        <v>1004</v>
      </c>
      <c r="B1005" s="70" t="s">
        <v>3223</v>
      </c>
      <c r="C1005" s="73" t="s">
        <v>187</v>
      </c>
    </row>
    <row r="1006" spans="1:3" x14ac:dyDescent="0.2">
      <c r="A1006" s="72">
        <v>1005</v>
      </c>
      <c r="B1006" s="70" t="s">
        <v>6211</v>
      </c>
      <c r="C1006" s="73" t="s">
        <v>187</v>
      </c>
    </row>
    <row r="1007" spans="1:3" x14ac:dyDescent="0.2">
      <c r="A1007" s="72">
        <v>1006</v>
      </c>
      <c r="B1007" s="70" t="s">
        <v>2766</v>
      </c>
      <c r="C1007" s="73" t="s">
        <v>187</v>
      </c>
    </row>
    <row r="1008" spans="1:3" x14ac:dyDescent="0.2">
      <c r="A1008" s="72">
        <v>1007</v>
      </c>
      <c r="B1008" s="70" t="s">
        <v>4490</v>
      </c>
      <c r="C1008" s="73" t="s">
        <v>187</v>
      </c>
    </row>
    <row r="1009" spans="1:3" x14ac:dyDescent="0.2">
      <c r="A1009" s="72">
        <v>1008</v>
      </c>
      <c r="B1009" s="70" t="s">
        <v>6134</v>
      </c>
      <c r="C1009" s="73" t="s">
        <v>187</v>
      </c>
    </row>
    <row r="1010" spans="1:3" x14ac:dyDescent="0.2">
      <c r="A1010" s="72">
        <v>1009</v>
      </c>
      <c r="B1010" s="70" t="s">
        <v>6946</v>
      </c>
      <c r="C1010" s="73" t="s">
        <v>187</v>
      </c>
    </row>
    <row r="1011" spans="1:3" x14ac:dyDescent="0.2">
      <c r="A1011" s="72">
        <v>1010</v>
      </c>
      <c r="B1011" s="70" t="s">
        <v>1676</v>
      </c>
      <c r="C1011" s="73" t="s">
        <v>187</v>
      </c>
    </row>
    <row r="1012" spans="1:3" x14ac:dyDescent="0.2">
      <c r="A1012" s="72">
        <v>1011</v>
      </c>
      <c r="B1012" s="70" t="s">
        <v>5351</v>
      </c>
      <c r="C1012" s="73" t="s">
        <v>187</v>
      </c>
    </row>
    <row r="1013" spans="1:3" x14ac:dyDescent="0.2">
      <c r="A1013" s="72">
        <v>1012</v>
      </c>
      <c r="B1013" s="70" t="s">
        <v>2450</v>
      </c>
      <c r="C1013" s="73" t="s">
        <v>187</v>
      </c>
    </row>
    <row r="1014" spans="1:3" x14ac:dyDescent="0.2">
      <c r="A1014" s="72">
        <v>1013</v>
      </c>
      <c r="B1014" s="70" t="s">
        <v>1184</v>
      </c>
      <c r="C1014" s="73" t="s">
        <v>187</v>
      </c>
    </row>
    <row r="1015" spans="1:3" x14ac:dyDescent="0.2">
      <c r="A1015" s="72">
        <v>1014</v>
      </c>
      <c r="B1015" s="70" t="s">
        <v>2989</v>
      </c>
      <c r="C1015" s="73" t="s">
        <v>187</v>
      </c>
    </row>
    <row r="1016" spans="1:3" x14ac:dyDescent="0.2">
      <c r="A1016" s="72">
        <v>1015</v>
      </c>
      <c r="B1016" s="70" t="s">
        <v>186</v>
      </c>
      <c r="C1016" s="73" t="s">
        <v>187</v>
      </c>
    </row>
    <row r="1017" spans="1:3" x14ac:dyDescent="0.2">
      <c r="A1017" s="72">
        <v>1016</v>
      </c>
      <c r="B1017" s="70" t="s">
        <v>5399</v>
      </c>
      <c r="C1017" s="73" t="s">
        <v>187</v>
      </c>
    </row>
    <row r="1018" spans="1:3" x14ac:dyDescent="0.2">
      <c r="A1018" s="72">
        <v>1017</v>
      </c>
      <c r="B1018" s="70" t="s">
        <v>4276</v>
      </c>
      <c r="C1018" s="73" t="s">
        <v>187</v>
      </c>
    </row>
    <row r="1019" spans="1:3" x14ac:dyDescent="0.2">
      <c r="A1019" s="72">
        <v>1018</v>
      </c>
      <c r="B1019" s="70" t="s">
        <v>5792</v>
      </c>
      <c r="C1019" s="73" t="s">
        <v>187</v>
      </c>
    </row>
    <row r="1020" spans="1:3" x14ac:dyDescent="0.2">
      <c r="A1020" s="72">
        <v>1019</v>
      </c>
      <c r="B1020" s="70" t="s">
        <v>5464</v>
      </c>
      <c r="C1020" s="73" t="s">
        <v>187</v>
      </c>
    </row>
    <row r="1021" spans="1:3" x14ac:dyDescent="0.2">
      <c r="A1021" s="72">
        <v>1020</v>
      </c>
      <c r="B1021" s="70" t="s">
        <v>3101</v>
      </c>
      <c r="C1021" s="73" t="s">
        <v>187</v>
      </c>
    </row>
    <row r="1022" spans="1:3" x14ac:dyDescent="0.2">
      <c r="A1022" s="72">
        <v>1021</v>
      </c>
      <c r="B1022" s="70" t="s">
        <v>2402</v>
      </c>
      <c r="C1022" s="73" t="s">
        <v>2403</v>
      </c>
    </row>
    <row r="1023" spans="1:3" x14ac:dyDescent="0.2">
      <c r="A1023" s="72">
        <v>1022</v>
      </c>
      <c r="B1023" s="70" t="s">
        <v>6411</v>
      </c>
      <c r="C1023" s="73" t="s">
        <v>2403</v>
      </c>
    </row>
    <row r="1024" spans="1:3" x14ac:dyDescent="0.2">
      <c r="A1024" s="72">
        <v>1023</v>
      </c>
      <c r="B1024" s="70" t="s">
        <v>397</v>
      </c>
      <c r="C1024" s="73" t="s">
        <v>192</v>
      </c>
    </row>
    <row r="1025" spans="1:3" x14ac:dyDescent="0.2">
      <c r="A1025" s="72">
        <v>1024</v>
      </c>
      <c r="B1025" s="70" t="s">
        <v>1614</v>
      </c>
      <c r="C1025" s="73" t="s">
        <v>192</v>
      </c>
    </row>
    <row r="1026" spans="1:3" x14ac:dyDescent="0.2">
      <c r="A1026" s="72">
        <v>1025</v>
      </c>
      <c r="B1026" s="70" t="s">
        <v>4070</v>
      </c>
      <c r="C1026" s="73" t="s">
        <v>192</v>
      </c>
    </row>
    <row r="1027" spans="1:3" x14ac:dyDescent="0.2">
      <c r="A1027" s="72">
        <v>1026</v>
      </c>
      <c r="B1027" s="70" t="s">
        <v>6735</v>
      </c>
      <c r="C1027" s="73" t="s">
        <v>192</v>
      </c>
    </row>
    <row r="1028" spans="1:3" x14ac:dyDescent="0.2">
      <c r="A1028" s="72">
        <v>1027</v>
      </c>
      <c r="B1028" s="70" t="s">
        <v>5257</v>
      </c>
      <c r="C1028" s="73" t="s">
        <v>192</v>
      </c>
    </row>
    <row r="1029" spans="1:3" x14ac:dyDescent="0.2">
      <c r="A1029" s="72">
        <v>1028</v>
      </c>
      <c r="B1029" s="70" t="s">
        <v>6548</v>
      </c>
      <c r="C1029" s="73" t="s">
        <v>192</v>
      </c>
    </row>
    <row r="1030" spans="1:3" x14ac:dyDescent="0.2">
      <c r="A1030" s="72">
        <v>1029</v>
      </c>
      <c r="B1030" s="70" t="s">
        <v>1528</v>
      </c>
      <c r="C1030" s="73" t="s">
        <v>192</v>
      </c>
    </row>
    <row r="1031" spans="1:3" x14ac:dyDescent="0.2">
      <c r="A1031" s="72">
        <v>1030</v>
      </c>
      <c r="B1031" s="70" t="s">
        <v>1988</v>
      </c>
      <c r="C1031" s="73" t="s">
        <v>192</v>
      </c>
    </row>
    <row r="1032" spans="1:3" x14ac:dyDescent="0.2">
      <c r="A1032" s="72">
        <v>1031</v>
      </c>
      <c r="B1032" s="70" t="s">
        <v>191</v>
      </c>
      <c r="C1032" s="73" t="s">
        <v>192</v>
      </c>
    </row>
    <row r="1033" spans="1:3" x14ac:dyDescent="0.2">
      <c r="A1033" s="72">
        <v>1032</v>
      </c>
      <c r="B1033" s="70" t="s">
        <v>2229</v>
      </c>
      <c r="C1033" s="73" t="s">
        <v>192</v>
      </c>
    </row>
    <row r="1034" spans="1:3" x14ac:dyDescent="0.2">
      <c r="A1034" s="72">
        <v>1033</v>
      </c>
      <c r="B1034" s="70" t="s">
        <v>3841</v>
      </c>
      <c r="C1034" s="73" t="s">
        <v>192</v>
      </c>
    </row>
    <row r="1035" spans="1:3" x14ac:dyDescent="0.2">
      <c r="A1035" s="72">
        <v>1034</v>
      </c>
      <c r="B1035" s="70" t="s">
        <v>5944</v>
      </c>
      <c r="C1035" s="73" t="s">
        <v>192</v>
      </c>
    </row>
    <row r="1036" spans="1:3" x14ac:dyDescent="0.2">
      <c r="A1036" s="72">
        <v>1035</v>
      </c>
      <c r="B1036" s="70" t="s">
        <v>2440</v>
      </c>
      <c r="C1036" s="73" t="s">
        <v>192</v>
      </c>
    </row>
    <row r="1037" spans="1:3" x14ac:dyDescent="0.2">
      <c r="A1037" s="72">
        <v>1036</v>
      </c>
      <c r="B1037" s="70" t="s">
        <v>5167</v>
      </c>
      <c r="C1037" s="73" t="s">
        <v>192</v>
      </c>
    </row>
    <row r="1038" spans="1:3" x14ac:dyDescent="0.2">
      <c r="A1038" s="72">
        <v>1037</v>
      </c>
      <c r="B1038" s="70" t="s">
        <v>6736</v>
      </c>
      <c r="C1038" s="73" t="s">
        <v>192</v>
      </c>
    </row>
    <row r="1039" spans="1:3" x14ac:dyDescent="0.2">
      <c r="A1039" s="72">
        <v>1038</v>
      </c>
      <c r="B1039" s="70" t="s">
        <v>1723</v>
      </c>
      <c r="C1039" s="73" t="s">
        <v>192</v>
      </c>
    </row>
    <row r="1040" spans="1:3" x14ac:dyDescent="0.2">
      <c r="A1040" s="72">
        <v>1039</v>
      </c>
      <c r="B1040" s="70" t="s">
        <v>5330</v>
      </c>
      <c r="C1040" s="73" t="s">
        <v>192</v>
      </c>
    </row>
    <row r="1041" spans="1:3" x14ac:dyDescent="0.2">
      <c r="A1041" s="72">
        <v>1040</v>
      </c>
      <c r="B1041" s="70" t="s">
        <v>5555</v>
      </c>
      <c r="C1041" s="73" t="s">
        <v>192</v>
      </c>
    </row>
    <row r="1042" spans="1:3" x14ac:dyDescent="0.2">
      <c r="A1042" s="72">
        <v>1041</v>
      </c>
      <c r="B1042" s="70" t="s">
        <v>5617</v>
      </c>
      <c r="C1042" s="73" t="s">
        <v>192</v>
      </c>
    </row>
    <row r="1043" spans="1:3" x14ac:dyDescent="0.2">
      <c r="A1043" s="72">
        <v>1042</v>
      </c>
      <c r="B1043" s="70" t="s">
        <v>317</v>
      </c>
      <c r="C1043" s="73" t="s">
        <v>318</v>
      </c>
    </row>
    <row r="1044" spans="1:3" x14ac:dyDescent="0.2">
      <c r="A1044" s="72">
        <v>1043</v>
      </c>
      <c r="B1044" s="70" t="s">
        <v>3131</v>
      </c>
      <c r="C1044" s="73" t="s">
        <v>318</v>
      </c>
    </row>
    <row r="1045" spans="1:3" x14ac:dyDescent="0.2">
      <c r="A1045" s="72">
        <v>1044</v>
      </c>
      <c r="B1045" s="70" t="s">
        <v>5688</v>
      </c>
      <c r="C1045" s="73" t="s">
        <v>318</v>
      </c>
    </row>
    <row r="1046" spans="1:3" x14ac:dyDescent="0.2">
      <c r="A1046" s="72">
        <v>1045</v>
      </c>
      <c r="B1046" s="70" t="s">
        <v>6549</v>
      </c>
      <c r="C1046" s="73" t="s">
        <v>318</v>
      </c>
    </row>
    <row r="1047" spans="1:3" x14ac:dyDescent="0.2">
      <c r="A1047" s="72">
        <v>1046</v>
      </c>
      <c r="B1047" s="70" t="s">
        <v>3097</v>
      </c>
      <c r="C1047" s="73" t="s">
        <v>318</v>
      </c>
    </row>
    <row r="1048" spans="1:3" x14ac:dyDescent="0.2">
      <c r="A1048" s="72">
        <v>1047</v>
      </c>
      <c r="B1048" s="70" t="s">
        <v>5793</v>
      </c>
      <c r="C1048" s="73" t="s">
        <v>408</v>
      </c>
    </row>
    <row r="1049" spans="1:3" x14ac:dyDescent="0.2">
      <c r="A1049" s="72">
        <v>1048</v>
      </c>
      <c r="B1049" s="70" t="s">
        <v>3233</v>
      </c>
      <c r="C1049" s="73" t="s">
        <v>318</v>
      </c>
    </row>
    <row r="1050" spans="1:3" x14ac:dyDescent="0.2">
      <c r="A1050" s="72">
        <v>1049</v>
      </c>
      <c r="B1050" s="70" t="s">
        <v>5309</v>
      </c>
      <c r="C1050" s="73" t="s">
        <v>318</v>
      </c>
    </row>
    <row r="1051" spans="1:3" x14ac:dyDescent="0.2">
      <c r="A1051" s="72">
        <v>1050</v>
      </c>
      <c r="B1051" s="70" t="s">
        <v>1057</v>
      </c>
      <c r="C1051" s="73" t="s">
        <v>318</v>
      </c>
    </row>
    <row r="1052" spans="1:3" x14ac:dyDescent="0.2">
      <c r="A1052" s="72">
        <v>1051</v>
      </c>
      <c r="B1052" s="70" t="s">
        <v>1920</v>
      </c>
      <c r="C1052" s="73" t="s">
        <v>318</v>
      </c>
    </row>
    <row r="1053" spans="1:3" x14ac:dyDescent="0.2">
      <c r="A1053" s="72">
        <v>1052</v>
      </c>
      <c r="B1053" s="70" t="s">
        <v>3456</v>
      </c>
      <c r="C1053" s="73" t="s">
        <v>318</v>
      </c>
    </row>
    <row r="1054" spans="1:3" x14ac:dyDescent="0.2">
      <c r="A1054" s="72">
        <v>1053</v>
      </c>
      <c r="B1054" s="70" t="s">
        <v>5424</v>
      </c>
      <c r="C1054" s="73" t="s">
        <v>318</v>
      </c>
    </row>
    <row r="1055" spans="1:3" x14ac:dyDescent="0.2">
      <c r="A1055" s="72">
        <v>1054</v>
      </c>
      <c r="B1055" s="70" t="s">
        <v>3502</v>
      </c>
      <c r="C1055" s="73" t="s">
        <v>318</v>
      </c>
    </row>
    <row r="1056" spans="1:3" x14ac:dyDescent="0.2">
      <c r="A1056" s="72">
        <v>1055</v>
      </c>
      <c r="B1056" s="70" t="s">
        <v>1086</v>
      </c>
      <c r="C1056" s="73" t="s">
        <v>309</v>
      </c>
    </row>
    <row r="1057" spans="1:3" x14ac:dyDescent="0.2">
      <c r="A1057" s="72">
        <v>1056</v>
      </c>
      <c r="B1057" s="70" t="s">
        <v>4458</v>
      </c>
      <c r="C1057" s="73" t="s">
        <v>309</v>
      </c>
    </row>
    <row r="1058" spans="1:3" x14ac:dyDescent="0.2">
      <c r="A1058" s="72">
        <v>1057</v>
      </c>
      <c r="B1058" s="70" t="s">
        <v>1416</v>
      </c>
      <c r="C1058" s="73" t="s">
        <v>309</v>
      </c>
    </row>
    <row r="1059" spans="1:3" x14ac:dyDescent="0.2">
      <c r="A1059" s="72">
        <v>1058</v>
      </c>
      <c r="B1059" s="70" t="s">
        <v>1034</v>
      </c>
      <c r="C1059" s="73" t="s">
        <v>309</v>
      </c>
    </row>
    <row r="1060" spans="1:3" x14ac:dyDescent="0.2">
      <c r="A1060" s="72">
        <v>1059</v>
      </c>
      <c r="B1060" s="70" t="s">
        <v>1120</v>
      </c>
      <c r="C1060" s="73" t="s">
        <v>309</v>
      </c>
    </row>
    <row r="1061" spans="1:3" x14ac:dyDescent="0.2">
      <c r="A1061" s="72">
        <v>1060</v>
      </c>
      <c r="B1061" s="70" t="s">
        <v>3641</v>
      </c>
      <c r="C1061" s="73" t="s">
        <v>309</v>
      </c>
    </row>
    <row r="1062" spans="1:3" x14ac:dyDescent="0.2">
      <c r="A1062" s="72">
        <v>1061</v>
      </c>
      <c r="B1062" s="70" t="s">
        <v>5945</v>
      </c>
      <c r="C1062" s="73" t="s">
        <v>309</v>
      </c>
    </row>
    <row r="1063" spans="1:3" x14ac:dyDescent="0.2">
      <c r="A1063" s="72">
        <v>1062</v>
      </c>
      <c r="B1063" s="70" t="s">
        <v>4459</v>
      </c>
      <c r="C1063" s="73" t="s">
        <v>309</v>
      </c>
    </row>
    <row r="1064" spans="1:3" x14ac:dyDescent="0.2">
      <c r="A1064" s="72">
        <v>1063</v>
      </c>
      <c r="B1064" s="70" t="s">
        <v>4565</v>
      </c>
      <c r="C1064" s="73" t="s">
        <v>309</v>
      </c>
    </row>
    <row r="1065" spans="1:3" x14ac:dyDescent="0.2">
      <c r="A1065" s="72">
        <v>1064</v>
      </c>
      <c r="B1065" s="70" t="s">
        <v>6412</v>
      </c>
      <c r="C1065" s="73" t="s">
        <v>309</v>
      </c>
    </row>
    <row r="1066" spans="1:3" x14ac:dyDescent="0.2">
      <c r="A1066" s="72">
        <v>1065</v>
      </c>
      <c r="B1066" s="70" t="s">
        <v>6947</v>
      </c>
      <c r="C1066" s="73" t="s">
        <v>309</v>
      </c>
    </row>
    <row r="1067" spans="1:3" x14ac:dyDescent="0.2">
      <c r="A1067" s="72">
        <v>1066</v>
      </c>
      <c r="B1067" s="70" t="s">
        <v>3768</v>
      </c>
      <c r="C1067" s="73" t="s">
        <v>309</v>
      </c>
    </row>
    <row r="1068" spans="1:3" x14ac:dyDescent="0.2">
      <c r="A1068" s="72">
        <v>1067</v>
      </c>
      <c r="B1068" s="70" t="s">
        <v>2347</v>
      </c>
      <c r="C1068" s="73" t="s">
        <v>309</v>
      </c>
    </row>
    <row r="1069" spans="1:3" x14ac:dyDescent="0.2">
      <c r="A1069" s="72">
        <v>1068</v>
      </c>
      <c r="B1069" s="70" t="s">
        <v>2500</v>
      </c>
      <c r="C1069" s="73" t="s">
        <v>309</v>
      </c>
    </row>
    <row r="1070" spans="1:3" x14ac:dyDescent="0.2">
      <c r="A1070" s="72">
        <v>1069</v>
      </c>
      <c r="B1070" s="70" t="s">
        <v>2612</v>
      </c>
      <c r="C1070" s="73" t="s">
        <v>309</v>
      </c>
    </row>
    <row r="1071" spans="1:3" x14ac:dyDescent="0.2">
      <c r="A1071" s="72">
        <v>1070</v>
      </c>
      <c r="B1071" s="70" t="s">
        <v>6737</v>
      </c>
      <c r="C1071" s="73" t="s">
        <v>309</v>
      </c>
    </row>
    <row r="1072" spans="1:3" x14ac:dyDescent="0.2">
      <c r="A1072" s="72">
        <v>1071</v>
      </c>
      <c r="B1072" s="70" t="s">
        <v>1796</v>
      </c>
      <c r="C1072" s="73" t="s">
        <v>309</v>
      </c>
    </row>
    <row r="1073" spans="1:3" x14ac:dyDescent="0.2">
      <c r="A1073" s="72">
        <v>1072</v>
      </c>
      <c r="B1073" s="70" t="s">
        <v>2820</v>
      </c>
      <c r="C1073" s="73" t="s">
        <v>309</v>
      </c>
    </row>
    <row r="1074" spans="1:3" x14ac:dyDescent="0.2">
      <c r="A1074" s="72">
        <v>1073</v>
      </c>
      <c r="B1074" s="70" t="s">
        <v>4482</v>
      </c>
      <c r="C1074" s="73" t="s">
        <v>309</v>
      </c>
    </row>
    <row r="1075" spans="1:3" x14ac:dyDescent="0.2">
      <c r="A1075" s="72">
        <v>1074</v>
      </c>
      <c r="B1075" s="70" t="s">
        <v>308</v>
      </c>
      <c r="C1075" s="73" t="s">
        <v>309</v>
      </c>
    </row>
    <row r="1076" spans="1:3" x14ac:dyDescent="0.2">
      <c r="A1076" s="72">
        <v>1075</v>
      </c>
      <c r="B1076" s="70" t="s">
        <v>1632</v>
      </c>
      <c r="C1076" s="73" t="s">
        <v>309</v>
      </c>
    </row>
    <row r="1077" spans="1:3" x14ac:dyDescent="0.2">
      <c r="A1077" s="72">
        <v>1076</v>
      </c>
      <c r="B1077" s="70" t="s">
        <v>3199</v>
      </c>
      <c r="C1077" s="73" t="s">
        <v>309</v>
      </c>
    </row>
    <row r="1078" spans="1:3" x14ac:dyDescent="0.2">
      <c r="A1078" s="72">
        <v>1077</v>
      </c>
      <c r="B1078" s="70" t="s">
        <v>4958</v>
      </c>
      <c r="C1078" s="73" t="s">
        <v>309</v>
      </c>
    </row>
    <row r="1079" spans="1:3" x14ac:dyDescent="0.2">
      <c r="A1079" s="72">
        <v>1078</v>
      </c>
      <c r="B1079" s="70" t="s">
        <v>1585</v>
      </c>
      <c r="C1079" s="73" t="s">
        <v>813</v>
      </c>
    </row>
    <row r="1080" spans="1:3" x14ac:dyDescent="0.2">
      <c r="A1080" s="72">
        <v>1079</v>
      </c>
      <c r="B1080" s="70" t="s">
        <v>1145</v>
      </c>
      <c r="C1080" s="73" t="s">
        <v>813</v>
      </c>
    </row>
    <row r="1081" spans="1:3" x14ac:dyDescent="0.2">
      <c r="A1081" s="72">
        <v>1080</v>
      </c>
      <c r="B1081" s="70" t="s">
        <v>819</v>
      </c>
      <c r="C1081" s="73" t="s">
        <v>813</v>
      </c>
    </row>
    <row r="1082" spans="1:3" x14ac:dyDescent="0.2">
      <c r="A1082" s="72">
        <v>1081</v>
      </c>
      <c r="B1082" s="70" t="s">
        <v>812</v>
      </c>
      <c r="C1082" s="73" t="s">
        <v>813</v>
      </c>
    </row>
    <row r="1083" spans="1:3" x14ac:dyDescent="0.2">
      <c r="A1083" s="72">
        <v>1082</v>
      </c>
      <c r="B1083" s="70" t="s">
        <v>3740</v>
      </c>
      <c r="C1083" s="73" t="s">
        <v>813</v>
      </c>
    </row>
    <row r="1084" spans="1:3" x14ac:dyDescent="0.2">
      <c r="A1084" s="72">
        <v>1083</v>
      </c>
      <c r="B1084" s="70" t="s">
        <v>5618</v>
      </c>
      <c r="C1084" s="73" t="s">
        <v>813</v>
      </c>
    </row>
    <row r="1085" spans="1:3" x14ac:dyDescent="0.2">
      <c r="A1085" s="72">
        <v>1084</v>
      </c>
      <c r="B1085" s="70" t="s">
        <v>5400</v>
      </c>
      <c r="C1085" s="73" t="s">
        <v>813</v>
      </c>
    </row>
    <row r="1086" spans="1:3" x14ac:dyDescent="0.2">
      <c r="A1086" s="72">
        <v>1085</v>
      </c>
      <c r="B1086" s="70" t="s">
        <v>2320</v>
      </c>
      <c r="C1086" s="73" t="s">
        <v>813</v>
      </c>
    </row>
    <row r="1087" spans="1:3" x14ac:dyDescent="0.2">
      <c r="A1087" s="72">
        <v>1086</v>
      </c>
      <c r="B1087" s="70" t="s">
        <v>6550</v>
      </c>
      <c r="C1087" s="73" t="s">
        <v>813</v>
      </c>
    </row>
    <row r="1088" spans="1:3" x14ac:dyDescent="0.2">
      <c r="A1088" s="72">
        <v>1087</v>
      </c>
      <c r="B1088" s="70" t="s">
        <v>2128</v>
      </c>
      <c r="C1088" s="73" t="s">
        <v>127</v>
      </c>
    </row>
    <row r="1089" spans="1:3" x14ac:dyDescent="0.2">
      <c r="A1089" s="72">
        <v>1088</v>
      </c>
      <c r="B1089" s="70" t="s">
        <v>485</v>
      </c>
      <c r="C1089" s="73" t="s">
        <v>127</v>
      </c>
    </row>
    <row r="1090" spans="1:3" x14ac:dyDescent="0.2">
      <c r="A1090" s="72">
        <v>1089</v>
      </c>
      <c r="B1090" s="70" t="s">
        <v>126</v>
      </c>
      <c r="C1090" s="73" t="s">
        <v>127</v>
      </c>
    </row>
    <row r="1091" spans="1:3" x14ac:dyDescent="0.2">
      <c r="A1091" s="72">
        <v>1090</v>
      </c>
      <c r="B1091" s="70" t="s">
        <v>2064</v>
      </c>
      <c r="C1091" s="73" t="s">
        <v>127</v>
      </c>
    </row>
    <row r="1092" spans="1:3" x14ac:dyDescent="0.2">
      <c r="A1092" s="72">
        <v>1091</v>
      </c>
      <c r="B1092" s="70" t="s">
        <v>6413</v>
      </c>
      <c r="C1092" s="73" t="s">
        <v>127</v>
      </c>
    </row>
    <row r="1093" spans="1:3" x14ac:dyDescent="0.2">
      <c r="A1093" s="72">
        <v>1092</v>
      </c>
      <c r="B1093" s="70" t="s">
        <v>4959</v>
      </c>
      <c r="C1093" s="73" t="s">
        <v>127</v>
      </c>
    </row>
    <row r="1094" spans="1:3" x14ac:dyDescent="0.2">
      <c r="A1094" s="72">
        <v>1093</v>
      </c>
      <c r="B1094" s="70" t="s">
        <v>6948</v>
      </c>
      <c r="C1094" s="73" t="s">
        <v>127</v>
      </c>
    </row>
    <row r="1095" spans="1:3" x14ac:dyDescent="0.2">
      <c r="A1095" s="72">
        <v>1094</v>
      </c>
      <c r="B1095" s="70" t="s">
        <v>974</v>
      </c>
      <c r="C1095" s="73" t="s">
        <v>975</v>
      </c>
    </row>
    <row r="1096" spans="1:3" x14ac:dyDescent="0.2">
      <c r="A1096" s="72">
        <v>1095</v>
      </c>
      <c r="B1096" s="70" t="s">
        <v>1979</v>
      </c>
      <c r="C1096" s="73" t="s">
        <v>975</v>
      </c>
    </row>
    <row r="1097" spans="1:3" x14ac:dyDescent="0.2">
      <c r="A1097" s="72">
        <v>1096</v>
      </c>
      <c r="B1097" s="70" t="s">
        <v>3250</v>
      </c>
      <c r="C1097" s="73" t="s">
        <v>975</v>
      </c>
    </row>
    <row r="1098" spans="1:3" x14ac:dyDescent="0.2">
      <c r="A1098" s="72">
        <v>1097</v>
      </c>
      <c r="B1098" s="70" t="s">
        <v>6312</v>
      </c>
      <c r="C1098" s="73" t="s">
        <v>975</v>
      </c>
    </row>
    <row r="1099" spans="1:3" x14ac:dyDescent="0.2">
      <c r="A1099" s="72">
        <v>1098</v>
      </c>
      <c r="B1099" s="70" t="s">
        <v>6066</v>
      </c>
      <c r="C1099" s="73" t="s">
        <v>127</v>
      </c>
    </row>
    <row r="1100" spans="1:3" x14ac:dyDescent="0.2">
      <c r="A1100" s="72">
        <v>1099</v>
      </c>
      <c r="B1100" s="70" t="s">
        <v>3091</v>
      </c>
      <c r="C1100" s="73" t="s">
        <v>975</v>
      </c>
    </row>
    <row r="1101" spans="1:3" x14ac:dyDescent="0.2">
      <c r="A1101" s="72">
        <v>1100</v>
      </c>
      <c r="B1101" s="70" t="s">
        <v>4701</v>
      </c>
      <c r="C1101" s="73" t="s">
        <v>975</v>
      </c>
    </row>
    <row r="1102" spans="1:3" x14ac:dyDescent="0.2">
      <c r="A1102" s="72">
        <v>1101</v>
      </c>
      <c r="B1102" s="70" t="s">
        <v>5142</v>
      </c>
      <c r="C1102" s="73" t="s">
        <v>975</v>
      </c>
    </row>
    <row r="1103" spans="1:3" x14ac:dyDescent="0.2">
      <c r="A1103" s="72">
        <v>1102</v>
      </c>
      <c r="B1103" s="70" t="s">
        <v>4230</v>
      </c>
      <c r="C1103" s="73" t="s">
        <v>975</v>
      </c>
    </row>
    <row r="1104" spans="1:3" x14ac:dyDescent="0.2">
      <c r="A1104" s="72">
        <v>1103</v>
      </c>
      <c r="B1104" s="70" t="s">
        <v>4292</v>
      </c>
      <c r="C1104" s="73" t="s">
        <v>975</v>
      </c>
    </row>
    <row r="1105" spans="1:3" x14ac:dyDescent="0.2">
      <c r="A1105" s="72">
        <v>1104</v>
      </c>
      <c r="B1105" s="70" t="s">
        <v>5425</v>
      </c>
      <c r="C1105" s="73" t="s">
        <v>975</v>
      </c>
    </row>
    <row r="1106" spans="1:3" x14ac:dyDescent="0.2">
      <c r="A1106" s="72">
        <v>1105</v>
      </c>
      <c r="B1106" s="70" t="s">
        <v>4250</v>
      </c>
      <c r="C1106" s="73" t="s">
        <v>975</v>
      </c>
    </row>
    <row r="1107" spans="1:3" x14ac:dyDescent="0.2">
      <c r="A1107" s="72">
        <v>1106</v>
      </c>
      <c r="B1107" s="70" t="s">
        <v>1465</v>
      </c>
      <c r="C1107" s="73" t="s">
        <v>975</v>
      </c>
    </row>
    <row r="1108" spans="1:3" x14ac:dyDescent="0.2">
      <c r="A1108" s="72">
        <v>1107</v>
      </c>
      <c r="B1108" s="70" t="s">
        <v>1275</v>
      </c>
      <c r="C1108" s="73" t="s">
        <v>975</v>
      </c>
    </row>
    <row r="1109" spans="1:3" x14ac:dyDescent="0.2">
      <c r="A1109" s="72">
        <v>1108</v>
      </c>
      <c r="B1109" s="70" t="s">
        <v>4707</v>
      </c>
      <c r="C1109" s="73" t="s">
        <v>975</v>
      </c>
    </row>
    <row r="1110" spans="1:3" x14ac:dyDescent="0.2">
      <c r="A1110" s="72">
        <v>1109</v>
      </c>
      <c r="B1110" s="70" t="s">
        <v>130</v>
      </c>
      <c r="C1110" s="73" t="s">
        <v>131</v>
      </c>
    </row>
    <row r="1111" spans="1:3" x14ac:dyDescent="0.2">
      <c r="A1111" s="72">
        <v>1110</v>
      </c>
      <c r="B1111" s="70" t="s">
        <v>3513</v>
      </c>
      <c r="C1111" s="73" t="s">
        <v>131</v>
      </c>
    </row>
    <row r="1112" spans="1:3" x14ac:dyDescent="0.2">
      <c r="A1112" s="72">
        <v>1111</v>
      </c>
      <c r="B1112" s="70" t="s">
        <v>4683</v>
      </c>
      <c r="C1112" s="73" t="s">
        <v>131</v>
      </c>
    </row>
    <row r="1113" spans="1:3" x14ac:dyDescent="0.2">
      <c r="A1113" s="72">
        <v>1112</v>
      </c>
      <c r="B1113" s="70" t="s">
        <v>5331</v>
      </c>
      <c r="C1113" s="73" t="s">
        <v>131</v>
      </c>
    </row>
    <row r="1114" spans="1:3" x14ac:dyDescent="0.2">
      <c r="A1114" s="72">
        <v>1113</v>
      </c>
      <c r="B1114" s="70" t="s">
        <v>6551</v>
      </c>
      <c r="C1114" s="73" t="s">
        <v>131</v>
      </c>
    </row>
    <row r="1115" spans="1:3" x14ac:dyDescent="0.2">
      <c r="A1115" s="72">
        <v>1114</v>
      </c>
      <c r="B1115" s="70" t="s">
        <v>1524</v>
      </c>
      <c r="C1115" s="73" t="s">
        <v>131</v>
      </c>
    </row>
    <row r="1116" spans="1:3" x14ac:dyDescent="0.2">
      <c r="A1116" s="72">
        <v>1115</v>
      </c>
      <c r="B1116" s="70" t="s">
        <v>3457</v>
      </c>
      <c r="C1116" s="73" t="s">
        <v>131</v>
      </c>
    </row>
    <row r="1117" spans="1:3" x14ac:dyDescent="0.2">
      <c r="A1117" s="72">
        <v>1116</v>
      </c>
      <c r="B1117" s="70" t="s">
        <v>4807</v>
      </c>
      <c r="C1117" s="73" t="s">
        <v>131</v>
      </c>
    </row>
    <row r="1118" spans="1:3" x14ac:dyDescent="0.2">
      <c r="A1118" s="72">
        <v>1117</v>
      </c>
      <c r="B1118" s="70" t="s">
        <v>2645</v>
      </c>
      <c r="C1118" s="73" t="s">
        <v>131</v>
      </c>
    </row>
    <row r="1119" spans="1:3" x14ac:dyDescent="0.2">
      <c r="A1119" s="72">
        <v>1118</v>
      </c>
      <c r="B1119" s="70" t="s">
        <v>4181</v>
      </c>
      <c r="C1119" s="73" t="s">
        <v>131</v>
      </c>
    </row>
    <row r="1120" spans="1:3" x14ac:dyDescent="0.2">
      <c r="A1120" s="72">
        <v>1119</v>
      </c>
      <c r="B1120" s="70" t="s">
        <v>6552</v>
      </c>
      <c r="C1120" s="73" t="s">
        <v>131</v>
      </c>
    </row>
    <row r="1121" spans="1:3" x14ac:dyDescent="0.2">
      <c r="A1121" s="72">
        <v>1120</v>
      </c>
      <c r="B1121" s="70" t="s">
        <v>5757</v>
      </c>
      <c r="C1121" s="73" t="s">
        <v>131</v>
      </c>
    </row>
    <row r="1122" spans="1:3" x14ac:dyDescent="0.2">
      <c r="A1122" s="72">
        <v>1121</v>
      </c>
      <c r="B1122" s="70" t="s">
        <v>2993</v>
      </c>
      <c r="C1122" s="73" t="s">
        <v>131</v>
      </c>
    </row>
    <row r="1123" spans="1:3" x14ac:dyDescent="0.2">
      <c r="A1123" s="72">
        <v>1122</v>
      </c>
      <c r="B1123" s="70" t="s">
        <v>5332</v>
      </c>
      <c r="C1123" s="73" t="s">
        <v>131</v>
      </c>
    </row>
    <row r="1124" spans="1:3" x14ac:dyDescent="0.2">
      <c r="A1124" s="72">
        <v>1123</v>
      </c>
      <c r="B1124" s="70" t="s">
        <v>4092</v>
      </c>
      <c r="C1124" s="73" t="s">
        <v>131</v>
      </c>
    </row>
    <row r="1125" spans="1:3" x14ac:dyDescent="0.2">
      <c r="A1125" s="72">
        <v>1124</v>
      </c>
      <c r="B1125" s="70" t="s">
        <v>3788</v>
      </c>
      <c r="C1125" s="73" t="s">
        <v>131</v>
      </c>
    </row>
    <row r="1126" spans="1:3" x14ac:dyDescent="0.2">
      <c r="A1126" s="72">
        <v>1125</v>
      </c>
      <c r="B1126" s="70" t="s">
        <v>4248</v>
      </c>
      <c r="C1126" s="73" t="s">
        <v>131</v>
      </c>
    </row>
    <row r="1127" spans="1:3" x14ac:dyDescent="0.2">
      <c r="A1127" s="72">
        <v>1126</v>
      </c>
      <c r="B1127" s="70" t="s">
        <v>4932</v>
      </c>
      <c r="C1127" s="73" t="s">
        <v>131</v>
      </c>
    </row>
    <row r="1128" spans="1:3" x14ac:dyDescent="0.2">
      <c r="A1128" s="72">
        <v>1127</v>
      </c>
      <c r="B1128" s="70" t="s">
        <v>6067</v>
      </c>
      <c r="C1128" s="73" t="s">
        <v>50</v>
      </c>
    </row>
    <row r="1129" spans="1:3" x14ac:dyDescent="0.2">
      <c r="A1129" s="72">
        <v>1128</v>
      </c>
      <c r="B1129" s="70" t="s">
        <v>4856</v>
      </c>
      <c r="C1129" s="73" t="s">
        <v>50</v>
      </c>
    </row>
    <row r="1130" spans="1:3" x14ac:dyDescent="0.2">
      <c r="A1130" s="72">
        <v>1129</v>
      </c>
      <c r="B1130" s="70" t="s">
        <v>4618</v>
      </c>
      <c r="C1130" s="73" t="s">
        <v>50</v>
      </c>
    </row>
    <row r="1131" spans="1:3" x14ac:dyDescent="0.2">
      <c r="A1131" s="72">
        <v>1130</v>
      </c>
      <c r="B1131" s="70" t="s">
        <v>1232</v>
      </c>
      <c r="C1131" s="73" t="s">
        <v>50</v>
      </c>
    </row>
    <row r="1132" spans="1:3" x14ac:dyDescent="0.2">
      <c r="A1132" s="72">
        <v>1131</v>
      </c>
      <c r="B1132" s="70" t="s">
        <v>5650</v>
      </c>
      <c r="C1132" s="73" t="s">
        <v>50</v>
      </c>
    </row>
    <row r="1133" spans="1:3" x14ac:dyDescent="0.2">
      <c r="A1133" s="72">
        <v>1132</v>
      </c>
      <c r="B1133" s="70" t="s">
        <v>3309</v>
      </c>
      <c r="C1133" s="73" t="s">
        <v>50</v>
      </c>
    </row>
    <row r="1134" spans="1:3" x14ac:dyDescent="0.2">
      <c r="A1134" s="72">
        <v>1133</v>
      </c>
      <c r="B1134" s="70" t="s">
        <v>3630</v>
      </c>
      <c r="C1134" s="73" t="s">
        <v>50</v>
      </c>
    </row>
    <row r="1135" spans="1:3" x14ac:dyDescent="0.2">
      <c r="A1135" s="72">
        <v>1134</v>
      </c>
      <c r="B1135" s="70" t="s">
        <v>5758</v>
      </c>
      <c r="C1135" s="73" t="s">
        <v>50</v>
      </c>
    </row>
    <row r="1136" spans="1:3" x14ac:dyDescent="0.2">
      <c r="A1136" s="72">
        <v>1135</v>
      </c>
      <c r="B1136" s="70" t="s">
        <v>2677</v>
      </c>
      <c r="C1136" s="73" t="s">
        <v>50</v>
      </c>
    </row>
    <row r="1137" spans="1:3" x14ac:dyDescent="0.2">
      <c r="A1137" s="72">
        <v>1136</v>
      </c>
      <c r="B1137" s="70" t="s">
        <v>4051</v>
      </c>
      <c r="C1137" s="73" t="s">
        <v>50</v>
      </c>
    </row>
    <row r="1138" spans="1:3" x14ac:dyDescent="0.2">
      <c r="A1138" s="72">
        <v>1137</v>
      </c>
      <c r="B1138" s="70" t="s">
        <v>824</v>
      </c>
      <c r="C1138" s="73" t="s">
        <v>50</v>
      </c>
    </row>
    <row r="1139" spans="1:3" x14ac:dyDescent="0.2">
      <c r="A1139" s="72">
        <v>1138</v>
      </c>
      <c r="B1139" s="70" t="s">
        <v>2860</v>
      </c>
      <c r="C1139" s="73" t="s">
        <v>50</v>
      </c>
    </row>
    <row r="1140" spans="1:3" x14ac:dyDescent="0.2">
      <c r="A1140" s="72">
        <v>1139</v>
      </c>
      <c r="B1140" s="70" t="s">
        <v>3473</v>
      </c>
      <c r="C1140" s="73" t="s">
        <v>50</v>
      </c>
    </row>
    <row r="1141" spans="1:3" x14ac:dyDescent="0.2">
      <c r="A1141" s="72">
        <v>1140</v>
      </c>
      <c r="B1141" s="70" t="s">
        <v>6212</v>
      </c>
      <c r="C1141" s="73" t="s">
        <v>50</v>
      </c>
    </row>
    <row r="1142" spans="1:3" x14ac:dyDescent="0.2">
      <c r="A1142" s="72">
        <v>1141</v>
      </c>
      <c r="B1142" s="70" t="s">
        <v>5879</v>
      </c>
      <c r="C1142" s="73" t="s">
        <v>50</v>
      </c>
    </row>
    <row r="1143" spans="1:3" x14ac:dyDescent="0.2">
      <c r="A1143" s="72">
        <v>1142</v>
      </c>
      <c r="B1143" s="70" t="s">
        <v>6213</v>
      </c>
      <c r="C1143" s="73" t="s">
        <v>50</v>
      </c>
    </row>
    <row r="1144" spans="1:3" x14ac:dyDescent="0.2">
      <c r="A1144" s="72">
        <v>1143</v>
      </c>
      <c r="B1144" s="70" t="s">
        <v>4792</v>
      </c>
      <c r="C1144" s="73" t="s">
        <v>50</v>
      </c>
    </row>
    <row r="1145" spans="1:3" x14ac:dyDescent="0.2">
      <c r="A1145" s="72">
        <v>1144</v>
      </c>
      <c r="B1145" s="70" t="s">
        <v>1679</v>
      </c>
      <c r="C1145" s="73" t="s">
        <v>50</v>
      </c>
    </row>
    <row r="1146" spans="1:3" x14ac:dyDescent="0.2">
      <c r="A1146" s="72">
        <v>1145</v>
      </c>
      <c r="B1146" s="70" t="s">
        <v>2919</v>
      </c>
      <c r="C1146" s="73" t="s">
        <v>50</v>
      </c>
    </row>
    <row r="1147" spans="1:3" x14ac:dyDescent="0.2">
      <c r="A1147" s="72">
        <v>1146</v>
      </c>
      <c r="B1147" s="70" t="s">
        <v>2762</v>
      </c>
      <c r="C1147" s="73" t="s">
        <v>50</v>
      </c>
    </row>
    <row r="1148" spans="1:3" x14ac:dyDescent="0.2">
      <c r="A1148" s="72">
        <v>1147</v>
      </c>
      <c r="B1148" s="70" t="s">
        <v>6000</v>
      </c>
      <c r="C1148" s="73" t="s">
        <v>50</v>
      </c>
    </row>
    <row r="1149" spans="1:3" x14ac:dyDescent="0.2">
      <c r="A1149" s="72">
        <v>1148</v>
      </c>
      <c r="B1149" s="70" t="s">
        <v>5556</v>
      </c>
      <c r="C1149" s="73" t="s">
        <v>50</v>
      </c>
    </row>
    <row r="1150" spans="1:3" x14ac:dyDescent="0.2">
      <c r="A1150" s="72">
        <v>1149</v>
      </c>
      <c r="B1150" s="70" t="s">
        <v>5239</v>
      </c>
      <c r="C1150" s="73" t="s">
        <v>50</v>
      </c>
    </row>
    <row r="1151" spans="1:3" x14ac:dyDescent="0.2">
      <c r="A1151" s="72">
        <v>1150</v>
      </c>
      <c r="B1151" s="70" t="s">
        <v>2748</v>
      </c>
      <c r="C1151" s="73" t="s">
        <v>50</v>
      </c>
    </row>
    <row r="1152" spans="1:3" x14ac:dyDescent="0.2">
      <c r="A1152" s="72">
        <v>1151</v>
      </c>
      <c r="B1152" s="70" t="s">
        <v>4421</v>
      </c>
      <c r="C1152" s="73" t="s">
        <v>50</v>
      </c>
    </row>
    <row r="1153" spans="1:3" x14ac:dyDescent="0.2">
      <c r="A1153" s="72">
        <v>1152</v>
      </c>
      <c r="B1153" s="70" t="s">
        <v>5723</v>
      </c>
      <c r="C1153" s="73" t="s">
        <v>50</v>
      </c>
    </row>
    <row r="1154" spans="1:3" x14ac:dyDescent="0.2">
      <c r="A1154" s="72">
        <v>1153</v>
      </c>
      <c r="B1154" s="70" t="s">
        <v>5220</v>
      </c>
      <c r="C1154" s="73" t="s">
        <v>50</v>
      </c>
    </row>
    <row r="1155" spans="1:3" x14ac:dyDescent="0.2">
      <c r="A1155" s="72">
        <v>1154</v>
      </c>
      <c r="B1155" s="70" t="s">
        <v>4694</v>
      </c>
      <c r="C1155" s="73" t="s">
        <v>50</v>
      </c>
    </row>
    <row r="1156" spans="1:3" x14ac:dyDescent="0.2">
      <c r="A1156" s="72">
        <v>1155</v>
      </c>
      <c r="B1156" s="70" t="s">
        <v>5794</v>
      </c>
      <c r="C1156" s="73" t="s">
        <v>50</v>
      </c>
    </row>
    <row r="1157" spans="1:3" x14ac:dyDescent="0.2">
      <c r="A1157" s="72">
        <v>1156</v>
      </c>
      <c r="B1157" s="70" t="s">
        <v>4066</v>
      </c>
      <c r="C1157" s="73" t="s">
        <v>50</v>
      </c>
    </row>
    <row r="1158" spans="1:3" x14ac:dyDescent="0.2">
      <c r="A1158" s="72">
        <v>1157</v>
      </c>
      <c r="B1158" s="70" t="s">
        <v>3663</v>
      </c>
      <c r="C1158" s="73" t="s">
        <v>50</v>
      </c>
    </row>
    <row r="1159" spans="1:3" x14ac:dyDescent="0.2">
      <c r="A1159" s="72">
        <v>1158</v>
      </c>
      <c r="B1159" s="70" t="s">
        <v>7133</v>
      </c>
      <c r="C1159" s="73" t="s">
        <v>7134</v>
      </c>
    </row>
    <row r="1160" spans="1:3" x14ac:dyDescent="0.2">
      <c r="A1160" s="72">
        <v>1159</v>
      </c>
      <c r="B1160" s="70" t="s">
        <v>1638</v>
      </c>
      <c r="C1160" s="73" t="s">
        <v>1639</v>
      </c>
    </row>
    <row r="1161" spans="1:3" x14ac:dyDescent="0.2">
      <c r="A1161" s="72">
        <v>1160</v>
      </c>
      <c r="B1161" s="70" t="s">
        <v>6313</v>
      </c>
      <c r="C1161" s="73" t="s">
        <v>1639</v>
      </c>
    </row>
    <row r="1162" spans="1:3" x14ac:dyDescent="0.2">
      <c r="A1162" s="72">
        <v>1161</v>
      </c>
      <c r="B1162" s="70" t="s">
        <v>5371</v>
      </c>
      <c r="C1162" s="73" t="s">
        <v>1639</v>
      </c>
    </row>
    <row r="1163" spans="1:3" x14ac:dyDescent="0.2">
      <c r="A1163" s="72">
        <v>1162</v>
      </c>
      <c r="B1163" s="70" t="s">
        <v>5022</v>
      </c>
      <c r="C1163" s="73" t="s">
        <v>1639</v>
      </c>
    </row>
    <row r="1164" spans="1:3" x14ac:dyDescent="0.2">
      <c r="A1164" s="72">
        <v>1163</v>
      </c>
      <c r="B1164" s="70" t="s">
        <v>832</v>
      </c>
      <c r="C1164" s="73" t="s">
        <v>243</v>
      </c>
    </row>
    <row r="1165" spans="1:3" x14ac:dyDescent="0.2">
      <c r="A1165" s="72">
        <v>1164</v>
      </c>
      <c r="B1165" s="70" t="s">
        <v>242</v>
      </c>
      <c r="C1165" s="73" t="s">
        <v>243</v>
      </c>
    </row>
    <row r="1166" spans="1:3" x14ac:dyDescent="0.2">
      <c r="A1166" s="72">
        <v>1165</v>
      </c>
      <c r="B1166" s="70" t="s">
        <v>6949</v>
      </c>
      <c r="C1166" s="73" t="s">
        <v>243</v>
      </c>
    </row>
    <row r="1167" spans="1:3" x14ac:dyDescent="0.2">
      <c r="A1167" s="72">
        <v>1166</v>
      </c>
      <c r="B1167" s="70" t="s">
        <v>6950</v>
      </c>
      <c r="C1167" s="73" t="s">
        <v>243</v>
      </c>
    </row>
    <row r="1168" spans="1:3" x14ac:dyDescent="0.2">
      <c r="A1168" s="72">
        <v>1167</v>
      </c>
      <c r="B1168" s="70" t="s">
        <v>803</v>
      </c>
      <c r="C1168" s="73" t="s">
        <v>243</v>
      </c>
    </row>
    <row r="1169" spans="1:3" x14ac:dyDescent="0.2">
      <c r="A1169" s="72">
        <v>1168</v>
      </c>
      <c r="B1169" s="70" t="s">
        <v>1925</v>
      </c>
      <c r="C1169" s="73" t="s">
        <v>243</v>
      </c>
    </row>
    <row r="1170" spans="1:3" x14ac:dyDescent="0.2">
      <c r="A1170" s="72">
        <v>1169</v>
      </c>
      <c r="B1170" s="70" t="s">
        <v>3537</v>
      </c>
      <c r="C1170" s="73" t="s">
        <v>243</v>
      </c>
    </row>
    <row r="1171" spans="1:3" x14ac:dyDescent="0.2">
      <c r="A1171" s="72">
        <v>1170</v>
      </c>
      <c r="B1171" s="70" t="s">
        <v>3911</v>
      </c>
      <c r="C1171" s="73" t="s">
        <v>243</v>
      </c>
    </row>
    <row r="1172" spans="1:3" x14ac:dyDescent="0.2">
      <c r="A1172" s="72">
        <v>1171</v>
      </c>
      <c r="B1172" s="70" t="s">
        <v>4002</v>
      </c>
      <c r="C1172" s="73" t="s">
        <v>243</v>
      </c>
    </row>
    <row r="1173" spans="1:3" x14ac:dyDescent="0.2">
      <c r="A1173" s="72">
        <v>1172</v>
      </c>
      <c r="B1173" s="70" t="s">
        <v>6314</v>
      </c>
      <c r="C1173" s="73" t="s">
        <v>243</v>
      </c>
    </row>
    <row r="1174" spans="1:3" x14ac:dyDescent="0.2">
      <c r="A1174" s="72">
        <v>1173</v>
      </c>
      <c r="B1174" s="70" t="s">
        <v>5526</v>
      </c>
      <c r="C1174" s="73" t="s">
        <v>243</v>
      </c>
    </row>
    <row r="1175" spans="1:3" x14ac:dyDescent="0.2">
      <c r="A1175" s="72">
        <v>1174</v>
      </c>
      <c r="B1175" s="70" t="s">
        <v>374</v>
      </c>
      <c r="C1175" s="73" t="s">
        <v>243</v>
      </c>
    </row>
    <row r="1176" spans="1:3" x14ac:dyDescent="0.2">
      <c r="A1176" s="72">
        <v>1175</v>
      </c>
      <c r="B1176" s="70" t="s">
        <v>6738</v>
      </c>
      <c r="C1176" s="73" t="s">
        <v>243</v>
      </c>
    </row>
    <row r="1177" spans="1:3" x14ac:dyDescent="0.2">
      <c r="A1177" s="72">
        <v>1176</v>
      </c>
      <c r="B1177" s="70" t="s">
        <v>5492</v>
      </c>
      <c r="C1177" s="73" t="s">
        <v>243</v>
      </c>
    </row>
    <row r="1178" spans="1:3" x14ac:dyDescent="0.2">
      <c r="A1178" s="72">
        <v>1177</v>
      </c>
      <c r="B1178" s="70" t="s">
        <v>53</v>
      </c>
      <c r="C1178" s="73" t="s">
        <v>77</v>
      </c>
    </row>
    <row r="1179" spans="1:3" x14ac:dyDescent="0.2">
      <c r="A1179" s="72">
        <v>1178</v>
      </c>
      <c r="B1179" s="70" t="s">
        <v>1569</v>
      </c>
      <c r="C1179" s="73" t="s">
        <v>77</v>
      </c>
    </row>
    <row r="1180" spans="1:3" x14ac:dyDescent="0.2">
      <c r="A1180" s="72">
        <v>1179</v>
      </c>
      <c r="B1180" s="70" t="s">
        <v>1623</v>
      </c>
      <c r="C1180" s="73" t="s">
        <v>77</v>
      </c>
    </row>
    <row r="1181" spans="1:3" x14ac:dyDescent="0.2">
      <c r="A1181" s="72">
        <v>1180</v>
      </c>
      <c r="B1181" s="70" t="s">
        <v>1314</v>
      </c>
      <c r="C1181" s="73" t="s">
        <v>77</v>
      </c>
    </row>
    <row r="1182" spans="1:3" x14ac:dyDescent="0.2">
      <c r="A1182" s="72">
        <v>1181</v>
      </c>
      <c r="B1182" s="70" t="s">
        <v>5352</v>
      </c>
      <c r="C1182" s="73" t="s">
        <v>77</v>
      </c>
    </row>
    <row r="1183" spans="1:3" x14ac:dyDescent="0.2">
      <c r="A1183" s="72">
        <v>1182</v>
      </c>
      <c r="B1183" s="70" t="s">
        <v>3085</v>
      </c>
      <c r="C1183" s="73" t="s">
        <v>77</v>
      </c>
    </row>
    <row r="1184" spans="1:3" x14ac:dyDescent="0.2">
      <c r="A1184" s="72">
        <v>1183</v>
      </c>
      <c r="B1184" s="70" t="s">
        <v>4305</v>
      </c>
      <c r="C1184" s="73" t="s">
        <v>77</v>
      </c>
    </row>
    <row r="1185" spans="1:3" x14ac:dyDescent="0.2">
      <c r="A1185" s="72">
        <v>1184</v>
      </c>
      <c r="B1185" s="70" t="s">
        <v>176</v>
      </c>
      <c r="C1185" s="73" t="s">
        <v>77</v>
      </c>
    </row>
    <row r="1186" spans="1:3" x14ac:dyDescent="0.2">
      <c r="A1186" s="72">
        <v>1185</v>
      </c>
      <c r="B1186" s="70" t="s">
        <v>4838</v>
      </c>
      <c r="C1186" s="73" t="s">
        <v>77</v>
      </c>
    </row>
    <row r="1187" spans="1:3" x14ac:dyDescent="0.2">
      <c r="A1187" s="72">
        <v>1186</v>
      </c>
      <c r="B1187" s="70" t="s">
        <v>5651</v>
      </c>
      <c r="C1187" s="73" t="s">
        <v>77</v>
      </c>
    </row>
    <row r="1188" spans="1:3" x14ac:dyDescent="0.2">
      <c r="A1188" s="72">
        <v>1187</v>
      </c>
      <c r="B1188" s="70" t="s">
        <v>2526</v>
      </c>
      <c r="C1188" s="73" t="s">
        <v>651</v>
      </c>
    </row>
    <row r="1189" spans="1:3" x14ac:dyDescent="0.2">
      <c r="A1189" s="72">
        <v>1188</v>
      </c>
      <c r="B1189" s="70" t="s">
        <v>1680</v>
      </c>
      <c r="C1189" s="73" t="s">
        <v>651</v>
      </c>
    </row>
    <row r="1190" spans="1:3" x14ac:dyDescent="0.2">
      <c r="A1190" s="72">
        <v>1189</v>
      </c>
      <c r="B1190" s="70" t="s">
        <v>4351</v>
      </c>
      <c r="C1190" s="73" t="s">
        <v>651</v>
      </c>
    </row>
    <row r="1191" spans="1:3" x14ac:dyDescent="0.2">
      <c r="A1191" s="72">
        <v>1190</v>
      </c>
      <c r="B1191" s="70" t="s">
        <v>4822</v>
      </c>
      <c r="C1191" s="73" t="s">
        <v>651</v>
      </c>
    </row>
    <row r="1192" spans="1:3" x14ac:dyDescent="0.2">
      <c r="A1192" s="72">
        <v>1191</v>
      </c>
      <c r="B1192" s="70" t="s">
        <v>3691</v>
      </c>
      <c r="C1192" s="73" t="s">
        <v>651</v>
      </c>
    </row>
    <row r="1193" spans="1:3" x14ac:dyDescent="0.2">
      <c r="A1193" s="72">
        <v>1192</v>
      </c>
      <c r="B1193" s="70" t="s">
        <v>1498</v>
      </c>
      <c r="C1193" s="73" t="s">
        <v>651</v>
      </c>
    </row>
    <row r="1194" spans="1:3" x14ac:dyDescent="0.2">
      <c r="A1194" s="72">
        <v>1193</v>
      </c>
      <c r="B1194" s="70" t="s">
        <v>1539</v>
      </c>
      <c r="C1194" s="73" t="s">
        <v>651</v>
      </c>
    </row>
    <row r="1195" spans="1:3" x14ac:dyDescent="0.2">
      <c r="A1195" s="72">
        <v>1194</v>
      </c>
      <c r="B1195" s="70" t="s">
        <v>4240</v>
      </c>
      <c r="C1195" s="73" t="s">
        <v>651</v>
      </c>
    </row>
    <row r="1196" spans="1:3" x14ac:dyDescent="0.2">
      <c r="A1196" s="72">
        <v>1195</v>
      </c>
      <c r="B1196" s="70" t="s">
        <v>4566</v>
      </c>
      <c r="C1196" s="73" t="s">
        <v>651</v>
      </c>
    </row>
    <row r="1197" spans="1:3" x14ac:dyDescent="0.2">
      <c r="A1197" s="72">
        <v>1196</v>
      </c>
      <c r="B1197" s="70" t="s">
        <v>2387</v>
      </c>
      <c r="C1197" s="73" t="s">
        <v>651</v>
      </c>
    </row>
    <row r="1198" spans="1:3" x14ac:dyDescent="0.2">
      <c r="A1198" s="72">
        <v>1197</v>
      </c>
      <c r="B1198" s="70" t="s">
        <v>2570</v>
      </c>
      <c r="C1198" s="73" t="s">
        <v>651</v>
      </c>
    </row>
    <row r="1199" spans="1:3" x14ac:dyDescent="0.2">
      <c r="A1199" s="72">
        <v>1198</v>
      </c>
      <c r="B1199" s="70" t="s">
        <v>6739</v>
      </c>
      <c r="C1199" s="73" t="s">
        <v>651</v>
      </c>
    </row>
    <row r="1200" spans="1:3" x14ac:dyDescent="0.2">
      <c r="A1200" s="72">
        <v>1199</v>
      </c>
      <c r="B1200" s="70" t="s">
        <v>1250</v>
      </c>
      <c r="C1200" s="73" t="s">
        <v>651</v>
      </c>
    </row>
    <row r="1201" spans="1:3" x14ac:dyDescent="0.2">
      <c r="A1201" s="72">
        <v>1200</v>
      </c>
      <c r="B1201" s="70" t="s">
        <v>6553</v>
      </c>
      <c r="C1201" s="73" t="s">
        <v>651</v>
      </c>
    </row>
    <row r="1202" spans="1:3" x14ac:dyDescent="0.2">
      <c r="A1202" s="72">
        <v>1201</v>
      </c>
      <c r="B1202" s="70" t="s">
        <v>6415</v>
      </c>
      <c r="C1202" s="73" t="s">
        <v>651</v>
      </c>
    </row>
    <row r="1203" spans="1:3" x14ac:dyDescent="0.2">
      <c r="A1203" s="72">
        <v>1202</v>
      </c>
      <c r="B1203" s="70" t="s">
        <v>6362</v>
      </c>
      <c r="C1203" s="73" t="s">
        <v>651</v>
      </c>
    </row>
    <row r="1204" spans="1:3" x14ac:dyDescent="0.2">
      <c r="A1204" s="72">
        <v>1203</v>
      </c>
      <c r="B1204" s="70" t="s">
        <v>6357</v>
      </c>
      <c r="C1204" s="73" t="s">
        <v>651</v>
      </c>
    </row>
    <row r="1205" spans="1:3" x14ac:dyDescent="0.2">
      <c r="A1205" s="72">
        <v>1204</v>
      </c>
      <c r="B1205" s="70" t="s">
        <v>650</v>
      </c>
      <c r="C1205" s="73" t="s">
        <v>651</v>
      </c>
    </row>
    <row r="1206" spans="1:3" x14ac:dyDescent="0.2">
      <c r="A1206" s="72">
        <v>1205</v>
      </c>
      <c r="B1206" s="70" t="s">
        <v>1662</v>
      </c>
      <c r="C1206" s="73" t="s">
        <v>651</v>
      </c>
    </row>
    <row r="1207" spans="1:3" x14ac:dyDescent="0.2">
      <c r="A1207" s="72">
        <v>1206</v>
      </c>
      <c r="B1207" s="70" t="s">
        <v>1079</v>
      </c>
      <c r="C1207" s="73" t="s">
        <v>651</v>
      </c>
    </row>
    <row r="1208" spans="1:3" x14ac:dyDescent="0.2">
      <c r="A1208" s="72">
        <v>1207</v>
      </c>
      <c r="B1208" s="70" t="s">
        <v>1253</v>
      </c>
      <c r="C1208" s="73" t="s">
        <v>651</v>
      </c>
    </row>
    <row r="1209" spans="1:3" x14ac:dyDescent="0.2">
      <c r="A1209" s="72">
        <v>1208</v>
      </c>
      <c r="B1209" s="70" t="s">
        <v>1420</v>
      </c>
      <c r="C1209" s="73" t="s">
        <v>651</v>
      </c>
    </row>
    <row r="1210" spans="1:3" x14ac:dyDescent="0.2">
      <c r="A1210" s="72">
        <v>1209</v>
      </c>
      <c r="B1210" s="70" t="s">
        <v>814</v>
      </c>
      <c r="C1210" s="73" t="s">
        <v>651</v>
      </c>
    </row>
    <row r="1211" spans="1:3" x14ac:dyDescent="0.2">
      <c r="A1211" s="72">
        <v>1210</v>
      </c>
      <c r="B1211" s="70" t="s">
        <v>1851</v>
      </c>
      <c r="C1211" s="73" t="s">
        <v>651</v>
      </c>
    </row>
    <row r="1212" spans="1:3" x14ac:dyDescent="0.2">
      <c r="A1212" s="72">
        <v>1211</v>
      </c>
      <c r="B1212" s="70" t="s">
        <v>4970</v>
      </c>
      <c r="C1212" s="73" t="s">
        <v>651</v>
      </c>
    </row>
    <row r="1213" spans="1:3" x14ac:dyDescent="0.2">
      <c r="A1213" s="72">
        <v>1212</v>
      </c>
      <c r="B1213" s="70" t="s">
        <v>4279</v>
      </c>
      <c r="C1213" s="73" t="s">
        <v>651</v>
      </c>
    </row>
    <row r="1214" spans="1:3" x14ac:dyDescent="0.2">
      <c r="A1214" s="72">
        <v>1213</v>
      </c>
      <c r="B1214" s="70" t="s">
        <v>6214</v>
      </c>
      <c r="C1214" s="73" t="s">
        <v>208</v>
      </c>
    </row>
    <row r="1215" spans="1:3" x14ac:dyDescent="0.2">
      <c r="A1215" s="72">
        <v>1214</v>
      </c>
      <c r="B1215" s="70" t="s">
        <v>151</v>
      </c>
      <c r="C1215" s="73" t="s">
        <v>152</v>
      </c>
    </row>
    <row r="1216" spans="1:3" x14ac:dyDescent="0.2">
      <c r="A1216" s="72">
        <v>1215</v>
      </c>
      <c r="B1216" s="70" t="s">
        <v>4362</v>
      </c>
      <c r="C1216" s="73" t="s">
        <v>152</v>
      </c>
    </row>
    <row r="1217" spans="1:3" x14ac:dyDescent="0.2">
      <c r="A1217" s="72">
        <v>1216</v>
      </c>
      <c r="B1217" s="70" t="s">
        <v>2377</v>
      </c>
      <c r="C1217" s="73" t="s">
        <v>152</v>
      </c>
    </row>
    <row r="1218" spans="1:3" x14ac:dyDescent="0.2">
      <c r="A1218" s="72">
        <v>1217</v>
      </c>
      <c r="B1218" s="70" t="s">
        <v>1816</v>
      </c>
      <c r="C1218" s="73" t="s">
        <v>152</v>
      </c>
    </row>
    <row r="1219" spans="1:3" x14ac:dyDescent="0.2">
      <c r="A1219" s="72">
        <v>1218</v>
      </c>
      <c r="B1219" s="70" t="s">
        <v>5401</v>
      </c>
      <c r="C1219" s="73" t="s">
        <v>152</v>
      </c>
    </row>
    <row r="1220" spans="1:3" x14ac:dyDescent="0.2">
      <c r="A1220" s="72">
        <v>1219</v>
      </c>
      <c r="B1220" s="70" t="s">
        <v>6315</v>
      </c>
      <c r="C1220" s="73" t="s">
        <v>152</v>
      </c>
    </row>
    <row r="1221" spans="1:3" x14ac:dyDescent="0.2">
      <c r="A1221" s="72">
        <v>1220</v>
      </c>
      <c r="B1221" s="70" t="s">
        <v>805</v>
      </c>
      <c r="C1221" s="73" t="s">
        <v>152</v>
      </c>
    </row>
    <row r="1222" spans="1:3" x14ac:dyDescent="0.2">
      <c r="A1222" s="72">
        <v>1221</v>
      </c>
      <c r="B1222" s="70" t="s">
        <v>2698</v>
      </c>
      <c r="C1222" s="73" t="s">
        <v>152</v>
      </c>
    </row>
    <row r="1223" spans="1:3" x14ac:dyDescent="0.2">
      <c r="A1223" s="72">
        <v>1222</v>
      </c>
      <c r="B1223" s="70" t="s">
        <v>3335</v>
      </c>
      <c r="C1223" s="73" t="s">
        <v>152</v>
      </c>
    </row>
    <row r="1224" spans="1:3" x14ac:dyDescent="0.2">
      <c r="A1224" s="72">
        <v>1223</v>
      </c>
      <c r="B1224" s="70" t="s">
        <v>791</v>
      </c>
      <c r="C1224" s="73" t="s">
        <v>152</v>
      </c>
    </row>
    <row r="1225" spans="1:3" x14ac:dyDescent="0.2">
      <c r="A1225" s="72">
        <v>1224</v>
      </c>
      <c r="B1225" s="70" t="s">
        <v>5795</v>
      </c>
      <c r="C1225" s="73" t="s">
        <v>152</v>
      </c>
    </row>
    <row r="1226" spans="1:3" x14ac:dyDescent="0.2">
      <c r="A1226" s="72">
        <v>1225</v>
      </c>
      <c r="B1226" s="70" t="s">
        <v>1932</v>
      </c>
      <c r="C1226" s="73" t="s">
        <v>152</v>
      </c>
    </row>
    <row r="1227" spans="1:3" x14ac:dyDescent="0.2">
      <c r="A1227" s="72">
        <v>1226</v>
      </c>
      <c r="B1227" s="70" t="s">
        <v>822</v>
      </c>
      <c r="C1227" s="73" t="s">
        <v>152</v>
      </c>
    </row>
    <row r="1228" spans="1:3" x14ac:dyDescent="0.2">
      <c r="A1228" s="72">
        <v>1227</v>
      </c>
      <c r="B1228" s="70" t="s">
        <v>1380</v>
      </c>
      <c r="C1228" s="73" t="s">
        <v>152</v>
      </c>
    </row>
    <row r="1229" spans="1:3" x14ac:dyDescent="0.2">
      <c r="A1229" s="72">
        <v>1228</v>
      </c>
      <c r="B1229" s="70" t="s">
        <v>4474</v>
      </c>
      <c r="C1229" s="73" t="s">
        <v>152</v>
      </c>
    </row>
    <row r="1230" spans="1:3" x14ac:dyDescent="0.2">
      <c r="A1230" s="72">
        <v>1229</v>
      </c>
      <c r="B1230" s="70" t="s">
        <v>438</v>
      </c>
      <c r="C1230" s="73" t="s">
        <v>152</v>
      </c>
    </row>
    <row r="1231" spans="1:3" x14ac:dyDescent="0.2">
      <c r="A1231" s="72">
        <v>1230</v>
      </c>
      <c r="B1231" s="70" t="s">
        <v>989</v>
      </c>
      <c r="C1231" s="73" t="s">
        <v>501</v>
      </c>
    </row>
    <row r="1232" spans="1:3" x14ac:dyDescent="0.2">
      <c r="A1232" s="72">
        <v>1231</v>
      </c>
      <c r="B1232" s="70" t="s">
        <v>3873</v>
      </c>
      <c r="C1232" s="73" t="s">
        <v>501</v>
      </c>
    </row>
    <row r="1233" spans="1:3" x14ac:dyDescent="0.2">
      <c r="A1233" s="72">
        <v>1232</v>
      </c>
      <c r="B1233" s="70" t="s">
        <v>735</v>
      </c>
      <c r="C1233" s="73" t="s">
        <v>501</v>
      </c>
    </row>
    <row r="1234" spans="1:3" x14ac:dyDescent="0.2">
      <c r="A1234" s="72">
        <v>1233</v>
      </c>
      <c r="B1234" s="70" t="s">
        <v>2089</v>
      </c>
      <c r="C1234" s="73" t="s">
        <v>501</v>
      </c>
    </row>
    <row r="1235" spans="1:3" x14ac:dyDescent="0.2">
      <c r="A1235" s="72">
        <v>1234</v>
      </c>
      <c r="B1235" s="70" t="s">
        <v>2772</v>
      </c>
      <c r="C1235" s="73" t="s">
        <v>501</v>
      </c>
    </row>
    <row r="1236" spans="1:3" x14ac:dyDescent="0.2">
      <c r="A1236" s="72">
        <v>1235</v>
      </c>
      <c r="B1236" s="70" t="s">
        <v>5054</v>
      </c>
      <c r="C1236" s="73" t="s">
        <v>501</v>
      </c>
    </row>
    <row r="1237" spans="1:3" x14ac:dyDescent="0.2">
      <c r="A1237" s="72">
        <v>1236</v>
      </c>
      <c r="B1237" s="70" t="s">
        <v>4074</v>
      </c>
      <c r="C1237" s="73" t="s">
        <v>501</v>
      </c>
    </row>
    <row r="1238" spans="1:3" x14ac:dyDescent="0.2">
      <c r="A1238" s="72">
        <v>1237</v>
      </c>
      <c r="B1238" s="70" t="s">
        <v>3760</v>
      </c>
      <c r="C1238" s="73" t="s">
        <v>501</v>
      </c>
    </row>
    <row r="1239" spans="1:3" x14ac:dyDescent="0.2">
      <c r="A1239" s="72">
        <v>1238</v>
      </c>
      <c r="B1239" s="70" t="s">
        <v>4317</v>
      </c>
      <c r="C1239" s="73" t="s">
        <v>501</v>
      </c>
    </row>
    <row r="1240" spans="1:3" x14ac:dyDescent="0.2">
      <c r="A1240" s="72">
        <v>1239</v>
      </c>
      <c r="B1240" s="70" t="s">
        <v>6068</v>
      </c>
      <c r="C1240" s="73" t="s">
        <v>501</v>
      </c>
    </row>
    <row r="1241" spans="1:3" x14ac:dyDescent="0.2">
      <c r="A1241" s="72">
        <v>1240</v>
      </c>
      <c r="B1241" s="70" t="s">
        <v>1432</v>
      </c>
      <c r="C1241" s="73" t="s">
        <v>501</v>
      </c>
    </row>
    <row r="1242" spans="1:3" x14ac:dyDescent="0.2">
      <c r="A1242" s="72">
        <v>1241</v>
      </c>
      <c r="B1242" s="70" t="s">
        <v>5372</v>
      </c>
      <c r="C1242" s="73" t="s">
        <v>501</v>
      </c>
    </row>
    <row r="1243" spans="1:3" x14ac:dyDescent="0.2">
      <c r="A1243" s="72">
        <v>1242</v>
      </c>
      <c r="B1243" s="70" t="s">
        <v>5168</v>
      </c>
      <c r="C1243" s="73" t="s">
        <v>501</v>
      </c>
    </row>
    <row r="1244" spans="1:3" x14ac:dyDescent="0.2">
      <c r="A1244" s="72">
        <v>1243</v>
      </c>
      <c r="B1244" s="70" t="s">
        <v>2821</v>
      </c>
      <c r="C1244" s="73" t="s">
        <v>501</v>
      </c>
    </row>
    <row r="1245" spans="1:3" x14ac:dyDescent="0.2">
      <c r="A1245" s="72">
        <v>1244</v>
      </c>
      <c r="B1245" s="70" t="s">
        <v>4034</v>
      </c>
      <c r="C1245" s="73" t="s">
        <v>501</v>
      </c>
    </row>
    <row r="1246" spans="1:3" x14ac:dyDescent="0.2">
      <c r="A1246" s="72">
        <v>1245</v>
      </c>
      <c r="B1246" s="70" t="s">
        <v>5796</v>
      </c>
      <c r="C1246" s="73" t="s">
        <v>501</v>
      </c>
    </row>
    <row r="1247" spans="1:3" x14ac:dyDescent="0.2">
      <c r="A1247" s="72">
        <v>1246</v>
      </c>
      <c r="B1247" s="70" t="s">
        <v>3163</v>
      </c>
      <c r="C1247" s="73" t="s">
        <v>501</v>
      </c>
    </row>
    <row r="1248" spans="1:3" x14ac:dyDescent="0.2">
      <c r="A1248" s="72">
        <v>1247</v>
      </c>
      <c r="B1248" s="70" t="s">
        <v>5880</v>
      </c>
      <c r="C1248" s="73" t="s">
        <v>501</v>
      </c>
    </row>
    <row r="1249" spans="1:3" x14ac:dyDescent="0.2">
      <c r="A1249" s="72">
        <v>1248</v>
      </c>
      <c r="B1249" s="70" t="s">
        <v>4196</v>
      </c>
      <c r="C1249" s="73" t="s">
        <v>501</v>
      </c>
    </row>
    <row r="1250" spans="1:3" x14ac:dyDescent="0.2">
      <c r="A1250" s="72">
        <v>1249</v>
      </c>
      <c r="B1250" s="70" t="s">
        <v>6951</v>
      </c>
      <c r="C1250" s="73" t="s">
        <v>501</v>
      </c>
    </row>
    <row r="1251" spans="1:3" x14ac:dyDescent="0.2">
      <c r="A1251" s="72">
        <v>1250</v>
      </c>
      <c r="B1251" s="70" t="s">
        <v>5294</v>
      </c>
      <c r="C1251" s="73" t="s">
        <v>501</v>
      </c>
    </row>
    <row r="1252" spans="1:3" x14ac:dyDescent="0.2">
      <c r="A1252" s="72">
        <v>1251</v>
      </c>
      <c r="B1252" s="70" t="s">
        <v>4728</v>
      </c>
      <c r="C1252" s="73" t="s">
        <v>501</v>
      </c>
    </row>
    <row r="1253" spans="1:3" x14ac:dyDescent="0.2">
      <c r="A1253" s="72">
        <v>1252</v>
      </c>
      <c r="B1253" s="70" t="s">
        <v>2691</v>
      </c>
      <c r="C1253" s="73" t="s">
        <v>501</v>
      </c>
    </row>
    <row r="1254" spans="1:3" x14ac:dyDescent="0.2">
      <c r="A1254" s="72">
        <v>1253</v>
      </c>
      <c r="B1254" s="70" t="s">
        <v>5797</v>
      </c>
      <c r="C1254" s="73" t="s">
        <v>501</v>
      </c>
    </row>
    <row r="1255" spans="1:3" x14ac:dyDescent="0.2">
      <c r="A1255" s="72">
        <v>1254</v>
      </c>
      <c r="B1255" s="70" t="s">
        <v>1656</v>
      </c>
      <c r="C1255" s="73" t="s">
        <v>501</v>
      </c>
    </row>
    <row r="1256" spans="1:3" x14ac:dyDescent="0.2">
      <c r="A1256" s="72">
        <v>1255</v>
      </c>
      <c r="B1256" s="70" t="s">
        <v>2782</v>
      </c>
      <c r="C1256" s="73" t="s">
        <v>501</v>
      </c>
    </row>
    <row r="1257" spans="1:3" x14ac:dyDescent="0.2">
      <c r="A1257" s="72">
        <v>1256</v>
      </c>
      <c r="B1257" s="70" t="s">
        <v>500</v>
      </c>
      <c r="C1257" s="73" t="s">
        <v>501</v>
      </c>
    </row>
    <row r="1258" spans="1:3" x14ac:dyDescent="0.2">
      <c r="A1258" s="72">
        <v>1257</v>
      </c>
      <c r="B1258" s="70" t="s">
        <v>5277</v>
      </c>
      <c r="C1258" s="73" t="s">
        <v>501</v>
      </c>
    </row>
    <row r="1259" spans="1:3" x14ac:dyDescent="0.2">
      <c r="A1259" s="72">
        <v>1258</v>
      </c>
      <c r="B1259" s="70" t="s">
        <v>6952</v>
      </c>
      <c r="C1259" s="73" t="s">
        <v>501</v>
      </c>
    </row>
    <row r="1260" spans="1:3" x14ac:dyDescent="0.2">
      <c r="A1260" s="72">
        <v>1259</v>
      </c>
      <c r="B1260" s="70" t="s">
        <v>200</v>
      </c>
      <c r="C1260" s="73" t="s">
        <v>201</v>
      </c>
    </row>
    <row r="1261" spans="1:3" x14ac:dyDescent="0.2">
      <c r="A1261" s="72">
        <v>1260</v>
      </c>
      <c r="B1261" s="70" t="s">
        <v>2160</v>
      </c>
      <c r="C1261" s="73" t="s">
        <v>201</v>
      </c>
    </row>
    <row r="1262" spans="1:3" x14ac:dyDescent="0.2">
      <c r="A1262" s="72">
        <v>1261</v>
      </c>
      <c r="B1262" s="70" t="s">
        <v>4498</v>
      </c>
      <c r="C1262" s="73" t="s">
        <v>201</v>
      </c>
    </row>
    <row r="1263" spans="1:3" x14ac:dyDescent="0.2">
      <c r="A1263" s="72">
        <v>1262</v>
      </c>
      <c r="B1263" s="70" t="s">
        <v>1154</v>
      </c>
      <c r="C1263" s="73" t="s">
        <v>201</v>
      </c>
    </row>
    <row r="1264" spans="1:3" x14ac:dyDescent="0.2">
      <c r="A1264" s="72">
        <v>1263</v>
      </c>
      <c r="B1264" s="70" t="s">
        <v>2100</v>
      </c>
      <c r="C1264" s="73" t="s">
        <v>201</v>
      </c>
    </row>
    <row r="1265" spans="1:3" x14ac:dyDescent="0.2">
      <c r="A1265" s="72">
        <v>1264</v>
      </c>
      <c r="B1265" s="70" t="s">
        <v>4113</v>
      </c>
      <c r="C1265" s="73" t="s">
        <v>201</v>
      </c>
    </row>
    <row r="1266" spans="1:3" x14ac:dyDescent="0.2">
      <c r="A1266" s="72">
        <v>1265</v>
      </c>
      <c r="B1266" s="70" t="s">
        <v>3098</v>
      </c>
      <c r="C1266" s="73" t="s">
        <v>201</v>
      </c>
    </row>
    <row r="1267" spans="1:3" x14ac:dyDescent="0.2">
      <c r="A1267" s="72">
        <v>1266</v>
      </c>
      <c r="B1267" s="70" t="s">
        <v>3152</v>
      </c>
      <c r="C1267" s="73" t="s">
        <v>201</v>
      </c>
    </row>
    <row r="1268" spans="1:3" x14ac:dyDescent="0.2">
      <c r="A1268" s="72">
        <v>1267</v>
      </c>
      <c r="B1268" s="70" t="s">
        <v>5835</v>
      </c>
      <c r="C1268" s="73" t="s">
        <v>201</v>
      </c>
    </row>
    <row r="1269" spans="1:3" x14ac:dyDescent="0.2">
      <c r="A1269" s="72">
        <v>1268</v>
      </c>
      <c r="B1269" s="70" t="s">
        <v>3178</v>
      </c>
      <c r="C1269" s="73" t="s">
        <v>201</v>
      </c>
    </row>
    <row r="1270" spans="1:3" x14ac:dyDescent="0.2">
      <c r="A1270" s="72">
        <v>1269</v>
      </c>
      <c r="B1270" s="70" t="s">
        <v>6215</v>
      </c>
      <c r="C1270" s="73" t="s">
        <v>201</v>
      </c>
    </row>
    <row r="1271" spans="1:3" x14ac:dyDescent="0.2">
      <c r="A1271" s="72">
        <v>1270</v>
      </c>
      <c r="B1271" s="70" t="s">
        <v>1775</v>
      </c>
      <c r="C1271" s="73" t="s">
        <v>201</v>
      </c>
    </row>
    <row r="1272" spans="1:3" x14ac:dyDescent="0.2">
      <c r="A1272" s="72">
        <v>1271</v>
      </c>
      <c r="B1272" s="70" t="s">
        <v>780</v>
      </c>
      <c r="C1272" s="73" t="s">
        <v>201</v>
      </c>
    </row>
    <row r="1273" spans="1:3" x14ac:dyDescent="0.2">
      <c r="A1273" s="72">
        <v>1272</v>
      </c>
      <c r="B1273" s="70" t="s">
        <v>1203</v>
      </c>
      <c r="C1273" s="73" t="s">
        <v>201</v>
      </c>
    </row>
    <row r="1274" spans="1:3" x14ac:dyDescent="0.2">
      <c r="A1274" s="72">
        <v>1273</v>
      </c>
      <c r="B1274" s="70" t="s">
        <v>4651</v>
      </c>
      <c r="C1274" s="73" t="s">
        <v>201</v>
      </c>
    </row>
    <row r="1275" spans="1:3" x14ac:dyDescent="0.2">
      <c r="A1275" s="72">
        <v>1274</v>
      </c>
      <c r="B1275" s="70" t="s">
        <v>6740</v>
      </c>
      <c r="C1275" s="73" t="s">
        <v>201</v>
      </c>
    </row>
    <row r="1276" spans="1:3" x14ac:dyDescent="0.2">
      <c r="A1276" s="72">
        <v>1275</v>
      </c>
      <c r="B1276" s="70" t="s">
        <v>2987</v>
      </c>
      <c r="C1276" s="73" t="s">
        <v>201</v>
      </c>
    </row>
    <row r="1277" spans="1:3" x14ac:dyDescent="0.2">
      <c r="A1277" s="72">
        <v>1276</v>
      </c>
      <c r="B1277" s="70" t="s">
        <v>2608</v>
      </c>
      <c r="C1277" s="73" t="s">
        <v>201</v>
      </c>
    </row>
    <row r="1278" spans="1:3" x14ac:dyDescent="0.2">
      <c r="A1278" s="72">
        <v>1277</v>
      </c>
      <c r="B1278" s="70" t="s">
        <v>6953</v>
      </c>
      <c r="C1278" s="73" t="s">
        <v>201</v>
      </c>
    </row>
    <row r="1279" spans="1:3" x14ac:dyDescent="0.2">
      <c r="A1279" s="72">
        <v>1278</v>
      </c>
      <c r="B1279" s="70" t="s">
        <v>6554</v>
      </c>
      <c r="C1279" s="73" t="s">
        <v>201</v>
      </c>
    </row>
    <row r="1280" spans="1:3" x14ac:dyDescent="0.2">
      <c r="A1280" s="72">
        <v>1279</v>
      </c>
      <c r="B1280" s="70" t="s">
        <v>1088</v>
      </c>
      <c r="C1280" s="73" t="s">
        <v>568</v>
      </c>
    </row>
    <row r="1281" spans="1:3" x14ac:dyDescent="0.2">
      <c r="A1281" s="72">
        <v>1280</v>
      </c>
      <c r="B1281" s="70" t="s">
        <v>567</v>
      </c>
      <c r="C1281" s="73" t="s">
        <v>568</v>
      </c>
    </row>
    <row r="1282" spans="1:3" x14ac:dyDescent="0.2">
      <c r="A1282" s="72">
        <v>1281</v>
      </c>
      <c r="B1282" s="70" t="s">
        <v>5196</v>
      </c>
      <c r="C1282" s="73" t="s">
        <v>568</v>
      </c>
    </row>
    <row r="1283" spans="1:3" x14ac:dyDescent="0.2">
      <c r="A1283" s="72">
        <v>1282</v>
      </c>
      <c r="B1283" s="70" t="s">
        <v>2941</v>
      </c>
      <c r="C1283" s="73" t="s">
        <v>568</v>
      </c>
    </row>
    <row r="1284" spans="1:3" x14ac:dyDescent="0.2">
      <c r="A1284" s="72">
        <v>1283</v>
      </c>
      <c r="B1284" s="70" t="s">
        <v>1366</v>
      </c>
      <c r="C1284" s="73" t="s">
        <v>568</v>
      </c>
    </row>
    <row r="1285" spans="1:3" x14ac:dyDescent="0.2">
      <c r="A1285" s="72">
        <v>1284</v>
      </c>
      <c r="B1285" s="70" t="s">
        <v>6001</v>
      </c>
      <c r="C1285" s="73" t="s">
        <v>568</v>
      </c>
    </row>
    <row r="1286" spans="1:3" x14ac:dyDescent="0.2">
      <c r="A1286" s="72">
        <v>1285</v>
      </c>
      <c r="B1286" s="70" t="s">
        <v>3075</v>
      </c>
      <c r="C1286" s="73" t="s">
        <v>568</v>
      </c>
    </row>
    <row r="1287" spans="1:3" x14ac:dyDescent="0.2">
      <c r="A1287" s="72">
        <v>1286</v>
      </c>
      <c r="B1287" s="70" t="s">
        <v>1541</v>
      </c>
      <c r="C1287" s="73" t="s">
        <v>568</v>
      </c>
    </row>
    <row r="1288" spans="1:3" x14ac:dyDescent="0.2">
      <c r="A1288" s="72">
        <v>1287</v>
      </c>
      <c r="B1288" s="70" t="s">
        <v>3633</v>
      </c>
      <c r="C1288" s="73" t="s">
        <v>568</v>
      </c>
    </row>
    <row r="1289" spans="1:3" x14ac:dyDescent="0.2">
      <c r="A1289" s="72">
        <v>1288</v>
      </c>
      <c r="B1289" s="70" t="s">
        <v>6135</v>
      </c>
      <c r="C1289" s="73" t="s">
        <v>568</v>
      </c>
    </row>
    <row r="1290" spans="1:3" x14ac:dyDescent="0.2">
      <c r="A1290" s="72">
        <v>1289</v>
      </c>
      <c r="B1290" s="70" t="s">
        <v>1846</v>
      </c>
      <c r="C1290" s="73" t="s">
        <v>568</v>
      </c>
    </row>
    <row r="1291" spans="1:3" x14ac:dyDescent="0.2">
      <c r="A1291" s="72">
        <v>1290</v>
      </c>
      <c r="B1291" s="70" t="s">
        <v>2482</v>
      </c>
      <c r="C1291" s="73" t="s">
        <v>568</v>
      </c>
    </row>
    <row r="1292" spans="1:3" x14ac:dyDescent="0.2">
      <c r="A1292" s="72">
        <v>1291</v>
      </c>
      <c r="B1292" s="70" t="s">
        <v>5946</v>
      </c>
      <c r="C1292" s="73" t="s">
        <v>568</v>
      </c>
    </row>
    <row r="1293" spans="1:3" x14ac:dyDescent="0.2">
      <c r="A1293" s="72">
        <v>1292</v>
      </c>
      <c r="B1293" s="70" t="s">
        <v>2086</v>
      </c>
      <c r="C1293" s="73" t="s">
        <v>568</v>
      </c>
    </row>
    <row r="1294" spans="1:3" x14ac:dyDescent="0.2">
      <c r="A1294" s="72">
        <v>1293</v>
      </c>
      <c r="B1294" s="70" t="s">
        <v>2269</v>
      </c>
      <c r="C1294" s="73" t="s">
        <v>568</v>
      </c>
    </row>
    <row r="1295" spans="1:3" x14ac:dyDescent="0.2">
      <c r="A1295" s="72">
        <v>1294</v>
      </c>
      <c r="B1295" s="70" t="s">
        <v>2324</v>
      </c>
      <c r="C1295" s="73" t="s">
        <v>568</v>
      </c>
    </row>
    <row r="1296" spans="1:3" x14ac:dyDescent="0.2">
      <c r="A1296" s="72">
        <v>1295</v>
      </c>
      <c r="B1296" s="70" t="s">
        <v>3455</v>
      </c>
      <c r="C1296" s="73" t="s">
        <v>568</v>
      </c>
    </row>
    <row r="1297" spans="1:3" x14ac:dyDescent="0.2">
      <c r="A1297" s="72">
        <v>1296</v>
      </c>
      <c r="B1297" s="70" t="s">
        <v>6954</v>
      </c>
      <c r="C1297" s="73" t="s">
        <v>568</v>
      </c>
    </row>
    <row r="1298" spans="1:3" x14ac:dyDescent="0.2">
      <c r="A1298" s="72">
        <v>1297</v>
      </c>
      <c r="B1298" s="70" t="s">
        <v>1799</v>
      </c>
      <c r="C1298" s="73" t="s">
        <v>568</v>
      </c>
    </row>
    <row r="1299" spans="1:3" x14ac:dyDescent="0.2">
      <c r="A1299" s="72">
        <v>1298</v>
      </c>
      <c r="B1299" s="70" t="s">
        <v>1634</v>
      </c>
      <c r="C1299" s="73" t="s">
        <v>568</v>
      </c>
    </row>
    <row r="1300" spans="1:3" x14ac:dyDescent="0.2">
      <c r="A1300" s="72">
        <v>1299</v>
      </c>
      <c r="B1300" s="70" t="s">
        <v>4875</v>
      </c>
      <c r="C1300" s="73" t="s">
        <v>568</v>
      </c>
    </row>
    <row r="1301" spans="1:3" x14ac:dyDescent="0.2">
      <c r="A1301" s="72">
        <v>1300</v>
      </c>
      <c r="B1301" s="70" t="s">
        <v>1753</v>
      </c>
      <c r="C1301" s="73" t="s">
        <v>1754</v>
      </c>
    </row>
    <row r="1302" spans="1:3" x14ac:dyDescent="0.2">
      <c r="A1302" s="72">
        <v>1301</v>
      </c>
      <c r="B1302" s="70" t="s">
        <v>6136</v>
      </c>
      <c r="C1302" s="73" t="s">
        <v>1190</v>
      </c>
    </row>
    <row r="1303" spans="1:3" x14ac:dyDescent="0.2">
      <c r="A1303" s="72">
        <v>1302</v>
      </c>
      <c r="B1303" s="70" t="s">
        <v>1189</v>
      </c>
      <c r="C1303" s="73" t="s">
        <v>1190</v>
      </c>
    </row>
    <row r="1304" spans="1:3" x14ac:dyDescent="0.2">
      <c r="A1304" s="72">
        <v>1303</v>
      </c>
      <c r="B1304" s="70" t="s">
        <v>1038</v>
      </c>
      <c r="C1304" s="73" t="s">
        <v>468</v>
      </c>
    </row>
    <row r="1305" spans="1:3" x14ac:dyDescent="0.2">
      <c r="A1305" s="72">
        <v>1304</v>
      </c>
      <c r="B1305" s="70" t="s">
        <v>5072</v>
      </c>
      <c r="C1305" s="73" t="s">
        <v>468</v>
      </c>
    </row>
    <row r="1306" spans="1:3" x14ac:dyDescent="0.2">
      <c r="A1306" s="72">
        <v>1305</v>
      </c>
      <c r="B1306" s="70" t="s">
        <v>2452</v>
      </c>
      <c r="C1306" s="73" t="s">
        <v>468</v>
      </c>
    </row>
    <row r="1307" spans="1:3" x14ac:dyDescent="0.2">
      <c r="A1307" s="72">
        <v>1306</v>
      </c>
      <c r="B1307" s="70" t="s">
        <v>5119</v>
      </c>
      <c r="C1307" s="73" t="s">
        <v>468</v>
      </c>
    </row>
    <row r="1308" spans="1:3" x14ac:dyDescent="0.2">
      <c r="A1308" s="72">
        <v>1307</v>
      </c>
      <c r="B1308" s="70" t="s">
        <v>6416</v>
      </c>
      <c r="C1308" s="73" t="s">
        <v>468</v>
      </c>
    </row>
    <row r="1309" spans="1:3" x14ac:dyDescent="0.2">
      <c r="A1309" s="72">
        <v>1308</v>
      </c>
      <c r="B1309" s="70" t="s">
        <v>5527</v>
      </c>
      <c r="C1309" s="73" t="s">
        <v>468</v>
      </c>
    </row>
    <row r="1310" spans="1:3" x14ac:dyDescent="0.2">
      <c r="A1310" s="72">
        <v>1309</v>
      </c>
      <c r="B1310" s="70" t="s">
        <v>6741</v>
      </c>
      <c r="C1310" s="73" t="s">
        <v>468</v>
      </c>
    </row>
    <row r="1311" spans="1:3" x14ac:dyDescent="0.2">
      <c r="A1311" s="72">
        <v>1310</v>
      </c>
      <c r="B1311" s="70" t="s">
        <v>3639</v>
      </c>
      <c r="C1311" s="73" t="s">
        <v>468</v>
      </c>
    </row>
    <row r="1312" spans="1:3" x14ac:dyDescent="0.2">
      <c r="A1312" s="72">
        <v>1311</v>
      </c>
      <c r="B1312" s="70" t="s">
        <v>3257</v>
      </c>
      <c r="C1312" s="73" t="s">
        <v>468</v>
      </c>
    </row>
    <row r="1313" spans="1:3" x14ac:dyDescent="0.2">
      <c r="A1313" s="72">
        <v>1312</v>
      </c>
      <c r="B1313" s="70" t="s">
        <v>2409</v>
      </c>
      <c r="C1313" s="73" t="s">
        <v>468</v>
      </c>
    </row>
    <row r="1314" spans="1:3" x14ac:dyDescent="0.2">
      <c r="A1314" s="72">
        <v>1313</v>
      </c>
      <c r="B1314" s="70" t="s">
        <v>2163</v>
      </c>
      <c r="C1314" s="73" t="s">
        <v>468</v>
      </c>
    </row>
    <row r="1315" spans="1:3" x14ac:dyDescent="0.2">
      <c r="A1315" s="72">
        <v>1314</v>
      </c>
      <c r="B1315" s="70" t="s">
        <v>5528</v>
      </c>
      <c r="C1315" s="73" t="s">
        <v>468</v>
      </c>
    </row>
    <row r="1316" spans="1:3" x14ac:dyDescent="0.2">
      <c r="A1316" s="72">
        <v>1315</v>
      </c>
      <c r="B1316" s="70" t="s">
        <v>1317</v>
      </c>
      <c r="C1316" s="73" t="s">
        <v>468</v>
      </c>
    </row>
    <row r="1317" spans="1:3" x14ac:dyDescent="0.2">
      <c r="A1317" s="72">
        <v>1316</v>
      </c>
      <c r="B1317" s="70" t="s">
        <v>3693</v>
      </c>
      <c r="C1317" s="73" t="s">
        <v>468</v>
      </c>
    </row>
    <row r="1318" spans="1:3" x14ac:dyDescent="0.2">
      <c r="A1318" s="72">
        <v>1317</v>
      </c>
      <c r="B1318" s="70" t="s">
        <v>3244</v>
      </c>
      <c r="C1318" s="73" t="s">
        <v>468</v>
      </c>
    </row>
    <row r="1319" spans="1:3" x14ac:dyDescent="0.2">
      <c r="A1319" s="72">
        <v>1318</v>
      </c>
      <c r="B1319" s="70" t="s">
        <v>3397</v>
      </c>
      <c r="C1319" s="73" t="s">
        <v>468</v>
      </c>
    </row>
    <row r="1320" spans="1:3" x14ac:dyDescent="0.2">
      <c r="A1320" s="72">
        <v>1319</v>
      </c>
      <c r="B1320" s="70" t="s">
        <v>6417</v>
      </c>
      <c r="C1320" s="73" t="s">
        <v>468</v>
      </c>
    </row>
    <row r="1321" spans="1:3" x14ac:dyDescent="0.2">
      <c r="A1321" s="72">
        <v>1320</v>
      </c>
      <c r="B1321" s="70" t="s">
        <v>521</v>
      </c>
      <c r="C1321" s="73" t="s">
        <v>468</v>
      </c>
    </row>
    <row r="1322" spans="1:3" x14ac:dyDescent="0.2">
      <c r="A1322" s="72">
        <v>1321</v>
      </c>
      <c r="B1322" s="70" t="s">
        <v>6555</v>
      </c>
      <c r="C1322" s="73" t="s">
        <v>468</v>
      </c>
    </row>
    <row r="1323" spans="1:3" x14ac:dyDescent="0.2">
      <c r="A1323" s="72">
        <v>1322</v>
      </c>
      <c r="B1323" s="70" t="s">
        <v>4980</v>
      </c>
      <c r="C1323" s="73" t="s">
        <v>468</v>
      </c>
    </row>
    <row r="1324" spans="1:3" x14ac:dyDescent="0.2">
      <c r="A1324" s="72">
        <v>1323</v>
      </c>
      <c r="B1324" s="70" t="s">
        <v>5882</v>
      </c>
      <c r="C1324" s="73" t="s">
        <v>468</v>
      </c>
    </row>
    <row r="1325" spans="1:3" x14ac:dyDescent="0.2">
      <c r="A1325" s="72">
        <v>1324</v>
      </c>
      <c r="B1325" s="70" t="s">
        <v>4499</v>
      </c>
      <c r="C1325" s="73" t="s">
        <v>468</v>
      </c>
    </row>
    <row r="1326" spans="1:3" x14ac:dyDescent="0.2">
      <c r="A1326" s="72">
        <v>1325</v>
      </c>
      <c r="B1326" s="70" t="s">
        <v>5073</v>
      </c>
      <c r="C1326" s="73" t="s">
        <v>468</v>
      </c>
    </row>
    <row r="1327" spans="1:3" x14ac:dyDescent="0.2">
      <c r="A1327" s="72">
        <v>1326</v>
      </c>
      <c r="B1327" s="70" t="s">
        <v>2974</v>
      </c>
      <c r="C1327" s="73" t="s">
        <v>468</v>
      </c>
    </row>
    <row r="1328" spans="1:3" x14ac:dyDescent="0.2">
      <c r="A1328" s="72">
        <v>1327</v>
      </c>
      <c r="B1328" s="70" t="s">
        <v>3479</v>
      </c>
      <c r="C1328" s="73" t="s">
        <v>468</v>
      </c>
    </row>
    <row r="1329" spans="1:3" x14ac:dyDescent="0.2">
      <c r="A1329" s="72">
        <v>1328</v>
      </c>
      <c r="B1329" s="70" t="s">
        <v>6742</v>
      </c>
      <c r="C1329" s="73" t="s">
        <v>468</v>
      </c>
    </row>
    <row r="1330" spans="1:3" x14ac:dyDescent="0.2">
      <c r="A1330" s="72">
        <v>1329</v>
      </c>
      <c r="B1330" s="70" t="s">
        <v>6955</v>
      </c>
      <c r="C1330" s="73" t="s">
        <v>468</v>
      </c>
    </row>
    <row r="1331" spans="1:3" x14ac:dyDescent="0.2">
      <c r="A1331" s="72">
        <v>1330</v>
      </c>
      <c r="B1331" s="70" t="s">
        <v>6743</v>
      </c>
      <c r="C1331" s="73" t="s">
        <v>1019</v>
      </c>
    </row>
    <row r="1332" spans="1:3" x14ac:dyDescent="0.2">
      <c r="A1332" s="72">
        <v>1331</v>
      </c>
      <c r="B1332" s="70" t="s">
        <v>5947</v>
      </c>
      <c r="C1332" s="73" t="s">
        <v>468</v>
      </c>
    </row>
    <row r="1333" spans="1:3" x14ac:dyDescent="0.2">
      <c r="A1333" s="72">
        <v>1332</v>
      </c>
      <c r="B1333" s="70" t="s">
        <v>5883</v>
      </c>
      <c r="C1333" s="73" t="s">
        <v>468</v>
      </c>
    </row>
    <row r="1334" spans="1:3" x14ac:dyDescent="0.2">
      <c r="A1334" s="72">
        <v>1333</v>
      </c>
      <c r="B1334" s="70" t="s">
        <v>1973</v>
      </c>
      <c r="C1334" s="73" t="s">
        <v>468</v>
      </c>
    </row>
    <row r="1335" spans="1:3" x14ac:dyDescent="0.2">
      <c r="A1335" s="72">
        <v>1334</v>
      </c>
      <c r="B1335" s="70" t="s">
        <v>6137</v>
      </c>
      <c r="C1335" s="73" t="s">
        <v>468</v>
      </c>
    </row>
    <row r="1336" spans="1:3" x14ac:dyDescent="0.2">
      <c r="A1336" s="72">
        <v>1335</v>
      </c>
      <c r="B1336" s="70" t="s">
        <v>5948</v>
      </c>
      <c r="C1336" s="73" t="s">
        <v>468</v>
      </c>
    </row>
    <row r="1337" spans="1:3" x14ac:dyDescent="0.2">
      <c r="A1337" s="72">
        <v>1336</v>
      </c>
      <c r="B1337" s="70" t="s">
        <v>1447</v>
      </c>
      <c r="C1337" s="73" t="s">
        <v>468</v>
      </c>
    </row>
    <row r="1338" spans="1:3" x14ac:dyDescent="0.2">
      <c r="A1338" s="72">
        <v>1337</v>
      </c>
      <c r="B1338" s="70" t="s">
        <v>5154</v>
      </c>
      <c r="C1338" s="73" t="s">
        <v>468</v>
      </c>
    </row>
    <row r="1339" spans="1:3" x14ac:dyDescent="0.2">
      <c r="A1339" s="72">
        <v>1338</v>
      </c>
      <c r="B1339" s="70" t="s">
        <v>3758</v>
      </c>
      <c r="C1339" s="73" t="s">
        <v>468</v>
      </c>
    </row>
    <row r="1340" spans="1:3" x14ac:dyDescent="0.2">
      <c r="A1340" s="72">
        <v>1339</v>
      </c>
      <c r="B1340" s="70" t="s">
        <v>6956</v>
      </c>
      <c r="C1340" s="73" t="s">
        <v>468</v>
      </c>
    </row>
    <row r="1341" spans="1:3" x14ac:dyDescent="0.2">
      <c r="A1341" s="72">
        <v>1340</v>
      </c>
      <c r="B1341" s="70" t="s">
        <v>1230</v>
      </c>
      <c r="C1341" s="73" t="s">
        <v>468</v>
      </c>
    </row>
    <row r="1342" spans="1:3" x14ac:dyDescent="0.2">
      <c r="A1342" s="72">
        <v>1341</v>
      </c>
      <c r="B1342" s="70" t="s">
        <v>2310</v>
      </c>
      <c r="C1342" s="73" t="s">
        <v>468</v>
      </c>
    </row>
    <row r="1343" spans="1:3" x14ac:dyDescent="0.2">
      <c r="A1343" s="72">
        <v>1342</v>
      </c>
      <c r="B1343" s="70" t="s">
        <v>5310</v>
      </c>
      <c r="C1343" s="73" t="s">
        <v>468</v>
      </c>
    </row>
    <row r="1344" spans="1:3" x14ac:dyDescent="0.2">
      <c r="A1344" s="72">
        <v>1343</v>
      </c>
      <c r="B1344" s="70" t="s">
        <v>1006</v>
      </c>
      <c r="C1344" s="73" t="s">
        <v>468</v>
      </c>
    </row>
    <row r="1345" spans="1:3" x14ac:dyDescent="0.2">
      <c r="A1345" s="72">
        <v>1344</v>
      </c>
      <c r="B1345" s="70" t="s">
        <v>5120</v>
      </c>
      <c r="C1345" s="73" t="s">
        <v>468</v>
      </c>
    </row>
    <row r="1346" spans="1:3" x14ac:dyDescent="0.2">
      <c r="A1346" s="72">
        <v>1345</v>
      </c>
      <c r="B1346" s="70" t="s">
        <v>6744</v>
      </c>
      <c r="C1346" s="73" t="s">
        <v>468</v>
      </c>
    </row>
    <row r="1347" spans="1:3" x14ac:dyDescent="0.2">
      <c r="A1347" s="72">
        <v>1346</v>
      </c>
      <c r="B1347" s="70" t="s">
        <v>6957</v>
      </c>
      <c r="C1347" s="73" t="s">
        <v>468</v>
      </c>
    </row>
    <row r="1348" spans="1:3" x14ac:dyDescent="0.2">
      <c r="A1348" s="72">
        <v>1347</v>
      </c>
      <c r="B1348" s="70" t="s">
        <v>2211</v>
      </c>
      <c r="C1348" s="73" t="s">
        <v>468</v>
      </c>
    </row>
    <row r="1349" spans="1:3" x14ac:dyDescent="0.2">
      <c r="A1349" s="72">
        <v>1348</v>
      </c>
      <c r="B1349" s="70" t="s">
        <v>2849</v>
      </c>
      <c r="C1349" s="73" t="s">
        <v>468</v>
      </c>
    </row>
    <row r="1350" spans="1:3" x14ac:dyDescent="0.2">
      <c r="A1350" s="72">
        <v>1349</v>
      </c>
      <c r="B1350" s="70" t="s">
        <v>6418</v>
      </c>
      <c r="C1350" s="73" t="s">
        <v>468</v>
      </c>
    </row>
    <row r="1351" spans="1:3" x14ac:dyDescent="0.2">
      <c r="A1351" s="72">
        <v>1350</v>
      </c>
      <c r="B1351" s="70" t="s">
        <v>3171</v>
      </c>
      <c r="C1351" s="73" t="s">
        <v>468</v>
      </c>
    </row>
    <row r="1352" spans="1:3" x14ac:dyDescent="0.2">
      <c r="A1352" s="72">
        <v>1351</v>
      </c>
      <c r="B1352" s="70" t="s">
        <v>467</v>
      </c>
      <c r="C1352" s="73" t="s">
        <v>468</v>
      </c>
    </row>
    <row r="1353" spans="1:3" x14ac:dyDescent="0.2">
      <c r="A1353" s="72">
        <v>1352</v>
      </c>
      <c r="B1353" s="70" t="s">
        <v>3356</v>
      </c>
      <c r="C1353" s="73" t="s">
        <v>468</v>
      </c>
    </row>
    <row r="1354" spans="1:3" x14ac:dyDescent="0.2">
      <c r="A1354" s="72">
        <v>1353</v>
      </c>
      <c r="B1354" s="70" t="s">
        <v>3852</v>
      </c>
      <c r="C1354" s="73" t="s">
        <v>468</v>
      </c>
    </row>
    <row r="1355" spans="1:3" x14ac:dyDescent="0.2">
      <c r="A1355" s="72">
        <v>1354</v>
      </c>
      <c r="B1355" s="70" t="s">
        <v>2052</v>
      </c>
      <c r="C1355" s="73" t="s">
        <v>468</v>
      </c>
    </row>
    <row r="1356" spans="1:3" x14ac:dyDescent="0.2">
      <c r="A1356" s="72">
        <v>1355</v>
      </c>
      <c r="B1356" s="70" t="s">
        <v>3518</v>
      </c>
      <c r="C1356" s="73" t="s">
        <v>468</v>
      </c>
    </row>
    <row r="1357" spans="1:3" x14ac:dyDescent="0.2">
      <c r="A1357" s="72">
        <v>1356</v>
      </c>
      <c r="B1357" s="70" t="s">
        <v>5585</v>
      </c>
      <c r="C1357" s="73" t="s">
        <v>468</v>
      </c>
    </row>
    <row r="1358" spans="1:3" x14ac:dyDescent="0.2">
      <c r="A1358" s="72">
        <v>1357</v>
      </c>
      <c r="B1358" s="70" t="s">
        <v>1533</v>
      </c>
      <c r="C1358" s="73" t="s">
        <v>468</v>
      </c>
    </row>
    <row r="1359" spans="1:3" x14ac:dyDescent="0.2">
      <c r="A1359" s="72">
        <v>1358</v>
      </c>
      <c r="B1359" s="70" t="s">
        <v>6958</v>
      </c>
      <c r="C1359" s="73" t="s">
        <v>468</v>
      </c>
    </row>
    <row r="1360" spans="1:3" x14ac:dyDescent="0.2">
      <c r="A1360" s="72">
        <v>1359</v>
      </c>
      <c r="B1360" s="70" t="s">
        <v>1442</v>
      </c>
      <c r="C1360" s="73" t="s">
        <v>468</v>
      </c>
    </row>
    <row r="1361" spans="1:3" x14ac:dyDescent="0.2">
      <c r="A1361" s="72">
        <v>1360</v>
      </c>
      <c r="B1361" s="70" t="s">
        <v>5055</v>
      </c>
      <c r="C1361" s="73" t="s">
        <v>468</v>
      </c>
    </row>
    <row r="1362" spans="1:3" x14ac:dyDescent="0.2">
      <c r="A1362" s="72">
        <v>1361</v>
      </c>
      <c r="B1362" s="70" t="s">
        <v>1273</v>
      </c>
      <c r="C1362" s="73" t="s">
        <v>468</v>
      </c>
    </row>
    <row r="1363" spans="1:3" x14ac:dyDescent="0.2">
      <c r="A1363" s="72">
        <v>1362</v>
      </c>
      <c r="B1363" s="70" t="s">
        <v>743</v>
      </c>
      <c r="C1363" s="73" t="s">
        <v>468</v>
      </c>
    </row>
    <row r="1364" spans="1:3" x14ac:dyDescent="0.2">
      <c r="A1364" s="72">
        <v>1363</v>
      </c>
      <c r="B1364" s="70" t="s">
        <v>1201</v>
      </c>
      <c r="C1364" s="73" t="s">
        <v>468</v>
      </c>
    </row>
    <row r="1365" spans="1:3" x14ac:dyDescent="0.2">
      <c r="A1365" s="72">
        <v>1364</v>
      </c>
      <c r="B1365" s="70" t="s">
        <v>1513</v>
      </c>
      <c r="C1365" s="73" t="s">
        <v>468</v>
      </c>
    </row>
    <row r="1366" spans="1:3" x14ac:dyDescent="0.2">
      <c r="A1366" s="72">
        <v>1365</v>
      </c>
      <c r="B1366" s="70" t="s">
        <v>3500</v>
      </c>
      <c r="C1366" s="73" t="s">
        <v>468</v>
      </c>
    </row>
    <row r="1367" spans="1:3" x14ac:dyDescent="0.2">
      <c r="A1367" s="72">
        <v>1366</v>
      </c>
      <c r="B1367" s="70" t="s">
        <v>2488</v>
      </c>
      <c r="C1367" s="73" t="s">
        <v>468</v>
      </c>
    </row>
    <row r="1368" spans="1:3" x14ac:dyDescent="0.2">
      <c r="A1368" s="72">
        <v>1367</v>
      </c>
      <c r="B1368" s="70" t="s">
        <v>5836</v>
      </c>
      <c r="C1368" s="73" t="s">
        <v>468</v>
      </c>
    </row>
    <row r="1369" spans="1:3" x14ac:dyDescent="0.2">
      <c r="A1369" s="72">
        <v>1368</v>
      </c>
      <c r="B1369" s="70" t="s">
        <v>1637</v>
      </c>
      <c r="C1369" s="73" t="s">
        <v>468</v>
      </c>
    </row>
    <row r="1370" spans="1:3" x14ac:dyDescent="0.2">
      <c r="A1370" s="72">
        <v>1369</v>
      </c>
      <c r="B1370" s="70" t="s">
        <v>808</v>
      </c>
      <c r="C1370" s="73" t="s">
        <v>468</v>
      </c>
    </row>
    <row r="1371" spans="1:3" x14ac:dyDescent="0.2">
      <c r="A1371" s="72">
        <v>1370</v>
      </c>
      <c r="B1371" s="70" t="s">
        <v>639</v>
      </c>
      <c r="C1371" s="73" t="s">
        <v>468</v>
      </c>
    </row>
    <row r="1372" spans="1:3" x14ac:dyDescent="0.2">
      <c r="A1372" s="72">
        <v>1371</v>
      </c>
      <c r="B1372" s="70" t="s">
        <v>2218</v>
      </c>
      <c r="C1372" s="73" t="s">
        <v>468</v>
      </c>
    </row>
    <row r="1373" spans="1:3" x14ac:dyDescent="0.2">
      <c r="A1373" s="72">
        <v>1372</v>
      </c>
      <c r="B1373" s="70" t="s">
        <v>2126</v>
      </c>
      <c r="C1373" s="73" t="s">
        <v>468</v>
      </c>
    </row>
    <row r="1374" spans="1:3" x14ac:dyDescent="0.2">
      <c r="A1374" s="72">
        <v>1373</v>
      </c>
      <c r="B1374" s="70" t="s">
        <v>767</v>
      </c>
      <c r="C1374" s="73" t="s">
        <v>468</v>
      </c>
    </row>
    <row r="1375" spans="1:3" x14ac:dyDescent="0.2">
      <c r="A1375" s="72">
        <v>1374</v>
      </c>
      <c r="B1375" s="70" t="s">
        <v>2311</v>
      </c>
      <c r="C1375" s="73" t="s">
        <v>468</v>
      </c>
    </row>
    <row r="1376" spans="1:3" x14ac:dyDescent="0.2">
      <c r="A1376" s="72">
        <v>1375</v>
      </c>
      <c r="B1376" s="70" t="s">
        <v>6420</v>
      </c>
      <c r="C1376" s="73" t="s">
        <v>468</v>
      </c>
    </row>
    <row r="1377" spans="1:3" x14ac:dyDescent="0.2">
      <c r="A1377" s="72">
        <v>1376</v>
      </c>
      <c r="B1377" s="70" t="s">
        <v>2794</v>
      </c>
      <c r="C1377" s="73" t="s">
        <v>468</v>
      </c>
    </row>
    <row r="1378" spans="1:3" x14ac:dyDescent="0.2">
      <c r="A1378" s="72">
        <v>1377</v>
      </c>
      <c r="B1378" s="70" t="s">
        <v>5949</v>
      </c>
      <c r="C1378" s="73" t="s">
        <v>468</v>
      </c>
    </row>
    <row r="1379" spans="1:3" x14ac:dyDescent="0.2">
      <c r="A1379" s="72">
        <v>1378</v>
      </c>
      <c r="B1379" s="70" t="s">
        <v>5759</v>
      </c>
      <c r="C1379" s="73" t="s">
        <v>468</v>
      </c>
    </row>
    <row r="1380" spans="1:3" x14ac:dyDescent="0.2">
      <c r="A1380" s="72">
        <v>1379</v>
      </c>
      <c r="B1380" s="70" t="s">
        <v>6959</v>
      </c>
      <c r="C1380" s="73" t="s">
        <v>468</v>
      </c>
    </row>
    <row r="1381" spans="1:3" x14ac:dyDescent="0.2">
      <c r="A1381" s="72">
        <v>1380</v>
      </c>
      <c r="B1381" s="70" t="s">
        <v>2045</v>
      </c>
      <c r="C1381" s="73" t="s">
        <v>468</v>
      </c>
    </row>
    <row r="1382" spans="1:3" x14ac:dyDescent="0.2">
      <c r="A1382" s="72">
        <v>1381</v>
      </c>
      <c r="B1382" s="70" t="s">
        <v>4500</v>
      </c>
      <c r="C1382" s="73" t="s">
        <v>468</v>
      </c>
    </row>
    <row r="1383" spans="1:3" x14ac:dyDescent="0.2">
      <c r="A1383" s="72">
        <v>1382</v>
      </c>
      <c r="B1383" s="70" t="s">
        <v>2546</v>
      </c>
      <c r="C1383" s="73" t="s">
        <v>468</v>
      </c>
    </row>
    <row r="1384" spans="1:3" x14ac:dyDescent="0.2">
      <c r="A1384" s="72">
        <v>1383</v>
      </c>
      <c r="B1384" s="70" t="s">
        <v>4293</v>
      </c>
      <c r="C1384" s="73" t="s">
        <v>3287</v>
      </c>
    </row>
    <row r="1385" spans="1:3" x14ac:dyDescent="0.2">
      <c r="A1385" s="72">
        <v>1384</v>
      </c>
      <c r="B1385" s="70" t="s">
        <v>4328</v>
      </c>
      <c r="C1385" s="73" t="s">
        <v>3287</v>
      </c>
    </row>
    <row r="1386" spans="1:3" x14ac:dyDescent="0.2">
      <c r="A1386" s="72">
        <v>1385</v>
      </c>
      <c r="B1386" s="70" t="s">
        <v>5134</v>
      </c>
      <c r="C1386" s="73" t="s">
        <v>3287</v>
      </c>
    </row>
    <row r="1387" spans="1:3" x14ac:dyDescent="0.2">
      <c r="A1387" s="72">
        <v>1386</v>
      </c>
      <c r="B1387" s="70" t="s">
        <v>3286</v>
      </c>
      <c r="C1387" s="73" t="s">
        <v>3287</v>
      </c>
    </row>
    <row r="1388" spans="1:3" x14ac:dyDescent="0.2">
      <c r="A1388" s="72">
        <v>1387</v>
      </c>
      <c r="B1388" s="70" t="s">
        <v>5884</v>
      </c>
      <c r="C1388" s="73" t="s">
        <v>3287</v>
      </c>
    </row>
    <row r="1389" spans="1:3" x14ac:dyDescent="0.2">
      <c r="A1389" s="72">
        <v>1388</v>
      </c>
      <c r="B1389" s="70" t="s">
        <v>6960</v>
      </c>
      <c r="C1389" s="73" t="s">
        <v>3287</v>
      </c>
    </row>
    <row r="1390" spans="1:3" x14ac:dyDescent="0.2">
      <c r="A1390" s="72">
        <v>1389</v>
      </c>
      <c r="B1390" s="70" t="s">
        <v>3750</v>
      </c>
      <c r="C1390" s="73" t="s">
        <v>3287</v>
      </c>
    </row>
    <row r="1391" spans="1:3" x14ac:dyDescent="0.2">
      <c r="A1391" s="72">
        <v>1390</v>
      </c>
      <c r="B1391" s="70" t="s">
        <v>4708</v>
      </c>
      <c r="C1391" s="73" t="s">
        <v>3287</v>
      </c>
    </row>
    <row r="1392" spans="1:3" x14ac:dyDescent="0.2">
      <c r="A1392" s="72">
        <v>1391</v>
      </c>
      <c r="B1392" s="70" t="s">
        <v>3376</v>
      </c>
      <c r="C1392" s="73" t="s">
        <v>3287</v>
      </c>
    </row>
    <row r="1393" spans="1:3" x14ac:dyDescent="0.2">
      <c r="A1393" s="72">
        <v>1392</v>
      </c>
      <c r="B1393" s="70" t="s">
        <v>626</v>
      </c>
      <c r="C1393" s="73" t="s">
        <v>258</v>
      </c>
    </row>
    <row r="1394" spans="1:3" x14ac:dyDescent="0.2">
      <c r="A1394" s="72">
        <v>1393</v>
      </c>
      <c r="B1394" s="70" t="s">
        <v>6556</v>
      </c>
      <c r="C1394" s="73" t="s">
        <v>258</v>
      </c>
    </row>
    <row r="1395" spans="1:3" x14ac:dyDescent="0.2">
      <c r="A1395" s="72">
        <v>1394</v>
      </c>
      <c r="B1395" s="70" t="s">
        <v>6002</v>
      </c>
      <c r="C1395" s="73" t="s">
        <v>258</v>
      </c>
    </row>
    <row r="1396" spans="1:3" x14ac:dyDescent="0.2">
      <c r="A1396" s="72">
        <v>1395</v>
      </c>
      <c r="B1396" s="70" t="s">
        <v>4823</v>
      </c>
      <c r="C1396" s="73" t="s">
        <v>258</v>
      </c>
    </row>
    <row r="1397" spans="1:3" x14ac:dyDescent="0.2">
      <c r="A1397" s="72">
        <v>1396</v>
      </c>
      <c r="B1397" s="70" t="s">
        <v>257</v>
      </c>
      <c r="C1397" s="73" t="s">
        <v>258</v>
      </c>
    </row>
    <row r="1398" spans="1:3" x14ac:dyDescent="0.2">
      <c r="A1398" s="72">
        <v>1397</v>
      </c>
      <c r="B1398" s="70" t="s">
        <v>3844</v>
      </c>
      <c r="C1398" s="73" t="s">
        <v>258</v>
      </c>
    </row>
    <row r="1399" spans="1:3" x14ac:dyDescent="0.2">
      <c r="A1399" s="72">
        <v>1398</v>
      </c>
      <c r="B1399" s="70" t="s">
        <v>3114</v>
      </c>
      <c r="C1399" s="73" t="s">
        <v>258</v>
      </c>
    </row>
    <row r="1400" spans="1:3" x14ac:dyDescent="0.2">
      <c r="A1400" s="72">
        <v>1399</v>
      </c>
      <c r="B1400" s="70" t="s">
        <v>1536</v>
      </c>
      <c r="C1400" s="73" t="s">
        <v>258</v>
      </c>
    </row>
    <row r="1401" spans="1:3" x14ac:dyDescent="0.2">
      <c r="A1401" s="72">
        <v>1400</v>
      </c>
      <c r="B1401" s="70" t="s">
        <v>2663</v>
      </c>
      <c r="C1401" s="73" t="s">
        <v>258</v>
      </c>
    </row>
    <row r="1402" spans="1:3" x14ac:dyDescent="0.2">
      <c r="A1402" s="72">
        <v>1401</v>
      </c>
      <c r="B1402" s="70" t="s">
        <v>1714</v>
      </c>
      <c r="C1402" s="73" t="s">
        <v>258</v>
      </c>
    </row>
    <row r="1403" spans="1:3" x14ac:dyDescent="0.2">
      <c r="A1403" s="72">
        <v>1402</v>
      </c>
      <c r="B1403" s="70" t="s">
        <v>6961</v>
      </c>
      <c r="C1403" s="73" t="s">
        <v>258</v>
      </c>
    </row>
    <row r="1404" spans="1:3" x14ac:dyDescent="0.2">
      <c r="A1404" s="72">
        <v>1403</v>
      </c>
      <c r="B1404" s="70" t="s">
        <v>1591</v>
      </c>
      <c r="C1404" s="73" t="s">
        <v>484</v>
      </c>
    </row>
    <row r="1405" spans="1:3" x14ac:dyDescent="0.2">
      <c r="A1405" s="72">
        <v>1404</v>
      </c>
      <c r="B1405" s="70" t="s">
        <v>2180</v>
      </c>
      <c r="C1405" s="73" t="s">
        <v>484</v>
      </c>
    </row>
    <row r="1406" spans="1:3" x14ac:dyDescent="0.2">
      <c r="A1406" s="72">
        <v>1405</v>
      </c>
      <c r="B1406" s="70" t="s">
        <v>5950</v>
      </c>
      <c r="C1406" s="73" t="s">
        <v>484</v>
      </c>
    </row>
    <row r="1407" spans="1:3" x14ac:dyDescent="0.2">
      <c r="A1407" s="72">
        <v>1406</v>
      </c>
      <c r="B1407" s="70" t="s">
        <v>4944</v>
      </c>
      <c r="C1407" s="73" t="s">
        <v>484</v>
      </c>
    </row>
    <row r="1408" spans="1:3" x14ac:dyDescent="0.2">
      <c r="A1408" s="72">
        <v>1407</v>
      </c>
      <c r="B1408" s="70" t="s">
        <v>4213</v>
      </c>
      <c r="C1408" s="73" t="s">
        <v>484</v>
      </c>
    </row>
    <row r="1409" spans="1:3" x14ac:dyDescent="0.2">
      <c r="A1409" s="72">
        <v>1408</v>
      </c>
      <c r="B1409" s="70" t="s">
        <v>5619</v>
      </c>
      <c r="C1409" s="73" t="s">
        <v>484</v>
      </c>
    </row>
    <row r="1410" spans="1:3" x14ac:dyDescent="0.2">
      <c r="A1410" s="72">
        <v>1409</v>
      </c>
      <c r="B1410" s="70" t="s">
        <v>3191</v>
      </c>
      <c r="C1410" s="73" t="s">
        <v>484</v>
      </c>
    </row>
    <row r="1411" spans="1:3" x14ac:dyDescent="0.2">
      <c r="A1411" s="72">
        <v>1410</v>
      </c>
      <c r="B1411" s="70" t="s">
        <v>3441</v>
      </c>
      <c r="C1411" s="73" t="s">
        <v>484</v>
      </c>
    </row>
    <row r="1412" spans="1:3" x14ac:dyDescent="0.2">
      <c r="A1412" s="72">
        <v>1411</v>
      </c>
      <c r="B1412" s="70" t="s">
        <v>5107</v>
      </c>
      <c r="C1412" s="73" t="s">
        <v>484</v>
      </c>
    </row>
    <row r="1413" spans="1:3" x14ac:dyDescent="0.2">
      <c r="A1413" s="72">
        <v>1412</v>
      </c>
      <c r="B1413" s="70" t="s">
        <v>6138</v>
      </c>
      <c r="C1413" s="73" t="s">
        <v>484</v>
      </c>
    </row>
    <row r="1414" spans="1:3" x14ac:dyDescent="0.2">
      <c r="A1414" s="72">
        <v>1413</v>
      </c>
      <c r="B1414" s="70" t="s">
        <v>3378</v>
      </c>
      <c r="C1414" s="73" t="s">
        <v>484</v>
      </c>
    </row>
    <row r="1415" spans="1:3" x14ac:dyDescent="0.2">
      <c r="A1415" s="72">
        <v>1414</v>
      </c>
      <c r="B1415" s="70" t="s">
        <v>2293</v>
      </c>
      <c r="C1415" s="73" t="s">
        <v>484</v>
      </c>
    </row>
    <row r="1416" spans="1:3" x14ac:dyDescent="0.2">
      <c r="A1416" s="72">
        <v>1415</v>
      </c>
      <c r="B1416" s="70" t="s">
        <v>3496</v>
      </c>
      <c r="C1416" s="73" t="s">
        <v>484</v>
      </c>
    </row>
    <row r="1417" spans="1:3" x14ac:dyDescent="0.2">
      <c r="A1417" s="72">
        <v>1416</v>
      </c>
      <c r="B1417" s="70" t="s">
        <v>1515</v>
      </c>
      <c r="C1417" s="73" t="s">
        <v>484</v>
      </c>
    </row>
    <row r="1418" spans="1:3" x14ac:dyDescent="0.2">
      <c r="A1418" s="72">
        <v>1417</v>
      </c>
      <c r="B1418" s="70" t="s">
        <v>1579</v>
      </c>
      <c r="C1418" s="73" t="s">
        <v>484</v>
      </c>
    </row>
    <row r="1419" spans="1:3" x14ac:dyDescent="0.2">
      <c r="A1419" s="72">
        <v>1418</v>
      </c>
      <c r="B1419" s="70" t="s">
        <v>736</v>
      </c>
      <c r="C1419" s="73" t="s">
        <v>484</v>
      </c>
    </row>
    <row r="1420" spans="1:3" x14ac:dyDescent="0.2">
      <c r="A1420" s="72">
        <v>1419</v>
      </c>
      <c r="B1420" s="70" t="s">
        <v>6745</v>
      </c>
      <c r="C1420" s="73" t="s">
        <v>484</v>
      </c>
    </row>
    <row r="1421" spans="1:3" x14ac:dyDescent="0.2">
      <c r="A1421" s="72">
        <v>1420</v>
      </c>
      <c r="B1421" s="70" t="s">
        <v>3535</v>
      </c>
      <c r="C1421" s="73" t="s">
        <v>484</v>
      </c>
    </row>
    <row r="1422" spans="1:3" x14ac:dyDescent="0.2">
      <c r="A1422" s="72">
        <v>1421</v>
      </c>
      <c r="B1422" s="70" t="s">
        <v>5084</v>
      </c>
      <c r="C1422" s="73" t="s">
        <v>484</v>
      </c>
    </row>
    <row r="1423" spans="1:3" x14ac:dyDescent="0.2">
      <c r="A1423" s="72">
        <v>1422</v>
      </c>
      <c r="B1423" s="70" t="s">
        <v>483</v>
      </c>
      <c r="C1423" s="73" t="s">
        <v>484</v>
      </c>
    </row>
    <row r="1424" spans="1:3" x14ac:dyDescent="0.2">
      <c r="A1424" s="72">
        <v>1423</v>
      </c>
      <c r="B1424" s="70" t="s">
        <v>6003</v>
      </c>
      <c r="C1424" s="73" t="s">
        <v>484</v>
      </c>
    </row>
    <row r="1425" spans="1:3" x14ac:dyDescent="0.2">
      <c r="A1425" s="72">
        <v>1424</v>
      </c>
      <c r="B1425" s="70" t="s">
        <v>5426</v>
      </c>
      <c r="C1425" s="73" t="s">
        <v>484</v>
      </c>
    </row>
    <row r="1426" spans="1:3" x14ac:dyDescent="0.2">
      <c r="A1426" s="72">
        <v>1425</v>
      </c>
      <c r="B1426" s="70" t="s">
        <v>4363</v>
      </c>
      <c r="C1426" s="73" t="s">
        <v>484</v>
      </c>
    </row>
    <row r="1427" spans="1:3" x14ac:dyDescent="0.2">
      <c r="A1427" s="72">
        <v>1426</v>
      </c>
      <c r="B1427" s="70" t="s">
        <v>2565</v>
      </c>
      <c r="C1427" s="73" t="s">
        <v>484</v>
      </c>
    </row>
    <row r="1428" spans="1:3" x14ac:dyDescent="0.2">
      <c r="A1428" s="72">
        <v>1427</v>
      </c>
      <c r="B1428" s="70" t="s">
        <v>2630</v>
      </c>
      <c r="C1428" s="73" t="s">
        <v>702</v>
      </c>
    </row>
    <row r="1429" spans="1:3" x14ac:dyDescent="0.2">
      <c r="A1429" s="72">
        <v>1428</v>
      </c>
      <c r="B1429" s="70" t="s">
        <v>1125</v>
      </c>
      <c r="C1429" s="73" t="s">
        <v>702</v>
      </c>
    </row>
    <row r="1430" spans="1:3" x14ac:dyDescent="0.2">
      <c r="A1430" s="72">
        <v>1429</v>
      </c>
      <c r="B1430" s="70" t="s">
        <v>4652</v>
      </c>
      <c r="C1430" s="73" t="s">
        <v>702</v>
      </c>
    </row>
    <row r="1431" spans="1:3" x14ac:dyDescent="0.2">
      <c r="A1431" s="72">
        <v>1430</v>
      </c>
      <c r="B1431" s="70" t="s">
        <v>2004</v>
      </c>
      <c r="C1431" s="73" t="s">
        <v>702</v>
      </c>
    </row>
    <row r="1432" spans="1:3" x14ac:dyDescent="0.2">
      <c r="A1432" s="72">
        <v>1431</v>
      </c>
      <c r="B1432" s="70" t="s">
        <v>1023</v>
      </c>
      <c r="C1432" s="73" t="s">
        <v>702</v>
      </c>
    </row>
    <row r="1433" spans="1:3" x14ac:dyDescent="0.2">
      <c r="A1433" s="72">
        <v>1432</v>
      </c>
      <c r="B1433" s="70" t="s">
        <v>3116</v>
      </c>
      <c r="C1433" s="73" t="s">
        <v>702</v>
      </c>
    </row>
    <row r="1434" spans="1:3" x14ac:dyDescent="0.2">
      <c r="A1434" s="72">
        <v>1433</v>
      </c>
      <c r="B1434" s="70" t="s">
        <v>5037</v>
      </c>
      <c r="C1434" s="73" t="s">
        <v>702</v>
      </c>
    </row>
    <row r="1435" spans="1:3" x14ac:dyDescent="0.2">
      <c r="A1435" s="72">
        <v>1434</v>
      </c>
      <c r="B1435" s="70" t="s">
        <v>1425</v>
      </c>
      <c r="C1435" s="73" t="s">
        <v>702</v>
      </c>
    </row>
    <row r="1436" spans="1:3" x14ac:dyDescent="0.2">
      <c r="A1436" s="72">
        <v>1435</v>
      </c>
      <c r="B1436" s="70" t="s">
        <v>701</v>
      </c>
      <c r="C1436" s="73" t="s">
        <v>702</v>
      </c>
    </row>
    <row r="1437" spans="1:3" x14ac:dyDescent="0.2">
      <c r="A1437" s="72">
        <v>1436</v>
      </c>
      <c r="B1437" s="70" t="s">
        <v>2757</v>
      </c>
      <c r="C1437" s="73" t="s">
        <v>702</v>
      </c>
    </row>
    <row r="1438" spans="1:3" x14ac:dyDescent="0.2">
      <c r="A1438" s="72">
        <v>1437</v>
      </c>
      <c r="B1438" s="70" t="s">
        <v>6557</v>
      </c>
      <c r="C1438" s="73" t="s">
        <v>702</v>
      </c>
    </row>
    <row r="1439" spans="1:3" x14ac:dyDescent="0.2">
      <c r="A1439" s="72">
        <v>1438</v>
      </c>
      <c r="B1439" s="70" t="s">
        <v>6421</v>
      </c>
      <c r="C1439" s="73" t="s">
        <v>702</v>
      </c>
    </row>
    <row r="1440" spans="1:3" x14ac:dyDescent="0.2">
      <c r="A1440" s="72">
        <v>1439</v>
      </c>
      <c r="B1440" s="70" t="s">
        <v>4075</v>
      </c>
      <c r="C1440" s="73" t="s">
        <v>178</v>
      </c>
    </row>
    <row r="1441" spans="1:3" x14ac:dyDescent="0.2">
      <c r="A1441" s="72">
        <v>1440</v>
      </c>
      <c r="B1441" s="70" t="s">
        <v>177</v>
      </c>
      <c r="C1441" s="73" t="s">
        <v>178</v>
      </c>
    </row>
    <row r="1442" spans="1:3" x14ac:dyDescent="0.2">
      <c r="A1442" s="72">
        <v>1441</v>
      </c>
      <c r="B1442" s="70" t="s">
        <v>4531</v>
      </c>
      <c r="C1442" s="73" t="s">
        <v>178</v>
      </c>
    </row>
    <row r="1443" spans="1:3" x14ac:dyDescent="0.2">
      <c r="A1443" s="72">
        <v>1442</v>
      </c>
      <c r="B1443" s="70" t="s">
        <v>6746</v>
      </c>
      <c r="C1443" s="73" t="s">
        <v>178</v>
      </c>
    </row>
    <row r="1444" spans="1:3" x14ac:dyDescent="0.2">
      <c r="A1444" s="72">
        <v>1443</v>
      </c>
      <c r="B1444" s="70" t="s">
        <v>5056</v>
      </c>
      <c r="C1444" s="73" t="s">
        <v>178</v>
      </c>
    </row>
    <row r="1445" spans="1:3" x14ac:dyDescent="0.2">
      <c r="A1445" s="72">
        <v>1444</v>
      </c>
      <c r="B1445" s="70" t="s">
        <v>2779</v>
      </c>
      <c r="C1445" s="73" t="s">
        <v>178</v>
      </c>
    </row>
    <row r="1446" spans="1:3" x14ac:dyDescent="0.2">
      <c r="A1446" s="72">
        <v>1445</v>
      </c>
      <c r="B1446" s="70" t="s">
        <v>5586</v>
      </c>
      <c r="C1446" s="73" t="s">
        <v>178</v>
      </c>
    </row>
    <row r="1447" spans="1:3" x14ac:dyDescent="0.2">
      <c r="A1447" s="72">
        <v>1446</v>
      </c>
      <c r="B1447" s="70" t="s">
        <v>2924</v>
      </c>
      <c r="C1447" s="73" t="s">
        <v>178</v>
      </c>
    </row>
    <row r="1448" spans="1:3" x14ac:dyDescent="0.2">
      <c r="A1448" s="72">
        <v>1447</v>
      </c>
      <c r="B1448" s="70" t="s">
        <v>4933</v>
      </c>
      <c r="C1448" s="73" t="s">
        <v>178</v>
      </c>
    </row>
    <row r="1449" spans="1:3" x14ac:dyDescent="0.2">
      <c r="A1449" s="72">
        <v>1448</v>
      </c>
      <c r="B1449" s="70" t="s">
        <v>927</v>
      </c>
      <c r="C1449" s="73" t="s">
        <v>178</v>
      </c>
    </row>
    <row r="1450" spans="1:3" x14ac:dyDescent="0.2">
      <c r="A1450" s="72">
        <v>1449</v>
      </c>
      <c r="B1450" s="70" t="s">
        <v>5652</v>
      </c>
      <c r="C1450" s="73" t="s">
        <v>178</v>
      </c>
    </row>
    <row r="1451" spans="1:3" x14ac:dyDescent="0.2">
      <c r="A1451" s="72">
        <v>1450</v>
      </c>
      <c r="B1451" s="70" t="s">
        <v>5689</v>
      </c>
      <c r="C1451" s="73" t="s">
        <v>178</v>
      </c>
    </row>
    <row r="1452" spans="1:3" x14ac:dyDescent="0.2">
      <c r="A1452" s="72">
        <v>1451</v>
      </c>
      <c r="B1452" s="70" t="s">
        <v>3905</v>
      </c>
      <c r="C1452" s="73" t="s">
        <v>178</v>
      </c>
    </row>
    <row r="1453" spans="1:3" x14ac:dyDescent="0.2">
      <c r="A1453" s="72">
        <v>1452</v>
      </c>
      <c r="B1453" s="70" t="s">
        <v>1715</v>
      </c>
      <c r="C1453" s="73" t="s">
        <v>178</v>
      </c>
    </row>
    <row r="1454" spans="1:3" x14ac:dyDescent="0.2">
      <c r="A1454" s="72">
        <v>1453</v>
      </c>
      <c r="B1454" s="70" t="s">
        <v>5311</v>
      </c>
      <c r="C1454" s="73" t="s">
        <v>178</v>
      </c>
    </row>
    <row r="1455" spans="1:3" x14ac:dyDescent="0.2">
      <c r="A1455" s="72">
        <v>1454</v>
      </c>
      <c r="B1455" s="70" t="s">
        <v>678</v>
      </c>
      <c r="C1455" s="73" t="s">
        <v>178</v>
      </c>
    </row>
    <row r="1456" spans="1:3" x14ac:dyDescent="0.2">
      <c r="A1456" s="72">
        <v>1455</v>
      </c>
      <c r="B1456" s="70" t="s">
        <v>4945</v>
      </c>
      <c r="C1456" s="73" t="s">
        <v>178</v>
      </c>
    </row>
    <row r="1457" spans="1:3" x14ac:dyDescent="0.2">
      <c r="A1457" s="72">
        <v>1456</v>
      </c>
      <c r="B1457" s="70" t="s">
        <v>5197</v>
      </c>
      <c r="C1457" s="73" t="s">
        <v>178</v>
      </c>
    </row>
    <row r="1458" spans="1:3" x14ac:dyDescent="0.2">
      <c r="A1458" s="72">
        <v>1457</v>
      </c>
      <c r="B1458" s="70" t="s">
        <v>4824</v>
      </c>
      <c r="C1458" s="73" t="s">
        <v>178</v>
      </c>
    </row>
    <row r="1459" spans="1:3" x14ac:dyDescent="0.2">
      <c r="A1459" s="72">
        <v>1458</v>
      </c>
      <c r="B1459" s="70" t="s">
        <v>2213</v>
      </c>
      <c r="C1459" s="73" t="s">
        <v>97</v>
      </c>
    </row>
    <row r="1460" spans="1:3" x14ac:dyDescent="0.2">
      <c r="A1460" s="72">
        <v>1459</v>
      </c>
      <c r="B1460" s="70" t="s">
        <v>4532</v>
      </c>
      <c r="C1460" s="73" t="s">
        <v>97</v>
      </c>
    </row>
    <row r="1461" spans="1:3" x14ac:dyDescent="0.2">
      <c r="A1461" s="72">
        <v>1460</v>
      </c>
      <c r="B1461" s="70" t="s">
        <v>6422</v>
      </c>
      <c r="C1461" s="73" t="s">
        <v>97</v>
      </c>
    </row>
    <row r="1462" spans="1:3" x14ac:dyDescent="0.2">
      <c r="A1462" s="72">
        <v>1461</v>
      </c>
      <c r="B1462" s="70" t="s">
        <v>3944</v>
      </c>
      <c r="C1462" s="73" t="s">
        <v>97</v>
      </c>
    </row>
    <row r="1463" spans="1:3" x14ac:dyDescent="0.2">
      <c r="A1463" s="72">
        <v>1462</v>
      </c>
      <c r="B1463" s="70" t="s">
        <v>4511</v>
      </c>
      <c r="C1463" s="73" t="s">
        <v>97</v>
      </c>
    </row>
    <row r="1464" spans="1:3" x14ac:dyDescent="0.2">
      <c r="A1464" s="72">
        <v>1463</v>
      </c>
      <c r="B1464" s="70" t="s">
        <v>1503</v>
      </c>
      <c r="C1464" s="73" t="s">
        <v>97</v>
      </c>
    </row>
    <row r="1465" spans="1:3" x14ac:dyDescent="0.2">
      <c r="A1465" s="72">
        <v>1464</v>
      </c>
      <c r="B1465" s="70" t="s">
        <v>3642</v>
      </c>
      <c r="C1465" s="73" t="s">
        <v>97</v>
      </c>
    </row>
    <row r="1466" spans="1:3" x14ac:dyDescent="0.2">
      <c r="A1466" s="72">
        <v>1465</v>
      </c>
      <c r="B1466" s="70" t="s">
        <v>3074</v>
      </c>
      <c r="C1466" s="73" t="s">
        <v>97</v>
      </c>
    </row>
    <row r="1467" spans="1:3" x14ac:dyDescent="0.2">
      <c r="A1467" s="72">
        <v>1466</v>
      </c>
      <c r="B1467" s="70" t="s">
        <v>6747</v>
      </c>
      <c r="C1467" s="73" t="s">
        <v>97</v>
      </c>
    </row>
    <row r="1468" spans="1:3" x14ac:dyDescent="0.2">
      <c r="A1468" s="72">
        <v>1467</v>
      </c>
      <c r="B1468" s="70" t="s">
        <v>3205</v>
      </c>
      <c r="C1468" s="73" t="s">
        <v>97</v>
      </c>
    </row>
    <row r="1469" spans="1:3" x14ac:dyDescent="0.2">
      <c r="A1469" s="72">
        <v>1468</v>
      </c>
      <c r="B1469" s="70" t="s">
        <v>2066</v>
      </c>
      <c r="C1469" s="73" t="s">
        <v>97</v>
      </c>
    </row>
    <row r="1470" spans="1:3" x14ac:dyDescent="0.2">
      <c r="A1470" s="72">
        <v>1469</v>
      </c>
      <c r="B1470" s="70" t="s">
        <v>1171</v>
      </c>
      <c r="C1470" s="73" t="s">
        <v>97</v>
      </c>
    </row>
    <row r="1471" spans="1:3" x14ac:dyDescent="0.2">
      <c r="A1471" s="72">
        <v>1470</v>
      </c>
      <c r="B1471" s="70" t="s">
        <v>371</v>
      </c>
      <c r="C1471" s="73" t="s">
        <v>97</v>
      </c>
    </row>
    <row r="1472" spans="1:3" x14ac:dyDescent="0.2">
      <c r="A1472" s="72">
        <v>1471</v>
      </c>
      <c r="B1472" s="70" t="s">
        <v>2146</v>
      </c>
      <c r="C1472" s="73" t="s">
        <v>97</v>
      </c>
    </row>
    <row r="1473" spans="1:3" x14ac:dyDescent="0.2">
      <c r="A1473" s="72">
        <v>1472</v>
      </c>
      <c r="B1473" s="70" t="s">
        <v>515</v>
      </c>
      <c r="C1473" s="73" t="s">
        <v>97</v>
      </c>
    </row>
    <row r="1474" spans="1:3" x14ac:dyDescent="0.2">
      <c r="A1474" s="72">
        <v>1473</v>
      </c>
      <c r="B1474" s="70" t="s">
        <v>6069</v>
      </c>
      <c r="C1474" s="73" t="s">
        <v>97</v>
      </c>
    </row>
    <row r="1475" spans="1:3" x14ac:dyDescent="0.2">
      <c r="A1475" s="72">
        <v>1474</v>
      </c>
      <c r="B1475" s="70" t="s">
        <v>2014</v>
      </c>
      <c r="C1475" s="73" t="s">
        <v>97</v>
      </c>
    </row>
    <row r="1476" spans="1:3" x14ac:dyDescent="0.2">
      <c r="A1476" s="72">
        <v>1475</v>
      </c>
      <c r="B1476" s="70" t="s">
        <v>6962</v>
      </c>
      <c r="C1476" s="73" t="s">
        <v>97</v>
      </c>
    </row>
    <row r="1477" spans="1:3" x14ac:dyDescent="0.2">
      <c r="A1477" s="72">
        <v>1476</v>
      </c>
      <c r="B1477" s="70" t="s">
        <v>5724</v>
      </c>
      <c r="C1477" s="73" t="s">
        <v>97</v>
      </c>
    </row>
    <row r="1478" spans="1:3" x14ac:dyDescent="0.2">
      <c r="A1478" s="72">
        <v>1477</v>
      </c>
      <c r="B1478" s="70" t="s">
        <v>6748</v>
      </c>
      <c r="C1478" s="73" t="s">
        <v>97</v>
      </c>
    </row>
    <row r="1479" spans="1:3" x14ac:dyDescent="0.2">
      <c r="A1479" s="72">
        <v>1478</v>
      </c>
      <c r="B1479" s="70" t="s">
        <v>6070</v>
      </c>
      <c r="C1479" s="73" t="s">
        <v>97</v>
      </c>
    </row>
    <row r="1480" spans="1:3" x14ac:dyDescent="0.2">
      <c r="A1480" s="72">
        <v>1479</v>
      </c>
      <c r="B1480" s="70" t="s">
        <v>4306</v>
      </c>
      <c r="C1480" s="73" t="s">
        <v>97</v>
      </c>
    </row>
    <row r="1481" spans="1:3" x14ac:dyDescent="0.2">
      <c r="A1481" s="72">
        <v>1480</v>
      </c>
      <c r="B1481" s="70" t="s">
        <v>4798</v>
      </c>
      <c r="C1481" s="73" t="s">
        <v>97</v>
      </c>
    </row>
    <row r="1482" spans="1:3" x14ac:dyDescent="0.2">
      <c r="A1482" s="72">
        <v>1481</v>
      </c>
      <c r="B1482" s="70" t="s">
        <v>6963</v>
      </c>
      <c r="C1482" s="73" t="s">
        <v>97</v>
      </c>
    </row>
    <row r="1483" spans="1:3" x14ac:dyDescent="0.2">
      <c r="A1483" s="72">
        <v>1482</v>
      </c>
      <c r="B1483" s="70" t="s">
        <v>3728</v>
      </c>
      <c r="C1483" s="73" t="s">
        <v>97</v>
      </c>
    </row>
    <row r="1484" spans="1:3" x14ac:dyDescent="0.2">
      <c r="A1484" s="72">
        <v>1483</v>
      </c>
      <c r="B1484" s="70" t="s">
        <v>2539</v>
      </c>
      <c r="C1484" s="73" t="s">
        <v>97</v>
      </c>
    </row>
    <row r="1485" spans="1:3" x14ac:dyDescent="0.2">
      <c r="A1485" s="72">
        <v>1484</v>
      </c>
      <c r="B1485" s="70" t="s">
        <v>96</v>
      </c>
      <c r="C1485" s="73" t="s">
        <v>97</v>
      </c>
    </row>
    <row r="1486" spans="1:3" x14ac:dyDescent="0.2">
      <c r="A1486" s="72">
        <v>1485</v>
      </c>
      <c r="B1486" s="70" t="s">
        <v>261</v>
      </c>
      <c r="C1486" s="73" t="s">
        <v>97</v>
      </c>
    </row>
    <row r="1487" spans="1:3" x14ac:dyDescent="0.2">
      <c r="A1487" s="72">
        <v>1486</v>
      </c>
      <c r="B1487" s="70" t="s">
        <v>6964</v>
      </c>
      <c r="C1487" s="73" t="s">
        <v>97</v>
      </c>
    </row>
    <row r="1488" spans="1:3" x14ac:dyDescent="0.2">
      <c r="A1488" s="72">
        <v>1487</v>
      </c>
      <c r="B1488" s="70" t="s">
        <v>5620</v>
      </c>
      <c r="C1488" s="73" t="s">
        <v>97</v>
      </c>
    </row>
    <row r="1489" spans="1:3" x14ac:dyDescent="0.2">
      <c r="A1489" s="72">
        <v>1488</v>
      </c>
      <c r="B1489" s="70" t="s">
        <v>4118</v>
      </c>
      <c r="C1489" s="73" t="s">
        <v>97</v>
      </c>
    </row>
    <row r="1490" spans="1:3" x14ac:dyDescent="0.2">
      <c r="A1490" s="72">
        <v>1489</v>
      </c>
      <c r="B1490" s="70" t="s">
        <v>549</v>
      </c>
      <c r="C1490" s="73" t="s">
        <v>550</v>
      </c>
    </row>
    <row r="1491" spans="1:3" x14ac:dyDescent="0.2">
      <c r="A1491" s="72">
        <v>1490</v>
      </c>
      <c r="B1491" s="70" t="s">
        <v>717</v>
      </c>
      <c r="C1491" s="73" t="s">
        <v>718</v>
      </c>
    </row>
    <row r="1492" spans="1:3" x14ac:dyDescent="0.2">
      <c r="A1492" s="72">
        <v>1491</v>
      </c>
      <c r="B1492" s="70" t="s">
        <v>1621</v>
      </c>
      <c r="C1492" s="73" t="s">
        <v>718</v>
      </c>
    </row>
    <row r="1493" spans="1:3" x14ac:dyDescent="0.2">
      <c r="A1493" s="72">
        <v>1492</v>
      </c>
      <c r="B1493" s="70" t="s">
        <v>6423</v>
      </c>
      <c r="C1493" s="73" t="s">
        <v>718</v>
      </c>
    </row>
    <row r="1494" spans="1:3" x14ac:dyDescent="0.2">
      <c r="A1494" s="72">
        <v>1493</v>
      </c>
      <c r="B1494" s="70" t="s">
        <v>3971</v>
      </c>
      <c r="C1494" s="73" t="s">
        <v>718</v>
      </c>
    </row>
    <row r="1495" spans="1:3" x14ac:dyDescent="0.2">
      <c r="A1495" s="72">
        <v>1494</v>
      </c>
      <c r="B1495" s="70" t="s">
        <v>5189</v>
      </c>
      <c r="C1495" s="73" t="s">
        <v>718</v>
      </c>
    </row>
    <row r="1496" spans="1:3" x14ac:dyDescent="0.2">
      <c r="A1496" s="72">
        <v>1495</v>
      </c>
      <c r="B1496" s="70" t="s">
        <v>6749</v>
      </c>
      <c r="C1496" s="73" t="s">
        <v>718</v>
      </c>
    </row>
    <row r="1497" spans="1:3" x14ac:dyDescent="0.2">
      <c r="A1497" s="72">
        <v>1496</v>
      </c>
      <c r="B1497" s="70" t="s">
        <v>18</v>
      </c>
      <c r="C1497" s="73" t="s">
        <v>512</v>
      </c>
    </row>
    <row r="1498" spans="1:3" x14ac:dyDescent="0.2">
      <c r="A1498" s="72">
        <v>1497</v>
      </c>
      <c r="B1498" s="70" t="s">
        <v>1606</v>
      </c>
      <c r="C1498" s="73" t="s">
        <v>512</v>
      </c>
    </row>
    <row r="1499" spans="1:3" x14ac:dyDescent="0.2">
      <c r="A1499" s="72">
        <v>1498</v>
      </c>
      <c r="B1499" s="70" t="s">
        <v>4578</v>
      </c>
      <c r="C1499" s="73" t="s">
        <v>512</v>
      </c>
    </row>
    <row r="1500" spans="1:3" x14ac:dyDescent="0.2">
      <c r="A1500" s="72">
        <v>1499</v>
      </c>
      <c r="B1500" s="70" t="s">
        <v>4249</v>
      </c>
      <c r="C1500" s="73" t="s">
        <v>512</v>
      </c>
    </row>
    <row r="1501" spans="1:3" x14ac:dyDescent="0.2">
      <c r="A1501" s="72">
        <v>1500</v>
      </c>
      <c r="B1501" s="70" t="s">
        <v>4231</v>
      </c>
      <c r="C1501" s="73" t="s">
        <v>512</v>
      </c>
    </row>
    <row r="1502" spans="1:3" x14ac:dyDescent="0.2">
      <c r="A1502" s="72">
        <v>1501</v>
      </c>
      <c r="B1502" s="70" t="s">
        <v>2956</v>
      </c>
      <c r="C1502" s="73" t="s">
        <v>512</v>
      </c>
    </row>
    <row r="1503" spans="1:3" x14ac:dyDescent="0.2">
      <c r="A1503" s="72">
        <v>1502</v>
      </c>
      <c r="B1503" s="70" t="s">
        <v>4269</v>
      </c>
      <c r="C1503" s="73" t="s">
        <v>512</v>
      </c>
    </row>
    <row r="1504" spans="1:3" x14ac:dyDescent="0.2">
      <c r="A1504" s="72">
        <v>1503</v>
      </c>
      <c r="B1504" s="70" t="s">
        <v>6316</v>
      </c>
      <c r="C1504" s="73" t="s">
        <v>512</v>
      </c>
    </row>
    <row r="1505" spans="1:3" x14ac:dyDescent="0.2">
      <c r="A1505" s="72">
        <v>1504</v>
      </c>
      <c r="B1505" s="70" t="s">
        <v>3546</v>
      </c>
      <c r="C1505" s="73" t="s">
        <v>512</v>
      </c>
    </row>
    <row r="1506" spans="1:3" x14ac:dyDescent="0.2">
      <c r="A1506" s="72">
        <v>1505</v>
      </c>
      <c r="B1506" s="70" t="s">
        <v>6424</v>
      </c>
      <c r="C1506" s="73" t="s">
        <v>512</v>
      </c>
    </row>
    <row r="1507" spans="1:3" x14ac:dyDescent="0.2">
      <c r="A1507" s="72">
        <v>1506</v>
      </c>
      <c r="B1507" s="70" t="s">
        <v>511</v>
      </c>
      <c r="C1507" s="73" t="s">
        <v>512</v>
      </c>
    </row>
    <row r="1508" spans="1:3" x14ac:dyDescent="0.2">
      <c r="A1508" s="72">
        <v>1507</v>
      </c>
      <c r="B1508" s="70" t="s">
        <v>81</v>
      </c>
      <c r="C1508" s="73" t="s">
        <v>82</v>
      </c>
    </row>
    <row r="1509" spans="1:3" x14ac:dyDescent="0.2">
      <c r="A1509" s="72">
        <v>1508</v>
      </c>
      <c r="B1509" s="70" t="s">
        <v>3485</v>
      </c>
      <c r="C1509" s="73" t="s">
        <v>82</v>
      </c>
    </row>
    <row r="1510" spans="1:3" x14ac:dyDescent="0.2">
      <c r="A1510" s="72">
        <v>1509</v>
      </c>
      <c r="B1510" s="70" t="s">
        <v>137</v>
      </c>
      <c r="C1510" s="73" t="s">
        <v>82</v>
      </c>
    </row>
    <row r="1511" spans="1:3" x14ac:dyDescent="0.2">
      <c r="A1511" s="72">
        <v>1510</v>
      </c>
      <c r="B1511" s="70" t="s">
        <v>742</v>
      </c>
      <c r="C1511" s="73" t="s">
        <v>82</v>
      </c>
    </row>
    <row r="1512" spans="1:3" x14ac:dyDescent="0.2">
      <c r="A1512" s="72">
        <v>1511</v>
      </c>
      <c r="B1512" s="70" t="s">
        <v>1443</v>
      </c>
      <c r="C1512" s="73" t="s">
        <v>82</v>
      </c>
    </row>
    <row r="1513" spans="1:3" x14ac:dyDescent="0.2">
      <c r="A1513" s="72">
        <v>1512</v>
      </c>
      <c r="B1513" s="70" t="s">
        <v>5587</v>
      </c>
      <c r="C1513" s="73" t="s">
        <v>82</v>
      </c>
    </row>
    <row r="1514" spans="1:3" x14ac:dyDescent="0.2">
      <c r="A1514" s="72">
        <v>1513</v>
      </c>
      <c r="B1514" s="70" t="s">
        <v>1712</v>
      </c>
      <c r="C1514" s="73" t="s">
        <v>82</v>
      </c>
    </row>
    <row r="1515" spans="1:3" x14ac:dyDescent="0.2">
      <c r="A1515" s="72">
        <v>1514</v>
      </c>
      <c r="B1515" s="70" t="s">
        <v>3113</v>
      </c>
      <c r="C1515" s="73" t="s">
        <v>82</v>
      </c>
    </row>
    <row r="1516" spans="1:3" x14ac:dyDescent="0.2">
      <c r="A1516" s="72">
        <v>1515</v>
      </c>
      <c r="B1516" s="70" t="s">
        <v>5221</v>
      </c>
      <c r="C1516" s="73" t="s">
        <v>82</v>
      </c>
    </row>
    <row r="1517" spans="1:3" x14ac:dyDescent="0.2">
      <c r="A1517" s="72">
        <v>1516</v>
      </c>
      <c r="B1517" s="70" t="s">
        <v>3348</v>
      </c>
      <c r="C1517" s="73" t="s">
        <v>82</v>
      </c>
    </row>
    <row r="1518" spans="1:3" x14ac:dyDescent="0.2">
      <c r="A1518" s="72">
        <v>1517</v>
      </c>
      <c r="B1518" s="70" t="s">
        <v>2619</v>
      </c>
      <c r="C1518" s="73" t="s">
        <v>82</v>
      </c>
    </row>
    <row r="1519" spans="1:3" x14ac:dyDescent="0.2">
      <c r="A1519" s="72">
        <v>1518</v>
      </c>
      <c r="B1519" s="70" t="s">
        <v>5402</v>
      </c>
      <c r="C1519" s="73" t="s">
        <v>82</v>
      </c>
    </row>
    <row r="1520" spans="1:3" x14ac:dyDescent="0.2">
      <c r="A1520" s="72">
        <v>1519</v>
      </c>
      <c r="B1520" s="70" t="s">
        <v>6558</v>
      </c>
      <c r="C1520" s="73" t="s">
        <v>234</v>
      </c>
    </row>
    <row r="1521" spans="1:3" x14ac:dyDescent="0.2">
      <c r="A1521" s="72">
        <v>1520</v>
      </c>
      <c r="B1521" s="70" t="s">
        <v>2049</v>
      </c>
      <c r="C1521" s="73" t="s">
        <v>82</v>
      </c>
    </row>
    <row r="1522" spans="1:3" x14ac:dyDescent="0.2">
      <c r="A1522" s="72">
        <v>1521</v>
      </c>
      <c r="B1522" s="70" t="s">
        <v>4093</v>
      </c>
      <c r="C1522" s="73" t="s">
        <v>82</v>
      </c>
    </row>
    <row r="1523" spans="1:3" x14ac:dyDescent="0.2">
      <c r="A1523" s="72">
        <v>1522</v>
      </c>
      <c r="B1523" s="70" t="s">
        <v>3240</v>
      </c>
      <c r="C1523" s="73" t="s">
        <v>82</v>
      </c>
    </row>
    <row r="1524" spans="1:3" x14ac:dyDescent="0.2">
      <c r="A1524" s="72">
        <v>1523</v>
      </c>
      <c r="B1524" s="70" t="s">
        <v>5333</v>
      </c>
      <c r="C1524" s="73" t="s">
        <v>82</v>
      </c>
    </row>
    <row r="1525" spans="1:3" x14ac:dyDescent="0.2">
      <c r="A1525" s="72">
        <v>1524</v>
      </c>
      <c r="B1525" s="70" t="s">
        <v>443</v>
      </c>
      <c r="C1525" s="73" t="s">
        <v>82</v>
      </c>
    </row>
    <row r="1526" spans="1:3" x14ac:dyDescent="0.2">
      <c r="A1526" s="72">
        <v>1525</v>
      </c>
      <c r="B1526" s="70" t="s">
        <v>1311</v>
      </c>
      <c r="C1526" s="73" t="s">
        <v>82</v>
      </c>
    </row>
    <row r="1527" spans="1:3" x14ac:dyDescent="0.2">
      <c r="A1527" s="72">
        <v>1526</v>
      </c>
      <c r="B1527" s="70" t="s">
        <v>637</v>
      </c>
      <c r="C1527" s="73" t="s">
        <v>82</v>
      </c>
    </row>
    <row r="1528" spans="1:3" x14ac:dyDescent="0.2">
      <c r="A1528" s="72">
        <v>1527</v>
      </c>
      <c r="B1528" s="70" t="s">
        <v>2739</v>
      </c>
      <c r="C1528" s="73" t="s">
        <v>596</v>
      </c>
    </row>
    <row r="1529" spans="1:3" x14ac:dyDescent="0.2">
      <c r="A1529" s="72">
        <v>1528</v>
      </c>
      <c r="B1529" s="70" t="s">
        <v>5038</v>
      </c>
      <c r="C1529" s="73" t="s">
        <v>596</v>
      </c>
    </row>
    <row r="1530" spans="1:3" x14ac:dyDescent="0.2">
      <c r="A1530" s="72">
        <v>1529</v>
      </c>
      <c r="B1530" s="70" t="s">
        <v>1725</v>
      </c>
      <c r="C1530" s="73" t="s">
        <v>596</v>
      </c>
    </row>
    <row r="1531" spans="1:3" x14ac:dyDescent="0.2">
      <c r="A1531" s="72">
        <v>1530</v>
      </c>
      <c r="B1531" s="70" t="s">
        <v>2312</v>
      </c>
      <c r="C1531" s="73" t="s">
        <v>596</v>
      </c>
    </row>
    <row r="1532" spans="1:3" x14ac:dyDescent="0.2">
      <c r="A1532" s="72">
        <v>1531</v>
      </c>
      <c r="B1532" s="70" t="s">
        <v>6217</v>
      </c>
      <c r="C1532" s="73" t="s">
        <v>596</v>
      </c>
    </row>
    <row r="1533" spans="1:3" x14ac:dyDescent="0.2">
      <c r="A1533" s="72">
        <v>1532</v>
      </c>
      <c r="B1533" s="70" t="s">
        <v>4688</v>
      </c>
      <c r="C1533" s="73" t="s">
        <v>596</v>
      </c>
    </row>
    <row r="1534" spans="1:3" x14ac:dyDescent="0.2">
      <c r="A1534" s="72">
        <v>1533</v>
      </c>
      <c r="B1534" s="70" t="s">
        <v>6750</v>
      </c>
      <c r="C1534" s="73" t="s">
        <v>596</v>
      </c>
    </row>
    <row r="1535" spans="1:3" x14ac:dyDescent="0.2">
      <c r="A1535" s="72">
        <v>1534</v>
      </c>
      <c r="B1535" s="70" t="s">
        <v>3248</v>
      </c>
      <c r="C1535" s="73" t="s">
        <v>596</v>
      </c>
    </row>
    <row r="1536" spans="1:3" x14ac:dyDescent="0.2">
      <c r="A1536" s="72">
        <v>1535</v>
      </c>
      <c r="B1536" s="70" t="s">
        <v>5885</v>
      </c>
      <c r="C1536" s="73" t="s">
        <v>596</v>
      </c>
    </row>
    <row r="1537" spans="1:3" x14ac:dyDescent="0.2">
      <c r="A1537" s="72">
        <v>1536</v>
      </c>
      <c r="B1537" s="70" t="s">
        <v>2189</v>
      </c>
      <c r="C1537" s="73" t="s">
        <v>596</v>
      </c>
    </row>
    <row r="1538" spans="1:3" x14ac:dyDescent="0.2">
      <c r="A1538" s="72">
        <v>1537</v>
      </c>
      <c r="B1538" s="70" t="s">
        <v>4251</v>
      </c>
      <c r="C1538" s="73" t="s">
        <v>596</v>
      </c>
    </row>
    <row r="1539" spans="1:3" x14ac:dyDescent="0.2">
      <c r="A1539" s="72">
        <v>1538</v>
      </c>
      <c r="B1539" s="70" t="s">
        <v>6425</v>
      </c>
      <c r="C1539" s="73" t="s">
        <v>596</v>
      </c>
    </row>
    <row r="1540" spans="1:3" x14ac:dyDescent="0.2">
      <c r="A1540" s="72">
        <v>1539</v>
      </c>
      <c r="B1540" s="70" t="s">
        <v>595</v>
      </c>
      <c r="C1540" s="73" t="s">
        <v>596</v>
      </c>
    </row>
    <row r="1541" spans="1:3" x14ac:dyDescent="0.2">
      <c r="A1541" s="72">
        <v>1540</v>
      </c>
      <c r="B1541" s="70" t="s">
        <v>875</v>
      </c>
      <c r="C1541" s="73" t="s">
        <v>596</v>
      </c>
    </row>
    <row r="1542" spans="1:3" x14ac:dyDescent="0.2">
      <c r="A1542" s="72">
        <v>1541</v>
      </c>
      <c r="B1542" s="70" t="s">
        <v>5760</v>
      </c>
      <c r="C1542" s="73" t="s">
        <v>596</v>
      </c>
    </row>
    <row r="1543" spans="1:3" x14ac:dyDescent="0.2">
      <c r="A1543" s="72">
        <v>1542</v>
      </c>
      <c r="B1543" s="70" t="s">
        <v>3720</v>
      </c>
      <c r="C1543" s="73" t="s">
        <v>596</v>
      </c>
    </row>
    <row r="1544" spans="1:3" x14ac:dyDescent="0.2">
      <c r="A1544" s="72">
        <v>1543</v>
      </c>
      <c r="B1544" s="70" t="s">
        <v>1209</v>
      </c>
      <c r="C1544" s="73" t="s">
        <v>596</v>
      </c>
    </row>
    <row r="1545" spans="1:3" x14ac:dyDescent="0.2">
      <c r="A1545" s="72">
        <v>1544</v>
      </c>
      <c r="B1545" s="70" t="s">
        <v>6965</v>
      </c>
      <c r="C1545" s="73" t="s">
        <v>596</v>
      </c>
    </row>
    <row r="1546" spans="1:3" x14ac:dyDescent="0.2">
      <c r="A1546" s="72">
        <v>1545</v>
      </c>
      <c r="B1546" s="70" t="s">
        <v>6139</v>
      </c>
      <c r="C1546" s="73" t="s">
        <v>596</v>
      </c>
    </row>
    <row r="1547" spans="1:3" x14ac:dyDescent="0.2">
      <c r="A1547" s="72">
        <v>1546</v>
      </c>
      <c r="B1547" s="70" t="s">
        <v>5057</v>
      </c>
      <c r="C1547" s="73" t="s">
        <v>596</v>
      </c>
    </row>
    <row r="1548" spans="1:3" x14ac:dyDescent="0.2">
      <c r="A1548" s="72">
        <v>1547</v>
      </c>
      <c r="B1548" s="70" t="s">
        <v>6751</v>
      </c>
      <c r="C1548" s="73" t="s">
        <v>596</v>
      </c>
    </row>
    <row r="1549" spans="1:3" x14ac:dyDescent="0.2">
      <c r="A1549" s="72">
        <v>1548</v>
      </c>
      <c r="B1549" s="70" t="s">
        <v>1458</v>
      </c>
      <c r="C1549" s="73" t="s">
        <v>712</v>
      </c>
    </row>
    <row r="1550" spans="1:3" x14ac:dyDescent="0.2">
      <c r="A1550" s="72">
        <v>1549</v>
      </c>
      <c r="B1550" s="70" t="s">
        <v>3809</v>
      </c>
      <c r="C1550" s="73" t="s">
        <v>712</v>
      </c>
    </row>
    <row r="1551" spans="1:3" x14ac:dyDescent="0.2">
      <c r="A1551" s="72">
        <v>1550</v>
      </c>
      <c r="B1551" s="70" t="s">
        <v>3553</v>
      </c>
      <c r="C1551" s="73" t="s">
        <v>712</v>
      </c>
    </row>
    <row r="1552" spans="1:3" x14ac:dyDescent="0.2">
      <c r="A1552" s="72">
        <v>1551</v>
      </c>
      <c r="B1552" s="70" t="s">
        <v>2119</v>
      </c>
      <c r="C1552" s="73" t="s">
        <v>712</v>
      </c>
    </row>
    <row r="1553" spans="1:3" x14ac:dyDescent="0.2">
      <c r="A1553" s="72">
        <v>1552</v>
      </c>
      <c r="B1553" s="70" t="s">
        <v>2059</v>
      </c>
      <c r="C1553" s="73" t="s">
        <v>712</v>
      </c>
    </row>
    <row r="1554" spans="1:3" x14ac:dyDescent="0.2">
      <c r="A1554" s="72">
        <v>1553</v>
      </c>
      <c r="B1554" s="70" t="s">
        <v>4989</v>
      </c>
      <c r="C1554" s="73" t="s">
        <v>712</v>
      </c>
    </row>
    <row r="1555" spans="1:3" x14ac:dyDescent="0.2">
      <c r="A1555" s="72">
        <v>1554</v>
      </c>
      <c r="B1555" s="70" t="s">
        <v>5108</v>
      </c>
      <c r="C1555" s="73" t="s">
        <v>712</v>
      </c>
    </row>
    <row r="1556" spans="1:3" x14ac:dyDescent="0.2">
      <c r="A1556" s="72">
        <v>1555</v>
      </c>
      <c r="B1556" s="70" t="s">
        <v>5886</v>
      </c>
      <c r="C1556" s="73" t="s">
        <v>712</v>
      </c>
    </row>
    <row r="1557" spans="1:3" x14ac:dyDescent="0.2">
      <c r="A1557" s="72">
        <v>1556</v>
      </c>
      <c r="B1557" s="70" t="s">
        <v>2800</v>
      </c>
      <c r="C1557" s="73" t="s">
        <v>712</v>
      </c>
    </row>
    <row r="1558" spans="1:3" x14ac:dyDescent="0.2">
      <c r="A1558" s="72">
        <v>1557</v>
      </c>
      <c r="B1558" s="70" t="s">
        <v>6559</v>
      </c>
      <c r="C1558" s="73" t="s">
        <v>712</v>
      </c>
    </row>
    <row r="1559" spans="1:3" x14ac:dyDescent="0.2">
      <c r="A1559" s="72">
        <v>1558</v>
      </c>
      <c r="B1559" s="70" t="s">
        <v>2734</v>
      </c>
      <c r="C1559" s="73" t="s">
        <v>712</v>
      </c>
    </row>
    <row r="1560" spans="1:3" x14ac:dyDescent="0.2">
      <c r="A1560" s="72">
        <v>1559</v>
      </c>
      <c r="B1560" s="70" t="s">
        <v>6752</v>
      </c>
      <c r="C1560" s="73" t="s">
        <v>712</v>
      </c>
    </row>
    <row r="1561" spans="1:3" x14ac:dyDescent="0.2">
      <c r="A1561" s="72">
        <v>1560</v>
      </c>
      <c r="B1561" s="70" t="s">
        <v>6317</v>
      </c>
      <c r="C1561" s="73" t="s">
        <v>712</v>
      </c>
    </row>
    <row r="1562" spans="1:3" x14ac:dyDescent="0.2">
      <c r="A1562" s="72">
        <v>1561</v>
      </c>
      <c r="B1562" s="70" t="s">
        <v>5403</v>
      </c>
      <c r="C1562" s="73" t="s">
        <v>712</v>
      </c>
    </row>
    <row r="1563" spans="1:3" x14ac:dyDescent="0.2">
      <c r="A1563" s="72">
        <v>1562</v>
      </c>
      <c r="B1563" s="70" t="s">
        <v>4352</v>
      </c>
      <c r="C1563" s="73" t="s">
        <v>712</v>
      </c>
    </row>
    <row r="1564" spans="1:3" x14ac:dyDescent="0.2">
      <c r="A1564" s="72">
        <v>1563</v>
      </c>
      <c r="B1564" s="70" t="s">
        <v>938</v>
      </c>
      <c r="C1564" s="73" t="s">
        <v>712</v>
      </c>
    </row>
    <row r="1565" spans="1:3" x14ac:dyDescent="0.2">
      <c r="A1565" s="72">
        <v>1564</v>
      </c>
      <c r="B1565" s="70" t="s">
        <v>1713</v>
      </c>
      <c r="C1565" s="73" t="s">
        <v>712</v>
      </c>
    </row>
    <row r="1566" spans="1:3" x14ac:dyDescent="0.2">
      <c r="A1566" s="72">
        <v>1565</v>
      </c>
      <c r="B1566" s="70" t="s">
        <v>4397</v>
      </c>
      <c r="C1566" s="73" t="s">
        <v>712</v>
      </c>
    </row>
    <row r="1567" spans="1:3" x14ac:dyDescent="0.2">
      <c r="A1567" s="72">
        <v>1566</v>
      </c>
      <c r="B1567" s="70" t="s">
        <v>5258</v>
      </c>
      <c r="C1567" s="73" t="s">
        <v>712</v>
      </c>
    </row>
    <row r="1568" spans="1:3" x14ac:dyDescent="0.2">
      <c r="A1568" s="72">
        <v>1567</v>
      </c>
      <c r="B1568" s="70" t="s">
        <v>711</v>
      </c>
      <c r="C1568" s="73" t="s">
        <v>712</v>
      </c>
    </row>
    <row r="1569" spans="1:3" x14ac:dyDescent="0.2">
      <c r="A1569" s="72">
        <v>1568</v>
      </c>
      <c r="B1569" s="70" t="s">
        <v>1398</v>
      </c>
      <c r="C1569" s="73" t="s">
        <v>712</v>
      </c>
    </row>
    <row r="1570" spans="1:3" x14ac:dyDescent="0.2">
      <c r="A1570" s="72">
        <v>1569</v>
      </c>
      <c r="B1570" s="70" t="s">
        <v>5109</v>
      </c>
      <c r="C1570" s="73" t="s">
        <v>712</v>
      </c>
    </row>
    <row r="1571" spans="1:3" x14ac:dyDescent="0.2">
      <c r="A1571" s="72">
        <v>1570</v>
      </c>
      <c r="B1571" s="70" t="s">
        <v>5887</v>
      </c>
      <c r="C1571" s="73" t="s">
        <v>712</v>
      </c>
    </row>
    <row r="1572" spans="1:3" x14ac:dyDescent="0.2">
      <c r="A1572" s="72">
        <v>1571</v>
      </c>
      <c r="B1572" s="70" t="s">
        <v>4225</v>
      </c>
      <c r="C1572" s="73" t="s">
        <v>712</v>
      </c>
    </row>
    <row r="1573" spans="1:3" x14ac:dyDescent="0.2">
      <c r="A1573" s="72">
        <v>1572</v>
      </c>
      <c r="B1573" s="70" t="s">
        <v>5121</v>
      </c>
      <c r="C1573" s="73" t="s">
        <v>712</v>
      </c>
    </row>
    <row r="1574" spans="1:3" x14ac:dyDescent="0.2">
      <c r="A1574" s="72">
        <v>1573</v>
      </c>
      <c r="B1574" s="70" t="s">
        <v>1285</v>
      </c>
      <c r="C1574" s="73" t="s">
        <v>712</v>
      </c>
    </row>
    <row r="1575" spans="1:3" x14ac:dyDescent="0.2">
      <c r="A1575" s="72">
        <v>1574</v>
      </c>
      <c r="B1575" s="70" t="s">
        <v>5888</v>
      </c>
      <c r="C1575" s="73" t="s">
        <v>712</v>
      </c>
    </row>
    <row r="1576" spans="1:3" x14ac:dyDescent="0.2">
      <c r="A1576" s="72">
        <v>1575</v>
      </c>
      <c r="B1576" s="70" t="s">
        <v>5621</v>
      </c>
      <c r="C1576" s="73" t="s">
        <v>712</v>
      </c>
    </row>
    <row r="1577" spans="1:3" x14ac:dyDescent="0.2">
      <c r="A1577" s="72">
        <v>1576</v>
      </c>
      <c r="B1577" s="70" t="s">
        <v>5951</v>
      </c>
      <c r="C1577" s="73" t="s">
        <v>712</v>
      </c>
    </row>
    <row r="1578" spans="1:3" x14ac:dyDescent="0.2">
      <c r="A1578" s="72">
        <v>1577</v>
      </c>
      <c r="B1578" s="70" t="s">
        <v>6426</v>
      </c>
      <c r="C1578" s="73" t="s">
        <v>712</v>
      </c>
    </row>
    <row r="1579" spans="1:3" x14ac:dyDescent="0.2">
      <c r="A1579" s="72">
        <v>1578</v>
      </c>
      <c r="B1579" s="70" t="s">
        <v>1241</v>
      </c>
      <c r="C1579" s="73" t="s">
        <v>712</v>
      </c>
    </row>
    <row r="1580" spans="1:3" x14ac:dyDescent="0.2">
      <c r="A1580" s="72">
        <v>1579</v>
      </c>
      <c r="B1580" s="70" t="s">
        <v>1136</v>
      </c>
      <c r="C1580" s="73" t="s">
        <v>712</v>
      </c>
    </row>
    <row r="1581" spans="1:3" x14ac:dyDescent="0.2">
      <c r="A1581" s="72">
        <v>1580</v>
      </c>
      <c r="B1581" s="70" t="s">
        <v>1046</v>
      </c>
      <c r="C1581" s="73" t="s">
        <v>712</v>
      </c>
    </row>
    <row r="1582" spans="1:3" x14ac:dyDescent="0.2">
      <c r="A1582" s="72">
        <v>1581</v>
      </c>
      <c r="B1582" s="70" t="s">
        <v>4709</v>
      </c>
      <c r="C1582" s="73" t="s">
        <v>712</v>
      </c>
    </row>
    <row r="1583" spans="1:3" x14ac:dyDescent="0.2">
      <c r="A1583" s="72">
        <v>1582</v>
      </c>
      <c r="B1583" s="70" t="s">
        <v>4825</v>
      </c>
      <c r="C1583" s="73" t="s">
        <v>712</v>
      </c>
    </row>
    <row r="1584" spans="1:3" x14ac:dyDescent="0.2">
      <c r="A1584" s="72">
        <v>1583</v>
      </c>
      <c r="B1584" s="70" t="s">
        <v>6753</v>
      </c>
      <c r="C1584" s="73" t="s">
        <v>712</v>
      </c>
    </row>
    <row r="1585" spans="1:3" x14ac:dyDescent="0.2">
      <c r="A1585" s="72">
        <v>1584</v>
      </c>
      <c r="B1585" s="70" t="s">
        <v>2390</v>
      </c>
      <c r="C1585" s="73" t="s">
        <v>712</v>
      </c>
    </row>
    <row r="1586" spans="1:3" x14ac:dyDescent="0.2">
      <c r="A1586" s="72">
        <v>1585</v>
      </c>
      <c r="B1586" s="70" t="s">
        <v>4161</v>
      </c>
      <c r="C1586" s="73" t="s">
        <v>712</v>
      </c>
    </row>
    <row r="1587" spans="1:3" x14ac:dyDescent="0.2">
      <c r="A1587" s="72">
        <v>1586</v>
      </c>
      <c r="B1587" s="70" t="s">
        <v>4716</v>
      </c>
      <c r="C1587" s="73" t="s">
        <v>712</v>
      </c>
    </row>
    <row r="1588" spans="1:3" x14ac:dyDescent="0.2">
      <c r="A1588" s="72">
        <v>1587</v>
      </c>
      <c r="B1588" s="70" t="s">
        <v>6754</v>
      </c>
      <c r="C1588" s="73" t="s">
        <v>712</v>
      </c>
    </row>
    <row r="1589" spans="1:3" x14ac:dyDescent="0.2">
      <c r="A1589" s="72">
        <v>1588</v>
      </c>
      <c r="B1589" s="70" t="s">
        <v>1926</v>
      </c>
      <c r="C1589" s="73" t="s">
        <v>1440</v>
      </c>
    </row>
    <row r="1590" spans="1:3" x14ac:dyDescent="0.2">
      <c r="A1590" s="72">
        <v>1589</v>
      </c>
      <c r="B1590" s="70" t="s">
        <v>3870</v>
      </c>
      <c r="C1590" s="73" t="s">
        <v>1440</v>
      </c>
    </row>
    <row r="1591" spans="1:3" x14ac:dyDescent="0.2">
      <c r="A1591" s="72">
        <v>1590</v>
      </c>
      <c r="B1591" s="70" t="s">
        <v>2601</v>
      </c>
      <c r="C1591" s="73" t="s">
        <v>1440</v>
      </c>
    </row>
    <row r="1592" spans="1:3" x14ac:dyDescent="0.2">
      <c r="A1592" s="72">
        <v>1591</v>
      </c>
      <c r="B1592" s="70" t="s">
        <v>6140</v>
      </c>
      <c r="C1592" s="73" t="s">
        <v>1440</v>
      </c>
    </row>
    <row r="1593" spans="1:3" x14ac:dyDescent="0.2">
      <c r="A1593" s="72">
        <v>1592</v>
      </c>
      <c r="B1593" s="70" t="s">
        <v>6318</v>
      </c>
      <c r="C1593" s="73" t="s">
        <v>1440</v>
      </c>
    </row>
    <row r="1594" spans="1:3" x14ac:dyDescent="0.2">
      <c r="A1594" s="72">
        <v>1593</v>
      </c>
      <c r="B1594" s="70" t="s">
        <v>5725</v>
      </c>
      <c r="C1594" s="73" t="s">
        <v>1440</v>
      </c>
    </row>
    <row r="1595" spans="1:3" x14ac:dyDescent="0.2">
      <c r="A1595" s="72">
        <v>1594</v>
      </c>
      <c r="B1595" s="70" t="s">
        <v>3123</v>
      </c>
      <c r="C1595" s="73" t="s">
        <v>1440</v>
      </c>
    </row>
    <row r="1596" spans="1:3" x14ac:dyDescent="0.2">
      <c r="A1596" s="72">
        <v>1595</v>
      </c>
      <c r="B1596" s="70" t="s">
        <v>3777</v>
      </c>
      <c r="C1596" s="73" t="s">
        <v>1440</v>
      </c>
    </row>
    <row r="1597" spans="1:3" x14ac:dyDescent="0.2">
      <c r="A1597" s="72">
        <v>1596</v>
      </c>
      <c r="B1597" s="70" t="s">
        <v>6218</v>
      </c>
      <c r="C1597" s="73" t="s">
        <v>1440</v>
      </c>
    </row>
    <row r="1598" spans="1:3" x14ac:dyDescent="0.2">
      <c r="A1598" s="72">
        <v>1597</v>
      </c>
      <c r="B1598" s="70" t="s">
        <v>1439</v>
      </c>
      <c r="C1598" s="73" t="s">
        <v>1440</v>
      </c>
    </row>
    <row r="1599" spans="1:3" x14ac:dyDescent="0.2">
      <c r="A1599" s="72">
        <v>1598</v>
      </c>
      <c r="B1599" s="70" t="s">
        <v>4480</v>
      </c>
      <c r="C1599" s="73" t="s">
        <v>1440</v>
      </c>
    </row>
    <row r="1600" spans="1:3" x14ac:dyDescent="0.2">
      <c r="A1600" s="72">
        <v>1599</v>
      </c>
      <c r="B1600" s="70" t="s">
        <v>4006</v>
      </c>
      <c r="C1600" s="73" t="s">
        <v>1972</v>
      </c>
    </row>
    <row r="1601" spans="1:3" x14ac:dyDescent="0.2">
      <c r="A1601" s="72">
        <v>1600</v>
      </c>
      <c r="B1601" s="70" t="s">
        <v>2819</v>
      </c>
      <c r="C1601" s="73" t="s">
        <v>1972</v>
      </c>
    </row>
    <row r="1602" spans="1:3" x14ac:dyDescent="0.2">
      <c r="A1602" s="72">
        <v>1601</v>
      </c>
      <c r="B1602" s="70" t="s">
        <v>1971</v>
      </c>
      <c r="C1602" s="73" t="s">
        <v>1972</v>
      </c>
    </row>
    <row r="1603" spans="1:3" x14ac:dyDescent="0.2">
      <c r="A1603" s="72">
        <v>1602</v>
      </c>
      <c r="B1603" s="70" t="s">
        <v>197</v>
      </c>
      <c r="C1603" s="73" t="s">
        <v>198</v>
      </c>
    </row>
    <row r="1604" spans="1:3" x14ac:dyDescent="0.2">
      <c r="A1604" s="72">
        <v>1603</v>
      </c>
      <c r="B1604" s="70" t="s">
        <v>553</v>
      </c>
      <c r="C1604" s="73" t="s">
        <v>198</v>
      </c>
    </row>
    <row r="1605" spans="1:3" x14ac:dyDescent="0.2">
      <c r="A1605" s="72">
        <v>1604</v>
      </c>
      <c r="B1605" s="70" t="s">
        <v>1092</v>
      </c>
      <c r="C1605" s="73" t="s">
        <v>198</v>
      </c>
    </row>
    <row r="1606" spans="1:3" x14ac:dyDescent="0.2">
      <c r="A1606" s="72">
        <v>1605</v>
      </c>
      <c r="B1606" s="70" t="s">
        <v>4845</v>
      </c>
      <c r="C1606" s="73" t="s">
        <v>198</v>
      </c>
    </row>
    <row r="1607" spans="1:3" x14ac:dyDescent="0.2">
      <c r="A1607" s="72">
        <v>1606</v>
      </c>
      <c r="B1607" s="70" t="s">
        <v>3712</v>
      </c>
      <c r="C1607" s="73" t="s">
        <v>198</v>
      </c>
    </row>
    <row r="1608" spans="1:3" x14ac:dyDescent="0.2">
      <c r="A1608" s="72">
        <v>1607</v>
      </c>
      <c r="B1608" s="70" t="s">
        <v>5373</v>
      </c>
      <c r="C1608" s="73" t="s">
        <v>198</v>
      </c>
    </row>
    <row r="1609" spans="1:3" x14ac:dyDescent="0.2">
      <c r="A1609" s="72">
        <v>1608</v>
      </c>
      <c r="B1609" s="70" t="s">
        <v>2905</v>
      </c>
      <c r="C1609" s="73" t="s">
        <v>198</v>
      </c>
    </row>
    <row r="1610" spans="1:3" x14ac:dyDescent="0.2">
      <c r="A1610" s="72">
        <v>1609</v>
      </c>
      <c r="B1610" s="70" t="s">
        <v>1089</v>
      </c>
      <c r="C1610" s="73" t="s">
        <v>198</v>
      </c>
    </row>
    <row r="1611" spans="1:3" x14ac:dyDescent="0.2">
      <c r="A1611" s="72">
        <v>1610</v>
      </c>
      <c r="B1611" s="70" t="s">
        <v>285</v>
      </c>
      <c r="C1611" s="73" t="s">
        <v>198</v>
      </c>
    </row>
    <row r="1612" spans="1:3" x14ac:dyDescent="0.2">
      <c r="A1612" s="72">
        <v>1611</v>
      </c>
      <c r="B1612" s="70" t="s">
        <v>1224</v>
      </c>
      <c r="C1612" s="73" t="s">
        <v>198</v>
      </c>
    </row>
    <row r="1613" spans="1:3" x14ac:dyDescent="0.2">
      <c r="A1613" s="72">
        <v>1612</v>
      </c>
      <c r="B1613" s="70" t="s">
        <v>1474</v>
      </c>
      <c r="C1613" s="73" t="s">
        <v>198</v>
      </c>
    </row>
    <row r="1614" spans="1:3" x14ac:dyDescent="0.2">
      <c r="A1614" s="72">
        <v>1613</v>
      </c>
      <c r="B1614" s="70" t="s">
        <v>5837</v>
      </c>
      <c r="C1614" s="73" t="s">
        <v>198</v>
      </c>
    </row>
    <row r="1615" spans="1:3" x14ac:dyDescent="0.2">
      <c r="A1615" s="72">
        <v>1614</v>
      </c>
      <c r="B1615" s="70" t="s">
        <v>6319</v>
      </c>
      <c r="C1615" s="73" t="s">
        <v>198</v>
      </c>
    </row>
    <row r="1616" spans="1:3" x14ac:dyDescent="0.2">
      <c r="A1616" s="72">
        <v>1615</v>
      </c>
      <c r="B1616" s="70" t="s">
        <v>1760</v>
      </c>
      <c r="C1616" s="73" t="s">
        <v>198</v>
      </c>
    </row>
    <row r="1617" spans="1:3" x14ac:dyDescent="0.2">
      <c r="A1617" s="72">
        <v>1616</v>
      </c>
      <c r="B1617" s="70" t="s">
        <v>5374</v>
      </c>
      <c r="C1617" s="73" t="s">
        <v>198</v>
      </c>
    </row>
    <row r="1618" spans="1:3" x14ac:dyDescent="0.2">
      <c r="A1618" s="72">
        <v>1617</v>
      </c>
      <c r="B1618" s="70" t="s">
        <v>2018</v>
      </c>
      <c r="C1618" s="73" t="s">
        <v>198</v>
      </c>
    </row>
    <row r="1619" spans="1:3" x14ac:dyDescent="0.2">
      <c r="A1619" s="72">
        <v>1618</v>
      </c>
      <c r="B1619" s="70" t="s">
        <v>5169</v>
      </c>
      <c r="C1619" s="73" t="s">
        <v>198</v>
      </c>
    </row>
    <row r="1620" spans="1:3" x14ac:dyDescent="0.2">
      <c r="A1620" s="72">
        <v>1619</v>
      </c>
      <c r="B1620" s="70" t="s">
        <v>2308</v>
      </c>
      <c r="C1620" s="73" t="s">
        <v>198</v>
      </c>
    </row>
    <row r="1621" spans="1:3" x14ac:dyDescent="0.2">
      <c r="A1621" s="72">
        <v>1620</v>
      </c>
      <c r="B1621" s="70" t="s">
        <v>713</v>
      </c>
      <c r="C1621" s="73" t="s">
        <v>403</v>
      </c>
    </row>
    <row r="1622" spans="1:3" x14ac:dyDescent="0.2">
      <c r="A1622" s="72">
        <v>1621</v>
      </c>
      <c r="B1622" s="70" t="s">
        <v>5465</v>
      </c>
      <c r="C1622" s="73" t="s">
        <v>403</v>
      </c>
    </row>
    <row r="1623" spans="1:3" x14ac:dyDescent="0.2">
      <c r="A1623" s="72">
        <v>1622</v>
      </c>
      <c r="B1623" s="70" t="s">
        <v>4548</v>
      </c>
      <c r="C1623" s="73" t="s">
        <v>403</v>
      </c>
    </row>
    <row r="1624" spans="1:3" x14ac:dyDescent="0.2">
      <c r="A1624" s="72">
        <v>1623</v>
      </c>
      <c r="B1624" s="70" t="s">
        <v>402</v>
      </c>
      <c r="C1624" s="73" t="s">
        <v>403</v>
      </c>
    </row>
    <row r="1625" spans="1:3" x14ac:dyDescent="0.2">
      <c r="A1625" s="72">
        <v>1624</v>
      </c>
      <c r="B1625" s="70" t="s">
        <v>3964</v>
      </c>
      <c r="C1625" s="73" t="s">
        <v>403</v>
      </c>
    </row>
    <row r="1626" spans="1:3" x14ac:dyDescent="0.2">
      <c r="A1626" s="72">
        <v>1625</v>
      </c>
      <c r="B1626" s="70" t="s">
        <v>6966</v>
      </c>
      <c r="C1626" s="73" t="s">
        <v>403</v>
      </c>
    </row>
    <row r="1627" spans="1:3" x14ac:dyDescent="0.2">
      <c r="A1627" s="72">
        <v>1626</v>
      </c>
      <c r="B1627" s="70" t="s">
        <v>3026</v>
      </c>
      <c r="C1627" s="73" t="s">
        <v>403</v>
      </c>
    </row>
    <row r="1628" spans="1:3" x14ac:dyDescent="0.2">
      <c r="A1628" s="72">
        <v>1627</v>
      </c>
      <c r="B1628" s="70" t="s">
        <v>1424</v>
      </c>
      <c r="C1628" s="73" t="s">
        <v>343</v>
      </c>
    </row>
    <row r="1629" spans="1:3" x14ac:dyDescent="0.2">
      <c r="A1629" s="72">
        <v>1628</v>
      </c>
      <c r="B1629" s="70" t="s">
        <v>2462</v>
      </c>
      <c r="C1629" s="73" t="s">
        <v>343</v>
      </c>
    </row>
    <row r="1630" spans="1:3" x14ac:dyDescent="0.2">
      <c r="A1630" s="72">
        <v>1629</v>
      </c>
      <c r="B1630" s="70" t="s">
        <v>3402</v>
      </c>
      <c r="C1630" s="73" t="s">
        <v>343</v>
      </c>
    </row>
    <row r="1631" spans="1:3" x14ac:dyDescent="0.2">
      <c r="A1631" s="72">
        <v>1630</v>
      </c>
      <c r="B1631" s="70" t="s">
        <v>6004</v>
      </c>
      <c r="C1631" s="73" t="s">
        <v>343</v>
      </c>
    </row>
    <row r="1632" spans="1:3" x14ac:dyDescent="0.2">
      <c r="A1632" s="72">
        <v>1631</v>
      </c>
      <c r="B1632" s="70" t="s">
        <v>342</v>
      </c>
      <c r="C1632" s="73" t="s">
        <v>343</v>
      </c>
    </row>
    <row r="1633" spans="1:3" x14ac:dyDescent="0.2">
      <c r="A1633" s="72">
        <v>1632</v>
      </c>
      <c r="B1633" s="70" t="s">
        <v>5375</v>
      </c>
      <c r="C1633" s="73" t="s">
        <v>343</v>
      </c>
    </row>
    <row r="1634" spans="1:3" x14ac:dyDescent="0.2">
      <c r="A1634" s="72">
        <v>1633</v>
      </c>
      <c r="B1634" s="70" t="s">
        <v>3748</v>
      </c>
      <c r="C1634" s="73" t="s">
        <v>343</v>
      </c>
    </row>
    <row r="1635" spans="1:3" x14ac:dyDescent="0.2">
      <c r="A1635" s="72">
        <v>1634</v>
      </c>
      <c r="B1635" s="70" t="s">
        <v>2906</v>
      </c>
      <c r="C1635" s="73" t="s">
        <v>343</v>
      </c>
    </row>
    <row r="1636" spans="1:3" x14ac:dyDescent="0.2">
      <c r="A1636" s="72">
        <v>1635</v>
      </c>
      <c r="B1636" s="70" t="s">
        <v>3000</v>
      </c>
      <c r="C1636" s="73" t="s">
        <v>343</v>
      </c>
    </row>
    <row r="1637" spans="1:3" x14ac:dyDescent="0.2">
      <c r="A1637" s="72">
        <v>1636</v>
      </c>
      <c r="B1637" s="70" t="s">
        <v>5376</v>
      </c>
      <c r="C1637" s="73" t="s">
        <v>343</v>
      </c>
    </row>
    <row r="1638" spans="1:3" x14ac:dyDescent="0.2">
      <c r="A1638" s="72">
        <v>1637</v>
      </c>
      <c r="B1638" s="70" t="s">
        <v>6755</v>
      </c>
      <c r="C1638" s="73" t="s">
        <v>343</v>
      </c>
    </row>
    <row r="1639" spans="1:3" x14ac:dyDescent="0.2">
      <c r="A1639" s="72">
        <v>1638</v>
      </c>
      <c r="B1639" s="70" t="s">
        <v>1468</v>
      </c>
      <c r="C1639" s="73" t="s">
        <v>343</v>
      </c>
    </row>
    <row r="1640" spans="1:3" x14ac:dyDescent="0.2">
      <c r="A1640" s="72">
        <v>1639</v>
      </c>
      <c r="B1640" s="70" t="s">
        <v>6427</v>
      </c>
      <c r="C1640" s="73" t="s">
        <v>343</v>
      </c>
    </row>
    <row r="1641" spans="1:3" x14ac:dyDescent="0.2">
      <c r="A1641" s="72">
        <v>1640</v>
      </c>
      <c r="B1641" s="70" t="s">
        <v>6756</v>
      </c>
      <c r="C1641" s="73" t="s">
        <v>343</v>
      </c>
    </row>
    <row r="1642" spans="1:3" x14ac:dyDescent="0.2">
      <c r="A1642" s="72">
        <v>1641</v>
      </c>
      <c r="B1642" s="70" t="s">
        <v>4236</v>
      </c>
      <c r="C1642" s="73" t="s">
        <v>343</v>
      </c>
    </row>
    <row r="1643" spans="1:3" x14ac:dyDescent="0.2">
      <c r="A1643" s="72">
        <v>1642</v>
      </c>
      <c r="B1643" s="70" t="s">
        <v>2672</v>
      </c>
      <c r="C1643" s="73" t="s">
        <v>343</v>
      </c>
    </row>
    <row r="1644" spans="1:3" x14ac:dyDescent="0.2">
      <c r="A1644" s="72">
        <v>1643</v>
      </c>
      <c r="B1644" s="70" t="s">
        <v>21</v>
      </c>
      <c r="C1644" s="73" t="s">
        <v>343</v>
      </c>
    </row>
    <row r="1645" spans="1:3" x14ac:dyDescent="0.2">
      <c r="A1645" s="72">
        <v>1644</v>
      </c>
      <c r="B1645" s="70" t="s">
        <v>5493</v>
      </c>
      <c r="C1645" s="73" t="s">
        <v>343</v>
      </c>
    </row>
    <row r="1646" spans="1:3" x14ac:dyDescent="0.2">
      <c r="A1646" s="72">
        <v>1645</v>
      </c>
      <c r="B1646" s="70" t="s">
        <v>6428</v>
      </c>
      <c r="C1646" s="73" t="s">
        <v>343</v>
      </c>
    </row>
    <row r="1647" spans="1:3" x14ac:dyDescent="0.2">
      <c r="A1647" s="72">
        <v>1646</v>
      </c>
      <c r="B1647" s="70" t="s">
        <v>2054</v>
      </c>
      <c r="C1647" s="73" t="s">
        <v>343</v>
      </c>
    </row>
    <row r="1648" spans="1:3" x14ac:dyDescent="0.2">
      <c r="A1648" s="72">
        <v>1647</v>
      </c>
      <c r="B1648" s="70" t="s">
        <v>6219</v>
      </c>
      <c r="C1648" s="73" t="s">
        <v>343</v>
      </c>
    </row>
    <row r="1649" spans="1:3" x14ac:dyDescent="0.2">
      <c r="A1649" s="72">
        <v>1648</v>
      </c>
      <c r="B1649" s="70" t="s">
        <v>6429</v>
      </c>
      <c r="C1649" s="73" t="s">
        <v>343</v>
      </c>
    </row>
    <row r="1650" spans="1:3" x14ac:dyDescent="0.2">
      <c r="A1650" s="72">
        <v>1649</v>
      </c>
      <c r="B1650" s="70" t="s">
        <v>5404</v>
      </c>
      <c r="C1650" s="73" t="s">
        <v>343</v>
      </c>
    </row>
    <row r="1651" spans="1:3" x14ac:dyDescent="0.2">
      <c r="A1651" s="72">
        <v>1650</v>
      </c>
      <c r="B1651" s="70" t="s">
        <v>1153</v>
      </c>
      <c r="C1651" s="73" t="s">
        <v>343</v>
      </c>
    </row>
    <row r="1652" spans="1:3" x14ac:dyDescent="0.2">
      <c r="A1652" s="72">
        <v>1651</v>
      </c>
      <c r="B1652" s="70" t="s">
        <v>1793</v>
      </c>
      <c r="C1652" s="73" t="s">
        <v>343</v>
      </c>
    </row>
    <row r="1653" spans="1:3" x14ac:dyDescent="0.2">
      <c r="A1653" s="72">
        <v>1652</v>
      </c>
      <c r="B1653" s="70" t="s">
        <v>5260</v>
      </c>
      <c r="C1653" s="73" t="s">
        <v>343</v>
      </c>
    </row>
    <row r="1654" spans="1:3" x14ac:dyDescent="0.2">
      <c r="A1654" s="72">
        <v>1653</v>
      </c>
      <c r="B1654" s="70" t="s">
        <v>3372</v>
      </c>
      <c r="C1654" s="73" t="s">
        <v>343</v>
      </c>
    </row>
    <row r="1655" spans="1:3" x14ac:dyDescent="0.2">
      <c r="A1655" s="72">
        <v>1654</v>
      </c>
      <c r="B1655" s="70" t="s">
        <v>5170</v>
      </c>
      <c r="C1655" s="73" t="s">
        <v>343</v>
      </c>
    </row>
    <row r="1656" spans="1:3" x14ac:dyDescent="0.2">
      <c r="A1656" s="72">
        <v>1655</v>
      </c>
      <c r="B1656" s="70" t="s">
        <v>6005</v>
      </c>
      <c r="C1656" s="73" t="s">
        <v>1948</v>
      </c>
    </row>
    <row r="1657" spans="1:3" x14ac:dyDescent="0.2">
      <c r="A1657" s="72">
        <v>1656</v>
      </c>
      <c r="B1657" s="70" t="s">
        <v>6560</v>
      </c>
      <c r="C1657" s="73" t="s">
        <v>1948</v>
      </c>
    </row>
    <row r="1658" spans="1:3" x14ac:dyDescent="0.2">
      <c r="A1658" s="72">
        <v>1657</v>
      </c>
      <c r="B1658" s="70" t="s">
        <v>3921</v>
      </c>
      <c r="C1658" s="73" t="s">
        <v>1948</v>
      </c>
    </row>
    <row r="1659" spans="1:3" x14ac:dyDescent="0.2">
      <c r="A1659" s="72">
        <v>1658</v>
      </c>
      <c r="B1659" s="70" t="s">
        <v>1947</v>
      </c>
      <c r="C1659" s="73" t="s">
        <v>1948</v>
      </c>
    </row>
    <row r="1660" spans="1:3" x14ac:dyDescent="0.2">
      <c r="A1660" s="72">
        <v>1659</v>
      </c>
      <c r="B1660" s="70" t="s">
        <v>6141</v>
      </c>
      <c r="C1660" s="73" t="s">
        <v>1948</v>
      </c>
    </row>
    <row r="1661" spans="1:3" x14ac:dyDescent="0.2">
      <c r="A1661" s="72">
        <v>1660</v>
      </c>
      <c r="B1661" s="70" t="s">
        <v>6220</v>
      </c>
      <c r="C1661" s="73" t="s">
        <v>1948</v>
      </c>
    </row>
    <row r="1662" spans="1:3" x14ac:dyDescent="0.2">
      <c r="A1662" s="72">
        <v>1661</v>
      </c>
      <c r="B1662" s="70" t="s">
        <v>3065</v>
      </c>
      <c r="C1662" s="73" t="s">
        <v>1948</v>
      </c>
    </row>
    <row r="1663" spans="1:3" x14ac:dyDescent="0.2">
      <c r="A1663" s="72">
        <v>1662</v>
      </c>
      <c r="B1663" s="70" t="s">
        <v>6757</v>
      </c>
      <c r="C1663" s="73" t="s">
        <v>44</v>
      </c>
    </row>
    <row r="1664" spans="1:3" x14ac:dyDescent="0.2">
      <c r="A1664" s="72">
        <v>1663</v>
      </c>
      <c r="B1664" s="70" t="s">
        <v>5889</v>
      </c>
      <c r="C1664" s="73" t="s">
        <v>44</v>
      </c>
    </row>
    <row r="1665" spans="1:3" x14ac:dyDescent="0.2">
      <c r="A1665" s="72">
        <v>1664</v>
      </c>
      <c r="B1665" s="70" t="s">
        <v>1669</v>
      </c>
      <c r="C1665" s="73" t="s">
        <v>44</v>
      </c>
    </row>
    <row r="1666" spans="1:3" x14ac:dyDescent="0.2">
      <c r="A1666" s="72">
        <v>1665</v>
      </c>
      <c r="B1666" s="70" t="s">
        <v>6561</v>
      </c>
      <c r="C1666" s="73" t="s">
        <v>44</v>
      </c>
    </row>
    <row r="1667" spans="1:3" x14ac:dyDescent="0.2">
      <c r="A1667" s="72">
        <v>1666</v>
      </c>
      <c r="B1667" s="70" t="s">
        <v>5653</v>
      </c>
      <c r="C1667" s="73" t="s">
        <v>44</v>
      </c>
    </row>
    <row r="1668" spans="1:3" x14ac:dyDescent="0.2">
      <c r="A1668" s="72">
        <v>1667</v>
      </c>
      <c r="B1668" s="70" t="s">
        <v>1967</v>
      </c>
      <c r="C1668" s="73" t="s">
        <v>44</v>
      </c>
    </row>
    <row r="1669" spans="1:3" x14ac:dyDescent="0.2">
      <c r="A1669" s="72">
        <v>1668</v>
      </c>
      <c r="B1669" s="70" t="s">
        <v>5405</v>
      </c>
      <c r="C1669" s="73" t="s">
        <v>44</v>
      </c>
    </row>
    <row r="1670" spans="1:3" x14ac:dyDescent="0.2">
      <c r="A1670" s="72">
        <v>1669</v>
      </c>
      <c r="B1670" s="70" t="s">
        <v>43</v>
      </c>
      <c r="C1670" s="73" t="s">
        <v>44</v>
      </c>
    </row>
    <row r="1671" spans="1:3" x14ac:dyDescent="0.2">
      <c r="A1671" s="72">
        <v>1670</v>
      </c>
      <c r="B1671" s="70" t="s">
        <v>6430</v>
      </c>
      <c r="C1671" s="73" t="s">
        <v>44</v>
      </c>
    </row>
    <row r="1672" spans="1:3" x14ac:dyDescent="0.2">
      <c r="A1672" s="72">
        <v>1671</v>
      </c>
      <c r="B1672" s="70" t="s">
        <v>3447</v>
      </c>
      <c r="C1672" s="73" t="s">
        <v>44</v>
      </c>
    </row>
    <row r="1673" spans="1:3" x14ac:dyDescent="0.2">
      <c r="A1673" s="72">
        <v>1672</v>
      </c>
      <c r="B1673" s="70" t="s">
        <v>5427</v>
      </c>
      <c r="C1673" s="73" t="s">
        <v>44</v>
      </c>
    </row>
    <row r="1674" spans="1:3" x14ac:dyDescent="0.2">
      <c r="A1674" s="72">
        <v>1673</v>
      </c>
      <c r="B1674" s="70" t="s">
        <v>6758</v>
      </c>
      <c r="C1674" s="73" t="s">
        <v>44</v>
      </c>
    </row>
    <row r="1675" spans="1:3" x14ac:dyDescent="0.2">
      <c r="A1675" s="72">
        <v>1674</v>
      </c>
      <c r="B1675" s="70" t="s">
        <v>514</v>
      </c>
      <c r="C1675" s="73" t="s">
        <v>44</v>
      </c>
    </row>
    <row r="1676" spans="1:3" x14ac:dyDescent="0.2">
      <c r="A1676" s="72">
        <v>1675</v>
      </c>
      <c r="B1676" s="70" t="s">
        <v>6431</v>
      </c>
      <c r="C1676" s="73" t="s">
        <v>44</v>
      </c>
    </row>
    <row r="1677" spans="1:3" x14ac:dyDescent="0.2">
      <c r="A1677" s="72">
        <v>1676</v>
      </c>
      <c r="B1677" s="70" t="s">
        <v>5240</v>
      </c>
      <c r="C1677" s="73" t="s">
        <v>44</v>
      </c>
    </row>
    <row r="1678" spans="1:3" x14ac:dyDescent="0.2">
      <c r="A1678" s="72">
        <v>1677</v>
      </c>
      <c r="B1678" s="70" t="s">
        <v>6562</v>
      </c>
      <c r="C1678" s="73" t="s">
        <v>44</v>
      </c>
    </row>
    <row r="1679" spans="1:3" x14ac:dyDescent="0.2">
      <c r="A1679" s="72">
        <v>1678</v>
      </c>
      <c r="B1679" s="70" t="s">
        <v>3057</v>
      </c>
      <c r="C1679" s="73" t="s">
        <v>44</v>
      </c>
    </row>
    <row r="1680" spans="1:3" x14ac:dyDescent="0.2">
      <c r="A1680" s="72">
        <v>1679</v>
      </c>
      <c r="B1680" s="70" t="s">
        <v>228</v>
      </c>
      <c r="C1680" s="73" t="s">
        <v>44</v>
      </c>
    </row>
    <row r="1681" spans="1:3" x14ac:dyDescent="0.2">
      <c r="A1681" s="72">
        <v>1680</v>
      </c>
      <c r="B1681" s="70" t="s">
        <v>1297</v>
      </c>
      <c r="C1681" s="73" t="s">
        <v>1298</v>
      </c>
    </row>
    <row r="1682" spans="1:3" x14ac:dyDescent="0.2">
      <c r="A1682" s="72">
        <v>1681</v>
      </c>
      <c r="B1682" s="70" t="s">
        <v>58</v>
      </c>
      <c r="C1682" s="73" t="s">
        <v>1298</v>
      </c>
    </row>
    <row r="1683" spans="1:3" x14ac:dyDescent="0.2">
      <c r="A1683" s="72">
        <v>1682</v>
      </c>
      <c r="B1683" s="70" t="s">
        <v>4414</v>
      </c>
      <c r="C1683" s="73" t="s">
        <v>1298</v>
      </c>
    </row>
    <row r="1684" spans="1:3" x14ac:dyDescent="0.2">
      <c r="A1684" s="72">
        <v>1683</v>
      </c>
      <c r="B1684" s="70" t="s">
        <v>314</v>
      </c>
      <c r="C1684" s="73" t="s">
        <v>296</v>
      </c>
    </row>
    <row r="1685" spans="1:3" x14ac:dyDescent="0.2">
      <c r="A1685" s="72">
        <v>1684</v>
      </c>
      <c r="B1685" s="70" t="s">
        <v>1173</v>
      </c>
      <c r="C1685" s="73" t="s">
        <v>296</v>
      </c>
    </row>
    <row r="1686" spans="1:3" x14ac:dyDescent="0.2">
      <c r="A1686" s="72">
        <v>1685</v>
      </c>
      <c r="B1686" s="70" t="s">
        <v>4010</v>
      </c>
      <c r="C1686" s="73" t="s">
        <v>296</v>
      </c>
    </row>
    <row r="1687" spans="1:3" x14ac:dyDescent="0.2">
      <c r="A1687" s="72">
        <v>1686</v>
      </c>
      <c r="B1687" s="70" t="s">
        <v>6968</v>
      </c>
      <c r="C1687" s="73" t="s">
        <v>296</v>
      </c>
    </row>
    <row r="1688" spans="1:3" x14ac:dyDescent="0.2">
      <c r="A1688" s="72">
        <v>1687</v>
      </c>
      <c r="B1688" s="70" t="s">
        <v>295</v>
      </c>
      <c r="C1688" s="73" t="s">
        <v>296</v>
      </c>
    </row>
    <row r="1689" spans="1:3" x14ac:dyDescent="0.2">
      <c r="A1689" s="72">
        <v>1688</v>
      </c>
      <c r="B1689" s="70" t="s">
        <v>6969</v>
      </c>
      <c r="C1689" s="73" t="s">
        <v>296</v>
      </c>
    </row>
    <row r="1690" spans="1:3" x14ac:dyDescent="0.2">
      <c r="A1690" s="72">
        <v>1689</v>
      </c>
      <c r="B1690" s="70" t="s">
        <v>3704</v>
      </c>
      <c r="C1690" s="73" t="s">
        <v>296</v>
      </c>
    </row>
    <row r="1691" spans="1:3" x14ac:dyDescent="0.2">
      <c r="A1691" s="72">
        <v>1690</v>
      </c>
      <c r="B1691" s="70" t="s">
        <v>4256</v>
      </c>
      <c r="C1691" s="73" t="s">
        <v>296</v>
      </c>
    </row>
    <row r="1692" spans="1:3" x14ac:dyDescent="0.2">
      <c r="A1692" s="72">
        <v>1691</v>
      </c>
      <c r="B1692" s="70" t="s">
        <v>4689</v>
      </c>
      <c r="C1692" s="73" t="s">
        <v>296</v>
      </c>
    </row>
    <row r="1693" spans="1:3" x14ac:dyDescent="0.2">
      <c r="A1693" s="72">
        <v>1692</v>
      </c>
      <c r="B1693" s="70" t="s">
        <v>1091</v>
      </c>
      <c r="C1693" s="73" t="s">
        <v>296</v>
      </c>
    </row>
    <row r="1694" spans="1:3" x14ac:dyDescent="0.2">
      <c r="A1694" s="72">
        <v>1693</v>
      </c>
      <c r="B1694" s="70" t="s">
        <v>6142</v>
      </c>
      <c r="C1694" s="73" t="s">
        <v>1140</v>
      </c>
    </row>
    <row r="1695" spans="1:3" x14ac:dyDescent="0.2">
      <c r="A1695" s="72">
        <v>1694</v>
      </c>
      <c r="B1695" s="70" t="s">
        <v>5171</v>
      </c>
      <c r="C1695" s="73" t="s">
        <v>1140</v>
      </c>
    </row>
    <row r="1696" spans="1:3" x14ac:dyDescent="0.2">
      <c r="A1696" s="72">
        <v>1695</v>
      </c>
      <c r="B1696" s="70" t="s">
        <v>3955</v>
      </c>
      <c r="C1696" s="73" t="s">
        <v>1140</v>
      </c>
    </row>
    <row r="1697" spans="1:3" x14ac:dyDescent="0.2">
      <c r="A1697" s="72">
        <v>1696</v>
      </c>
      <c r="B1697" s="70" t="s">
        <v>3586</v>
      </c>
      <c r="C1697" s="73" t="s">
        <v>1140</v>
      </c>
    </row>
    <row r="1698" spans="1:3" x14ac:dyDescent="0.2">
      <c r="A1698" s="72">
        <v>1697</v>
      </c>
      <c r="B1698" s="70" t="s">
        <v>4946</v>
      </c>
      <c r="C1698" s="73" t="s">
        <v>1140</v>
      </c>
    </row>
    <row r="1699" spans="1:3" x14ac:dyDescent="0.2">
      <c r="A1699" s="72">
        <v>1698</v>
      </c>
      <c r="B1699" s="70" t="s">
        <v>4990</v>
      </c>
      <c r="C1699" s="73" t="s">
        <v>1140</v>
      </c>
    </row>
    <row r="1700" spans="1:3" x14ac:dyDescent="0.2">
      <c r="A1700" s="72">
        <v>1699</v>
      </c>
      <c r="B1700" s="70" t="s">
        <v>3028</v>
      </c>
      <c r="C1700" s="73" t="s">
        <v>1140</v>
      </c>
    </row>
    <row r="1701" spans="1:3" x14ac:dyDescent="0.2">
      <c r="A1701" s="72">
        <v>1700</v>
      </c>
      <c r="B1701" s="70" t="s">
        <v>1385</v>
      </c>
      <c r="C1701" s="73" t="s">
        <v>1140</v>
      </c>
    </row>
    <row r="1702" spans="1:3" x14ac:dyDescent="0.2">
      <c r="A1702" s="72">
        <v>1701</v>
      </c>
      <c r="B1702" s="70" t="s">
        <v>2208</v>
      </c>
      <c r="C1702" s="73" t="s">
        <v>1140</v>
      </c>
    </row>
    <row r="1703" spans="1:3" x14ac:dyDescent="0.2">
      <c r="A1703" s="72">
        <v>1702</v>
      </c>
      <c r="B1703" s="70" t="s">
        <v>5198</v>
      </c>
      <c r="C1703" s="73" t="s">
        <v>1140</v>
      </c>
    </row>
    <row r="1704" spans="1:3" x14ac:dyDescent="0.2">
      <c r="A1704" s="72">
        <v>1703</v>
      </c>
      <c r="B1704" s="70" t="s">
        <v>6759</v>
      </c>
      <c r="C1704" s="73" t="s">
        <v>1140</v>
      </c>
    </row>
    <row r="1705" spans="1:3" x14ac:dyDescent="0.2">
      <c r="A1705" s="72">
        <v>1704</v>
      </c>
      <c r="B1705" s="70" t="s">
        <v>2140</v>
      </c>
      <c r="C1705" s="73" t="s">
        <v>1140</v>
      </c>
    </row>
    <row r="1706" spans="1:3" x14ac:dyDescent="0.2">
      <c r="A1706" s="72">
        <v>1705</v>
      </c>
      <c r="B1706" s="70" t="s">
        <v>1301</v>
      </c>
      <c r="C1706" s="73" t="s">
        <v>1140</v>
      </c>
    </row>
    <row r="1707" spans="1:3" x14ac:dyDescent="0.2">
      <c r="A1707" s="72">
        <v>1706</v>
      </c>
      <c r="B1707" s="70" t="s">
        <v>1914</v>
      </c>
      <c r="C1707" s="73" t="s">
        <v>1140</v>
      </c>
    </row>
    <row r="1708" spans="1:3" x14ac:dyDescent="0.2">
      <c r="A1708" s="72">
        <v>1707</v>
      </c>
      <c r="B1708" s="70" t="s">
        <v>2540</v>
      </c>
      <c r="C1708" s="73" t="s">
        <v>1140</v>
      </c>
    </row>
    <row r="1709" spans="1:3" x14ac:dyDescent="0.2">
      <c r="A1709" s="72">
        <v>1708</v>
      </c>
      <c r="B1709" s="70" t="s">
        <v>2330</v>
      </c>
      <c r="C1709" s="73" t="s">
        <v>1140</v>
      </c>
    </row>
    <row r="1710" spans="1:3" x14ac:dyDescent="0.2">
      <c r="A1710" s="72">
        <v>1709</v>
      </c>
      <c r="B1710" s="70" t="s">
        <v>1139</v>
      </c>
      <c r="C1710" s="73" t="s">
        <v>1140</v>
      </c>
    </row>
    <row r="1711" spans="1:3" x14ac:dyDescent="0.2">
      <c r="A1711" s="72">
        <v>1710</v>
      </c>
      <c r="B1711" s="70" t="s">
        <v>1995</v>
      </c>
      <c r="C1711" s="73" t="s">
        <v>1140</v>
      </c>
    </row>
    <row r="1712" spans="1:3" x14ac:dyDescent="0.2">
      <c r="A1712" s="72">
        <v>1711</v>
      </c>
      <c r="B1712" s="70" t="s">
        <v>1896</v>
      </c>
      <c r="C1712" s="73" t="s">
        <v>1140</v>
      </c>
    </row>
    <row r="1713" spans="1:3" x14ac:dyDescent="0.2">
      <c r="A1713" s="72">
        <v>1712</v>
      </c>
      <c r="B1713" s="70" t="s">
        <v>3612</v>
      </c>
      <c r="C1713" s="73" t="s">
        <v>1140</v>
      </c>
    </row>
    <row r="1714" spans="1:3" x14ac:dyDescent="0.2">
      <c r="A1714" s="72">
        <v>1713</v>
      </c>
      <c r="B1714" s="70" t="s">
        <v>3994</v>
      </c>
      <c r="C1714" s="73" t="s">
        <v>1140</v>
      </c>
    </row>
    <row r="1715" spans="1:3" x14ac:dyDescent="0.2">
      <c r="A1715" s="72">
        <v>1714</v>
      </c>
      <c r="B1715" s="70" t="s">
        <v>5529</v>
      </c>
      <c r="C1715" s="73" t="s">
        <v>1140</v>
      </c>
    </row>
    <row r="1716" spans="1:3" x14ac:dyDescent="0.2">
      <c r="A1716" s="72">
        <v>1715</v>
      </c>
      <c r="B1716" s="70" t="s">
        <v>2589</v>
      </c>
      <c r="C1716" s="73" t="s">
        <v>1140</v>
      </c>
    </row>
    <row r="1717" spans="1:3" x14ac:dyDescent="0.2">
      <c r="A1717" s="72">
        <v>1716</v>
      </c>
      <c r="B1717" s="70" t="s">
        <v>5039</v>
      </c>
      <c r="C1717" s="73" t="s">
        <v>1140</v>
      </c>
    </row>
    <row r="1718" spans="1:3" x14ac:dyDescent="0.2">
      <c r="A1718" s="72">
        <v>1717</v>
      </c>
      <c r="B1718" s="70" t="s">
        <v>6970</v>
      </c>
      <c r="C1718" s="73" t="s">
        <v>1140</v>
      </c>
    </row>
    <row r="1719" spans="1:3" x14ac:dyDescent="0.2">
      <c r="A1719" s="72">
        <v>1718</v>
      </c>
      <c r="B1719" s="70" t="s">
        <v>3086</v>
      </c>
      <c r="C1719" s="73" t="s">
        <v>1140</v>
      </c>
    </row>
    <row r="1720" spans="1:3" x14ac:dyDescent="0.2">
      <c r="A1720" s="72">
        <v>1719</v>
      </c>
      <c r="B1720" s="70" t="s">
        <v>2702</v>
      </c>
      <c r="C1720" s="73" t="s">
        <v>1140</v>
      </c>
    </row>
    <row r="1721" spans="1:3" x14ac:dyDescent="0.2">
      <c r="A1721" s="72">
        <v>1720</v>
      </c>
      <c r="B1721" s="70" t="s">
        <v>2478</v>
      </c>
      <c r="C1721" s="73" t="s">
        <v>1140</v>
      </c>
    </row>
    <row r="1722" spans="1:3" x14ac:dyDescent="0.2">
      <c r="A1722" s="72">
        <v>1721</v>
      </c>
      <c r="B1722" s="70" t="s">
        <v>3467</v>
      </c>
      <c r="C1722" s="73" t="s">
        <v>1140</v>
      </c>
    </row>
    <row r="1723" spans="1:3" x14ac:dyDescent="0.2">
      <c r="A1723" s="72">
        <v>1722</v>
      </c>
      <c r="B1723" s="70" t="s">
        <v>3952</v>
      </c>
      <c r="C1723" s="73" t="s">
        <v>183</v>
      </c>
    </row>
    <row r="1724" spans="1:3" x14ac:dyDescent="0.2">
      <c r="A1724" s="72">
        <v>1723</v>
      </c>
      <c r="B1724" s="70" t="s">
        <v>104</v>
      </c>
      <c r="C1724" s="73" t="s">
        <v>105</v>
      </c>
    </row>
    <row r="1725" spans="1:3" x14ac:dyDescent="0.2">
      <c r="A1725" s="72">
        <v>1724</v>
      </c>
      <c r="B1725" s="70" t="s">
        <v>1806</v>
      </c>
      <c r="C1725" s="73" t="s">
        <v>105</v>
      </c>
    </row>
    <row r="1726" spans="1:3" x14ac:dyDescent="0.2">
      <c r="A1726" s="72">
        <v>1725</v>
      </c>
      <c r="B1726" s="70" t="s">
        <v>5890</v>
      </c>
      <c r="C1726" s="73" t="s">
        <v>105</v>
      </c>
    </row>
    <row r="1727" spans="1:3" x14ac:dyDescent="0.2">
      <c r="A1727" s="72">
        <v>1726</v>
      </c>
      <c r="B1727" s="70" t="s">
        <v>1061</v>
      </c>
      <c r="C1727" s="73" t="s">
        <v>105</v>
      </c>
    </row>
    <row r="1728" spans="1:3" x14ac:dyDescent="0.2">
      <c r="A1728" s="72">
        <v>1727</v>
      </c>
      <c r="B1728" s="70" t="s">
        <v>6320</v>
      </c>
      <c r="C1728" s="73" t="s">
        <v>105</v>
      </c>
    </row>
    <row r="1729" spans="1:3" x14ac:dyDescent="0.2">
      <c r="A1729" s="72">
        <v>1728</v>
      </c>
      <c r="B1729" s="70" t="s">
        <v>5334</v>
      </c>
      <c r="C1729" s="73" t="s">
        <v>105</v>
      </c>
    </row>
    <row r="1730" spans="1:3" x14ac:dyDescent="0.2">
      <c r="A1730" s="72">
        <v>1729</v>
      </c>
      <c r="B1730" s="70" t="s">
        <v>4122</v>
      </c>
      <c r="C1730" s="73" t="s">
        <v>263</v>
      </c>
    </row>
    <row r="1731" spans="1:3" x14ac:dyDescent="0.2">
      <c r="A1731" s="72">
        <v>1730</v>
      </c>
      <c r="B1731" s="70" t="s">
        <v>6143</v>
      </c>
      <c r="C1731" s="73" t="s">
        <v>263</v>
      </c>
    </row>
    <row r="1732" spans="1:3" x14ac:dyDescent="0.2">
      <c r="A1732" s="72">
        <v>1731</v>
      </c>
      <c r="B1732" s="70" t="s">
        <v>6971</v>
      </c>
      <c r="C1732" s="73" t="s">
        <v>263</v>
      </c>
    </row>
    <row r="1733" spans="1:3" x14ac:dyDescent="0.2">
      <c r="A1733" s="72">
        <v>1732</v>
      </c>
      <c r="B1733" s="70" t="s">
        <v>4991</v>
      </c>
      <c r="C1733" s="73" t="s">
        <v>263</v>
      </c>
    </row>
    <row r="1734" spans="1:3" x14ac:dyDescent="0.2">
      <c r="A1734" s="72">
        <v>1733</v>
      </c>
      <c r="B1734" s="70" t="s">
        <v>1749</v>
      </c>
      <c r="C1734" s="73" t="s">
        <v>263</v>
      </c>
    </row>
    <row r="1735" spans="1:3" x14ac:dyDescent="0.2">
      <c r="A1735" s="72">
        <v>1734</v>
      </c>
      <c r="B1735" s="70" t="s">
        <v>6006</v>
      </c>
      <c r="C1735" s="73" t="s">
        <v>263</v>
      </c>
    </row>
    <row r="1736" spans="1:3" x14ac:dyDescent="0.2">
      <c r="A1736" s="72">
        <v>1735</v>
      </c>
      <c r="B1736" s="70" t="s">
        <v>1750</v>
      </c>
      <c r="C1736" s="73" t="s">
        <v>263</v>
      </c>
    </row>
    <row r="1737" spans="1:3" x14ac:dyDescent="0.2">
      <c r="A1737" s="72">
        <v>1736</v>
      </c>
      <c r="B1737" s="70" t="s">
        <v>4333</v>
      </c>
      <c r="C1737" s="73" t="s">
        <v>263</v>
      </c>
    </row>
    <row r="1738" spans="1:3" x14ac:dyDescent="0.2">
      <c r="A1738" s="72">
        <v>1737</v>
      </c>
      <c r="B1738" s="70" t="s">
        <v>4690</v>
      </c>
      <c r="C1738" s="73" t="s">
        <v>263</v>
      </c>
    </row>
    <row r="1739" spans="1:3" x14ac:dyDescent="0.2">
      <c r="A1739" s="72">
        <v>1738</v>
      </c>
      <c r="B1739" s="70" t="s">
        <v>4890</v>
      </c>
      <c r="C1739" s="73" t="s">
        <v>263</v>
      </c>
    </row>
    <row r="1740" spans="1:3" x14ac:dyDescent="0.2">
      <c r="A1740" s="72">
        <v>1739</v>
      </c>
      <c r="B1740" s="70" t="s">
        <v>262</v>
      </c>
      <c r="C1740" s="73" t="s">
        <v>263</v>
      </c>
    </row>
    <row r="1741" spans="1:3" x14ac:dyDescent="0.2">
      <c r="A1741" s="72">
        <v>1740</v>
      </c>
      <c r="B1741" s="70" t="s">
        <v>2878</v>
      </c>
      <c r="C1741" s="73" t="s">
        <v>263</v>
      </c>
    </row>
    <row r="1742" spans="1:3" x14ac:dyDescent="0.2">
      <c r="A1742" s="72">
        <v>1741</v>
      </c>
      <c r="B1742" s="70" t="s">
        <v>906</v>
      </c>
      <c r="C1742" s="73" t="s">
        <v>263</v>
      </c>
    </row>
    <row r="1743" spans="1:3" x14ac:dyDescent="0.2">
      <c r="A1743" s="72">
        <v>1742</v>
      </c>
      <c r="B1743" s="70" t="s">
        <v>3763</v>
      </c>
      <c r="C1743" s="73" t="s">
        <v>263</v>
      </c>
    </row>
    <row r="1744" spans="1:3" x14ac:dyDescent="0.2">
      <c r="A1744" s="72">
        <v>1743</v>
      </c>
      <c r="B1744" s="70" t="s">
        <v>1817</v>
      </c>
      <c r="C1744" s="73" t="s">
        <v>263</v>
      </c>
    </row>
    <row r="1745" spans="1:3" x14ac:dyDescent="0.2">
      <c r="A1745" s="72">
        <v>1744</v>
      </c>
      <c r="B1745" s="70" t="s">
        <v>1923</v>
      </c>
      <c r="C1745" s="73" t="s">
        <v>263</v>
      </c>
    </row>
    <row r="1746" spans="1:3" x14ac:dyDescent="0.2">
      <c r="A1746" s="72">
        <v>1745</v>
      </c>
      <c r="B1746" s="70" t="s">
        <v>3605</v>
      </c>
      <c r="C1746" s="73" t="s">
        <v>263</v>
      </c>
    </row>
    <row r="1747" spans="1:3" x14ac:dyDescent="0.2">
      <c r="A1747" s="72">
        <v>1746</v>
      </c>
      <c r="B1747" s="70" t="s">
        <v>5377</v>
      </c>
      <c r="C1747" s="73" t="s">
        <v>263</v>
      </c>
    </row>
    <row r="1748" spans="1:3" x14ac:dyDescent="0.2">
      <c r="A1748" s="72">
        <v>1747</v>
      </c>
      <c r="B1748" s="70" t="s">
        <v>4560</v>
      </c>
      <c r="C1748" s="73" t="s">
        <v>263</v>
      </c>
    </row>
    <row r="1749" spans="1:3" x14ac:dyDescent="0.2">
      <c r="A1749" s="72">
        <v>1748</v>
      </c>
      <c r="B1749" s="70" t="s">
        <v>4808</v>
      </c>
      <c r="C1749" s="73" t="s">
        <v>65</v>
      </c>
    </row>
    <row r="1750" spans="1:3" x14ac:dyDescent="0.2">
      <c r="A1750" s="72">
        <v>1749</v>
      </c>
      <c r="B1750" s="70" t="s">
        <v>3029</v>
      </c>
      <c r="C1750" s="73" t="s">
        <v>65</v>
      </c>
    </row>
    <row r="1751" spans="1:3" x14ac:dyDescent="0.2">
      <c r="A1751" s="72">
        <v>1750</v>
      </c>
      <c r="B1751" s="70" t="s">
        <v>2008</v>
      </c>
      <c r="C1751" s="73" t="s">
        <v>65</v>
      </c>
    </row>
    <row r="1752" spans="1:3" x14ac:dyDescent="0.2">
      <c r="A1752" s="72">
        <v>1751</v>
      </c>
      <c r="B1752" s="70" t="s">
        <v>5058</v>
      </c>
      <c r="C1752" s="73" t="s">
        <v>65</v>
      </c>
    </row>
    <row r="1753" spans="1:3" x14ac:dyDescent="0.2">
      <c r="A1753" s="72">
        <v>1752</v>
      </c>
      <c r="B1753" s="70" t="s">
        <v>3494</v>
      </c>
      <c r="C1753" s="73" t="s">
        <v>65</v>
      </c>
    </row>
    <row r="1754" spans="1:3" x14ac:dyDescent="0.2">
      <c r="A1754" s="72">
        <v>1753</v>
      </c>
      <c r="B1754" s="70" t="s">
        <v>193</v>
      </c>
      <c r="C1754" s="73" t="s">
        <v>65</v>
      </c>
    </row>
    <row r="1755" spans="1:3" x14ac:dyDescent="0.2">
      <c r="A1755" s="72">
        <v>1754</v>
      </c>
      <c r="B1755" s="70" t="s">
        <v>740</v>
      </c>
      <c r="C1755" s="73" t="s">
        <v>65</v>
      </c>
    </row>
    <row r="1756" spans="1:3" x14ac:dyDescent="0.2">
      <c r="A1756" s="72">
        <v>1755</v>
      </c>
      <c r="B1756" s="70" t="s">
        <v>64</v>
      </c>
      <c r="C1756" s="73" t="s">
        <v>65</v>
      </c>
    </row>
    <row r="1757" spans="1:3" x14ac:dyDescent="0.2">
      <c r="A1757" s="72">
        <v>1756</v>
      </c>
      <c r="B1757" s="70" t="s">
        <v>4717</v>
      </c>
      <c r="C1757" s="73" t="s">
        <v>65</v>
      </c>
    </row>
    <row r="1758" spans="1:3" x14ac:dyDescent="0.2">
      <c r="A1758" s="72">
        <v>1757</v>
      </c>
      <c r="B1758" s="70" t="s">
        <v>715</v>
      </c>
      <c r="C1758" s="73" t="s">
        <v>65</v>
      </c>
    </row>
    <row r="1759" spans="1:3" x14ac:dyDescent="0.2">
      <c r="A1759" s="72">
        <v>1758</v>
      </c>
      <c r="B1759" s="70" t="s">
        <v>5952</v>
      </c>
      <c r="C1759" s="73" t="s">
        <v>65</v>
      </c>
    </row>
    <row r="1760" spans="1:3" x14ac:dyDescent="0.2">
      <c r="A1760" s="72">
        <v>1759</v>
      </c>
      <c r="B1760" s="70" t="s">
        <v>4638</v>
      </c>
      <c r="C1760" s="73" t="s">
        <v>65</v>
      </c>
    </row>
    <row r="1761" spans="1:3" x14ac:dyDescent="0.2">
      <c r="A1761" s="72">
        <v>1760</v>
      </c>
      <c r="B1761" s="70" t="s">
        <v>6563</v>
      </c>
      <c r="C1761" s="73" t="s">
        <v>65</v>
      </c>
    </row>
    <row r="1762" spans="1:3" x14ac:dyDescent="0.2">
      <c r="A1762" s="72">
        <v>1761</v>
      </c>
      <c r="B1762" s="70" t="s">
        <v>2043</v>
      </c>
      <c r="C1762" s="73" t="s">
        <v>65</v>
      </c>
    </row>
    <row r="1763" spans="1:3" x14ac:dyDescent="0.2">
      <c r="A1763" s="72">
        <v>1762</v>
      </c>
      <c r="B1763" s="70" t="s">
        <v>1014</v>
      </c>
      <c r="C1763" s="73" t="s">
        <v>65</v>
      </c>
    </row>
    <row r="1764" spans="1:3" x14ac:dyDescent="0.2">
      <c r="A1764" s="72">
        <v>1763</v>
      </c>
      <c r="B1764" s="70" t="s">
        <v>3606</v>
      </c>
      <c r="C1764" s="73" t="s">
        <v>65</v>
      </c>
    </row>
    <row r="1765" spans="1:3" x14ac:dyDescent="0.2">
      <c r="A1765" s="72">
        <v>1764</v>
      </c>
      <c r="B1765" s="70" t="s">
        <v>2413</v>
      </c>
      <c r="C1765" s="73" t="s">
        <v>65</v>
      </c>
    </row>
    <row r="1766" spans="1:3" x14ac:dyDescent="0.2">
      <c r="A1766" s="72">
        <v>1765</v>
      </c>
      <c r="B1766" s="70" t="s">
        <v>4217</v>
      </c>
      <c r="C1766" s="73" t="s">
        <v>65</v>
      </c>
    </row>
    <row r="1767" spans="1:3" x14ac:dyDescent="0.2">
      <c r="A1767" s="72">
        <v>1766</v>
      </c>
      <c r="B1767" s="70" t="s">
        <v>4947</v>
      </c>
      <c r="C1767" s="73" t="s">
        <v>65</v>
      </c>
    </row>
    <row r="1768" spans="1:3" x14ac:dyDescent="0.2">
      <c r="A1768" s="72">
        <v>1767</v>
      </c>
      <c r="B1768" s="70" t="s">
        <v>4675</v>
      </c>
      <c r="C1768" s="73" t="s">
        <v>65</v>
      </c>
    </row>
    <row r="1769" spans="1:3" x14ac:dyDescent="0.2">
      <c r="A1769" s="72">
        <v>1768</v>
      </c>
      <c r="B1769" s="70" t="s">
        <v>6144</v>
      </c>
      <c r="C1769" s="73" t="s">
        <v>65</v>
      </c>
    </row>
    <row r="1770" spans="1:3" x14ac:dyDescent="0.2">
      <c r="A1770" s="72">
        <v>1769</v>
      </c>
      <c r="B1770" s="70" t="s">
        <v>1657</v>
      </c>
      <c r="C1770" s="73" t="s">
        <v>65</v>
      </c>
    </row>
    <row r="1771" spans="1:3" x14ac:dyDescent="0.2">
      <c r="A1771" s="72">
        <v>1770</v>
      </c>
      <c r="B1771" s="70" t="s">
        <v>2022</v>
      </c>
      <c r="C1771" s="73" t="s">
        <v>65</v>
      </c>
    </row>
    <row r="1772" spans="1:3" x14ac:dyDescent="0.2">
      <c r="A1772" s="72">
        <v>1771</v>
      </c>
      <c r="B1772" s="70" t="s">
        <v>3785</v>
      </c>
      <c r="C1772" s="73" t="s">
        <v>65</v>
      </c>
    </row>
    <row r="1773" spans="1:3" x14ac:dyDescent="0.2">
      <c r="A1773" s="72">
        <v>1772</v>
      </c>
      <c r="B1773" s="70" t="s">
        <v>2624</v>
      </c>
      <c r="C1773" s="73" t="s">
        <v>65</v>
      </c>
    </row>
    <row r="1774" spans="1:3" x14ac:dyDescent="0.2">
      <c r="A1774" s="72">
        <v>1773</v>
      </c>
      <c r="B1774" s="70" t="s">
        <v>3701</v>
      </c>
      <c r="C1774" s="73" t="s">
        <v>65</v>
      </c>
    </row>
    <row r="1775" spans="1:3" x14ac:dyDescent="0.2">
      <c r="A1775" s="72">
        <v>1774</v>
      </c>
      <c r="B1775" s="70" t="s">
        <v>1070</v>
      </c>
      <c r="C1775" s="73" t="s">
        <v>1071</v>
      </c>
    </row>
    <row r="1776" spans="1:3" x14ac:dyDescent="0.2">
      <c r="A1776" s="72">
        <v>1775</v>
      </c>
      <c r="B1776" s="70" t="s">
        <v>4934</v>
      </c>
      <c r="C1776" s="73" t="s">
        <v>1071</v>
      </c>
    </row>
    <row r="1777" spans="1:3" x14ac:dyDescent="0.2">
      <c r="A1777" s="72">
        <v>1776</v>
      </c>
      <c r="B1777" s="70" t="s">
        <v>4232</v>
      </c>
      <c r="C1777" s="73" t="s">
        <v>1071</v>
      </c>
    </row>
    <row r="1778" spans="1:3" x14ac:dyDescent="0.2">
      <c r="A1778" s="72">
        <v>1777</v>
      </c>
      <c r="B1778" s="70" t="s">
        <v>2904</v>
      </c>
      <c r="C1778" s="73" t="s">
        <v>545</v>
      </c>
    </row>
    <row r="1779" spans="1:3" x14ac:dyDescent="0.2">
      <c r="A1779" s="72">
        <v>1778</v>
      </c>
      <c r="B1779" s="70" t="s">
        <v>544</v>
      </c>
      <c r="C1779" s="73" t="s">
        <v>545</v>
      </c>
    </row>
    <row r="1780" spans="1:3" x14ac:dyDescent="0.2">
      <c r="A1780" s="72">
        <v>1779</v>
      </c>
      <c r="B1780" s="70" t="s">
        <v>2130</v>
      </c>
      <c r="C1780" s="73" t="s">
        <v>545</v>
      </c>
    </row>
    <row r="1781" spans="1:3" x14ac:dyDescent="0.2">
      <c r="A1781" s="72">
        <v>1780</v>
      </c>
      <c r="B1781" s="70" t="s">
        <v>2796</v>
      </c>
      <c r="C1781" s="73" t="s">
        <v>545</v>
      </c>
    </row>
    <row r="1782" spans="1:3" x14ac:dyDescent="0.2">
      <c r="A1782" s="72">
        <v>1781</v>
      </c>
      <c r="B1782" s="70" t="s">
        <v>3040</v>
      </c>
      <c r="C1782" s="73" t="s">
        <v>1510</v>
      </c>
    </row>
    <row r="1783" spans="1:3" x14ac:dyDescent="0.2">
      <c r="A1783" s="72">
        <v>1782</v>
      </c>
      <c r="B1783" s="70" t="s">
        <v>4094</v>
      </c>
      <c r="C1783" s="73" t="s">
        <v>1510</v>
      </c>
    </row>
    <row r="1784" spans="1:3" x14ac:dyDescent="0.2">
      <c r="A1784" s="72">
        <v>1783</v>
      </c>
      <c r="B1784" s="70" t="s">
        <v>2167</v>
      </c>
      <c r="C1784" s="73" t="s">
        <v>1510</v>
      </c>
    </row>
    <row r="1785" spans="1:3" x14ac:dyDescent="0.2">
      <c r="A1785" s="72">
        <v>1784</v>
      </c>
      <c r="B1785" s="70" t="s">
        <v>4318</v>
      </c>
      <c r="C1785" s="73" t="s">
        <v>1510</v>
      </c>
    </row>
    <row r="1786" spans="1:3" x14ac:dyDescent="0.2">
      <c r="A1786" s="72">
        <v>1785</v>
      </c>
      <c r="B1786" s="70" t="s">
        <v>5155</v>
      </c>
      <c r="C1786" s="73" t="s">
        <v>1510</v>
      </c>
    </row>
    <row r="1787" spans="1:3" x14ac:dyDescent="0.2">
      <c r="A1787" s="72">
        <v>1786</v>
      </c>
      <c r="B1787" s="70" t="s">
        <v>1746</v>
      </c>
      <c r="C1787" s="73" t="s">
        <v>1510</v>
      </c>
    </row>
    <row r="1788" spans="1:3" x14ac:dyDescent="0.2">
      <c r="A1788" s="72">
        <v>1787</v>
      </c>
      <c r="B1788" s="70" t="s">
        <v>1509</v>
      </c>
      <c r="C1788" s="73" t="s">
        <v>1510</v>
      </c>
    </row>
    <row r="1789" spans="1:3" x14ac:dyDescent="0.2">
      <c r="A1789" s="72">
        <v>1788</v>
      </c>
      <c r="B1789" s="70" t="s">
        <v>5406</v>
      </c>
      <c r="C1789" s="73" t="s">
        <v>1510</v>
      </c>
    </row>
    <row r="1790" spans="1:3" x14ac:dyDescent="0.2">
      <c r="A1790" s="72">
        <v>1789</v>
      </c>
      <c r="B1790" s="70" t="s">
        <v>2131</v>
      </c>
      <c r="C1790" s="73" t="s">
        <v>918</v>
      </c>
    </row>
    <row r="1791" spans="1:3" x14ac:dyDescent="0.2">
      <c r="A1791" s="72">
        <v>1790</v>
      </c>
      <c r="B1791" s="70" t="s">
        <v>4948</v>
      </c>
      <c r="C1791" s="73" t="s">
        <v>918</v>
      </c>
    </row>
    <row r="1792" spans="1:3" x14ac:dyDescent="0.2">
      <c r="A1792" s="72">
        <v>1791</v>
      </c>
      <c r="B1792" s="70" t="s">
        <v>3265</v>
      </c>
      <c r="C1792" s="73" t="s">
        <v>918</v>
      </c>
    </row>
    <row r="1793" spans="1:3" x14ac:dyDescent="0.2">
      <c r="A1793" s="72">
        <v>1792</v>
      </c>
      <c r="B1793" s="70" t="s">
        <v>6972</v>
      </c>
      <c r="C1793" s="73" t="s">
        <v>918</v>
      </c>
    </row>
    <row r="1794" spans="1:3" x14ac:dyDescent="0.2">
      <c r="A1794" s="72">
        <v>1793</v>
      </c>
      <c r="B1794" s="70" t="s">
        <v>2272</v>
      </c>
      <c r="C1794" s="73" t="s">
        <v>918</v>
      </c>
    </row>
    <row r="1795" spans="1:3" x14ac:dyDescent="0.2">
      <c r="A1795" s="72">
        <v>1794</v>
      </c>
      <c r="B1795" s="70" t="s">
        <v>917</v>
      </c>
      <c r="C1795" s="73" t="s">
        <v>918</v>
      </c>
    </row>
    <row r="1796" spans="1:3" x14ac:dyDescent="0.2">
      <c r="A1796" s="72">
        <v>1795</v>
      </c>
      <c r="B1796" s="70" t="s">
        <v>5494</v>
      </c>
      <c r="C1796" s="73" t="s">
        <v>918</v>
      </c>
    </row>
    <row r="1797" spans="1:3" x14ac:dyDescent="0.2">
      <c r="A1797" s="72">
        <v>1796</v>
      </c>
      <c r="B1797" s="70" t="s">
        <v>1160</v>
      </c>
      <c r="C1797" s="73" t="s">
        <v>918</v>
      </c>
    </row>
    <row r="1798" spans="1:3" x14ac:dyDescent="0.2">
      <c r="A1798" s="72">
        <v>1797</v>
      </c>
      <c r="B1798" s="70" t="s">
        <v>3449</v>
      </c>
      <c r="C1798" s="73" t="s">
        <v>918</v>
      </c>
    </row>
    <row r="1799" spans="1:3" x14ac:dyDescent="0.2">
      <c r="A1799" s="72">
        <v>1798</v>
      </c>
      <c r="B1799" s="70" t="s">
        <v>6564</v>
      </c>
      <c r="C1799" s="73" t="s">
        <v>918</v>
      </c>
    </row>
    <row r="1800" spans="1:3" x14ac:dyDescent="0.2">
      <c r="A1800" s="72">
        <v>1799</v>
      </c>
      <c r="B1800" s="70" t="s">
        <v>2256</v>
      </c>
      <c r="C1800" s="73" t="s">
        <v>918</v>
      </c>
    </row>
    <row r="1801" spans="1:3" x14ac:dyDescent="0.2">
      <c r="A1801" s="72">
        <v>1800</v>
      </c>
      <c r="B1801" s="70" t="s">
        <v>1261</v>
      </c>
      <c r="C1801" s="73" t="s">
        <v>918</v>
      </c>
    </row>
    <row r="1802" spans="1:3" x14ac:dyDescent="0.2">
      <c r="A1802" s="72">
        <v>1801</v>
      </c>
      <c r="B1802" s="70" t="s">
        <v>2268</v>
      </c>
      <c r="C1802" s="73" t="s">
        <v>918</v>
      </c>
    </row>
    <row r="1803" spans="1:3" x14ac:dyDescent="0.2">
      <c r="A1803" s="72">
        <v>1802</v>
      </c>
      <c r="B1803" s="70" t="s">
        <v>5428</v>
      </c>
      <c r="C1803" s="73" t="s">
        <v>918</v>
      </c>
    </row>
    <row r="1804" spans="1:3" x14ac:dyDescent="0.2">
      <c r="A1804" s="72">
        <v>1803</v>
      </c>
      <c r="B1804" s="70" t="s">
        <v>6565</v>
      </c>
      <c r="C1804" s="73" t="s">
        <v>918</v>
      </c>
    </row>
    <row r="1805" spans="1:3" x14ac:dyDescent="0.2">
      <c r="A1805" s="72">
        <v>1804</v>
      </c>
      <c r="B1805" s="70" t="s">
        <v>2764</v>
      </c>
      <c r="C1805" s="73" t="s">
        <v>918</v>
      </c>
    </row>
    <row r="1806" spans="1:3" x14ac:dyDescent="0.2">
      <c r="A1806" s="72">
        <v>1805</v>
      </c>
      <c r="B1806" s="70" t="s">
        <v>5654</v>
      </c>
      <c r="C1806" s="73" t="s">
        <v>918</v>
      </c>
    </row>
    <row r="1807" spans="1:3" x14ac:dyDescent="0.2">
      <c r="A1807" s="72">
        <v>1806</v>
      </c>
      <c r="B1807" s="70" t="s">
        <v>2142</v>
      </c>
      <c r="C1807" s="73" t="s">
        <v>214</v>
      </c>
    </row>
    <row r="1808" spans="1:3" x14ac:dyDescent="0.2">
      <c r="A1808" s="72">
        <v>1807</v>
      </c>
      <c r="B1808" s="70" t="s">
        <v>3046</v>
      </c>
      <c r="C1808" s="73" t="s">
        <v>214</v>
      </c>
    </row>
    <row r="1809" spans="1:3" x14ac:dyDescent="0.2">
      <c r="A1809" s="72">
        <v>1808</v>
      </c>
      <c r="B1809" s="70" t="s">
        <v>2994</v>
      </c>
      <c r="C1809" s="73" t="s">
        <v>214</v>
      </c>
    </row>
    <row r="1810" spans="1:3" x14ac:dyDescent="0.2">
      <c r="A1810" s="72">
        <v>1809</v>
      </c>
      <c r="B1810" s="70" t="s">
        <v>6760</v>
      </c>
      <c r="C1810" s="73" t="s">
        <v>214</v>
      </c>
    </row>
    <row r="1811" spans="1:3" x14ac:dyDescent="0.2">
      <c r="A1811" s="72">
        <v>1810</v>
      </c>
      <c r="B1811" s="70" t="s">
        <v>6567</v>
      </c>
      <c r="C1811" s="73" t="s">
        <v>214</v>
      </c>
    </row>
    <row r="1812" spans="1:3" x14ac:dyDescent="0.2">
      <c r="A1812" s="72">
        <v>1811</v>
      </c>
      <c r="B1812" s="70" t="s">
        <v>6321</v>
      </c>
      <c r="C1812" s="73" t="s">
        <v>214</v>
      </c>
    </row>
    <row r="1813" spans="1:3" x14ac:dyDescent="0.2">
      <c r="A1813" s="72">
        <v>1812</v>
      </c>
      <c r="B1813" s="70" t="s">
        <v>6566</v>
      </c>
      <c r="C1813" s="73" t="s">
        <v>214</v>
      </c>
    </row>
    <row r="1814" spans="1:3" x14ac:dyDescent="0.2">
      <c r="A1814" s="72">
        <v>1813</v>
      </c>
      <c r="B1814" s="70" t="s">
        <v>3800</v>
      </c>
      <c r="C1814" s="73" t="s">
        <v>214</v>
      </c>
    </row>
    <row r="1815" spans="1:3" x14ac:dyDescent="0.2">
      <c r="A1815" s="72">
        <v>1814</v>
      </c>
      <c r="B1815" s="70" t="s">
        <v>213</v>
      </c>
      <c r="C1815" s="73" t="s">
        <v>214</v>
      </c>
    </row>
    <row r="1816" spans="1:3" x14ac:dyDescent="0.2">
      <c r="A1816" s="72">
        <v>1815</v>
      </c>
      <c r="B1816" s="70" t="s">
        <v>1464</v>
      </c>
      <c r="C1816" s="73" t="s">
        <v>214</v>
      </c>
    </row>
    <row r="1817" spans="1:3" x14ac:dyDescent="0.2">
      <c r="A1817" s="72">
        <v>1816</v>
      </c>
      <c r="B1817" s="70" t="s">
        <v>5222</v>
      </c>
      <c r="C1817" s="73" t="s">
        <v>214</v>
      </c>
    </row>
    <row r="1818" spans="1:3" x14ac:dyDescent="0.2">
      <c r="A1818" s="72">
        <v>1817</v>
      </c>
      <c r="B1818" s="70" t="s">
        <v>6568</v>
      </c>
      <c r="C1818" s="73" t="s">
        <v>214</v>
      </c>
    </row>
    <row r="1819" spans="1:3" x14ac:dyDescent="0.2">
      <c r="A1819" s="72">
        <v>1818</v>
      </c>
      <c r="B1819" s="70" t="s">
        <v>1186</v>
      </c>
      <c r="C1819" s="73" t="s">
        <v>214</v>
      </c>
    </row>
    <row r="1820" spans="1:3" x14ac:dyDescent="0.2">
      <c r="A1820" s="72">
        <v>1819</v>
      </c>
      <c r="B1820" s="70" t="s">
        <v>6973</v>
      </c>
      <c r="C1820" s="73" t="s">
        <v>214</v>
      </c>
    </row>
    <row r="1821" spans="1:3" x14ac:dyDescent="0.2">
      <c r="A1821" s="72">
        <v>1820</v>
      </c>
      <c r="B1821" s="70" t="s">
        <v>6569</v>
      </c>
      <c r="C1821" s="73" t="s">
        <v>214</v>
      </c>
    </row>
    <row r="1822" spans="1:3" x14ac:dyDescent="0.2">
      <c r="A1822" s="72">
        <v>1821</v>
      </c>
      <c r="B1822" s="70" t="s">
        <v>1280</v>
      </c>
      <c r="C1822" s="73" t="s">
        <v>693</v>
      </c>
    </row>
    <row r="1823" spans="1:3" x14ac:dyDescent="0.2">
      <c r="A1823" s="72">
        <v>1822</v>
      </c>
      <c r="B1823" s="70" t="s">
        <v>1287</v>
      </c>
      <c r="C1823" s="73" t="s">
        <v>693</v>
      </c>
    </row>
    <row r="1824" spans="1:3" x14ac:dyDescent="0.2">
      <c r="A1824" s="72">
        <v>1823</v>
      </c>
      <c r="B1824" s="70" t="s">
        <v>1814</v>
      </c>
      <c r="C1824" s="73" t="s">
        <v>693</v>
      </c>
    </row>
    <row r="1825" spans="1:3" x14ac:dyDescent="0.2">
      <c r="A1825" s="72">
        <v>1824</v>
      </c>
      <c r="B1825" s="70" t="s">
        <v>6975</v>
      </c>
      <c r="C1825" s="73" t="s">
        <v>693</v>
      </c>
    </row>
    <row r="1826" spans="1:3" x14ac:dyDescent="0.2">
      <c r="A1826" s="72">
        <v>1825</v>
      </c>
      <c r="B1826" s="70" t="s">
        <v>6974</v>
      </c>
      <c r="C1826" s="73" t="s">
        <v>693</v>
      </c>
    </row>
    <row r="1827" spans="1:3" x14ac:dyDescent="0.2">
      <c r="A1827" s="72">
        <v>1826</v>
      </c>
      <c r="B1827" s="70" t="s">
        <v>6221</v>
      </c>
      <c r="C1827" s="73" t="s">
        <v>693</v>
      </c>
    </row>
    <row r="1828" spans="1:3" x14ac:dyDescent="0.2">
      <c r="A1828" s="72">
        <v>1827</v>
      </c>
      <c r="B1828" s="70" t="s">
        <v>4738</v>
      </c>
      <c r="C1828" s="73" t="s">
        <v>693</v>
      </c>
    </row>
    <row r="1829" spans="1:3" x14ac:dyDescent="0.2">
      <c r="A1829" s="72">
        <v>1828</v>
      </c>
      <c r="B1829" s="70" t="s">
        <v>4659</v>
      </c>
      <c r="C1829" s="73" t="s">
        <v>693</v>
      </c>
    </row>
    <row r="1830" spans="1:3" x14ac:dyDescent="0.2">
      <c r="A1830" s="72">
        <v>1829</v>
      </c>
      <c r="B1830" s="70" t="s">
        <v>5172</v>
      </c>
      <c r="C1830" s="73" t="s">
        <v>693</v>
      </c>
    </row>
    <row r="1831" spans="1:3" x14ac:dyDescent="0.2">
      <c r="A1831" s="72">
        <v>1830</v>
      </c>
      <c r="B1831" s="70" t="s">
        <v>3450</v>
      </c>
      <c r="C1831" s="73" t="s">
        <v>693</v>
      </c>
    </row>
    <row r="1832" spans="1:3" x14ac:dyDescent="0.2">
      <c r="A1832" s="72">
        <v>1831</v>
      </c>
      <c r="B1832" s="70" t="s">
        <v>3601</v>
      </c>
      <c r="C1832" s="73" t="s">
        <v>693</v>
      </c>
    </row>
    <row r="1833" spans="1:3" x14ac:dyDescent="0.2">
      <c r="A1833" s="72">
        <v>1832</v>
      </c>
      <c r="B1833" s="70" t="s">
        <v>1364</v>
      </c>
      <c r="C1833" s="73" t="s">
        <v>693</v>
      </c>
    </row>
    <row r="1834" spans="1:3" x14ac:dyDescent="0.2">
      <c r="A1834" s="72">
        <v>1833</v>
      </c>
      <c r="B1834" s="70" t="s">
        <v>2833</v>
      </c>
      <c r="C1834" s="73" t="s">
        <v>693</v>
      </c>
    </row>
    <row r="1835" spans="1:3" x14ac:dyDescent="0.2">
      <c r="A1835" s="72">
        <v>1834</v>
      </c>
      <c r="B1835" s="70" t="s">
        <v>5495</v>
      </c>
      <c r="C1835" s="73" t="s">
        <v>693</v>
      </c>
    </row>
    <row r="1836" spans="1:3" x14ac:dyDescent="0.2">
      <c r="A1836" s="72">
        <v>1835</v>
      </c>
      <c r="B1836" s="70" t="s">
        <v>3399</v>
      </c>
      <c r="C1836" s="73" t="s">
        <v>693</v>
      </c>
    </row>
    <row r="1837" spans="1:3" x14ac:dyDescent="0.2">
      <c r="A1837" s="72">
        <v>1836</v>
      </c>
      <c r="B1837" s="70" t="s">
        <v>4332</v>
      </c>
      <c r="C1837" s="73" t="s">
        <v>693</v>
      </c>
    </row>
    <row r="1838" spans="1:3" x14ac:dyDescent="0.2">
      <c r="A1838" s="72">
        <v>1837</v>
      </c>
      <c r="B1838" s="70" t="s">
        <v>6145</v>
      </c>
      <c r="C1838" s="73" t="s">
        <v>693</v>
      </c>
    </row>
    <row r="1839" spans="1:3" x14ac:dyDescent="0.2">
      <c r="A1839" s="72">
        <v>1838</v>
      </c>
      <c r="B1839" s="70" t="s">
        <v>1035</v>
      </c>
      <c r="C1839" s="73" t="s">
        <v>693</v>
      </c>
    </row>
    <row r="1840" spans="1:3" x14ac:dyDescent="0.2">
      <c r="A1840" s="72">
        <v>1839</v>
      </c>
      <c r="B1840" s="70" t="s">
        <v>3998</v>
      </c>
      <c r="C1840" s="73" t="s">
        <v>693</v>
      </c>
    </row>
    <row r="1841" spans="1:3" x14ac:dyDescent="0.2">
      <c r="A1841" s="72">
        <v>1840</v>
      </c>
      <c r="B1841" s="70" t="s">
        <v>6570</v>
      </c>
      <c r="C1841" s="73" t="s">
        <v>693</v>
      </c>
    </row>
    <row r="1842" spans="1:3" x14ac:dyDescent="0.2">
      <c r="A1842" s="72">
        <v>1841</v>
      </c>
      <c r="B1842" s="70" t="s">
        <v>6571</v>
      </c>
      <c r="C1842" s="73" t="s">
        <v>693</v>
      </c>
    </row>
    <row r="1843" spans="1:3" x14ac:dyDescent="0.2">
      <c r="A1843" s="72">
        <v>1842</v>
      </c>
      <c r="B1843" s="70" t="s">
        <v>6433</v>
      </c>
      <c r="C1843" s="73" t="s">
        <v>693</v>
      </c>
    </row>
    <row r="1844" spans="1:3" x14ac:dyDescent="0.2">
      <c r="A1844" s="72">
        <v>1843</v>
      </c>
      <c r="B1844" s="70" t="s">
        <v>3476</v>
      </c>
      <c r="C1844" s="73" t="s">
        <v>693</v>
      </c>
    </row>
    <row r="1845" spans="1:3" x14ac:dyDescent="0.2">
      <c r="A1845" s="72">
        <v>1844</v>
      </c>
      <c r="B1845" s="70" t="s">
        <v>2424</v>
      </c>
      <c r="C1845" s="73" t="s">
        <v>693</v>
      </c>
    </row>
    <row r="1846" spans="1:3" x14ac:dyDescent="0.2">
      <c r="A1846" s="72">
        <v>1845</v>
      </c>
      <c r="B1846" s="70" t="s">
        <v>6071</v>
      </c>
      <c r="C1846" s="73" t="s">
        <v>693</v>
      </c>
    </row>
    <row r="1847" spans="1:3" x14ac:dyDescent="0.2">
      <c r="A1847" s="72">
        <v>1846</v>
      </c>
      <c r="B1847" s="70" t="s">
        <v>6434</v>
      </c>
      <c r="C1847" s="73" t="s">
        <v>693</v>
      </c>
    </row>
    <row r="1848" spans="1:3" x14ac:dyDescent="0.2">
      <c r="A1848" s="72">
        <v>1847</v>
      </c>
      <c r="B1848" s="70" t="s">
        <v>6761</v>
      </c>
      <c r="C1848" s="73" t="s">
        <v>693</v>
      </c>
    </row>
    <row r="1849" spans="1:3" x14ac:dyDescent="0.2">
      <c r="A1849" s="72">
        <v>1848</v>
      </c>
      <c r="B1849" s="70" t="s">
        <v>1843</v>
      </c>
      <c r="C1849" s="73" t="s">
        <v>693</v>
      </c>
    </row>
    <row r="1850" spans="1:3" x14ac:dyDescent="0.2">
      <c r="A1850" s="72">
        <v>1849</v>
      </c>
      <c r="B1850" s="70" t="s">
        <v>4192</v>
      </c>
      <c r="C1850" s="73" t="s">
        <v>693</v>
      </c>
    </row>
    <row r="1851" spans="1:3" x14ac:dyDescent="0.2">
      <c r="A1851" s="72">
        <v>1850</v>
      </c>
      <c r="B1851" s="70" t="s">
        <v>4608</v>
      </c>
      <c r="C1851" s="73" t="s">
        <v>693</v>
      </c>
    </row>
    <row r="1852" spans="1:3" x14ac:dyDescent="0.2">
      <c r="A1852" s="72">
        <v>1851</v>
      </c>
      <c r="B1852" s="70" t="s">
        <v>4398</v>
      </c>
      <c r="C1852" s="73" t="s">
        <v>693</v>
      </c>
    </row>
    <row r="1853" spans="1:3" x14ac:dyDescent="0.2">
      <c r="A1853" s="72">
        <v>1852</v>
      </c>
      <c r="B1853" s="70" t="s">
        <v>1137</v>
      </c>
      <c r="C1853" s="73" t="s">
        <v>693</v>
      </c>
    </row>
    <row r="1854" spans="1:3" x14ac:dyDescent="0.2">
      <c r="A1854" s="72">
        <v>1853</v>
      </c>
      <c r="B1854" s="70" t="s">
        <v>698</v>
      </c>
      <c r="C1854" s="73" t="s">
        <v>693</v>
      </c>
    </row>
    <row r="1855" spans="1:3" x14ac:dyDescent="0.2">
      <c r="A1855" s="72">
        <v>1854</v>
      </c>
      <c r="B1855" s="70" t="s">
        <v>6572</v>
      </c>
      <c r="C1855" s="73" t="s">
        <v>693</v>
      </c>
    </row>
    <row r="1856" spans="1:3" x14ac:dyDescent="0.2">
      <c r="A1856" s="72">
        <v>1855</v>
      </c>
      <c r="B1856" s="70" t="s">
        <v>692</v>
      </c>
      <c r="C1856" s="73" t="s">
        <v>693</v>
      </c>
    </row>
    <row r="1857" spans="1:3" x14ac:dyDescent="0.2">
      <c r="A1857" s="72">
        <v>1856</v>
      </c>
      <c r="B1857" s="70" t="s">
        <v>2354</v>
      </c>
      <c r="C1857" s="73" t="s">
        <v>693</v>
      </c>
    </row>
    <row r="1858" spans="1:3" x14ac:dyDescent="0.2">
      <c r="A1858" s="72">
        <v>1857</v>
      </c>
      <c r="B1858" s="70" t="s">
        <v>6762</v>
      </c>
      <c r="C1858" s="73" t="s">
        <v>693</v>
      </c>
    </row>
    <row r="1859" spans="1:3" x14ac:dyDescent="0.2">
      <c r="A1859" s="72">
        <v>1858</v>
      </c>
      <c r="B1859" s="70" t="s">
        <v>6146</v>
      </c>
      <c r="C1859" s="73" t="s">
        <v>693</v>
      </c>
    </row>
    <row r="1860" spans="1:3" x14ac:dyDescent="0.2">
      <c r="A1860" s="72">
        <v>1859</v>
      </c>
      <c r="B1860" s="70" t="s">
        <v>6222</v>
      </c>
      <c r="C1860" s="73" t="s">
        <v>693</v>
      </c>
    </row>
    <row r="1861" spans="1:3" x14ac:dyDescent="0.2">
      <c r="A1861" s="72">
        <v>1860</v>
      </c>
      <c r="B1861" s="70" t="s">
        <v>5059</v>
      </c>
      <c r="C1861" s="73" t="s">
        <v>693</v>
      </c>
    </row>
    <row r="1862" spans="1:3" x14ac:dyDescent="0.2">
      <c r="A1862" s="72">
        <v>1861</v>
      </c>
      <c r="B1862" s="70" t="s">
        <v>5726</v>
      </c>
      <c r="C1862" s="73" t="s">
        <v>693</v>
      </c>
    </row>
    <row r="1863" spans="1:3" x14ac:dyDescent="0.2">
      <c r="A1863" s="72">
        <v>1862</v>
      </c>
      <c r="B1863" s="70" t="s">
        <v>6573</v>
      </c>
      <c r="C1863" s="73" t="s">
        <v>693</v>
      </c>
    </row>
    <row r="1864" spans="1:3" x14ac:dyDescent="0.2">
      <c r="A1864" s="72">
        <v>1863</v>
      </c>
      <c r="B1864" s="70" t="s">
        <v>4521</v>
      </c>
      <c r="C1864" s="73" t="s">
        <v>693</v>
      </c>
    </row>
    <row r="1865" spans="1:3" x14ac:dyDescent="0.2">
      <c r="A1865" s="72">
        <v>1864</v>
      </c>
      <c r="B1865" s="70" t="s">
        <v>6763</v>
      </c>
      <c r="C1865" s="73" t="s">
        <v>693</v>
      </c>
    </row>
    <row r="1866" spans="1:3" x14ac:dyDescent="0.2">
      <c r="A1866" s="72">
        <v>1865</v>
      </c>
      <c r="B1866" s="70" t="s">
        <v>716</v>
      </c>
      <c r="C1866" s="73" t="s">
        <v>189</v>
      </c>
    </row>
    <row r="1867" spans="1:3" x14ac:dyDescent="0.2">
      <c r="A1867" s="72">
        <v>1866</v>
      </c>
      <c r="B1867" s="70" t="s">
        <v>7144</v>
      </c>
      <c r="C1867" s="73" t="s">
        <v>189</v>
      </c>
    </row>
    <row r="1868" spans="1:3" x14ac:dyDescent="0.2">
      <c r="A1868" s="72">
        <v>1867</v>
      </c>
      <c r="B1868" s="70" t="s">
        <v>585</v>
      </c>
      <c r="C1868" s="73" t="s">
        <v>189</v>
      </c>
    </row>
    <row r="1869" spans="1:3" x14ac:dyDescent="0.2">
      <c r="A1869" s="72">
        <v>1868</v>
      </c>
      <c r="B1869" s="70" t="s">
        <v>388</v>
      </c>
      <c r="C1869" s="73" t="s">
        <v>189</v>
      </c>
    </row>
    <row r="1870" spans="1:3" x14ac:dyDescent="0.2">
      <c r="A1870" s="72">
        <v>1869</v>
      </c>
      <c r="B1870" s="70" t="s">
        <v>3234</v>
      </c>
      <c r="C1870" s="73" t="s">
        <v>189</v>
      </c>
    </row>
    <row r="1871" spans="1:3" x14ac:dyDescent="0.2">
      <c r="A1871" s="72">
        <v>1870</v>
      </c>
      <c r="B1871" s="70" t="s">
        <v>3398</v>
      </c>
      <c r="C1871" s="73" t="s">
        <v>189</v>
      </c>
    </row>
    <row r="1872" spans="1:3" x14ac:dyDescent="0.2">
      <c r="A1872" s="72">
        <v>1871</v>
      </c>
      <c r="B1872" s="70" t="s">
        <v>4729</v>
      </c>
      <c r="C1872" s="73" t="s">
        <v>189</v>
      </c>
    </row>
    <row r="1873" spans="1:3" x14ac:dyDescent="0.2">
      <c r="A1873" s="72">
        <v>1872</v>
      </c>
      <c r="B1873" s="70" t="s">
        <v>4567</v>
      </c>
      <c r="C1873" s="73" t="s">
        <v>189</v>
      </c>
    </row>
    <row r="1874" spans="1:3" x14ac:dyDescent="0.2">
      <c r="A1874" s="72">
        <v>1873</v>
      </c>
      <c r="B1874" s="70" t="s">
        <v>1865</v>
      </c>
      <c r="C1874" s="73" t="s">
        <v>189</v>
      </c>
    </row>
    <row r="1875" spans="1:3" x14ac:dyDescent="0.2">
      <c r="A1875" s="72">
        <v>1874</v>
      </c>
      <c r="B1875" s="70" t="s">
        <v>188</v>
      </c>
      <c r="C1875" s="73" t="s">
        <v>189</v>
      </c>
    </row>
    <row r="1876" spans="1:3" x14ac:dyDescent="0.2">
      <c r="A1876" s="72">
        <v>1875</v>
      </c>
      <c r="B1876" s="70" t="s">
        <v>1059</v>
      </c>
      <c r="C1876" s="73" t="s">
        <v>189</v>
      </c>
    </row>
    <row r="1877" spans="1:3" x14ac:dyDescent="0.2">
      <c r="A1877" s="72">
        <v>1876</v>
      </c>
      <c r="B1877" s="70" t="s">
        <v>649</v>
      </c>
      <c r="C1877" s="73" t="s">
        <v>189</v>
      </c>
    </row>
    <row r="1878" spans="1:3" x14ac:dyDescent="0.2">
      <c r="A1878" s="72">
        <v>1877</v>
      </c>
      <c r="B1878" s="70" t="s">
        <v>3503</v>
      </c>
      <c r="C1878" s="73" t="s">
        <v>189</v>
      </c>
    </row>
    <row r="1879" spans="1:3" x14ac:dyDescent="0.2">
      <c r="A1879" s="72">
        <v>1878</v>
      </c>
      <c r="B1879" s="70" t="s">
        <v>1356</v>
      </c>
      <c r="C1879" s="73" t="s">
        <v>1357</v>
      </c>
    </row>
    <row r="1880" spans="1:3" x14ac:dyDescent="0.2">
      <c r="A1880" s="72">
        <v>1879</v>
      </c>
      <c r="B1880" s="70" t="s">
        <v>2968</v>
      </c>
      <c r="C1880" s="73" t="s">
        <v>1357</v>
      </c>
    </row>
    <row r="1881" spans="1:3" x14ac:dyDescent="0.2">
      <c r="A1881" s="72">
        <v>1880</v>
      </c>
      <c r="B1881" s="70" t="s">
        <v>2041</v>
      </c>
      <c r="C1881" s="73" t="s">
        <v>1357</v>
      </c>
    </row>
    <row r="1882" spans="1:3" x14ac:dyDescent="0.2">
      <c r="A1882" s="72">
        <v>1881</v>
      </c>
      <c r="B1882" s="70" t="s">
        <v>3225</v>
      </c>
      <c r="C1882" s="73" t="s">
        <v>1357</v>
      </c>
    </row>
    <row r="1883" spans="1:3" x14ac:dyDescent="0.2">
      <c r="A1883" s="72">
        <v>1882</v>
      </c>
      <c r="B1883" s="70" t="s">
        <v>5003</v>
      </c>
      <c r="C1883" s="73" t="s">
        <v>1357</v>
      </c>
    </row>
    <row r="1884" spans="1:3" x14ac:dyDescent="0.2">
      <c r="A1884" s="72">
        <v>1883</v>
      </c>
      <c r="B1884" s="70" t="s">
        <v>1542</v>
      </c>
      <c r="C1884" s="73" t="s">
        <v>1357</v>
      </c>
    </row>
    <row r="1885" spans="1:3" x14ac:dyDescent="0.2">
      <c r="A1885" s="72">
        <v>1884</v>
      </c>
      <c r="B1885" s="70" t="s">
        <v>1124</v>
      </c>
      <c r="C1885" s="73" t="s">
        <v>648</v>
      </c>
    </row>
    <row r="1886" spans="1:3" x14ac:dyDescent="0.2">
      <c r="A1886" s="72">
        <v>1885</v>
      </c>
      <c r="B1886" s="70" t="s">
        <v>6072</v>
      </c>
      <c r="C1886" s="73" t="s">
        <v>648</v>
      </c>
    </row>
    <row r="1887" spans="1:3" x14ac:dyDescent="0.2">
      <c r="A1887" s="72">
        <v>1886</v>
      </c>
      <c r="B1887" s="70" t="s">
        <v>647</v>
      </c>
      <c r="C1887" s="73" t="s">
        <v>648</v>
      </c>
    </row>
    <row r="1888" spans="1:3" x14ac:dyDescent="0.2">
      <c r="A1888" s="72">
        <v>1887</v>
      </c>
      <c r="B1888" s="70" t="s">
        <v>5223</v>
      </c>
      <c r="C1888" s="73" t="s">
        <v>648</v>
      </c>
    </row>
    <row r="1889" spans="1:3" x14ac:dyDescent="0.2">
      <c r="A1889" s="72">
        <v>1888</v>
      </c>
      <c r="B1889" s="70" t="s">
        <v>3647</v>
      </c>
      <c r="C1889" s="73" t="s">
        <v>648</v>
      </c>
    </row>
    <row r="1890" spans="1:3" x14ac:dyDescent="0.2">
      <c r="A1890" s="72">
        <v>1889</v>
      </c>
      <c r="B1890" s="70" t="s">
        <v>6435</v>
      </c>
      <c r="C1890" s="73" t="s">
        <v>648</v>
      </c>
    </row>
    <row r="1891" spans="1:3" x14ac:dyDescent="0.2">
      <c r="A1891" s="72">
        <v>1890</v>
      </c>
      <c r="B1891" s="70" t="s">
        <v>6976</v>
      </c>
      <c r="C1891" s="73" t="s">
        <v>648</v>
      </c>
    </row>
    <row r="1892" spans="1:3" x14ac:dyDescent="0.2">
      <c r="A1892" s="72">
        <v>1891</v>
      </c>
      <c r="B1892" s="70" t="s">
        <v>5576</v>
      </c>
      <c r="C1892" s="73" t="s">
        <v>648</v>
      </c>
    </row>
    <row r="1893" spans="1:3" x14ac:dyDescent="0.2">
      <c r="A1893" s="72">
        <v>1892</v>
      </c>
      <c r="B1893" s="70" t="s">
        <v>3718</v>
      </c>
      <c r="C1893" s="73" t="s">
        <v>648</v>
      </c>
    </row>
    <row r="1894" spans="1:3" x14ac:dyDescent="0.2">
      <c r="A1894" s="72">
        <v>1893</v>
      </c>
      <c r="B1894" s="70" t="s">
        <v>6977</v>
      </c>
      <c r="C1894" s="73" t="s">
        <v>648</v>
      </c>
    </row>
    <row r="1895" spans="1:3" x14ac:dyDescent="0.2">
      <c r="A1895" s="72">
        <v>1894</v>
      </c>
      <c r="B1895" s="70" t="s">
        <v>6223</v>
      </c>
      <c r="C1895" s="73" t="s">
        <v>648</v>
      </c>
    </row>
    <row r="1896" spans="1:3" x14ac:dyDescent="0.2">
      <c r="A1896" s="72">
        <v>1895</v>
      </c>
      <c r="B1896" s="70" t="s">
        <v>1597</v>
      </c>
      <c r="C1896" s="73" t="s">
        <v>648</v>
      </c>
    </row>
    <row r="1897" spans="1:3" x14ac:dyDescent="0.2">
      <c r="A1897" s="72">
        <v>1896</v>
      </c>
      <c r="B1897" s="70" t="s">
        <v>2556</v>
      </c>
      <c r="C1897" s="73" t="s">
        <v>648</v>
      </c>
    </row>
    <row r="1898" spans="1:3" x14ac:dyDescent="0.2">
      <c r="A1898" s="72">
        <v>1897</v>
      </c>
      <c r="B1898" s="70" t="s">
        <v>5353</v>
      </c>
      <c r="C1898" s="73" t="s">
        <v>648</v>
      </c>
    </row>
    <row r="1899" spans="1:3" x14ac:dyDescent="0.2">
      <c r="A1899" s="72">
        <v>1898</v>
      </c>
      <c r="B1899" s="70" t="s">
        <v>4197</v>
      </c>
      <c r="C1899" s="73" t="s">
        <v>648</v>
      </c>
    </row>
    <row r="1900" spans="1:3" x14ac:dyDescent="0.2">
      <c r="A1900" s="72">
        <v>1899</v>
      </c>
      <c r="B1900" s="70" t="s">
        <v>1040</v>
      </c>
      <c r="C1900" s="73" t="s">
        <v>648</v>
      </c>
    </row>
    <row r="1901" spans="1:3" x14ac:dyDescent="0.2">
      <c r="A1901" s="72">
        <v>1900</v>
      </c>
      <c r="B1901" s="70" t="s">
        <v>2185</v>
      </c>
      <c r="C1901" s="73" t="s">
        <v>648</v>
      </c>
    </row>
    <row r="1902" spans="1:3" x14ac:dyDescent="0.2">
      <c r="A1902" s="72">
        <v>1901</v>
      </c>
      <c r="B1902" s="70" t="s">
        <v>3765</v>
      </c>
      <c r="C1902" s="73" t="s">
        <v>648</v>
      </c>
    </row>
    <row r="1903" spans="1:3" x14ac:dyDescent="0.2">
      <c r="A1903" s="72">
        <v>1902</v>
      </c>
      <c r="B1903" s="70" t="s">
        <v>5241</v>
      </c>
      <c r="C1903" s="73" t="s">
        <v>648</v>
      </c>
    </row>
    <row r="1904" spans="1:3" x14ac:dyDescent="0.2">
      <c r="A1904" s="72">
        <v>1903</v>
      </c>
      <c r="B1904" s="70" t="s">
        <v>1491</v>
      </c>
      <c r="C1904" s="73" t="s">
        <v>648</v>
      </c>
    </row>
    <row r="1905" spans="1:3" x14ac:dyDescent="0.2">
      <c r="A1905" s="72">
        <v>1904</v>
      </c>
      <c r="B1905" s="70" t="s">
        <v>2342</v>
      </c>
      <c r="C1905" s="73" t="s">
        <v>648</v>
      </c>
    </row>
    <row r="1906" spans="1:3" x14ac:dyDescent="0.2">
      <c r="A1906" s="72">
        <v>1905</v>
      </c>
      <c r="B1906" s="70" t="s">
        <v>6574</v>
      </c>
      <c r="C1906" s="73" t="s">
        <v>648</v>
      </c>
    </row>
    <row r="1907" spans="1:3" x14ac:dyDescent="0.2">
      <c r="A1907" s="72">
        <v>1906</v>
      </c>
      <c r="B1907" s="70" t="s">
        <v>3242</v>
      </c>
      <c r="C1907" s="73" t="s">
        <v>648</v>
      </c>
    </row>
    <row r="1908" spans="1:3" x14ac:dyDescent="0.2">
      <c r="A1908" s="72">
        <v>1907</v>
      </c>
      <c r="B1908" s="70" t="s">
        <v>5259</v>
      </c>
      <c r="C1908" s="73" t="s">
        <v>648</v>
      </c>
    </row>
    <row r="1909" spans="1:3" x14ac:dyDescent="0.2">
      <c r="A1909" s="72">
        <v>1908</v>
      </c>
      <c r="B1909" s="70" t="s">
        <v>6575</v>
      </c>
      <c r="C1909" s="73" t="s">
        <v>648</v>
      </c>
    </row>
    <row r="1910" spans="1:3" x14ac:dyDescent="0.2">
      <c r="A1910" s="72">
        <v>1909</v>
      </c>
      <c r="B1910" s="70" t="s">
        <v>6073</v>
      </c>
      <c r="C1910" s="73" t="s">
        <v>648</v>
      </c>
    </row>
    <row r="1911" spans="1:3" x14ac:dyDescent="0.2">
      <c r="A1911" s="72">
        <v>1910</v>
      </c>
      <c r="B1911" s="70" t="s">
        <v>6978</v>
      </c>
      <c r="C1911" s="73" t="s">
        <v>648</v>
      </c>
    </row>
    <row r="1912" spans="1:3" x14ac:dyDescent="0.2">
      <c r="A1912" s="72">
        <v>1911</v>
      </c>
      <c r="B1912" s="70" t="s">
        <v>5429</v>
      </c>
      <c r="C1912" s="73" t="s">
        <v>845</v>
      </c>
    </row>
    <row r="1913" spans="1:3" x14ac:dyDescent="0.2">
      <c r="A1913" s="72">
        <v>1912</v>
      </c>
      <c r="B1913" s="70" t="s">
        <v>1594</v>
      </c>
      <c r="C1913" s="73" t="s">
        <v>845</v>
      </c>
    </row>
    <row r="1914" spans="1:3" x14ac:dyDescent="0.2">
      <c r="A1914" s="72">
        <v>1913</v>
      </c>
      <c r="B1914" s="70" t="s">
        <v>3048</v>
      </c>
      <c r="C1914" s="73" t="s">
        <v>845</v>
      </c>
    </row>
    <row r="1915" spans="1:3" x14ac:dyDescent="0.2">
      <c r="A1915" s="72">
        <v>1914</v>
      </c>
      <c r="B1915" s="70" t="s">
        <v>1795</v>
      </c>
      <c r="C1915" s="73" t="s">
        <v>845</v>
      </c>
    </row>
    <row r="1916" spans="1:3" x14ac:dyDescent="0.2">
      <c r="A1916" s="72">
        <v>1915</v>
      </c>
      <c r="B1916" s="70" t="s">
        <v>844</v>
      </c>
      <c r="C1916" s="73" t="s">
        <v>845</v>
      </c>
    </row>
    <row r="1917" spans="1:3" x14ac:dyDescent="0.2">
      <c r="A1917" s="72">
        <v>1916</v>
      </c>
      <c r="B1917" s="70" t="s">
        <v>2802</v>
      </c>
      <c r="C1917" s="73" t="s">
        <v>845</v>
      </c>
    </row>
    <row r="1918" spans="1:3" x14ac:dyDescent="0.2">
      <c r="A1918" s="72">
        <v>1917</v>
      </c>
      <c r="B1918" s="70" t="s">
        <v>4430</v>
      </c>
      <c r="C1918" s="73" t="s">
        <v>845</v>
      </c>
    </row>
    <row r="1919" spans="1:3" x14ac:dyDescent="0.2">
      <c r="A1919" s="72">
        <v>1918</v>
      </c>
      <c r="B1919" s="70" t="s">
        <v>5122</v>
      </c>
      <c r="C1919" s="73" t="s">
        <v>845</v>
      </c>
    </row>
    <row r="1920" spans="1:3" x14ac:dyDescent="0.2">
      <c r="A1920" s="72">
        <v>1919</v>
      </c>
      <c r="B1920" s="70" t="s">
        <v>4431</v>
      </c>
      <c r="C1920" s="73" t="s">
        <v>845</v>
      </c>
    </row>
    <row r="1921" spans="1:3" x14ac:dyDescent="0.2">
      <c r="A1921" s="72">
        <v>1920</v>
      </c>
      <c r="B1921" s="70" t="s">
        <v>4044</v>
      </c>
      <c r="C1921" s="73" t="s">
        <v>845</v>
      </c>
    </row>
    <row r="1922" spans="1:3" x14ac:dyDescent="0.2">
      <c r="A1922" s="72">
        <v>1921</v>
      </c>
      <c r="B1922" s="70" t="s">
        <v>3541</v>
      </c>
      <c r="C1922" s="73" t="s">
        <v>845</v>
      </c>
    </row>
    <row r="1923" spans="1:3" x14ac:dyDescent="0.2">
      <c r="A1923" s="72">
        <v>1922</v>
      </c>
      <c r="B1923" s="70" t="s">
        <v>1743</v>
      </c>
      <c r="C1923" s="73" t="s">
        <v>845</v>
      </c>
    </row>
    <row r="1924" spans="1:3" x14ac:dyDescent="0.2">
      <c r="A1924" s="72">
        <v>1923</v>
      </c>
      <c r="B1924" s="70" t="s">
        <v>3226</v>
      </c>
      <c r="C1924" s="73" t="s">
        <v>845</v>
      </c>
    </row>
    <row r="1925" spans="1:3" x14ac:dyDescent="0.2">
      <c r="A1925" s="72">
        <v>1924</v>
      </c>
      <c r="B1925" s="70" t="s">
        <v>3666</v>
      </c>
      <c r="C1925" s="73" t="s">
        <v>845</v>
      </c>
    </row>
    <row r="1926" spans="1:3" x14ac:dyDescent="0.2">
      <c r="A1926" s="72">
        <v>1925</v>
      </c>
      <c r="B1926" s="70" t="s">
        <v>4062</v>
      </c>
      <c r="C1926" s="73" t="s">
        <v>845</v>
      </c>
    </row>
    <row r="1927" spans="1:3" x14ac:dyDescent="0.2">
      <c r="A1927" s="72">
        <v>1926</v>
      </c>
      <c r="B1927" s="70" t="s">
        <v>5530</v>
      </c>
      <c r="C1927" s="73" t="s">
        <v>845</v>
      </c>
    </row>
    <row r="1928" spans="1:3" x14ac:dyDescent="0.2">
      <c r="A1928" s="72">
        <v>1927</v>
      </c>
      <c r="B1928" s="70" t="s">
        <v>4098</v>
      </c>
      <c r="C1928" s="73" t="s">
        <v>845</v>
      </c>
    </row>
    <row r="1929" spans="1:3" x14ac:dyDescent="0.2">
      <c r="A1929" s="72">
        <v>1928</v>
      </c>
      <c r="B1929" s="70" t="s">
        <v>6436</v>
      </c>
      <c r="C1929" s="73" t="s">
        <v>845</v>
      </c>
    </row>
    <row r="1930" spans="1:3" x14ac:dyDescent="0.2">
      <c r="A1930" s="72">
        <v>1929</v>
      </c>
      <c r="B1930" s="70" t="s">
        <v>5727</v>
      </c>
      <c r="C1930" s="73" t="s">
        <v>845</v>
      </c>
    </row>
    <row r="1931" spans="1:3" x14ac:dyDescent="0.2">
      <c r="A1931" s="72">
        <v>1930</v>
      </c>
      <c r="B1931" s="70" t="s">
        <v>3664</v>
      </c>
      <c r="C1931" s="73" t="s">
        <v>845</v>
      </c>
    </row>
    <row r="1932" spans="1:3" x14ac:dyDescent="0.2">
      <c r="A1932" s="72">
        <v>1931</v>
      </c>
      <c r="B1932" s="70" t="s">
        <v>5622</v>
      </c>
      <c r="C1932" s="73" t="s">
        <v>845</v>
      </c>
    </row>
    <row r="1933" spans="1:3" x14ac:dyDescent="0.2">
      <c r="A1933" s="72">
        <v>1932</v>
      </c>
      <c r="B1933" s="70" t="s">
        <v>3751</v>
      </c>
      <c r="C1933" s="73" t="s">
        <v>845</v>
      </c>
    </row>
    <row r="1934" spans="1:3" x14ac:dyDescent="0.2">
      <c r="A1934" s="72">
        <v>1933</v>
      </c>
      <c r="B1934" s="70" t="s">
        <v>3073</v>
      </c>
      <c r="C1934" s="73" t="s">
        <v>845</v>
      </c>
    </row>
    <row r="1935" spans="1:3" x14ac:dyDescent="0.2">
      <c r="A1935" s="72">
        <v>1934</v>
      </c>
      <c r="B1935" s="70" t="s">
        <v>3531</v>
      </c>
      <c r="C1935" s="73" t="s">
        <v>845</v>
      </c>
    </row>
    <row r="1936" spans="1:3" x14ac:dyDescent="0.2">
      <c r="A1936" s="72">
        <v>1935</v>
      </c>
      <c r="B1936" s="70" t="s">
        <v>4011</v>
      </c>
      <c r="C1936" s="73" t="s">
        <v>845</v>
      </c>
    </row>
    <row r="1937" spans="1:3" x14ac:dyDescent="0.2">
      <c r="A1937" s="72">
        <v>1936</v>
      </c>
      <c r="B1937" s="70" t="s">
        <v>2108</v>
      </c>
      <c r="C1937" s="73" t="s">
        <v>80</v>
      </c>
    </row>
    <row r="1938" spans="1:3" x14ac:dyDescent="0.2">
      <c r="A1938" s="72">
        <v>1937</v>
      </c>
      <c r="B1938" s="70" t="s">
        <v>4138</v>
      </c>
      <c r="C1938" s="73" t="s">
        <v>80</v>
      </c>
    </row>
    <row r="1939" spans="1:3" x14ac:dyDescent="0.2">
      <c r="A1939" s="72">
        <v>1938</v>
      </c>
      <c r="B1939" s="70" t="s">
        <v>951</v>
      </c>
      <c r="C1939" s="73" t="s">
        <v>80</v>
      </c>
    </row>
    <row r="1940" spans="1:3" x14ac:dyDescent="0.2">
      <c r="A1940" s="72">
        <v>1939</v>
      </c>
      <c r="B1940" s="70" t="s">
        <v>6074</v>
      </c>
      <c r="C1940" s="73" t="s">
        <v>80</v>
      </c>
    </row>
    <row r="1941" spans="1:3" x14ac:dyDescent="0.2">
      <c r="A1941" s="72">
        <v>1940</v>
      </c>
      <c r="B1941" s="70" t="s">
        <v>6764</v>
      </c>
      <c r="C1941" s="73" t="s">
        <v>80</v>
      </c>
    </row>
    <row r="1942" spans="1:3" x14ac:dyDescent="0.2">
      <c r="A1942" s="72">
        <v>1941</v>
      </c>
      <c r="B1942" s="70" t="s">
        <v>1628</v>
      </c>
      <c r="C1942" s="73" t="s">
        <v>80</v>
      </c>
    </row>
    <row r="1943" spans="1:3" x14ac:dyDescent="0.2">
      <c r="A1943" s="72">
        <v>1942</v>
      </c>
      <c r="B1943" s="70" t="s">
        <v>3732</v>
      </c>
      <c r="C1943" s="73" t="s">
        <v>80</v>
      </c>
    </row>
    <row r="1944" spans="1:3" x14ac:dyDescent="0.2">
      <c r="A1944" s="72">
        <v>1943</v>
      </c>
      <c r="B1944" s="70" t="s">
        <v>3102</v>
      </c>
      <c r="C1944" s="73" t="s">
        <v>80</v>
      </c>
    </row>
    <row r="1945" spans="1:3" x14ac:dyDescent="0.2">
      <c r="A1945" s="72">
        <v>1944</v>
      </c>
      <c r="B1945" s="70" t="s">
        <v>1410</v>
      </c>
      <c r="C1945" s="73" t="s">
        <v>80</v>
      </c>
    </row>
    <row r="1946" spans="1:3" x14ac:dyDescent="0.2">
      <c r="A1946" s="72">
        <v>1945</v>
      </c>
      <c r="B1946" s="70" t="s">
        <v>4631</v>
      </c>
      <c r="C1946" s="73" t="s">
        <v>80</v>
      </c>
    </row>
    <row r="1947" spans="1:3" x14ac:dyDescent="0.2">
      <c r="A1947" s="72">
        <v>1946</v>
      </c>
      <c r="B1947" s="70" t="s">
        <v>1759</v>
      </c>
      <c r="C1947" s="73" t="s">
        <v>80</v>
      </c>
    </row>
    <row r="1948" spans="1:3" x14ac:dyDescent="0.2">
      <c r="A1948" s="72">
        <v>1947</v>
      </c>
      <c r="B1948" s="70" t="s">
        <v>6765</v>
      </c>
      <c r="C1948" s="73" t="s">
        <v>80</v>
      </c>
    </row>
    <row r="1949" spans="1:3" x14ac:dyDescent="0.2">
      <c r="A1949" s="72">
        <v>1948</v>
      </c>
      <c r="B1949" s="70" t="s">
        <v>615</v>
      </c>
      <c r="C1949" s="73" t="s">
        <v>80</v>
      </c>
    </row>
    <row r="1950" spans="1:3" x14ac:dyDescent="0.2">
      <c r="A1950" s="72">
        <v>1949</v>
      </c>
      <c r="B1950" s="70" t="s">
        <v>5173</v>
      </c>
      <c r="C1950" s="73" t="s">
        <v>80</v>
      </c>
    </row>
    <row r="1951" spans="1:3" x14ac:dyDescent="0.2">
      <c r="A1951" s="72">
        <v>1950</v>
      </c>
      <c r="B1951" s="70" t="s">
        <v>5761</v>
      </c>
      <c r="C1951" s="73" t="s">
        <v>80</v>
      </c>
    </row>
    <row r="1952" spans="1:3" x14ac:dyDescent="0.2">
      <c r="A1952" s="72">
        <v>1951</v>
      </c>
      <c r="B1952" s="70" t="s">
        <v>5430</v>
      </c>
      <c r="C1952" s="73" t="s">
        <v>80</v>
      </c>
    </row>
    <row r="1953" spans="1:3" x14ac:dyDescent="0.2">
      <c r="A1953" s="72">
        <v>1952</v>
      </c>
      <c r="B1953" s="70" t="s">
        <v>2857</v>
      </c>
      <c r="C1953" s="73" t="s">
        <v>80</v>
      </c>
    </row>
    <row r="1954" spans="1:3" x14ac:dyDescent="0.2">
      <c r="A1954" s="72">
        <v>1953</v>
      </c>
      <c r="B1954" s="70" t="s">
        <v>1976</v>
      </c>
      <c r="C1954" s="73" t="s">
        <v>80</v>
      </c>
    </row>
    <row r="1955" spans="1:3" x14ac:dyDescent="0.2">
      <c r="A1955" s="72">
        <v>1954</v>
      </c>
      <c r="B1955" s="70" t="s">
        <v>2628</v>
      </c>
      <c r="C1955" s="73" t="s">
        <v>80</v>
      </c>
    </row>
    <row r="1956" spans="1:3" x14ac:dyDescent="0.2">
      <c r="A1956" s="72">
        <v>1955</v>
      </c>
      <c r="B1956" s="70" t="s">
        <v>977</v>
      </c>
      <c r="C1956" s="73" t="s">
        <v>80</v>
      </c>
    </row>
    <row r="1957" spans="1:3" x14ac:dyDescent="0.2">
      <c r="A1957" s="72">
        <v>1956</v>
      </c>
      <c r="B1957" s="70" t="s">
        <v>79</v>
      </c>
      <c r="C1957" s="73" t="s">
        <v>80</v>
      </c>
    </row>
    <row r="1958" spans="1:3" x14ac:dyDescent="0.2">
      <c r="A1958" s="72">
        <v>1957</v>
      </c>
      <c r="B1958" s="70" t="s">
        <v>3176</v>
      </c>
      <c r="C1958" s="73" t="s">
        <v>80</v>
      </c>
    </row>
    <row r="1959" spans="1:3" x14ac:dyDescent="0.2">
      <c r="A1959" s="72">
        <v>1958</v>
      </c>
      <c r="B1959" s="70" t="s">
        <v>3095</v>
      </c>
      <c r="C1959" s="73" t="s">
        <v>80</v>
      </c>
    </row>
    <row r="1960" spans="1:3" x14ac:dyDescent="0.2">
      <c r="A1960" s="72">
        <v>1959</v>
      </c>
      <c r="B1960" s="70" t="s">
        <v>6979</v>
      </c>
      <c r="C1960" s="73" t="s">
        <v>185</v>
      </c>
    </row>
    <row r="1961" spans="1:3" x14ac:dyDescent="0.2">
      <c r="A1961" s="72">
        <v>1960</v>
      </c>
      <c r="B1961" s="70" t="s">
        <v>5762</v>
      </c>
      <c r="C1961" s="73" t="s">
        <v>80</v>
      </c>
    </row>
    <row r="1962" spans="1:3" x14ac:dyDescent="0.2">
      <c r="A1962" s="72">
        <v>1961</v>
      </c>
      <c r="B1962" s="70" t="s">
        <v>3686</v>
      </c>
      <c r="C1962" s="73" t="s">
        <v>80</v>
      </c>
    </row>
    <row r="1963" spans="1:3" x14ac:dyDescent="0.2">
      <c r="A1963" s="72">
        <v>1962</v>
      </c>
      <c r="B1963" s="70" t="s">
        <v>1842</v>
      </c>
      <c r="C1963" s="73" t="s">
        <v>80</v>
      </c>
    </row>
    <row r="1964" spans="1:3" x14ac:dyDescent="0.2">
      <c r="A1964" s="72">
        <v>1963</v>
      </c>
      <c r="B1964" s="70" t="s">
        <v>6224</v>
      </c>
      <c r="C1964" s="73" t="s">
        <v>80</v>
      </c>
    </row>
    <row r="1965" spans="1:3" x14ac:dyDescent="0.2">
      <c r="A1965" s="72">
        <v>1964</v>
      </c>
      <c r="B1965" s="70" t="s">
        <v>2141</v>
      </c>
      <c r="C1965" s="73" t="s">
        <v>80</v>
      </c>
    </row>
    <row r="1966" spans="1:3" x14ac:dyDescent="0.2">
      <c r="A1966" s="72">
        <v>1965</v>
      </c>
      <c r="B1966" s="70" t="s">
        <v>4960</v>
      </c>
      <c r="C1966" s="73" t="s">
        <v>80</v>
      </c>
    </row>
    <row r="1967" spans="1:3" x14ac:dyDescent="0.2">
      <c r="A1967" s="72">
        <v>1966</v>
      </c>
      <c r="B1967" s="70" t="s">
        <v>3157</v>
      </c>
      <c r="C1967" s="73" t="s">
        <v>80</v>
      </c>
    </row>
    <row r="1968" spans="1:3" x14ac:dyDescent="0.2">
      <c r="A1968" s="72">
        <v>1967</v>
      </c>
      <c r="B1968" s="70" t="s">
        <v>4469</v>
      </c>
      <c r="C1968" s="73" t="s">
        <v>80</v>
      </c>
    </row>
    <row r="1969" spans="1:3" x14ac:dyDescent="0.2">
      <c r="A1969" s="72">
        <v>1968</v>
      </c>
      <c r="B1969" s="70" t="s">
        <v>3059</v>
      </c>
      <c r="C1969" s="73" t="s">
        <v>80</v>
      </c>
    </row>
    <row r="1970" spans="1:3" x14ac:dyDescent="0.2">
      <c r="A1970" s="72">
        <v>1969</v>
      </c>
      <c r="B1970" s="70" t="s">
        <v>1340</v>
      </c>
      <c r="C1970" s="73" t="s">
        <v>80</v>
      </c>
    </row>
    <row r="1971" spans="1:3" x14ac:dyDescent="0.2">
      <c r="A1971" s="72">
        <v>1970</v>
      </c>
      <c r="B1971" s="70" t="s">
        <v>5199</v>
      </c>
      <c r="C1971" s="73" t="s">
        <v>80</v>
      </c>
    </row>
    <row r="1972" spans="1:3" x14ac:dyDescent="0.2">
      <c r="A1972" s="72">
        <v>1971</v>
      </c>
      <c r="B1972" s="70" t="s">
        <v>6766</v>
      </c>
      <c r="C1972" s="73" t="s">
        <v>80</v>
      </c>
    </row>
    <row r="1973" spans="1:3" x14ac:dyDescent="0.2">
      <c r="A1973" s="72">
        <v>1972</v>
      </c>
      <c r="B1973" s="70" t="s">
        <v>2025</v>
      </c>
      <c r="C1973" s="73" t="s">
        <v>80</v>
      </c>
    </row>
    <row r="1974" spans="1:3" x14ac:dyDescent="0.2">
      <c r="A1974" s="72">
        <v>1973</v>
      </c>
      <c r="B1974" s="70" t="s">
        <v>4364</v>
      </c>
      <c r="C1974" s="73" t="s">
        <v>80</v>
      </c>
    </row>
    <row r="1975" spans="1:3" x14ac:dyDescent="0.2">
      <c r="A1975" s="72">
        <v>1974</v>
      </c>
      <c r="B1975" s="70" t="s">
        <v>6437</v>
      </c>
      <c r="C1975" s="73" t="s">
        <v>80</v>
      </c>
    </row>
    <row r="1976" spans="1:3" x14ac:dyDescent="0.2">
      <c r="A1976" s="72">
        <v>1975</v>
      </c>
      <c r="B1976" s="70" t="s">
        <v>2676</v>
      </c>
      <c r="C1976" s="73" t="s">
        <v>1636</v>
      </c>
    </row>
    <row r="1977" spans="1:3" x14ac:dyDescent="0.2">
      <c r="A1977" s="72">
        <v>1976</v>
      </c>
      <c r="B1977" s="70" t="s">
        <v>4353</v>
      </c>
      <c r="C1977" s="73" t="s">
        <v>1636</v>
      </c>
    </row>
    <row r="1978" spans="1:3" x14ac:dyDescent="0.2">
      <c r="A1978" s="72">
        <v>1977</v>
      </c>
      <c r="B1978" s="70" t="s">
        <v>6980</v>
      </c>
      <c r="C1978" s="73" t="s">
        <v>1636</v>
      </c>
    </row>
    <row r="1979" spans="1:3" x14ac:dyDescent="0.2">
      <c r="A1979" s="72">
        <v>1978</v>
      </c>
      <c r="B1979" s="70" t="s">
        <v>1635</v>
      </c>
      <c r="C1979" s="73" t="s">
        <v>1636</v>
      </c>
    </row>
    <row r="1980" spans="1:3" x14ac:dyDescent="0.2">
      <c r="A1980" s="72">
        <v>1979</v>
      </c>
      <c r="B1980" s="70" t="s">
        <v>2653</v>
      </c>
      <c r="C1980" s="73" t="s">
        <v>1636</v>
      </c>
    </row>
    <row r="1981" spans="1:3" x14ac:dyDescent="0.2">
      <c r="A1981" s="72">
        <v>1980</v>
      </c>
      <c r="B1981" s="70" t="s">
        <v>4747</v>
      </c>
      <c r="C1981" s="73" t="s">
        <v>1636</v>
      </c>
    </row>
    <row r="1982" spans="1:3" x14ac:dyDescent="0.2">
      <c r="A1982" s="72">
        <v>1981</v>
      </c>
      <c r="B1982" s="70" t="s">
        <v>1647</v>
      </c>
      <c r="C1982" s="73" t="s">
        <v>1636</v>
      </c>
    </row>
    <row r="1983" spans="1:3" x14ac:dyDescent="0.2">
      <c r="A1983" s="72">
        <v>1982</v>
      </c>
      <c r="B1983" s="70" t="s">
        <v>2366</v>
      </c>
      <c r="C1983" s="73" t="s">
        <v>1636</v>
      </c>
    </row>
    <row r="1984" spans="1:3" x14ac:dyDescent="0.2">
      <c r="A1984" s="72">
        <v>1983</v>
      </c>
      <c r="B1984" s="70" t="s">
        <v>5763</v>
      </c>
      <c r="C1984" s="73" t="s">
        <v>1636</v>
      </c>
    </row>
    <row r="1985" spans="1:3" x14ac:dyDescent="0.2">
      <c r="A1985" s="72">
        <v>1984</v>
      </c>
      <c r="B1985" s="70" t="s">
        <v>6767</v>
      </c>
      <c r="C1985" s="73" t="s">
        <v>1636</v>
      </c>
    </row>
    <row r="1986" spans="1:3" x14ac:dyDescent="0.2">
      <c r="A1986" s="72">
        <v>1985</v>
      </c>
      <c r="B1986" s="70" t="s">
        <v>6576</v>
      </c>
      <c r="C1986" s="73" t="s">
        <v>401</v>
      </c>
    </row>
    <row r="1987" spans="1:3" x14ac:dyDescent="0.2">
      <c r="A1987" s="72">
        <v>1986</v>
      </c>
      <c r="B1987" s="70" t="s">
        <v>6322</v>
      </c>
      <c r="C1987" s="73" t="s">
        <v>401</v>
      </c>
    </row>
    <row r="1988" spans="1:3" x14ac:dyDescent="0.2">
      <c r="A1988" s="72">
        <v>1987</v>
      </c>
      <c r="B1988" s="70" t="s">
        <v>6981</v>
      </c>
      <c r="C1988" s="73" t="s">
        <v>401</v>
      </c>
    </row>
    <row r="1989" spans="1:3" x14ac:dyDescent="0.2">
      <c r="A1989" s="72">
        <v>1988</v>
      </c>
      <c r="B1989" s="70" t="s">
        <v>3379</v>
      </c>
      <c r="C1989" s="73" t="s">
        <v>401</v>
      </c>
    </row>
    <row r="1990" spans="1:3" x14ac:dyDescent="0.2">
      <c r="A1990" s="72">
        <v>1989</v>
      </c>
      <c r="B1990" s="70" t="s">
        <v>400</v>
      </c>
      <c r="C1990" s="73" t="s">
        <v>401</v>
      </c>
    </row>
    <row r="1991" spans="1:3" x14ac:dyDescent="0.2">
      <c r="A1991" s="72">
        <v>1990</v>
      </c>
      <c r="B1991" s="70" t="s">
        <v>926</v>
      </c>
      <c r="C1991" s="73" t="s">
        <v>401</v>
      </c>
    </row>
    <row r="1992" spans="1:3" x14ac:dyDescent="0.2">
      <c r="A1992" s="72">
        <v>1991</v>
      </c>
      <c r="B1992" s="70" t="s">
        <v>6914</v>
      </c>
      <c r="C1992" s="73" t="s">
        <v>267</v>
      </c>
    </row>
    <row r="1993" spans="1:3" x14ac:dyDescent="0.2">
      <c r="A1993" s="72">
        <v>1992</v>
      </c>
      <c r="B1993" s="70" t="s">
        <v>1610</v>
      </c>
      <c r="C1993" s="73" t="s">
        <v>401</v>
      </c>
    </row>
    <row r="1994" spans="1:3" x14ac:dyDescent="0.2">
      <c r="A1994" s="72">
        <v>1993</v>
      </c>
      <c r="B1994" s="70" t="s">
        <v>6438</v>
      </c>
      <c r="C1994" s="73" t="s">
        <v>401</v>
      </c>
    </row>
    <row r="1995" spans="1:3" x14ac:dyDescent="0.2">
      <c r="A1995" s="72">
        <v>1994</v>
      </c>
      <c r="B1995" s="70" t="s">
        <v>6768</v>
      </c>
      <c r="C1995" s="73" t="s">
        <v>401</v>
      </c>
    </row>
    <row r="1996" spans="1:3" x14ac:dyDescent="0.2">
      <c r="A1996" s="72">
        <v>1995</v>
      </c>
      <c r="B1996" s="70" t="s">
        <v>600</v>
      </c>
      <c r="C1996" s="73" t="s">
        <v>401</v>
      </c>
    </row>
    <row r="1997" spans="1:3" x14ac:dyDescent="0.2">
      <c r="A1997" s="72">
        <v>1996</v>
      </c>
      <c r="B1997" s="70" t="s">
        <v>749</v>
      </c>
      <c r="C1997" s="73" t="s">
        <v>401</v>
      </c>
    </row>
    <row r="1998" spans="1:3" x14ac:dyDescent="0.2">
      <c r="A1998" s="72">
        <v>1997</v>
      </c>
      <c r="B1998" s="70" t="s">
        <v>762</v>
      </c>
      <c r="C1998" s="73" t="s">
        <v>401</v>
      </c>
    </row>
    <row r="1999" spans="1:3" x14ac:dyDescent="0.2">
      <c r="A1999" s="72">
        <v>1998</v>
      </c>
      <c r="B1999" s="70" t="s">
        <v>2729</v>
      </c>
      <c r="C1999" s="73" t="s">
        <v>401</v>
      </c>
    </row>
    <row r="2000" spans="1:3" x14ac:dyDescent="0.2">
      <c r="A2000" s="72">
        <v>1999</v>
      </c>
      <c r="B2000" s="70" t="s">
        <v>2237</v>
      </c>
      <c r="C2000" s="73" t="s">
        <v>401</v>
      </c>
    </row>
    <row r="2001" spans="1:3" x14ac:dyDescent="0.2">
      <c r="A2001" s="72">
        <v>2000</v>
      </c>
      <c r="B2001" s="70" t="s">
        <v>2380</v>
      </c>
      <c r="C2001" s="73" t="s">
        <v>401</v>
      </c>
    </row>
    <row r="2002" spans="1:3" x14ac:dyDescent="0.2">
      <c r="A2002" s="72">
        <v>2001</v>
      </c>
      <c r="B2002" s="70" t="s">
        <v>6577</v>
      </c>
      <c r="C2002" s="73" t="s">
        <v>401</v>
      </c>
    </row>
    <row r="2003" spans="1:3" x14ac:dyDescent="0.2">
      <c r="A2003" s="72">
        <v>2002</v>
      </c>
      <c r="B2003" s="70" t="s">
        <v>6982</v>
      </c>
      <c r="C2003" s="73" t="s">
        <v>401</v>
      </c>
    </row>
    <row r="2004" spans="1:3" x14ac:dyDescent="0.2">
      <c r="A2004" s="72">
        <v>2003</v>
      </c>
      <c r="B2004" s="70" t="s">
        <v>5892</v>
      </c>
      <c r="C2004" s="73" t="s">
        <v>401</v>
      </c>
    </row>
    <row r="2005" spans="1:3" x14ac:dyDescent="0.2">
      <c r="A2005" s="72">
        <v>2004</v>
      </c>
      <c r="B2005" s="70" t="s">
        <v>5891</v>
      </c>
      <c r="C2005" s="73" t="s">
        <v>401</v>
      </c>
    </row>
    <row r="2006" spans="1:3" x14ac:dyDescent="0.2">
      <c r="A2006" s="72">
        <v>2005</v>
      </c>
      <c r="B2006" s="70" t="s">
        <v>6323</v>
      </c>
      <c r="C2006" s="73" t="s">
        <v>401</v>
      </c>
    </row>
    <row r="2007" spans="1:3" x14ac:dyDescent="0.2">
      <c r="A2007" s="72">
        <v>2006</v>
      </c>
      <c r="B2007" s="70" t="s">
        <v>6983</v>
      </c>
      <c r="C2007" s="73" t="s">
        <v>169</v>
      </c>
    </row>
    <row r="2008" spans="1:3" x14ac:dyDescent="0.2">
      <c r="A2008" s="72">
        <v>2007</v>
      </c>
      <c r="B2008" s="70" t="s">
        <v>4162</v>
      </c>
      <c r="C2008" s="73" t="s">
        <v>169</v>
      </c>
    </row>
    <row r="2009" spans="1:3" x14ac:dyDescent="0.2">
      <c r="A2009" s="72">
        <v>2008</v>
      </c>
      <c r="B2009" s="70" t="s">
        <v>1081</v>
      </c>
      <c r="C2009" s="73" t="s">
        <v>169</v>
      </c>
    </row>
    <row r="2010" spans="1:3" x14ac:dyDescent="0.2">
      <c r="A2010" s="72">
        <v>2009</v>
      </c>
      <c r="B2010" s="70" t="s">
        <v>4448</v>
      </c>
      <c r="C2010" s="73" t="s">
        <v>169</v>
      </c>
    </row>
    <row r="2011" spans="1:3" x14ac:dyDescent="0.2">
      <c r="A2011" s="72">
        <v>2010</v>
      </c>
      <c r="B2011" s="70" t="s">
        <v>2900</v>
      </c>
      <c r="C2011" s="73" t="s">
        <v>169</v>
      </c>
    </row>
    <row r="2012" spans="1:3" x14ac:dyDescent="0.2">
      <c r="A2012" s="72">
        <v>2011</v>
      </c>
      <c r="B2012" s="70" t="s">
        <v>5279</v>
      </c>
      <c r="C2012" s="73" t="s">
        <v>169</v>
      </c>
    </row>
    <row r="2013" spans="1:3" x14ac:dyDescent="0.2">
      <c r="A2013" s="72">
        <v>2012</v>
      </c>
      <c r="B2013" s="70" t="s">
        <v>2472</v>
      </c>
      <c r="C2013" s="73" t="s">
        <v>169</v>
      </c>
    </row>
    <row r="2014" spans="1:3" x14ac:dyDescent="0.2">
      <c r="A2014" s="72">
        <v>2013</v>
      </c>
      <c r="B2014" s="70" t="s">
        <v>5407</v>
      </c>
      <c r="C2014" s="73" t="s">
        <v>169</v>
      </c>
    </row>
    <row r="2015" spans="1:3" x14ac:dyDescent="0.2">
      <c r="A2015" s="72">
        <v>2014</v>
      </c>
      <c r="B2015" s="70" t="s">
        <v>199</v>
      </c>
      <c r="C2015" s="73" t="s">
        <v>169</v>
      </c>
    </row>
    <row r="2016" spans="1:3" x14ac:dyDescent="0.2">
      <c r="A2016" s="72">
        <v>2015</v>
      </c>
      <c r="B2016" s="70" t="s">
        <v>6324</v>
      </c>
      <c r="C2016" s="73" t="s">
        <v>169</v>
      </c>
    </row>
    <row r="2017" spans="1:3" x14ac:dyDescent="0.2">
      <c r="A2017" s="72">
        <v>2016</v>
      </c>
      <c r="B2017" s="70" t="s">
        <v>2836</v>
      </c>
      <c r="C2017" s="73" t="s">
        <v>169</v>
      </c>
    </row>
    <row r="2018" spans="1:3" x14ac:dyDescent="0.2">
      <c r="A2018" s="72">
        <v>2017</v>
      </c>
      <c r="B2018" s="70" t="s">
        <v>3220</v>
      </c>
      <c r="C2018" s="73" t="s">
        <v>169</v>
      </c>
    </row>
    <row r="2019" spans="1:3" x14ac:dyDescent="0.2">
      <c r="A2019" s="72">
        <v>2018</v>
      </c>
      <c r="B2019" s="70" t="s">
        <v>1650</v>
      </c>
      <c r="C2019" s="73" t="s">
        <v>169</v>
      </c>
    </row>
    <row r="2020" spans="1:3" x14ac:dyDescent="0.2">
      <c r="A2020" s="72">
        <v>2019</v>
      </c>
      <c r="B2020" s="70" t="s">
        <v>6325</v>
      </c>
      <c r="C2020" s="73" t="s">
        <v>169</v>
      </c>
    </row>
    <row r="2021" spans="1:3" x14ac:dyDescent="0.2">
      <c r="A2021" s="72">
        <v>2020</v>
      </c>
      <c r="B2021" s="70" t="s">
        <v>6769</v>
      </c>
      <c r="C2021" s="73" t="s">
        <v>169</v>
      </c>
    </row>
    <row r="2022" spans="1:3" x14ac:dyDescent="0.2">
      <c r="A2022" s="72">
        <v>2021</v>
      </c>
      <c r="B2022" s="70" t="s">
        <v>5431</v>
      </c>
      <c r="C2022" s="73" t="s">
        <v>169</v>
      </c>
    </row>
    <row r="2023" spans="1:3" x14ac:dyDescent="0.2">
      <c r="A2023" s="72">
        <v>2022</v>
      </c>
      <c r="B2023" s="70" t="s">
        <v>603</v>
      </c>
      <c r="C2023" s="73" t="s">
        <v>169</v>
      </c>
    </row>
    <row r="2024" spans="1:3" x14ac:dyDescent="0.2">
      <c r="A2024" s="72">
        <v>2023</v>
      </c>
      <c r="B2024" s="70" t="s">
        <v>5893</v>
      </c>
      <c r="C2024" s="73" t="s">
        <v>169</v>
      </c>
    </row>
    <row r="2025" spans="1:3" x14ac:dyDescent="0.2">
      <c r="A2025" s="72">
        <v>2024</v>
      </c>
      <c r="B2025" s="70" t="s">
        <v>5496</v>
      </c>
      <c r="C2025" s="73" t="s">
        <v>169</v>
      </c>
    </row>
    <row r="2026" spans="1:3" x14ac:dyDescent="0.2">
      <c r="A2026" s="72">
        <v>2025</v>
      </c>
      <c r="B2026" s="70" t="s">
        <v>3369</v>
      </c>
      <c r="C2026" s="73" t="s">
        <v>169</v>
      </c>
    </row>
    <row r="2027" spans="1:3" x14ac:dyDescent="0.2">
      <c r="A2027" s="72">
        <v>2026</v>
      </c>
      <c r="B2027" s="70" t="s">
        <v>331</v>
      </c>
      <c r="C2027" s="73" t="s">
        <v>169</v>
      </c>
    </row>
    <row r="2028" spans="1:3" x14ac:dyDescent="0.2">
      <c r="A2028" s="72">
        <v>2027</v>
      </c>
      <c r="B2028" s="70" t="s">
        <v>6326</v>
      </c>
      <c r="C2028" s="73" t="s">
        <v>169</v>
      </c>
    </row>
    <row r="2029" spans="1:3" x14ac:dyDescent="0.2">
      <c r="A2029" s="72">
        <v>2028</v>
      </c>
      <c r="B2029" s="70" t="s">
        <v>5378</v>
      </c>
      <c r="C2029" s="73" t="s">
        <v>169</v>
      </c>
    </row>
    <row r="2030" spans="1:3" x14ac:dyDescent="0.2">
      <c r="A2030" s="72">
        <v>2029</v>
      </c>
      <c r="B2030" s="70" t="s">
        <v>4876</v>
      </c>
      <c r="C2030" s="73" t="s">
        <v>169</v>
      </c>
    </row>
    <row r="2031" spans="1:3" x14ac:dyDescent="0.2">
      <c r="A2031" s="72">
        <v>2030</v>
      </c>
      <c r="B2031" s="70" t="s">
        <v>3136</v>
      </c>
      <c r="C2031" s="73" t="s">
        <v>169</v>
      </c>
    </row>
    <row r="2032" spans="1:3" x14ac:dyDescent="0.2">
      <c r="A2032" s="72">
        <v>2031</v>
      </c>
      <c r="B2032" s="70" t="s">
        <v>3288</v>
      </c>
      <c r="C2032" s="73" t="s">
        <v>169</v>
      </c>
    </row>
    <row r="2033" spans="1:3" x14ac:dyDescent="0.2">
      <c r="A2033" s="72">
        <v>2032</v>
      </c>
      <c r="B2033" s="70" t="s">
        <v>2797</v>
      </c>
      <c r="C2033" s="73" t="s">
        <v>169</v>
      </c>
    </row>
    <row r="2034" spans="1:3" x14ac:dyDescent="0.2">
      <c r="A2034" s="72">
        <v>2033</v>
      </c>
      <c r="B2034" s="70" t="s">
        <v>4775</v>
      </c>
      <c r="C2034" s="73" t="s">
        <v>169</v>
      </c>
    </row>
    <row r="2035" spans="1:3" x14ac:dyDescent="0.2">
      <c r="A2035" s="72">
        <v>2034</v>
      </c>
      <c r="B2035" s="70" t="s">
        <v>2839</v>
      </c>
      <c r="C2035" s="73" t="s">
        <v>169</v>
      </c>
    </row>
    <row r="2036" spans="1:3" x14ac:dyDescent="0.2">
      <c r="A2036" s="72">
        <v>2035</v>
      </c>
      <c r="B2036" s="70" t="s">
        <v>6578</v>
      </c>
      <c r="C2036" s="73" t="s">
        <v>169</v>
      </c>
    </row>
    <row r="2037" spans="1:3" x14ac:dyDescent="0.2">
      <c r="A2037" s="72">
        <v>2036</v>
      </c>
      <c r="B2037" s="70" t="s">
        <v>5261</v>
      </c>
      <c r="C2037" s="73" t="s">
        <v>169</v>
      </c>
    </row>
    <row r="2038" spans="1:3" x14ac:dyDescent="0.2">
      <c r="A2038" s="72">
        <v>2037</v>
      </c>
      <c r="B2038" s="70" t="s">
        <v>6984</v>
      </c>
      <c r="C2038" s="73" t="s">
        <v>169</v>
      </c>
    </row>
    <row r="2039" spans="1:3" x14ac:dyDescent="0.2">
      <c r="A2039" s="72">
        <v>2038</v>
      </c>
      <c r="B2039" s="70" t="s">
        <v>1132</v>
      </c>
      <c r="C2039" s="73" t="s">
        <v>169</v>
      </c>
    </row>
    <row r="2040" spans="1:3" x14ac:dyDescent="0.2">
      <c r="A2040" s="72">
        <v>2039</v>
      </c>
      <c r="B2040" s="70" t="s">
        <v>3940</v>
      </c>
      <c r="C2040" s="73" t="s">
        <v>169</v>
      </c>
    </row>
    <row r="2041" spans="1:3" x14ac:dyDescent="0.2">
      <c r="A2041" s="72">
        <v>2040</v>
      </c>
      <c r="B2041" s="70" t="s">
        <v>383</v>
      </c>
      <c r="C2041" s="73" t="s">
        <v>169</v>
      </c>
    </row>
    <row r="2042" spans="1:3" x14ac:dyDescent="0.2">
      <c r="A2042" s="72">
        <v>2041</v>
      </c>
      <c r="B2042" s="70" t="s">
        <v>1288</v>
      </c>
      <c r="C2042" s="73" t="s">
        <v>169</v>
      </c>
    </row>
    <row r="2043" spans="1:3" x14ac:dyDescent="0.2">
      <c r="A2043" s="72">
        <v>2042</v>
      </c>
      <c r="B2043" s="70" t="s">
        <v>4399</v>
      </c>
      <c r="C2043" s="73" t="s">
        <v>169</v>
      </c>
    </row>
    <row r="2044" spans="1:3" x14ac:dyDescent="0.2">
      <c r="A2044" s="72">
        <v>2043</v>
      </c>
      <c r="B2044" s="70" t="s">
        <v>3277</v>
      </c>
      <c r="C2044" s="73" t="s">
        <v>169</v>
      </c>
    </row>
    <row r="2045" spans="1:3" x14ac:dyDescent="0.2">
      <c r="A2045" s="72">
        <v>2044</v>
      </c>
      <c r="B2045" s="70" t="s">
        <v>492</v>
      </c>
      <c r="C2045" s="73" t="s">
        <v>169</v>
      </c>
    </row>
    <row r="2046" spans="1:3" x14ac:dyDescent="0.2">
      <c r="A2046" s="72">
        <v>2045</v>
      </c>
      <c r="B2046" s="70" t="s">
        <v>640</v>
      </c>
      <c r="C2046" s="73" t="s">
        <v>169</v>
      </c>
    </row>
    <row r="2047" spans="1:3" x14ac:dyDescent="0.2">
      <c r="A2047" s="72">
        <v>2046</v>
      </c>
      <c r="B2047" s="70" t="s">
        <v>804</v>
      </c>
      <c r="C2047" s="73" t="s">
        <v>169</v>
      </c>
    </row>
    <row r="2048" spans="1:3" x14ac:dyDescent="0.2">
      <c r="A2048" s="72">
        <v>2047</v>
      </c>
      <c r="B2048" s="70" t="s">
        <v>5798</v>
      </c>
      <c r="C2048" s="73" t="s">
        <v>169</v>
      </c>
    </row>
    <row r="2049" spans="1:3" x14ac:dyDescent="0.2">
      <c r="A2049" s="72">
        <v>2048</v>
      </c>
      <c r="B2049" s="70" t="s">
        <v>2704</v>
      </c>
      <c r="C2049" s="73" t="s">
        <v>169</v>
      </c>
    </row>
    <row r="2050" spans="1:3" x14ac:dyDescent="0.2">
      <c r="A2050" s="72">
        <v>2049</v>
      </c>
      <c r="B2050" s="70" t="s">
        <v>5295</v>
      </c>
      <c r="C2050" s="73" t="s">
        <v>169</v>
      </c>
    </row>
    <row r="2051" spans="1:3" x14ac:dyDescent="0.2">
      <c r="A2051" s="72">
        <v>2050</v>
      </c>
      <c r="B2051" s="70" t="s">
        <v>1222</v>
      </c>
      <c r="C2051" s="73" t="s">
        <v>169</v>
      </c>
    </row>
    <row r="2052" spans="1:3" x14ac:dyDescent="0.2">
      <c r="A2052" s="72">
        <v>2051</v>
      </c>
      <c r="B2052" s="70" t="s">
        <v>1431</v>
      </c>
      <c r="C2052" s="73" t="s">
        <v>169</v>
      </c>
    </row>
    <row r="2053" spans="1:3" x14ac:dyDescent="0.2">
      <c r="A2053" s="72">
        <v>2052</v>
      </c>
      <c r="B2053" s="70" t="s">
        <v>3155</v>
      </c>
      <c r="C2053" s="73" t="s">
        <v>169</v>
      </c>
    </row>
    <row r="2054" spans="1:3" x14ac:dyDescent="0.2">
      <c r="A2054" s="72">
        <v>2053</v>
      </c>
      <c r="B2054" s="70" t="s">
        <v>6579</v>
      </c>
      <c r="C2054" s="73" t="s">
        <v>169</v>
      </c>
    </row>
    <row r="2055" spans="1:3" x14ac:dyDescent="0.2">
      <c r="A2055" s="72">
        <v>2054</v>
      </c>
      <c r="B2055" s="70" t="s">
        <v>5728</v>
      </c>
      <c r="C2055" s="73" t="s">
        <v>169</v>
      </c>
    </row>
    <row r="2056" spans="1:3" x14ac:dyDescent="0.2">
      <c r="A2056" s="72">
        <v>2055</v>
      </c>
      <c r="B2056" s="70" t="s">
        <v>448</v>
      </c>
      <c r="C2056" s="73" t="s">
        <v>169</v>
      </c>
    </row>
    <row r="2057" spans="1:3" x14ac:dyDescent="0.2">
      <c r="A2057" s="72">
        <v>2056</v>
      </c>
      <c r="B2057" s="70" t="s">
        <v>6147</v>
      </c>
      <c r="C2057" s="73" t="s">
        <v>169</v>
      </c>
    </row>
    <row r="2058" spans="1:3" x14ac:dyDescent="0.2">
      <c r="A2058" s="72">
        <v>2057</v>
      </c>
      <c r="B2058" s="70" t="s">
        <v>4710</v>
      </c>
      <c r="C2058" s="73" t="s">
        <v>169</v>
      </c>
    </row>
    <row r="2059" spans="1:3" x14ac:dyDescent="0.2">
      <c r="A2059" s="72">
        <v>2058</v>
      </c>
      <c r="B2059" s="70" t="s">
        <v>1699</v>
      </c>
      <c r="C2059" s="73" t="s">
        <v>169</v>
      </c>
    </row>
    <row r="2060" spans="1:3" x14ac:dyDescent="0.2">
      <c r="A2060" s="72">
        <v>2059</v>
      </c>
      <c r="B2060" s="70" t="s">
        <v>6327</v>
      </c>
      <c r="C2060" s="73" t="s">
        <v>169</v>
      </c>
    </row>
    <row r="2061" spans="1:3" x14ac:dyDescent="0.2">
      <c r="A2061" s="72">
        <v>2060</v>
      </c>
      <c r="B2061" s="70" t="s">
        <v>4343</v>
      </c>
      <c r="C2061" s="73" t="s">
        <v>169</v>
      </c>
    </row>
    <row r="2062" spans="1:3" x14ac:dyDescent="0.2">
      <c r="A2062" s="72">
        <v>2061</v>
      </c>
      <c r="B2062" s="70" t="s">
        <v>6985</v>
      </c>
      <c r="C2062" s="73" t="s">
        <v>169</v>
      </c>
    </row>
    <row r="2063" spans="1:3" x14ac:dyDescent="0.2">
      <c r="A2063" s="72">
        <v>2062</v>
      </c>
      <c r="B2063" s="70" t="s">
        <v>3669</v>
      </c>
      <c r="C2063" s="73" t="s">
        <v>169</v>
      </c>
    </row>
    <row r="2064" spans="1:3" x14ac:dyDescent="0.2">
      <c r="A2064" s="72">
        <v>2063</v>
      </c>
      <c r="B2064" s="70" t="s">
        <v>3631</v>
      </c>
      <c r="C2064" s="73" t="s">
        <v>422</v>
      </c>
    </row>
    <row r="2065" spans="1:3" x14ac:dyDescent="0.2">
      <c r="A2065" s="72">
        <v>2064</v>
      </c>
      <c r="B2065" s="70" t="s">
        <v>1773</v>
      </c>
      <c r="C2065" s="73" t="s">
        <v>169</v>
      </c>
    </row>
    <row r="2066" spans="1:3" x14ac:dyDescent="0.2">
      <c r="A2066" s="72">
        <v>2065</v>
      </c>
      <c r="B2066" s="70" t="s">
        <v>516</v>
      </c>
      <c r="C2066" s="73" t="s">
        <v>169</v>
      </c>
    </row>
    <row r="2067" spans="1:3" x14ac:dyDescent="0.2">
      <c r="A2067" s="72">
        <v>2066</v>
      </c>
      <c r="B2067" s="70" t="s">
        <v>17</v>
      </c>
      <c r="C2067" s="73" t="s">
        <v>169</v>
      </c>
    </row>
    <row r="2068" spans="1:3" x14ac:dyDescent="0.2">
      <c r="A2068" s="72">
        <v>2067</v>
      </c>
      <c r="B2068" s="70" t="s">
        <v>6439</v>
      </c>
      <c r="C2068" s="73" t="s">
        <v>169</v>
      </c>
    </row>
    <row r="2069" spans="1:3" x14ac:dyDescent="0.2">
      <c r="A2069" s="72">
        <v>2068</v>
      </c>
      <c r="B2069" s="70" t="s">
        <v>2005</v>
      </c>
      <c r="C2069" s="73" t="s">
        <v>169</v>
      </c>
    </row>
    <row r="2070" spans="1:3" x14ac:dyDescent="0.2">
      <c r="A2070" s="72">
        <v>2069</v>
      </c>
      <c r="B2070" s="70" t="s">
        <v>2776</v>
      </c>
      <c r="C2070" s="73" t="s">
        <v>169</v>
      </c>
    </row>
    <row r="2071" spans="1:3" x14ac:dyDescent="0.2">
      <c r="A2071" s="72">
        <v>2070</v>
      </c>
      <c r="B2071" s="70" t="s">
        <v>6440</v>
      </c>
      <c r="C2071" s="73" t="s">
        <v>169</v>
      </c>
    </row>
    <row r="2072" spans="1:3" x14ac:dyDescent="0.2">
      <c r="A2072" s="72">
        <v>2071</v>
      </c>
      <c r="B2072" s="70" t="s">
        <v>4748</v>
      </c>
      <c r="C2072" s="73" t="s">
        <v>169</v>
      </c>
    </row>
    <row r="2073" spans="1:3" x14ac:dyDescent="0.2">
      <c r="A2073" s="72">
        <v>2072</v>
      </c>
      <c r="B2073" s="70" t="s">
        <v>5200</v>
      </c>
      <c r="C2073" s="73" t="s">
        <v>169</v>
      </c>
    </row>
    <row r="2074" spans="1:3" x14ac:dyDescent="0.2">
      <c r="A2074" s="72">
        <v>2073</v>
      </c>
      <c r="B2074" s="70" t="s">
        <v>6986</v>
      </c>
      <c r="C2074" s="73" t="s">
        <v>757</v>
      </c>
    </row>
    <row r="2075" spans="1:3" x14ac:dyDescent="0.2">
      <c r="A2075" s="72">
        <v>2074</v>
      </c>
      <c r="B2075" s="70" t="s">
        <v>348</v>
      </c>
      <c r="C2075" s="73" t="s">
        <v>169</v>
      </c>
    </row>
    <row r="2076" spans="1:3" x14ac:dyDescent="0.2">
      <c r="A2076" s="72">
        <v>2075</v>
      </c>
      <c r="B2076" s="70" t="s">
        <v>346</v>
      </c>
      <c r="C2076" s="73" t="s">
        <v>169</v>
      </c>
    </row>
    <row r="2077" spans="1:3" x14ac:dyDescent="0.2">
      <c r="A2077" s="72">
        <v>2076</v>
      </c>
      <c r="B2077" s="70" t="s">
        <v>4522</v>
      </c>
      <c r="C2077" s="73" t="s">
        <v>169</v>
      </c>
    </row>
    <row r="2078" spans="1:3" x14ac:dyDescent="0.2">
      <c r="A2078" s="72">
        <v>2077</v>
      </c>
      <c r="B2078" s="70" t="s">
        <v>754</v>
      </c>
      <c r="C2078" s="73" t="s">
        <v>169</v>
      </c>
    </row>
    <row r="2079" spans="1:3" x14ac:dyDescent="0.2">
      <c r="A2079" s="72">
        <v>2078</v>
      </c>
      <c r="B2079" s="70" t="s">
        <v>290</v>
      </c>
      <c r="C2079" s="73" t="s">
        <v>169</v>
      </c>
    </row>
    <row r="2080" spans="1:3" x14ac:dyDescent="0.2">
      <c r="A2080" s="72">
        <v>2079</v>
      </c>
      <c r="B2080" s="70" t="s">
        <v>6987</v>
      </c>
      <c r="C2080" s="73" t="s">
        <v>169</v>
      </c>
    </row>
    <row r="2081" spans="1:3" x14ac:dyDescent="0.2">
      <c r="A2081" s="72">
        <v>2080</v>
      </c>
      <c r="B2081" s="70" t="s">
        <v>2861</v>
      </c>
      <c r="C2081" s="73" t="s">
        <v>169</v>
      </c>
    </row>
    <row r="2082" spans="1:3" x14ac:dyDescent="0.2">
      <c r="A2082" s="72">
        <v>2081</v>
      </c>
      <c r="B2082" s="70" t="s">
        <v>382</v>
      </c>
      <c r="C2082" s="73" t="s">
        <v>169</v>
      </c>
    </row>
    <row r="2083" spans="1:3" x14ac:dyDescent="0.2">
      <c r="A2083" s="72">
        <v>2082</v>
      </c>
      <c r="B2083" s="70" t="s">
        <v>4142</v>
      </c>
      <c r="C2083" s="73" t="s">
        <v>169</v>
      </c>
    </row>
    <row r="2084" spans="1:3" x14ac:dyDescent="0.2">
      <c r="A2084" s="72">
        <v>2083</v>
      </c>
      <c r="B2084" s="70" t="s">
        <v>1295</v>
      </c>
      <c r="C2084" s="73" t="s">
        <v>169</v>
      </c>
    </row>
    <row r="2085" spans="1:3" x14ac:dyDescent="0.2">
      <c r="A2085" s="72">
        <v>2084</v>
      </c>
      <c r="B2085" s="70" t="s">
        <v>1651</v>
      </c>
      <c r="C2085" s="73" t="s">
        <v>169</v>
      </c>
    </row>
    <row r="2086" spans="1:3" x14ac:dyDescent="0.2">
      <c r="A2086" s="72">
        <v>2085</v>
      </c>
      <c r="B2086" s="70" t="s">
        <v>6988</v>
      </c>
      <c r="C2086" s="73" t="s">
        <v>169</v>
      </c>
    </row>
    <row r="2087" spans="1:3" x14ac:dyDescent="0.2">
      <c r="A2087" s="72">
        <v>2086</v>
      </c>
      <c r="B2087" s="70" t="s">
        <v>1505</v>
      </c>
      <c r="C2087" s="73" t="s">
        <v>169</v>
      </c>
    </row>
    <row r="2088" spans="1:3" x14ac:dyDescent="0.2">
      <c r="A2088" s="72">
        <v>2087</v>
      </c>
      <c r="B2088" s="70" t="s">
        <v>6770</v>
      </c>
      <c r="C2088" s="73" t="s">
        <v>169</v>
      </c>
    </row>
    <row r="2089" spans="1:3" x14ac:dyDescent="0.2">
      <c r="A2089" s="72">
        <v>2088</v>
      </c>
      <c r="B2089" s="70" t="s">
        <v>168</v>
      </c>
      <c r="C2089" s="73" t="s">
        <v>169</v>
      </c>
    </row>
    <row r="2090" spans="1:3" x14ac:dyDescent="0.2">
      <c r="A2090" s="72">
        <v>2089</v>
      </c>
      <c r="B2090" s="70" t="s">
        <v>1114</v>
      </c>
      <c r="C2090" s="73" t="s">
        <v>169</v>
      </c>
    </row>
    <row r="2091" spans="1:3" x14ac:dyDescent="0.2">
      <c r="A2091" s="72">
        <v>2090</v>
      </c>
      <c r="B2091" s="70" t="s">
        <v>5040</v>
      </c>
      <c r="C2091" s="73" t="s">
        <v>169</v>
      </c>
    </row>
    <row r="2092" spans="1:3" x14ac:dyDescent="0.2">
      <c r="A2092" s="72">
        <v>2091</v>
      </c>
      <c r="B2092" s="70" t="s">
        <v>891</v>
      </c>
      <c r="C2092" s="73" t="s">
        <v>169</v>
      </c>
    </row>
    <row r="2093" spans="1:3" x14ac:dyDescent="0.2">
      <c r="A2093" s="72">
        <v>2092</v>
      </c>
      <c r="B2093" s="70" t="s">
        <v>5799</v>
      </c>
      <c r="C2093" s="73" t="s">
        <v>169</v>
      </c>
    </row>
    <row r="2094" spans="1:3" x14ac:dyDescent="0.2">
      <c r="A2094" s="72">
        <v>2093</v>
      </c>
      <c r="B2094" s="70" t="s">
        <v>3005</v>
      </c>
      <c r="C2094" s="73" t="s">
        <v>169</v>
      </c>
    </row>
    <row r="2095" spans="1:3" x14ac:dyDescent="0.2">
      <c r="A2095" s="72">
        <v>2094</v>
      </c>
      <c r="B2095" s="70" t="s">
        <v>4237</v>
      </c>
      <c r="C2095" s="73" t="s">
        <v>169</v>
      </c>
    </row>
    <row r="2096" spans="1:3" x14ac:dyDescent="0.2">
      <c r="A2096" s="72">
        <v>2095</v>
      </c>
      <c r="B2096" s="70" t="s">
        <v>1931</v>
      </c>
      <c r="C2096" s="73" t="s">
        <v>169</v>
      </c>
    </row>
    <row r="2097" spans="1:3" x14ac:dyDescent="0.2">
      <c r="A2097" s="72">
        <v>2096</v>
      </c>
      <c r="B2097" s="70" t="s">
        <v>2705</v>
      </c>
      <c r="C2097" s="73" t="s">
        <v>169</v>
      </c>
    </row>
    <row r="2098" spans="1:3" x14ac:dyDescent="0.2">
      <c r="A2098" s="72">
        <v>2097</v>
      </c>
      <c r="B2098" s="70" t="s">
        <v>1204</v>
      </c>
      <c r="C2098" s="73" t="s">
        <v>169</v>
      </c>
    </row>
    <row r="2099" spans="1:3" x14ac:dyDescent="0.2">
      <c r="A2099" s="72">
        <v>2098</v>
      </c>
      <c r="B2099" s="70" t="s">
        <v>4174</v>
      </c>
      <c r="C2099" s="73" t="s">
        <v>169</v>
      </c>
    </row>
    <row r="2100" spans="1:3" x14ac:dyDescent="0.2">
      <c r="A2100" s="72">
        <v>2099</v>
      </c>
      <c r="B2100" s="70" t="s">
        <v>4869</v>
      </c>
      <c r="C2100" s="73" t="s">
        <v>169</v>
      </c>
    </row>
    <row r="2101" spans="1:3" x14ac:dyDescent="0.2">
      <c r="A2101" s="72">
        <v>2100</v>
      </c>
      <c r="B2101" s="70" t="s">
        <v>5953</v>
      </c>
      <c r="C2101" s="73" t="s">
        <v>169</v>
      </c>
    </row>
    <row r="2102" spans="1:3" x14ac:dyDescent="0.2">
      <c r="A2102" s="72">
        <v>2101</v>
      </c>
      <c r="B2102" s="70" t="s">
        <v>6580</v>
      </c>
      <c r="C2102" s="73" t="s">
        <v>169</v>
      </c>
    </row>
    <row r="2103" spans="1:3" x14ac:dyDescent="0.2">
      <c r="A2103" s="72">
        <v>2102</v>
      </c>
      <c r="B2103" s="70" t="s">
        <v>2709</v>
      </c>
      <c r="C2103" s="73" t="s">
        <v>169</v>
      </c>
    </row>
    <row r="2104" spans="1:3" x14ac:dyDescent="0.2">
      <c r="A2104" s="72">
        <v>2103</v>
      </c>
      <c r="B2104" s="70" t="s">
        <v>4169</v>
      </c>
      <c r="C2104" s="73" t="s">
        <v>169</v>
      </c>
    </row>
    <row r="2105" spans="1:3" x14ac:dyDescent="0.2">
      <c r="A2105" s="72">
        <v>2104</v>
      </c>
      <c r="B2105" s="70" t="s">
        <v>4702</v>
      </c>
      <c r="C2105" s="73" t="s">
        <v>169</v>
      </c>
    </row>
    <row r="2106" spans="1:3" x14ac:dyDescent="0.2">
      <c r="A2106" s="72">
        <v>2105</v>
      </c>
      <c r="B2106" s="70" t="s">
        <v>5531</v>
      </c>
      <c r="C2106" s="73" t="s">
        <v>169</v>
      </c>
    </row>
    <row r="2107" spans="1:3" x14ac:dyDescent="0.2">
      <c r="A2107" s="72">
        <v>2106</v>
      </c>
      <c r="B2107" s="70" t="s">
        <v>2490</v>
      </c>
      <c r="C2107" s="73" t="s">
        <v>169</v>
      </c>
    </row>
    <row r="2108" spans="1:3" x14ac:dyDescent="0.2">
      <c r="A2108" s="72">
        <v>2107</v>
      </c>
      <c r="B2108" s="70" t="s">
        <v>3829</v>
      </c>
      <c r="C2108" s="73" t="s">
        <v>169</v>
      </c>
    </row>
    <row r="2109" spans="1:3" x14ac:dyDescent="0.2">
      <c r="A2109" s="72">
        <v>2108</v>
      </c>
      <c r="B2109" s="70" t="s">
        <v>190</v>
      </c>
      <c r="C2109" s="73" t="s">
        <v>111</v>
      </c>
    </row>
    <row r="2110" spans="1:3" x14ac:dyDescent="0.2">
      <c r="A2110" s="72">
        <v>2109</v>
      </c>
      <c r="B2110" s="70" t="s">
        <v>1444</v>
      </c>
      <c r="C2110" s="73" t="s">
        <v>111</v>
      </c>
    </row>
    <row r="2111" spans="1:3" x14ac:dyDescent="0.2">
      <c r="A2111" s="72">
        <v>2110</v>
      </c>
      <c r="B2111" s="70" t="s">
        <v>4170</v>
      </c>
      <c r="C2111" s="73" t="s">
        <v>111</v>
      </c>
    </row>
    <row r="2112" spans="1:3" x14ac:dyDescent="0.2">
      <c r="A2112" s="72">
        <v>2111</v>
      </c>
      <c r="B2112" s="70" t="s">
        <v>5354</v>
      </c>
      <c r="C2112" s="73" t="s">
        <v>111</v>
      </c>
    </row>
    <row r="2113" spans="1:3" x14ac:dyDescent="0.2">
      <c r="A2113" s="72">
        <v>2112</v>
      </c>
      <c r="B2113" s="70" t="s">
        <v>3735</v>
      </c>
      <c r="C2113" s="73" t="s">
        <v>111</v>
      </c>
    </row>
    <row r="2114" spans="1:3" x14ac:dyDescent="0.2">
      <c r="A2114" s="72">
        <v>2113</v>
      </c>
      <c r="B2114" s="70" t="s">
        <v>4786</v>
      </c>
      <c r="C2114" s="73" t="s">
        <v>111</v>
      </c>
    </row>
    <row r="2115" spans="1:3" x14ac:dyDescent="0.2">
      <c r="A2115" s="72">
        <v>2114</v>
      </c>
      <c r="B2115" s="70" t="s">
        <v>4691</v>
      </c>
      <c r="C2115" s="73" t="s">
        <v>111</v>
      </c>
    </row>
    <row r="2116" spans="1:3" x14ac:dyDescent="0.2">
      <c r="A2116" s="72">
        <v>2115</v>
      </c>
      <c r="B2116" s="70" t="s">
        <v>5085</v>
      </c>
      <c r="C2116" s="73" t="s">
        <v>111</v>
      </c>
    </row>
    <row r="2117" spans="1:3" x14ac:dyDescent="0.2">
      <c r="A2117" s="72">
        <v>2116</v>
      </c>
      <c r="B2117" s="70" t="s">
        <v>110</v>
      </c>
      <c r="C2117" s="73" t="s">
        <v>111</v>
      </c>
    </row>
    <row r="2118" spans="1:3" x14ac:dyDescent="0.2">
      <c r="A2118" s="72">
        <v>2117</v>
      </c>
      <c r="B2118" s="70" t="s">
        <v>5312</v>
      </c>
      <c r="C2118" s="73" t="s">
        <v>111</v>
      </c>
    </row>
    <row r="2119" spans="1:3" x14ac:dyDescent="0.2">
      <c r="A2119" s="72">
        <v>2118</v>
      </c>
      <c r="B2119" s="70" t="s">
        <v>5894</v>
      </c>
      <c r="C2119" s="73" t="s">
        <v>111</v>
      </c>
    </row>
    <row r="2120" spans="1:3" x14ac:dyDescent="0.2">
      <c r="A2120" s="72">
        <v>2119</v>
      </c>
      <c r="B2120" s="70" t="s">
        <v>6075</v>
      </c>
      <c r="C2120" s="73" t="s">
        <v>111</v>
      </c>
    </row>
    <row r="2121" spans="1:3" x14ac:dyDescent="0.2">
      <c r="A2121" s="72">
        <v>2120</v>
      </c>
      <c r="B2121" s="70" t="s">
        <v>6581</v>
      </c>
      <c r="C2121" s="73" t="s">
        <v>111</v>
      </c>
    </row>
    <row r="2122" spans="1:3" x14ac:dyDescent="0.2">
      <c r="A2122" s="72">
        <v>2121</v>
      </c>
      <c r="B2122" s="70" t="s">
        <v>1960</v>
      </c>
      <c r="C2122" s="73" t="s">
        <v>111</v>
      </c>
    </row>
    <row r="2123" spans="1:3" x14ac:dyDescent="0.2">
      <c r="A2123" s="72">
        <v>2122</v>
      </c>
      <c r="B2123" s="70" t="s">
        <v>5242</v>
      </c>
      <c r="C2123" s="73" t="s">
        <v>111</v>
      </c>
    </row>
    <row r="2124" spans="1:3" x14ac:dyDescent="0.2">
      <c r="A2124" s="72">
        <v>2123</v>
      </c>
      <c r="B2124" s="70" t="s">
        <v>2532</v>
      </c>
      <c r="C2124" s="73" t="s">
        <v>111</v>
      </c>
    </row>
    <row r="2125" spans="1:3" x14ac:dyDescent="0.2">
      <c r="A2125" s="72">
        <v>2124</v>
      </c>
      <c r="B2125" s="70" t="s">
        <v>6007</v>
      </c>
      <c r="C2125" s="73" t="s">
        <v>111</v>
      </c>
    </row>
    <row r="2126" spans="1:3" x14ac:dyDescent="0.2">
      <c r="A2126" s="72">
        <v>2125</v>
      </c>
      <c r="B2126" s="70" t="s">
        <v>5074</v>
      </c>
      <c r="C2126" s="73" t="s">
        <v>111</v>
      </c>
    </row>
    <row r="2127" spans="1:3" x14ac:dyDescent="0.2">
      <c r="A2127" s="72">
        <v>2126</v>
      </c>
      <c r="B2127" s="70" t="s">
        <v>6771</v>
      </c>
      <c r="C2127" s="73" t="s">
        <v>111</v>
      </c>
    </row>
    <row r="2128" spans="1:3" x14ac:dyDescent="0.2">
      <c r="A2128" s="72">
        <v>2127</v>
      </c>
      <c r="B2128" s="70" t="s">
        <v>4925</v>
      </c>
      <c r="C2128" s="73" t="s">
        <v>111</v>
      </c>
    </row>
    <row r="2129" spans="1:3" x14ac:dyDescent="0.2">
      <c r="A2129" s="72">
        <v>2128</v>
      </c>
      <c r="B2129" s="70" t="s">
        <v>6328</v>
      </c>
      <c r="C2129" s="73" t="s">
        <v>111</v>
      </c>
    </row>
    <row r="2130" spans="1:3" x14ac:dyDescent="0.2">
      <c r="A2130" s="72">
        <v>2129</v>
      </c>
      <c r="B2130" s="70" t="s">
        <v>6225</v>
      </c>
      <c r="C2130" s="73" t="s">
        <v>111</v>
      </c>
    </row>
    <row r="2131" spans="1:3" x14ac:dyDescent="0.2">
      <c r="A2131" s="72">
        <v>2130</v>
      </c>
      <c r="B2131" s="70" t="s">
        <v>4440</v>
      </c>
      <c r="C2131" s="73" t="s">
        <v>111</v>
      </c>
    </row>
    <row r="2132" spans="1:3" x14ac:dyDescent="0.2">
      <c r="A2132" s="72">
        <v>2131</v>
      </c>
      <c r="B2132" s="70" t="s">
        <v>6582</v>
      </c>
      <c r="C2132" s="73" t="s">
        <v>111</v>
      </c>
    </row>
    <row r="2133" spans="1:3" x14ac:dyDescent="0.2">
      <c r="A2133" s="72">
        <v>2132</v>
      </c>
      <c r="B2133" s="70" t="s">
        <v>1832</v>
      </c>
      <c r="C2133" s="73" t="s">
        <v>111</v>
      </c>
    </row>
    <row r="2134" spans="1:3" x14ac:dyDescent="0.2">
      <c r="A2134" s="72">
        <v>2133</v>
      </c>
      <c r="B2134" s="70" t="s">
        <v>5655</v>
      </c>
      <c r="C2134" s="73" t="s">
        <v>111</v>
      </c>
    </row>
    <row r="2135" spans="1:3" x14ac:dyDescent="0.2">
      <c r="A2135" s="72">
        <v>2134</v>
      </c>
      <c r="B2135" s="70" t="s">
        <v>5656</v>
      </c>
      <c r="C2135" s="73" t="s">
        <v>111</v>
      </c>
    </row>
    <row r="2136" spans="1:3" x14ac:dyDescent="0.2">
      <c r="A2136" s="72">
        <v>2135</v>
      </c>
      <c r="B2136" s="70" t="s">
        <v>2039</v>
      </c>
      <c r="C2136" s="73" t="s">
        <v>111</v>
      </c>
    </row>
    <row r="2137" spans="1:3" x14ac:dyDescent="0.2">
      <c r="A2137" s="72">
        <v>2136</v>
      </c>
      <c r="B2137" s="70" t="s">
        <v>3166</v>
      </c>
      <c r="C2137" s="73" t="s">
        <v>111</v>
      </c>
    </row>
    <row r="2138" spans="1:3" x14ac:dyDescent="0.2">
      <c r="A2138" s="72">
        <v>2137</v>
      </c>
      <c r="B2138" s="70" t="s">
        <v>1110</v>
      </c>
      <c r="C2138" s="73" t="s">
        <v>111</v>
      </c>
    </row>
    <row r="2139" spans="1:3" x14ac:dyDescent="0.2">
      <c r="A2139" s="72">
        <v>2138</v>
      </c>
      <c r="B2139" s="70" t="s">
        <v>6226</v>
      </c>
      <c r="C2139" s="73" t="s">
        <v>111</v>
      </c>
    </row>
    <row r="2140" spans="1:3" x14ac:dyDescent="0.2">
      <c r="A2140" s="72">
        <v>2139</v>
      </c>
      <c r="B2140" s="70" t="s">
        <v>437</v>
      </c>
      <c r="C2140" s="73" t="s">
        <v>111</v>
      </c>
    </row>
    <row r="2141" spans="1:3" x14ac:dyDescent="0.2">
      <c r="A2141" s="72">
        <v>2140</v>
      </c>
      <c r="B2141" s="70" t="s">
        <v>2097</v>
      </c>
      <c r="C2141" s="73" t="s">
        <v>111</v>
      </c>
    </row>
    <row r="2142" spans="1:3" x14ac:dyDescent="0.2">
      <c r="A2142" s="72">
        <v>2141</v>
      </c>
      <c r="B2142" s="70" t="s">
        <v>1446</v>
      </c>
      <c r="C2142" s="73" t="s">
        <v>111</v>
      </c>
    </row>
    <row r="2143" spans="1:3" x14ac:dyDescent="0.2">
      <c r="A2143" s="72">
        <v>2142</v>
      </c>
      <c r="B2143" s="70" t="s">
        <v>2322</v>
      </c>
      <c r="C2143" s="73" t="s">
        <v>111</v>
      </c>
    </row>
    <row r="2144" spans="1:3" x14ac:dyDescent="0.2">
      <c r="A2144" s="72">
        <v>2143</v>
      </c>
      <c r="B2144" s="70" t="s">
        <v>3017</v>
      </c>
      <c r="C2144" s="73" t="s">
        <v>111</v>
      </c>
    </row>
    <row r="2145" spans="1:3" x14ac:dyDescent="0.2">
      <c r="A2145" s="72">
        <v>2144</v>
      </c>
      <c r="B2145" s="70" t="s">
        <v>6989</v>
      </c>
      <c r="C2145" s="73" t="s">
        <v>135</v>
      </c>
    </row>
    <row r="2146" spans="1:3" x14ac:dyDescent="0.2">
      <c r="A2146" s="72">
        <v>2145</v>
      </c>
      <c r="B2146" s="70" t="s">
        <v>2149</v>
      </c>
      <c r="C2146" s="73" t="s">
        <v>135</v>
      </c>
    </row>
    <row r="2147" spans="1:3" x14ac:dyDescent="0.2">
      <c r="A2147" s="72">
        <v>2146</v>
      </c>
      <c r="B2147" s="70" t="s">
        <v>3061</v>
      </c>
      <c r="C2147" s="73" t="s">
        <v>135</v>
      </c>
    </row>
    <row r="2148" spans="1:3" x14ac:dyDescent="0.2">
      <c r="A2148" s="72">
        <v>2147</v>
      </c>
      <c r="B2148" s="70" t="s">
        <v>3267</v>
      </c>
      <c r="C2148" s="73" t="s">
        <v>135</v>
      </c>
    </row>
    <row r="2149" spans="1:3" x14ac:dyDescent="0.2">
      <c r="A2149" s="72">
        <v>2148</v>
      </c>
      <c r="B2149" s="70" t="s">
        <v>779</v>
      </c>
      <c r="C2149" s="73" t="s">
        <v>135</v>
      </c>
    </row>
    <row r="2150" spans="1:3" x14ac:dyDescent="0.2">
      <c r="A2150" s="72">
        <v>2149</v>
      </c>
      <c r="B2150" s="70" t="s">
        <v>440</v>
      </c>
      <c r="C2150" s="73" t="s">
        <v>135</v>
      </c>
    </row>
    <row r="2151" spans="1:3" x14ac:dyDescent="0.2">
      <c r="A2151" s="72">
        <v>2150</v>
      </c>
      <c r="B2151" s="70" t="s">
        <v>2156</v>
      </c>
      <c r="C2151" s="73" t="s">
        <v>135</v>
      </c>
    </row>
    <row r="2152" spans="1:3" x14ac:dyDescent="0.2">
      <c r="A2152" s="72">
        <v>2151</v>
      </c>
      <c r="B2152" s="70" t="s">
        <v>1286</v>
      </c>
      <c r="C2152" s="73" t="s">
        <v>135</v>
      </c>
    </row>
    <row r="2153" spans="1:3" x14ac:dyDescent="0.2">
      <c r="A2153" s="72">
        <v>2152</v>
      </c>
      <c r="B2153" s="70" t="s">
        <v>909</v>
      </c>
      <c r="C2153" s="73" t="s">
        <v>135</v>
      </c>
    </row>
    <row r="2154" spans="1:3" x14ac:dyDescent="0.2">
      <c r="A2154" s="72">
        <v>2153</v>
      </c>
      <c r="B2154" s="70" t="s">
        <v>1335</v>
      </c>
      <c r="C2154" s="73" t="s">
        <v>135</v>
      </c>
    </row>
    <row r="2155" spans="1:3" x14ac:dyDescent="0.2">
      <c r="A2155" s="72">
        <v>2154</v>
      </c>
      <c r="B2155" s="70" t="s">
        <v>5313</v>
      </c>
      <c r="C2155" s="73" t="s">
        <v>135</v>
      </c>
    </row>
    <row r="2156" spans="1:3" x14ac:dyDescent="0.2">
      <c r="A2156" s="72">
        <v>2155</v>
      </c>
      <c r="B2156" s="70" t="s">
        <v>4384</v>
      </c>
      <c r="C2156" s="73" t="s">
        <v>135</v>
      </c>
    </row>
    <row r="2157" spans="1:3" x14ac:dyDescent="0.2">
      <c r="A2157" s="72">
        <v>2156</v>
      </c>
      <c r="B2157" s="70" t="s">
        <v>5764</v>
      </c>
      <c r="C2157" s="73" t="s">
        <v>135</v>
      </c>
    </row>
    <row r="2158" spans="1:3" x14ac:dyDescent="0.2">
      <c r="A2158" s="72">
        <v>2157</v>
      </c>
      <c r="B2158" s="70" t="s">
        <v>6329</v>
      </c>
      <c r="C2158" s="73" t="s">
        <v>135</v>
      </c>
    </row>
    <row r="2159" spans="1:3" x14ac:dyDescent="0.2">
      <c r="A2159" s="72">
        <v>2158</v>
      </c>
      <c r="B2159" s="70" t="s">
        <v>4940</v>
      </c>
      <c r="C2159" s="73" t="s">
        <v>135</v>
      </c>
    </row>
    <row r="2160" spans="1:3" x14ac:dyDescent="0.2">
      <c r="A2160" s="72">
        <v>2159</v>
      </c>
      <c r="B2160" s="70" t="s">
        <v>6583</v>
      </c>
      <c r="C2160" s="73" t="s">
        <v>135</v>
      </c>
    </row>
    <row r="2161" spans="1:3" x14ac:dyDescent="0.2">
      <c r="A2161" s="72">
        <v>2160</v>
      </c>
      <c r="B2161" s="70" t="s">
        <v>6772</v>
      </c>
      <c r="C2161" s="73" t="s">
        <v>135</v>
      </c>
    </row>
    <row r="2162" spans="1:3" x14ac:dyDescent="0.2">
      <c r="A2162" s="72">
        <v>2161</v>
      </c>
      <c r="B2162" s="70" t="s">
        <v>3483</v>
      </c>
      <c r="C2162" s="73" t="s">
        <v>135</v>
      </c>
    </row>
    <row r="2163" spans="1:3" x14ac:dyDescent="0.2">
      <c r="A2163" s="72">
        <v>2162</v>
      </c>
      <c r="B2163" s="70" t="s">
        <v>6584</v>
      </c>
      <c r="C2163" s="73" t="s">
        <v>135</v>
      </c>
    </row>
    <row r="2164" spans="1:3" x14ac:dyDescent="0.2">
      <c r="A2164" s="72">
        <v>2163</v>
      </c>
      <c r="B2164" s="70" t="s">
        <v>6441</v>
      </c>
      <c r="C2164" s="73" t="s">
        <v>135</v>
      </c>
    </row>
    <row r="2165" spans="1:3" x14ac:dyDescent="0.2">
      <c r="A2165" s="72">
        <v>2164</v>
      </c>
      <c r="B2165" s="70" t="s">
        <v>6585</v>
      </c>
      <c r="C2165" s="73" t="s">
        <v>135</v>
      </c>
    </row>
    <row r="2166" spans="1:3" x14ac:dyDescent="0.2">
      <c r="A2166" s="72">
        <v>2165</v>
      </c>
      <c r="B2166" s="70" t="s">
        <v>6008</v>
      </c>
      <c r="C2166" s="73" t="s">
        <v>135</v>
      </c>
    </row>
    <row r="2167" spans="1:3" x14ac:dyDescent="0.2">
      <c r="A2167" s="72">
        <v>2166</v>
      </c>
      <c r="B2167" s="70" t="s">
        <v>6442</v>
      </c>
      <c r="C2167" s="73" t="s">
        <v>135</v>
      </c>
    </row>
    <row r="2168" spans="1:3" x14ac:dyDescent="0.2">
      <c r="A2168" s="72">
        <v>2167</v>
      </c>
      <c r="B2168" s="70" t="s">
        <v>3317</v>
      </c>
      <c r="C2168" s="73" t="s">
        <v>135</v>
      </c>
    </row>
    <row r="2169" spans="1:3" x14ac:dyDescent="0.2">
      <c r="A2169" s="72">
        <v>2168</v>
      </c>
      <c r="B2169" s="70" t="s">
        <v>6227</v>
      </c>
      <c r="C2169" s="73" t="s">
        <v>135</v>
      </c>
    </row>
    <row r="2170" spans="1:3" x14ac:dyDescent="0.2">
      <c r="A2170" s="72">
        <v>2169</v>
      </c>
      <c r="B2170" s="70" t="s">
        <v>3003</v>
      </c>
      <c r="C2170" s="73" t="s">
        <v>135</v>
      </c>
    </row>
    <row r="2171" spans="1:3" x14ac:dyDescent="0.2">
      <c r="A2171" s="72">
        <v>2170</v>
      </c>
      <c r="B2171" s="70" t="s">
        <v>1942</v>
      </c>
      <c r="C2171" s="73" t="s">
        <v>135</v>
      </c>
    </row>
    <row r="2172" spans="1:3" x14ac:dyDescent="0.2">
      <c r="A2172" s="72">
        <v>2171</v>
      </c>
      <c r="B2172" s="70" t="s">
        <v>2566</v>
      </c>
      <c r="C2172" s="73" t="s">
        <v>135</v>
      </c>
    </row>
    <row r="2173" spans="1:3" x14ac:dyDescent="0.2">
      <c r="A2173" s="72">
        <v>2172</v>
      </c>
      <c r="B2173" s="70" t="s">
        <v>3422</v>
      </c>
      <c r="C2173" s="73" t="s">
        <v>135</v>
      </c>
    </row>
    <row r="2174" spans="1:3" x14ac:dyDescent="0.2">
      <c r="A2174" s="72">
        <v>2173</v>
      </c>
      <c r="B2174" s="70" t="s">
        <v>5588</v>
      </c>
      <c r="C2174" s="73" t="s">
        <v>135</v>
      </c>
    </row>
    <row r="2175" spans="1:3" x14ac:dyDescent="0.2">
      <c r="A2175" s="72">
        <v>2174</v>
      </c>
      <c r="B2175" s="70" t="s">
        <v>796</v>
      </c>
      <c r="C2175" s="73" t="s">
        <v>135</v>
      </c>
    </row>
    <row r="2176" spans="1:3" x14ac:dyDescent="0.2">
      <c r="A2176" s="72">
        <v>2175</v>
      </c>
      <c r="B2176" s="70" t="s">
        <v>6990</v>
      </c>
      <c r="C2176" s="73" t="s">
        <v>135</v>
      </c>
    </row>
    <row r="2177" spans="1:3" x14ac:dyDescent="0.2">
      <c r="A2177" s="72">
        <v>2176</v>
      </c>
      <c r="B2177" s="70" t="s">
        <v>980</v>
      </c>
      <c r="C2177" s="73" t="s">
        <v>135</v>
      </c>
    </row>
    <row r="2178" spans="1:3" x14ac:dyDescent="0.2">
      <c r="A2178" s="72">
        <v>2177</v>
      </c>
      <c r="B2178" s="70" t="s">
        <v>2334</v>
      </c>
      <c r="C2178" s="73" t="s">
        <v>135</v>
      </c>
    </row>
    <row r="2179" spans="1:3" x14ac:dyDescent="0.2">
      <c r="A2179" s="72">
        <v>2178</v>
      </c>
      <c r="B2179" s="70" t="s">
        <v>5765</v>
      </c>
      <c r="C2179" s="73" t="s">
        <v>135</v>
      </c>
    </row>
    <row r="2180" spans="1:3" x14ac:dyDescent="0.2">
      <c r="A2180" s="72">
        <v>2179</v>
      </c>
      <c r="B2180" s="70" t="s">
        <v>5190</v>
      </c>
      <c r="C2180" s="73" t="s">
        <v>135</v>
      </c>
    </row>
    <row r="2181" spans="1:3" x14ac:dyDescent="0.2">
      <c r="A2181" s="72">
        <v>2180</v>
      </c>
      <c r="B2181" s="70" t="s">
        <v>6443</v>
      </c>
      <c r="C2181" s="73" t="s">
        <v>135</v>
      </c>
    </row>
    <row r="2182" spans="1:3" x14ac:dyDescent="0.2">
      <c r="A2182" s="72">
        <v>2181</v>
      </c>
      <c r="B2182" s="70" t="s">
        <v>1235</v>
      </c>
      <c r="C2182" s="73" t="s">
        <v>135</v>
      </c>
    </row>
    <row r="2183" spans="1:3" x14ac:dyDescent="0.2">
      <c r="A2183" s="72">
        <v>2182</v>
      </c>
      <c r="B2183" s="70" t="s">
        <v>4553</v>
      </c>
      <c r="C2183" s="73" t="s">
        <v>230</v>
      </c>
    </row>
    <row r="2184" spans="1:3" x14ac:dyDescent="0.2">
      <c r="A2184" s="72">
        <v>2183</v>
      </c>
      <c r="B2184" s="70" t="s">
        <v>6773</v>
      </c>
      <c r="C2184" s="73" t="s">
        <v>135</v>
      </c>
    </row>
    <row r="2185" spans="1:3" x14ac:dyDescent="0.2">
      <c r="A2185" s="72">
        <v>2184</v>
      </c>
      <c r="B2185" s="70" t="s">
        <v>5408</v>
      </c>
      <c r="C2185" s="73" t="s">
        <v>135</v>
      </c>
    </row>
    <row r="2186" spans="1:3" x14ac:dyDescent="0.2">
      <c r="A2186" s="72">
        <v>2185</v>
      </c>
      <c r="B2186" s="70" t="s">
        <v>2580</v>
      </c>
      <c r="C2186" s="73" t="s">
        <v>135</v>
      </c>
    </row>
    <row r="2187" spans="1:3" x14ac:dyDescent="0.2">
      <c r="A2187" s="72">
        <v>2186</v>
      </c>
      <c r="B2187" s="70" t="s">
        <v>5379</v>
      </c>
      <c r="C2187" s="73" t="s">
        <v>135</v>
      </c>
    </row>
    <row r="2188" spans="1:3" x14ac:dyDescent="0.2">
      <c r="A2188" s="72">
        <v>2187</v>
      </c>
      <c r="B2188" s="70" t="s">
        <v>5202</v>
      </c>
      <c r="C2188" s="73" t="s">
        <v>135</v>
      </c>
    </row>
    <row r="2189" spans="1:3" x14ac:dyDescent="0.2">
      <c r="A2189" s="72">
        <v>2188</v>
      </c>
      <c r="B2189" s="70" t="s">
        <v>5201</v>
      </c>
      <c r="C2189" s="73" t="s">
        <v>135</v>
      </c>
    </row>
    <row r="2190" spans="1:3" x14ac:dyDescent="0.2">
      <c r="A2190" s="72">
        <v>2189</v>
      </c>
      <c r="B2190" s="70" t="s">
        <v>571</v>
      </c>
      <c r="C2190" s="73" t="s">
        <v>135</v>
      </c>
    </row>
    <row r="2191" spans="1:3" x14ac:dyDescent="0.2">
      <c r="A2191" s="72">
        <v>2190</v>
      </c>
      <c r="B2191" s="70" t="s">
        <v>479</v>
      </c>
      <c r="C2191" s="73" t="s">
        <v>135</v>
      </c>
    </row>
    <row r="2192" spans="1:3" x14ac:dyDescent="0.2">
      <c r="A2192" s="72">
        <v>2191</v>
      </c>
      <c r="B2192" s="70" t="s">
        <v>4799</v>
      </c>
      <c r="C2192" s="73" t="s">
        <v>135</v>
      </c>
    </row>
    <row r="2193" spans="1:3" x14ac:dyDescent="0.2">
      <c r="A2193" s="72">
        <v>2192</v>
      </c>
      <c r="B2193" s="70" t="s">
        <v>134</v>
      </c>
      <c r="C2193" s="73" t="s">
        <v>135</v>
      </c>
    </row>
    <row r="2194" spans="1:3" x14ac:dyDescent="0.2">
      <c r="A2194" s="72">
        <v>2193</v>
      </c>
      <c r="B2194" s="70" t="s">
        <v>2233</v>
      </c>
      <c r="C2194" s="73" t="s">
        <v>135</v>
      </c>
    </row>
    <row r="2195" spans="1:3" x14ac:dyDescent="0.2">
      <c r="A2195" s="72">
        <v>2194</v>
      </c>
      <c r="B2195" s="70" t="s">
        <v>3593</v>
      </c>
      <c r="C2195" s="73" t="s">
        <v>135</v>
      </c>
    </row>
    <row r="2196" spans="1:3" x14ac:dyDescent="0.2">
      <c r="A2196" s="72">
        <v>2195</v>
      </c>
      <c r="B2196" s="70" t="s">
        <v>6076</v>
      </c>
      <c r="C2196" s="73" t="s">
        <v>135</v>
      </c>
    </row>
    <row r="2197" spans="1:3" x14ac:dyDescent="0.2">
      <c r="A2197" s="72">
        <v>2196</v>
      </c>
      <c r="B2197" s="70" t="s">
        <v>2127</v>
      </c>
      <c r="C2197" s="73" t="s">
        <v>135</v>
      </c>
    </row>
    <row r="2198" spans="1:3" x14ac:dyDescent="0.2">
      <c r="A2198" s="72">
        <v>2197</v>
      </c>
      <c r="B2198" s="70" t="s">
        <v>882</v>
      </c>
      <c r="C2198" s="73" t="s">
        <v>135</v>
      </c>
    </row>
    <row r="2199" spans="1:3" x14ac:dyDescent="0.2">
      <c r="A2199" s="72">
        <v>2198</v>
      </c>
      <c r="B2199" s="70" t="s">
        <v>2196</v>
      </c>
      <c r="C2199" s="73" t="s">
        <v>135</v>
      </c>
    </row>
    <row r="2200" spans="1:3" x14ac:dyDescent="0.2">
      <c r="A2200" s="72">
        <v>2199</v>
      </c>
      <c r="B2200" s="70" t="s">
        <v>4103</v>
      </c>
      <c r="C2200" s="73" t="s">
        <v>135</v>
      </c>
    </row>
    <row r="2201" spans="1:3" x14ac:dyDescent="0.2">
      <c r="A2201" s="72">
        <v>2200</v>
      </c>
      <c r="B2201" s="70" t="s">
        <v>1571</v>
      </c>
      <c r="C2201" s="73" t="s">
        <v>135</v>
      </c>
    </row>
    <row r="2202" spans="1:3" x14ac:dyDescent="0.2">
      <c r="A2202" s="72">
        <v>2201</v>
      </c>
      <c r="B2202" s="70" t="s">
        <v>4730</v>
      </c>
      <c r="C2202" s="73" t="s">
        <v>135</v>
      </c>
    </row>
    <row r="2203" spans="1:3" x14ac:dyDescent="0.2">
      <c r="A2203" s="72">
        <v>2202</v>
      </c>
      <c r="B2203" s="70" t="s">
        <v>6991</v>
      </c>
      <c r="C2203" s="73" t="s">
        <v>135</v>
      </c>
    </row>
    <row r="2204" spans="1:3" x14ac:dyDescent="0.2">
      <c r="A2204" s="72">
        <v>2203</v>
      </c>
      <c r="B2204" s="70" t="s">
        <v>1322</v>
      </c>
      <c r="C2204" s="73" t="s">
        <v>135</v>
      </c>
    </row>
    <row r="2205" spans="1:3" x14ac:dyDescent="0.2">
      <c r="A2205" s="72">
        <v>2204</v>
      </c>
      <c r="B2205" s="70" t="s">
        <v>4912</v>
      </c>
      <c r="C2205" s="73" t="s">
        <v>135</v>
      </c>
    </row>
    <row r="2206" spans="1:3" x14ac:dyDescent="0.2">
      <c r="A2206" s="72">
        <v>2205</v>
      </c>
      <c r="B2206" s="70" t="s">
        <v>5466</v>
      </c>
      <c r="C2206" s="73" t="s">
        <v>135</v>
      </c>
    </row>
    <row r="2207" spans="1:3" x14ac:dyDescent="0.2">
      <c r="A2207" s="72">
        <v>2206</v>
      </c>
      <c r="B2207" s="70" t="s">
        <v>5224</v>
      </c>
      <c r="C2207" s="73" t="s">
        <v>135</v>
      </c>
    </row>
    <row r="2208" spans="1:3" x14ac:dyDescent="0.2">
      <c r="A2208" s="72">
        <v>2207</v>
      </c>
      <c r="B2208" s="70" t="s">
        <v>3922</v>
      </c>
      <c r="C2208" s="73" t="s">
        <v>135</v>
      </c>
    </row>
    <row r="2209" spans="1:3" x14ac:dyDescent="0.2">
      <c r="A2209" s="72">
        <v>2208</v>
      </c>
      <c r="B2209" s="70" t="s">
        <v>1396</v>
      </c>
      <c r="C2209" s="73" t="s">
        <v>135</v>
      </c>
    </row>
    <row r="2210" spans="1:3" x14ac:dyDescent="0.2">
      <c r="A2210" s="72">
        <v>2209</v>
      </c>
      <c r="B2210" s="70" t="s">
        <v>1409</v>
      </c>
      <c r="C2210" s="73" t="s">
        <v>135</v>
      </c>
    </row>
    <row r="2211" spans="1:3" x14ac:dyDescent="0.2">
      <c r="A2211" s="72">
        <v>2210</v>
      </c>
      <c r="B2211" s="70" t="s">
        <v>6774</v>
      </c>
      <c r="C2211" s="73" t="s">
        <v>135</v>
      </c>
    </row>
    <row r="2212" spans="1:3" x14ac:dyDescent="0.2">
      <c r="A2212" s="72">
        <v>2211</v>
      </c>
      <c r="B2212" s="70" t="s">
        <v>6444</v>
      </c>
      <c r="C2212" s="73" t="s">
        <v>135</v>
      </c>
    </row>
    <row r="2213" spans="1:3" x14ac:dyDescent="0.2">
      <c r="A2213" s="72">
        <v>2212</v>
      </c>
      <c r="B2213" s="70" t="s">
        <v>2305</v>
      </c>
      <c r="C2213" s="73" t="s">
        <v>135</v>
      </c>
    </row>
    <row r="2214" spans="1:3" x14ac:dyDescent="0.2">
      <c r="A2214" s="72">
        <v>2213</v>
      </c>
      <c r="B2214" s="70" t="s">
        <v>507</v>
      </c>
      <c r="C2214" s="73" t="s">
        <v>328</v>
      </c>
    </row>
    <row r="2215" spans="1:3" x14ac:dyDescent="0.2">
      <c r="A2215" s="72">
        <v>2214</v>
      </c>
      <c r="B2215" s="70" t="s">
        <v>6445</v>
      </c>
      <c r="C2215" s="73" t="s">
        <v>328</v>
      </c>
    </row>
    <row r="2216" spans="1:3" x14ac:dyDescent="0.2">
      <c r="A2216" s="72">
        <v>2215</v>
      </c>
      <c r="B2216" s="70" t="s">
        <v>327</v>
      </c>
      <c r="C2216" s="73" t="s">
        <v>328</v>
      </c>
    </row>
    <row r="2217" spans="1:3" x14ac:dyDescent="0.2">
      <c r="A2217" s="72">
        <v>2216</v>
      </c>
      <c r="B2217" s="70" t="s">
        <v>2061</v>
      </c>
      <c r="C2217" s="73" t="s">
        <v>328</v>
      </c>
    </row>
    <row r="2218" spans="1:3" x14ac:dyDescent="0.2">
      <c r="A2218" s="72">
        <v>2217</v>
      </c>
      <c r="B2218" s="70" t="s">
        <v>5623</v>
      </c>
      <c r="C2218" s="73" t="s">
        <v>328</v>
      </c>
    </row>
    <row r="2219" spans="1:3" x14ac:dyDescent="0.2">
      <c r="A2219" s="72">
        <v>2218</v>
      </c>
      <c r="B2219" s="70" t="s">
        <v>2585</v>
      </c>
      <c r="C2219" s="73" t="s">
        <v>328</v>
      </c>
    </row>
    <row r="2220" spans="1:3" x14ac:dyDescent="0.2">
      <c r="A2220" s="72">
        <v>2219</v>
      </c>
      <c r="B2220" s="70" t="s">
        <v>2944</v>
      </c>
      <c r="C2220" s="73" t="s">
        <v>328</v>
      </c>
    </row>
    <row r="2221" spans="1:3" x14ac:dyDescent="0.2">
      <c r="A2221" s="72">
        <v>2220</v>
      </c>
      <c r="B2221" s="70" t="s">
        <v>4449</v>
      </c>
      <c r="C2221" s="73" t="s">
        <v>328</v>
      </c>
    </row>
    <row r="2222" spans="1:3" x14ac:dyDescent="0.2">
      <c r="A2222" s="72">
        <v>2221</v>
      </c>
      <c r="B2222" s="70" t="s">
        <v>6077</v>
      </c>
      <c r="C2222" s="73" t="s">
        <v>328</v>
      </c>
    </row>
    <row r="2223" spans="1:3" x14ac:dyDescent="0.2">
      <c r="A2223" s="72">
        <v>2222</v>
      </c>
      <c r="B2223" s="70" t="s">
        <v>1588</v>
      </c>
      <c r="C2223" s="73" t="s">
        <v>328</v>
      </c>
    </row>
    <row r="2224" spans="1:3" x14ac:dyDescent="0.2">
      <c r="A2224" s="72">
        <v>2223</v>
      </c>
      <c r="B2224" s="70" t="s">
        <v>944</v>
      </c>
      <c r="C2224" s="73" t="s">
        <v>328</v>
      </c>
    </row>
    <row r="2225" spans="1:3" x14ac:dyDescent="0.2">
      <c r="A2225" s="72">
        <v>2224</v>
      </c>
      <c r="B2225" s="70" t="s">
        <v>842</v>
      </c>
      <c r="C2225" s="73" t="s">
        <v>328</v>
      </c>
    </row>
    <row r="2226" spans="1:3" x14ac:dyDescent="0.2">
      <c r="A2226" s="72">
        <v>2225</v>
      </c>
      <c r="B2226" s="70" t="s">
        <v>3810</v>
      </c>
      <c r="C2226" s="73" t="s">
        <v>328</v>
      </c>
    </row>
    <row r="2227" spans="1:3" x14ac:dyDescent="0.2">
      <c r="A2227" s="72">
        <v>2226</v>
      </c>
      <c r="B2227" s="70" t="s">
        <v>2026</v>
      </c>
      <c r="C2227" s="73" t="s">
        <v>328</v>
      </c>
    </row>
    <row r="2228" spans="1:3" x14ac:dyDescent="0.2">
      <c r="A2228" s="72">
        <v>2227</v>
      </c>
      <c r="B2228" s="70" t="s">
        <v>6992</v>
      </c>
      <c r="C2228" s="73" t="s">
        <v>328</v>
      </c>
    </row>
    <row r="2229" spans="1:3" x14ac:dyDescent="0.2">
      <c r="A2229" s="72">
        <v>2228</v>
      </c>
      <c r="B2229" s="70" t="s">
        <v>2930</v>
      </c>
      <c r="C2229" s="73" t="s">
        <v>328</v>
      </c>
    </row>
    <row r="2230" spans="1:3" x14ac:dyDescent="0.2">
      <c r="A2230" s="72">
        <v>2229</v>
      </c>
      <c r="B2230" s="70" t="s">
        <v>1015</v>
      </c>
      <c r="C2230" s="73" t="s">
        <v>328</v>
      </c>
    </row>
    <row r="2231" spans="1:3" x14ac:dyDescent="0.2">
      <c r="A2231" s="72">
        <v>2230</v>
      </c>
      <c r="B2231" s="70" t="s">
        <v>6228</v>
      </c>
      <c r="C2231" s="73" t="s">
        <v>328</v>
      </c>
    </row>
    <row r="2232" spans="1:3" x14ac:dyDescent="0.2">
      <c r="A2232" s="72">
        <v>2231</v>
      </c>
      <c r="B2232" s="70" t="s">
        <v>4274</v>
      </c>
      <c r="C2232" s="73" t="s">
        <v>328</v>
      </c>
    </row>
    <row r="2233" spans="1:3" x14ac:dyDescent="0.2">
      <c r="A2233" s="72">
        <v>2232</v>
      </c>
      <c r="B2233" s="70" t="s">
        <v>2932</v>
      </c>
      <c r="C2233" s="73" t="s">
        <v>328</v>
      </c>
    </row>
    <row r="2234" spans="1:3" x14ac:dyDescent="0.2">
      <c r="A2234" s="72">
        <v>2233</v>
      </c>
      <c r="B2234" s="70" t="s">
        <v>4846</v>
      </c>
      <c r="C2234" s="73" t="s">
        <v>328</v>
      </c>
    </row>
    <row r="2235" spans="1:3" x14ac:dyDescent="0.2">
      <c r="A2235" s="72">
        <v>2234</v>
      </c>
      <c r="B2235" s="70" t="s">
        <v>6446</v>
      </c>
      <c r="C2235" s="73" t="s">
        <v>328</v>
      </c>
    </row>
    <row r="2236" spans="1:3" x14ac:dyDescent="0.2">
      <c r="A2236" s="72">
        <v>2235</v>
      </c>
      <c r="B2236" s="70" t="s">
        <v>6775</v>
      </c>
      <c r="C2236" s="73" t="s">
        <v>362</v>
      </c>
    </row>
    <row r="2237" spans="1:3" x14ac:dyDescent="0.2">
      <c r="A2237" s="72">
        <v>2236</v>
      </c>
      <c r="B2237" s="70" t="s">
        <v>411</v>
      </c>
      <c r="C2237" s="73" t="s">
        <v>362</v>
      </c>
    </row>
    <row r="2238" spans="1:3" x14ac:dyDescent="0.2">
      <c r="A2238" s="72">
        <v>2237</v>
      </c>
      <c r="B2238" s="70" t="s">
        <v>1862</v>
      </c>
      <c r="C2238" s="73" t="s">
        <v>362</v>
      </c>
    </row>
    <row r="2239" spans="1:3" x14ac:dyDescent="0.2">
      <c r="A2239" s="72">
        <v>2238</v>
      </c>
      <c r="B2239" s="70" t="s">
        <v>4913</v>
      </c>
      <c r="C2239" s="73" t="s">
        <v>362</v>
      </c>
    </row>
    <row r="2240" spans="1:3" x14ac:dyDescent="0.2">
      <c r="A2240" s="72">
        <v>2239</v>
      </c>
      <c r="B2240" s="70" t="s">
        <v>2760</v>
      </c>
      <c r="C2240" s="73" t="s">
        <v>362</v>
      </c>
    </row>
    <row r="2241" spans="1:3" x14ac:dyDescent="0.2">
      <c r="A2241" s="72">
        <v>2240</v>
      </c>
      <c r="B2241" s="70" t="s">
        <v>3275</v>
      </c>
      <c r="C2241" s="73" t="s">
        <v>362</v>
      </c>
    </row>
    <row r="2242" spans="1:3" x14ac:dyDescent="0.2">
      <c r="A2242" s="72">
        <v>2241</v>
      </c>
      <c r="B2242" s="70" t="s">
        <v>4252</v>
      </c>
      <c r="C2242" s="73" t="s">
        <v>362</v>
      </c>
    </row>
    <row r="2243" spans="1:3" x14ac:dyDescent="0.2">
      <c r="A2243" s="72">
        <v>2242</v>
      </c>
      <c r="B2243" s="70" t="s">
        <v>2555</v>
      </c>
      <c r="C2243" s="73" t="s">
        <v>362</v>
      </c>
    </row>
    <row r="2244" spans="1:3" x14ac:dyDescent="0.2">
      <c r="A2244" s="72">
        <v>2243</v>
      </c>
      <c r="B2244" s="70" t="s">
        <v>1804</v>
      </c>
      <c r="C2244" s="73" t="s">
        <v>362</v>
      </c>
    </row>
    <row r="2245" spans="1:3" x14ac:dyDescent="0.2">
      <c r="A2245" s="72">
        <v>2244</v>
      </c>
      <c r="B2245" s="70" t="s">
        <v>2803</v>
      </c>
      <c r="C2245" s="73" t="s">
        <v>362</v>
      </c>
    </row>
    <row r="2246" spans="1:3" x14ac:dyDescent="0.2">
      <c r="A2246" s="72">
        <v>2245</v>
      </c>
      <c r="B2246" s="70" t="s">
        <v>3815</v>
      </c>
      <c r="C2246" s="73" t="s">
        <v>362</v>
      </c>
    </row>
    <row r="2247" spans="1:3" x14ac:dyDescent="0.2">
      <c r="A2247" s="72">
        <v>2246</v>
      </c>
      <c r="B2247" s="70" t="s">
        <v>1869</v>
      </c>
      <c r="C2247" s="73" t="s">
        <v>362</v>
      </c>
    </row>
    <row r="2248" spans="1:3" x14ac:dyDescent="0.2">
      <c r="A2248" s="72">
        <v>2247</v>
      </c>
      <c r="B2248" s="70" t="s">
        <v>3734</v>
      </c>
      <c r="C2248" s="73" t="s">
        <v>362</v>
      </c>
    </row>
    <row r="2249" spans="1:3" x14ac:dyDescent="0.2">
      <c r="A2249" s="72">
        <v>2248</v>
      </c>
      <c r="B2249" s="70" t="s">
        <v>6586</v>
      </c>
      <c r="C2249" s="73" t="s">
        <v>362</v>
      </c>
    </row>
    <row r="2250" spans="1:3" x14ac:dyDescent="0.2">
      <c r="A2250" s="72">
        <v>2249</v>
      </c>
      <c r="B2250" s="70" t="s">
        <v>5690</v>
      </c>
      <c r="C2250" s="73" t="s">
        <v>362</v>
      </c>
    </row>
    <row r="2251" spans="1:3" x14ac:dyDescent="0.2">
      <c r="A2251" s="72">
        <v>2250</v>
      </c>
      <c r="B2251" s="70" t="s">
        <v>3055</v>
      </c>
      <c r="C2251" s="73" t="s">
        <v>362</v>
      </c>
    </row>
    <row r="2252" spans="1:3" x14ac:dyDescent="0.2">
      <c r="A2252" s="72">
        <v>2251</v>
      </c>
      <c r="B2252" s="70" t="s">
        <v>2934</v>
      </c>
      <c r="C2252" s="73" t="s">
        <v>362</v>
      </c>
    </row>
    <row r="2253" spans="1:3" x14ac:dyDescent="0.2">
      <c r="A2253" s="72">
        <v>2252</v>
      </c>
      <c r="B2253" s="70" t="s">
        <v>6447</v>
      </c>
      <c r="C2253" s="73" t="s">
        <v>362</v>
      </c>
    </row>
    <row r="2254" spans="1:3" x14ac:dyDescent="0.2">
      <c r="A2254" s="72">
        <v>2253</v>
      </c>
      <c r="B2254" s="70" t="s">
        <v>3613</v>
      </c>
      <c r="C2254" s="73" t="s">
        <v>362</v>
      </c>
    </row>
    <row r="2255" spans="1:3" x14ac:dyDescent="0.2">
      <c r="A2255" s="72">
        <v>2254</v>
      </c>
      <c r="B2255" s="70" t="s">
        <v>6269</v>
      </c>
      <c r="C2255" s="73" t="s">
        <v>362</v>
      </c>
    </row>
    <row r="2256" spans="1:3" x14ac:dyDescent="0.2">
      <c r="A2256" s="72">
        <v>2255</v>
      </c>
      <c r="B2256" s="70" t="s">
        <v>1198</v>
      </c>
      <c r="C2256" s="73" t="s">
        <v>362</v>
      </c>
    </row>
    <row r="2257" spans="1:3" x14ac:dyDescent="0.2">
      <c r="A2257" s="72">
        <v>2256</v>
      </c>
      <c r="B2257" s="70" t="s">
        <v>2990</v>
      </c>
      <c r="C2257" s="73" t="s">
        <v>362</v>
      </c>
    </row>
    <row r="2258" spans="1:3" x14ac:dyDescent="0.2">
      <c r="A2258" s="72">
        <v>2257</v>
      </c>
      <c r="B2258" s="70" t="s">
        <v>6776</v>
      </c>
      <c r="C2258" s="73" t="s">
        <v>362</v>
      </c>
    </row>
    <row r="2259" spans="1:3" x14ac:dyDescent="0.2">
      <c r="A2259" s="72">
        <v>2258</v>
      </c>
      <c r="B2259" s="70" t="s">
        <v>4114</v>
      </c>
      <c r="C2259" s="73" t="s">
        <v>362</v>
      </c>
    </row>
    <row r="2260" spans="1:3" x14ac:dyDescent="0.2">
      <c r="A2260" s="72">
        <v>2259</v>
      </c>
      <c r="B2260" s="70" t="s">
        <v>3657</v>
      </c>
      <c r="C2260" s="73" t="s">
        <v>362</v>
      </c>
    </row>
    <row r="2261" spans="1:3" x14ac:dyDescent="0.2">
      <c r="A2261" s="72">
        <v>2260</v>
      </c>
      <c r="B2261" s="70" t="s">
        <v>3403</v>
      </c>
      <c r="C2261" s="73" t="s">
        <v>362</v>
      </c>
    </row>
    <row r="2262" spans="1:3" x14ac:dyDescent="0.2">
      <c r="A2262" s="72">
        <v>2261</v>
      </c>
      <c r="B2262" s="70" t="s">
        <v>5380</v>
      </c>
      <c r="C2262" s="73" t="s">
        <v>362</v>
      </c>
    </row>
    <row r="2263" spans="1:3" x14ac:dyDescent="0.2">
      <c r="A2263" s="72">
        <v>2262</v>
      </c>
      <c r="B2263" s="70" t="s">
        <v>3289</v>
      </c>
      <c r="C2263" s="73" t="s">
        <v>362</v>
      </c>
    </row>
    <row r="2264" spans="1:3" x14ac:dyDescent="0.2">
      <c r="A2264" s="72">
        <v>2263</v>
      </c>
      <c r="B2264" s="70" t="s">
        <v>4493</v>
      </c>
      <c r="C2264" s="73" t="s">
        <v>362</v>
      </c>
    </row>
    <row r="2265" spans="1:3" x14ac:dyDescent="0.2">
      <c r="A2265" s="72">
        <v>2264</v>
      </c>
      <c r="B2265" s="70" t="s">
        <v>1590</v>
      </c>
      <c r="C2265" s="73" t="s">
        <v>362</v>
      </c>
    </row>
    <row r="2266" spans="1:3" x14ac:dyDescent="0.2">
      <c r="A2266" s="72">
        <v>2265</v>
      </c>
      <c r="B2266" s="70" t="s">
        <v>3325</v>
      </c>
      <c r="C2266" s="73" t="s">
        <v>362</v>
      </c>
    </row>
    <row r="2267" spans="1:3" x14ac:dyDescent="0.2">
      <c r="A2267" s="72">
        <v>2266</v>
      </c>
      <c r="B2267" s="70" t="s">
        <v>6777</v>
      </c>
      <c r="C2267" s="73" t="s">
        <v>362</v>
      </c>
    </row>
    <row r="2268" spans="1:3" x14ac:dyDescent="0.2">
      <c r="A2268" s="72">
        <v>2267</v>
      </c>
      <c r="B2268" s="70" t="s">
        <v>3602</v>
      </c>
      <c r="C2268" s="73" t="s">
        <v>362</v>
      </c>
    </row>
    <row r="2269" spans="1:3" x14ac:dyDescent="0.2">
      <c r="A2269" s="72">
        <v>2268</v>
      </c>
      <c r="B2269" s="70" t="s">
        <v>6009</v>
      </c>
      <c r="C2269" s="73" t="s">
        <v>362</v>
      </c>
    </row>
    <row r="2270" spans="1:3" x14ac:dyDescent="0.2">
      <c r="A2270" s="72">
        <v>2269</v>
      </c>
      <c r="B2270" s="70" t="s">
        <v>1684</v>
      </c>
      <c r="C2270" s="73" t="s">
        <v>362</v>
      </c>
    </row>
    <row r="2271" spans="1:3" x14ac:dyDescent="0.2">
      <c r="A2271" s="72">
        <v>2270</v>
      </c>
      <c r="B2271" s="70" t="s">
        <v>1434</v>
      </c>
      <c r="C2271" s="73" t="s">
        <v>362</v>
      </c>
    </row>
    <row r="2272" spans="1:3" x14ac:dyDescent="0.2">
      <c r="A2272" s="72">
        <v>2271</v>
      </c>
      <c r="B2272" s="70" t="s">
        <v>1219</v>
      </c>
      <c r="C2272" s="73" t="s">
        <v>362</v>
      </c>
    </row>
    <row r="2273" spans="1:3" x14ac:dyDescent="0.2">
      <c r="A2273" s="72">
        <v>2272</v>
      </c>
      <c r="B2273" s="70" t="s">
        <v>1850</v>
      </c>
      <c r="C2273" s="73" t="s">
        <v>362</v>
      </c>
    </row>
    <row r="2274" spans="1:3" x14ac:dyDescent="0.2">
      <c r="A2274" s="72">
        <v>2273</v>
      </c>
      <c r="B2274" s="70" t="s">
        <v>714</v>
      </c>
      <c r="C2274" s="73" t="s">
        <v>362</v>
      </c>
    </row>
    <row r="2275" spans="1:3" x14ac:dyDescent="0.2">
      <c r="A2275" s="72">
        <v>2274</v>
      </c>
      <c r="B2275" s="70" t="s">
        <v>361</v>
      </c>
      <c r="C2275" s="73" t="s">
        <v>362</v>
      </c>
    </row>
    <row r="2276" spans="1:3" x14ac:dyDescent="0.2">
      <c r="A2276" s="72">
        <v>2275</v>
      </c>
      <c r="B2276" s="70" t="s">
        <v>3682</v>
      </c>
      <c r="C2276" s="73" t="s">
        <v>362</v>
      </c>
    </row>
    <row r="2277" spans="1:3" x14ac:dyDescent="0.2">
      <c r="A2277" s="72">
        <v>2276</v>
      </c>
      <c r="B2277" s="70" t="s">
        <v>3427</v>
      </c>
      <c r="C2277" s="73" t="s">
        <v>362</v>
      </c>
    </row>
    <row r="2278" spans="1:3" x14ac:dyDescent="0.2">
      <c r="A2278" s="72">
        <v>2277</v>
      </c>
      <c r="B2278" s="70" t="s">
        <v>6587</v>
      </c>
      <c r="C2278" s="73" t="s">
        <v>362</v>
      </c>
    </row>
    <row r="2279" spans="1:3" x14ac:dyDescent="0.2">
      <c r="A2279" s="72">
        <v>2278</v>
      </c>
      <c r="B2279" s="70" t="s">
        <v>5409</v>
      </c>
      <c r="C2279" s="73" t="s">
        <v>362</v>
      </c>
    </row>
    <row r="2280" spans="1:3" x14ac:dyDescent="0.2">
      <c r="A2280" s="72">
        <v>2279</v>
      </c>
      <c r="B2280" s="70" t="s">
        <v>1084</v>
      </c>
      <c r="C2280" s="73" t="s">
        <v>422</v>
      </c>
    </row>
    <row r="2281" spans="1:3" x14ac:dyDescent="0.2">
      <c r="A2281" s="72">
        <v>2280</v>
      </c>
      <c r="B2281" s="70" t="s">
        <v>5410</v>
      </c>
      <c r="C2281" s="73" t="s">
        <v>422</v>
      </c>
    </row>
    <row r="2282" spans="1:3" x14ac:dyDescent="0.2">
      <c r="A2282" s="72">
        <v>2281</v>
      </c>
      <c r="B2282" s="70" t="s">
        <v>2343</v>
      </c>
      <c r="C2282" s="73" t="s">
        <v>422</v>
      </c>
    </row>
    <row r="2283" spans="1:3" x14ac:dyDescent="0.2">
      <c r="A2283" s="72">
        <v>2282</v>
      </c>
      <c r="B2283" s="70" t="s">
        <v>546</v>
      </c>
      <c r="C2283" s="73" t="s">
        <v>422</v>
      </c>
    </row>
    <row r="2284" spans="1:3" x14ac:dyDescent="0.2">
      <c r="A2284" s="72">
        <v>2283</v>
      </c>
      <c r="B2284" s="70" t="s">
        <v>3484</v>
      </c>
      <c r="C2284" s="73" t="s">
        <v>422</v>
      </c>
    </row>
    <row r="2285" spans="1:3" x14ac:dyDescent="0.2">
      <c r="A2285" s="72">
        <v>2284</v>
      </c>
      <c r="B2285" s="70" t="s">
        <v>1890</v>
      </c>
      <c r="C2285" s="73" t="s">
        <v>422</v>
      </c>
    </row>
    <row r="2286" spans="1:3" x14ac:dyDescent="0.2">
      <c r="A2286" s="72">
        <v>2285</v>
      </c>
      <c r="B2286" s="70" t="s">
        <v>6993</v>
      </c>
      <c r="C2286" s="73" t="s">
        <v>422</v>
      </c>
    </row>
    <row r="2287" spans="1:3" x14ac:dyDescent="0.2">
      <c r="A2287" s="72">
        <v>2286</v>
      </c>
      <c r="B2287" s="70" t="s">
        <v>5086</v>
      </c>
      <c r="C2287" s="73" t="s">
        <v>422</v>
      </c>
    </row>
    <row r="2288" spans="1:3" x14ac:dyDescent="0.2">
      <c r="A2288" s="72">
        <v>2287</v>
      </c>
      <c r="B2288" s="70" t="s">
        <v>1258</v>
      </c>
      <c r="C2288" s="73" t="s">
        <v>422</v>
      </c>
    </row>
    <row r="2289" spans="1:3" x14ac:dyDescent="0.2">
      <c r="A2289" s="72">
        <v>2288</v>
      </c>
      <c r="B2289" s="70" t="s">
        <v>5143</v>
      </c>
      <c r="C2289" s="73" t="s">
        <v>422</v>
      </c>
    </row>
    <row r="2290" spans="1:3" x14ac:dyDescent="0.2">
      <c r="A2290" s="72">
        <v>2289</v>
      </c>
      <c r="B2290" s="70" t="s">
        <v>704</v>
      </c>
      <c r="C2290" s="73" t="s">
        <v>422</v>
      </c>
    </row>
    <row r="2291" spans="1:3" x14ac:dyDescent="0.2">
      <c r="A2291" s="72">
        <v>2290</v>
      </c>
      <c r="B2291" s="70" t="s">
        <v>5497</v>
      </c>
      <c r="C2291" s="73" t="s">
        <v>422</v>
      </c>
    </row>
    <row r="2292" spans="1:3" x14ac:dyDescent="0.2">
      <c r="A2292" s="72">
        <v>2291</v>
      </c>
      <c r="B2292" s="70" t="s">
        <v>2234</v>
      </c>
      <c r="C2292" s="73" t="s">
        <v>422</v>
      </c>
    </row>
    <row r="2293" spans="1:3" x14ac:dyDescent="0.2">
      <c r="A2293" s="72">
        <v>2292</v>
      </c>
      <c r="B2293" s="70" t="s">
        <v>1490</v>
      </c>
      <c r="C2293" s="73" t="s">
        <v>422</v>
      </c>
    </row>
    <row r="2294" spans="1:3" x14ac:dyDescent="0.2">
      <c r="A2294" s="72">
        <v>2293</v>
      </c>
      <c r="B2294" s="70" t="s">
        <v>4703</v>
      </c>
      <c r="C2294" s="73" t="s">
        <v>422</v>
      </c>
    </row>
    <row r="2295" spans="1:3" x14ac:dyDescent="0.2">
      <c r="A2295" s="72">
        <v>2294</v>
      </c>
      <c r="B2295" s="70" t="s">
        <v>3861</v>
      </c>
      <c r="C2295" s="73" t="s">
        <v>422</v>
      </c>
    </row>
    <row r="2296" spans="1:3" x14ac:dyDescent="0.2">
      <c r="A2296" s="72">
        <v>2295</v>
      </c>
      <c r="B2296" s="70" t="s">
        <v>1642</v>
      </c>
      <c r="C2296" s="73" t="s">
        <v>422</v>
      </c>
    </row>
    <row r="2297" spans="1:3" x14ac:dyDescent="0.2">
      <c r="A2297" s="72">
        <v>2296</v>
      </c>
      <c r="B2297" s="70" t="s">
        <v>421</v>
      </c>
      <c r="C2297" s="73" t="s">
        <v>422</v>
      </c>
    </row>
    <row r="2298" spans="1:3" x14ac:dyDescent="0.2">
      <c r="A2298" s="72">
        <v>2297</v>
      </c>
      <c r="B2298" s="70" t="s">
        <v>5432</v>
      </c>
      <c r="C2298" s="73" t="s">
        <v>422</v>
      </c>
    </row>
    <row r="2299" spans="1:3" x14ac:dyDescent="0.2">
      <c r="A2299" s="72">
        <v>2298</v>
      </c>
      <c r="B2299" s="70" t="s">
        <v>1989</v>
      </c>
      <c r="C2299" s="73" t="s">
        <v>422</v>
      </c>
    </row>
    <row r="2300" spans="1:3" x14ac:dyDescent="0.2">
      <c r="A2300" s="72">
        <v>2299</v>
      </c>
      <c r="B2300" s="70" t="s">
        <v>5280</v>
      </c>
      <c r="C2300" s="73" t="s">
        <v>422</v>
      </c>
    </row>
    <row r="2301" spans="1:3" x14ac:dyDescent="0.2">
      <c r="A2301" s="72">
        <v>2300</v>
      </c>
      <c r="B2301" s="70" t="s">
        <v>5087</v>
      </c>
      <c r="C2301" s="73" t="s">
        <v>422</v>
      </c>
    </row>
    <row r="2302" spans="1:3" x14ac:dyDescent="0.2">
      <c r="A2302" s="72">
        <v>2301</v>
      </c>
      <c r="B2302" s="70" t="s">
        <v>3594</v>
      </c>
      <c r="C2302" s="73" t="s">
        <v>422</v>
      </c>
    </row>
    <row r="2303" spans="1:3" x14ac:dyDescent="0.2">
      <c r="A2303" s="72">
        <v>2302</v>
      </c>
      <c r="B2303" s="70" t="s">
        <v>1800</v>
      </c>
      <c r="C2303" s="73" t="s">
        <v>422</v>
      </c>
    </row>
    <row r="2304" spans="1:3" x14ac:dyDescent="0.2">
      <c r="A2304" s="72">
        <v>2303</v>
      </c>
      <c r="B2304" s="70" t="s">
        <v>4826</v>
      </c>
      <c r="C2304" s="73" t="s">
        <v>422</v>
      </c>
    </row>
    <row r="2305" spans="1:3" x14ac:dyDescent="0.2">
      <c r="A2305" s="72">
        <v>2304</v>
      </c>
      <c r="B2305" s="70" t="s">
        <v>6995</v>
      </c>
      <c r="C2305" s="73" t="s">
        <v>422</v>
      </c>
    </row>
    <row r="2306" spans="1:3" x14ac:dyDescent="0.2">
      <c r="A2306" s="72">
        <v>2305</v>
      </c>
      <c r="B2306" s="70" t="s">
        <v>2604</v>
      </c>
      <c r="C2306" s="73" t="s">
        <v>422</v>
      </c>
    </row>
    <row r="2307" spans="1:3" x14ac:dyDescent="0.2">
      <c r="A2307" s="72">
        <v>2306</v>
      </c>
      <c r="B2307" s="70" t="s">
        <v>5895</v>
      </c>
      <c r="C2307" s="73" t="s">
        <v>422</v>
      </c>
    </row>
    <row r="2308" spans="1:3" x14ac:dyDescent="0.2">
      <c r="A2308" s="72">
        <v>2307</v>
      </c>
      <c r="B2308" s="70" t="s">
        <v>1815</v>
      </c>
      <c r="C2308" s="73" t="s">
        <v>422</v>
      </c>
    </row>
    <row r="2309" spans="1:3" x14ac:dyDescent="0.2">
      <c r="A2309" s="72">
        <v>2308</v>
      </c>
      <c r="B2309" s="70" t="s">
        <v>427</v>
      </c>
      <c r="C2309" s="73" t="s">
        <v>422</v>
      </c>
    </row>
    <row r="2310" spans="1:3" x14ac:dyDescent="0.2">
      <c r="A2310" s="72">
        <v>2309</v>
      </c>
      <c r="B2310" s="70" t="s">
        <v>1052</v>
      </c>
      <c r="C2310" s="73" t="s">
        <v>422</v>
      </c>
    </row>
    <row r="2311" spans="1:3" x14ac:dyDescent="0.2">
      <c r="A2311" s="72">
        <v>2310</v>
      </c>
      <c r="B2311" s="70" t="s">
        <v>2299</v>
      </c>
      <c r="C2311" s="73" t="s">
        <v>422</v>
      </c>
    </row>
    <row r="2312" spans="1:3" x14ac:dyDescent="0.2">
      <c r="A2312" s="72">
        <v>2311</v>
      </c>
      <c r="B2312" s="70" t="s">
        <v>4377</v>
      </c>
      <c r="C2312" s="73" t="s">
        <v>422</v>
      </c>
    </row>
    <row r="2313" spans="1:3" x14ac:dyDescent="0.2">
      <c r="A2313" s="72">
        <v>2312</v>
      </c>
      <c r="B2313" s="70" t="s">
        <v>876</v>
      </c>
      <c r="C2313" s="73" t="s">
        <v>422</v>
      </c>
    </row>
    <row r="2314" spans="1:3" x14ac:dyDescent="0.2">
      <c r="A2314" s="72">
        <v>2313</v>
      </c>
      <c r="B2314" s="70" t="s">
        <v>447</v>
      </c>
      <c r="C2314" s="73" t="s">
        <v>422</v>
      </c>
    </row>
    <row r="2315" spans="1:3" x14ac:dyDescent="0.2">
      <c r="A2315" s="72">
        <v>2314</v>
      </c>
      <c r="B2315" s="70" t="s">
        <v>5691</v>
      </c>
      <c r="C2315" s="73" t="s">
        <v>422</v>
      </c>
    </row>
    <row r="2316" spans="1:3" x14ac:dyDescent="0.2">
      <c r="A2316" s="72">
        <v>2315</v>
      </c>
      <c r="B2316" s="70" t="s">
        <v>3162</v>
      </c>
      <c r="C2316" s="73" t="s">
        <v>422</v>
      </c>
    </row>
    <row r="2317" spans="1:3" x14ac:dyDescent="0.2">
      <c r="A2317" s="72">
        <v>2316</v>
      </c>
      <c r="B2317" s="70" t="s">
        <v>5088</v>
      </c>
      <c r="C2317" s="73" t="s">
        <v>422</v>
      </c>
    </row>
    <row r="2318" spans="1:3" x14ac:dyDescent="0.2">
      <c r="A2318" s="72">
        <v>2317</v>
      </c>
      <c r="B2318" s="70" t="s">
        <v>1312</v>
      </c>
      <c r="C2318" s="73" t="s">
        <v>422</v>
      </c>
    </row>
    <row r="2319" spans="1:3" x14ac:dyDescent="0.2">
      <c r="A2319" s="72">
        <v>2318</v>
      </c>
      <c r="B2319" s="70" t="s">
        <v>6996</v>
      </c>
      <c r="C2319" s="73" t="s">
        <v>422</v>
      </c>
    </row>
    <row r="2320" spans="1:3" x14ac:dyDescent="0.2">
      <c r="A2320" s="72">
        <v>2319</v>
      </c>
      <c r="B2320" s="70" t="s">
        <v>2576</v>
      </c>
      <c r="C2320" s="73" t="s">
        <v>129</v>
      </c>
    </row>
    <row r="2321" spans="1:3" x14ac:dyDescent="0.2">
      <c r="A2321" s="72">
        <v>2320</v>
      </c>
      <c r="B2321" s="70" t="s">
        <v>1279</v>
      </c>
      <c r="C2321" s="73" t="s">
        <v>129</v>
      </c>
    </row>
    <row r="2322" spans="1:3" x14ac:dyDescent="0.2">
      <c r="A2322" s="72">
        <v>2321</v>
      </c>
      <c r="B2322" s="70" t="s">
        <v>344</v>
      </c>
      <c r="C2322" s="73" t="s">
        <v>129</v>
      </c>
    </row>
    <row r="2323" spans="1:3" x14ac:dyDescent="0.2">
      <c r="A2323" s="72">
        <v>2322</v>
      </c>
      <c r="B2323" s="70" t="s">
        <v>4762</v>
      </c>
      <c r="C2323" s="73" t="s">
        <v>129</v>
      </c>
    </row>
    <row r="2324" spans="1:3" x14ac:dyDescent="0.2">
      <c r="A2324" s="72">
        <v>2323</v>
      </c>
      <c r="B2324" s="70" t="s">
        <v>264</v>
      </c>
      <c r="C2324" s="73" t="s">
        <v>129</v>
      </c>
    </row>
    <row r="2325" spans="1:3" x14ac:dyDescent="0.2">
      <c r="A2325" s="72">
        <v>2324</v>
      </c>
      <c r="B2325" s="70" t="s">
        <v>1180</v>
      </c>
      <c r="C2325" s="73" t="s">
        <v>129</v>
      </c>
    </row>
    <row r="2326" spans="1:3" x14ac:dyDescent="0.2">
      <c r="A2326" s="72">
        <v>2325</v>
      </c>
      <c r="B2326" s="70" t="s">
        <v>6588</v>
      </c>
      <c r="C2326" s="73" t="s">
        <v>129</v>
      </c>
    </row>
    <row r="2327" spans="1:3" x14ac:dyDescent="0.2">
      <c r="A2327" s="72">
        <v>2326</v>
      </c>
      <c r="B2327" s="70" t="s">
        <v>4793</v>
      </c>
      <c r="C2327" s="73" t="s">
        <v>129</v>
      </c>
    </row>
    <row r="2328" spans="1:3" x14ac:dyDescent="0.2">
      <c r="A2328" s="72">
        <v>2327</v>
      </c>
      <c r="B2328" s="70" t="s">
        <v>2494</v>
      </c>
      <c r="C2328" s="73" t="s">
        <v>129</v>
      </c>
    </row>
    <row r="2329" spans="1:3" x14ac:dyDescent="0.2">
      <c r="A2329" s="72">
        <v>2328</v>
      </c>
      <c r="B2329" s="70" t="s">
        <v>3236</v>
      </c>
      <c r="C2329" s="73" t="s">
        <v>129</v>
      </c>
    </row>
    <row r="2330" spans="1:3" x14ac:dyDescent="0.2">
      <c r="A2330" s="72">
        <v>2329</v>
      </c>
      <c r="B2330" s="70" t="s">
        <v>679</v>
      </c>
      <c r="C2330" s="73" t="s">
        <v>129</v>
      </c>
    </row>
    <row r="2331" spans="1:3" x14ac:dyDescent="0.2">
      <c r="A2331" s="72">
        <v>2330</v>
      </c>
      <c r="B2331" s="70" t="s">
        <v>6778</v>
      </c>
      <c r="C2331" s="73" t="s">
        <v>129</v>
      </c>
    </row>
    <row r="2332" spans="1:3" x14ac:dyDescent="0.2">
      <c r="A2332" s="72">
        <v>2331</v>
      </c>
      <c r="B2332" s="70" t="s">
        <v>892</v>
      </c>
      <c r="C2332" s="73" t="s">
        <v>129</v>
      </c>
    </row>
    <row r="2333" spans="1:3" x14ac:dyDescent="0.2">
      <c r="A2333" s="72">
        <v>2332</v>
      </c>
      <c r="B2333" s="70" t="s">
        <v>5589</v>
      </c>
      <c r="C2333" s="73" t="s">
        <v>129</v>
      </c>
    </row>
    <row r="2334" spans="1:3" x14ac:dyDescent="0.2">
      <c r="A2334" s="72">
        <v>2333</v>
      </c>
      <c r="B2334" s="70" t="s">
        <v>1486</v>
      </c>
      <c r="C2334" s="73" t="s">
        <v>129</v>
      </c>
    </row>
    <row r="2335" spans="1:3" x14ac:dyDescent="0.2">
      <c r="A2335" s="72">
        <v>2334</v>
      </c>
      <c r="B2335" s="70" t="s">
        <v>2437</v>
      </c>
      <c r="C2335" s="73" t="s">
        <v>129</v>
      </c>
    </row>
    <row r="2336" spans="1:3" x14ac:dyDescent="0.2">
      <c r="A2336" s="72">
        <v>2335</v>
      </c>
      <c r="B2336" s="70" t="s">
        <v>5590</v>
      </c>
      <c r="C2336" s="73" t="s">
        <v>129</v>
      </c>
    </row>
    <row r="2337" spans="1:3" x14ac:dyDescent="0.2">
      <c r="A2337" s="72">
        <v>2336</v>
      </c>
      <c r="B2337" s="70" t="s">
        <v>6148</v>
      </c>
      <c r="C2337" s="73" t="s">
        <v>129</v>
      </c>
    </row>
    <row r="2338" spans="1:3" x14ac:dyDescent="0.2">
      <c r="A2338" s="72">
        <v>2337</v>
      </c>
      <c r="B2338" s="70" t="s">
        <v>3858</v>
      </c>
      <c r="C2338" s="73" t="s">
        <v>129</v>
      </c>
    </row>
    <row r="2339" spans="1:3" x14ac:dyDescent="0.2">
      <c r="A2339" s="72">
        <v>2338</v>
      </c>
      <c r="B2339" s="70" t="s">
        <v>6330</v>
      </c>
      <c r="C2339" s="73" t="s">
        <v>129</v>
      </c>
    </row>
    <row r="2340" spans="1:3" x14ac:dyDescent="0.2">
      <c r="A2340" s="72">
        <v>2339</v>
      </c>
      <c r="B2340" s="70" t="s">
        <v>942</v>
      </c>
      <c r="C2340" s="73" t="s">
        <v>129</v>
      </c>
    </row>
    <row r="2341" spans="1:3" x14ac:dyDescent="0.2">
      <c r="A2341" s="72">
        <v>2340</v>
      </c>
      <c r="B2341" s="70" t="s">
        <v>128</v>
      </c>
      <c r="C2341" s="73" t="s">
        <v>129</v>
      </c>
    </row>
    <row r="2342" spans="1:3" x14ac:dyDescent="0.2">
      <c r="A2342" s="72">
        <v>2341</v>
      </c>
      <c r="B2342" s="70" t="s">
        <v>508</v>
      </c>
      <c r="C2342" s="73" t="s">
        <v>129</v>
      </c>
    </row>
    <row r="2343" spans="1:3" x14ac:dyDescent="0.2">
      <c r="A2343" s="72">
        <v>2342</v>
      </c>
      <c r="B2343" s="70" t="s">
        <v>6149</v>
      </c>
      <c r="C2343" s="73" t="s">
        <v>129</v>
      </c>
    </row>
    <row r="2344" spans="1:3" x14ac:dyDescent="0.2">
      <c r="A2344" s="72">
        <v>2343</v>
      </c>
      <c r="B2344" s="70" t="s">
        <v>1683</v>
      </c>
      <c r="C2344" s="73" t="s">
        <v>129</v>
      </c>
    </row>
    <row r="2345" spans="1:3" x14ac:dyDescent="0.2">
      <c r="A2345" s="72">
        <v>2344</v>
      </c>
      <c r="B2345" s="70" t="s">
        <v>5591</v>
      </c>
      <c r="C2345" s="73" t="s">
        <v>129</v>
      </c>
    </row>
    <row r="2346" spans="1:3" x14ac:dyDescent="0.2">
      <c r="A2346" s="72">
        <v>2345</v>
      </c>
      <c r="B2346" s="70" t="s">
        <v>1934</v>
      </c>
      <c r="C2346" s="73" t="s">
        <v>129</v>
      </c>
    </row>
    <row r="2347" spans="1:3" x14ac:dyDescent="0.2">
      <c r="A2347" s="72">
        <v>2346</v>
      </c>
      <c r="B2347" s="70" t="s">
        <v>6331</v>
      </c>
      <c r="C2347" s="73" t="s">
        <v>129</v>
      </c>
    </row>
    <row r="2348" spans="1:3" x14ac:dyDescent="0.2">
      <c r="A2348" s="72">
        <v>2347</v>
      </c>
      <c r="B2348" s="70" t="s">
        <v>4582</v>
      </c>
      <c r="C2348" s="73" t="s">
        <v>129</v>
      </c>
    </row>
    <row r="2349" spans="1:3" x14ac:dyDescent="0.2">
      <c r="A2349" s="72">
        <v>2348</v>
      </c>
      <c r="B2349" s="70" t="s">
        <v>2773</v>
      </c>
      <c r="C2349" s="73" t="s">
        <v>129</v>
      </c>
    </row>
    <row r="2350" spans="1:3" x14ac:dyDescent="0.2">
      <c r="A2350" s="72">
        <v>2349</v>
      </c>
      <c r="B2350" s="70" t="s">
        <v>3670</v>
      </c>
      <c r="C2350" s="73" t="s">
        <v>129</v>
      </c>
    </row>
    <row r="2351" spans="1:3" x14ac:dyDescent="0.2">
      <c r="A2351" s="72">
        <v>2350</v>
      </c>
      <c r="B2351" s="70" t="s">
        <v>1401</v>
      </c>
      <c r="C2351" s="73" t="s">
        <v>129</v>
      </c>
    </row>
    <row r="2352" spans="1:3" x14ac:dyDescent="0.2">
      <c r="A2352" s="72">
        <v>2351</v>
      </c>
      <c r="B2352" s="70" t="s">
        <v>4692</v>
      </c>
      <c r="C2352" s="73" t="s">
        <v>129</v>
      </c>
    </row>
    <row r="2353" spans="1:3" x14ac:dyDescent="0.2">
      <c r="A2353" s="72">
        <v>2352</v>
      </c>
      <c r="B2353" s="70" t="s">
        <v>5203</v>
      </c>
      <c r="C2353" s="73" t="s">
        <v>129</v>
      </c>
    </row>
    <row r="2354" spans="1:3" x14ac:dyDescent="0.2">
      <c r="A2354" s="72">
        <v>2353</v>
      </c>
      <c r="B2354" s="70" t="s">
        <v>5766</v>
      </c>
      <c r="C2354" s="73" t="s">
        <v>129</v>
      </c>
    </row>
    <row r="2355" spans="1:3" x14ac:dyDescent="0.2">
      <c r="A2355" s="72">
        <v>2354</v>
      </c>
      <c r="B2355" s="70" t="s">
        <v>3969</v>
      </c>
      <c r="C2355" s="73" t="s">
        <v>85</v>
      </c>
    </row>
    <row r="2356" spans="1:3" x14ac:dyDescent="0.2">
      <c r="A2356" s="72">
        <v>2355</v>
      </c>
      <c r="B2356" s="70" t="s">
        <v>387</v>
      </c>
      <c r="C2356" s="73" t="s">
        <v>85</v>
      </c>
    </row>
    <row r="2357" spans="1:3" x14ac:dyDescent="0.2">
      <c r="A2357" s="72">
        <v>2356</v>
      </c>
      <c r="B2357" s="70" t="s">
        <v>3599</v>
      </c>
      <c r="C2357" s="73" t="s">
        <v>85</v>
      </c>
    </row>
    <row r="2358" spans="1:3" x14ac:dyDescent="0.2">
      <c r="A2358" s="72">
        <v>2357</v>
      </c>
      <c r="B2358" s="70" t="s">
        <v>84</v>
      </c>
      <c r="C2358" s="73" t="s">
        <v>85</v>
      </c>
    </row>
    <row r="2359" spans="1:3" x14ac:dyDescent="0.2">
      <c r="A2359" s="72">
        <v>2358</v>
      </c>
      <c r="B2359" s="70" t="s">
        <v>2826</v>
      </c>
      <c r="C2359" s="73" t="s">
        <v>85</v>
      </c>
    </row>
    <row r="2360" spans="1:3" x14ac:dyDescent="0.2">
      <c r="A2360" s="72">
        <v>2359</v>
      </c>
      <c r="B2360" s="70" t="s">
        <v>4057</v>
      </c>
      <c r="C2360" s="73" t="s">
        <v>85</v>
      </c>
    </row>
    <row r="2361" spans="1:3" x14ac:dyDescent="0.2">
      <c r="A2361" s="72">
        <v>2360</v>
      </c>
      <c r="B2361" s="70" t="s">
        <v>4609</v>
      </c>
      <c r="C2361" s="73" t="s">
        <v>85</v>
      </c>
    </row>
    <row r="2362" spans="1:3" x14ac:dyDescent="0.2">
      <c r="A2362" s="72">
        <v>2361</v>
      </c>
      <c r="B2362" s="70" t="s">
        <v>1546</v>
      </c>
      <c r="C2362" s="73" t="s">
        <v>85</v>
      </c>
    </row>
    <row r="2363" spans="1:3" x14ac:dyDescent="0.2">
      <c r="A2363" s="72">
        <v>2362</v>
      </c>
      <c r="B2363" s="70" t="s">
        <v>2252</v>
      </c>
      <c r="C2363" s="73" t="s">
        <v>85</v>
      </c>
    </row>
    <row r="2364" spans="1:3" x14ac:dyDescent="0.2">
      <c r="A2364" s="72">
        <v>2363</v>
      </c>
      <c r="B2364" s="70" t="s">
        <v>3982</v>
      </c>
      <c r="C2364" s="73" t="s">
        <v>85</v>
      </c>
    </row>
    <row r="2365" spans="1:3" x14ac:dyDescent="0.2">
      <c r="A2365" s="72">
        <v>2364</v>
      </c>
      <c r="B2365" s="70" t="s">
        <v>2231</v>
      </c>
      <c r="C2365" s="73" t="s">
        <v>85</v>
      </c>
    </row>
    <row r="2366" spans="1:3" x14ac:dyDescent="0.2">
      <c r="A2366" s="72">
        <v>2365</v>
      </c>
      <c r="B2366" s="70" t="s">
        <v>4668</v>
      </c>
      <c r="C2366" s="73" t="s">
        <v>85</v>
      </c>
    </row>
    <row r="2367" spans="1:3" x14ac:dyDescent="0.2">
      <c r="A2367" s="72">
        <v>2366</v>
      </c>
      <c r="B2367" s="70" t="s">
        <v>2922</v>
      </c>
      <c r="C2367" s="73" t="s">
        <v>85</v>
      </c>
    </row>
    <row r="2368" spans="1:3" x14ac:dyDescent="0.2">
      <c r="A2368" s="72">
        <v>2367</v>
      </c>
      <c r="B2368" s="70" t="s">
        <v>580</v>
      </c>
      <c r="C2368" s="73" t="s">
        <v>85</v>
      </c>
    </row>
    <row r="2369" spans="1:3" x14ac:dyDescent="0.2">
      <c r="A2369" s="72">
        <v>2368</v>
      </c>
      <c r="B2369" s="70" t="s">
        <v>3883</v>
      </c>
      <c r="C2369" s="73" t="s">
        <v>85</v>
      </c>
    </row>
    <row r="2370" spans="1:3" x14ac:dyDescent="0.2">
      <c r="A2370" s="72">
        <v>2369</v>
      </c>
      <c r="B2370" s="70" t="s">
        <v>1538</v>
      </c>
      <c r="C2370" s="73" t="s">
        <v>85</v>
      </c>
    </row>
    <row r="2371" spans="1:3" x14ac:dyDescent="0.2">
      <c r="A2371" s="72">
        <v>2370</v>
      </c>
      <c r="B2371" s="70" t="s">
        <v>4592</v>
      </c>
      <c r="C2371" s="73" t="s">
        <v>85</v>
      </c>
    </row>
    <row r="2372" spans="1:3" x14ac:dyDescent="0.2">
      <c r="A2372" s="72">
        <v>2371</v>
      </c>
      <c r="B2372" s="70" t="s">
        <v>6997</v>
      </c>
      <c r="C2372" s="73" t="s">
        <v>85</v>
      </c>
    </row>
    <row r="2373" spans="1:3" x14ac:dyDescent="0.2">
      <c r="A2373" s="72">
        <v>2372</v>
      </c>
      <c r="B2373" s="70" t="s">
        <v>5896</v>
      </c>
      <c r="C2373" s="73" t="s">
        <v>85</v>
      </c>
    </row>
    <row r="2374" spans="1:3" x14ac:dyDescent="0.2">
      <c r="A2374" s="72">
        <v>2373</v>
      </c>
      <c r="B2374" s="70" t="s">
        <v>2626</v>
      </c>
      <c r="C2374" s="73" t="s">
        <v>85</v>
      </c>
    </row>
    <row r="2375" spans="1:3" x14ac:dyDescent="0.2">
      <c r="A2375" s="72">
        <v>2374</v>
      </c>
      <c r="B2375" s="70" t="s">
        <v>1003</v>
      </c>
      <c r="C2375" s="73" t="s">
        <v>85</v>
      </c>
    </row>
    <row r="2376" spans="1:3" x14ac:dyDescent="0.2">
      <c r="A2376" s="72">
        <v>2375</v>
      </c>
      <c r="B2376" s="70" t="s">
        <v>5089</v>
      </c>
      <c r="C2376" s="73" t="s">
        <v>85</v>
      </c>
    </row>
    <row r="2377" spans="1:3" x14ac:dyDescent="0.2">
      <c r="A2377" s="72">
        <v>2376</v>
      </c>
      <c r="B2377" s="70" t="s">
        <v>3862</v>
      </c>
      <c r="C2377" s="73" t="s">
        <v>85</v>
      </c>
    </row>
    <row r="2378" spans="1:3" x14ac:dyDescent="0.2">
      <c r="A2378" s="72">
        <v>2377</v>
      </c>
      <c r="B2378" s="70" t="s">
        <v>1149</v>
      </c>
      <c r="C2378" s="73" t="s">
        <v>85</v>
      </c>
    </row>
    <row r="2379" spans="1:3" x14ac:dyDescent="0.2">
      <c r="A2379" s="72">
        <v>2378</v>
      </c>
      <c r="B2379" s="70" t="s">
        <v>4882</v>
      </c>
      <c r="C2379" s="73" t="s">
        <v>393</v>
      </c>
    </row>
    <row r="2380" spans="1:3" x14ac:dyDescent="0.2">
      <c r="A2380" s="72">
        <v>2379</v>
      </c>
      <c r="B2380" s="70" t="s">
        <v>1550</v>
      </c>
      <c r="C2380" s="73" t="s">
        <v>85</v>
      </c>
    </row>
    <row r="2381" spans="1:3" x14ac:dyDescent="0.2">
      <c r="A2381" s="72">
        <v>2380</v>
      </c>
      <c r="B2381" s="70" t="s">
        <v>1770</v>
      </c>
      <c r="C2381" s="73" t="s">
        <v>85</v>
      </c>
    </row>
    <row r="2382" spans="1:3" x14ac:dyDescent="0.2">
      <c r="A2382" s="72">
        <v>2381</v>
      </c>
      <c r="B2382" s="70" t="s">
        <v>6998</v>
      </c>
      <c r="C2382" s="73" t="s">
        <v>85</v>
      </c>
    </row>
    <row r="2383" spans="1:3" x14ac:dyDescent="0.2">
      <c r="A2383" s="72">
        <v>2382</v>
      </c>
      <c r="B2383" s="70" t="s">
        <v>5467</v>
      </c>
      <c r="C2383" s="73" t="s">
        <v>85</v>
      </c>
    </row>
    <row r="2384" spans="1:3" x14ac:dyDescent="0.2">
      <c r="A2384" s="72">
        <v>2383</v>
      </c>
      <c r="B2384" s="70" t="s">
        <v>4095</v>
      </c>
      <c r="C2384" s="73" t="s">
        <v>85</v>
      </c>
    </row>
    <row r="2385" spans="1:3" x14ac:dyDescent="0.2">
      <c r="A2385" s="72">
        <v>2384</v>
      </c>
      <c r="B2385" s="70" t="s">
        <v>4739</v>
      </c>
      <c r="C2385" s="73" t="s">
        <v>85</v>
      </c>
    </row>
    <row r="2386" spans="1:3" x14ac:dyDescent="0.2">
      <c r="A2386" s="72">
        <v>2385</v>
      </c>
      <c r="B2386" s="70" t="s">
        <v>888</v>
      </c>
      <c r="C2386" s="73" t="s">
        <v>85</v>
      </c>
    </row>
    <row r="2387" spans="1:3" x14ac:dyDescent="0.2">
      <c r="A2387" s="72">
        <v>2386</v>
      </c>
      <c r="B2387" s="70" t="s">
        <v>1397</v>
      </c>
      <c r="C2387" s="73" t="s">
        <v>85</v>
      </c>
    </row>
    <row r="2388" spans="1:3" x14ac:dyDescent="0.2">
      <c r="A2388" s="72">
        <v>2387</v>
      </c>
      <c r="B2388" s="70" t="s">
        <v>5498</v>
      </c>
      <c r="C2388" s="73" t="s">
        <v>85</v>
      </c>
    </row>
    <row r="2389" spans="1:3" x14ac:dyDescent="0.2">
      <c r="A2389" s="72">
        <v>2388</v>
      </c>
      <c r="B2389" s="70" t="s">
        <v>1698</v>
      </c>
      <c r="C2389" s="73" t="s">
        <v>85</v>
      </c>
    </row>
    <row r="2390" spans="1:3" x14ac:dyDescent="0.2">
      <c r="A2390" s="72">
        <v>2389</v>
      </c>
      <c r="B2390" s="70" t="s">
        <v>2973</v>
      </c>
      <c r="C2390" s="73" t="s">
        <v>85</v>
      </c>
    </row>
    <row r="2391" spans="1:3" x14ac:dyDescent="0.2">
      <c r="A2391" s="72">
        <v>2390</v>
      </c>
      <c r="B2391" s="70" t="s">
        <v>1596</v>
      </c>
      <c r="C2391" s="73" t="s">
        <v>85</v>
      </c>
    </row>
    <row r="2392" spans="1:3" x14ac:dyDescent="0.2">
      <c r="A2392" s="72">
        <v>2391</v>
      </c>
      <c r="B2392" s="70" t="s">
        <v>689</v>
      </c>
      <c r="C2392" s="73" t="s">
        <v>85</v>
      </c>
    </row>
    <row r="2393" spans="1:3" x14ac:dyDescent="0.2">
      <c r="A2393" s="72">
        <v>2392</v>
      </c>
      <c r="B2393" s="70" t="s">
        <v>6999</v>
      </c>
      <c r="C2393" s="73" t="s">
        <v>85</v>
      </c>
    </row>
    <row r="2394" spans="1:3" x14ac:dyDescent="0.2">
      <c r="A2394" s="72">
        <v>2393</v>
      </c>
      <c r="B2394" s="70" t="s">
        <v>1903</v>
      </c>
      <c r="C2394" s="73" t="s">
        <v>85</v>
      </c>
    </row>
    <row r="2395" spans="1:3" x14ac:dyDescent="0.2">
      <c r="A2395" s="72">
        <v>2394</v>
      </c>
      <c r="B2395" s="70" t="s">
        <v>6780</v>
      </c>
      <c r="C2395" s="73" t="s">
        <v>3412</v>
      </c>
    </row>
    <row r="2396" spans="1:3" x14ac:dyDescent="0.2">
      <c r="A2396" s="72">
        <v>2395</v>
      </c>
      <c r="B2396" s="70" t="s">
        <v>3975</v>
      </c>
      <c r="C2396" s="73" t="s">
        <v>3412</v>
      </c>
    </row>
    <row r="2397" spans="1:3" x14ac:dyDescent="0.2">
      <c r="A2397" s="72">
        <v>2396</v>
      </c>
      <c r="B2397" s="70" t="s">
        <v>3489</v>
      </c>
      <c r="C2397" s="73" t="s">
        <v>3412</v>
      </c>
    </row>
    <row r="2398" spans="1:3" x14ac:dyDescent="0.2">
      <c r="A2398" s="72">
        <v>2397</v>
      </c>
      <c r="B2398" s="70" t="s">
        <v>3411</v>
      </c>
      <c r="C2398" s="73" t="s">
        <v>3412</v>
      </c>
    </row>
    <row r="2399" spans="1:3" x14ac:dyDescent="0.2">
      <c r="A2399" s="72">
        <v>2398</v>
      </c>
      <c r="B2399" s="70" t="s">
        <v>1702</v>
      </c>
      <c r="C2399" s="73" t="s">
        <v>216</v>
      </c>
    </row>
    <row r="2400" spans="1:3" x14ac:dyDescent="0.2">
      <c r="A2400" s="72">
        <v>2399</v>
      </c>
      <c r="B2400" s="70" t="s">
        <v>4926</v>
      </c>
      <c r="C2400" s="73" t="s">
        <v>216</v>
      </c>
    </row>
    <row r="2401" spans="1:3" x14ac:dyDescent="0.2">
      <c r="A2401" s="72">
        <v>2400</v>
      </c>
      <c r="B2401" s="70" t="s">
        <v>572</v>
      </c>
      <c r="C2401" s="73" t="s">
        <v>216</v>
      </c>
    </row>
    <row r="2402" spans="1:3" x14ac:dyDescent="0.2">
      <c r="A2402" s="72">
        <v>2401</v>
      </c>
      <c r="B2402" s="70" t="s">
        <v>4711</v>
      </c>
      <c r="C2402" s="73" t="s">
        <v>216</v>
      </c>
    </row>
    <row r="2403" spans="1:3" x14ac:dyDescent="0.2">
      <c r="A2403" s="72">
        <v>2402</v>
      </c>
      <c r="B2403" s="70" t="s">
        <v>5729</v>
      </c>
      <c r="C2403" s="73" t="s">
        <v>216</v>
      </c>
    </row>
    <row r="2404" spans="1:3" x14ac:dyDescent="0.2">
      <c r="A2404" s="72">
        <v>2403</v>
      </c>
      <c r="B2404" s="70" t="s">
        <v>3916</v>
      </c>
      <c r="C2404" s="73" t="s">
        <v>216</v>
      </c>
    </row>
    <row r="2405" spans="1:3" x14ac:dyDescent="0.2">
      <c r="A2405" s="72">
        <v>2404</v>
      </c>
      <c r="B2405" s="70" t="s">
        <v>5204</v>
      </c>
      <c r="C2405" s="73" t="s">
        <v>216</v>
      </c>
    </row>
    <row r="2406" spans="1:3" x14ac:dyDescent="0.2">
      <c r="A2406" s="72">
        <v>2405</v>
      </c>
      <c r="B2406" s="70" t="s">
        <v>7000</v>
      </c>
      <c r="C2406" s="73" t="s">
        <v>216</v>
      </c>
    </row>
    <row r="2407" spans="1:3" x14ac:dyDescent="0.2">
      <c r="A2407" s="72">
        <v>2406</v>
      </c>
      <c r="B2407" s="70" t="s">
        <v>801</v>
      </c>
      <c r="C2407" s="73" t="s">
        <v>216</v>
      </c>
    </row>
    <row r="2408" spans="1:3" x14ac:dyDescent="0.2">
      <c r="A2408" s="72">
        <v>2407</v>
      </c>
      <c r="B2408" s="70" t="s">
        <v>1127</v>
      </c>
      <c r="C2408" s="73" t="s">
        <v>216</v>
      </c>
    </row>
    <row r="2409" spans="1:3" x14ac:dyDescent="0.2">
      <c r="A2409" s="72">
        <v>2408</v>
      </c>
      <c r="B2409" s="70" t="s">
        <v>4460</v>
      </c>
      <c r="C2409" s="73" t="s">
        <v>216</v>
      </c>
    </row>
    <row r="2410" spans="1:3" x14ac:dyDescent="0.2">
      <c r="A2410" s="72">
        <v>2409</v>
      </c>
      <c r="B2410" s="70" t="s">
        <v>3607</v>
      </c>
      <c r="C2410" s="73" t="s">
        <v>216</v>
      </c>
    </row>
    <row r="2411" spans="1:3" x14ac:dyDescent="0.2">
      <c r="A2411" s="72">
        <v>2410</v>
      </c>
      <c r="B2411" s="70" t="s">
        <v>4408</v>
      </c>
      <c r="C2411" s="73" t="s">
        <v>216</v>
      </c>
    </row>
    <row r="2412" spans="1:3" x14ac:dyDescent="0.2">
      <c r="A2412" s="72">
        <v>2411</v>
      </c>
      <c r="B2412" s="70" t="s">
        <v>1111</v>
      </c>
      <c r="C2412" s="73" t="s">
        <v>216</v>
      </c>
    </row>
    <row r="2413" spans="1:3" x14ac:dyDescent="0.2">
      <c r="A2413" s="72">
        <v>2412</v>
      </c>
      <c r="B2413" s="70" t="s">
        <v>1283</v>
      </c>
      <c r="C2413" s="73" t="s">
        <v>216</v>
      </c>
    </row>
    <row r="2414" spans="1:3" x14ac:dyDescent="0.2">
      <c r="A2414" s="72">
        <v>2413</v>
      </c>
      <c r="B2414" s="70" t="s">
        <v>4561</v>
      </c>
      <c r="C2414" s="73" t="s">
        <v>216</v>
      </c>
    </row>
    <row r="2415" spans="1:3" x14ac:dyDescent="0.2">
      <c r="A2415" s="72">
        <v>2414</v>
      </c>
      <c r="B2415" s="70" t="s">
        <v>4175</v>
      </c>
      <c r="C2415" s="73" t="s">
        <v>216</v>
      </c>
    </row>
    <row r="2416" spans="1:3" x14ac:dyDescent="0.2">
      <c r="A2416" s="72">
        <v>2415</v>
      </c>
      <c r="B2416" s="70" t="s">
        <v>3791</v>
      </c>
      <c r="C2416" s="73" t="s">
        <v>216</v>
      </c>
    </row>
    <row r="2417" spans="1:3" x14ac:dyDescent="0.2">
      <c r="A2417" s="72">
        <v>2416</v>
      </c>
      <c r="B2417" s="70" t="s">
        <v>4695</v>
      </c>
      <c r="C2417" s="73" t="s">
        <v>216</v>
      </c>
    </row>
    <row r="2418" spans="1:3" x14ac:dyDescent="0.2">
      <c r="A2418" s="72">
        <v>2417</v>
      </c>
      <c r="B2418" s="70" t="s">
        <v>6229</v>
      </c>
      <c r="C2418" s="73" t="s">
        <v>216</v>
      </c>
    </row>
    <row r="2419" spans="1:3" x14ac:dyDescent="0.2">
      <c r="A2419" s="72">
        <v>2418</v>
      </c>
      <c r="B2419" s="70" t="s">
        <v>1267</v>
      </c>
      <c r="C2419" s="73" t="s">
        <v>216</v>
      </c>
    </row>
    <row r="2420" spans="1:3" x14ac:dyDescent="0.2">
      <c r="A2420" s="72">
        <v>2419</v>
      </c>
      <c r="B2420" s="70" t="s">
        <v>5123</v>
      </c>
      <c r="C2420" s="73" t="s">
        <v>216</v>
      </c>
    </row>
    <row r="2421" spans="1:3" x14ac:dyDescent="0.2">
      <c r="A2421" s="72">
        <v>2420</v>
      </c>
      <c r="B2421" s="70" t="s">
        <v>215</v>
      </c>
      <c r="C2421" s="73" t="s">
        <v>216</v>
      </c>
    </row>
    <row r="2422" spans="1:3" x14ac:dyDescent="0.2">
      <c r="A2422" s="72">
        <v>2421</v>
      </c>
      <c r="B2422" s="70" t="s">
        <v>3408</v>
      </c>
      <c r="C2422" s="73" t="s">
        <v>216</v>
      </c>
    </row>
    <row r="2423" spans="1:3" x14ac:dyDescent="0.2">
      <c r="A2423" s="72">
        <v>2422</v>
      </c>
      <c r="B2423" s="70" t="s">
        <v>6332</v>
      </c>
      <c r="C2423" s="73" t="s">
        <v>216</v>
      </c>
    </row>
    <row r="2424" spans="1:3" x14ac:dyDescent="0.2">
      <c r="A2424" s="72">
        <v>2423</v>
      </c>
      <c r="B2424" s="70" t="s">
        <v>5075</v>
      </c>
      <c r="C2424" s="73" t="s">
        <v>216</v>
      </c>
    </row>
    <row r="2425" spans="1:3" x14ac:dyDescent="0.2">
      <c r="A2425" s="72">
        <v>2424</v>
      </c>
      <c r="B2425" s="70" t="s">
        <v>2618</v>
      </c>
      <c r="C2425" s="73" t="s">
        <v>482</v>
      </c>
    </row>
    <row r="2426" spans="1:3" x14ac:dyDescent="0.2">
      <c r="A2426" s="72">
        <v>2425</v>
      </c>
      <c r="B2426" s="70" t="s">
        <v>6078</v>
      </c>
      <c r="C2426" s="73" t="s">
        <v>482</v>
      </c>
    </row>
    <row r="2427" spans="1:3" x14ac:dyDescent="0.2">
      <c r="A2427" s="72">
        <v>2426</v>
      </c>
      <c r="B2427" s="70" t="s">
        <v>5624</v>
      </c>
      <c r="C2427" s="73" t="s">
        <v>482</v>
      </c>
    </row>
    <row r="2428" spans="1:3" x14ac:dyDescent="0.2">
      <c r="A2428" s="72">
        <v>2427</v>
      </c>
      <c r="B2428" s="70" t="s">
        <v>914</v>
      </c>
      <c r="C2428" s="73" t="s">
        <v>482</v>
      </c>
    </row>
    <row r="2429" spans="1:3" x14ac:dyDescent="0.2">
      <c r="A2429" s="72">
        <v>2428</v>
      </c>
      <c r="B2429" s="70" t="s">
        <v>3509</v>
      </c>
      <c r="C2429" s="73" t="s">
        <v>482</v>
      </c>
    </row>
    <row r="2430" spans="1:3" x14ac:dyDescent="0.2">
      <c r="A2430" s="72">
        <v>2429</v>
      </c>
      <c r="B2430" s="70" t="s">
        <v>4981</v>
      </c>
      <c r="C2430" s="73" t="s">
        <v>482</v>
      </c>
    </row>
    <row r="2431" spans="1:3" x14ac:dyDescent="0.2">
      <c r="A2431" s="72">
        <v>2430</v>
      </c>
      <c r="B2431" s="70" t="s">
        <v>4270</v>
      </c>
      <c r="C2431" s="73" t="s">
        <v>482</v>
      </c>
    </row>
    <row r="2432" spans="1:3" x14ac:dyDescent="0.2">
      <c r="A2432" s="72">
        <v>2431</v>
      </c>
      <c r="B2432" s="70" t="s">
        <v>5281</v>
      </c>
      <c r="C2432" s="73" t="s">
        <v>482</v>
      </c>
    </row>
    <row r="2433" spans="1:3" x14ac:dyDescent="0.2">
      <c r="A2433" s="72">
        <v>2432</v>
      </c>
      <c r="B2433" s="70" t="s">
        <v>5381</v>
      </c>
      <c r="C2433" s="73" t="s">
        <v>482</v>
      </c>
    </row>
    <row r="2434" spans="1:3" x14ac:dyDescent="0.2">
      <c r="A2434" s="72">
        <v>2433</v>
      </c>
      <c r="B2434" s="70" t="s">
        <v>6781</v>
      </c>
      <c r="C2434" s="73" t="s">
        <v>482</v>
      </c>
    </row>
    <row r="2435" spans="1:3" x14ac:dyDescent="0.2">
      <c r="A2435" s="72">
        <v>2434</v>
      </c>
      <c r="B2435" s="70" t="s">
        <v>6230</v>
      </c>
      <c r="C2435" s="73" t="s">
        <v>482</v>
      </c>
    </row>
    <row r="2436" spans="1:3" x14ac:dyDescent="0.2">
      <c r="A2436" s="72">
        <v>2435</v>
      </c>
      <c r="B2436" s="70" t="s">
        <v>5532</v>
      </c>
      <c r="C2436" s="73" t="s">
        <v>482</v>
      </c>
    </row>
    <row r="2437" spans="1:3" x14ac:dyDescent="0.2">
      <c r="A2437" s="72">
        <v>2436</v>
      </c>
      <c r="B2437" s="70" t="s">
        <v>3337</v>
      </c>
      <c r="C2437" s="73" t="s">
        <v>482</v>
      </c>
    </row>
    <row r="2438" spans="1:3" x14ac:dyDescent="0.2">
      <c r="A2438" s="72">
        <v>2437</v>
      </c>
      <c r="B2438" s="70" t="s">
        <v>7001</v>
      </c>
      <c r="C2438" s="73" t="s">
        <v>482</v>
      </c>
    </row>
    <row r="2439" spans="1:3" x14ac:dyDescent="0.2">
      <c r="A2439" s="72">
        <v>2438</v>
      </c>
      <c r="B2439" s="70" t="s">
        <v>481</v>
      </c>
      <c r="C2439" s="73" t="s">
        <v>482</v>
      </c>
    </row>
    <row r="2440" spans="1:3" x14ac:dyDescent="0.2">
      <c r="A2440" s="72">
        <v>2439</v>
      </c>
      <c r="B2440" s="70" t="s">
        <v>2862</v>
      </c>
      <c r="C2440" s="73" t="s">
        <v>482</v>
      </c>
    </row>
    <row r="2441" spans="1:3" x14ac:dyDescent="0.2">
      <c r="A2441" s="72">
        <v>2440</v>
      </c>
      <c r="B2441" s="70" t="s">
        <v>2443</v>
      </c>
      <c r="C2441" s="73" t="s">
        <v>482</v>
      </c>
    </row>
    <row r="2442" spans="1:3" x14ac:dyDescent="0.2">
      <c r="A2442" s="72">
        <v>2441</v>
      </c>
      <c r="B2442" s="70" t="s">
        <v>4740</v>
      </c>
      <c r="C2442" s="73" t="s">
        <v>482</v>
      </c>
    </row>
    <row r="2443" spans="1:3" x14ac:dyDescent="0.2">
      <c r="A2443" s="72">
        <v>2442</v>
      </c>
      <c r="B2443" s="70" t="s">
        <v>3811</v>
      </c>
      <c r="C2443" s="73" t="s">
        <v>482</v>
      </c>
    </row>
    <row r="2444" spans="1:3" x14ac:dyDescent="0.2">
      <c r="A2444" s="72">
        <v>2443</v>
      </c>
      <c r="B2444" s="70" t="s">
        <v>4319</v>
      </c>
      <c r="C2444" s="73" t="s">
        <v>482</v>
      </c>
    </row>
    <row r="2445" spans="1:3" x14ac:dyDescent="0.2">
      <c r="A2445" s="72">
        <v>2444</v>
      </c>
      <c r="B2445" s="70" t="s">
        <v>4632</v>
      </c>
      <c r="C2445" s="73" t="s">
        <v>482</v>
      </c>
    </row>
    <row r="2446" spans="1:3" x14ac:dyDescent="0.2">
      <c r="A2446" s="72">
        <v>2445</v>
      </c>
      <c r="B2446" s="70" t="s">
        <v>3158</v>
      </c>
      <c r="C2446" s="73" t="s">
        <v>482</v>
      </c>
    </row>
    <row r="2447" spans="1:3" x14ac:dyDescent="0.2">
      <c r="A2447" s="72">
        <v>2446</v>
      </c>
      <c r="B2447" s="70" t="s">
        <v>605</v>
      </c>
      <c r="C2447" s="73" t="s">
        <v>482</v>
      </c>
    </row>
    <row r="2448" spans="1:3" x14ac:dyDescent="0.2">
      <c r="A2448" s="72">
        <v>2447</v>
      </c>
      <c r="B2448" s="70" t="s">
        <v>5955</v>
      </c>
      <c r="C2448" s="73" t="s">
        <v>482</v>
      </c>
    </row>
    <row r="2449" spans="1:3" x14ac:dyDescent="0.2">
      <c r="A2449" s="72">
        <v>2448</v>
      </c>
      <c r="B2449" s="70" t="s">
        <v>5314</v>
      </c>
      <c r="C2449" s="73" t="s">
        <v>482</v>
      </c>
    </row>
    <row r="2450" spans="1:3" x14ac:dyDescent="0.2">
      <c r="A2450" s="72">
        <v>2449</v>
      </c>
      <c r="B2450" s="70" t="s">
        <v>5592</v>
      </c>
      <c r="C2450" s="73" t="s">
        <v>482</v>
      </c>
    </row>
    <row r="2451" spans="1:3" x14ac:dyDescent="0.2">
      <c r="A2451" s="72">
        <v>2450</v>
      </c>
      <c r="B2451" s="70" t="s">
        <v>5205</v>
      </c>
      <c r="C2451" s="73" t="s">
        <v>482</v>
      </c>
    </row>
    <row r="2452" spans="1:3" x14ac:dyDescent="0.2">
      <c r="A2452" s="72">
        <v>2451</v>
      </c>
      <c r="B2452" s="70" t="s">
        <v>1113</v>
      </c>
      <c r="C2452" s="73" t="s">
        <v>482</v>
      </c>
    </row>
    <row r="2453" spans="1:3" x14ac:dyDescent="0.2">
      <c r="A2453" s="72">
        <v>2452</v>
      </c>
      <c r="B2453" s="70" t="s">
        <v>1599</v>
      </c>
      <c r="C2453" s="73" t="s">
        <v>482</v>
      </c>
    </row>
    <row r="2454" spans="1:3" x14ac:dyDescent="0.2">
      <c r="A2454" s="72">
        <v>2453</v>
      </c>
      <c r="B2454" s="70" t="s">
        <v>6079</v>
      </c>
      <c r="C2454" s="73" t="s">
        <v>482</v>
      </c>
    </row>
    <row r="2455" spans="1:3" x14ac:dyDescent="0.2">
      <c r="A2455" s="72">
        <v>2454</v>
      </c>
      <c r="B2455" s="70" t="s">
        <v>1838</v>
      </c>
      <c r="C2455" s="73" t="s">
        <v>482</v>
      </c>
    </row>
    <row r="2456" spans="1:3" x14ac:dyDescent="0.2">
      <c r="A2456" s="72">
        <v>2455</v>
      </c>
      <c r="B2456" s="70" t="s">
        <v>5499</v>
      </c>
      <c r="C2456" s="73" t="s">
        <v>482</v>
      </c>
    </row>
    <row r="2457" spans="1:3" x14ac:dyDescent="0.2">
      <c r="A2457" s="72">
        <v>2456</v>
      </c>
      <c r="B2457" s="70" t="s">
        <v>597</v>
      </c>
      <c r="C2457" s="73" t="s">
        <v>482</v>
      </c>
    </row>
    <row r="2458" spans="1:3" x14ac:dyDescent="0.2">
      <c r="A2458" s="72">
        <v>2457</v>
      </c>
      <c r="B2458" s="70" t="s">
        <v>2810</v>
      </c>
      <c r="C2458" s="73" t="s">
        <v>482</v>
      </c>
    </row>
    <row r="2459" spans="1:3" x14ac:dyDescent="0.2">
      <c r="A2459" s="72">
        <v>2458</v>
      </c>
      <c r="B2459" s="70" t="s">
        <v>5110</v>
      </c>
      <c r="C2459" s="73" t="s">
        <v>482</v>
      </c>
    </row>
    <row r="2460" spans="1:3" x14ac:dyDescent="0.2">
      <c r="A2460" s="72">
        <v>2459</v>
      </c>
      <c r="B2460" s="70" t="s">
        <v>2034</v>
      </c>
      <c r="C2460" s="73" t="s">
        <v>482</v>
      </c>
    </row>
    <row r="2461" spans="1:3" x14ac:dyDescent="0.2">
      <c r="A2461" s="72">
        <v>2460</v>
      </c>
      <c r="B2461" s="70" t="s">
        <v>5838</v>
      </c>
      <c r="C2461" s="73" t="s">
        <v>482</v>
      </c>
    </row>
    <row r="2462" spans="1:3" x14ac:dyDescent="0.2">
      <c r="A2462" s="72">
        <v>2461</v>
      </c>
      <c r="B2462" s="70" t="s">
        <v>1078</v>
      </c>
      <c r="C2462" s="73" t="s">
        <v>482</v>
      </c>
    </row>
    <row r="2463" spans="1:3" x14ac:dyDescent="0.2">
      <c r="A2463" s="72">
        <v>2462</v>
      </c>
      <c r="B2463" s="70" t="s">
        <v>503</v>
      </c>
      <c r="C2463" s="73" t="s">
        <v>482</v>
      </c>
    </row>
    <row r="2464" spans="1:3" x14ac:dyDescent="0.2">
      <c r="A2464" s="72">
        <v>2463</v>
      </c>
      <c r="B2464" s="70" t="s">
        <v>1544</v>
      </c>
      <c r="C2464" s="73" t="s">
        <v>482</v>
      </c>
    </row>
    <row r="2465" spans="1:3" x14ac:dyDescent="0.2">
      <c r="A2465" s="72">
        <v>2464</v>
      </c>
      <c r="B2465" s="70" t="s">
        <v>3108</v>
      </c>
      <c r="C2465" s="73" t="s">
        <v>482</v>
      </c>
    </row>
    <row r="2466" spans="1:3" x14ac:dyDescent="0.2">
      <c r="A2466" s="72">
        <v>2465</v>
      </c>
      <c r="B2466" s="70" t="s">
        <v>7002</v>
      </c>
      <c r="C2466" s="73" t="s">
        <v>482</v>
      </c>
    </row>
    <row r="2467" spans="1:3" x14ac:dyDescent="0.2">
      <c r="A2467" s="72">
        <v>2466</v>
      </c>
      <c r="B2467" s="70" t="s">
        <v>4857</v>
      </c>
      <c r="C2467" s="73" t="s">
        <v>482</v>
      </c>
    </row>
    <row r="2468" spans="1:3" x14ac:dyDescent="0.2">
      <c r="A2468" s="72">
        <v>2467</v>
      </c>
      <c r="B2468" s="70" t="s">
        <v>3567</v>
      </c>
      <c r="C2468" s="73" t="s">
        <v>482</v>
      </c>
    </row>
    <row r="2469" spans="1:3" x14ac:dyDescent="0.2">
      <c r="A2469" s="72">
        <v>2468</v>
      </c>
      <c r="B2469" s="70" t="s">
        <v>1501</v>
      </c>
      <c r="C2469" s="73" t="s">
        <v>482</v>
      </c>
    </row>
    <row r="2470" spans="1:3" x14ac:dyDescent="0.2">
      <c r="A2470" s="72">
        <v>2469</v>
      </c>
      <c r="B2470" s="70" t="s">
        <v>6782</v>
      </c>
      <c r="C2470" s="73" t="s">
        <v>482</v>
      </c>
    </row>
    <row r="2471" spans="1:3" x14ac:dyDescent="0.2">
      <c r="A2471" s="72">
        <v>2470</v>
      </c>
      <c r="B2471" s="70" t="s">
        <v>3781</v>
      </c>
      <c r="C2471" s="73" t="s">
        <v>482</v>
      </c>
    </row>
    <row r="2472" spans="1:3" x14ac:dyDescent="0.2">
      <c r="A2472" s="72">
        <v>2471</v>
      </c>
      <c r="B2472" s="70" t="s">
        <v>7003</v>
      </c>
      <c r="C2472" s="73" t="s">
        <v>482</v>
      </c>
    </row>
    <row r="2473" spans="1:3" x14ac:dyDescent="0.2">
      <c r="A2473" s="72">
        <v>2472</v>
      </c>
      <c r="B2473" s="70" t="s">
        <v>5243</v>
      </c>
      <c r="C2473" s="73" t="s">
        <v>482</v>
      </c>
    </row>
    <row r="2474" spans="1:3" x14ac:dyDescent="0.2">
      <c r="A2474" s="72">
        <v>2473</v>
      </c>
      <c r="B2474" s="70" t="s">
        <v>7004</v>
      </c>
      <c r="C2474" s="73" t="s">
        <v>482</v>
      </c>
    </row>
    <row r="2475" spans="1:3" x14ac:dyDescent="0.2">
      <c r="A2475" s="72">
        <v>2474</v>
      </c>
      <c r="B2475" s="70" t="s">
        <v>1661</v>
      </c>
      <c r="C2475" s="73" t="s">
        <v>1531</v>
      </c>
    </row>
    <row r="2476" spans="1:3" x14ac:dyDescent="0.2">
      <c r="A2476" s="72">
        <v>2475</v>
      </c>
      <c r="B2476" s="70" t="s">
        <v>4003</v>
      </c>
      <c r="C2476" s="73" t="s">
        <v>1531</v>
      </c>
    </row>
    <row r="2477" spans="1:3" x14ac:dyDescent="0.2">
      <c r="A2477" s="72">
        <v>2476</v>
      </c>
      <c r="B2477" s="70" t="s">
        <v>3039</v>
      </c>
      <c r="C2477" s="73" t="s">
        <v>1531</v>
      </c>
    </row>
    <row r="2478" spans="1:3" x14ac:dyDescent="0.2">
      <c r="A2478" s="72">
        <v>2477</v>
      </c>
      <c r="B2478" s="70" t="s">
        <v>4123</v>
      </c>
      <c r="C2478" s="73" t="s">
        <v>1531</v>
      </c>
    </row>
    <row r="2479" spans="1:3" x14ac:dyDescent="0.2">
      <c r="A2479" s="72">
        <v>2478</v>
      </c>
      <c r="B2479" s="70" t="s">
        <v>3872</v>
      </c>
      <c r="C2479" s="73" t="s">
        <v>1531</v>
      </c>
    </row>
    <row r="2480" spans="1:3" x14ac:dyDescent="0.2">
      <c r="A2480" s="72">
        <v>2479</v>
      </c>
      <c r="B2480" s="70" t="s">
        <v>6231</v>
      </c>
      <c r="C2480" s="73" t="s">
        <v>1531</v>
      </c>
    </row>
    <row r="2481" spans="1:3" x14ac:dyDescent="0.2">
      <c r="A2481" s="72">
        <v>2480</v>
      </c>
      <c r="B2481" s="70" t="s">
        <v>1530</v>
      </c>
      <c r="C2481" s="73" t="s">
        <v>1531</v>
      </c>
    </row>
    <row r="2482" spans="1:3" x14ac:dyDescent="0.2">
      <c r="A2482" s="72">
        <v>2481</v>
      </c>
      <c r="B2482" s="70" t="s">
        <v>6783</v>
      </c>
      <c r="C2482" s="73" t="s">
        <v>1531</v>
      </c>
    </row>
    <row r="2483" spans="1:3" x14ac:dyDescent="0.2">
      <c r="A2483" s="72">
        <v>2482</v>
      </c>
      <c r="B2483" s="70" t="s">
        <v>3103</v>
      </c>
      <c r="C2483" s="73" t="s">
        <v>1531</v>
      </c>
    </row>
    <row r="2484" spans="1:3" x14ac:dyDescent="0.2">
      <c r="A2484" s="72">
        <v>2483</v>
      </c>
      <c r="B2484" s="70" t="s">
        <v>6448</v>
      </c>
      <c r="C2484" s="73" t="s">
        <v>1531</v>
      </c>
    </row>
    <row r="2485" spans="1:3" x14ac:dyDescent="0.2">
      <c r="A2485" s="72">
        <v>2484</v>
      </c>
      <c r="B2485" s="70" t="s">
        <v>7005</v>
      </c>
      <c r="C2485" s="73" t="s">
        <v>1531</v>
      </c>
    </row>
    <row r="2486" spans="1:3" x14ac:dyDescent="0.2">
      <c r="A2486" s="72">
        <v>2485</v>
      </c>
      <c r="B2486" s="70" t="s">
        <v>3626</v>
      </c>
      <c r="C2486" s="73" t="s">
        <v>1531</v>
      </c>
    </row>
    <row r="2487" spans="1:3" x14ac:dyDescent="0.2">
      <c r="A2487" s="72">
        <v>2486</v>
      </c>
      <c r="B2487" s="70" t="s">
        <v>5018</v>
      </c>
      <c r="C2487" s="73" t="s">
        <v>1531</v>
      </c>
    </row>
    <row r="2488" spans="1:3" x14ac:dyDescent="0.2">
      <c r="A2488" s="72">
        <v>2487</v>
      </c>
      <c r="B2488" s="70" t="s">
        <v>3022</v>
      </c>
      <c r="C2488" s="73" t="s">
        <v>1531</v>
      </c>
    </row>
    <row r="2489" spans="1:3" x14ac:dyDescent="0.2">
      <c r="A2489" s="72">
        <v>2488</v>
      </c>
      <c r="B2489" s="70" t="s">
        <v>5731</v>
      </c>
      <c r="C2489" s="73" t="s">
        <v>410</v>
      </c>
    </row>
    <row r="2490" spans="1:3" x14ac:dyDescent="0.2">
      <c r="A2490" s="72">
        <v>2489</v>
      </c>
      <c r="B2490" s="70" t="s">
        <v>5730</v>
      </c>
      <c r="C2490" s="73" t="s">
        <v>410</v>
      </c>
    </row>
    <row r="2491" spans="1:3" x14ac:dyDescent="0.2">
      <c r="A2491" s="72">
        <v>2490</v>
      </c>
      <c r="B2491" s="70" t="s">
        <v>6010</v>
      </c>
      <c r="C2491" s="73" t="s">
        <v>410</v>
      </c>
    </row>
    <row r="2492" spans="1:3" x14ac:dyDescent="0.2">
      <c r="A2492" s="72">
        <v>2491</v>
      </c>
      <c r="B2492" s="70" t="s">
        <v>409</v>
      </c>
      <c r="C2492" s="73" t="s">
        <v>410</v>
      </c>
    </row>
    <row r="2493" spans="1:3" x14ac:dyDescent="0.2">
      <c r="A2493" s="72">
        <v>2492</v>
      </c>
      <c r="B2493" s="70" t="s">
        <v>3206</v>
      </c>
      <c r="C2493" s="73" t="s">
        <v>410</v>
      </c>
    </row>
    <row r="2494" spans="1:3" x14ac:dyDescent="0.2">
      <c r="A2494" s="72">
        <v>2493</v>
      </c>
      <c r="B2494" s="70" t="s">
        <v>3532</v>
      </c>
      <c r="C2494" s="73" t="s">
        <v>410</v>
      </c>
    </row>
    <row r="2495" spans="1:3" x14ac:dyDescent="0.2">
      <c r="A2495" s="72">
        <v>2494</v>
      </c>
      <c r="B2495" s="70" t="s">
        <v>4510</v>
      </c>
      <c r="C2495" s="73" t="s">
        <v>410</v>
      </c>
    </row>
    <row r="2496" spans="1:3" x14ac:dyDescent="0.2">
      <c r="A2496" s="72">
        <v>2495</v>
      </c>
      <c r="B2496" s="70" t="s">
        <v>1134</v>
      </c>
      <c r="C2496" s="73" t="s">
        <v>410</v>
      </c>
    </row>
    <row r="2497" spans="1:3" x14ac:dyDescent="0.2">
      <c r="A2497" s="72">
        <v>2496</v>
      </c>
      <c r="B2497" s="70" t="s">
        <v>2093</v>
      </c>
      <c r="C2497" s="73" t="s">
        <v>410</v>
      </c>
    </row>
    <row r="2498" spans="1:3" x14ac:dyDescent="0.2">
      <c r="A2498" s="72">
        <v>2497</v>
      </c>
      <c r="B2498" s="70" t="s">
        <v>5657</v>
      </c>
      <c r="C2498" s="73" t="s">
        <v>410</v>
      </c>
    </row>
    <row r="2499" spans="1:3" x14ac:dyDescent="0.2">
      <c r="A2499" s="72">
        <v>2498</v>
      </c>
      <c r="B2499" s="70" t="s">
        <v>2198</v>
      </c>
      <c r="C2499" s="73" t="s">
        <v>410</v>
      </c>
    </row>
    <row r="2500" spans="1:3" x14ac:dyDescent="0.2">
      <c r="A2500" s="72">
        <v>2499</v>
      </c>
      <c r="B2500" s="70" t="s">
        <v>6784</v>
      </c>
      <c r="C2500" s="73" t="s">
        <v>410</v>
      </c>
    </row>
    <row r="2501" spans="1:3" x14ac:dyDescent="0.2">
      <c r="A2501" s="72">
        <v>2500</v>
      </c>
      <c r="B2501" s="70" t="s">
        <v>4415</v>
      </c>
      <c r="C2501" s="73" t="s">
        <v>410</v>
      </c>
    </row>
    <row r="2502" spans="1:3" x14ac:dyDescent="0.2">
      <c r="A2502" s="72">
        <v>2501</v>
      </c>
      <c r="B2502" s="70" t="s">
        <v>6785</v>
      </c>
      <c r="C2502" s="73" t="s">
        <v>410</v>
      </c>
    </row>
    <row r="2503" spans="1:3" x14ac:dyDescent="0.2">
      <c r="A2503" s="72">
        <v>2502</v>
      </c>
      <c r="B2503" s="70" t="s">
        <v>4949</v>
      </c>
      <c r="C2503" s="73" t="s">
        <v>410</v>
      </c>
    </row>
    <row r="2504" spans="1:3" x14ac:dyDescent="0.2">
      <c r="A2504" s="72">
        <v>2503</v>
      </c>
      <c r="B2504" s="70" t="s">
        <v>4422</v>
      </c>
      <c r="C2504" s="73" t="s">
        <v>410</v>
      </c>
    </row>
    <row r="2505" spans="1:3" x14ac:dyDescent="0.2">
      <c r="A2505" s="72">
        <v>2504</v>
      </c>
      <c r="B2505" s="70" t="s">
        <v>3276</v>
      </c>
      <c r="C2505" s="73" t="s">
        <v>410</v>
      </c>
    </row>
    <row r="2506" spans="1:3" x14ac:dyDescent="0.2">
      <c r="A2506" s="72">
        <v>2505</v>
      </c>
      <c r="B2506" s="70" t="s">
        <v>5839</v>
      </c>
      <c r="C2506" s="73" t="s">
        <v>410</v>
      </c>
    </row>
    <row r="2507" spans="1:3" x14ac:dyDescent="0.2">
      <c r="A2507" s="72">
        <v>2506</v>
      </c>
      <c r="B2507" s="70" t="s">
        <v>5060</v>
      </c>
      <c r="C2507" s="73" t="s">
        <v>410</v>
      </c>
    </row>
    <row r="2508" spans="1:3" x14ac:dyDescent="0.2">
      <c r="A2508" s="72">
        <v>2507</v>
      </c>
      <c r="B2508" s="70" t="s">
        <v>3558</v>
      </c>
      <c r="C2508" s="73" t="s">
        <v>410</v>
      </c>
    </row>
    <row r="2509" spans="1:3" x14ac:dyDescent="0.2">
      <c r="A2509" s="72">
        <v>2508</v>
      </c>
      <c r="B2509" s="70" t="s">
        <v>4776</v>
      </c>
      <c r="C2509" s="73" t="s">
        <v>410</v>
      </c>
    </row>
    <row r="2510" spans="1:3" x14ac:dyDescent="0.2">
      <c r="A2510" s="72">
        <v>2509</v>
      </c>
      <c r="B2510" s="70" t="s">
        <v>4669</v>
      </c>
      <c r="C2510" s="73" t="s">
        <v>410</v>
      </c>
    </row>
    <row r="2511" spans="1:3" x14ac:dyDescent="0.2">
      <c r="A2511" s="72">
        <v>2510</v>
      </c>
      <c r="B2511" s="70" t="s">
        <v>7006</v>
      </c>
      <c r="C2511" s="73" t="s">
        <v>410</v>
      </c>
    </row>
    <row r="2512" spans="1:3" x14ac:dyDescent="0.2">
      <c r="A2512" s="72">
        <v>2511</v>
      </c>
      <c r="B2512" s="70" t="s">
        <v>4470</v>
      </c>
      <c r="C2512" s="73" t="s">
        <v>410</v>
      </c>
    </row>
    <row r="2513" spans="1:3" x14ac:dyDescent="0.2">
      <c r="A2513" s="72">
        <v>2512</v>
      </c>
      <c r="B2513" s="70" t="s">
        <v>4031</v>
      </c>
      <c r="C2513" s="73" t="s">
        <v>410</v>
      </c>
    </row>
    <row r="2514" spans="1:3" x14ac:dyDescent="0.2">
      <c r="A2514" s="72">
        <v>2513</v>
      </c>
      <c r="B2514" s="70" t="s">
        <v>477</v>
      </c>
      <c r="C2514" s="73" t="s">
        <v>478</v>
      </c>
    </row>
    <row r="2515" spans="1:3" x14ac:dyDescent="0.2">
      <c r="A2515" s="72">
        <v>2514</v>
      </c>
      <c r="B2515" s="70" t="s">
        <v>790</v>
      </c>
      <c r="C2515" s="73" t="s">
        <v>478</v>
      </c>
    </row>
    <row r="2516" spans="1:3" x14ac:dyDescent="0.2">
      <c r="A2516" s="72">
        <v>2515</v>
      </c>
      <c r="B2516" s="70" t="s">
        <v>2062</v>
      </c>
      <c r="C2516" s="73" t="s">
        <v>478</v>
      </c>
    </row>
    <row r="2517" spans="1:3" x14ac:dyDescent="0.2">
      <c r="A2517" s="72">
        <v>2516</v>
      </c>
      <c r="B2517" s="70" t="s">
        <v>2881</v>
      </c>
      <c r="C2517" s="73" t="s">
        <v>478</v>
      </c>
    </row>
    <row r="2518" spans="1:3" x14ac:dyDescent="0.2">
      <c r="A2518" s="72">
        <v>2517</v>
      </c>
      <c r="B2518" s="70" t="s">
        <v>2249</v>
      </c>
      <c r="C2518" s="73" t="s">
        <v>478</v>
      </c>
    </row>
    <row r="2519" spans="1:3" x14ac:dyDescent="0.2">
      <c r="A2519" s="72">
        <v>2518</v>
      </c>
      <c r="B2519" s="70" t="s">
        <v>6333</v>
      </c>
      <c r="C2519" s="73" t="s">
        <v>478</v>
      </c>
    </row>
    <row r="2520" spans="1:3" x14ac:dyDescent="0.2">
      <c r="A2520" s="72">
        <v>2519</v>
      </c>
      <c r="B2520" s="70" t="s">
        <v>4275</v>
      </c>
      <c r="C2520" s="73" t="s">
        <v>478</v>
      </c>
    </row>
    <row r="2521" spans="1:3" x14ac:dyDescent="0.2">
      <c r="A2521" s="72">
        <v>2520</v>
      </c>
      <c r="B2521" s="70" t="s">
        <v>6449</v>
      </c>
      <c r="C2521" s="73" t="s">
        <v>478</v>
      </c>
    </row>
    <row r="2522" spans="1:3" x14ac:dyDescent="0.2">
      <c r="A2522" s="72">
        <v>2521</v>
      </c>
      <c r="B2522" s="70" t="s">
        <v>1781</v>
      </c>
      <c r="C2522" s="73" t="s">
        <v>478</v>
      </c>
    </row>
    <row r="2523" spans="1:3" x14ac:dyDescent="0.2">
      <c r="A2523" s="72">
        <v>2522</v>
      </c>
      <c r="B2523" s="70" t="s">
        <v>3719</v>
      </c>
      <c r="C2523" s="73" t="s">
        <v>478</v>
      </c>
    </row>
    <row r="2524" spans="1:3" x14ac:dyDescent="0.2">
      <c r="A2524" s="72">
        <v>2523</v>
      </c>
      <c r="B2524" s="70" t="s">
        <v>7007</v>
      </c>
      <c r="C2524" s="73" t="s">
        <v>478</v>
      </c>
    </row>
    <row r="2525" spans="1:3" x14ac:dyDescent="0.2">
      <c r="A2525" s="72">
        <v>2524</v>
      </c>
      <c r="B2525" s="70" t="s">
        <v>2181</v>
      </c>
      <c r="C2525" s="73" t="s">
        <v>478</v>
      </c>
    </row>
    <row r="2526" spans="1:3" x14ac:dyDescent="0.2">
      <c r="A2526" s="72">
        <v>2525</v>
      </c>
      <c r="B2526" s="70" t="s">
        <v>3671</v>
      </c>
      <c r="C2526" s="73" t="s">
        <v>478</v>
      </c>
    </row>
    <row r="2527" spans="1:3" x14ac:dyDescent="0.2">
      <c r="A2527" s="72">
        <v>2526</v>
      </c>
      <c r="B2527" s="70" t="s">
        <v>3410</v>
      </c>
      <c r="C2527" s="73" t="s">
        <v>757</v>
      </c>
    </row>
    <row r="2528" spans="1:3" x14ac:dyDescent="0.2">
      <c r="A2528" s="72">
        <v>2527</v>
      </c>
      <c r="B2528" s="70" t="s">
        <v>3290</v>
      </c>
      <c r="C2528" s="73" t="s">
        <v>478</v>
      </c>
    </row>
    <row r="2529" spans="1:3" x14ac:dyDescent="0.2">
      <c r="A2529" s="72">
        <v>2528</v>
      </c>
      <c r="B2529" s="70" t="s">
        <v>2323</v>
      </c>
      <c r="C2529" s="73" t="s">
        <v>478</v>
      </c>
    </row>
    <row r="2530" spans="1:3" x14ac:dyDescent="0.2">
      <c r="A2530" s="72">
        <v>2529</v>
      </c>
      <c r="B2530" s="70" t="s">
        <v>63</v>
      </c>
      <c r="C2530" s="73" t="s">
        <v>1170</v>
      </c>
    </row>
    <row r="2531" spans="1:3" x14ac:dyDescent="0.2">
      <c r="A2531" s="72">
        <v>2530</v>
      </c>
      <c r="B2531" s="70" t="s">
        <v>2791</v>
      </c>
      <c r="C2531" s="73" t="s">
        <v>1170</v>
      </c>
    </row>
    <row r="2532" spans="1:3" x14ac:dyDescent="0.2">
      <c r="A2532" s="72">
        <v>2531</v>
      </c>
      <c r="B2532" s="70" t="s">
        <v>2577</v>
      </c>
      <c r="C2532" s="73" t="s">
        <v>1170</v>
      </c>
    </row>
    <row r="2533" spans="1:3" x14ac:dyDescent="0.2">
      <c r="A2533" s="72">
        <v>2532</v>
      </c>
      <c r="B2533" s="70" t="s">
        <v>1169</v>
      </c>
      <c r="C2533" s="73" t="s">
        <v>1170</v>
      </c>
    </row>
    <row r="2534" spans="1:3" x14ac:dyDescent="0.2">
      <c r="A2534" s="72">
        <v>2533</v>
      </c>
      <c r="B2534" s="70" t="s">
        <v>6334</v>
      </c>
      <c r="C2534" s="73" t="s">
        <v>1170</v>
      </c>
    </row>
    <row r="2535" spans="1:3" x14ac:dyDescent="0.2">
      <c r="A2535" s="72">
        <v>2534</v>
      </c>
      <c r="B2535" s="70" t="s">
        <v>7008</v>
      </c>
      <c r="C2535" s="73" t="s">
        <v>1170</v>
      </c>
    </row>
    <row r="2536" spans="1:3" x14ac:dyDescent="0.2">
      <c r="A2536" s="72">
        <v>2535</v>
      </c>
      <c r="B2536" s="70" t="s">
        <v>138</v>
      </c>
      <c r="C2536" s="73" t="s">
        <v>139</v>
      </c>
    </row>
    <row r="2537" spans="1:3" x14ac:dyDescent="0.2">
      <c r="A2537" s="72">
        <v>2536</v>
      </c>
      <c r="B2537" s="70" t="s">
        <v>4685</v>
      </c>
      <c r="C2537" s="73" t="s">
        <v>139</v>
      </c>
    </row>
    <row r="2538" spans="1:3" x14ac:dyDescent="0.2">
      <c r="A2538" s="72">
        <v>2537</v>
      </c>
      <c r="B2538" s="70" t="s">
        <v>7009</v>
      </c>
      <c r="C2538" s="73" t="s">
        <v>139</v>
      </c>
    </row>
    <row r="2539" spans="1:3" x14ac:dyDescent="0.2">
      <c r="A2539" s="72">
        <v>2538</v>
      </c>
      <c r="B2539" s="70" t="s">
        <v>6232</v>
      </c>
      <c r="C2539" s="73" t="s">
        <v>139</v>
      </c>
    </row>
    <row r="2540" spans="1:3" x14ac:dyDescent="0.2">
      <c r="A2540" s="72">
        <v>2539</v>
      </c>
      <c r="B2540" s="70" t="s">
        <v>2298</v>
      </c>
      <c r="C2540" s="73" t="s">
        <v>139</v>
      </c>
    </row>
    <row r="2541" spans="1:3" x14ac:dyDescent="0.2">
      <c r="A2541" s="72">
        <v>2540</v>
      </c>
      <c r="B2541" s="70" t="s">
        <v>5767</v>
      </c>
      <c r="C2541" s="73" t="s">
        <v>139</v>
      </c>
    </row>
    <row r="2542" spans="1:3" x14ac:dyDescent="0.2">
      <c r="A2542" s="72">
        <v>2541</v>
      </c>
      <c r="B2542" s="70" t="s">
        <v>4018</v>
      </c>
      <c r="C2542" s="73" t="s">
        <v>139</v>
      </c>
    </row>
    <row r="2543" spans="1:3" x14ac:dyDescent="0.2">
      <c r="A2543" s="72">
        <v>2542</v>
      </c>
      <c r="B2543" s="70" t="s">
        <v>5156</v>
      </c>
      <c r="C2543" s="73" t="s">
        <v>139</v>
      </c>
    </row>
    <row r="2544" spans="1:3" x14ac:dyDescent="0.2">
      <c r="A2544" s="72">
        <v>2543</v>
      </c>
      <c r="B2544" s="70" t="s">
        <v>7010</v>
      </c>
      <c r="C2544" s="73" t="s">
        <v>139</v>
      </c>
    </row>
    <row r="2545" spans="1:3" x14ac:dyDescent="0.2">
      <c r="A2545" s="72">
        <v>2544</v>
      </c>
      <c r="B2545" s="70" t="s">
        <v>2303</v>
      </c>
      <c r="C2545" s="73" t="s">
        <v>139</v>
      </c>
    </row>
    <row r="2546" spans="1:3" x14ac:dyDescent="0.2">
      <c r="A2546" s="72">
        <v>2545</v>
      </c>
      <c r="B2546" s="70" t="s">
        <v>3298</v>
      </c>
      <c r="C2546" s="73" t="s">
        <v>139</v>
      </c>
    </row>
    <row r="2547" spans="1:3" x14ac:dyDescent="0.2">
      <c r="A2547" s="72">
        <v>2546</v>
      </c>
      <c r="B2547" s="70" t="s">
        <v>5090</v>
      </c>
      <c r="C2547" s="73" t="s">
        <v>139</v>
      </c>
    </row>
    <row r="2548" spans="1:3" x14ac:dyDescent="0.2">
      <c r="A2548" s="72">
        <v>2547</v>
      </c>
      <c r="B2548" s="70" t="s">
        <v>5411</v>
      </c>
      <c r="C2548" s="73" t="s">
        <v>139</v>
      </c>
    </row>
    <row r="2549" spans="1:3" x14ac:dyDescent="0.2">
      <c r="A2549" s="72">
        <v>2548</v>
      </c>
      <c r="B2549" s="70" t="s">
        <v>1264</v>
      </c>
      <c r="C2549" s="73" t="s">
        <v>518</v>
      </c>
    </row>
    <row r="2550" spans="1:3" x14ac:dyDescent="0.2">
      <c r="A2550" s="72">
        <v>2549</v>
      </c>
      <c r="B2550" s="70" t="s">
        <v>2035</v>
      </c>
      <c r="C2550" s="73" t="s">
        <v>518</v>
      </c>
    </row>
    <row r="2551" spans="1:3" x14ac:dyDescent="0.2">
      <c r="A2551" s="72">
        <v>2550</v>
      </c>
      <c r="B2551" s="70" t="s">
        <v>5091</v>
      </c>
      <c r="C2551" s="73" t="s">
        <v>518</v>
      </c>
    </row>
    <row r="2552" spans="1:3" x14ac:dyDescent="0.2">
      <c r="A2552" s="72">
        <v>2551</v>
      </c>
      <c r="B2552" s="70" t="s">
        <v>2240</v>
      </c>
      <c r="C2552" s="73" t="s">
        <v>518</v>
      </c>
    </row>
    <row r="2553" spans="1:3" x14ac:dyDescent="0.2">
      <c r="A2553" s="72">
        <v>2552</v>
      </c>
      <c r="B2553" s="70" t="s">
        <v>5625</v>
      </c>
      <c r="C2553" s="73" t="s">
        <v>518</v>
      </c>
    </row>
    <row r="2554" spans="1:3" x14ac:dyDescent="0.2">
      <c r="A2554" s="72">
        <v>2553</v>
      </c>
      <c r="B2554" s="70" t="s">
        <v>2599</v>
      </c>
      <c r="C2554" s="73" t="s">
        <v>518</v>
      </c>
    </row>
    <row r="2555" spans="1:3" x14ac:dyDescent="0.2">
      <c r="A2555" s="72">
        <v>2554</v>
      </c>
      <c r="B2555" s="70" t="s">
        <v>2943</v>
      </c>
      <c r="C2555" s="73" t="s">
        <v>518</v>
      </c>
    </row>
    <row r="2556" spans="1:3" x14ac:dyDescent="0.2">
      <c r="A2556" s="72">
        <v>2555</v>
      </c>
      <c r="B2556" s="70" t="s">
        <v>2737</v>
      </c>
      <c r="C2556" s="73" t="s">
        <v>518</v>
      </c>
    </row>
    <row r="2557" spans="1:3" x14ac:dyDescent="0.2">
      <c r="A2557" s="72">
        <v>2556</v>
      </c>
      <c r="B2557" s="70" t="s">
        <v>7011</v>
      </c>
      <c r="C2557" s="73" t="s">
        <v>518</v>
      </c>
    </row>
    <row r="2558" spans="1:3" x14ac:dyDescent="0.2">
      <c r="A2558" s="72">
        <v>2557</v>
      </c>
      <c r="B2558" s="70" t="s">
        <v>4015</v>
      </c>
      <c r="C2558" s="73" t="s">
        <v>518</v>
      </c>
    </row>
    <row r="2559" spans="1:3" x14ac:dyDescent="0.2">
      <c r="A2559" s="72">
        <v>2558</v>
      </c>
      <c r="B2559" s="70" t="s">
        <v>517</v>
      </c>
      <c r="C2559" s="73" t="s">
        <v>518</v>
      </c>
    </row>
    <row r="2560" spans="1:3" x14ac:dyDescent="0.2">
      <c r="A2560" s="72">
        <v>2559</v>
      </c>
      <c r="B2560" s="70" t="s">
        <v>4858</v>
      </c>
      <c r="C2560" s="73" t="s">
        <v>518</v>
      </c>
    </row>
    <row r="2561" spans="1:3" x14ac:dyDescent="0.2">
      <c r="A2561" s="72">
        <v>2560</v>
      </c>
      <c r="B2561" s="70" t="s">
        <v>4071</v>
      </c>
      <c r="C2561" s="73" t="s">
        <v>518</v>
      </c>
    </row>
    <row r="2562" spans="1:3" x14ac:dyDescent="0.2">
      <c r="A2562" s="72">
        <v>2561</v>
      </c>
      <c r="B2562" s="70" t="s">
        <v>7012</v>
      </c>
      <c r="C2562" s="73" t="s">
        <v>979</v>
      </c>
    </row>
    <row r="2563" spans="1:3" x14ac:dyDescent="0.2">
      <c r="A2563" s="72">
        <v>2562</v>
      </c>
      <c r="B2563" s="70" t="s">
        <v>978</v>
      </c>
      <c r="C2563" s="73" t="s">
        <v>979</v>
      </c>
    </row>
    <row r="2564" spans="1:3" x14ac:dyDescent="0.2">
      <c r="A2564" s="72">
        <v>2563</v>
      </c>
      <c r="B2564" s="70" t="s">
        <v>3241</v>
      </c>
      <c r="C2564" s="73" t="s">
        <v>979</v>
      </c>
    </row>
    <row r="2565" spans="1:3" x14ac:dyDescent="0.2">
      <c r="A2565" s="72">
        <v>2564</v>
      </c>
      <c r="B2565" s="70" t="s">
        <v>3989</v>
      </c>
      <c r="C2565" s="73" t="s">
        <v>979</v>
      </c>
    </row>
    <row r="2566" spans="1:3" x14ac:dyDescent="0.2">
      <c r="A2566" s="72">
        <v>2565</v>
      </c>
      <c r="B2566" s="70" t="s">
        <v>3156</v>
      </c>
      <c r="C2566" s="73" t="s">
        <v>979</v>
      </c>
    </row>
    <row r="2567" spans="1:3" x14ac:dyDescent="0.2">
      <c r="A2567" s="72">
        <v>2566</v>
      </c>
      <c r="B2567" s="70" t="s">
        <v>3658</v>
      </c>
      <c r="C2567" s="73" t="s">
        <v>979</v>
      </c>
    </row>
    <row r="2568" spans="1:3" x14ac:dyDescent="0.2">
      <c r="A2568" s="72">
        <v>2567</v>
      </c>
      <c r="B2568" s="70" t="s">
        <v>4831</v>
      </c>
      <c r="C2568" s="73" t="s">
        <v>979</v>
      </c>
    </row>
    <row r="2569" spans="1:3" x14ac:dyDescent="0.2">
      <c r="A2569" s="72">
        <v>2568</v>
      </c>
      <c r="B2569" s="70" t="s">
        <v>1306</v>
      </c>
      <c r="C2569" s="73" t="s">
        <v>979</v>
      </c>
    </row>
    <row r="2570" spans="1:3" x14ac:dyDescent="0.2">
      <c r="A2570" s="72">
        <v>2569</v>
      </c>
      <c r="B2570" s="70" t="s">
        <v>3547</v>
      </c>
      <c r="C2570" s="73" t="s">
        <v>979</v>
      </c>
    </row>
    <row r="2571" spans="1:3" x14ac:dyDescent="0.2">
      <c r="A2571" s="72">
        <v>2570</v>
      </c>
      <c r="B2571" s="70" t="s">
        <v>6011</v>
      </c>
      <c r="C2571" s="73" t="s">
        <v>979</v>
      </c>
    </row>
    <row r="2572" spans="1:3" x14ac:dyDescent="0.2">
      <c r="A2572" s="72">
        <v>2571</v>
      </c>
      <c r="B2572" s="70" t="s">
        <v>5732</v>
      </c>
      <c r="C2572" s="73" t="s">
        <v>810</v>
      </c>
    </row>
    <row r="2573" spans="1:3" x14ac:dyDescent="0.2">
      <c r="A2573" s="72">
        <v>2572</v>
      </c>
      <c r="B2573" s="70" t="s">
        <v>809</v>
      </c>
      <c r="C2573" s="73" t="s">
        <v>810</v>
      </c>
    </row>
    <row r="2574" spans="1:3" x14ac:dyDescent="0.2">
      <c r="A2574" s="72">
        <v>2573</v>
      </c>
      <c r="B2574" s="70" t="s">
        <v>3945</v>
      </c>
      <c r="C2574" s="73" t="s">
        <v>810</v>
      </c>
    </row>
    <row r="2575" spans="1:3" x14ac:dyDescent="0.2">
      <c r="A2575" s="72">
        <v>2574</v>
      </c>
      <c r="B2575" s="70" t="s">
        <v>5533</v>
      </c>
      <c r="C2575" s="73" t="s">
        <v>810</v>
      </c>
    </row>
    <row r="2576" spans="1:3" x14ac:dyDescent="0.2">
      <c r="A2576" s="72">
        <v>2575</v>
      </c>
      <c r="B2576" s="70" t="s">
        <v>2591</v>
      </c>
      <c r="C2576" s="73" t="s">
        <v>810</v>
      </c>
    </row>
    <row r="2577" spans="1:3" x14ac:dyDescent="0.2">
      <c r="A2577" s="72">
        <v>2576</v>
      </c>
      <c r="B2577" s="70" t="s">
        <v>4143</v>
      </c>
      <c r="C2577" s="73" t="s">
        <v>810</v>
      </c>
    </row>
    <row r="2578" spans="1:3" x14ac:dyDescent="0.2">
      <c r="A2578" s="72">
        <v>2577</v>
      </c>
      <c r="B2578" s="70" t="s">
        <v>5840</v>
      </c>
      <c r="C2578" s="73" t="s">
        <v>810</v>
      </c>
    </row>
    <row r="2579" spans="1:3" x14ac:dyDescent="0.2">
      <c r="A2579" s="72">
        <v>2578</v>
      </c>
      <c r="B2579" s="70" t="s">
        <v>998</v>
      </c>
      <c r="C2579" s="73" t="s">
        <v>810</v>
      </c>
    </row>
    <row r="2580" spans="1:3" x14ac:dyDescent="0.2">
      <c r="A2580" s="72">
        <v>2579</v>
      </c>
      <c r="B2580" s="70" t="s">
        <v>3464</v>
      </c>
      <c r="C2580" s="73" t="s">
        <v>253</v>
      </c>
    </row>
    <row r="2581" spans="1:3" x14ac:dyDescent="0.2">
      <c r="A2581" s="72">
        <v>2580</v>
      </c>
      <c r="B2581" s="70" t="s">
        <v>4129</v>
      </c>
      <c r="C2581" s="73" t="s">
        <v>253</v>
      </c>
    </row>
    <row r="2582" spans="1:3" x14ac:dyDescent="0.2">
      <c r="A2582" s="72">
        <v>2581</v>
      </c>
      <c r="B2582" s="70" t="s">
        <v>2666</v>
      </c>
      <c r="C2582" s="73" t="s">
        <v>253</v>
      </c>
    </row>
    <row r="2583" spans="1:3" x14ac:dyDescent="0.2">
      <c r="A2583" s="72">
        <v>2582</v>
      </c>
      <c r="B2583" s="70" t="s">
        <v>5004</v>
      </c>
      <c r="C2583" s="73" t="s">
        <v>253</v>
      </c>
    </row>
    <row r="2584" spans="1:3" x14ac:dyDescent="0.2">
      <c r="A2584" s="72">
        <v>2583</v>
      </c>
      <c r="B2584" s="70" t="s">
        <v>315</v>
      </c>
      <c r="C2584" s="73" t="s">
        <v>253</v>
      </c>
    </row>
    <row r="2585" spans="1:3" x14ac:dyDescent="0.2">
      <c r="A2585" s="72">
        <v>2584</v>
      </c>
      <c r="B2585" s="70" t="s">
        <v>7013</v>
      </c>
      <c r="C2585" s="73" t="s">
        <v>253</v>
      </c>
    </row>
    <row r="2586" spans="1:3" x14ac:dyDescent="0.2">
      <c r="A2586" s="72">
        <v>2585</v>
      </c>
      <c r="B2586" s="70" t="s">
        <v>5282</v>
      </c>
      <c r="C2586" s="73" t="s">
        <v>253</v>
      </c>
    </row>
    <row r="2587" spans="1:3" x14ac:dyDescent="0.2">
      <c r="A2587" s="72">
        <v>2586</v>
      </c>
      <c r="B2587" s="70" t="s">
        <v>6432</v>
      </c>
      <c r="C2587" s="73" t="s">
        <v>253</v>
      </c>
    </row>
    <row r="2588" spans="1:3" x14ac:dyDescent="0.2">
      <c r="A2588" s="72">
        <v>2587</v>
      </c>
      <c r="B2588" s="70" t="s">
        <v>2765</v>
      </c>
      <c r="C2588" s="73" t="s">
        <v>253</v>
      </c>
    </row>
    <row r="2589" spans="1:3" x14ac:dyDescent="0.2">
      <c r="A2589" s="72">
        <v>2588</v>
      </c>
      <c r="B2589" s="70" t="s">
        <v>6080</v>
      </c>
      <c r="C2589" s="73" t="s">
        <v>253</v>
      </c>
    </row>
    <row r="2590" spans="1:3" x14ac:dyDescent="0.2">
      <c r="A2590" s="72">
        <v>2589</v>
      </c>
      <c r="B2590" s="70" t="s">
        <v>5092</v>
      </c>
      <c r="C2590" s="73" t="s">
        <v>253</v>
      </c>
    </row>
    <row r="2591" spans="1:3" x14ac:dyDescent="0.2">
      <c r="A2591" s="72">
        <v>2590</v>
      </c>
      <c r="B2591" s="70" t="s">
        <v>4538</v>
      </c>
      <c r="C2591" s="73" t="s">
        <v>253</v>
      </c>
    </row>
    <row r="2592" spans="1:3" x14ac:dyDescent="0.2">
      <c r="A2592" s="72">
        <v>2591</v>
      </c>
      <c r="B2592" s="70" t="s">
        <v>5005</v>
      </c>
      <c r="C2592" s="73" t="s">
        <v>253</v>
      </c>
    </row>
    <row r="2593" spans="1:3" x14ac:dyDescent="0.2">
      <c r="A2593" s="72">
        <v>2592</v>
      </c>
      <c r="B2593" s="70" t="s">
        <v>2056</v>
      </c>
      <c r="C2593" s="73" t="s">
        <v>253</v>
      </c>
    </row>
    <row r="2594" spans="1:3" x14ac:dyDescent="0.2">
      <c r="A2594" s="72">
        <v>2593</v>
      </c>
      <c r="B2594" s="70" t="s">
        <v>3900</v>
      </c>
      <c r="C2594" s="73" t="s">
        <v>253</v>
      </c>
    </row>
    <row r="2595" spans="1:3" x14ac:dyDescent="0.2">
      <c r="A2595" s="72">
        <v>2594</v>
      </c>
      <c r="B2595" s="70" t="s">
        <v>4870</v>
      </c>
      <c r="C2595" s="73" t="s">
        <v>253</v>
      </c>
    </row>
    <row r="2596" spans="1:3" x14ac:dyDescent="0.2">
      <c r="A2596" s="72">
        <v>2595</v>
      </c>
      <c r="B2596" s="70" t="s">
        <v>5433</v>
      </c>
      <c r="C2596" s="73" t="s">
        <v>253</v>
      </c>
    </row>
    <row r="2597" spans="1:3" x14ac:dyDescent="0.2">
      <c r="A2597" s="72">
        <v>2596</v>
      </c>
      <c r="B2597" s="70" t="s">
        <v>6150</v>
      </c>
      <c r="C2597" s="73" t="s">
        <v>253</v>
      </c>
    </row>
    <row r="2598" spans="1:3" x14ac:dyDescent="0.2">
      <c r="A2598" s="72">
        <v>2597</v>
      </c>
      <c r="B2598" s="70" t="s">
        <v>2582</v>
      </c>
      <c r="C2598" s="73" t="s">
        <v>253</v>
      </c>
    </row>
    <row r="2599" spans="1:3" x14ac:dyDescent="0.2">
      <c r="A2599" s="72">
        <v>2598</v>
      </c>
      <c r="B2599" s="70" t="s">
        <v>3813</v>
      </c>
      <c r="C2599" s="73" t="s">
        <v>296</v>
      </c>
    </row>
    <row r="2600" spans="1:3" x14ac:dyDescent="0.2">
      <c r="A2600" s="72">
        <v>2599</v>
      </c>
      <c r="B2600" s="70" t="s">
        <v>252</v>
      </c>
      <c r="C2600" s="73" t="s">
        <v>253</v>
      </c>
    </row>
    <row r="2601" spans="1:3" x14ac:dyDescent="0.2">
      <c r="A2601" s="72">
        <v>2600</v>
      </c>
      <c r="B2601" s="70" t="s">
        <v>3133</v>
      </c>
      <c r="C2601" s="73" t="s">
        <v>253</v>
      </c>
    </row>
    <row r="2602" spans="1:3" x14ac:dyDescent="0.2">
      <c r="A2602" s="72">
        <v>2601</v>
      </c>
      <c r="B2602" s="70" t="s">
        <v>5557</v>
      </c>
      <c r="C2602" s="73" t="s">
        <v>253</v>
      </c>
    </row>
    <row r="2603" spans="1:3" x14ac:dyDescent="0.2">
      <c r="A2603" s="72">
        <v>2602</v>
      </c>
      <c r="B2603" s="70" t="s">
        <v>2407</v>
      </c>
      <c r="C2603" s="73" t="s">
        <v>253</v>
      </c>
    </row>
    <row r="2604" spans="1:3" x14ac:dyDescent="0.2">
      <c r="A2604" s="72">
        <v>2603</v>
      </c>
      <c r="B2604" s="70" t="s">
        <v>723</v>
      </c>
      <c r="C2604" s="73" t="s">
        <v>253</v>
      </c>
    </row>
    <row r="2605" spans="1:3" x14ac:dyDescent="0.2">
      <c r="A2605" s="72">
        <v>2604</v>
      </c>
      <c r="B2605" s="70" t="s">
        <v>1248</v>
      </c>
      <c r="C2605" s="73" t="s">
        <v>253</v>
      </c>
    </row>
    <row r="2606" spans="1:3" x14ac:dyDescent="0.2">
      <c r="A2606" s="72">
        <v>2605</v>
      </c>
      <c r="B2606" s="70" t="s">
        <v>3423</v>
      </c>
      <c r="C2606" s="73" t="s">
        <v>253</v>
      </c>
    </row>
    <row r="2607" spans="1:3" x14ac:dyDescent="0.2">
      <c r="A2607" s="72">
        <v>2606</v>
      </c>
      <c r="B2607" s="70" t="s">
        <v>774</v>
      </c>
      <c r="C2607" s="73" t="s">
        <v>253</v>
      </c>
    </row>
    <row r="2608" spans="1:3" x14ac:dyDescent="0.2">
      <c r="A2608" s="72">
        <v>2607</v>
      </c>
      <c r="B2608" s="70" t="s">
        <v>1351</v>
      </c>
      <c r="C2608" s="73" t="s">
        <v>253</v>
      </c>
    </row>
    <row r="2609" spans="1:3" x14ac:dyDescent="0.2">
      <c r="A2609" s="72">
        <v>2608</v>
      </c>
      <c r="B2609" s="70" t="s">
        <v>6786</v>
      </c>
      <c r="C2609" s="73" t="s">
        <v>253</v>
      </c>
    </row>
    <row r="2610" spans="1:3" x14ac:dyDescent="0.2">
      <c r="A2610" s="72">
        <v>2609</v>
      </c>
      <c r="B2610" s="70" t="s">
        <v>6787</v>
      </c>
      <c r="C2610" s="73" t="s">
        <v>253</v>
      </c>
    </row>
    <row r="2611" spans="1:3" x14ac:dyDescent="0.2">
      <c r="A2611" s="72">
        <v>2610</v>
      </c>
      <c r="B2611" s="70" t="s">
        <v>6589</v>
      </c>
      <c r="C2611" s="73" t="s">
        <v>253</v>
      </c>
    </row>
    <row r="2612" spans="1:3" x14ac:dyDescent="0.2">
      <c r="A2612" s="72">
        <v>2611</v>
      </c>
      <c r="B2612" s="70" t="s">
        <v>7014</v>
      </c>
      <c r="C2612" s="73" t="s">
        <v>253</v>
      </c>
    </row>
    <row r="2613" spans="1:3" x14ac:dyDescent="0.2">
      <c r="A2613" s="72">
        <v>2612</v>
      </c>
      <c r="B2613" s="70" t="s">
        <v>4950</v>
      </c>
      <c r="C2613" s="73" t="s">
        <v>253</v>
      </c>
    </row>
    <row r="2614" spans="1:3" x14ac:dyDescent="0.2">
      <c r="A2614" s="72">
        <v>2613</v>
      </c>
      <c r="B2614" s="70" t="s">
        <v>1618</v>
      </c>
      <c r="C2614" s="73" t="s">
        <v>1619</v>
      </c>
    </row>
    <row r="2615" spans="1:3" x14ac:dyDescent="0.2">
      <c r="A2615" s="72">
        <v>2614</v>
      </c>
      <c r="B2615" s="70" t="s">
        <v>2283</v>
      </c>
      <c r="C2615" s="73" t="s">
        <v>1619</v>
      </c>
    </row>
    <row r="2616" spans="1:3" x14ac:dyDescent="0.2">
      <c r="A2616" s="72">
        <v>2615</v>
      </c>
      <c r="B2616" s="70" t="s">
        <v>2755</v>
      </c>
      <c r="C2616" s="73" t="s">
        <v>1619</v>
      </c>
    </row>
    <row r="2617" spans="1:3" x14ac:dyDescent="0.2">
      <c r="A2617" s="72">
        <v>2616</v>
      </c>
      <c r="B2617" s="70" t="s">
        <v>3385</v>
      </c>
      <c r="C2617" s="73" t="s">
        <v>1619</v>
      </c>
    </row>
    <row r="2618" spans="1:3" x14ac:dyDescent="0.2">
      <c r="A2618" s="72">
        <v>2617</v>
      </c>
      <c r="B2618" s="70" t="s">
        <v>6081</v>
      </c>
      <c r="C2618" s="73" t="s">
        <v>1619</v>
      </c>
    </row>
    <row r="2619" spans="1:3" x14ac:dyDescent="0.2">
      <c r="A2619" s="72">
        <v>2618</v>
      </c>
      <c r="B2619" s="70" t="s">
        <v>2336</v>
      </c>
      <c r="C2619" s="73" t="s">
        <v>2337</v>
      </c>
    </row>
    <row r="2620" spans="1:3" x14ac:dyDescent="0.2">
      <c r="A2620" s="72">
        <v>2619</v>
      </c>
      <c r="B2620" s="70" t="s">
        <v>4163</v>
      </c>
      <c r="C2620" s="73" t="s">
        <v>2337</v>
      </c>
    </row>
    <row r="2621" spans="1:3" x14ac:dyDescent="0.2">
      <c r="A2621" s="72">
        <v>2620</v>
      </c>
      <c r="B2621" s="70" t="s">
        <v>4039</v>
      </c>
      <c r="C2621" s="73" t="s">
        <v>2337</v>
      </c>
    </row>
    <row r="2622" spans="1:3" x14ac:dyDescent="0.2">
      <c r="A2622" s="72">
        <v>2621</v>
      </c>
      <c r="B2622" s="70" t="s">
        <v>834</v>
      </c>
      <c r="C2622" s="73" t="s">
        <v>835</v>
      </c>
    </row>
    <row r="2623" spans="1:3" x14ac:dyDescent="0.2">
      <c r="A2623" s="72">
        <v>2622</v>
      </c>
      <c r="B2623" s="70" t="s">
        <v>5262</v>
      </c>
      <c r="C2623" s="73" t="s">
        <v>835</v>
      </c>
    </row>
    <row r="2624" spans="1:3" x14ac:dyDescent="0.2">
      <c r="A2624" s="72">
        <v>2623</v>
      </c>
      <c r="B2624" s="70" t="s">
        <v>5296</v>
      </c>
      <c r="C2624" s="73" t="s">
        <v>835</v>
      </c>
    </row>
    <row r="2625" spans="1:3" x14ac:dyDescent="0.2">
      <c r="A2625" s="72">
        <v>2624</v>
      </c>
      <c r="B2625" s="70" t="s">
        <v>6335</v>
      </c>
      <c r="C2625" s="73" t="s">
        <v>835</v>
      </c>
    </row>
    <row r="2626" spans="1:3" x14ac:dyDescent="0.2">
      <c r="A2626" s="72">
        <v>2625</v>
      </c>
      <c r="B2626" s="70" t="s">
        <v>1950</v>
      </c>
      <c r="C2626" s="73" t="s">
        <v>835</v>
      </c>
    </row>
    <row r="2627" spans="1:3" x14ac:dyDescent="0.2">
      <c r="A2627" s="72">
        <v>2626</v>
      </c>
      <c r="B2627" s="70" t="s">
        <v>1978</v>
      </c>
      <c r="C2627" s="73" t="s">
        <v>835</v>
      </c>
    </row>
    <row r="2628" spans="1:3" x14ac:dyDescent="0.2">
      <c r="A2628" s="72">
        <v>2627</v>
      </c>
      <c r="B2628" s="70" t="s">
        <v>943</v>
      </c>
      <c r="C2628" s="73" t="s">
        <v>835</v>
      </c>
    </row>
    <row r="2629" spans="1:3" x14ac:dyDescent="0.2">
      <c r="A2629" s="72">
        <v>2628</v>
      </c>
      <c r="B2629" s="70" t="s">
        <v>3906</v>
      </c>
      <c r="C2629" s="73" t="s">
        <v>386</v>
      </c>
    </row>
    <row r="2630" spans="1:3" x14ac:dyDescent="0.2">
      <c r="A2630" s="72">
        <v>2629</v>
      </c>
      <c r="B2630" s="70" t="s">
        <v>6450</v>
      </c>
      <c r="C2630" s="73" t="s">
        <v>386</v>
      </c>
    </row>
    <row r="2631" spans="1:3" x14ac:dyDescent="0.2">
      <c r="A2631" s="72">
        <v>2630</v>
      </c>
      <c r="B2631" s="70" t="s">
        <v>7015</v>
      </c>
      <c r="C2631" s="73" t="s">
        <v>386</v>
      </c>
    </row>
    <row r="2632" spans="1:3" x14ac:dyDescent="0.2">
      <c r="A2632" s="72">
        <v>2631</v>
      </c>
      <c r="B2632" s="70" t="s">
        <v>385</v>
      </c>
      <c r="C2632" s="73" t="s">
        <v>386</v>
      </c>
    </row>
    <row r="2633" spans="1:3" x14ac:dyDescent="0.2">
      <c r="A2633" s="72">
        <v>2632</v>
      </c>
      <c r="B2633" s="70" t="s">
        <v>3640</v>
      </c>
      <c r="C2633" s="73" t="s">
        <v>386</v>
      </c>
    </row>
    <row r="2634" spans="1:3" x14ac:dyDescent="0.2">
      <c r="A2634" s="72">
        <v>2633</v>
      </c>
      <c r="B2634" s="70" t="s">
        <v>1690</v>
      </c>
      <c r="C2634" s="73" t="s">
        <v>386</v>
      </c>
    </row>
    <row r="2635" spans="1:3" x14ac:dyDescent="0.2">
      <c r="A2635" s="72">
        <v>2634</v>
      </c>
      <c r="B2635" s="70" t="s">
        <v>3504</v>
      </c>
      <c r="C2635" s="73" t="s">
        <v>386</v>
      </c>
    </row>
    <row r="2636" spans="1:3" x14ac:dyDescent="0.2">
      <c r="A2636" s="72">
        <v>2635</v>
      </c>
      <c r="B2636" s="70" t="s">
        <v>7016</v>
      </c>
      <c r="C2636" s="73" t="s">
        <v>386</v>
      </c>
    </row>
    <row r="2637" spans="1:3" x14ac:dyDescent="0.2">
      <c r="A2637" s="72">
        <v>2636</v>
      </c>
      <c r="B2637" s="70" t="s">
        <v>5500</v>
      </c>
      <c r="C2637" s="73" t="s">
        <v>386</v>
      </c>
    </row>
    <row r="2638" spans="1:3" x14ac:dyDescent="0.2">
      <c r="A2638" s="72">
        <v>2637</v>
      </c>
      <c r="B2638" s="70" t="s">
        <v>6451</v>
      </c>
      <c r="C2638" s="73" t="s">
        <v>1031</v>
      </c>
    </row>
    <row r="2639" spans="1:3" x14ac:dyDescent="0.2">
      <c r="A2639" s="72">
        <v>2638</v>
      </c>
      <c r="B2639" s="70" t="s">
        <v>2830</v>
      </c>
      <c r="C2639" s="73" t="s">
        <v>1031</v>
      </c>
    </row>
    <row r="2640" spans="1:3" x14ac:dyDescent="0.2">
      <c r="A2640" s="72">
        <v>2639</v>
      </c>
      <c r="B2640" s="70" t="s">
        <v>2367</v>
      </c>
      <c r="C2640" s="73" t="s">
        <v>1031</v>
      </c>
    </row>
    <row r="2641" spans="1:3" x14ac:dyDescent="0.2">
      <c r="A2641" s="72">
        <v>2640</v>
      </c>
      <c r="B2641" s="70" t="s">
        <v>5800</v>
      </c>
      <c r="C2641" s="73" t="s">
        <v>1031</v>
      </c>
    </row>
    <row r="2642" spans="1:3" x14ac:dyDescent="0.2">
      <c r="A2642" s="72">
        <v>2641</v>
      </c>
      <c r="B2642" s="70" t="s">
        <v>2891</v>
      </c>
      <c r="C2642" s="73" t="s">
        <v>1031</v>
      </c>
    </row>
    <row r="2643" spans="1:3" x14ac:dyDescent="0.2">
      <c r="A2643" s="72">
        <v>2642</v>
      </c>
      <c r="B2643" s="70" t="s">
        <v>5412</v>
      </c>
      <c r="C2643" s="73" t="s">
        <v>1031</v>
      </c>
    </row>
    <row r="2644" spans="1:3" x14ac:dyDescent="0.2">
      <c r="A2644" s="72">
        <v>2643</v>
      </c>
      <c r="B2644" s="70" t="s">
        <v>1030</v>
      </c>
      <c r="C2644" s="73" t="s">
        <v>1031</v>
      </c>
    </row>
    <row r="2645" spans="1:3" x14ac:dyDescent="0.2">
      <c r="A2645" s="72">
        <v>2644</v>
      </c>
      <c r="B2645" s="70" t="s">
        <v>1183</v>
      </c>
      <c r="C2645" s="73" t="s">
        <v>1031</v>
      </c>
    </row>
    <row r="2646" spans="1:3" x14ac:dyDescent="0.2">
      <c r="A2646" s="72">
        <v>2645</v>
      </c>
      <c r="B2646" s="70" t="s">
        <v>5801</v>
      </c>
      <c r="C2646" s="73" t="s">
        <v>1031</v>
      </c>
    </row>
    <row r="2647" spans="1:3" x14ac:dyDescent="0.2">
      <c r="A2647" s="72">
        <v>2646</v>
      </c>
      <c r="B2647" s="70" t="s">
        <v>6590</v>
      </c>
      <c r="C2647" s="73" t="s">
        <v>1031</v>
      </c>
    </row>
    <row r="2648" spans="1:3" x14ac:dyDescent="0.2">
      <c r="A2648" s="72">
        <v>2647</v>
      </c>
      <c r="B2648" s="70" t="s">
        <v>2613</v>
      </c>
      <c r="C2648" s="73" t="s">
        <v>1031</v>
      </c>
    </row>
    <row r="2649" spans="1:3" x14ac:dyDescent="0.2">
      <c r="A2649" s="72">
        <v>2648</v>
      </c>
      <c r="B2649" s="70" t="s">
        <v>2551</v>
      </c>
      <c r="C2649" s="73" t="s">
        <v>1031</v>
      </c>
    </row>
    <row r="2650" spans="1:3" x14ac:dyDescent="0.2">
      <c r="A2650" s="72">
        <v>2649</v>
      </c>
      <c r="B2650" s="70" t="s">
        <v>2614</v>
      </c>
      <c r="C2650" s="73" t="s">
        <v>1388</v>
      </c>
    </row>
    <row r="2651" spans="1:3" x14ac:dyDescent="0.2">
      <c r="A2651" s="72">
        <v>2650</v>
      </c>
      <c r="B2651" s="70" t="s">
        <v>6012</v>
      </c>
      <c r="C2651" s="73" t="s">
        <v>1388</v>
      </c>
    </row>
    <row r="2652" spans="1:3" x14ac:dyDescent="0.2">
      <c r="A2652" s="72">
        <v>2651</v>
      </c>
      <c r="B2652" s="70" t="s">
        <v>3084</v>
      </c>
      <c r="C2652" s="73" t="s">
        <v>1388</v>
      </c>
    </row>
    <row r="2653" spans="1:3" x14ac:dyDescent="0.2">
      <c r="A2653" s="72">
        <v>2652</v>
      </c>
      <c r="B2653" s="70" t="s">
        <v>4280</v>
      </c>
      <c r="C2653" s="73" t="s">
        <v>1388</v>
      </c>
    </row>
    <row r="2654" spans="1:3" x14ac:dyDescent="0.2">
      <c r="A2654" s="72">
        <v>2653</v>
      </c>
      <c r="B2654" s="70" t="s">
        <v>5382</v>
      </c>
      <c r="C2654" s="73" t="s">
        <v>1388</v>
      </c>
    </row>
    <row r="2655" spans="1:3" x14ac:dyDescent="0.2">
      <c r="A2655" s="72">
        <v>2654</v>
      </c>
      <c r="B2655" s="70" t="s">
        <v>1387</v>
      </c>
      <c r="C2655" s="73" t="s">
        <v>1388</v>
      </c>
    </row>
    <row r="2656" spans="1:3" x14ac:dyDescent="0.2">
      <c r="A2656" s="72">
        <v>2655</v>
      </c>
      <c r="B2656" s="70" t="s">
        <v>4639</v>
      </c>
      <c r="C2656" s="73" t="s">
        <v>611</v>
      </c>
    </row>
    <row r="2657" spans="1:3" x14ac:dyDescent="0.2">
      <c r="A2657" s="72">
        <v>2656</v>
      </c>
      <c r="B2657" s="70" t="s">
        <v>1346</v>
      </c>
      <c r="C2657" s="73" t="s">
        <v>611</v>
      </c>
    </row>
    <row r="2658" spans="1:3" x14ac:dyDescent="0.2">
      <c r="A2658" s="72">
        <v>2657</v>
      </c>
      <c r="B2658" s="70" t="s">
        <v>610</v>
      </c>
      <c r="C2658" s="73" t="s">
        <v>611</v>
      </c>
    </row>
    <row r="2659" spans="1:3" x14ac:dyDescent="0.2">
      <c r="A2659" s="72">
        <v>2658</v>
      </c>
      <c r="B2659" s="70" t="s">
        <v>5434</v>
      </c>
      <c r="C2659" s="73" t="s">
        <v>611</v>
      </c>
    </row>
    <row r="2660" spans="1:3" x14ac:dyDescent="0.2">
      <c r="A2660" s="72">
        <v>2659</v>
      </c>
      <c r="B2660" s="70" t="s">
        <v>5768</v>
      </c>
      <c r="C2660" s="73" t="s">
        <v>611</v>
      </c>
    </row>
    <row r="2661" spans="1:3" x14ac:dyDescent="0.2">
      <c r="A2661" s="72">
        <v>2660</v>
      </c>
      <c r="B2661" s="70" t="s">
        <v>6788</v>
      </c>
      <c r="C2661" s="73" t="s">
        <v>611</v>
      </c>
    </row>
    <row r="2662" spans="1:3" x14ac:dyDescent="0.2">
      <c r="A2662" s="72">
        <v>2661</v>
      </c>
      <c r="B2662" s="70" t="s">
        <v>6591</v>
      </c>
      <c r="C2662" s="73" t="s">
        <v>611</v>
      </c>
    </row>
    <row r="2663" spans="1:3" x14ac:dyDescent="0.2">
      <c r="A2663" s="72">
        <v>2662</v>
      </c>
      <c r="B2663" s="70" t="s">
        <v>4329</v>
      </c>
      <c r="C2663" s="73" t="s">
        <v>611</v>
      </c>
    </row>
    <row r="2664" spans="1:3" x14ac:dyDescent="0.2">
      <c r="A2664" s="72">
        <v>2663</v>
      </c>
      <c r="B2664" s="70" t="s">
        <v>3683</v>
      </c>
      <c r="C2664" s="73" t="s">
        <v>611</v>
      </c>
    </row>
    <row r="2665" spans="1:3" x14ac:dyDescent="0.2">
      <c r="A2665" s="72">
        <v>2664</v>
      </c>
      <c r="B2665" s="70" t="s">
        <v>1463</v>
      </c>
      <c r="C2665" s="73" t="s">
        <v>706</v>
      </c>
    </row>
    <row r="2666" spans="1:3" x14ac:dyDescent="0.2">
      <c r="A2666" s="72">
        <v>2665</v>
      </c>
      <c r="B2666" s="70" t="s">
        <v>4800</v>
      </c>
      <c r="C2666" s="73" t="s">
        <v>706</v>
      </c>
    </row>
    <row r="2667" spans="1:3" x14ac:dyDescent="0.2">
      <c r="A2667" s="72">
        <v>2666</v>
      </c>
      <c r="B2667" s="70" t="s">
        <v>705</v>
      </c>
      <c r="C2667" s="73" t="s">
        <v>706</v>
      </c>
    </row>
    <row r="2668" spans="1:3" x14ac:dyDescent="0.2">
      <c r="A2668" s="72">
        <v>2667</v>
      </c>
      <c r="B2668" s="70" t="s">
        <v>3643</v>
      </c>
      <c r="C2668" s="73" t="s">
        <v>673</v>
      </c>
    </row>
    <row r="2669" spans="1:3" x14ac:dyDescent="0.2">
      <c r="A2669" s="72">
        <v>2668</v>
      </c>
      <c r="B2669" s="70" t="s">
        <v>6233</v>
      </c>
      <c r="C2669" s="73" t="s">
        <v>673</v>
      </c>
    </row>
    <row r="2670" spans="1:3" x14ac:dyDescent="0.2">
      <c r="A2670" s="72">
        <v>2669</v>
      </c>
      <c r="B2670" s="70" t="s">
        <v>5593</v>
      </c>
      <c r="C2670" s="73" t="s">
        <v>673</v>
      </c>
    </row>
    <row r="2671" spans="1:3" x14ac:dyDescent="0.2">
      <c r="A2671" s="72">
        <v>2670</v>
      </c>
      <c r="B2671" s="70" t="s">
        <v>3689</v>
      </c>
      <c r="C2671" s="73" t="s">
        <v>673</v>
      </c>
    </row>
    <row r="2672" spans="1:3" x14ac:dyDescent="0.2">
      <c r="A2672" s="72">
        <v>2671</v>
      </c>
      <c r="B2672" s="70" t="s">
        <v>2344</v>
      </c>
      <c r="C2672" s="73" t="s">
        <v>673</v>
      </c>
    </row>
    <row r="2673" spans="1:3" x14ac:dyDescent="0.2">
      <c r="A2673" s="72">
        <v>2672</v>
      </c>
      <c r="B2673" s="70" t="s">
        <v>6082</v>
      </c>
      <c r="C2673" s="73" t="s">
        <v>673</v>
      </c>
    </row>
    <row r="2674" spans="1:3" x14ac:dyDescent="0.2">
      <c r="A2674" s="72">
        <v>2673</v>
      </c>
      <c r="B2674" s="70" t="s">
        <v>6013</v>
      </c>
      <c r="C2674" s="73" t="s">
        <v>673</v>
      </c>
    </row>
    <row r="2675" spans="1:3" x14ac:dyDescent="0.2">
      <c r="A2675" s="72">
        <v>2674</v>
      </c>
      <c r="B2675" s="70" t="s">
        <v>4539</v>
      </c>
      <c r="C2675" s="73" t="s">
        <v>673</v>
      </c>
    </row>
    <row r="2676" spans="1:3" x14ac:dyDescent="0.2">
      <c r="A2676" s="72">
        <v>2675</v>
      </c>
      <c r="B2676" s="70" t="s">
        <v>5558</v>
      </c>
      <c r="C2676" s="73" t="s">
        <v>673</v>
      </c>
    </row>
    <row r="2677" spans="1:3" x14ac:dyDescent="0.2">
      <c r="A2677" s="72">
        <v>2676</v>
      </c>
      <c r="B2677" s="70" t="s">
        <v>6592</v>
      </c>
      <c r="C2677" s="73" t="s">
        <v>673</v>
      </c>
    </row>
    <row r="2678" spans="1:3" x14ac:dyDescent="0.2">
      <c r="A2678" s="72">
        <v>2677</v>
      </c>
      <c r="B2678" s="70" t="s">
        <v>3318</v>
      </c>
      <c r="C2678" s="73" t="s">
        <v>673</v>
      </c>
    </row>
    <row r="2679" spans="1:3" x14ac:dyDescent="0.2">
      <c r="A2679" s="72">
        <v>2678</v>
      </c>
      <c r="B2679" s="70" t="s">
        <v>672</v>
      </c>
      <c r="C2679" s="73" t="s">
        <v>673</v>
      </c>
    </row>
    <row r="2680" spans="1:3" x14ac:dyDescent="0.2">
      <c r="A2680" s="72">
        <v>2679</v>
      </c>
      <c r="B2680" s="70" t="s">
        <v>991</v>
      </c>
      <c r="C2680" s="73" t="s">
        <v>673</v>
      </c>
    </row>
    <row r="2681" spans="1:3" x14ac:dyDescent="0.2">
      <c r="A2681" s="72">
        <v>2680</v>
      </c>
      <c r="B2681" s="70" t="s">
        <v>5733</v>
      </c>
      <c r="C2681" s="73" t="s">
        <v>673</v>
      </c>
    </row>
    <row r="2682" spans="1:3" x14ac:dyDescent="0.2">
      <c r="A2682" s="72">
        <v>2681</v>
      </c>
      <c r="B2682" s="70" t="s">
        <v>2235</v>
      </c>
      <c r="C2682" s="73" t="s">
        <v>673</v>
      </c>
    </row>
    <row r="2683" spans="1:3" x14ac:dyDescent="0.2">
      <c r="A2683" s="72">
        <v>2682</v>
      </c>
      <c r="B2683" s="70" t="s">
        <v>3404</v>
      </c>
      <c r="C2683" s="73" t="s">
        <v>673</v>
      </c>
    </row>
    <row r="2684" spans="1:3" x14ac:dyDescent="0.2">
      <c r="A2684" s="72">
        <v>2683</v>
      </c>
      <c r="B2684" s="70" t="s">
        <v>1293</v>
      </c>
      <c r="C2684" s="73" t="s">
        <v>1294</v>
      </c>
    </row>
    <row r="2685" spans="1:3" x14ac:dyDescent="0.2">
      <c r="A2685" s="72">
        <v>2684</v>
      </c>
      <c r="B2685" s="70" t="s">
        <v>5076</v>
      </c>
      <c r="C2685" s="73" t="s">
        <v>1294</v>
      </c>
    </row>
    <row r="2686" spans="1:3" x14ac:dyDescent="0.2">
      <c r="A2686" s="72">
        <v>2685</v>
      </c>
      <c r="B2686" s="70" t="s">
        <v>6789</v>
      </c>
      <c r="C2686" s="73" t="s">
        <v>1294</v>
      </c>
    </row>
    <row r="2687" spans="1:3" x14ac:dyDescent="0.2">
      <c r="A2687" s="72">
        <v>2686</v>
      </c>
      <c r="B2687" s="70" t="s">
        <v>4157</v>
      </c>
      <c r="C2687" s="73" t="s">
        <v>1294</v>
      </c>
    </row>
    <row r="2688" spans="1:3" x14ac:dyDescent="0.2">
      <c r="A2688" s="72">
        <v>2687</v>
      </c>
      <c r="B2688" s="70" t="s">
        <v>3725</v>
      </c>
      <c r="C2688" s="73" t="s">
        <v>1294</v>
      </c>
    </row>
    <row r="2689" spans="1:3" x14ac:dyDescent="0.2">
      <c r="A2689" s="72">
        <v>2688</v>
      </c>
      <c r="B2689" s="70" t="s">
        <v>2648</v>
      </c>
      <c r="C2689" s="73" t="s">
        <v>1294</v>
      </c>
    </row>
    <row r="2690" spans="1:3" x14ac:dyDescent="0.2">
      <c r="A2690" s="72">
        <v>2689</v>
      </c>
      <c r="B2690" s="70" t="s">
        <v>4432</v>
      </c>
      <c r="C2690" s="73" t="s">
        <v>1294</v>
      </c>
    </row>
    <row r="2691" spans="1:3" x14ac:dyDescent="0.2">
      <c r="A2691" s="72">
        <v>2690</v>
      </c>
      <c r="B2691" s="70" t="s">
        <v>4832</v>
      </c>
      <c r="C2691" s="73" t="s">
        <v>1294</v>
      </c>
    </row>
    <row r="2692" spans="1:3" x14ac:dyDescent="0.2">
      <c r="A2692" s="72">
        <v>2691</v>
      </c>
      <c r="B2692" s="70" t="s">
        <v>5336</v>
      </c>
      <c r="C2692" s="73" t="s">
        <v>1294</v>
      </c>
    </row>
    <row r="2693" spans="1:3" x14ac:dyDescent="0.2">
      <c r="A2693" s="72">
        <v>2692</v>
      </c>
      <c r="B2693" s="70" t="s">
        <v>3714</v>
      </c>
      <c r="C2693" s="73" t="s">
        <v>1294</v>
      </c>
    </row>
    <row r="2694" spans="1:3" x14ac:dyDescent="0.2">
      <c r="A2694" s="72">
        <v>2693</v>
      </c>
      <c r="B2694" s="70" t="s">
        <v>5315</v>
      </c>
      <c r="C2694" s="73" t="s">
        <v>1294</v>
      </c>
    </row>
    <row r="2695" spans="1:3" x14ac:dyDescent="0.2">
      <c r="A2695" s="72">
        <v>2694</v>
      </c>
      <c r="B2695" s="70" t="s">
        <v>5897</v>
      </c>
      <c r="C2695" s="73" t="s">
        <v>1294</v>
      </c>
    </row>
    <row r="2696" spans="1:3" x14ac:dyDescent="0.2">
      <c r="A2696" s="72">
        <v>2695</v>
      </c>
      <c r="B2696" s="70" t="s">
        <v>2792</v>
      </c>
      <c r="C2696" s="73" t="s">
        <v>1294</v>
      </c>
    </row>
    <row r="2697" spans="1:3" x14ac:dyDescent="0.2">
      <c r="A2697" s="72">
        <v>2696</v>
      </c>
      <c r="B2697" s="70" t="s">
        <v>4450</v>
      </c>
      <c r="C2697" s="73" t="s">
        <v>1294</v>
      </c>
    </row>
    <row r="2698" spans="1:3" x14ac:dyDescent="0.2">
      <c r="A2698" s="72">
        <v>2697</v>
      </c>
      <c r="B2698" s="70" t="s">
        <v>6790</v>
      </c>
      <c r="C2698" s="73" t="s">
        <v>1294</v>
      </c>
    </row>
    <row r="2699" spans="1:3" x14ac:dyDescent="0.2">
      <c r="A2699" s="72">
        <v>2698</v>
      </c>
      <c r="B2699" s="70" t="s">
        <v>4941</v>
      </c>
      <c r="C2699" s="73" t="s">
        <v>1294</v>
      </c>
    </row>
    <row r="2700" spans="1:3" x14ac:dyDescent="0.2">
      <c r="A2700" s="72">
        <v>2699</v>
      </c>
      <c r="B2700" s="70" t="s">
        <v>5594</v>
      </c>
      <c r="C2700" s="73" t="s">
        <v>343</v>
      </c>
    </row>
    <row r="2701" spans="1:3" x14ac:dyDescent="0.2">
      <c r="A2701" s="72">
        <v>2700</v>
      </c>
      <c r="B2701" s="70" t="s">
        <v>6014</v>
      </c>
      <c r="C2701" s="73" t="s">
        <v>1294</v>
      </c>
    </row>
    <row r="2702" spans="1:3" x14ac:dyDescent="0.2">
      <c r="A2702" s="72">
        <v>2701</v>
      </c>
      <c r="B2702" s="70" t="s">
        <v>3431</v>
      </c>
      <c r="C2702" s="73" t="s">
        <v>1294</v>
      </c>
    </row>
    <row r="2703" spans="1:3" x14ac:dyDescent="0.2">
      <c r="A2703" s="72">
        <v>2702</v>
      </c>
      <c r="B2703" s="70" t="s">
        <v>6336</v>
      </c>
      <c r="C2703" s="73" t="s">
        <v>1294</v>
      </c>
    </row>
    <row r="2704" spans="1:3" x14ac:dyDescent="0.2">
      <c r="A2704" s="72">
        <v>2703</v>
      </c>
      <c r="B2704" s="70" t="s">
        <v>4859</v>
      </c>
      <c r="C2704" s="73" t="s">
        <v>1294</v>
      </c>
    </row>
    <row r="2705" spans="1:3" x14ac:dyDescent="0.2">
      <c r="A2705" s="72">
        <v>2704</v>
      </c>
      <c r="B2705" s="70" t="s">
        <v>2808</v>
      </c>
      <c r="C2705" s="73" t="s">
        <v>1294</v>
      </c>
    </row>
    <row r="2706" spans="1:3" x14ac:dyDescent="0.2">
      <c r="A2706" s="72">
        <v>2705</v>
      </c>
      <c r="B2706" s="70" t="s">
        <v>3082</v>
      </c>
      <c r="C2706" s="73" t="s">
        <v>1294</v>
      </c>
    </row>
    <row r="2707" spans="1:3" x14ac:dyDescent="0.2">
      <c r="A2707" s="72">
        <v>2706</v>
      </c>
      <c r="B2707" s="70" t="s">
        <v>6452</v>
      </c>
      <c r="C2707" s="73" t="s">
        <v>1294</v>
      </c>
    </row>
    <row r="2708" spans="1:3" x14ac:dyDescent="0.2">
      <c r="A2708" s="72">
        <v>2707</v>
      </c>
      <c r="B2708" s="70" t="s">
        <v>2660</v>
      </c>
      <c r="C2708" s="73" t="s">
        <v>1294</v>
      </c>
    </row>
    <row r="2709" spans="1:3" x14ac:dyDescent="0.2">
      <c r="A2709" s="72">
        <v>2708</v>
      </c>
      <c r="B2709" s="70" t="s">
        <v>4833</v>
      </c>
      <c r="C2709" s="73" t="s">
        <v>1294</v>
      </c>
    </row>
    <row r="2710" spans="1:3" x14ac:dyDescent="0.2">
      <c r="A2710" s="72">
        <v>2709</v>
      </c>
      <c r="B2710" s="70" t="s">
        <v>5041</v>
      </c>
      <c r="C2710" s="73" t="s">
        <v>1294</v>
      </c>
    </row>
    <row r="2711" spans="1:3" x14ac:dyDescent="0.2">
      <c r="A2711" s="72">
        <v>2710</v>
      </c>
      <c r="B2711" s="70" t="s">
        <v>2742</v>
      </c>
      <c r="C2711" s="73" t="s">
        <v>895</v>
      </c>
    </row>
    <row r="2712" spans="1:3" x14ac:dyDescent="0.2">
      <c r="A2712" s="72">
        <v>2711</v>
      </c>
      <c r="B2712" s="70" t="s">
        <v>1794</v>
      </c>
      <c r="C2712" s="73" t="s">
        <v>895</v>
      </c>
    </row>
    <row r="2713" spans="1:3" x14ac:dyDescent="0.2">
      <c r="A2713" s="72">
        <v>2712</v>
      </c>
      <c r="B2713" s="70" t="s">
        <v>4549</v>
      </c>
      <c r="C2713" s="73" t="s">
        <v>895</v>
      </c>
    </row>
    <row r="2714" spans="1:3" x14ac:dyDescent="0.2">
      <c r="A2714" s="72">
        <v>2713</v>
      </c>
      <c r="B2714" s="70" t="s">
        <v>6453</v>
      </c>
      <c r="C2714" s="73" t="s">
        <v>895</v>
      </c>
    </row>
    <row r="2715" spans="1:3" x14ac:dyDescent="0.2">
      <c r="A2715" s="72">
        <v>2714</v>
      </c>
      <c r="B2715" s="70" t="s">
        <v>5093</v>
      </c>
      <c r="C2715" s="73" t="s">
        <v>895</v>
      </c>
    </row>
    <row r="2716" spans="1:3" x14ac:dyDescent="0.2">
      <c r="A2716" s="72">
        <v>2715</v>
      </c>
      <c r="B2716" s="70" t="s">
        <v>6151</v>
      </c>
      <c r="C2716" s="73" t="s">
        <v>895</v>
      </c>
    </row>
    <row r="2717" spans="1:3" x14ac:dyDescent="0.2">
      <c r="A2717" s="72">
        <v>2716</v>
      </c>
      <c r="B2717" s="70" t="s">
        <v>5144</v>
      </c>
      <c r="C2717" s="73" t="s">
        <v>895</v>
      </c>
    </row>
    <row r="2718" spans="1:3" x14ac:dyDescent="0.2">
      <c r="A2718" s="72">
        <v>2717</v>
      </c>
      <c r="B2718" s="70" t="s">
        <v>2945</v>
      </c>
      <c r="C2718" s="73" t="s">
        <v>895</v>
      </c>
    </row>
    <row r="2719" spans="1:3" x14ac:dyDescent="0.2">
      <c r="A2719" s="72">
        <v>2718</v>
      </c>
      <c r="B2719" s="70" t="s">
        <v>7017</v>
      </c>
      <c r="C2719" s="73" t="s">
        <v>895</v>
      </c>
    </row>
    <row r="2720" spans="1:3" x14ac:dyDescent="0.2">
      <c r="A2720" s="72">
        <v>2719</v>
      </c>
      <c r="B2720" s="70" t="s">
        <v>6454</v>
      </c>
      <c r="C2720" s="73" t="s">
        <v>895</v>
      </c>
    </row>
    <row r="2721" spans="1:3" x14ac:dyDescent="0.2">
      <c r="A2721" s="72">
        <v>2720</v>
      </c>
      <c r="B2721" s="70" t="s">
        <v>894</v>
      </c>
      <c r="C2721" s="73" t="s">
        <v>895</v>
      </c>
    </row>
    <row r="2722" spans="1:3" x14ac:dyDescent="0.2">
      <c r="A2722" s="72">
        <v>2721</v>
      </c>
      <c r="B2722" s="70" t="s">
        <v>993</v>
      </c>
      <c r="C2722" s="73" t="s">
        <v>994</v>
      </c>
    </row>
    <row r="2723" spans="1:3" x14ac:dyDescent="0.2">
      <c r="A2723" s="72">
        <v>2722</v>
      </c>
      <c r="B2723" s="70" t="s">
        <v>1122</v>
      </c>
      <c r="C2723" s="73" t="s">
        <v>994</v>
      </c>
    </row>
    <row r="2724" spans="1:3" x14ac:dyDescent="0.2">
      <c r="A2724" s="72">
        <v>2723</v>
      </c>
      <c r="B2724" s="70" t="s">
        <v>6593</v>
      </c>
      <c r="C2724" s="73" t="s">
        <v>1440</v>
      </c>
    </row>
    <row r="2725" spans="1:3" x14ac:dyDescent="0.2">
      <c r="A2725" s="72">
        <v>2724</v>
      </c>
      <c r="B2725" s="70" t="s">
        <v>6594</v>
      </c>
      <c r="C2725" s="73" t="s">
        <v>994</v>
      </c>
    </row>
    <row r="2726" spans="1:3" x14ac:dyDescent="0.2">
      <c r="A2726" s="72">
        <v>2725</v>
      </c>
      <c r="B2726" s="70" t="s">
        <v>1659</v>
      </c>
      <c r="C2726" s="73" t="s">
        <v>994</v>
      </c>
    </row>
    <row r="2727" spans="1:3" x14ac:dyDescent="0.2">
      <c r="A2727" s="72">
        <v>2726</v>
      </c>
      <c r="B2727" s="70" t="s">
        <v>3438</v>
      </c>
      <c r="C2727" s="73" t="s">
        <v>994</v>
      </c>
    </row>
    <row r="2728" spans="1:3" x14ac:dyDescent="0.2">
      <c r="A2728" s="72">
        <v>2727</v>
      </c>
      <c r="B2728" s="70" t="s">
        <v>66</v>
      </c>
      <c r="C2728" s="73" t="s">
        <v>708</v>
      </c>
    </row>
    <row r="2729" spans="1:3" x14ac:dyDescent="0.2">
      <c r="A2729" s="72">
        <v>2728</v>
      </c>
      <c r="B2729" s="70" t="s">
        <v>707</v>
      </c>
      <c r="C2729" s="73" t="s">
        <v>708</v>
      </c>
    </row>
    <row r="2730" spans="1:3" x14ac:dyDescent="0.2">
      <c r="A2730" s="72">
        <v>2729</v>
      </c>
      <c r="B2730" s="70" t="s">
        <v>2665</v>
      </c>
      <c r="C2730" s="73" t="s">
        <v>708</v>
      </c>
    </row>
    <row r="2731" spans="1:3" x14ac:dyDescent="0.2">
      <c r="A2731" s="72">
        <v>2730</v>
      </c>
      <c r="B2731" s="70" t="s">
        <v>5841</v>
      </c>
      <c r="C2731" s="73" t="s">
        <v>708</v>
      </c>
    </row>
    <row r="2732" spans="1:3" x14ac:dyDescent="0.2">
      <c r="A2732" s="72">
        <v>2731</v>
      </c>
      <c r="B2732" s="70" t="s">
        <v>4294</v>
      </c>
      <c r="C2732" s="73" t="s">
        <v>708</v>
      </c>
    </row>
    <row r="2733" spans="1:3" x14ac:dyDescent="0.2">
      <c r="A2733" s="72">
        <v>2732</v>
      </c>
      <c r="B2733" s="70" t="s">
        <v>4032</v>
      </c>
      <c r="C2733" s="73" t="s">
        <v>708</v>
      </c>
    </row>
    <row r="2734" spans="1:3" x14ac:dyDescent="0.2">
      <c r="A2734" s="72">
        <v>2733</v>
      </c>
      <c r="B2734" s="70" t="s">
        <v>5692</v>
      </c>
      <c r="C2734" s="73" t="s">
        <v>708</v>
      </c>
    </row>
    <row r="2735" spans="1:3" x14ac:dyDescent="0.2">
      <c r="A2735" s="72">
        <v>2734</v>
      </c>
      <c r="B2735" s="70" t="s">
        <v>3130</v>
      </c>
      <c r="C2735" s="73" t="s">
        <v>708</v>
      </c>
    </row>
    <row r="2736" spans="1:3" x14ac:dyDescent="0.2">
      <c r="A2736" s="72">
        <v>2735</v>
      </c>
      <c r="B2736" s="70" t="s">
        <v>2659</v>
      </c>
      <c r="C2736" s="73" t="s">
        <v>708</v>
      </c>
    </row>
    <row r="2737" spans="1:3" x14ac:dyDescent="0.2">
      <c r="A2737" s="72">
        <v>2736</v>
      </c>
      <c r="B2737" s="70" t="s">
        <v>3030</v>
      </c>
      <c r="C2737" s="73" t="s">
        <v>708</v>
      </c>
    </row>
    <row r="2738" spans="1:3" x14ac:dyDescent="0.2">
      <c r="A2738" s="72">
        <v>2737</v>
      </c>
      <c r="B2738" s="70" t="s">
        <v>6234</v>
      </c>
      <c r="C2738" s="73" t="s">
        <v>708</v>
      </c>
    </row>
    <row r="2739" spans="1:3" x14ac:dyDescent="0.2">
      <c r="A2739" s="72">
        <v>2738</v>
      </c>
      <c r="B2739" s="70" t="s">
        <v>2688</v>
      </c>
      <c r="C2739" s="73" t="s">
        <v>708</v>
      </c>
    </row>
    <row r="2740" spans="1:3" x14ac:dyDescent="0.2">
      <c r="A2740" s="72">
        <v>2739</v>
      </c>
      <c r="B2740" s="70" t="s">
        <v>121</v>
      </c>
      <c r="C2740" s="73" t="s">
        <v>122</v>
      </c>
    </row>
    <row r="2741" spans="1:3" x14ac:dyDescent="0.2">
      <c r="A2741" s="72">
        <v>2740</v>
      </c>
      <c r="B2741" s="70" t="s">
        <v>1837</v>
      </c>
      <c r="C2741" s="73" t="s">
        <v>122</v>
      </c>
    </row>
    <row r="2742" spans="1:3" x14ac:dyDescent="0.2">
      <c r="A2742" s="72">
        <v>2741</v>
      </c>
      <c r="B2742" s="70" t="s">
        <v>5595</v>
      </c>
      <c r="C2742" s="73" t="s">
        <v>122</v>
      </c>
    </row>
    <row r="2743" spans="1:3" x14ac:dyDescent="0.2">
      <c r="A2743" s="72">
        <v>2742</v>
      </c>
      <c r="B2743" s="70" t="s">
        <v>3721</v>
      </c>
      <c r="C2743" s="73" t="s">
        <v>122</v>
      </c>
    </row>
    <row r="2744" spans="1:3" x14ac:dyDescent="0.2">
      <c r="A2744" s="72">
        <v>2743</v>
      </c>
      <c r="B2744" s="70" t="s">
        <v>4813</v>
      </c>
      <c r="C2744" s="73" t="s">
        <v>122</v>
      </c>
    </row>
    <row r="2745" spans="1:3" x14ac:dyDescent="0.2">
      <c r="A2745" s="72">
        <v>2744</v>
      </c>
      <c r="B2745" s="70" t="s">
        <v>6015</v>
      </c>
      <c r="C2745" s="73" t="s">
        <v>122</v>
      </c>
    </row>
    <row r="2746" spans="1:3" x14ac:dyDescent="0.2">
      <c r="A2746" s="72">
        <v>2745</v>
      </c>
      <c r="B2746" s="70" t="s">
        <v>5244</v>
      </c>
      <c r="C2746" s="73" t="s">
        <v>122</v>
      </c>
    </row>
    <row r="2747" spans="1:3" x14ac:dyDescent="0.2">
      <c r="A2747" s="72">
        <v>2746</v>
      </c>
      <c r="B2747" s="70" t="s">
        <v>2611</v>
      </c>
      <c r="C2747" s="73" t="s">
        <v>122</v>
      </c>
    </row>
    <row r="2748" spans="1:3" x14ac:dyDescent="0.2">
      <c r="A2748" s="72">
        <v>2747</v>
      </c>
      <c r="B2748" s="70" t="s">
        <v>1968</v>
      </c>
      <c r="C2748" s="73" t="s">
        <v>122</v>
      </c>
    </row>
    <row r="2749" spans="1:3" x14ac:dyDescent="0.2">
      <c r="A2749" s="72">
        <v>2748</v>
      </c>
      <c r="B2749" s="70" t="s">
        <v>5355</v>
      </c>
      <c r="C2749" s="73" t="s">
        <v>122</v>
      </c>
    </row>
    <row r="2750" spans="1:3" x14ac:dyDescent="0.2">
      <c r="A2750" s="72">
        <v>2749</v>
      </c>
      <c r="B2750" s="70" t="s">
        <v>5534</v>
      </c>
      <c r="C2750" s="73" t="s">
        <v>122</v>
      </c>
    </row>
    <row r="2751" spans="1:3" x14ac:dyDescent="0.2">
      <c r="A2751" s="72">
        <v>2750</v>
      </c>
      <c r="B2751" s="70" t="s">
        <v>4809</v>
      </c>
      <c r="C2751" s="73" t="s">
        <v>122</v>
      </c>
    </row>
    <row r="2752" spans="1:3" x14ac:dyDescent="0.2">
      <c r="A2752" s="72">
        <v>2751</v>
      </c>
      <c r="B2752" s="70" t="s">
        <v>1012</v>
      </c>
      <c r="C2752" s="73" t="s">
        <v>1013</v>
      </c>
    </row>
    <row r="2753" spans="1:3" x14ac:dyDescent="0.2">
      <c r="A2753" s="72">
        <v>2752</v>
      </c>
      <c r="B2753" s="70" t="s">
        <v>2143</v>
      </c>
      <c r="C2753" s="73" t="s">
        <v>1013</v>
      </c>
    </row>
    <row r="2754" spans="1:3" x14ac:dyDescent="0.2">
      <c r="A2754" s="72">
        <v>2753</v>
      </c>
      <c r="B2754" s="70" t="s">
        <v>2720</v>
      </c>
      <c r="C2754" s="73" t="s">
        <v>1013</v>
      </c>
    </row>
    <row r="2755" spans="1:3" x14ac:dyDescent="0.2">
      <c r="A2755" s="72">
        <v>2754</v>
      </c>
      <c r="B2755" s="70" t="s">
        <v>1975</v>
      </c>
      <c r="C2755" s="73" t="s">
        <v>1013</v>
      </c>
    </row>
    <row r="2756" spans="1:3" x14ac:dyDescent="0.2">
      <c r="A2756" s="72">
        <v>2755</v>
      </c>
      <c r="B2756" s="70" t="s">
        <v>4330</v>
      </c>
      <c r="C2756" s="73" t="s">
        <v>1013</v>
      </c>
    </row>
    <row r="2757" spans="1:3" x14ac:dyDescent="0.2">
      <c r="A2757" s="72">
        <v>2756</v>
      </c>
      <c r="B2757" s="70" t="s">
        <v>4400</v>
      </c>
      <c r="C2757" s="73" t="s">
        <v>1013</v>
      </c>
    </row>
    <row r="2758" spans="1:3" x14ac:dyDescent="0.2">
      <c r="A2758" s="72">
        <v>2757</v>
      </c>
      <c r="B2758" s="70" t="s">
        <v>1762</v>
      </c>
      <c r="C2758" s="73" t="s">
        <v>1013</v>
      </c>
    </row>
    <row r="2759" spans="1:3" x14ac:dyDescent="0.2">
      <c r="A2759" s="72">
        <v>2758</v>
      </c>
      <c r="B2759" s="70" t="s">
        <v>5658</v>
      </c>
      <c r="C2759" s="73" t="s">
        <v>1013</v>
      </c>
    </row>
    <row r="2760" spans="1:3" x14ac:dyDescent="0.2">
      <c r="A2760" s="72">
        <v>2759</v>
      </c>
      <c r="B2760" s="70" t="s">
        <v>2695</v>
      </c>
      <c r="C2760" s="73" t="s">
        <v>1013</v>
      </c>
    </row>
    <row r="2761" spans="1:3" x14ac:dyDescent="0.2">
      <c r="A2761" s="72">
        <v>2760</v>
      </c>
      <c r="B2761" s="70" t="s">
        <v>5019</v>
      </c>
      <c r="C2761" s="73" t="s">
        <v>1013</v>
      </c>
    </row>
    <row r="2762" spans="1:3" x14ac:dyDescent="0.2">
      <c r="A2762" s="72">
        <v>2761</v>
      </c>
      <c r="B2762" s="70" t="s">
        <v>1847</v>
      </c>
      <c r="C2762" s="73" t="s">
        <v>1013</v>
      </c>
    </row>
    <row r="2763" spans="1:3" x14ac:dyDescent="0.2">
      <c r="A2763" s="72">
        <v>2762</v>
      </c>
      <c r="B2763" s="70" t="s">
        <v>3933</v>
      </c>
      <c r="C2763" s="73" t="s">
        <v>1013</v>
      </c>
    </row>
    <row r="2764" spans="1:3" x14ac:dyDescent="0.2">
      <c r="A2764" s="72">
        <v>2763</v>
      </c>
      <c r="B2764" s="70" t="s">
        <v>6235</v>
      </c>
      <c r="C2764" s="73" t="s">
        <v>1013</v>
      </c>
    </row>
    <row r="2765" spans="1:3" x14ac:dyDescent="0.2">
      <c r="A2765" s="72">
        <v>2764</v>
      </c>
      <c r="B2765" s="70" t="s">
        <v>1516</v>
      </c>
      <c r="C2765" s="73" t="s">
        <v>1013</v>
      </c>
    </row>
    <row r="2766" spans="1:3" x14ac:dyDescent="0.2">
      <c r="A2766" s="72">
        <v>2765</v>
      </c>
      <c r="B2766" s="70" t="s">
        <v>2449</v>
      </c>
      <c r="C2766" s="73" t="s">
        <v>1013</v>
      </c>
    </row>
    <row r="2767" spans="1:3" x14ac:dyDescent="0.2">
      <c r="A2767" s="72">
        <v>2766</v>
      </c>
      <c r="B2767" s="70" t="s">
        <v>2329</v>
      </c>
      <c r="C2767" s="73" t="s">
        <v>1013</v>
      </c>
    </row>
    <row r="2768" spans="1:3" x14ac:dyDescent="0.2">
      <c r="A2768" s="72">
        <v>2767</v>
      </c>
      <c r="B2768" s="70" t="s">
        <v>3418</v>
      </c>
      <c r="C2768" s="73" t="s">
        <v>1013</v>
      </c>
    </row>
    <row r="2769" spans="1:3" x14ac:dyDescent="0.2">
      <c r="A2769" s="72">
        <v>2768</v>
      </c>
      <c r="B2769" s="70" t="s">
        <v>5596</v>
      </c>
      <c r="C2769" s="73" t="s">
        <v>1013</v>
      </c>
    </row>
    <row r="2770" spans="1:3" x14ac:dyDescent="0.2">
      <c r="A2770" s="72">
        <v>2769</v>
      </c>
      <c r="B2770" s="70" t="s">
        <v>7018</v>
      </c>
      <c r="C2770" s="73" t="s">
        <v>1013</v>
      </c>
    </row>
    <row r="2771" spans="1:3" x14ac:dyDescent="0.2">
      <c r="A2771" s="72">
        <v>2770</v>
      </c>
      <c r="B2771" s="70" t="s">
        <v>3141</v>
      </c>
      <c r="C2771" s="73" t="s">
        <v>1013</v>
      </c>
    </row>
    <row r="2772" spans="1:3" x14ac:dyDescent="0.2">
      <c r="A2772" s="72">
        <v>2771</v>
      </c>
      <c r="B2772" s="70" t="s">
        <v>2202</v>
      </c>
      <c r="C2772" s="73" t="s">
        <v>1013</v>
      </c>
    </row>
    <row r="2773" spans="1:3" x14ac:dyDescent="0.2">
      <c r="A2773" s="72">
        <v>2772</v>
      </c>
      <c r="B2773" s="70" t="s">
        <v>2217</v>
      </c>
      <c r="C2773" s="73" t="s">
        <v>1013</v>
      </c>
    </row>
    <row r="2774" spans="1:3" x14ac:dyDescent="0.2">
      <c r="A2774" s="72">
        <v>2773</v>
      </c>
      <c r="B2774" s="70" t="s">
        <v>5898</v>
      </c>
      <c r="C2774" s="73" t="s">
        <v>1882</v>
      </c>
    </row>
    <row r="2775" spans="1:3" x14ac:dyDescent="0.2">
      <c r="A2775" s="72">
        <v>2774</v>
      </c>
      <c r="B2775" s="70" t="s">
        <v>2104</v>
      </c>
      <c r="C2775" s="73" t="s">
        <v>1882</v>
      </c>
    </row>
    <row r="2776" spans="1:3" x14ac:dyDescent="0.2">
      <c r="A2776" s="72">
        <v>2775</v>
      </c>
      <c r="B2776" s="70" t="s">
        <v>3018</v>
      </c>
      <c r="C2776" s="73" t="s">
        <v>1882</v>
      </c>
    </row>
    <row r="2777" spans="1:3" x14ac:dyDescent="0.2">
      <c r="A2777" s="72">
        <v>2776</v>
      </c>
      <c r="B2777" s="70" t="s">
        <v>5020</v>
      </c>
      <c r="C2777" s="73" t="s">
        <v>1882</v>
      </c>
    </row>
    <row r="2778" spans="1:3" x14ac:dyDescent="0.2">
      <c r="A2778" s="72">
        <v>2777</v>
      </c>
      <c r="B2778" s="70" t="s">
        <v>3185</v>
      </c>
      <c r="C2778" s="73" t="s">
        <v>1882</v>
      </c>
    </row>
    <row r="2779" spans="1:3" x14ac:dyDescent="0.2">
      <c r="A2779" s="72">
        <v>2778</v>
      </c>
      <c r="B2779" s="70" t="s">
        <v>2236</v>
      </c>
      <c r="C2779" s="73" t="s">
        <v>1882</v>
      </c>
    </row>
    <row r="2780" spans="1:3" x14ac:dyDescent="0.2">
      <c r="A2780" s="72">
        <v>2779</v>
      </c>
      <c r="B2780" s="70" t="s">
        <v>4568</v>
      </c>
      <c r="C2780" s="73" t="s">
        <v>1882</v>
      </c>
    </row>
    <row r="2781" spans="1:3" x14ac:dyDescent="0.2">
      <c r="A2781" s="72">
        <v>2780</v>
      </c>
      <c r="B2781" s="70" t="s">
        <v>5225</v>
      </c>
      <c r="C2781" s="73" t="s">
        <v>1882</v>
      </c>
    </row>
    <row r="2782" spans="1:3" x14ac:dyDescent="0.2">
      <c r="A2782" s="72">
        <v>2781</v>
      </c>
      <c r="B2782" s="70" t="s">
        <v>6595</v>
      </c>
      <c r="C2782" s="73" t="s">
        <v>1882</v>
      </c>
    </row>
    <row r="2783" spans="1:3" x14ac:dyDescent="0.2">
      <c r="A2783" s="72">
        <v>2782</v>
      </c>
      <c r="B2783" s="70" t="s">
        <v>4891</v>
      </c>
      <c r="C2783" s="73" t="s">
        <v>1882</v>
      </c>
    </row>
    <row r="2784" spans="1:3" x14ac:dyDescent="0.2">
      <c r="A2784" s="72">
        <v>2783</v>
      </c>
      <c r="B2784" s="70" t="s">
        <v>1881</v>
      </c>
      <c r="C2784" s="73" t="s">
        <v>1882</v>
      </c>
    </row>
    <row r="2785" spans="1:3" x14ac:dyDescent="0.2">
      <c r="A2785" s="72">
        <v>2784</v>
      </c>
      <c r="B2785" s="70" t="s">
        <v>1576</v>
      </c>
      <c r="C2785" s="73" t="s">
        <v>1577</v>
      </c>
    </row>
    <row r="2786" spans="1:3" x14ac:dyDescent="0.2">
      <c r="A2786" s="72">
        <v>2785</v>
      </c>
      <c r="B2786" s="70" t="s">
        <v>5899</v>
      </c>
      <c r="C2786" s="73" t="s">
        <v>1882</v>
      </c>
    </row>
    <row r="2787" spans="1:3" x14ac:dyDescent="0.2">
      <c r="A2787" s="72">
        <v>2786</v>
      </c>
      <c r="B2787" s="70" t="s">
        <v>2505</v>
      </c>
      <c r="C2787" s="73" t="s">
        <v>535</v>
      </c>
    </row>
    <row r="2788" spans="1:3" x14ac:dyDescent="0.2">
      <c r="A2788" s="72">
        <v>2787</v>
      </c>
      <c r="B2788" s="70" t="s">
        <v>688</v>
      </c>
      <c r="C2788" s="73" t="s">
        <v>535</v>
      </c>
    </row>
    <row r="2789" spans="1:3" x14ac:dyDescent="0.2">
      <c r="A2789" s="72">
        <v>2788</v>
      </c>
      <c r="B2789" s="70" t="s">
        <v>2099</v>
      </c>
      <c r="C2789" s="73" t="s">
        <v>535</v>
      </c>
    </row>
    <row r="2790" spans="1:3" x14ac:dyDescent="0.2">
      <c r="A2790" s="72">
        <v>2789</v>
      </c>
      <c r="B2790" s="70" t="s">
        <v>4334</v>
      </c>
      <c r="C2790" s="73" t="s">
        <v>535</v>
      </c>
    </row>
    <row r="2791" spans="1:3" x14ac:dyDescent="0.2">
      <c r="A2791" s="72">
        <v>2790</v>
      </c>
      <c r="B2791" s="70" t="s">
        <v>7019</v>
      </c>
      <c r="C2791" s="73" t="s">
        <v>535</v>
      </c>
    </row>
    <row r="2792" spans="1:3" x14ac:dyDescent="0.2">
      <c r="A2792" s="72">
        <v>2791</v>
      </c>
      <c r="B2792" s="70" t="s">
        <v>5597</v>
      </c>
      <c r="C2792" s="73" t="s">
        <v>535</v>
      </c>
    </row>
    <row r="2793" spans="1:3" x14ac:dyDescent="0.2">
      <c r="A2793" s="72">
        <v>2792</v>
      </c>
      <c r="B2793" s="70" t="s">
        <v>5802</v>
      </c>
      <c r="C2793" s="73" t="s">
        <v>535</v>
      </c>
    </row>
    <row r="2794" spans="1:3" x14ac:dyDescent="0.2">
      <c r="A2794" s="72">
        <v>2793</v>
      </c>
      <c r="B2794" s="70" t="s">
        <v>534</v>
      </c>
      <c r="C2794" s="73" t="s">
        <v>535</v>
      </c>
    </row>
    <row r="2795" spans="1:3" x14ac:dyDescent="0.2">
      <c r="A2795" s="72">
        <v>2794</v>
      </c>
      <c r="B2795" s="70" t="s">
        <v>4072</v>
      </c>
      <c r="C2795" s="73" t="s">
        <v>535</v>
      </c>
    </row>
    <row r="2796" spans="1:3" x14ac:dyDescent="0.2">
      <c r="A2796" s="72">
        <v>2795</v>
      </c>
      <c r="B2796" s="70" t="s">
        <v>3823</v>
      </c>
      <c r="C2796" s="73" t="s">
        <v>535</v>
      </c>
    </row>
    <row r="2797" spans="1:3" x14ac:dyDescent="0.2">
      <c r="A2797" s="72">
        <v>2796</v>
      </c>
      <c r="B2797" s="70" t="s">
        <v>7020</v>
      </c>
      <c r="C2797" s="73" t="s">
        <v>535</v>
      </c>
    </row>
    <row r="2798" spans="1:3" x14ac:dyDescent="0.2">
      <c r="A2798" s="72">
        <v>2797</v>
      </c>
      <c r="B2798" s="70" t="s">
        <v>6236</v>
      </c>
      <c r="C2798" s="73" t="s">
        <v>535</v>
      </c>
    </row>
    <row r="2799" spans="1:3" x14ac:dyDescent="0.2">
      <c r="A2799" s="72">
        <v>2798</v>
      </c>
      <c r="B2799" s="70" t="s">
        <v>4409</v>
      </c>
      <c r="C2799" s="73" t="s">
        <v>535</v>
      </c>
    </row>
    <row r="2800" spans="1:3" x14ac:dyDescent="0.2">
      <c r="A2800" s="72">
        <v>2799</v>
      </c>
      <c r="B2800" s="70" t="s">
        <v>3766</v>
      </c>
      <c r="C2800" s="73" t="s">
        <v>535</v>
      </c>
    </row>
    <row r="2801" spans="1:3" x14ac:dyDescent="0.2">
      <c r="A2801" s="72">
        <v>2800</v>
      </c>
      <c r="B2801" s="70" t="s">
        <v>2671</v>
      </c>
      <c r="C2801" s="73" t="s">
        <v>535</v>
      </c>
    </row>
    <row r="2802" spans="1:3" x14ac:dyDescent="0.2">
      <c r="A2802" s="72">
        <v>2801</v>
      </c>
      <c r="B2802" s="70" t="s">
        <v>7021</v>
      </c>
      <c r="C2802" s="73" t="s">
        <v>535</v>
      </c>
    </row>
    <row r="2803" spans="1:3" x14ac:dyDescent="0.2">
      <c r="A2803" s="72">
        <v>2802</v>
      </c>
      <c r="B2803" s="70" t="s">
        <v>4610</v>
      </c>
      <c r="C2803" s="73" t="s">
        <v>535</v>
      </c>
    </row>
    <row r="2804" spans="1:3" x14ac:dyDescent="0.2">
      <c r="A2804" s="72">
        <v>2803</v>
      </c>
      <c r="B2804" s="70" t="s">
        <v>7022</v>
      </c>
      <c r="C2804" s="73" t="s">
        <v>52</v>
      </c>
    </row>
    <row r="2805" spans="1:3" x14ac:dyDescent="0.2">
      <c r="A2805" s="72">
        <v>2804</v>
      </c>
      <c r="B2805" s="70" t="s">
        <v>4892</v>
      </c>
      <c r="C2805" s="73" t="s">
        <v>52</v>
      </c>
    </row>
    <row r="2806" spans="1:3" x14ac:dyDescent="0.2">
      <c r="A2806" s="72">
        <v>2805</v>
      </c>
      <c r="B2806" s="70" t="s">
        <v>857</v>
      </c>
      <c r="C2806" s="73" t="s">
        <v>52</v>
      </c>
    </row>
    <row r="2807" spans="1:3" x14ac:dyDescent="0.2">
      <c r="A2807" s="72">
        <v>2806</v>
      </c>
      <c r="B2807" s="70" t="s">
        <v>7023</v>
      </c>
      <c r="C2807" s="73" t="s">
        <v>52</v>
      </c>
    </row>
    <row r="2808" spans="1:3" x14ac:dyDescent="0.2">
      <c r="A2808" s="72">
        <v>2807</v>
      </c>
      <c r="B2808" s="70" t="s">
        <v>1593</v>
      </c>
      <c r="C2808" s="73" t="s">
        <v>52</v>
      </c>
    </row>
    <row r="2809" spans="1:3" x14ac:dyDescent="0.2">
      <c r="A2809" s="72">
        <v>2808</v>
      </c>
      <c r="B2809" s="70" t="s">
        <v>6237</v>
      </c>
      <c r="C2809" s="73" t="s">
        <v>52</v>
      </c>
    </row>
    <row r="2810" spans="1:3" x14ac:dyDescent="0.2">
      <c r="A2810" s="72">
        <v>2809</v>
      </c>
      <c r="B2810" s="70" t="s">
        <v>51</v>
      </c>
      <c r="C2810" s="73" t="s">
        <v>52</v>
      </c>
    </row>
    <row r="2811" spans="1:3" x14ac:dyDescent="0.2">
      <c r="A2811" s="72">
        <v>2810</v>
      </c>
      <c r="B2811" s="70" t="s">
        <v>1426</v>
      </c>
      <c r="C2811" s="73" t="s">
        <v>748</v>
      </c>
    </row>
    <row r="2812" spans="1:3" x14ac:dyDescent="0.2">
      <c r="A2812" s="72">
        <v>2811</v>
      </c>
      <c r="B2812" s="70" t="s">
        <v>6016</v>
      </c>
      <c r="C2812" s="73" t="s">
        <v>748</v>
      </c>
    </row>
    <row r="2813" spans="1:3" x14ac:dyDescent="0.2">
      <c r="A2813" s="72">
        <v>2812</v>
      </c>
      <c r="B2813" s="70" t="s">
        <v>6337</v>
      </c>
      <c r="C2813" s="73" t="s">
        <v>748</v>
      </c>
    </row>
    <row r="2814" spans="1:3" x14ac:dyDescent="0.2">
      <c r="A2814" s="72">
        <v>2813</v>
      </c>
      <c r="B2814" s="70" t="s">
        <v>7024</v>
      </c>
      <c r="C2814" s="73" t="s">
        <v>748</v>
      </c>
    </row>
    <row r="2815" spans="1:3" x14ac:dyDescent="0.2">
      <c r="A2815" s="72">
        <v>2814</v>
      </c>
      <c r="B2815" s="70" t="s">
        <v>3675</v>
      </c>
      <c r="C2815" s="73" t="s">
        <v>748</v>
      </c>
    </row>
    <row r="2816" spans="1:3" x14ac:dyDescent="0.2">
      <c r="A2816" s="72">
        <v>2815</v>
      </c>
      <c r="B2816" s="70" t="s">
        <v>5157</v>
      </c>
      <c r="C2816" s="73" t="s">
        <v>748</v>
      </c>
    </row>
    <row r="2817" spans="1:3" x14ac:dyDescent="0.2">
      <c r="A2817" s="72">
        <v>2816</v>
      </c>
      <c r="B2817" s="70" t="s">
        <v>5337</v>
      </c>
      <c r="C2817" s="73" t="s">
        <v>748</v>
      </c>
    </row>
    <row r="2818" spans="1:3" x14ac:dyDescent="0.2">
      <c r="A2818" s="72">
        <v>2817</v>
      </c>
      <c r="B2818" s="70" t="s">
        <v>6791</v>
      </c>
      <c r="C2818" s="73" t="s">
        <v>748</v>
      </c>
    </row>
    <row r="2819" spans="1:3" x14ac:dyDescent="0.2">
      <c r="A2819" s="72">
        <v>2818</v>
      </c>
      <c r="B2819" s="70" t="s">
        <v>2740</v>
      </c>
      <c r="C2819" s="73" t="s">
        <v>748</v>
      </c>
    </row>
    <row r="2820" spans="1:3" x14ac:dyDescent="0.2">
      <c r="A2820" s="72">
        <v>2819</v>
      </c>
      <c r="B2820" s="70" t="s">
        <v>2982</v>
      </c>
      <c r="C2820" s="73" t="s">
        <v>748</v>
      </c>
    </row>
    <row r="2821" spans="1:3" x14ac:dyDescent="0.2">
      <c r="A2821" s="72">
        <v>2820</v>
      </c>
      <c r="B2821" s="70" t="s">
        <v>2714</v>
      </c>
      <c r="C2821" s="73" t="s">
        <v>748</v>
      </c>
    </row>
    <row r="2822" spans="1:3" x14ac:dyDescent="0.2">
      <c r="A2822" s="72">
        <v>2821</v>
      </c>
      <c r="B2822" s="70" t="s">
        <v>5598</v>
      </c>
      <c r="C2822" s="73" t="s">
        <v>748</v>
      </c>
    </row>
    <row r="2823" spans="1:3" x14ac:dyDescent="0.2">
      <c r="A2823" s="72">
        <v>2822</v>
      </c>
      <c r="B2823" s="70" t="s">
        <v>4207</v>
      </c>
      <c r="C2823" s="73" t="s">
        <v>748</v>
      </c>
    </row>
    <row r="2824" spans="1:3" x14ac:dyDescent="0.2">
      <c r="A2824" s="72">
        <v>2823</v>
      </c>
      <c r="B2824" s="70" t="s">
        <v>1935</v>
      </c>
      <c r="C2824" s="73" t="s">
        <v>748</v>
      </c>
    </row>
    <row r="2825" spans="1:3" x14ac:dyDescent="0.2">
      <c r="A2825" s="72">
        <v>2824</v>
      </c>
      <c r="B2825" s="70" t="s">
        <v>747</v>
      </c>
      <c r="C2825" s="73" t="s">
        <v>748</v>
      </c>
    </row>
    <row r="2826" spans="1:3" x14ac:dyDescent="0.2">
      <c r="A2826" s="72">
        <v>2825</v>
      </c>
      <c r="B2826" s="70" t="s">
        <v>1329</v>
      </c>
      <c r="C2826" s="73" t="s">
        <v>748</v>
      </c>
    </row>
    <row r="2827" spans="1:3" x14ac:dyDescent="0.2">
      <c r="A2827" s="72">
        <v>2826</v>
      </c>
      <c r="B2827" s="70" t="s">
        <v>6338</v>
      </c>
      <c r="C2827" s="73" t="s">
        <v>748</v>
      </c>
    </row>
    <row r="2828" spans="1:3" x14ac:dyDescent="0.2">
      <c r="A2828" s="72">
        <v>2827</v>
      </c>
      <c r="B2828" s="70" t="s">
        <v>3172</v>
      </c>
      <c r="C2828" s="73" t="s">
        <v>748</v>
      </c>
    </row>
    <row r="2829" spans="1:3" x14ac:dyDescent="0.2">
      <c r="A2829" s="72">
        <v>2828</v>
      </c>
      <c r="B2829" s="70" t="s">
        <v>6339</v>
      </c>
      <c r="C2829" s="73" t="s">
        <v>748</v>
      </c>
    </row>
    <row r="2830" spans="1:3" x14ac:dyDescent="0.2">
      <c r="A2830" s="72">
        <v>2829</v>
      </c>
      <c r="B2830" s="70" t="s">
        <v>6596</v>
      </c>
      <c r="C2830" s="73" t="s">
        <v>1413</v>
      </c>
    </row>
    <row r="2831" spans="1:3" x14ac:dyDescent="0.2">
      <c r="A2831" s="72">
        <v>2830</v>
      </c>
      <c r="B2831" s="70" t="s">
        <v>3713</v>
      </c>
      <c r="C2831" s="73" t="s">
        <v>1413</v>
      </c>
    </row>
    <row r="2832" spans="1:3" x14ac:dyDescent="0.2">
      <c r="A2832" s="72">
        <v>2831</v>
      </c>
      <c r="B2832" s="70" t="s">
        <v>3830</v>
      </c>
      <c r="C2832" s="73" t="s">
        <v>1413</v>
      </c>
    </row>
    <row r="2833" spans="1:3" x14ac:dyDescent="0.2">
      <c r="A2833" s="72">
        <v>2832</v>
      </c>
      <c r="B2833" s="70" t="s">
        <v>1412</v>
      </c>
      <c r="C2833" s="73" t="s">
        <v>1413</v>
      </c>
    </row>
    <row r="2834" spans="1:3" x14ac:dyDescent="0.2">
      <c r="A2834" s="72">
        <v>2833</v>
      </c>
      <c r="B2834" s="70" t="s">
        <v>3665</v>
      </c>
      <c r="C2834" s="73" t="s">
        <v>1413</v>
      </c>
    </row>
    <row r="2835" spans="1:3" x14ac:dyDescent="0.2">
      <c r="A2835" s="72">
        <v>2834</v>
      </c>
      <c r="B2835" s="70" t="s">
        <v>2492</v>
      </c>
      <c r="C2835" s="73" t="s">
        <v>148</v>
      </c>
    </row>
    <row r="2836" spans="1:3" x14ac:dyDescent="0.2">
      <c r="A2836" s="72">
        <v>2835</v>
      </c>
      <c r="B2836" s="70" t="s">
        <v>3506</v>
      </c>
      <c r="C2836" s="73" t="s">
        <v>148</v>
      </c>
    </row>
    <row r="2837" spans="1:3" x14ac:dyDescent="0.2">
      <c r="A2837" s="72">
        <v>2836</v>
      </c>
      <c r="B2837" s="70" t="s">
        <v>1008</v>
      </c>
      <c r="C2837" s="73" t="s">
        <v>148</v>
      </c>
    </row>
    <row r="2838" spans="1:3" x14ac:dyDescent="0.2">
      <c r="A2838" s="72">
        <v>2837</v>
      </c>
      <c r="B2838" s="70" t="s">
        <v>4226</v>
      </c>
      <c r="C2838" s="73" t="s">
        <v>148</v>
      </c>
    </row>
    <row r="2839" spans="1:3" x14ac:dyDescent="0.2">
      <c r="A2839" s="72">
        <v>2838</v>
      </c>
      <c r="B2839" s="70" t="s">
        <v>2767</v>
      </c>
      <c r="C2839" s="73" t="s">
        <v>148</v>
      </c>
    </row>
    <row r="2840" spans="1:3" x14ac:dyDescent="0.2">
      <c r="A2840" s="72">
        <v>2839</v>
      </c>
      <c r="B2840" s="70" t="s">
        <v>3304</v>
      </c>
      <c r="C2840" s="73" t="s">
        <v>148</v>
      </c>
    </row>
    <row r="2841" spans="1:3" x14ac:dyDescent="0.2">
      <c r="A2841" s="72">
        <v>2840</v>
      </c>
      <c r="B2841" s="70" t="s">
        <v>5599</v>
      </c>
      <c r="C2841" s="73" t="s">
        <v>148</v>
      </c>
    </row>
    <row r="2842" spans="1:3" x14ac:dyDescent="0.2">
      <c r="A2842" s="72">
        <v>2841</v>
      </c>
      <c r="B2842" s="70" t="s">
        <v>5468</v>
      </c>
      <c r="C2842" s="73" t="s">
        <v>148</v>
      </c>
    </row>
    <row r="2843" spans="1:3" x14ac:dyDescent="0.2">
      <c r="A2843" s="72">
        <v>2842</v>
      </c>
      <c r="B2843" s="70" t="s">
        <v>6238</v>
      </c>
      <c r="C2843" s="73" t="s">
        <v>148</v>
      </c>
    </row>
    <row r="2844" spans="1:3" x14ac:dyDescent="0.2">
      <c r="A2844" s="72">
        <v>2843</v>
      </c>
      <c r="B2844" s="70" t="s">
        <v>5900</v>
      </c>
      <c r="C2844" s="73" t="s">
        <v>148</v>
      </c>
    </row>
    <row r="2845" spans="1:3" x14ac:dyDescent="0.2">
      <c r="A2845" s="72">
        <v>2844</v>
      </c>
      <c r="B2845" s="70" t="s">
        <v>3331</v>
      </c>
      <c r="C2845" s="73" t="s">
        <v>148</v>
      </c>
    </row>
    <row r="2846" spans="1:3" x14ac:dyDescent="0.2">
      <c r="A2846" s="72">
        <v>2845</v>
      </c>
      <c r="B2846" s="70" t="s">
        <v>6455</v>
      </c>
      <c r="C2846" s="73" t="s">
        <v>148</v>
      </c>
    </row>
    <row r="2847" spans="1:3" x14ac:dyDescent="0.2">
      <c r="A2847" s="72">
        <v>2846</v>
      </c>
      <c r="B2847" s="70" t="s">
        <v>1990</v>
      </c>
      <c r="C2847" s="73" t="s">
        <v>148</v>
      </c>
    </row>
    <row r="2848" spans="1:3" x14ac:dyDescent="0.2">
      <c r="A2848" s="72">
        <v>2847</v>
      </c>
      <c r="B2848" s="70" t="s">
        <v>6597</v>
      </c>
      <c r="C2848" s="73" t="s">
        <v>148</v>
      </c>
    </row>
    <row r="2849" spans="1:3" x14ac:dyDescent="0.2">
      <c r="A2849" s="72">
        <v>2848</v>
      </c>
      <c r="B2849" s="70" t="s">
        <v>1709</v>
      </c>
      <c r="C2849" s="73" t="s">
        <v>148</v>
      </c>
    </row>
    <row r="2850" spans="1:3" x14ac:dyDescent="0.2">
      <c r="A2850" s="72">
        <v>2849</v>
      </c>
      <c r="B2850" s="70" t="s">
        <v>6456</v>
      </c>
      <c r="C2850" s="73" t="s">
        <v>148</v>
      </c>
    </row>
    <row r="2851" spans="1:3" x14ac:dyDescent="0.2">
      <c r="A2851" s="72">
        <v>2850</v>
      </c>
      <c r="B2851" s="70" t="s">
        <v>3672</v>
      </c>
      <c r="C2851" s="73" t="s">
        <v>148</v>
      </c>
    </row>
    <row r="2852" spans="1:3" x14ac:dyDescent="0.2">
      <c r="A2852" s="72">
        <v>2851</v>
      </c>
      <c r="B2852" s="70" t="s">
        <v>3771</v>
      </c>
      <c r="C2852" s="73" t="s">
        <v>148</v>
      </c>
    </row>
    <row r="2853" spans="1:3" x14ac:dyDescent="0.2">
      <c r="A2853" s="72">
        <v>2852</v>
      </c>
      <c r="B2853" s="70" t="s">
        <v>3617</v>
      </c>
      <c r="C2853" s="73" t="s">
        <v>148</v>
      </c>
    </row>
    <row r="2854" spans="1:3" x14ac:dyDescent="0.2">
      <c r="A2854" s="72">
        <v>2853</v>
      </c>
      <c r="B2854" s="70" t="s">
        <v>5956</v>
      </c>
      <c r="C2854" s="73" t="s">
        <v>148</v>
      </c>
    </row>
    <row r="2855" spans="1:3" x14ac:dyDescent="0.2">
      <c r="A2855" s="72">
        <v>2854</v>
      </c>
      <c r="B2855" s="70" t="s">
        <v>4653</v>
      </c>
      <c r="C2855" s="73" t="s">
        <v>148</v>
      </c>
    </row>
    <row r="2856" spans="1:3" x14ac:dyDescent="0.2">
      <c r="A2856" s="72">
        <v>2855</v>
      </c>
      <c r="B2856" s="70" t="s">
        <v>1427</v>
      </c>
      <c r="C2856" s="73" t="s">
        <v>148</v>
      </c>
    </row>
    <row r="2857" spans="1:3" x14ac:dyDescent="0.2">
      <c r="A2857" s="72">
        <v>2856</v>
      </c>
      <c r="B2857" s="70" t="s">
        <v>612</v>
      </c>
      <c r="C2857" s="73" t="s">
        <v>148</v>
      </c>
    </row>
    <row r="2858" spans="1:3" x14ac:dyDescent="0.2">
      <c r="A2858" s="72">
        <v>2857</v>
      </c>
      <c r="B2858" s="70" t="s">
        <v>338</v>
      </c>
      <c r="C2858" s="73" t="s">
        <v>148</v>
      </c>
    </row>
    <row r="2859" spans="1:3" x14ac:dyDescent="0.2">
      <c r="A2859" s="72">
        <v>2858</v>
      </c>
      <c r="B2859" s="70" t="s">
        <v>5094</v>
      </c>
      <c r="C2859" s="73" t="s">
        <v>148</v>
      </c>
    </row>
    <row r="2860" spans="1:3" x14ac:dyDescent="0.2">
      <c r="A2860" s="72">
        <v>2859</v>
      </c>
      <c r="B2860" s="70" t="s">
        <v>5469</v>
      </c>
      <c r="C2860" s="73" t="s">
        <v>148</v>
      </c>
    </row>
    <row r="2861" spans="1:3" x14ac:dyDescent="0.2">
      <c r="A2861" s="72">
        <v>2860</v>
      </c>
      <c r="B2861" s="70" t="s">
        <v>3468</v>
      </c>
      <c r="C2861" s="73" t="s">
        <v>148</v>
      </c>
    </row>
    <row r="2862" spans="1:3" x14ac:dyDescent="0.2">
      <c r="A2862" s="72">
        <v>2861</v>
      </c>
      <c r="B2862" s="70" t="s">
        <v>5559</v>
      </c>
      <c r="C2862" s="73" t="s">
        <v>148</v>
      </c>
    </row>
    <row r="2863" spans="1:3" x14ac:dyDescent="0.2">
      <c r="A2863" s="72">
        <v>2862</v>
      </c>
      <c r="B2863" s="70" t="s">
        <v>147</v>
      </c>
      <c r="C2863" s="73" t="s">
        <v>148</v>
      </c>
    </row>
    <row r="2864" spans="1:3" x14ac:dyDescent="0.2">
      <c r="A2864" s="72">
        <v>2863</v>
      </c>
      <c r="B2864" s="70" t="s">
        <v>4583</v>
      </c>
      <c r="C2864" s="73" t="s">
        <v>148</v>
      </c>
    </row>
    <row r="2865" spans="1:3" x14ac:dyDescent="0.2">
      <c r="A2865" s="72">
        <v>2864</v>
      </c>
      <c r="B2865" s="70" t="s">
        <v>3976</v>
      </c>
      <c r="C2865" s="73" t="s">
        <v>148</v>
      </c>
    </row>
    <row r="2866" spans="1:3" x14ac:dyDescent="0.2">
      <c r="A2866" s="72">
        <v>2865</v>
      </c>
      <c r="B2866" s="70" t="s">
        <v>4144</v>
      </c>
      <c r="C2866" s="73" t="s">
        <v>148</v>
      </c>
    </row>
    <row r="2867" spans="1:3" x14ac:dyDescent="0.2">
      <c r="A2867" s="72">
        <v>2866</v>
      </c>
      <c r="B2867" s="70" t="s">
        <v>4961</v>
      </c>
      <c r="C2867" s="73" t="s">
        <v>148</v>
      </c>
    </row>
    <row r="2868" spans="1:3" x14ac:dyDescent="0.2">
      <c r="A2868" s="72">
        <v>2867</v>
      </c>
      <c r="B2868" s="70" t="s">
        <v>6457</v>
      </c>
      <c r="C2868" s="73" t="s">
        <v>148</v>
      </c>
    </row>
    <row r="2869" spans="1:3" x14ac:dyDescent="0.2">
      <c r="A2869" s="72">
        <v>2868</v>
      </c>
      <c r="B2869" s="70" t="s">
        <v>202</v>
      </c>
      <c r="C2869" s="73" t="s">
        <v>148</v>
      </c>
    </row>
    <row r="2870" spans="1:3" x14ac:dyDescent="0.2">
      <c r="A2870" s="72">
        <v>2869</v>
      </c>
      <c r="B2870" s="70" t="s">
        <v>734</v>
      </c>
      <c r="C2870" s="73" t="s">
        <v>148</v>
      </c>
    </row>
    <row r="2871" spans="1:3" x14ac:dyDescent="0.2">
      <c r="A2871" s="72">
        <v>2870</v>
      </c>
      <c r="B2871" s="70" t="s">
        <v>2087</v>
      </c>
      <c r="C2871" s="73" t="s">
        <v>148</v>
      </c>
    </row>
    <row r="2872" spans="1:3" x14ac:dyDescent="0.2">
      <c r="A2872" s="72">
        <v>2871</v>
      </c>
      <c r="B2872" s="70" t="s">
        <v>299</v>
      </c>
      <c r="C2872" s="73" t="s">
        <v>148</v>
      </c>
    </row>
    <row r="2873" spans="1:3" x14ac:dyDescent="0.2">
      <c r="A2873" s="72">
        <v>2872</v>
      </c>
      <c r="B2873" s="70" t="s">
        <v>4104</v>
      </c>
      <c r="C2873" s="73" t="s">
        <v>148</v>
      </c>
    </row>
    <row r="2874" spans="1:3" x14ac:dyDescent="0.2">
      <c r="A2874" s="72">
        <v>2873</v>
      </c>
      <c r="B2874" s="70" t="s">
        <v>5803</v>
      </c>
      <c r="C2874" s="73" t="s">
        <v>148</v>
      </c>
    </row>
    <row r="2875" spans="1:3" x14ac:dyDescent="0.2">
      <c r="A2875" s="72">
        <v>2874</v>
      </c>
      <c r="B2875" s="70" t="s">
        <v>6792</v>
      </c>
      <c r="C2875" s="73" t="s">
        <v>148</v>
      </c>
    </row>
    <row r="2876" spans="1:3" x14ac:dyDescent="0.2">
      <c r="A2876" s="72">
        <v>2875</v>
      </c>
      <c r="B2876" s="70" t="s">
        <v>1453</v>
      </c>
      <c r="C2876" s="73" t="s">
        <v>148</v>
      </c>
    </row>
    <row r="2877" spans="1:3" x14ac:dyDescent="0.2">
      <c r="A2877" s="72">
        <v>2876</v>
      </c>
      <c r="B2877" s="70" t="s">
        <v>1278</v>
      </c>
      <c r="C2877" s="73" t="s">
        <v>148</v>
      </c>
    </row>
    <row r="2878" spans="1:3" x14ac:dyDescent="0.2">
      <c r="A2878" s="72">
        <v>2877</v>
      </c>
      <c r="B2878" s="70" t="s">
        <v>6239</v>
      </c>
      <c r="C2878" s="73" t="s">
        <v>148</v>
      </c>
    </row>
    <row r="2879" spans="1:3" x14ac:dyDescent="0.2">
      <c r="A2879" s="72">
        <v>2878</v>
      </c>
      <c r="B2879" s="70" t="s">
        <v>246</v>
      </c>
      <c r="C2879" s="73" t="s">
        <v>148</v>
      </c>
    </row>
    <row r="2880" spans="1:3" x14ac:dyDescent="0.2">
      <c r="A2880" s="72">
        <v>2879</v>
      </c>
      <c r="B2880" s="70" t="s">
        <v>3151</v>
      </c>
      <c r="C2880" s="73" t="s">
        <v>148</v>
      </c>
    </row>
    <row r="2881" spans="1:3" x14ac:dyDescent="0.2">
      <c r="A2881" s="72">
        <v>2880</v>
      </c>
      <c r="B2881" s="70" t="s">
        <v>5095</v>
      </c>
      <c r="C2881" s="73" t="s">
        <v>148</v>
      </c>
    </row>
    <row r="2882" spans="1:3" x14ac:dyDescent="0.2">
      <c r="A2882" s="72">
        <v>2881</v>
      </c>
      <c r="B2882" s="70" t="s">
        <v>903</v>
      </c>
      <c r="C2882" s="73" t="s">
        <v>148</v>
      </c>
    </row>
    <row r="2883" spans="1:3" x14ac:dyDescent="0.2">
      <c r="A2883" s="72">
        <v>2882</v>
      </c>
      <c r="B2883" s="70" t="s">
        <v>5804</v>
      </c>
      <c r="C2883" s="73" t="s">
        <v>148</v>
      </c>
    </row>
    <row r="2884" spans="1:3" x14ac:dyDescent="0.2">
      <c r="A2884" s="72">
        <v>2883</v>
      </c>
      <c r="B2884" s="70" t="s">
        <v>5659</v>
      </c>
      <c r="C2884" s="73" t="s">
        <v>148</v>
      </c>
    </row>
    <row r="2885" spans="1:3" x14ac:dyDescent="0.2">
      <c r="A2885" s="72">
        <v>2884</v>
      </c>
      <c r="B2885" s="70" t="s">
        <v>2911</v>
      </c>
      <c r="C2885" s="73" t="s">
        <v>148</v>
      </c>
    </row>
    <row r="2886" spans="1:3" x14ac:dyDescent="0.2">
      <c r="A2886" s="72">
        <v>2885</v>
      </c>
      <c r="B2886" s="70" t="s">
        <v>3109</v>
      </c>
      <c r="C2886" s="73" t="s">
        <v>148</v>
      </c>
    </row>
    <row r="2887" spans="1:3" x14ac:dyDescent="0.2">
      <c r="A2887" s="72">
        <v>2886</v>
      </c>
      <c r="B2887" s="70" t="s">
        <v>4962</v>
      </c>
      <c r="C2887" s="73" t="s">
        <v>148</v>
      </c>
    </row>
    <row r="2888" spans="1:3" x14ac:dyDescent="0.2">
      <c r="A2888" s="72">
        <v>2887</v>
      </c>
      <c r="B2888" s="70" t="s">
        <v>5006</v>
      </c>
      <c r="C2888" s="73" t="s">
        <v>148</v>
      </c>
    </row>
    <row r="2889" spans="1:3" x14ac:dyDescent="0.2">
      <c r="A2889" s="72">
        <v>2888</v>
      </c>
      <c r="B2889" s="70" t="s">
        <v>7025</v>
      </c>
      <c r="C2889" s="73" t="s">
        <v>148</v>
      </c>
    </row>
    <row r="2890" spans="1:3" x14ac:dyDescent="0.2">
      <c r="A2890" s="72">
        <v>2889</v>
      </c>
      <c r="B2890" s="70" t="s">
        <v>4847</v>
      </c>
      <c r="C2890" s="73" t="s">
        <v>148</v>
      </c>
    </row>
    <row r="2891" spans="1:3" x14ac:dyDescent="0.2">
      <c r="A2891" s="72">
        <v>2890</v>
      </c>
      <c r="B2891" s="70" t="s">
        <v>4178</v>
      </c>
      <c r="C2891" s="73" t="s">
        <v>148</v>
      </c>
    </row>
    <row r="2892" spans="1:3" x14ac:dyDescent="0.2">
      <c r="A2892" s="72">
        <v>2891</v>
      </c>
      <c r="B2892" s="70" t="s">
        <v>6340</v>
      </c>
      <c r="C2892" s="73" t="s">
        <v>148</v>
      </c>
    </row>
    <row r="2893" spans="1:3" x14ac:dyDescent="0.2">
      <c r="A2893" s="72">
        <v>2892</v>
      </c>
      <c r="B2893" s="70" t="s">
        <v>2605</v>
      </c>
      <c r="C2893" s="73" t="s">
        <v>148</v>
      </c>
    </row>
    <row r="2894" spans="1:3" x14ac:dyDescent="0.2">
      <c r="A2894" s="72">
        <v>2893</v>
      </c>
      <c r="B2894" s="70" t="s">
        <v>4540</v>
      </c>
      <c r="C2894" s="73" t="s">
        <v>148</v>
      </c>
    </row>
    <row r="2895" spans="1:3" x14ac:dyDescent="0.2">
      <c r="A2895" s="72">
        <v>2894</v>
      </c>
      <c r="B2895" s="70" t="s">
        <v>2962</v>
      </c>
      <c r="C2895" s="73" t="s">
        <v>148</v>
      </c>
    </row>
    <row r="2896" spans="1:3" x14ac:dyDescent="0.2">
      <c r="A2896" s="72">
        <v>2895</v>
      </c>
      <c r="B2896" s="70" t="s">
        <v>4087</v>
      </c>
      <c r="C2896" s="73" t="s">
        <v>148</v>
      </c>
    </row>
    <row r="2897" spans="1:3" x14ac:dyDescent="0.2">
      <c r="A2897" s="72">
        <v>2896</v>
      </c>
      <c r="B2897" s="70" t="s">
        <v>4354</v>
      </c>
      <c r="C2897" s="73" t="s">
        <v>148</v>
      </c>
    </row>
    <row r="2898" spans="1:3" x14ac:dyDescent="0.2">
      <c r="A2898" s="72">
        <v>2897</v>
      </c>
      <c r="B2898" s="70" t="s">
        <v>5957</v>
      </c>
      <c r="C2898" s="73" t="s">
        <v>148</v>
      </c>
    </row>
    <row r="2899" spans="1:3" x14ac:dyDescent="0.2">
      <c r="A2899" s="72">
        <v>2898</v>
      </c>
      <c r="B2899" s="70" t="s">
        <v>4696</v>
      </c>
      <c r="C2899" s="73" t="s">
        <v>148</v>
      </c>
    </row>
    <row r="2900" spans="1:3" x14ac:dyDescent="0.2">
      <c r="A2900" s="72">
        <v>2899</v>
      </c>
      <c r="B2900" s="70" t="s">
        <v>5693</v>
      </c>
      <c r="C2900" s="73" t="s">
        <v>148</v>
      </c>
    </row>
    <row r="2901" spans="1:3" x14ac:dyDescent="0.2">
      <c r="A2901" s="72">
        <v>2900</v>
      </c>
      <c r="B2901" s="70" t="s">
        <v>4593</v>
      </c>
      <c r="C2901" s="73" t="s">
        <v>148</v>
      </c>
    </row>
    <row r="2902" spans="1:3" x14ac:dyDescent="0.2">
      <c r="A2902" s="72">
        <v>2901</v>
      </c>
      <c r="B2902" s="70" t="s">
        <v>6152</v>
      </c>
      <c r="C2902" s="73" t="s">
        <v>148</v>
      </c>
    </row>
    <row r="2903" spans="1:3" x14ac:dyDescent="0.2">
      <c r="A2903" s="72">
        <v>2902</v>
      </c>
      <c r="B2903" s="70" t="s">
        <v>2516</v>
      </c>
      <c r="C2903" s="73" t="s">
        <v>148</v>
      </c>
    </row>
    <row r="2904" spans="1:3" x14ac:dyDescent="0.2">
      <c r="A2904" s="72">
        <v>2903</v>
      </c>
      <c r="B2904" s="70" t="s">
        <v>4731</v>
      </c>
      <c r="C2904" s="73" t="s">
        <v>148</v>
      </c>
    </row>
    <row r="2905" spans="1:3" x14ac:dyDescent="0.2">
      <c r="A2905" s="72">
        <v>2904</v>
      </c>
      <c r="B2905" s="70" t="s">
        <v>6240</v>
      </c>
      <c r="C2905" s="73" t="s">
        <v>148</v>
      </c>
    </row>
    <row r="2906" spans="1:3" x14ac:dyDescent="0.2">
      <c r="A2906" s="72">
        <v>2905</v>
      </c>
      <c r="B2906" s="70" t="s">
        <v>6598</v>
      </c>
      <c r="C2906" s="73" t="s">
        <v>148</v>
      </c>
    </row>
    <row r="2907" spans="1:3" x14ac:dyDescent="0.2">
      <c r="A2907" s="72">
        <v>2906</v>
      </c>
      <c r="B2907" s="70" t="s">
        <v>4860</v>
      </c>
      <c r="C2907" s="73" t="s">
        <v>148</v>
      </c>
    </row>
    <row r="2908" spans="1:3" x14ac:dyDescent="0.2">
      <c r="A2908" s="72">
        <v>2907</v>
      </c>
      <c r="B2908" s="70" t="s">
        <v>4718</v>
      </c>
      <c r="C2908" s="73" t="s">
        <v>148</v>
      </c>
    </row>
    <row r="2909" spans="1:3" x14ac:dyDescent="0.2">
      <c r="A2909" s="72">
        <v>2908</v>
      </c>
      <c r="B2909" s="70" t="s">
        <v>4243</v>
      </c>
      <c r="C2909" s="73" t="s">
        <v>148</v>
      </c>
    </row>
    <row r="2910" spans="1:3" x14ac:dyDescent="0.2">
      <c r="A2910" s="72">
        <v>2909</v>
      </c>
      <c r="B2910" s="70" t="s">
        <v>6793</v>
      </c>
      <c r="C2910" s="73" t="s">
        <v>148</v>
      </c>
    </row>
    <row r="2911" spans="1:3" x14ac:dyDescent="0.2">
      <c r="A2911" s="72">
        <v>2910</v>
      </c>
      <c r="B2911" s="70" t="s">
        <v>6458</v>
      </c>
      <c r="C2911" s="73" t="s">
        <v>495</v>
      </c>
    </row>
    <row r="2912" spans="1:3" x14ac:dyDescent="0.2">
      <c r="A2912" s="72">
        <v>2911</v>
      </c>
      <c r="B2912" s="70" t="s">
        <v>753</v>
      </c>
      <c r="C2912" s="73" t="s">
        <v>495</v>
      </c>
    </row>
    <row r="2913" spans="1:3" x14ac:dyDescent="0.2">
      <c r="A2913" s="72">
        <v>2912</v>
      </c>
      <c r="B2913" s="70" t="s">
        <v>3235</v>
      </c>
      <c r="C2913" s="73" t="s">
        <v>495</v>
      </c>
    </row>
    <row r="2914" spans="1:3" x14ac:dyDescent="0.2">
      <c r="A2914" s="72">
        <v>2913</v>
      </c>
      <c r="B2914" s="70" t="s">
        <v>3137</v>
      </c>
      <c r="C2914" s="73" t="s">
        <v>495</v>
      </c>
    </row>
    <row r="2915" spans="1:3" x14ac:dyDescent="0.2">
      <c r="A2915" s="72">
        <v>2914</v>
      </c>
      <c r="B2915" s="70" t="s">
        <v>2266</v>
      </c>
      <c r="C2915" s="73" t="s">
        <v>495</v>
      </c>
    </row>
    <row r="2916" spans="1:3" x14ac:dyDescent="0.2">
      <c r="A2916" s="72">
        <v>2915</v>
      </c>
      <c r="B2916" s="70" t="s">
        <v>3451</v>
      </c>
      <c r="C2916" s="73" t="s">
        <v>495</v>
      </c>
    </row>
    <row r="2917" spans="1:3" x14ac:dyDescent="0.2">
      <c r="A2917" s="72">
        <v>2916</v>
      </c>
      <c r="B2917" s="70" t="s">
        <v>494</v>
      </c>
      <c r="C2917" s="73" t="s">
        <v>495</v>
      </c>
    </row>
    <row r="2918" spans="1:3" x14ac:dyDescent="0.2">
      <c r="A2918" s="72">
        <v>2917</v>
      </c>
      <c r="B2918" s="70" t="s">
        <v>6241</v>
      </c>
      <c r="C2918" s="73" t="s">
        <v>495</v>
      </c>
    </row>
    <row r="2919" spans="1:3" x14ac:dyDescent="0.2">
      <c r="A2919" s="72">
        <v>2918</v>
      </c>
      <c r="B2919" s="70" t="s">
        <v>1620</v>
      </c>
      <c r="C2919" s="73" t="s">
        <v>495</v>
      </c>
    </row>
    <row r="2920" spans="1:3" x14ac:dyDescent="0.2">
      <c r="A2920" s="72">
        <v>2919</v>
      </c>
      <c r="B2920" s="70" t="s">
        <v>5042</v>
      </c>
      <c r="C2920" s="73" t="s">
        <v>495</v>
      </c>
    </row>
    <row r="2921" spans="1:3" x14ac:dyDescent="0.2">
      <c r="A2921" s="72">
        <v>2920</v>
      </c>
      <c r="B2921" s="70" t="s">
        <v>4697</v>
      </c>
      <c r="C2921" s="73" t="s">
        <v>495</v>
      </c>
    </row>
    <row r="2922" spans="1:3" x14ac:dyDescent="0.2">
      <c r="A2922" s="72">
        <v>2921</v>
      </c>
      <c r="B2922" s="70" t="s">
        <v>6341</v>
      </c>
      <c r="C2922" s="73" t="s">
        <v>495</v>
      </c>
    </row>
    <row r="2923" spans="1:3" x14ac:dyDescent="0.2">
      <c r="A2923" s="72">
        <v>2922</v>
      </c>
      <c r="B2923" s="70" t="s">
        <v>4471</v>
      </c>
      <c r="C2923" s="73" t="s">
        <v>495</v>
      </c>
    </row>
    <row r="2924" spans="1:3" x14ac:dyDescent="0.2">
      <c r="A2924" s="72">
        <v>2923</v>
      </c>
      <c r="B2924" s="70" t="s">
        <v>6599</v>
      </c>
      <c r="C2924" s="73" t="s">
        <v>495</v>
      </c>
    </row>
    <row r="2925" spans="1:3" x14ac:dyDescent="0.2">
      <c r="A2925" s="72">
        <v>2924</v>
      </c>
      <c r="B2925" s="70" t="s">
        <v>4233</v>
      </c>
      <c r="C2925" s="73" t="s">
        <v>495</v>
      </c>
    </row>
    <row r="2926" spans="1:3" x14ac:dyDescent="0.2">
      <c r="A2926" s="72">
        <v>2925</v>
      </c>
      <c r="B2926" s="70" t="s">
        <v>3743</v>
      </c>
      <c r="C2926" s="73" t="s">
        <v>495</v>
      </c>
    </row>
    <row r="2927" spans="1:3" x14ac:dyDescent="0.2">
      <c r="A2927" s="72">
        <v>2926</v>
      </c>
      <c r="B2927" s="70" t="s">
        <v>1928</v>
      </c>
      <c r="C2927" s="73" t="s">
        <v>495</v>
      </c>
    </row>
    <row r="2928" spans="1:3" x14ac:dyDescent="0.2">
      <c r="A2928" s="72">
        <v>2927</v>
      </c>
      <c r="B2928" s="70" t="s">
        <v>6242</v>
      </c>
      <c r="C2928" s="73" t="s">
        <v>495</v>
      </c>
    </row>
    <row r="2929" spans="1:3" x14ac:dyDescent="0.2">
      <c r="A2929" s="72">
        <v>2928</v>
      </c>
      <c r="B2929" s="70" t="s">
        <v>7026</v>
      </c>
      <c r="C2929" s="73" t="s">
        <v>495</v>
      </c>
    </row>
    <row r="2930" spans="1:3" x14ac:dyDescent="0.2">
      <c r="A2930" s="72">
        <v>2929</v>
      </c>
      <c r="B2930" s="70" t="s">
        <v>1185</v>
      </c>
      <c r="C2930" s="73" t="s">
        <v>495</v>
      </c>
    </row>
    <row r="2931" spans="1:3" x14ac:dyDescent="0.2">
      <c r="A2931" s="72">
        <v>2930</v>
      </c>
      <c r="B2931" s="70" t="s">
        <v>1703</v>
      </c>
      <c r="C2931" s="73" t="s">
        <v>495</v>
      </c>
    </row>
    <row r="2932" spans="1:3" x14ac:dyDescent="0.2">
      <c r="A2932" s="72">
        <v>2931</v>
      </c>
      <c r="B2932" s="70" t="s">
        <v>2469</v>
      </c>
      <c r="C2932" s="73" t="s">
        <v>495</v>
      </c>
    </row>
    <row r="2933" spans="1:3" x14ac:dyDescent="0.2">
      <c r="A2933" s="72">
        <v>2932</v>
      </c>
      <c r="B2933" s="70" t="s">
        <v>5450</v>
      </c>
      <c r="C2933" s="73" t="s">
        <v>495</v>
      </c>
    </row>
    <row r="2934" spans="1:3" x14ac:dyDescent="0.2">
      <c r="A2934" s="72">
        <v>2933</v>
      </c>
      <c r="B2934" s="70" t="s">
        <v>2606</v>
      </c>
      <c r="C2934" s="73" t="s">
        <v>495</v>
      </c>
    </row>
    <row r="2935" spans="1:3" x14ac:dyDescent="0.2">
      <c r="A2935" s="72">
        <v>2934</v>
      </c>
      <c r="B2935" s="70" t="s">
        <v>4787</v>
      </c>
      <c r="C2935" s="73" t="s">
        <v>495</v>
      </c>
    </row>
    <row r="2936" spans="1:3" x14ac:dyDescent="0.2">
      <c r="A2936" s="72">
        <v>2935</v>
      </c>
      <c r="B2936" s="70" t="s">
        <v>5560</v>
      </c>
      <c r="C2936" s="73" t="s">
        <v>495</v>
      </c>
    </row>
    <row r="2937" spans="1:3" x14ac:dyDescent="0.2">
      <c r="A2937" s="72">
        <v>2936</v>
      </c>
      <c r="B2937" s="70" t="s">
        <v>961</v>
      </c>
      <c r="C2937" s="73" t="s">
        <v>305</v>
      </c>
    </row>
    <row r="2938" spans="1:3" x14ac:dyDescent="0.2">
      <c r="A2938" s="72">
        <v>2937</v>
      </c>
      <c r="B2938" s="70" t="s">
        <v>5626</v>
      </c>
      <c r="C2938" s="73" t="s">
        <v>1882</v>
      </c>
    </row>
    <row r="2939" spans="1:3" x14ac:dyDescent="0.2">
      <c r="A2939" s="72">
        <v>2938</v>
      </c>
      <c r="B2939" s="70" t="s">
        <v>2214</v>
      </c>
      <c r="C2939" s="73" t="s">
        <v>305</v>
      </c>
    </row>
    <row r="2940" spans="1:3" x14ac:dyDescent="0.2">
      <c r="A2940" s="72">
        <v>2939</v>
      </c>
      <c r="B2940" s="70" t="s">
        <v>1548</v>
      </c>
      <c r="C2940" s="73" t="s">
        <v>305</v>
      </c>
    </row>
    <row r="2941" spans="1:3" x14ac:dyDescent="0.2">
      <c r="A2941" s="72">
        <v>2940</v>
      </c>
      <c r="B2941" s="70" t="s">
        <v>5805</v>
      </c>
      <c r="C2941" s="73" t="s">
        <v>305</v>
      </c>
    </row>
    <row r="2942" spans="1:3" x14ac:dyDescent="0.2">
      <c r="A2942" s="72">
        <v>2941</v>
      </c>
      <c r="B2942" s="70" t="s">
        <v>946</v>
      </c>
      <c r="C2942" s="73" t="s">
        <v>305</v>
      </c>
    </row>
    <row r="2943" spans="1:3" x14ac:dyDescent="0.2">
      <c r="A2943" s="72">
        <v>2942</v>
      </c>
      <c r="B2943" s="70" t="s">
        <v>3929</v>
      </c>
      <c r="C2943" s="73" t="s">
        <v>305</v>
      </c>
    </row>
    <row r="2944" spans="1:3" x14ac:dyDescent="0.2">
      <c r="A2944" s="72">
        <v>2943</v>
      </c>
      <c r="B2944" s="70" t="s">
        <v>6459</v>
      </c>
      <c r="C2944" s="73" t="s">
        <v>305</v>
      </c>
    </row>
    <row r="2945" spans="1:3" x14ac:dyDescent="0.2">
      <c r="A2945" s="72">
        <v>2944</v>
      </c>
      <c r="B2945" s="70" t="s">
        <v>6534</v>
      </c>
      <c r="C2945" s="73" t="s">
        <v>305</v>
      </c>
    </row>
    <row r="2946" spans="1:3" x14ac:dyDescent="0.2">
      <c r="A2946" s="72">
        <v>2945</v>
      </c>
      <c r="B2946" s="70" t="s">
        <v>352</v>
      </c>
      <c r="C2946" s="73" t="s">
        <v>305</v>
      </c>
    </row>
    <row r="2947" spans="1:3" x14ac:dyDescent="0.2">
      <c r="A2947" s="72">
        <v>2946</v>
      </c>
      <c r="B2947" s="70" t="s">
        <v>2536</v>
      </c>
      <c r="C2947" s="73" t="s">
        <v>305</v>
      </c>
    </row>
    <row r="2948" spans="1:3" x14ac:dyDescent="0.2">
      <c r="A2948" s="72">
        <v>2947</v>
      </c>
      <c r="B2948" s="70" t="s">
        <v>6153</v>
      </c>
      <c r="C2948" s="73" t="s">
        <v>305</v>
      </c>
    </row>
    <row r="2949" spans="1:3" x14ac:dyDescent="0.2">
      <c r="A2949" s="72">
        <v>2948</v>
      </c>
      <c r="B2949" s="70" t="s">
        <v>1534</v>
      </c>
      <c r="C2949" s="73" t="s">
        <v>305</v>
      </c>
    </row>
    <row r="2950" spans="1:3" x14ac:dyDescent="0.2">
      <c r="A2950" s="72">
        <v>2949</v>
      </c>
      <c r="B2950" s="70" t="s">
        <v>2834</v>
      </c>
      <c r="C2950" s="73" t="s">
        <v>305</v>
      </c>
    </row>
    <row r="2951" spans="1:3" x14ac:dyDescent="0.2">
      <c r="A2951" s="72">
        <v>2950</v>
      </c>
      <c r="B2951" s="70" t="s">
        <v>1362</v>
      </c>
      <c r="C2951" s="73" t="s">
        <v>305</v>
      </c>
    </row>
    <row r="2952" spans="1:3" x14ac:dyDescent="0.2">
      <c r="A2952" s="72">
        <v>2951</v>
      </c>
      <c r="B2952" s="70" t="s">
        <v>4684</v>
      </c>
      <c r="C2952" s="73" t="s">
        <v>305</v>
      </c>
    </row>
    <row r="2953" spans="1:3" x14ac:dyDescent="0.2">
      <c r="A2953" s="72">
        <v>2952</v>
      </c>
      <c r="B2953" s="70" t="s">
        <v>304</v>
      </c>
      <c r="C2953" s="73" t="s">
        <v>305</v>
      </c>
    </row>
    <row r="2954" spans="1:3" x14ac:dyDescent="0.2">
      <c r="A2954" s="72">
        <v>2953</v>
      </c>
      <c r="B2954" s="70" t="s">
        <v>4076</v>
      </c>
      <c r="C2954" s="73" t="s">
        <v>305</v>
      </c>
    </row>
    <row r="2955" spans="1:3" x14ac:dyDescent="0.2">
      <c r="A2955" s="72">
        <v>2954</v>
      </c>
      <c r="B2955" s="70" t="s">
        <v>5007</v>
      </c>
      <c r="C2955" s="73" t="s">
        <v>305</v>
      </c>
    </row>
    <row r="2956" spans="1:3" x14ac:dyDescent="0.2">
      <c r="A2956" s="72">
        <v>2955</v>
      </c>
      <c r="B2956" s="70" t="s">
        <v>1508</v>
      </c>
      <c r="C2956" s="73" t="s">
        <v>683</v>
      </c>
    </row>
    <row r="2957" spans="1:3" x14ac:dyDescent="0.2">
      <c r="A2957" s="72">
        <v>2956</v>
      </c>
      <c r="B2957" s="70" t="s">
        <v>1152</v>
      </c>
      <c r="C2957" s="73" t="s">
        <v>683</v>
      </c>
    </row>
    <row r="2958" spans="1:3" x14ac:dyDescent="0.2">
      <c r="A2958" s="72">
        <v>2957</v>
      </c>
      <c r="B2958" s="70" t="s">
        <v>2708</v>
      </c>
      <c r="C2958" s="73" t="s">
        <v>683</v>
      </c>
    </row>
    <row r="2959" spans="1:3" x14ac:dyDescent="0.2">
      <c r="A2959" s="72">
        <v>2958</v>
      </c>
      <c r="B2959" s="70" t="s">
        <v>3218</v>
      </c>
      <c r="C2959" s="73" t="s">
        <v>683</v>
      </c>
    </row>
    <row r="2960" spans="1:3" x14ac:dyDescent="0.2">
      <c r="A2960" s="72">
        <v>2959</v>
      </c>
      <c r="B2960" s="70" t="s">
        <v>3031</v>
      </c>
      <c r="C2960" s="73" t="s">
        <v>683</v>
      </c>
    </row>
    <row r="2961" spans="1:3" x14ac:dyDescent="0.2">
      <c r="A2961" s="72">
        <v>2960</v>
      </c>
      <c r="B2961" s="70" t="s">
        <v>4185</v>
      </c>
      <c r="C2961" s="73" t="s">
        <v>683</v>
      </c>
    </row>
    <row r="2962" spans="1:3" x14ac:dyDescent="0.2">
      <c r="A2962" s="72">
        <v>2961</v>
      </c>
      <c r="B2962" s="70" t="s">
        <v>4516</v>
      </c>
      <c r="C2962" s="73" t="s">
        <v>683</v>
      </c>
    </row>
    <row r="2963" spans="1:3" x14ac:dyDescent="0.2">
      <c r="A2963" s="72">
        <v>2962</v>
      </c>
      <c r="B2963" s="70" t="s">
        <v>5901</v>
      </c>
      <c r="C2963" s="73" t="s">
        <v>683</v>
      </c>
    </row>
    <row r="2964" spans="1:3" x14ac:dyDescent="0.2">
      <c r="A2964" s="72">
        <v>2963</v>
      </c>
      <c r="B2964" s="70" t="s">
        <v>4801</v>
      </c>
      <c r="C2964" s="73" t="s">
        <v>683</v>
      </c>
    </row>
    <row r="2965" spans="1:3" x14ac:dyDescent="0.2">
      <c r="A2965" s="72">
        <v>2964</v>
      </c>
      <c r="B2965" s="70" t="s">
        <v>5077</v>
      </c>
      <c r="C2965" s="73" t="s">
        <v>683</v>
      </c>
    </row>
    <row r="2966" spans="1:3" x14ac:dyDescent="0.2">
      <c r="A2966" s="72">
        <v>2965</v>
      </c>
      <c r="B2966" s="70" t="s">
        <v>3559</v>
      </c>
      <c r="C2966" s="73" t="s">
        <v>683</v>
      </c>
    </row>
    <row r="2967" spans="1:3" x14ac:dyDescent="0.2">
      <c r="A2967" s="72">
        <v>2966</v>
      </c>
      <c r="B2967" s="70" t="s">
        <v>3554</v>
      </c>
      <c r="C2967" s="73" t="s">
        <v>683</v>
      </c>
    </row>
    <row r="2968" spans="1:3" x14ac:dyDescent="0.2">
      <c r="A2968" s="72">
        <v>2967</v>
      </c>
      <c r="B2968" s="70" t="s">
        <v>6600</v>
      </c>
      <c r="C2968" s="73" t="s">
        <v>683</v>
      </c>
    </row>
    <row r="2969" spans="1:3" x14ac:dyDescent="0.2">
      <c r="A2969" s="72">
        <v>2968</v>
      </c>
      <c r="B2969" s="70" t="s">
        <v>5958</v>
      </c>
      <c r="C2969" s="73" t="s">
        <v>683</v>
      </c>
    </row>
    <row r="2970" spans="1:3" x14ac:dyDescent="0.2">
      <c r="A2970" s="72">
        <v>2969</v>
      </c>
      <c r="B2970" s="70" t="s">
        <v>5535</v>
      </c>
      <c r="C2970" s="73" t="s">
        <v>683</v>
      </c>
    </row>
    <row r="2971" spans="1:3" x14ac:dyDescent="0.2">
      <c r="A2971" s="72">
        <v>2970</v>
      </c>
      <c r="B2971" s="70" t="s">
        <v>6460</v>
      </c>
      <c r="C2971" s="73" t="s">
        <v>683</v>
      </c>
    </row>
    <row r="2972" spans="1:3" x14ac:dyDescent="0.2">
      <c r="A2972" s="72">
        <v>2971</v>
      </c>
      <c r="B2972" s="70" t="s">
        <v>682</v>
      </c>
      <c r="C2972" s="73" t="s">
        <v>683</v>
      </c>
    </row>
    <row r="2973" spans="1:3" x14ac:dyDescent="0.2">
      <c r="A2973" s="72">
        <v>2972</v>
      </c>
      <c r="B2973" s="70" t="s">
        <v>3824</v>
      </c>
      <c r="C2973" s="73" t="s">
        <v>683</v>
      </c>
    </row>
    <row r="2974" spans="1:3" x14ac:dyDescent="0.2">
      <c r="A2974" s="72">
        <v>2973</v>
      </c>
      <c r="B2974" s="70" t="s">
        <v>2592</v>
      </c>
      <c r="C2974" s="73" t="s">
        <v>683</v>
      </c>
    </row>
    <row r="2975" spans="1:3" x14ac:dyDescent="0.2">
      <c r="A2975" s="72">
        <v>2974</v>
      </c>
      <c r="B2975" s="70" t="s">
        <v>4971</v>
      </c>
      <c r="C2975" s="73" t="s">
        <v>683</v>
      </c>
    </row>
    <row r="2976" spans="1:3" x14ac:dyDescent="0.2">
      <c r="A2976" s="72">
        <v>2975</v>
      </c>
      <c r="B2976" s="70" t="s">
        <v>4951</v>
      </c>
      <c r="C2976" s="73" t="s">
        <v>695</v>
      </c>
    </row>
    <row r="2977" spans="1:3" x14ac:dyDescent="0.2">
      <c r="A2977" s="72">
        <v>2976</v>
      </c>
      <c r="B2977" s="70" t="s">
        <v>694</v>
      </c>
      <c r="C2977" s="73" t="s">
        <v>695</v>
      </c>
    </row>
    <row r="2978" spans="1:3" x14ac:dyDescent="0.2">
      <c r="A2978" s="72">
        <v>2977</v>
      </c>
      <c r="B2978" s="70" t="s">
        <v>1609</v>
      </c>
      <c r="C2978" s="73" t="s">
        <v>695</v>
      </c>
    </row>
    <row r="2979" spans="1:3" x14ac:dyDescent="0.2">
      <c r="A2979" s="72">
        <v>2978</v>
      </c>
      <c r="B2979" s="70" t="s">
        <v>4198</v>
      </c>
      <c r="C2979" s="73" t="s">
        <v>695</v>
      </c>
    </row>
    <row r="2980" spans="1:3" x14ac:dyDescent="0.2">
      <c r="A2980" s="72">
        <v>2979</v>
      </c>
      <c r="B2980" s="70" t="s">
        <v>5413</v>
      </c>
      <c r="C2980" s="73" t="s">
        <v>695</v>
      </c>
    </row>
    <row r="2981" spans="1:3" x14ac:dyDescent="0.2">
      <c r="A2981" s="72">
        <v>2980</v>
      </c>
      <c r="B2981" s="70" t="s">
        <v>6243</v>
      </c>
      <c r="C2981" s="73" t="s">
        <v>695</v>
      </c>
    </row>
    <row r="2982" spans="1:3" x14ac:dyDescent="0.2">
      <c r="A2982" s="72">
        <v>2981</v>
      </c>
      <c r="B2982" s="70" t="s">
        <v>1085</v>
      </c>
      <c r="C2982" s="73" t="s">
        <v>695</v>
      </c>
    </row>
    <row r="2983" spans="1:3" x14ac:dyDescent="0.2">
      <c r="A2983" s="72">
        <v>2982</v>
      </c>
      <c r="B2983" s="70" t="s">
        <v>6244</v>
      </c>
      <c r="C2983" s="73" t="s">
        <v>695</v>
      </c>
    </row>
    <row r="2984" spans="1:3" x14ac:dyDescent="0.2">
      <c r="A2984" s="72">
        <v>2983</v>
      </c>
      <c r="B2984" s="70" t="s">
        <v>2530</v>
      </c>
      <c r="C2984" s="73" t="s">
        <v>695</v>
      </c>
    </row>
    <row r="2985" spans="1:3" x14ac:dyDescent="0.2">
      <c r="A2985" s="72">
        <v>2984</v>
      </c>
      <c r="B2985" s="70" t="s">
        <v>2135</v>
      </c>
      <c r="C2985" s="73" t="s">
        <v>695</v>
      </c>
    </row>
    <row r="2986" spans="1:3" x14ac:dyDescent="0.2">
      <c r="A2986" s="72">
        <v>2985</v>
      </c>
      <c r="B2986" s="70" t="s">
        <v>5245</v>
      </c>
      <c r="C2986" s="73" t="s">
        <v>695</v>
      </c>
    </row>
    <row r="2987" spans="1:3" x14ac:dyDescent="0.2">
      <c r="A2987" s="72">
        <v>2986</v>
      </c>
      <c r="B2987" s="70" t="s">
        <v>6601</v>
      </c>
      <c r="C2987" s="73" t="s">
        <v>695</v>
      </c>
    </row>
    <row r="2988" spans="1:3" x14ac:dyDescent="0.2">
      <c r="A2988" s="72">
        <v>2987</v>
      </c>
      <c r="B2988" s="70" t="s">
        <v>5902</v>
      </c>
      <c r="C2988" s="73" t="s">
        <v>695</v>
      </c>
    </row>
    <row r="2989" spans="1:3" x14ac:dyDescent="0.2">
      <c r="A2989" s="72">
        <v>2988</v>
      </c>
      <c r="B2989" s="70" t="s">
        <v>3761</v>
      </c>
      <c r="C2989" s="73" t="s">
        <v>583</v>
      </c>
    </row>
    <row r="2990" spans="1:3" x14ac:dyDescent="0.2">
      <c r="A2990" s="72">
        <v>2989</v>
      </c>
      <c r="B2990" s="70" t="s">
        <v>1916</v>
      </c>
      <c r="C2990" s="73" t="s">
        <v>583</v>
      </c>
    </row>
    <row r="2991" spans="1:3" x14ac:dyDescent="0.2">
      <c r="A2991" s="72">
        <v>2990</v>
      </c>
      <c r="B2991" s="70" t="s">
        <v>582</v>
      </c>
      <c r="C2991" s="73" t="s">
        <v>583</v>
      </c>
    </row>
    <row r="2992" spans="1:3" x14ac:dyDescent="0.2">
      <c r="A2992" s="72">
        <v>2991</v>
      </c>
      <c r="B2992" s="70" t="s">
        <v>1064</v>
      </c>
      <c r="C2992" s="73" t="s">
        <v>583</v>
      </c>
    </row>
    <row r="2993" spans="1:3" x14ac:dyDescent="0.2">
      <c r="A2993" s="72">
        <v>2992</v>
      </c>
      <c r="B2993" s="70" t="s">
        <v>5627</v>
      </c>
      <c r="C2993" s="73" t="s">
        <v>583</v>
      </c>
    </row>
    <row r="2994" spans="1:3" x14ac:dyDescent="0.2">
      <c r="A2994" s="72">
        <v>2993</v>
      </c>
      <c r="B2994" s="70" t="s">
        <v>2774</v>
      </c>
      <c r="C2994" s="73" t="s">
        <v>583</v>
      </c>
    </row>
    <row r="2995" spans="1:3" x14ac:dyDescent="0.2">
      <c r="A2995" s="72">
        <v>2994</v>
      </c>
      <c r="B2995" s="70" t="s">
        <v>2637</v>
      </c>
      <c r="C2995" s="73" t="s">
        <v>583</v>
      </c>
    </row>
    <row r="2996" spans="1:3" x14ac:dyDescent="0.2">
      <c r="A2996" s="72">
        <v>2995</v>
      </c>
      <c r="B2996" s="70" t="s">
        <v>4401</v>
      </c>
      <c r="C2996" s="73" t="s">
        <v>583</v>
      </c>
    </row>
    <row r="2997" spans="1:3" x14ac:dyDescent="0.2">
      <c r="A2997" s="72">
        <v>2996</v>
      </c>
      <c r="B2997" s="70" t="s">
        <v>4848</v>
      </c>
      <c r="C2997" s="73" t="s">
        <v>583</v>
      </c>
    </row>
    <row r="2998" spans="1:3" x14ac:dyDescent="0.2">
      <c r="A2998" s="72">
        <v>2997</v>
      </c>
      <c r="B2998" s="70" t="s">
        <v>4281</v>
      </c>
      <c r="C2998" s="73" t="s">
        <v>583</v>
      </c>
    </row>
    <row r="2999" spans="1:3" x14ac:dyDescent="0.2">
      <c r="A2999" s="72">
        <v>2998</v>
      </c>
      <c r="B2999" s="70" t="s">
        <v>3154</v>
      </c>
      <c r="C2999" s="73" t="s">
        <v>583</v>
      </c>
    </row>
    <row r="3000" spans="1:3" x14ac:dyDescent="0.2">
      <c r="A3000" s="72">
        <v>2999</v>
      </c>
      <c r="B3000" s="70" t="s">
        <v>5734</v>
      </c>
      <c r="C3000" s="73" t="s">
        <v>583</v>
      </c>
    </row>
    <row r="3001" spans="1:3" x14ac:dyDescent="0.2">
      <c r="A3001" s="72">
        <v>3000</v>
      </c>
      <c r="B3001" s="70" t="s">
        <v>2641</v>
      </c>
      <c r="C3001" s="73" t="s">
        <v>583</v>
      </c>
    </row>
    <row r="3002" spans="1:3" x14ac:dyDescent="0.2">
      <c r="A3002" s="72">
        <v>3001</v>
      </c>
      <c r="B3002" s="70" t="s">
        <v>6795</v>
      </c>
      <c r="C3002" s="73" t="s">
        <v>583</v>
      </c>
    </row>
    <row r="3003" spans="1:3" x14ac:dyDescent="0.2">
      <c r="A3003" s="72">
        <v>3002</v>
      </c>
      <c r="B3003" s="70" t="s">
        <v>3433</v>
      </c>
      <c r="C3003" s="73" t="s">
        <v>583</v>
      </c>
    </row>
    <row r="3004" spans="1:3" x14ac:dyDescent="0.2">
      <c r="A3004" s="72">
        <v>3003</v>
      </c>
      <c r="B3004" s="70" t="s">
        <v>2813</v>
      </c>
      <c r="C3004" s="73" t="s">
        <v>583</v>
      </c>
    </row>
    <row r="3005" spans="1:3" x14ac:dyDescent="0.2">
      <c r="A3005" s="72">
        <v>3004</v>
      </c>
      <c r="B3005" s="70" t="s">
        <v>3564</v>
      </c>
      <c r="C3005" s="73" t="s">
        <v>583</v>
      </c>
    </row>
    <row r="3006" spans="1:3" x14ac:dyDescent="0.2">
      <c r="A3006" s="72">
        <v>3005</v>
      </c>
      <c r="B3006" s="70" t="s">
        <v>5470</v>
      </c>
      <c r="C3006" s="73" t="s">
        <v>583</v>
      </c>
    </row>
    <row r="3007" spans="1:3" x14ac:dyDescent="0.2">
      <c r="A3007" s="72">
        <v>3006</v>
      </c>
      <c r="B3007" s="70" t="s">
        <v>7027</v>
      </c>
      <c r="C3007" s="73" t="s">
        <v>583</v>
      </c>
    </row>
    <row r="3008" spans="1:3" x14ac:dyDescent="0.2">
      <c r="A3008" s="72">
        <v>3007</v>
      </c>
      <c r="B3008" s="70" t="s">
        <v>5600</v>
      </c>
      <c r="C3008" s="73" t="s">
        <v>583</v>
      </c>
    </row>
    <row r="3009" spans="1:3" x14ac:dyDescent="0.2">
      <c r="A3009" s="72">
        <v>3008</v>
      </c>
      <c r="B3009" s="70" t="s">
        <v>4385</v>
      </c>
      <c r="C3009" s="73" t="s">
        <v>583</v>
      </c>
    </row>
    <row r="3010" spans="1:3" x14ac:dyDescent="0.2">
      <c r="A3010" s="72">
        <v>3009</v>
      </c>
      <c r="B3010" s="70" t="s">
        <v>2169</v>
      </c>
      <c r="C3010" s="73" t="s">
        <v>583</v>
      </c>
    </row>
    <row r="3011" spans="1:3" x14ac:dyDescent="0.2">
      <c r="A3011" s="72">
        <v>3010</v>
      </c>
      <c r="B3011" s="70" t="s">
        <v>4295</v>
      </c>
      <c r="C3011" s="73" t="s">
        <v>583</v>
      </c>
    </row>
    <row r="3012" spans="1:3" x14ac:dyDescent="0.2">
      <c r="A3012" s="72">
        <v>3011</v>
      </c>
      <c r="B3012" s="70" t="s">
        <v>6342</v>
      </c>
      <c r="C3012" s="73" t="s">
        <v>583</v>
      </c>
    </row>
    <row r="3013" spans="1:3" x14ac:dyDescent="0.2">
      <c r="A3013" s="72">
        <v>3012</v>
      </c>
      <c r="B3013" s="70" t="s">
        <v>5008</v>
      </c>
      <c r="C3013" s="73" t="s">
        <v>583</v>
      </c>
    </row>
    <row r="3014" spans="1:3" x14ac:dyDescent="0.2">
      <c r="A3014" s="72">
        <v>3013</v>
      </c>
      <c r="B3014" s="70" t="s">
        <v>3752</v>
      </c>
      <c r="C3014" s="73" t="s">
        <v>420</v>
      </c>
    </row>
    <row r="3015" spans="1:3" x14ac:dyDescent="0.2">
      <c r="A3015" s="72">
        <v>3014</v>
      </c>
      <c r="B3015" s="70" t="s">
        <v>1382</v>
      </c>
      <c r="C3015" s="73" t="s">
        <v>420</v>
      </c>
    </row>
    <row r="3016" spans="1:3" x14ac:dyDescent="0.2">
      <c r="A3016" s="72">
        <v>3015</v>
      </c>
      <c r="B3016" s="70" t="s">
        <v>3848</v>
      </c>
      <c r="C3016" s="73" t="s">
        <v>420</v>
      </c>
    </row>
    <row r="3017" spans="1:3" x14ac:dyDescent="0.2">
      <c r="A3017" s="72">
        <v>3016</v>
      </c>
      <c r="B3017" s="70" t="s">
        <v>5061</v>
      </c>
      <c r="C3017" s="73" t="s">
        <v>420</v>
      </c>
    </row>
    <row r="3018" spans="1:3" x14ac:dyDescent="0.2">
      <c r="A3018" s="72">
        <v>3017</v>
      </c>
      <c r="B3018" s="70" t="s">
        <v>4433</v>
      </c>
      <c r="C3018" s="73" t="s">
        <v>420</v>
      </c>
    </row>
    <row r="3019" spans="1:3" x14ac:dyDescent="0.2">
      <c r="A3019" s="72">
        <v>3018</v>
      </c>
      <c r="B3019" s="70" t="s">
        <v>2297</v>
      </c>
      <c r="C3019" s="73" t="s">
        <v>420</v>
      </c>
    </row>
    <row r="3020" spans="1:3" x14ac:dyDescent="0.2">
      <c r="A3020" s="72">
        <v>3019</v>
      </c>
      <c r="B3020" s="70" t="s">
        <v>6461</v>
      </c>
      <c r="C3020" s="73" t="s">
        <v>420</v>
      </c>
    </row>
    <row r="3021" spans="1:3" x14ac:dyDescent="0.2">
      <c r="A3021" s="72">
        <v>3020</v>
      </c>
      <c r="B3021" s="70" t="s">
        <v>4594</v>
      </c>
      <c r="C3021" s="73" t="s">
        <v>420</v>
      </c>
    </row>
    <row r="3022" spans="1:3" x14ac:dyDescent="0.2">
      <c r="A3022" s="72">
        <v>3021</v>
      </c>
      <c r="B3022" s="70" t="s">
        <v>2383</v>
      </c>
      <c r="C3022" s="73" t="s">
        <v>420</v>
      </c>
    </row>
    <row r="3023" spans="1:3" x14ac:dyDescent="0.2">
      <c r="A3023" s="72">
        <v>3022</v>
      </c>
      <c r="B3023" s="70" t="s">
        <v>2076</v>
      </c>
      <c r="C3023" s="73" t="s">
        <v>420</v>
      </c>
    </row>
    <row r="3024" spans="1:3" x14ac:dyDescent="0.2">
      <c r="A3024" s="72">
        <v>3023</v>
      </c>
      <c r="B3024" s="70" t="s">
        <v>1841</v>
      </c>
      <c r="C3024" s="73" t="s">
        <v>420</v>
      </c>
    </row>
    <row r="3025" spans="1:3" x14ac:dyDescent="0.2">
      <c r="A3025" s="72">
        <v>3024</v>
      </c>
      <c r="B3025" s="70" t="s">
        <v>3849</v>
      </c>
      <c r="C3025" s="73" t="s">
        <v>420</v>
      </c>
    </row>
    <row r="3026" spans="1:3" x14ac:dyDescent="0.2">
      <c r="A3026" s="72">
        <v>3025</v>
      </c>
      <c r="B3026" s="70" t="s">
        <v>2844</v>
      </c>
      <c r="C3026" s="73" t="s">
        <v>420</v>
      </c>
    </row>
    <row r="3027" spans="1:3" x14ac:dyDescent="0.2">
      <c r="A3027" s="72">
        <v>3026</v>
      </c>
      <c r="B3027" s="70" t="s">
        <v>5435</v>
      </c>
      <c r="C3027" s="73" t="s">
        <v>420</v>
      </c>
    </row>
    <row r="3028" spans="1:3" x14ac:dyDescent="0.2">
      <c r="A3028" s="72">
        <v>3027</v>
      </c>
      <c r="B3028" s="70" t="s">
        <v>5561</v>
      </c>
      <c r="C3028" s="73" t="s">
        <v>420</v>
      </c>
    </row>
    <row r="3029" spans="1:3" x14ac:dyDescent="0.2">
      <c r="A3029" s="72">
        <v>3028</v>
      </c>
      <c r="B3029" s="70" t="s">
        <v>4335</v>
      </c>
      <c r="C3029" s="73" t="s">
        <v>420</v>
      </c>
    </row>
    <row r="3030" spans="1:3" x14ac:dyDescent="0.2">
      <c r="A3030" s="72">
        <v>3029</v>
      </c>
      <c r="B3030" s="70" t="s">
        <v>3794</v>
      </c>
      <c r="C3030" s="73" t="s">
        <v>420</v>
      </c>
    </row>
    <row r="3031" spans="1:3" x14ac:dyDescent="0.2">
      <c r="A3031" s="72">
        <v>3030</v>
      </c>
      <c r="B3031" s="70" t="s">
        <v>5145</v>
      </c>
      <c r="C3031" s="73" t="s">
        <v>420</v>
      </c>
    </row>
    <row r="3032" spans="1:3" x14ac:dyDescent="0.2">
      <c r="A3032" s="72">
        <v>3031</v>
      </c>
      <c r="B3032" s="70" t="s">
        <v>1361</v>
      </c>
      <c r="C3032" s="73" t="s">
        <v>420</v>
      </c>
    </row>
    <row r="3033" spans="1:3" x14ac:dyDescent="0.2">
      <c r="A3033" s="72">
        <v>3032</v>
      </c>
      <c r="B3033" s="70" t="s">
        <v>1615</v>
      </c>
      <c r="C3033" s="73" t="s">
        <v>420</v>
      </c>
    </row>
    <row r="3034" spans="1:3" x14ac:dyDescent="0.2">
      <c r="A3034" s="72">
        <v>3033</v>
      </c>
      <c r="B3034" s="70" t="s">
        <v>6245</v>
      </c>
      <c r="C3034" s="73" t="s">
        <v>420</v>
      </c>
    </row>
    <row r="3035" spans="1:3" x14ac:dyDescent="0.2">
      <c r="A3035" s="72">
        <v>3034</v>
      </c>
      <c r="B3035" s="70" t="s">
        <v>5562</v>
      </c>
      <c r="C3035" s="73" t="s">
        <v>420</v>
      </c>
    </row>
    <row r="3036" spans="1:3" x14ac:dyDescent="0.2">
      <c r="A3036" s="72">
        <v>3035</v>
      </c>
      <c r="B3036" s="70" t="s">
        <v>1986</v>
      </c>
      <c r="C3036" s="73" t="s">
        <v>420</v>
      </c>
    </row>
    <row r="3037" spans="1:3" x14ac:dyDescent="0.2">
      <c r="A3037" s="72">
        <v>3036</v>
      </c>
      <c r="B3037" s="70" t="s">
        <v>419</v>
      </c>
      <c r="C3037" s="73" t="s">
        <v>420</v>
      </c>
    </row>
    <row r="3038" spans="1:3" x14ac:dyDescent="0.2">
      <c r="A3038" s="72">
        <v>3037</v>
      </c>
      <c r="B3038" s="70" t="s">
        <v>1097</v>
      </c>
      <c r="C3038" s="73" t="s">
        <v>420</v>
      </c>
    </row>
    <row r="3039" spans="1:3" x14ac:dyDescent="0.2">
      <c r="A3039" s="72">
        <v>3038</v>
      </c>
      <c r="B3039" s="70" t="s">
        <v>967</v>
      </c>
      <c r="C3039" s="73" t="s">
        <v>420</v>
      </c>
    </row>
    <row r="3040" spans="1:3" x14ac:dyDescent="0.2">
      <c r="A3040" s="72">
        <v>3039</v>
      </c>
      <c r="B3040" s="70" t="s">
        <v>5414</v>
      </c>
      <c r="C3040" s="73" t="s">
        <v>420</v>
      </c>
    </row>
    <row r="3041" spans="1:3" x14ac:dyDescent="0.2">
      <c r="A3041" s="72">
        <v>3040</v>
      </c>
      <c r="B3041" s="70" t="s">
        <v>2947</v>
      </c>
      <c r="C3041" s="73" t="s">
        <v>543</v>
      </c>
    </row>
    <row r="3042" spans="1:3" x14ac:dyDescent="0.2">
      <c r="A3042" s="72">
        <v>3041</v>
      </c>
      <c r="B3042" s="70" t="s">
        <v>6246</v>
      </c>
      <c r="C3042" s="73" t="s">
        <v>543</v>
      </c>
    </row>
    <row r="3043" spans="1:3" x14ac:dyDescent="0.2">
      <c r="A3043" s="72">
        <v>3042</v>
      </c>
      <c r="B3043" s="70" t="s">
        <v>896</v>
      </c>
      <c r="C3043" s="73" t="s">
        <v>543</v>
      </c>
    </row>
    <row r="3044" spans="1:3" x14ac:dyDescent="0.2">
      <c r="A3044" s="72">
        <v>3043</v>
      </c>
      <c r="B3044" s="70" t="s">
        <v>3461</v>
      </c>
      <c r="C3044" s="73" t="s">
        <v>543</v>
      </c>
    </row>
    <row r="3045" spans="1:3" x14ac:dyDescent="0.2">
      <c r="A3045" s="72">
        <v>3044</v>
      </c>
      <c r="B3045" s="70" t="s">
        <v>1060</v>
      </c>
      <c r="C3045" s="73" t="s">
        <v>543</v>
      </c>
    </row>
    <row r="3046" spans="1:3" x14ac:dyDescent="0.2">
      <c r="A3046" s="72">
        <v>3045</v>
      </c>
      <c r="B3046" s="70" t="s">
        <v>542</v>
      </c>
      <c r="C3046" s="73" t="s">
        <v>543</v>
      </c>
    </row>
    <row r="3047" spans="1:3" x14ac:dyDescent="0.2">
      <c r="A3047" s="72">
        <v>3046</v>
      </c>
      <c r="B3047" s="70" t="s">
        <v>3835</v>
      </c>
      <c r="C3047" s="73" t="s">
        <v>543</v>
      </c>
    </row>
    <row r="3048" spans="1:3" x14ac:dyDescent="0.2">
      <c r="A3048" s="72">
        <v>3047</v>
      </c>
      <c r="B3048" s="70" t="s">
        <v>2721</v>
      </c>
      <c r="C3048" s="73" t="s">
        <v>543</v>
      </c>
    </row>
    <row r="3049" spans="1:3" x14ac:dyDescent="0.2">
      <c r="A3049" s="72">
        <v>3048</v>
      </c>
      <c r="B3049" s="70" t="s">
        <v>4099</v>
      </c>
      <c r="C3049" s="73" t="s">
        <v>543</v>
      </c>
    </row>
    <row r="3050" spans="1:3" x14ac:dyDescent="0.2">
      <c r="A3050" s="72">
        <v>3049</v>
      </c>
      <c r="B3050" s="70" t="s">
        <v>6154</v>
      </c>
      <c r="C3050" s="73" t="s">
        <v>543</v>
      </c>
    </row>
    <row r="3051" spans="1:3" x14ac:dyDescent="0.2">
      <c r="A3051" s="72">
        <v>3050</v>
      </c>
      <c r="B3051" s="70" t="s">
        <v>4982</v>
      </c>
      <c r="C3051" s="73" t="s">
        <v>543</v>
      </c>
    </row>
    <row r="3052" spans="1:3" x14ac:dyDescent="0.2">
      <c r="A3052" s="72">
        <v>3051</v>
      </c>
      <c r="B3052" s="70" t="s">
        <v>3676</v>
      </c>
      <c r="C3052" s="73" t="s">
        <v>543</v>
      </c>
    </row>
    <row r="3053" spans="1:3" x14ac:dyDescent="0.2">
      <c r="A3053" s="72">
        <v>3052</v>
      </c>
      <c r="B3053" s="70" t="s">
        <v>5959</v>
      </c>
      <c r="C3053" s="73" t="s">
        <v>543</v>
      </c>
    </row>
    <row r="3054" spans="1:3" x14ac:dyDescent="0.2">
      <c r="A3054" s="72">
        <v>3053</v>
      </c>
      <c r="B3054" s="70" t="s">
        <v>2602</v>
      </c>
      <c r="C3054" s="73" t="s">
        <v>543</v>
      </c>
    </row>
    <row r="3055" spans="1:3" x14ac:dyDescent="0.2">
      <c r="A3055" s="72">
        <v>3054</v>
      </c>
      <c r="B3055" s="70" t="s">
        <v>4963</v>
      </c>
      <c r="C3055" s="73" t="s">
        <v>543</v>
      </c>
    </row>
    <row r="3056" spans="1:3" x14ac:dyDescent="0.2">
      <c r="A3056" s="72">
        <v>3055</v>
      </c>
      <c r="B3056" s="70" t="s">
        <v>1977</v>
      </c>
      <c r="C3056" s="73" t="s">
        <v>543</v>
      </c>
    </row>
    <row r="3057" spans="1:3" x14ac:dyDescent="0.2">
      <c r="A3057" s="72">
        <v>3056</v>
      </c>
      <c r="B3057" s="70" t="s">
        <v>5501</v>
      </c>
      <c r="C3057" s="73" t="s">
        <v>543</v>
      </c>
    </row>
    <row r="3058" spans="1:3" x14ac:dyDescent="0.2">
      <c r="A3058" s="72">
        <v>3057</v>
      </c>
      <c r="B3058" s="70" t="s">
        <v>6796</v>
      </c>
      <c r="C3058" s="73" t="s">
        <v>543</v>
      </c>
    </row>
    <row r="3059" spans="1:3" x14ac:dyDescent="0.2">
      <c r="A3059" s="72">
        <v>3058</v>
      </c>
      <c r="B3059" s="70" t="s">
        <v>930</v>
      </c>
      <c r="C3059" s="73" t="s">
        <v>543</v>
      </c>
    </row>
    <row r="3060" spans="1:3" x14ac:dyDescent="0.2">
      <c r="A3060" s="72">
        <v>3059</v>
      </c>
      <c r="B3060" s="70" t="s">
        <v>4654</v>
      </c>
      <c r="C3060" s="73" t="s">
        <v>543</v>
      </c>
    </row>
    <row r="3061" spans="1:3" x14ac:dyDescent="0.2">
      <c r="A3061" s="72">
        <v>3060</v>
      </c>
      <c r="B3061" s="70" t="s">
        <v>6602</v>
      </c>
      <c r="C3061" s="73" t="s">
        <v>543</v>
      </c>
    </row>
    <row r="3062" spans="1:3" x14ac:dyDescent="0.2">
      <c r="A3062" s="72">
        <v>3061</v>
      </c>
      <c r="B3062" s="70" t="s">
        <v>970</v>
      </c>
      <c r="C3062" s="73" t="s">
        <v>971</v>
      </c>
    </row>
    <row r="3063" spans="1:3" x14ac:dyDescent="0.2">
      <c r="A3063" s="72">
        <v>3062</v>
      </c>
      <c r="B3063" s="70" t="s">
        <v>4550</v>
      </c>
      <c r="C3063" s="73" t="s">
        <v>971</v>
      </c>
    </row>
    <row r="3064" spans="1:3" x14ac:dyDescent="0.2">
      <c r="A3064" s="72">
        <v>3063</v>
      </c>
      <c r="B3064" s="70" t="s">
        <v>4732</v>
      </c>
      <c r="C3064" s="73" t="s">
        <v>971</v>
      </c>
    </row>
    <row r="3065" spans="1:3" x14ac:dyDescent="0.2">
      <c r="A3065" s="72">
        <v>3064</v>
      </c>
      <c r="B3065" s="70" t="s">
        <v>6343</v>
      </c>
      <c r="C3065" s="73" t="s">
        <v>971</v>
      </c>
    </row>
    <row r="3066" spans="1:3" x14ac:dyDescent="0.2">
      <c r="A3066" s="72">
        <v>3065</v>
      </c>
      <c r="B3066" s="70" t="s">
        <v>3972</v>
      </c>
      <c r="C3066" s="73" t="s">
        <v>971</v>
      </c>
    </row>
    <row r="3067" spans="1:3" x14ac:dyDescent="0.2">
      <c r="A3067" s="72">
        <v>3066</v>
      </c>
      <c r="B3067" s="70" t="s">
        <v>6797</v>
      </c>
      <c r="C3067" s="73" t="s">
        <v>971</v>
      </c>
    </row>
    <row r="3068" spans="1:3" x14ac:dyDescent="0.2">
      <c r="A3068" s="72">
        <v>3067</v>
      </c>
      <c r="B3068" s="70" t="s">
        <v>3697</v>
      </c>
      <c r="C3068" s="73" t="s">
        <v>971</v>
      </c>
    </row>
    <row r="3069" spans="1:3" x14ac:dyDescent="0.2">
      <c r="A3069" s="72">
        <v>3068</v>
      </c>
      <c r="B3069" s="70" t="s">
        <v>4849</v>
      </c>
      <c r="C3069" s="73" t="s">
        <v>971</v>
      </c>
    </row>
    <row r="3070" spans="1:3" x14ac:dyDescent="0.2">
      <c r="A3070" s="72">
        <v>3069</v>
      </c>
      <c r="B3070" s="70" t="s">
        <v>3077</v>
      </c>
      <c r="C3070" s="73" t="s">
        <v>971</v>
      </c>
    </row>
    <row r="3071" spans="1:3" x14ac:dyDescent="0.2">
      <c r="A3071" s="72">
        <v>3070</v>
      </c>
      <c r="B3071" s="70" t="s">
        <v>2514</v>
      </c>
      <c r="C3071" s="73" t="s">
        <v>971</v>
      </c>
    </row>
    <row r="3072" spans="1:3" x14ac:dyDescent="0.2">
      <c r="A3072" s="72">
        <v>3071</v>
      </c>
      <c r="B3072" s="70" t="s">
        <v>1663</v>
      </c>
      <c r="C3072" s="73" t="s">
        <v>971</v>
      </c>
    </row>
    <row r="3073" spans="1:3" x14ac:dyDescent="0.2">
      <c r="A3073" s="72">
        <v>3072</v>
      </c>
      <c r="B3073" s="70" t="s">
        <v>6798</v>
      </c>
      <c r="C3073" s="73" t="s">
        <v>971</v>
      </c>
    </row>
    <row r="3074" spans="1:3" x14ac:dyDescent="0.2">
      <c r="A3074" s="72">
        <v>3073</v>
      </c>
      <c r="B3074" s="70" t="s">
        <v>4300</v>
      </c>
      <c r="C3074" s="73" t="s">
        <v>971</v>
      </c>
    </row>
    <row r="3075" spans="1:3" x14ac:dyDescent="0.2">
      <c r="A3075" s="72">
        <v>3074</v>
      </c>
      <c r="B3075" s="70" t="s">
        <v>3160</v>
      </c>
      <c r="C3075" s="73" t="s">
        <v>971</v>
      </c>
    </row>
    <row r="3076" spans="1:3" x14ac:dyDescent="0.2">
      <c r="A3076" s="72">
        <v>3075</v>
      </c>
      <c r="B3076" s="70" t="s">
        <v>4893</v>
      </c>
      <c r="C3076" s="73" t="s">
        <v>971</v>
      </c>
    </row>
    <row r="3077" spans="1:3" x14ac:dyDescent="0.2">
      <c r="A3077" s="72">
        <v>3076</v>
      </c>
      <c r="B3077" s="70" t="s">
        <v>3019</v>
      </c>
      <c r="C3077" s="73" t="s">
        <v>971</v>
      </c>
    </row>
    <row r="3078" spans="1:3" x14ac:dyDescent="0.2">
      <c r="A3078" s="72">
        <v>3077</v>
      </c>
      <c r="B3078" s="70" t="s">
        <v>2486</v>
      </c>
      <c r="C3078" s="73" t="s">
        <v>971</v>
      </c>
    </row>
    <row r="3079" spans="1:3" x14ac:dyDescent="0.2">
      <c r="A3079" s="72">
        <v>3078</v>
      </c>
      <c r="B3079" s="70" t="s">
        <v>3516</v>
      </c>
      <c r="C3079" s="73" t="s">
        <v>1131</v>
      </c>
    </row>
    <row r="3080" spans="1:3" x14ac:dyDescent="0.2">
      <c r="A3080" s="72">
        <v>3079</v>
      </c>
      <c r="B3080" s="70" t="s">
        <v>4904</v>
      </c>
      <c r="C3080" s="73" t="s">
        <v>686</v>
      </c>
    </row>
    <row r="3081" spans="1:3" x14ac:dyDescent="0.2">
      <c r="A3081" s="72">
        <v>3080</v>
      </c>
      <c r="B3081" s="70" t="s">
        <v>6344</v>
      </c>
      <c r="C3081" s="73" t="s">
        <v>1131</v>
      </c>
    </row>
    <row r="3082" spans="1:3" x14ac:dyDescent="0.2">
      <c r="A3082" s="72">
        <v>3081</v>
      </c>
      <c r="B3082" s="70" t="s">
        <v>1130</v>
      </c>
      <c r="C3082" s="73" t="s">
        <v>1131</v>
      </c>
    </row>
    <row r="3083" spans="1:3" x14ac:dyDescent="0.2">
      <c r="A3083" s="72">
        <v>3082</v>
      </c>
      <c r="B3083" s="70" t="s">
        <v>5842</v>
      </c>
      <c r="C3083" s="73" t="s">
        <v>1131</v>
      </c>
    </row>
    <row r="3084" spans="1:3" x14ac:dyDescent="0.2">
      <c r="A3084" s="72">
        <v>3083</v>
      </c>
      <c r="B3084" s="70" t="s">
        <v>5843</v>
      </c>
      <c r="C3084" s="73" t="s">
        <v>1131</v>
      </c>
    </row>
    <row r="3085" spans="1:3" x14ac:dyDescent="0.2">
      <c r="A3085" s="72">
        <v>3084</v>
      </c>
      <c r="B3085" s="70" t="s">
        <v>5451</v>
      </c>
      <c r="C3085" s="73" t="s">
        <v>1131</v>
      </c>
    </row>
    <row r="3086" spans="1:3" x14ac:dyDescent="0.2">
      <c r="A3086" s="72">
        <v>3085</v>
      </c>
      <c r="B3086" s="70" t="s">
        <v>4134</v>
      </c>
      <c r="C3086" s="73" t="s">
        <v>1131</v>
      </c>
    </row>
    <row r="3087" spans="1:3" x14ac:dyDescent="0.2">
      <c r="A3087" s="72">
        <v>3086</v>
      </c>
      <c r="B3087" s="70" t="s">
        <v>6247</v>
      </c>
      <c r="C3087" s="73" t="s">
        <v>1131</v>
      </c>
    </row>
    <row r="3088" spans="1:3" x14ac:dyDescent="0.2">
      <c r="A3088" s="72">
        <v>3087</v>
      </c>
      <c r="B3088" s="70" t="s">
        <v>4344</v>
      </c>
      <c r="C3088" s="73" t="s">
        <v>1131</v>
      </c>
    </row>
    <row r="3089" spans="1:3" x14ac:dyDescent="0.2">
      <c r="A3089" s="72">
        <v>3088</v>
      </c>
      <c r="B3089" s="70" t="s">
        <v>2771</v>
      </c>
      <c r="C3089" s="73" t="s">
        <v>1131</v>
      </c>
    </row>
    <row r="3090" spans="1:3" x14ac:dyDescent="0.2">
      <c r="A3090" s="72">
        <v>3089</v>
      </c>
      <c r="B3090" s="70" t="s">
        <v>4802</v>
      </c>
      <c r="C3090" s="73" t="s">
        <v>1131</v>
      </c>
    </row>
    <row r="3091" spans="1:3" x14ac:dyDescent="0.2">
      <c r="A3091" s="72">
        <v>3090</v>
      </c>
      <c r="B3091" s="70" t="s">
        <v>4992</v>
      </c>
      <c r="C3091" s="73" t="s">
        <v>1131</v>
      </c>
    </row>
    <row r="3092" spans="1:3" x14ac:dyDescent="0.2">
      <c r="A3092" s="72">
        <v>3091</v>
      </c>
      <c r="B3092" s="70" t="s">
        <v>2112</v>
      </c>
      <c r="C3092" s="73" t="s">
        <v>1131</v>
      </c>
    </row>
    <row r="3093" spans="1:3" x14ac:dyDescent="0.2">
      <c r="A3093" s="72">
        <v>3092</v>
      </c>
      <c r="B3093" s="70" t="s">
        <v>4719</v>
      </c>
      <c r="C3093" s="73" t="s">
        <v>1131</v>
      </c>
    </row>
    <row r="3094" spans="1:3" x14ac:dyDescent="0.2">
      <c r="A3094" s="72">
        <v>3093</v>
      </c>
      <c r="B3094" s="70" t="s">
        <v>5660</v>
      </c>
      <c r="C3094" s="73" t="s">
        <v>399</v>
      </c>
    </row>
    <row r="3095" spans="1:3" x14ac:dyDescent="0.2">
      <c r="A3095" s="72">
        <v>3094</v>
      </c>
      <c r="B3095" s="70" t="s">
        <v>4763</v>
      </c>
      <c r="C3095" s="73" t="s">
        <v>399</v>
      </c>
    </row>
    <row r="3096" spans="1:3" x14ac:dyDescent="0.2">
      <c r="A3096" s="72">
        <v>3095</v>
      </c>
      <c r="B3096" s="70" t="s">
        <v>6084</v>
      </c>
      <c r="C3096" s="73" t="s">
        <v>399</v>
      </c>
    </row>
    <row r="3097" spans="1:3" x14ac:dyDescent="0.2">
      <c r="A3097" s="72">
        <v>3096</v>
      </c>
      <c r="B3097" s="70" t="s">
        <v>1771</v>
      </c>
      <c r="C3097" s="73" t="s">
        <v>399</v>
      </c>
    </row>
    <row r="3098" spans="1:3" x14ac:dyDescent="0.2">
      <c r="A3098" s="72">
        <v>3097</v>
      </c>
      <c r="B3098" s="70" t="s">
        <v>2822</v>
      </c>
      <c r="C3098" s="73" t="s">
        <v>399</v>
      </c>
    </row>
    <row r="3099" spans="1:3" x14ac:dyDescent="0.2">
      <c r="A3099" s="72">
        <v>3098</v>
      </c>
      <c r="B3099" s="70" t="s">
        <v>2895</v>
      </c>
      <c r="C3099" s="73" t="s">
        <v>399</v>
      </c>
    </row>
    <row r="3100" spans="1:3" x14ac:dyDescent="0.2">
      <c r="A3100" s="72">
        <v>3099</v>
      </c>
      <c r="B3100" s="70" t="s">
        <v>7028</v>
      </c>
      <c r="C3100" s="73" t="s">
        <v>399</v>
      </c>
    </row>
    <row r="3101" spans="1:3" x14ac:dyDescent="0.2">
      <c r="A3101" s="72">
        <v>3100</v>
      </c>
      <c r="B3101" s="70" t="s">
        <v>1857</v>
      </c>
      <c r="C3101" s="73" t="s">
        <v>399</v>
      </c>
    </row>
    <row r="3102" spans="1:3" x14ac:dyDescent="0.2">
      <c r="A3102" s="72">
        <v>3101</v>
      </c>
      <c r="B3102" s="70" t="s">
        <v>3650</v>
      </c>
      <c r="C3102" s="73" t="s">
        <v>399</v>
      </c>
    </row>
    <row r="3103" spans="1:3" x14ac:dyDescent="0.2">
      <c r="A3103" s="72">
        <v>3102</v>
      </c>
      <c r="B3103" s="70" t="s">
        <v>6083</v>
      </c>
      <c r="C3103" s="73" t="s">
        <v>399</v>
      </c>
    </row>
    <row r="3104" spans="1:3" x14ac:dyDescent="0.2">
      <c r="A3104" s="72">
        <v>3103</v>
      </c>
      <c r="B3104" s="70" t="s">
        <v>5452</v>
      </c>
      <c r="C3104" s="73" t="s">
        <v>399</v>
      </c>
    </row>
    <row r="3105" spans="1:3" x14ac:dyDescent="0.2">
      <c r="A3105" s="72">
        <v>3104</v>
      </c>
      <c r="B3105" s="70" t="s">
        <v>6462</v>
      </c>
      <c r="C3105" s="73" t="s">
        <v>399</v>
      </c>
    </row>
    <row r="3106" spans="1:3" x14ac:dyDescent="0.2">
      <c r="A3106" s="72">
        <v>3105</v>
      </c>
      <c r="B3106" s="70" t="s">
        <v>5661</v>
      </c>
      <c r="C3106" s="73" t="s">
        <v>399</v>
      </c>
    </row>
    <row r="3107" spans="1:3" x14ac:dyDescent="0.2">
      <c r="A3107" s="72">
        <v>3106</v>
      </c>
      <c r="B3107" s="70" t="s">
        <v>3566</v>
      </c>
      <c r="C3107" s="73" t="s">
        <v>399</v>
      </c>
    </row>
    <row r="3108" spans="1:3" x14ac:dyDescent="0.2">
      <c r="A3108" s="72">
        <v>3107</v>
      </c>
      <c r="B3108" s="70" t="s">
        <v>6799</v>
      </c>
      <c r="C3108" s="73" t="s">
        <v>399</v>
      </c>
    </row>
    <row r="3109" spans="1:3" x14ac:dyDescent="0.2">
      <c r="A3109" s="72">
        <v>3108</v>
      </c>
      <c r="B3109" s="70" t="s">
        <v>5158</v>
      </c>
      <c r="C3109" s="73" t="s">
        <v>399</v>
      </c>
    </row>
    <row r="3110" spans="1:3" x14ac:dyDescent="0.2">
      <c r="A3110" s="72">
        <v>3109</v>
      </c>
      <c r="B3110" s="70" t="s">
        <v>3930</v>
      </c>
      <c r="C3110" s="73" t="s">
        <v>399</v>
      </c>
    </row>
    <row r="3111" spans="1:3" x14ac:dyDescent="0.2">
      <c r="A3111" s="72">
        <v>3110</v>
      </c>
      <c r="B3111" s="70" t="s">
        <v>4301</v>
      </c>
      <c r="C3111" s="73" t="s">
        <v>399</v>
      </c>
    </row>
    <row r="3112" spans="1:3" x14ac:dyDescent="0.2">
      <c r="A3112" s="72">
        <v>3111</v>
      </c>
      <c r="B3112" s="70" t="s">
        <v>5283</v>
      </c>
      <c r="C3112" s="73" t="s">
        <v>399</v>
      </c>
    </row>
    <row r="3113" spans="1:3" x14ac:dyDescent="0.2">
      <c r="A3113" s="72">
        <v>3112</v>
      </c>
      <c r="B3113" s="70" t="s">
        <v>1455</v>
      </c>
      <c r="C3113" s="73" t="s">
        <v>399</v>
      </c>
    </row>
    <row r="3114" spans="1:3" x14ac:dyDescent="0.2">
      <c r="A3114" s="72">
        <v>3113</v>
      </c>
      <c r="B3114" s="70" t="s">
        <v>5316</v>
      </c>
      <c r="C3114" s="73" t="s">
        <v>399</v>
      </c>
    </row>
    <row r="3115" spans="1:3" x14ac:dyDescent="0.2">
      <c r="A3115" s="72">
        <v>3114</v>
      </c>
      <c r="B3115" s="70" t="s">
        <v>6463</v>
      </c>
      <c r="C3115" s="73" t="s">
        <v>399</v>
      </c>
    </row>
    <row r="3116" spans="1:3" x14ac:dyDescent="0.2">
      <c r="A3116" s="72">
        <v>3115</v>
      </c>
      <c r="B3116" s="70" t="s">
        <v>1128</v>
      </c>
      <c r="C3116" s="73" t="s">
        <v>399</v>
      </c>
    </row>
    <row r="3117" spans="1:3" x14ac:dyDescent="0.2">
      <c r="A3117" s="72">
        <v>3116</v>
      </c>
      <c r="B3117" s="70" t="s">
        <v>1161</v>
      </c>
      <c r="C3117" s="73" t="s">
        <v>399</v>
      </c>
    </row>
    <row r="3118" spans="1:3" x14ac:dyDescent="0.2">
      <c r="A3118" s="72">
        <v>3117</v>
      </c>
      <c r="B3118" s="70" t="s">
        <v>6800</v>
      </c>
      <c r="C3118" s="73" t="s">
        <v>399</v>
      </c>
    </row>
    <row r="3119" spans="1:3" x14ac:dyDescent="0.2">
      <c r="A3119" s="72">
        <v>3118</v>
      </c>
      <c r="B3119" s="70" t="s">
        <v>2706</v>
      </c>
      <c r="C3119" s="73" t="s">
        <v>399</v>
      </c>
    </row>
    <row r="3120" spans="1:3" x14ac:dyDescent="0.2">
      <c r="A3120" s="72">
        <v>3119</v>
      </c>
      <c r="B3120" s="70" t="s">
        <v>2374</v>
      </c>
      <c r="C3120" s="73" t="s">
        <v>399</v>
      </c>
    </row>
    <row r="3121" spans="1:3" x14ac:dyDescent="0.2">
      <c r="A3121" s="72">
        <v>3120</v>
      </c>
      <c r="B3121" s="70" t="s">
        <v>5502</v>
      </c>
      <c r="C3121" s="73" t="s">
        <v>399</v>
      </c>
    </row>
    <row r="3122" spans="1:3" x14ac:dyDescent="0.2">
      <c r="A3122" s="72">
        <v>3121</v>
      </c>
      <c r="B3122" s="70" t="s">
        <v>5453</v>
      </c>
      <c r="C3122" s="73" t="s">
        <v>399</v>
      </c>
    </row>
    <row r="3123" spans="1:3" x14ac:dyDescent="0.2">
      <c r="A3123" s="72">
        <v>3122</v>
      </c>
      <c r="B3123" s="70" t="s">
        <v>2669</v>
      </c>
      <c r="C3123" s="73" t="s">
        <v>399</v>
      </c>
    </row>
    <row r="3124" spans="1:3" x14ac:dyDescent="0.2">
      <c r="A3124" s="72">
        <v>3123</v>
      </c>
      <c r="B3124" s="70" t="s">
        <v>3012</v>
      </c>
      <c r="C3124" s="73" t="s">
        <v>399</v>
      </c>
    </row>
    <row r="3125" spans="1:3" x14ac:dyDescent="0.2">
      <c r="A3125" s="72">
        <v>3124</v>
      </c>
      <c r="B3125" s="70" t="s">
        <v>398</v>
      </c>
      <c r="C3125" s="73" t="s">
        <v>399</v>
      </c>
    </row>
    <row r="3126" spans="1:3" x14ac:dyDescent="0.2">
      <c r="A3126" s="72">
        <v>3125</v>
      </c>
      <c r="B3126" s="70" t="s">
        <v>4741</v>
      </c>
      <c r="C3126" s="73" t="s">
        <v>399</v>
      </c>
    </row>
    <row r="3127" spans="1:3" x14ac:dyDescent="0.2">
      <c r="A3127" s="72">
        <v>3126</v>
      </c>
      <c r="B3127" s="70" t="s">
        <v>4271</v>
      </c>
      <c r="C3127" s="73" t="s">
        <v>399</v>
      </c>
    </row>
    <row r="3128" spans="1:3" x14ac:dyDescent="0.2">
      <c r="A3128" s="72">
        <v>3127</v>
      </c>
      <c r="B3128" s="70" t="s">
        <v>5009</v>
      </c>
      <c r="C3128" s="73" t="s">
        <v>399</v>
      </c>
    </row>
    <row r="3129" spans="1:3" x14ac:dyDescent="0.2">
      <c r="A3129" s="72">
        <v>3128</v>
      </c>
      <c r="B3129" s="70" t="s">
        <v>3999</v>
      </c>
      <c r="C3129" s="73" t="s">
        <v>399</v>
      </c>
    </row>
    <row r="3130" spans="1:3" x14ac:dyDescent="0.2">
      <c r="A3130" s="72">
        <v>3129</v>
      </c>
      <c r="B3130" s="70" t="s">
        <v>4307</v>
      </c>
      <c r="C3130" s="73" t="s">
        <v>399</v>
      </c>
    </row>
    <row r="3131" spans="1:3" x14ac:dyDescent="0.2">
      <c r="A3131" s="72">
        <v>3130</v>
      </c>
      <c r="B3131" s="70" t="s">
        <v>6603</v>
      </c>
      <c r="C3131" s="73" t="s">
        <v>399</v>
      </c>
    </row>
    <row r="3132" spans="1:3" x14ac:dyDescent="0.2">
      <c r="A3132" s="72">
        <v>3131</v>
      </c>
      <c r="B3132" s="70" t="s">
        <v>4182</v>
      </c>
      <c r="C3132" s="73" t="s">
        <v>399</v>
      </c>
    </row>
    <row r="3133" spans="1:3" x14ac:dyDescent="0.2">
      <c r="A3133" s="72">
        <v>3132</v>
      </c>
      <c r="B3133" s="70" t="s">
        <v>3434</v>
      </c>
      <c r="C3133" s="73" t="s">
        <v>399</v>
      </c>
    </row>
    <row r="3134" spans="1:3" x14ac:dyDescent="0.2">
      <c r="A3134" s="72">
        <v>3133</v>
      </c>
      <c r="B3134" s="70" t="s">
        <v>1454</v>
      </c>
      <c r="C3134" s="73" t="s">
        <v>399</v>
      </c>
    </row>
    <row r="3135" spans="1:3" x14ac:dyDescent="0.2">
      <c r="A3135" s="72">
        <v>3134</v>
      </c>
      <c r="B3135" s="70" t="s">
        <v>3753</v>
      </c>
      <c r="C3135" s="73" t="s">
        <v>1319</v>
      </c>
    </row>
    <row r="3136" spans="1:3" x14ac:dyDescent="0.2">
      <c r="A3136" s="72">
        <v>3135</v>
      </c>
      <c r="B3136" s="70" t="s">
        <v>4777</v>
      </c>
      <c r="C3136" s="73" t="s">
        <v>1319</v>
      </c>
    </row>
    <row r="3137" spans="1:3" x14ac:dyDescent="0.2">
      <c r="A3137" s="72">
        <v>3136</v>
      </c>
      <c r="B3137" s="70" t="s">
        <v>6794</v>
      </c>
      <c r="C3137" s="73" t="s">
        <v>1319</v>
      </c>
    </row>
    <row r="3138" spans="1:3" x14ac:dyDescent="0.2">
      <c r="A3138" s="72">
        <v>3137</v>
      </c>
      <c r="B3138" s="70" t="s">
        <v>4267</v>
      </c>
      <c r="C3138" s="73" t="s">
        <v>1319</v>
      </c>
    </row>
    <row r="3139" spans="1:3" x14ac:dyDescent="0.2">
      <c r="A3139" s="72">
        <v>3138</v>
      </c>
      <c r="B3139" s="70" t="s">
        <v>4758</v>
      </c>
      <c r="C3139" s="73" t="s">
        <v>1319</v>
      </c>
    </row>
    <row r="3140" spans="1:3" x14ac:dyDescent="0.2">
      <c r="A3140" s="72">
        <v>3139</v>
      </c>
      <c r="B3140" s="70" t="s">
        <v>4183</v>
      </c>
      <c r="C3140" s="73" t="s">
        <v>1319</v>
      </c>
    </row>
    <row r="3141" spans="1:3" x14ac:dyDescent="0.2">
      <c r="A3141" s="72">
        <v>3140</v>
      </c>
      <c r="B3141" s="70" t="s">
        <v>6464</v>
      </c>
      <c r="C3141" s="73" t="s">
        <v>1319</v>
      </c>
    </row>
    <row r="3142" spans="1:3" x14ac:dyDescent="0.2">
      <c r="A3142" s="72">
        <v>3141</v>
      </c>
      <c r="B3142" s="70" t="s">
        <v>3522</v>
      </c>
      <c r="C3142" s="73" t="s">
        <v>1319</v>
      </c>
    </row>
    <row r="3143" spans="1:3" x14ac:dyDescent="0.2">
      <c r="A3143" s="72">
        <v>3142</v>
      </c>
      <c r="B3143" s="70" t="s">
        <v>4660</v>
      </c>
      <c r="C3143" s="73" t="s">
        <v>1319</v>
      </c>
    </row>
    <row r="3144" spans="1:3" x14ac:dyDescent="0.2">
      <c r="A3144" s="72">
        <v>3143</v>
      </c>
      <c r="B3144" s="70" t="s">
        <v>3164</v>
      </c>
      <c r="C3144" s="73" t="s">
        <v>1319</v>
      </c>
    </row>
    <row r="3145" spans="1:3" x14ac:dyDescent="0.2">
      <c r="A3145" s="72">
        <v>3144</v>
      </c>
      <c r="B3145" s="70" t="s">
        <v>1318</v>
      </c>
      <c r="C3145" s="73" t="s">
        <v>1319</v>
      </c>
    </row>
    <row r="3146" spans="1:3" x14ac:dyDescent="0.2">
      <c r="A3146" s="72">
        <v>3145</v>
      </c>
      <c r="B3146" s="70" t="s">
        <v>3207</v>
      </c>
      <c r="C3146" s="73" t="s">
        <v>1069</v>
      </c>
    </row>
    <row r="3147" spans="1:3" x14ac:dyDescent="0.2">
      <c r="A3147" s="72">
        <v>3146</v>
      </c>
      <c r="B3147" s="70" t="s">
        <v>4556</v>
      </c>
      <c r="C3147" s="73" t="s">
        <v>560</v>
      </c>
    </row>
    <row r="3148" spans="1:3" x14ac:dyDescent="0.2">
      <c r="A3148" s="72">
        <v>3147</v>
      </c>
      <c r="B3148" s="70" t="s">
        <v>2920</v>
      </c>
      <c r="C3148" s="73" t="s">
        <v>560</v>
      </c>
    </row>
    <row r="3149" spans="1:3" x14ac:dyDescent="0.2">
      <c r="A3149" s="72">
        <v>3148</v>
      </c>
      <c r="B3149" s="70" t="s">
        <v>1745</v>
      </c>
      <c r="C3149" s="73" t="s">
        <v>560</v>
      </c>
    </row>
    <row r="3150" spans="1:3" x14ac:dyDescent="0.2">
      <c r="A3150" s="72">
        <v>3149</v>
      </c>
      <c r="B3150" s="70" t="s">
        <v>5159</v>
      </c>
      <c r="C3150" s="73" t="s">
        <v>560</v>
      </c>
    </row>
    <row r="3151" spans="1:3" x14ac:dyDescent="0.2">
      <c r="A3151" s="72">
        <v>3150</v>
      </c>
      <c r="B3151" s="70" t="s">
        <v>3377</v>
      </c>
      <c r="C3151" s="73" t="s">
        <v>560</v>
      </c>
    </row>
    <row r="3152" spans="1:3" x14ac:dyDescent="0.2">
      <c r="A3152" s="72">
        <v>3151</v>
      </c>
      <c r="B3152" s="70" t="s">
        <v>2986</v>
      </c>
      <c r="C3152" s="73" t="s">
        <v>560</v>
      </c>
    </row>
    <row r="3153" spans="1:3" x14ac:dyDescent="0.2">
      <c r="A3153" s="72">
        <v>3152</v>
      </c>
      <c r="B3153" s="70" t="s">
        <v>1304</v>
      </c>
      <c r="C3153" s="73" t="s">
        <v>560</v>
      </c>
    </row>
    <row r="3154" spans="1:3" x14ac:dyDescent="0.2">
      <c r="A3154" s="72">
        <v>3153</v>
      </c>
      <c r="B3154" s="70" t="s">
        <v>559</v>
      </c>
      <c r="C3154" s="73" t="s">
        <v>560</v>
      </c>
    </row>
    <row r="3155" spans="1:3" x14ac:dyDescent="0.2">
      <c r="A3155" s="72">
        <v>3154</v>
      </c>
      <c r="B3155" s="70" t="s">
        <v>973</v>
      </c>
      <c r="C3155" s="73" t="s">
        <v>821</v>
      </c>
    </row>
    <row r="3156" spans="1:3" x14ac:dyDescent="0.2">
      <c r="A3156" s="72">
        <v>3155</v>
      </c>
      <c r="B3156" s="70" t="s">
        <v>3119</v>
      </c>
      <c r="C3156" s="73" t="s">
        <v>821</v>
      </c>
    </row>
    <row r="3157" spans="1:3" x14ac:dyDescent="0.2">
      <c r="A3157" s="72">
        <v>3156</v>
      </c>
      <c r="B3157" s="70" t="s">
        <v>2679</v>
      </c>
      <c r="C3157" s="73" t="s">
        <v>821</v>
      </c>
    </row>
    <row r="3158" spans="1:3" x14ac:dyDescent="0.2">
      <c r="A3158" s="72">
        <v>3157</v>
      </c>
      <c r="B3158" s="70" t="s">
        <v>6605</v>
      </c>
      <c r="C3158" s="73" t="s">
        <v>821</v>
      </c>
    </row>
    <row r="3159" spans="1:3" x14ac:dyDescent="0.2">
      <c r="A3159" s="72">
        <v>3158</v>
      </c>
      <c r="B3159" s="70" t="s">
        <v>6802</v>
      </c>
      <c r="C3159" s="73" t="s">
        <v>821</v>
      </c>
    </row>
    <row r="3160" spans="1:3" x14ac:dyDescent="0.2">
      <c r="A3160" s="72">
        <v>3159</v>
      </c>
      <c r="B3160" s="70" t="s">
        <v>5769</v>
      </c>
      <c r="C3160" s="73" t="s">
        <v>821</v>
      </c>
    </row>
    <row r="3161" spans="1:3" x14ac:dyDescent="0.2">
      <c r="A3161" s="72">
        <v>3160</v>
      </c>
      <c r="B3161" s="70" t="s">
        <v>2893</v>
      </c>
      <c r="C3161" s="73" t="s">
        <v>821</v>
      </c>
    </row>
    <row r="3162" spans="1:3" x14ac:dyDescent="0.2">
      <c r="A3162" s="72">
        <v>3161</v>
      </c>
      <c r="B3162" s="70" t="s">
        <v>4625</v>
      </c>
      <c r="C3162" s="73" t="s">
        <v>821</v>
      </c>
    </row>
    <row r="3163" spans="1:3" x14ac:dyDescent="0.2">
      <c r="A3163" s="72">
        <v>3162</v>
      </c>
      <c r="B3163" s="70" t="s">
        <v>4296</v>
      </c>
      <c r="C3163" s="73" t="s">
        <v>821</v>
      </c>
    </row>
    <row r="3164" spans="1:3" x14ac:dyDescent="0.2">
      <c r="A3164" s="72">
        <v>3163</v>
      </c>
      <c r="B3164" s="70" t="s">
        <v>6085</v>
      </c>
      <c r="C3164" s="73" t="s">
        <v>821</v>
      </c>
    </row>
    <row r="3165" spans="1:3" x14ac:dyDescent="0.2">
      <c r="A3165" s="72">
        <v>3164</v>
      </c>
      <c r="B3165" s="70" t="s">
        <v>2798</v>
      </c>
      <c r="C3165" s="73" t="s">
        <v>821</v>
      </c>
    </row>
    <row r="3166" spans="1:3" x14ac:dyDescent="0.2">
      <c r="A3166" s="72">
        <v>3165</v>
      </c>
      <c r="B3166" s="70" t="s">
        <v>7030</v>
      </c>
      <c r="C3166" s="73" t="s">
        <v>821</v>
      </c>
    </row>
    <row r="3167" spans="1:3" x14ac:dyDescent="0.2">
      <c r="A3167" s="72">
        <v>3166</v>
      </c>
      <c r="B3167" s="70" t="s">
        <v>3345</v>
      </c>
      <c r="C3167" s="73" t="s">
        <v>821</v>
      </c>
    </row>
    <row r="3168" spans="1:3" x14ac:dyDescent="0.2">
      <c r="A3168" s="72">
        <v>3167</v>
      </c>
      <c r="B3168" s="70" t="s">
        <v>6248</v>
      </c>
      <c r="C3168" s="73" t="s">
        <v>821</v>
      </c>
    </row>
    <row r="3169" spans="1:3" x14ac:dyDescent="0.2">
      <c r="A3169" s="72">
        <v>3168</v>
      </c>
      <c r="B3169" s="70" t="s">
        <v>7031</v>
      </c>
      <c r="C3169" s="73" t="s">
        <v>821</v>
      </c>
    </row>
    <row r="3170" spans="1:3" x14ac:dyDescent="0.2">
      <c r="A3170" s="72">
        <v>3169</v>
      </c>
      <c r="B3170" s="70" t="s">
        <v>6345</v>
      </c>
      <c r="C3170" s="73" t="s">
        <v>821</v>
      </c>
    </row>
    <row r="3171" spans="1:3" x14ac:dyDescent="0.2">
      <c r="A3171" s="72">
        <v>3170</v>
      </c>
      <c r="B3171" s="70" t="s">
        <v>5415</v>
      </c>
      <c r="C3171" s="73" t="s">
        <v>821</v>
      </c>
    </row>
    <row r="3172" spans="1:3" x14ac:dyDescent="0.2">
      <c r="A3172" s="72">
        <v>3171</v>
      </c>
      <c r="B3172" s="70" t="s">
        <v>1644</v>
      </c>
      <c r="C3172" s="73" t="s">
        <v>821</v>
      </c>
    </row>
    <row r="3173" spans="1:3" x14ac:dyDescent="0.2">
      <c r="A3173" s="72">
        <v>3172</v>
      </c>
      <c r="B3173" s="70" t="s">
        <v>1587</v>
      </c>
      <c r="C3173" s="73" t="s">
        <v>821</v>
      </c>
    </row>
    <row r="3174" spans="1:3" x14ac:dyDescent="0.2">
      <c r="A3174" s="72">
        <v>3173</v>
      </c>
      <c r="B3174" s="70" t="s">
        <v>3072</v>
      </c>
      <c r="C3174" s="73" t="s">
        <v>821</v>
      </c>
    </row>
    <row r="3175" spans="1:3" x14ac:dyDescent="0.2">
      <c r="A3175" s="72">
        <v>3174</v>
      </c>
      <c r="B3175" s="70" t="s">
        <v>4827</v>
      </c>
      <c r="C3175" s="73" t="s">
        <v>821</v>
      </c>
    </row>
    <row r="3176" spans="1:3" x14ac:dyDescent="0.2">
      <c r="A3176" s="72">
        <v>3175</v>
      </c>
      <c r="B3176" s="70" t="s">
        <v>820</v>
      </c>
      <c r="C3176" s="73" t="s">
        <v>821</v>
      </c>
    </row>
    <row r="3177" spans="1:3" x14ac:dyDescent="0.2">
      <c r="A3177" s="72">
        <v>3176</v>
      </c>
      <c r="B3177" s="70" t="s">
        <v>3953</v>
      </c>
      <c r="C3177" s="73" t="s">
        <v>821</v>
      </c>
    </row>
    <row r="3178" spans="1:3" x14ac:dyDescent="0.2">
      <c r="A3178" s="72">
        <v>3177</v>
      </c>
      <c r="B3178" s="70" t="s">
        <v>5662</v>
      </c>
      <c r="C3178" s="73" t="s">
        <v>821</v>
      </c>
    </row>
    <row r="3179" spans="1:3" x14ac:dyDescent="0.2">
      <c r="A3179" s="72">
        <v>3178</v>
      </c>
      <c r="B3179" s="70" t="s">
        <v>3474</v>
      </c>
      <c r="C3179" s="73" t="s">
        <v>821</v>
      </c>
    </row>
    <row r="3180" spans="1:3" x14ac:dyDescent="0.2">
      <c r="A3180" s="72">
        <v>3179</v>
      </c>
      <c r="B3180" s="70" t="s">
        <v>3618</v>
      </c>
      <c r="C3180" s="73" t="s">
        <v>686</v>
      </c>
    </row>
    <row r="3181" spans="1:3" x14ac:dyDescent="0.2">
      <c r="A3181" s="72">
        <v>3180</v>
      </c>
      <c r="B3181" s="70" t="s">
        <v>4788</v>
      </c>
      <c r="C3181" s="73" t="s">
        <v>686</v>
      </c>
    </row>
    <row r="3182" spans="1:3" x14ac:dyDescent="0.2">
      <c r="A3182" s="72">
        <v>3181</v>
      </c>
      <c r="B3182" s="70" t="s">
        <v>4282</v>
      </c>
      <c r="C3182" s="73" t="s">
        <v>686</v>
      </c>
    </row>
    <row r="3183" spans="1:3" x14ac:dyDescent="0.2">
      <c r="A3183" s="72">
        <v>3182</v>
      </c>
      <c r="B3183" s="70" t="s">
        <v>2177</v>
      </c>
      <c r="C3183" s="73" t="s">
        <v>686</v>
      </c>
    </row>
    <row r="3184" spans="1:3" x14ac:dyDescent="0.2">
      <c r="A3184" s="72">
        <v>3183</v>
      </c>
      <c r="B3184" s="70" t="s">
        <v>3480</v>
      </c>
      <c r="C3184" s="73" t="s">
        <v>686</v>
      </c>
    </row>
    <row r="3185" spans="1:3" x14ac:dyDescent="0.2">
      <c r="A3185" s="72">
        <v>3184</v>
      </c>
      <c r="B3185" s="70" t="s">
        <v>5263</v>
      </c>
      <c r="C3185" s="73" t="s">
        <v>686</v>
      </c>
    </row>
    <row r="3186" spans="1:3" x14ac:dyDescent="0.2">
      <c r="A3186" s="72">
        <v>3185</v>
      </c>
      <c r="B3186" s="70" t="s">
        <v>897</v>
      </c>
      <c r="C3186" s="73" t="s">
        <v>686</v>
      </c>
    </row>
    <row r="3187" spans="1:3" x14ac:dyDescent="0.2">
      <c r="A3187" s="72">
        <v>3186</v>
      </c>
      <c r="B3187" s="70" t="s">
        <v>2194</v>
      </c>
      <c r="C3187" s="73" t="s">
        <v>686</v>
      </c>
    </row>
    <row r="3188" spans="1:3" x14ac:dyDescent="0.2">
      <c r="A3188" s="72">
        <v>3187</v>
      </c>
      <c r="B3188" s="70" t="s">
        <v>6801</v>
      </c>
      <c r="C3188" s="73" t="s">
        <v>686</v>
      </c>
    </row>
    <row r="3189" spans="1:3" x14ac:dyDescent="0.2">
      <c r="A3189" s="72">
        <v>3188</v>
      </c>
      <c r="B3189" s="70" t="s">
        <v>2370</v>
      </c>
      <c r="C3189" s="73" t="s">
        <v>686</v>
      </c>
    </row>
    <row r="3190" spans="1:3" x14ac:dyDescent="0.2">
      <c r="A3190" s="72">
        <v>3189</v>
      </c>
      <c r="B3190" s="70" t="s">
        <v>3192</v>
      </c>
      <c r="C3190" s="73" t="s">
        <v>686</v>
      </c>
    </row>
    <row r="3191" spans="1:3" x14ac:dyDescent="0.2">
      <c r="A3191" s="72">
        <v>3190</v>
      </c>
      <c r="B3191" s="70" t="s">
        <v>6604</v>
      </c>
      <c r="C3191" s="73" t="s">
        <v>686</v>
      </c>
    </row>
    <row r="3192" spans="1:3" x14ac:dyDescent="0.2">
      <c r="A3192" s="72">
        <v>3191</v>
      </c>
      <c r="B3192" s="70" t="s">
        <v>4952</v>
      </c>
      <c r="C3192" s="73" t="s">
        <v>686</v>
      </c>
    </row>
    <row r="3193" spans="1:3" x14ac:dyDescent="0.2">
      <c r="A3193" s="72">
        <v>3192</v>
      </c>
      <c r="B3193" s="70" t="s">
        <v>1877</v>
      </c>
      <c r="C3193" s="73" t="s">
        <v>686</v>
      </c>
    </row>
    <row r="3194" spans="1:3" x14ac:dyDescent="0.2">
      <c r="A3194" s="72">
        <v>3193</v>
      </c>
      <c r="B3194" s="70" t="s">
        <v>731</v>
      </c>
      <c r="C3194" s="73" t="s">
        <v>686</v>
      </c>
    </row>
    <row r="3195" spans="1:3" x14ac:dyDescent="0.2">
      <c r="A3195" s="72">
        <v>3194</v>
      </c>
      <c r="B3195" s="70" t="s">
        <v>1449</v>
      </c>
      <c r="C3195" s="73" t="s">
        <v>686</v>
      </c>
    </row>
    <row r="3196" spans="1:3" x14ac:dyDescent="0.2">
      <c r="A3196" s="72">
        <v>3195</v>
      </c>
      <c r="B3196" s="70" t="s">
        <v>685</v>
      </c>
      <c r="C3196" s="73" t="s">
        <v>686</v>
      </c>
    </row>
    <row r="3197" spans="1:3" x14ac:dyDescent="0.2">
      <c r="A3197" s="72">
        <v>3196</v>
      </c>
      <c r="B3197" s="70" t="s">
        <v>1290</v>
      </c>
      <c r="C3197" s="73" t="s">
        <v>686</v>
      </c>
    </row>
    <row r="3198" spans="1:3" x14ac:dyDescent="0.2">
      <c r="A3198" s="72">
        <v>3197</v>
      </c>
      <c r="B3198" s="70" t="s">
        <v>3071</v>
      </c>
      <c r="C3198" s="73" t="s">
        <v>686</v>
      </c>
    </row>
    <row r="3199" spans="1:3" x14ac:dyDescent="0.2">
      <c r="A3199" s="72">
        <v>3198</v>
      </c>
      <c r="B3199" s="70" t="s">
        <v>3425</v>
      </c>
      <c r="C3199" s="73" t="s">
        <v>686</v>
      </c>
    </row>
    <row r="3200" spans="1:3" x14ac:dyDescent="0.2">
      <c r="A3200" s="72">
        <v>3199</v>
      </c>
      <c r="B3200" s="70" t="s">
        <v>1068</v>
      </c>
      <c r="C3200" s="73" t="s">
        <v>1069</v>
      </c>
    </row>
    <row r="3201" spans="1:3" x14ac:dyDescent="0.2">
      <c r="A3201" s="72">
        <v>3200</v>
      </c>
      <c r="B3201" s="70" t="s">
        <v>7029</v>
      </c>
      <c r="C3201" s="73" t="s">
        <v>1069</v>
      </c>
    </row>
    <row r="3202" spans="1:3" x14ac:dyDescent="0.2">
      <c r="A3202" s="72">
        <v>3201</v>
      </c>
      <c r="B3202" s="70" t="s">
        <v>1818</v>
      </c>
      <c r="C3202" s="73" t="s">
        <v>700</v>
      </c>
    </row>
    <row r="3203" spans="1:3" x14ac:dyDescent="0.2">
      <c r="A3203" s="72">
        <v>3202</v>
      </c>
      <c r="B3203" s="70" t="s">
        <v>1685</v>
      </c>
      <c r="C3203" s="73" t="s">
        <v>700</v>
      </c>
    </row>
    <row r="3204" spans="1:3" x14ac:dyDescent="0.2">
      <c r="A3204" s="72">
        <v>3203</v>
      </c>
      <c r="B3204" s="70" t="s">
        <v>5175</v>
      </c>
      <c r="C3204" s="73" t="s">
        <v>700</v>
      </c>
    </row>
    <row r="3205" spans="1:3" x14ac:dyDescent="0.2">
      <c r="A3205" s="72">
        <v>3204</v>
      </c>
      <c r="B3205" s="70" t="s">
        <v>699</v>
      </c>
      <c r="C3205" s="73" t="s">
        <v>700</v>
      </c>
    </row>
    <row r="3206" spans="1:3" x14ac:dyDescent="0.2">
      <c r="A3206" s="72">
        <v>3205</v>
      </c>
      <c r="B3206" s="70" t="s">
        <v>5806</v>
      </c>
      <c r="C3206" s="73" t="s">
        <v>700</v>
      </c>
    </row>
    <row r="3207" spans="1:3" x14ac:dyDescent="0.2">
      <c r="A3207" s="72">
        <v>3206</v>
      </c>
      <c r="B3207" s="70" t="s">
        <v>2360</v>
      </c>
      <c r="C3207" s="73" t="s">
        <v>700</v>
      </c>
    </row>
    <row r="3208" spans="1:3" x14ac:dyDescent="0.2">
      <c r="A3208" s="72">
        <v>3207</v>
      </c>
      <c r="B3208" s="70" t="s">
        <v>1688</v>
      </c>
      <c r="C3208" s="73" t="s">
        <v>700</v>
      </c>
    </row>
    <row r="3209" spans="1:3" x14ac:dyDescent="0.2">
      <c r="A3209" s="72">
        <v>3208</v>
      </c>
      <c r="B3209" s="70" t="s">
        <v>3368</v>
      </c>
      <c r="C3209" s="73" t="s">
        <v>700</v>
      </c>
    </row>
    <row r="3210" spans="1:3" x14ac:dyDescent="0.2">
      <c r="A3210" s="72">
        <v>3209</v>
      </c>
      <c r="B3210" s="70" t="s">
        <v>6465</v>
      </c>
      <c r="C3210" s="73" t="s">
        <v>700</v>
      </c>
    </row>
    <row r="3211" spans="1:3" x14ac:dyDescent="0.2">
      <c r="A3211" s="72">
        <v>3210</v>
      </c>
      <c r="B3211" s="70" t="s">
        <v>2875</v>
      </c>
      <c r="C3211" s="73" t="s">
        <v>700</v>
      </c>
    </row>
    <row r="3212" spans="1:3" x14ac:dyDescent="0.2">
      <c r="A3212" s="72">
        <v>3211</v>
      </c>
      <c r="B3212" s="70" t="s">
        <v>1633</v>
      </c>
      <c r="C3212" s="73" t="s">
        <v>700</v>
      </c>
    </row>
    <row r="3213" spans="1:3" x14ac:dyDescent="0.2">
      <c r="A3213" s="72">
        <v>3212</v>
      </c>
      <c r="B3213" s="70" t="s">
        <v>2870</v>
      </c>
      <c r="C3213" s="73" t="s">
        <v>700</v>
      </c>
    </row>
    <row r="3214" spans="1:3" x14ac:dyDescent="0.2">
      <c r="A3214" s="72">
        <v>3213</v>
      </c>
      <c r="B3214" s="70" t="s">
        <v>2357</v>
      </c>
      <c r="C3214" s="73" t="s">
        <v>921</v>
      </c>
    </row>
    <row r="3215" spans="1:3" x14ac:dyDescent="0.2">
      <c r="A3215" s="72">
        <v>3214</v>
      </c>
      <c r="B3215" s="70" t="s">
        <v>4983</v>
      </c>
      <c r="C3215" s="73" t="s">
        <v>921</v>
      </c>
    </row>
    <row r="3216" spans="1:3" x14ac:dyDescent="0.2">
      <c r="A3216" s="72">
        <v>3215</v>
      </c>
      <c r="B3216" s="70" t="s">
        <v>920</v>
      </c>
      <c r="C3216" s="73" t="s">
        <v>921</v>
      </c>
    </row>
    <row r="3217" spans="1:3" x14ac:dyDescent="0.2">
      <c r="A3217" s="72">
        <v>3216</v>
      </c>
      <c r="B3217" s="70" t="s">
        <v>6346</v>
      </c>
      <c r="C3217" s="73" t="s">
        <v>921</v>
      </c>
    </row>
    <row r="3218" spans="1:3" x14ac:dyDescent="0.2">
      <c r="A3218" s="72">
        <v>3217</v>
      </c>
      <c r="B3218" s="70" t="s">
        <v>6466</v>
      </c>
      <c r="C3218" s="73" t="s">
        <v>921</v>
      </c>
    </row>
    <row r="3219" spans="1:3" x14ac:dyDescent="0.2">
      <c r="A3219" s="72">
        <v>3218</v>
      </c>
      <c r="B3219" s="70" t="s">
        <v>1691</v>
      </c>
      <c r="C3219" s="73" t="s">
        <v>921</v>
      </c>
    </row>
    <row r="3220" spans="1:3" x14ac:dyDescent="0.2">
      <c r="A3220" s="72">
        <v>3219</v>
      </c>
      <c r="B3220" s="70" t="s">
        <v>1653</v>
      </c>
      <c r="C3220" s="73" t="s">
        <v>921</v>
      </c>
    </row>
    <row r="3221" spans="1:3" x14ac:dyDescent="0.2">
      <c r="A3221" s="72">
        <v>3220</v>
      </c>
      <c r="B3221" s="70" t="s">
        <v>952</v>
      </c>
      <c r="C3221" s="73" t="s">
        <v>921</v>
      </c>
    </row>
    <row r="3222" spans="1:3" x14ac:dyDescent="0.2">
      <c r="A3222" s="72">
        <v>3221</v>
      </c>
      <c r="B3222" s="70" t="s">
        <v>2216</v>
      </c>
      <c r="C3222" s="73" t="s">
        <v>921</v>
      </c>
    </row>
    <row r="3223" spans="1:3" x14ac:dyDescent="0.2">
      <c r="A3223" s="72">
        <v>3222</v>
      </c>
      <c r="B3223" s="70" t="s">
        <v>5160</v>
      </c>
      <c r="C3223" s="73" t="s">
        <v>921</v>
      </c>
    </row>
    <row r="3224" spans="1:3" x14ac:dyDescent="0.2">
      <c r="A3224" s="72">
        <v>3223</v>
      </c>
      <c r="B3224" s="70" t="s">
        <v>6347</v>
      </c>
      <c r="C3224" s="73" t="s">
        <v>861</v>
      </c>
    </row>
    <row r="3225" spans="1:3" x14ac:dyDescent="0.2">
      <c r="A3225" s="72">
        <v>3224</v>
      </c>
      <c r="B3225" s="70" t="s">
        <v>3338</v>
      </c>
      <c r="C3225" s="73" t="s">
        <v>861</v>
      </c>
    </row>
    <row r="3226" spans="1:3" x14ac:dyDescent="0.2">
      <c r="A3226" s="72">
        <v>3225</v>
      </c>
      <c r="B3226" s="70" t="s">
        <v>3508</v>
      </c>
      <c r="C3226" s="73" t="s">
        <v>861</v>
      </c>
    </row>
    <row r="3227" spans="1:3" x14ac:dyDescent="0.2">
      <c r="A3227" s="72">
        <v>3226</v>
      </c>
      <c r="B3227" s="70" t="s">
        <v>3159</v>
      </c>
      <c r="C3227" s="73" t="s">
        <v>861</v>
      </c>
    </row>
    <row r="3228" spans="1:3" x14ac:dyDescent="0.2">
      <c r="A3228" s="72">
        <v>3227</v>
      </c>
      <c r="B3228" s="70" t="s">
        <v>7032</v>
      </c>
      <c r="C3228" s="73" t="s">
        <v>861</v>
      </c>
    </row>
    <row r="3229" spans="1:3" x14ac:dyDescent="0.2">
      <c r="A3229" s="72">
        <v>3228</v>
      </c>
      <c r="B3229" s="70" t="s">
        <v>3446</v>
      </c>
      <c r="C3229" s="73" t="s">
        <v>861</v>
      </c>
    </row>
    <row r="3230" spans="1:3" x14ac:dyDescent="0.2">
      <c r="A3230" s="72">
        <v>3229</v>
      </c>
      <c r="B3230" s="70" t="s">
        <v>860</v>
      </c>
      <c r="C3230" s="73" t="s">
        <v>861</v>
      </c>
    </row>
    <row r="3231" spans="1:3" x14ac:dyDescent="0.2">
      <c r="A3231" s="72">
        <v>3230</v>
      </c>
      <c r="B3231" s="70" t="s">
        <v>4972</v>
      </c>
      <c r="C3231" s="73" t="s">
        <v>861</v>
      </c>
    </row>
    <row r="3232" spans="1:3" x14ac:dyDescent="0.2">
      <c r="A3232" s="72">
        <v>3231</v>
      </c>
      <c r="B3232" s="70" t="s">
        <v>1809</v>
      </c>
      <c r="C3232" s="73" t="s">
        <v>861</v>
      </c>
    </row>
    <row r="3233" spans="1:3" x14ac:dyDescent="0.2">
      <c r="A3233" s="72">
        <v>3232</v>
      </c>
      <c r="B3233" s="70" t="s">
        <v>4894</v>
      </c>
      <c r="C3233" s="73" t="s">
        <v>861</v>
      </c>
    </row>
    <row r="3234" spans="1:3" x14ac:dyDescent="0.2">
      <c r="A3234" s="72">
        <v>3233</v>
      </c>
      <c r="B3234" s="70" t="s">
        <v>6467</v>
      </c>
      <c r="C3234" s="73" t="s">
        <v>861</v>
      </c>
    </row>
    <row r="3235" spans="1:3" x14ac:dyDescent="0.2">
      <c r="A3235" s="72">
        <v>3234</v>
      </c>
      <c r="B3235" s="70" t="s">
        <v>2784</v>
      </c>
      <c r="C3235" s="73" t="s">
        <v>861</v>
      </c>
    </row>
    <row r="3236" spans="1:3" x14ac:dyDescent="0.2">
      <c r="A3236" s="72">
        <v>3235</v>
      </c>
      <c r="B3236" s="70" t="s">
        <v>4834</v>
      </c>
      <c r="C3236" s="73" t="s">
        <v>861</v>
      </c>
    </row>
    <row r="3237" spans="1:3" x14ac:dyDescent="0.2">
      <c r="A3237" s="72">
        <v>3236</v>
      </c>
      <c r="B3237" s="70" t="s">
        <v>1892</v>
      </c>
      <c r="C3237" s="73" t="s">
        <v>861</v>
      </c>
    </row>
    <row r="3238" spans="1:3" x14ac:dyDescent="0.2">
      <c r="A3238" s="72">
        <v>3237</v>
      </c>
      <c r="B3238" s="70" t="s">
        <v>1805</v>
      </c>
      <c r="C3238" s="73" t="s">
        <v>861</v>
      </c>
    </row>
    <row r="3239" spans="1:3" x14ac:dyDescent="0.2">
      <c r="A3239" s="72">
        <v>3238</v>
      </c>
      <c r="B3239" s="70" t="s">
        <v>5960</v>
      </c>
      <c r="C3239" s="73" t="s">
        <v>861</v>
      </c>
    </row>
    <row r="3240" spans="1:3" x14ac:dyDescent="0.2">
      <c r="A3240" s="72">
        <v>3239</v>
      </c>
      <c r="B3240" s="70" t="s">
        <v>5903</v>
      </c>
      <c r="C3240" s="73" t="s">
        <v>861</v>
      </c>
    </row>
    <row r="3241" spans="1:3" x14ac:dyDescent="0.2">
      <c r="A3241" s="72">
        <v>3240</v>
      </c>
      <c r="B3241" s="70" t="s">
        <v>6249</v>
      </c>
      <c r="C3241" s="73" t="s">
        <v>861</v>
      </c>
    </row>
    <row r="3242" spans="1:3" x14ac:dyDescent="0.2">
      <c r="A3242" s="72">
        <v>3241</v>
      </c>
      <c r="B3242" s="70" t="s">
        <v>5471</v>
      </c>
      <c r="C3242" s="73" t="s">
        <v>1693</v>
      </c>
    </row>
    <row r="3243" spans="1:3" x14ac:dyDescent="0.2">
      <c r="A3243" s="72">
        <v>3242</v>
      </c>
      <c r="B3243" s="70" t="s">
        <v>2786</v>
      </c>
      <c r="C3243" s="73" t="s">
        <v>1693</v>
      </c>
    </row>
    <row r="3244" spans="1:3" x14ac:dyDescent="0.2">
      <c r="A3244" s="72">
        <v>3243</v>
      </c>
      <c r="B3244" s="70" t="s">
        <v>1692</v>
      </c>
      <c r="C3244" s="73" t="s">
        <v>1693</v>
      </c>
    </row>
    <row r="3245" spans="1:3" x14ac:dyDescent="0.2">
      <c r="A3245" s="72">
        <v>3244</v>
      </c>
      <c r="B3245" s="70" t="s">
        <v>1768</v>
      </c>
      <c r="C3245" s="73" t="s">
        <v>1693</v>
      </c>
    </row>
    <row r="3246" spans="1:3" x14ac:dyDescent="0.2">
      <c r="A3246" s="72">
        <v>3245</v>
      </c>
      <c r="B3246" s="70" t="s">
        <v>3436</v>
      </c>
      <c r="C3246" s="73" t="s">
        <v>1693</v>
      </c>
    </row>
    <row r="3247" spans="1:3" x14ac:dyDescent="0.2">
      <c r="A3247" s="72">
        <v>3246</v>
      </c>
      <c r="B3247" s="70" t="s">
        <v>2603</v>
      </c>
      <c r="C3247" s="73" t="s">
        <v>1693</v>
      </c>
    </row>
    <row r="3248" spans="1:3" x14ac:dyDescent="0.2">
      <c r="A3248" s="72">
        <v>3247</v>
      </c>
      <c r="B3248" s="70" t="s">
        <v>7033</v>
      </c>
      <c r="C3248" s="73" t="s">
        <v>1693</v>
      </c>
    </row>
    <row r="3249" spans="1:3" x14ac:dyDescent="0.2">
      <c r="A3249" s="72">
        <v>3248</v>
      </c>
      <c r="B3249" s="70" t="s">
        <v>3648</v>
      </c>
      <c r="C3249" s="73" t="s">
        <v>1693</v>
      </c>
    </row>
    <row r="3250" spans="1:3" x14ac:dyDescent="0.2">
      <c r="A3250" s="72">
        <v>3249</v>
      </c>
      <c r="B3250" s="70" t="s">
        <v>7034</v>
      </c>
      <c r="C3250" s="73" t="s">
        <v>1693</v>
      </c>
    </row>
    <row r="3251" spans="1:3" x14ac:dyDescent="0.2">
      <c r="A3251" s="72">
        <v>3250</v>
      </c>
      <c r="B3251" s="70" t="s">
        <v>4877</v>
      </c>
      <c r="C3251" s="73" t="s">
        <v>1693</v>
      </c>
    </row>
    <row r="3252" spans="1:3" x14ac:dyDescent="0.2">
      <c r="A3252" s="72">
        <v>3251</v>
      </c>
      <c r="B3252" s="70" t="s">
        <v>2593</v>
      </c>
      <c r="C3252" s="73" t="s">
        <v>646</v>
      </c>
    </row>
    <row r="3253" spans="1:3" x14ac:dyDescent="0.2">
      <c r="A3253" s="72">
        <v>3252</v>
      </c>
      <c r="B3253" s="70" t="s">
        <v>999</v>
      </c>
      <c r="C3253" s="73" t="s">
        <v>646</v>
      </c>
    </row>
    <row r="3254" spans="1:3" x14ac:dyDescent="0.2">
      <c r="A3254" s="72">
        <v>3253</v>
      </c>
      <c r="B3254" s="70" t="s">
        <v>1532</v>
      </c>
      <c r="C3254" s="73" t="s">
        <v>646</v>
      </c>
    </row>
    <row r="3255" spans="1:3" x14ac:dyDescent="0.2">
      <c r="A3255" s="72">
        <v>3254</v>
      </c>
      <c r="B3255" s="70" t="s">
        <v>6018</v>
      </c>
      <c r="C3255" s="73" t="s">
        <v>646</v>
      </c>
    </row>
    <row r="3256" spans="1:3" x14ac:dyDescent="0.2">
      <c r="A3256" s="72">
        <v>3255</v>
      </c>
      <c r="B3256" s="70" t="s">
        <v>2306</v>
      </c>
      <c r="C3256" s="73" t="s">
        <v>646</v>
      </c>
    </row>
    <row r="3257" spans="1:3" x14ac:dyDescent="0.2">
      <c r="A3257" s="72">
        <v>3256</v>
      </c>
      <c r="B3257" s="70" t="s">
        <v>4423</v>
      </c>
      <c r="C3257" s="73" t="s">
        <v>646</v>
      </c>
    </row>
    <row r="3258" spans="1:3" x14ac:dyDescent="0.2">
      <c r="A3258" s="72">
        <v>3257</v>
      </c>
      <c r="B3258" s="70" t="s">
        <v>6348</v>
      </c>
      <c r="C3258" s="73" t="s">
        <v>646</v>
      </c>
    </row>
    <row r="3259" spans="1:3" x14ac:dyDescent="0.2">
      <c r="A3259" s="72">
        <v>3258</v>
      </c>
      <c r="B3259" s="70" t="s">
        <v>3493</v>
      </c>
      <c r="C3259" s="73" t="s">
        <v>646</v>
      </c>
    </row>
    <row r="3260" spans="1:3" x14ac:dyDescent="0.2">
      <c r="A3260" s="72">
        <v>3259</v>
      </c>
      <c r="B3260" s="70" t="s">
        <v>3210</v>
      </c>
      <c r="C3260" s="73" t="s">
        <v>646</v>
      </c>
    </row>
    <row r="3261" spans="1:3" x14ac:dyDescent="0.2">
      <c r="A3261" s="72">
        <v>3260</v>
      </c>
      <c r="B3261" s="70" t="s">
        <v>6155</v>
      </c>
      <c r="C3261" s="73" t="s">
        <v>1056</v>
      </c>
    </row>
    <row r="3262" spans="1:3" x14ac:dyDescent="0.2">
      <c r="A3262" s="72">
        <v>3261</v>
      </c>
      <c r="B3262" s="70" t="s">
        <v>6017</v>
      </c>
      <c r="C3262" s="73" t="s">
        <v>646</v>
      </c>
    </row>
    <row r="3263" spans="1:3" x14ac:dyDescent="0.2">
      <c r="A3263" s="72">
        <v>3262</v>
      </c>
      <c r="B3263" s="70" t="s">
        <v>4441</v>
      </c>
      <c r="C3263" s="73" t="s">
        <v>646</v>
      </c>
    </row>
    <row r="3264" spans="1:3" x14ac:dyDescent="0.2">
      <c r="A3264" s="72">
        <v>3263</v>
      </c>
      <c r="B3264" s="70" t="s">
        <v>4749</v>
      </c>
      <c r="C3264" s="73" t="s">
        <v>646</v>
      </c>
    </row>
    <row r="3265" spans="1:3" x14ac:dyDescent="0.2">
      <c r="A3265" s="72">
        <v>3264</v>
      </c>
      <c r="B3265" s="70" t="s">
        <v>6349</v>
      </c>
      <c r="C3265" s="73" t="s">
        <v>646</v>
      </c>
    </row>
    <row r="3266" spans="1:3" x14ac:dyDescent="0.2">
      <c r="A3266" s="72">
        <v>3265</v>
      </c>
      <c r="B3266" s="70" t="s">
        <v>6607</v>
      </c>
      <c r="C3266" s="73" t="s">
        <v>646</v>
      </c>
    </row>
    <row r="3267" spans="1:3" x14ac:dyDescent="0.2">
      <c r="A3267" s="72">
        <v>3266</v>
      </c>
      <c r="B3267" s="70" t="s">
        <v>4475</v>
      </c>
      <c r="C3267" s="73" t="s">
        <v>646</v>
      </c>
    </row>
    <row r="3268" spans="1:3" x14ac:dyDescent="0.2">
      <c r="A3268" s="72">
        <v>3267</v>
      </c>
      <c r="B3268" s="70" t="s">
        <v>2118</v>
      </c>
      <c r="C3268" s="73" t="s">
        <v>646</v>
      </c>
    </row>
    <row r="3269" spans="1:3" x14ac:dyDescent="0.2">
      <c r="A3269" s="72">
        <v>3268</v>
      </c>
      <c r="B3269" s="70" t="s">
        <v>1535</v>
      </c>
      <c r="C3269" s="73" t="s">
        <v>646</v>
      </c>
    </row>
    <row r="3270" spans="1:3" x14ac:dyDescent="0.2">
      <c r="A3270" s="72">
        <v>3269</v>
      </c>
      <c r="B3270" s="70" t="s">
        <v>645</v>
      </c>
      <c r="C3270" s="73" t="s">
        <v>646</v>
      </c>
    </row>
    <row r="3271" spans="1:3" x14ac:dyDescent="0.2">
      <c r="A3271" s="72">
        <v>3270</v>
      </c>
      <c r="B3271" s="70" t="s">
        <v>4533</v>
      </c>
      <c r="C3271" s="73" t="s">
        <v>646</v>
      </c>
    </row>
    <row r="3272" spans="1:3" x14ac:dyDescent="0.2">
      <c r="A3272" s="72">
        <v>3271</v>
      </c>
      <c r="B3272" s="70" t="s">
        <v>4004</v>
      </c>
      <c r="C3272" s="73" t="s">
        <v>646</v>
      </c>
    </row>
    <row r="3273" spans="1:3" x14ac:dyDescent="0.2">
      <c r="A3273" s="72">
        <v>3272</v>
      </c>
      <c r="B3273" s="70" t="s">
        <v>2352</v>
      </c>
      <c r="C3273" s="73" t="s">
        <v>646</v>
      </c>
    </row>
    <row r="3274" spans="1:3" x14ac:dyDescent="0.2">
      <c r="A3274" s="72">
        <v>3273</v>
      </c>
      <c r="B3274" s="70" t="s">
        <v>5503</v>
      </c>
      <c r="C3274" s="73" t="s">
        <v>646</v>
      </c>
    </row>
    <row r="3275" spans="1:3" x14ac:dyDescent="0.2">
      <c r="A3275" s="72">
        <v>3274</v>
      </c>
      <c r="B3275" s="70" t="s">
        <v>1789</v>
      </c>
      <c r="C3275" s="73" t="s">
        <v>646</v>
      </c>
    </row>
    <row r="3276" spans="1:3" x14ac:dyDescent="0.2">
      <c r="A3276" s="72">
        <v>3275</v>
      </c>
      <c r="B3276" s="70" t="s">
        <v>6608</v>
      </c>
      <c r="C3276" s="73" t="s">
        <v>646</v>
      </c>
    </row>
    <row r="3277" spans="1:3" x14ac:dyDescent="0.2">
      <c r="A3277" s="72">
        <v>3276</v>
      </c>
      <c r="B3277" s="70" t="s">
        <v>3832</v>
      </c>
      <c r="C3277" s="73" t="s">
        <v>646</v>
      </c>
    </row>
    <row r="3278" spans="1:3" x14ac:dyDescent="0.2">
      <c r="A3278" s="72">
        <v>3277</v>
      </c>
      <c r="B3278" s="70" t="s">
        <v>657</v>
      </c>
      <c r="C3278" s="73" t="s">
        <v>658</v>
      </c>
    </row>
    <row r="3279" spans="1:3" x14ac:dyDescent="0.2">
      <c r="A3279" s="72">
        <v>3278</v>
      </c>
      <c r="B3279" s="70" t="s">
        <v>6622</v>
      </c>
      <c r="C3279" s="73" t="s">
        <v>658</v>
      </c>
    </row>
    <row r="3280" spans="1:3" x14ac:dyDescent="0.2">
      <c r="A3280" s="72">
        <v>3279</v>
      </c>
      <c r="B3280" s="70" t="s">
        <v>519</v>
      </c>
      <c r="C3280" s="73" t="s">
        <v>340</v>
      </c>
    </row>
    <row r="3281" spans="1:3" x14ac:dyDescent="0.2">
      <c r="A3281" s="72">
        <v>3280</v>
      </c>
      <c r="B3281" s="70" t="s">
        <v>3380</v>
      </c>
      <c r="C3281" s="73" t="s">
        <v>340</v>
      </c>
    </row>
    <row r="3282" spans="1:3" x14ac:dyDescent="0.2">
      <c r="A3282" s="72">
        <v>3281</v>
      </c>
      <c r="B3282" s="70" t="s">
        <v>1974</v>
      </c>
      <c r="C3282" s="73" t="s">
        <v>340</v>
      </c>
    </row>
    <row r="3283" spans="1:3" x14ac:dyDescent="0.2">
      <c r="A3283" s="72">
        <v>3282</v>
      </c>
      <c r="B3283" s="70" t="s">
        <v>2447</v>
      </c>
      <c r="C3283" s="73" t="s">
        <v>340</v>
      </c>
    </row>
    <row r="3284" spans="1:3" x14ac:dyDescent="0.2">
      <c r="A3284" s="72">
        <v>3283</v>
      </c>
      <c r="B3284" s="70" t="s">
        <v>3973</v>
      </c>
      <c r="C3284" s="73" t="s">
        <v>340</v>
      </c>
    </row>
    <row r="3285" spans="1:3" x14ac:dyDescent="0.2">
      <c r="A3285" s="72">
        <v>3284</v>
      </c>
      <c r="B3285" s="70" t="s">
        <v>1525</v>
      </c>
      <c r="C3285" s="73" t="s">
        <v>340</v>
      </c>
    </row>
    <row r="3286" spans="1:3" x14ac:dyDescent="0.2">
      <c r="A3286" s="72">
        <v>3285</v>
      </c>
      <c r="B3286" s="70" t="s">
        <v>4850</v>
      </c>
      <c r="C3286" s="73" t="s">
        <v>340</v>
      </c>
    </row>
    <row r="3287" spans="1:3" x14ac:dyDescent="0.2">
      <c r="A3287" s="72">
        <v>3286</v>
      </c>
      <c r="B3287" s="70" t="s">
        <v>7035</v>
      </c>
      <c r="C3287" s="73" t="s">
        <v>340</v>
      </c>
    </row>
    <row r="3288" spans="1:3" x14ac:dyDescent="0.2">
      <c r="A3288" s="72">
        <v>3287</v>
      </c>
      <c r="B3288" s="70" t="s">
        <v>3608</v>
      </c>
      <c r="C3288" s="73" t="s">
        <v>340</v>
      </c>
    </row>
    <row r="3289" spans="1:3" x14ac:dyDescent="0.2">
      <c r="A3289" s="72">
        <v>3288</v>
      </c>
      <c r="B3289" s="70" t="s">
        <v>1883</v>
      </c>
      <c r="C3289" s="73" t="s">
        <v>340</v>
      </c>
    </row>
    <row r="3290" spans="1:3" x14ac:dyDescent="0.2">
      <c r="A3290" s="72">
        <v>3289</v>
      </c>
      <c r="B3290" s="70" t="s">
        <v>4234</v>
      </c>
      <c r="C3290" s="73" t="s">
        <v>340</v>
      </c>
    </row>
    <row r="3291" spans="1:3" x14ac:dyDescent="0.2">
      <c r="A3291" s="72">
        <v>3290</v>
      </c>
      <c r="B3291" s="70" t="s">
        <v>1206</v>
      </c>
      <c r="C3291" s="73" t="s">
        <v>340</v>
      </c>
    </row>
    <row r="3292" spans="1:3" x14ac:dyDescent="0.2">
      <c r="A3292" s="72">
        <v>3291</v>
      </c>
      <c r="B3292" s="70" t="s">
        <v>3415</v>
      </c>
      <c r="C3292" s="73" t="s">
        <v>340</v>
      </c>
    </row>
    <row r="3293" spans="1:3" x14ac:dyDescent="0.2">
      <c r="A3293" s="72">
        <v>3292</v>
      </c>
      <c r="B3293" s="70" t="s">
        <v>6350</v>
      </c>
      <c r="C3293" s="73" t="s">
        <v>340</v>
      </c>
    </row>
    <row r="3294" spans="1:3" x14ac:dyDescent="0.2">
      <c r="A3294" s="72">
        <v>3293</v>
      </c>
      <c r="B3294" s="70" t="s">
        <v>7036</v>
      </c>
      <c r="C3294" s="73" t="s">
        <v>340</v>
      </c>
    </row>
    <row r="3295" spans="1:3" x14ac:dyDescent="0.2">
      <c r="A3295" s="72">
        <v>3294</v>
      </c>
      <c r="B3295" s="70" t="s">
        <v>2824</v>
      </c>
      <c r="C3295" s="73" t="s">
        <v>340</v>
      </c>
    </row>
    <row r="3296" spans="1:3" x14ac:dyDescent="0.2">
      <c r="A3296" s="72">
        <v>3295</v>
      </c>
      <c r="B3296" s="70" t="s">
        <v>581</v>
      </c>
      <c r="C3296" s="73" t="s">
        <v>340</v>
      </c>
    </row>
    <row r="3297" spans="1:3" x14ac:dyDescent="0.2">
      <c r="A3297" s="72">
        <v>3296</v>
      </c>
      <c r="B3297" s="70" t="s">
        <v>339</v>
      </c>
      <c r="C3297" s="73" t="s">
        <v>340</v>
      </c>
    </row>
    <row r="3298" spans="1:3" x14ac:dyDescent="0.2">
      <c r="A3298" s="72">
        <v>3297</v>
      </c>
      <c r="B3298" s="70" t="s">
        <v>6609</v>
      </c>
      <c r="C3298" s="73" t="s">
        <v>340</v>
      </c>
    </row>
    <row r="3299" spans="1:3" x14ac:dyDescent="0.2">
      <c r="A3299" s="72">
        <v>3298</v>
      </c>
      <c r="B3299" s="70" t="s">
        <v>3435</v>
      </c>
      <c r="C3299" s="73" t="s">
        <v>340</v>
      </c>
    </row>
    <row r="3300" spans="1:3" x14ac:dyDescent="0.2">
      <c r="A3300" s="72">
        <v>3299</v>
      </c>
      <c r="B3300" s="70" t="s">
        <v>2133</v>
      </c>
      <c r="C3300" s="73" t="s">
        <v>340</v>
      </c>
    </row>
    <row r="3301" spans="1:3" x14ac:dyDescent="0.2">
      <c r="A3301" s="72">
        <v>3300</v>
      </c>
      <c r="B3301" s="70" t="s">
        <v>3311</v>
      </c>
      <c r="C3301" s="73" t="s">
        <v>340</v>
      </c>
    </row>
    <row r="3302" spans="1:3" x14ac:dyDescent="0.2">
      <c r="A3302" s="72">
        <v>3301</v>
      </c>
      <c r="B3302" s="70" t="s">
        <v>4145</v>
      </c>
      <c r="C3302" s="73" t="s">
        <v>340</v>
      </c>
    </row>
    <row r="3303" spans="1:3" x14ac:dyDescent="0.2">
      <c r="A3303" s="72">
        <v>3302</v>
      </c>
      <c r="B3303" s="70" t="s">
        <v>3833</v>
      </c>
      <c r="C3303" s="73" t="s">
        <v>340</v>
      </c>
    </row>
    <row r="3304" spans="1:3" x14ac:dyDescent="0.2">
      <c r="A3304" s="72">
        <v>3303</v>
      </c>
      <c r="B3304" s="70" t="s">
        <v>3358</v>
      </c>
      <c r="C3304" s="73" t="s">
        <v>340</v>
      </c>
    </row>
    <row r="3305" spans="1:3" x14ac:dyDescent="0.2">
      <c r="A3305" s="72">
        <v>3304</v>
      </c>
      <c r="B3305" s="70" t="s">
        <v>2535</v>
      </c>
      <c r="C3305" s="73" t="s">
        <v>340</v>
      </c>
    </row>
    <row r="3306" spans="1:3" x14ac:dyDescent="0.2">
      <c r="A3306" s="72">
        <v>3305</v>
      </c>
      <c r="B3306" s="70" t="s">
        <v>335</v>
      </c>
      <c r="C3306" s="73" t="s">
        <v>141</v>
      </c>
    </row>
    <row r="3307" spans="1:3" x14ac:dyDescent="0.2">
      <c r="A3307" s="72">
        <v>3306</v>
      </c>
      <c r="B3307" s="70" t="s">
        <v>5078</v>
      </c>
      <c r="C3307" s="73" t="s">
        <v>141</v>
      </c>
    </row>
    <row r="3308" spans="1:3" x14ac:dyDescent="0.2">
      <c r="A3308" s="72">
        <v>3307</v>
      </c>
      <c r="B3308" s="70" t="s">
        <v>7037</v>
      </c>
      <c r="C3308" s="73" t="s">
        <v>141</v>
      </c>
    </row>
    <row r="3309" spans="1:3" x14ac:dyDescent="0.2">
      <c r="A3309" s="72">
        <v>3308</v>
      </c>
      <c r="B3309" s="70" t="s">
        <v>2954</v>
      </c>
      <c r="C3309" s="73" t="s">
        <v>141</v>
      </c>
    </row>
    <row r="3310" spans="1:3" x14ac:dyDescent="0.2">
      <c r="A3310" s="72">
        <v>3309</v>
      </c>
      <c r="B3310" s="70" t="s">
        <v>5079</v>
      </c>
      <c r="C3310" s="73" t="s">
        <v>141</v>
      </c>
    </row>
    <row r="3311" spans="1:3" x14ac:dyDescent="0.2">
      <c r="A3311" s="72">
        <v>3310</v>
      </c>
      <c r="B3311" s="70" t="s">
        <v>5096</v>
      </c>
      <c r="C3311" s="73" t="s">
        <v>141</v>
      </c>
    </row>
    <row r="3312" spans="1:3" x14ac:dyDescent="0.2">
      <c r="A3312" s="72">
        <v>3311</v>
      </c>
      <c r="B3312" s="70" t="s">
        <v>140</v>
      </c>
      <c r="C3312" s="73" t="s">
        <v>141</v>
      </c>
    </row>
    <row r="3313" spans="1:3" x14ac:dyDescent="0.2">
      <c r="A3313" s="72">
        <v>3312</v>
      </c>
      <c r="B3313" s="70" t="s">
        <v>5844</v>
      </c>
      <c r="C3313" s="73" t="s">
        <v>1394</v>
      </c>
    </row>
    <row r="3314" spans="1:3" x14ac:dyDescent="0.2">
      <c r="A3314" s="72">
        <v>3313</v>
      </c>
      <c r="B3314" s="70" t="s">
        <v>2929</v>
      </c>
      <c r="C3314" s="73" t="s">
        <v>1394</v>
      </c>
    </row>
    <row r="3315" spans="1:3" x14ac:dyDescent="0.2">
      <c r="A3315" s="72">
        <v>3314</v>
      </c>
      <c r="B3315" s="70" t="s">
        <v>1393</v>
      </c>
      <c r="C3315" s="73" t="s">
        <v>1394</v>
      </c>
    </row>
    <row r="3316" spans="1:3" x14ac:dyDescent="0.2">
      <c r="A3316" s="72">
        <v>3315</v>
      </c>
      <c r="B3316" s="70" t="s">
        <v>1518</v>
      </c>
      <c r="C3316" s="73" t="s">
        <v>1394</v>
      </c>
    </row>
    <row r="3317" spans="1:3" x14ac:dyDescent="0.2">
      <c r="A3317" s="72">
        <v>3316</v>
      </c>
      <c r="B3317" s="70" t="s">
        <v>6804</v>
      </c>
      <c r="C3317" s="73" t="s">
        <v>1394</v>
      </c>
    </row>
    <row r="3318" spans="1:3" x14ac:dyDescent="0.2">
      <c r="A3318" s="72">
        <v>3317</v>
      </c>
      <c r="B3318" s="70" t="s">
        <v>7038</v>
      </c>
      <c r="C3318" s="73" t="s">
        <v>1394</v>
      </c>
    </row>
    <row r="3319" spans="1:3" x14ac:dyDescent="0.2">
      <c r="A3319" s="72">
        <v>3318</v>
      </c>
      <c r="B3319" s="70" t="s">
        <v>4171</v>
      </c>
      <c r="C3319" s="73" t="s">
        <v>1394</v>
      </c>
    </row>
    <row r="3320" spans="1:3" x14ac:dyDescent="0.2">
      <c r="A3320" s="72">
        <v>3319</v>
      </c>
      <c r="B3320" s="70" t="s">
        <v>3614</v>
      </c>
      <c r="C3320" s="73" t="s">
        <v>1394</v>
      </c>
    </row>
    <row r="3321" spans="1:3" x14ac:dyDescent="0.2">
      <c r="A3321" s="72">
        <v>3320</v>
      </c>
      <c r="B3321" s="70" t="s">
        <v>7039</v>
      </c>
      <c r="C3321" s="73" t="s">
        <v>1394</v>
      </c>
    </row>
    <row r="3322" spans="1:3" x14ac:dyDescent="0.2">
      <c r="A3322" s="72">
        <v>3321</v>
      </c>
      <c r="B3322" s="70" t="s">
        <v>6610</v>
      </c>
      <c r="C3322" s="73" t="s">
        <v>1394</v>
      </c>
    </row>
    <row r="3323" spans="1:3" x14ac:dyDescent="0.2">
      <c r="A3323" s="72">
        <v>3322</v>
      </c>
      <c r="B3323" s="70" t="s">
        <v>4451</v>
      </c>
      <c r="C3323" s="73" t="s">
        <v>1394</v>
      </c>
    </row>
    <row r="3324" spans="1:3" x14ac:dyDescent="0.2">
      <c r="A3324" s="72">
        <v>3323</v>
      </c>
      <c r="B3324" s="70" t="s">
        <v>1784</v>
      </c>
      <c r="C3324" s="73" t="s">
        <v>1394</v>
      </c>
    </row>
    <row r="3325" spans="1:3" x14ac:dyDescent="0.2">
      <c r="A3325" s="72">
        <v>3324</v>
      </c>
      <c r="B3325" s="70" t="s">
        <v>3801</v>
      </c>
      <c r="C3325" s="73" t="s">
        <v>1394</v>
      </c>
    </row>
    <row r="3326" spans="1:3" x14ac:dyDescent="0.2">
      <c r="A3326" s="72">
        <v>3325</v>
      </c>
      <c r="B3326" s="70" t="s">
        <v>5735</v>
      </c>
      <c r="C3326" s="73" t="s">
        <v>1394</v>
      </c>
    </row>
    <row r="3327" spans="1:3" x14ac:dyDescent="0.2">
      <c r="A3327" s="72">
        <v>3326</v>
      </c>
      <c r="B3327" s="70" t="s">
        <v>6805</v>
      </c>
      <c r="C3327" s="73" t="s">
        <v>1394</v>
      </c>
    </row>
    <row r="3328" spans="1:3" x14ac:dyDescent="0.2">
      <c r="A3328" s="72">
        <v>3327</v>
      </c>
      <c r="B3328" s="70" t="s">
        <v>4569</v>
      </c>
      <c r="C3328" s="73" t="s">
        <v>1394</v>
      </c>
    </row>
    <row r="3329" spans="1:3" x14ac:dyDescent="0.2">
      <c r="A3329" s="72">
        <v>3328</v>
      </c>
      <c r="B3329" s="70" t="s">
        <v>6351</v>
      </c>
      <c r="C3329" s="73" t="s">
        <v>1394</v>
      </c>
    </row>
    <row r="3330" spans="1:3" x14ac:dyDescent="0.2">
      <c r="A3330" s="72">
        <v>3329</v>
      </c>
      <c r="B3330" s="70" t="s">
        <v>1980</v>
      </c>
      <c r="C3330" s="73" t="s">
        <v>1394</v>
      </c>
    </row>
    <row r="3331" spans="1:3" x14ac:dyDescent="0.2">
      <c r="A3331" s="72">
        <v>3330</v>
      </c>
      <c r="B3331" s="70" t="s">
        <v>1704</v>
      </c>
      <c r="C3331" s="73" t="s">
        <v>1394</v>
      </c>
    </row>
    <row r="3332" spans="1:3" x14ac:dyDescent="0.2">
      <c r="A3332" s="72">
        <v>3331</v>
      </c>
      <c r="B3332" s="70" t="s">
        <v>4347</v>
      </c>
      <c r="C3332" s="73" t="s">
        <v>786</v>
      </c>
    </row>
    <row r="3333" spans="1:3" x14ac:dyDescent="0.2">
      <c r="A3333" s="72">
        <v>3332</v>
      </c>
      <c r="B3333" s="70" t="s">
        <v>4045</v>
      </c>
      <c r="C3333" s="73" t="s">
        <v>786</v>
      </c>
    </row>
    <row r="3334" spans="1:3" x14ac:dyDescent="0.2">
      <c r="A3334" s="72">
        <v>3333</v>
      </c>
      <c r="B3334" s="70" t="s">
        <v>2376</v>
      </c>
      <c r="C3334" s="73" t="s">
        <v>786</v>
      </c>
    </row>
    <row r="3335" spans="1:3" x14ac:dyDescent="0.2">
      <c r="A3335" s="72">
        <v>3334</v>
      </c>
      <c r="B3335" s="70" t="s">
        <v>1848</v>
      </c>
      <c r="C3335" s="73" t="s">
        <v>786</v>
      </c>
    </row>
    <row r="3336" spans="1:3" x14ac:dyDescent="0.2">
      <c r="A3336" s="72">
        <v>3335</v>
      </c>
      <c r="B3336" s="70" t="s">
        <v>6611</v>
      </c>
      <c r="C3336" s="73" t="s">
        <v>786</v>
      </c>
    </row>
    <row r="3337" spans="1:3" x14ac:dyDescent="0.2">
      <c r="A3337" s="72">
        <v>3336</v>
      </c>
      <c r="B3337" s="70" t="s">
        <v>4082</v>
      </c>
      <c r="C3337" s="73" t="s">
        <v>786</v>
      </c>
    </row>
    <row r="3338" spans="1:3" x14ac:dyDescent="0.2">
      <c r="A3338" s="72">
        <v>3337</v>
      </c>
      <c r="B3338" s="70" t="s">
        <v>2950</v>
      </c>
      <c r="C3338" s="73" t="s">
        <v>786</v>
      </c>
    </row>
    <row r="3339" spans="1:3" x14ac:dyDescent="0.2">
      <c r="A3339" s="72">
        <v>3338</v>
      </c>
      <c r="B3339" s="70" t="s">
        <v>4993</v>
      </c>
      <c r="C3339" s="73" t="s">
        <v>786</v>
      </c>
    </row>
    <row r="3340" spans="1:3" x14ac:dyDescent="0.2">
      <c r="A3340" s="72">
        <v>3339</v>
      </c>
      <c r="B3340" s="70" t="s">
        <v>4551</v>
      </c>
      <c r="C3340" s="73" t="s">
        <v>786</v>
      </c>
    </row>
    <row r="3341" spans="1:3" x14ac:dyDescent="0.2">
      <c r="A3341" s="72">
        <v>3340</v>
      </c>
      <c r="B3341" s="70" t="s">
        <v>6612</v>
      </c>
      <c r="C3341" s="73" t="s">
        <v>786</v>
      </c>
    </row>
    <row r="3342" spans="1:3" x14ac:dyDescent="0.2">
      <c r="A3342" s="72">
        <v>3341</v>
      </c>
      <c r="B3342" s="70" t="s">
        <v>4052</v>
      </c>
      <c r="C3342" s="73" t="s">
        <v>786</v>
      </c>
    </row>
    <row r="3343" spans="1:3" x14ac:dyDescent="0.2">
      <c r="A3343" s="72">
        <v>3342</v>
      </c>
      <c r="B3343" s="70" t="s">
        <v>3280</v>
      </c>
      <c r="C3343" s="73" t="s">
        <v>786</v>
      </c>
    </row>
    <row r="3344" spans="1:3" x14ac:dyDescent="0.2">
      <c r="A3344" s="72">
        <v>3343</v>
      </c>
      <c r="B3344" s="70" t="s">
        <v>6613</v>
      </c>
      <c r="C3344" s="73" t="s">
        <v>786</v>
      </c>
    </row>
    <row r="3345" spans="1:3" x14ac:dyDescent="0.2">
      <c r="A3345" s="72">
        <v>3344</v>
      </c>
      <c r="B3345" s="70" t="s">
        <v>785</v>
      </c>
      <c r="C3345" s="73" t="s">
        <v>786</v>
      </c>
    </row>
    <row r="3346" spans="1:3" x14ac:dyDescent="0.2">
      <c r="A3346" s="72">
        <v>3345</v>
      </c>
      <c r="B3346" s="70" t="s">
        <v>6614</v>
      </c>
      <c r="C3346" s="73" t="s">
        <v>786</v>
      </c>
    </row>
    <row r="3347" spans="1:3" x14ac:dyDescent="0.2">
      <c r="A3347" s="72">
        <v>3346</v>
      </c>
      <c r="B3347" s="70" t="s">
        <v>5694</v>
      </c>
      <c r="C3347" s="73" t="s">
        <v>786</v>
      </c>
    </row>
    <row r="3348" spans="1:3" x14ac:dyDescent="0.2">
      <c r="A3348" s="72">
        <v>3347</v>
      </c>
      <c r="B3348" s="70" t="s">
        <v>6250</v>
      </c>
      <c r="C3348" s="73" t="s">
        <v>786</v>
      </c>
    </row>
    <row r="3349" spans="1:3" x14ac:dyDescent="0.2">
      <c r="A3349" s="72">
        <v>3348</v>
      </c>
      <c r="B3349" s="70" t="s">
        <v>6806</v>
      </c>
      <c r="C3349" s="73" t="s">
        <v>786</v>
      </c>
    </row>
    <row r="3350" spans="1:3" x14ac:dyDescent="0.2">
      <c r="A3350" s="72">
        <v>3349</v>
      </c>
      <c r="B3350" s="70" t="s">
        <v>6615</v>
      </c>
      <c r="C3350" s="73" t="s">
        <v>362</v>
      </c>
    </row>
    <row r="3351" spans="1:3" x14ac:dyDescent="0.2">
      <c r="A3351" s="72">
        <v>3350</v>
      </c>
      <c r="B3351" s="70" t="s">
        <v>4878</v>
      </c>
      <c r="C3351" s="73" t="s">
        <v>786</v>
      </c>
    </row>
    <row r="3352" spans="1:3" x14ac:dyDescent="0.2">
      <c r="A3352" s="72">
        <v>3351</v>
      </c>
      <c r="B3352" s="70" t="s">
        <v>3111</v>
      </c>
      <c r="C3352" s="73" t="s">
        <v>786</v>
      </c>
    </row>
    <row r="3353" spans="1:3" x14ac:dyDescent="0.2">
      <c r="A3353" s="72">
        <v>3352</v>
      </c>
      <c r="B3353" s="70" t="s">
        <v>3417</v>
      </c>
      <c r="C3353" s="73" t="s">
        <v>786</v>
      </c>
    </row>
    <row r="3354" spans="1:3" x14ac:dyDescent="0.2">
      <c r="A3354" s="72">
        <v>3353</v>
      </c>
      <c r="B3354" s="70" t="s">
        <v>4810</v>
      </c>
      <c r="C3354" s="73" t="s">
        <v>786</v>
      </c>
    </row>
    <row r="3355" spans="1:3" x14ac:dyDescent="0.2">
      <c r="A3355" s="72">
        <v>3354</v>
      </c>
      <c r="B3355" s="70" t="s">
        <v>1400</v>
      </c>
      <c r="C3355" s="73" t="s">
        <v>786</v>
      </c>
    </row>
    <row r="3356" spans="1:3" x14ac:dyDescent="0.2">
      <c r="A3356" s="72">
        <v>3355</v>
      </c>
      <c r="B3356" s="70" t="s">
        <v>1076</v>
      </c>
      <c r="C3356" s="73" t="s">
        <v>786</v>
      </c>
    </row>
    <row r="3357" spans="1:3" x14ac:dyDescent="0.2">
      <c r="A3357" s="72">
        <v>3356</v>
      </c>
      <c r="B3357" s="70" t="s">
        <v>6353</v>
      </c>
      <c r="C3357" s="73" t="s">
        <v>786</v>
      </c>
    </row>
    <row r="3358" spans="1:3" x14ac:dyDescent="0.2">
      <c r="A3358" s="72">
        <v>3357</v>
      </c>
      <c r="B3358" s="70" t="s">
        <v>4260</v>
      </c>
      <c r="C3358" s="73" t="s">
        <v>786</v>
      </c>
    </row>
    <row r="3359" spans="1:3" x14ac:dyDescent="0.2">
      <c r="A3359" s="72">
        <v>3358</v>
      </c>
      <c r="B3359" s="70" t="s">
        <v>5663</v>
      </c>
      <c r="C3359" s="73" t="s">
        <v>786</v>
      </c>
    </row>
    <row r="3360" spans="1:3" x14ac:dyDescent="0.2">
      <c r="A3360" s="72">
        <v>3359</v>
      </c>
      <c r="B3360" s="70" t="s">
        <v>2825</v>
      </c>
      <c r="C3360" s="73" t="s">
        <v>786</v>
      </c>
    </row>
    <row r="3361" spans="1:3" x14ac:dyDescent="0.2">
      <c r="A3361" s="72">
        <v>3360</v>
      </c>
      <c r="B3361" s="70" t="s">
        <v>2816</v>
      </c>
      <c r="C3361" s="73" t="s">
        <v>232</v>
      </c>
    </row>
    <row r="3362" spans="1:3" x14ac:dyDescent="0.2">
      <c r="A3362" s="72">
        <v>3361</v>
      </c>
      <c r="B3362" s="70" t="s">
        <v>2470</v>
      </c>
      <c r="C3362" s="73" t="s">
        <v>232</v>
      </c>
    </row>
    <row r="3363" spans="1:3" x14ac:dyDescent="0.2">
      <c r="A3363" s="72">
        <v>3362</v>
      </c>
      <c r="B3363" s="70" t="s">
        <v>1192</v>
      </c>
      <c r="C3363" s="73" t="s">
        <v>232</v>
      </c>
    </row>
    <row r="3364" spans="1:3" x14ac:dyDescent="0.2">
      <c r="A3364" s="72">
        <v>3363</v>
      </c>
      <c r="B3364" s="70" t="s">
        <v>1207</v>
      </c>
      <c r="C3364" s="73" t="s">
        <v>232</v>
      </c>
    </row>
    <row r="3365" spans="1:3" x14ac:dyDescent="0.2">
      <c r="A3365" s="72">
        <v>3364</v>
      </c>
      <c r="B3365" s="70" t="s">
        <v>5125</v>
      </c>
      <c r="C3365" s="73" t="s">
        <v>232</v>
      </c>
    </row>
    <row r="3366" spans="1:3" x14ac:dyDescent="0.2">
      <c r="A3366" s="72">
        <v>3365</v>
      </c>
      <c r="B3366" s="70" t="s">
        <v>5904</v>
      </c>
      <c r="C3366" s="73" t="s">
        <v>232</v>
      </c>
    </row>
    <row r="3367" spans="1:3" x14ac:dyDescent="0.2">
      <c r="A3367" s="72">
        <v>3366</v>
      </c>
      <c r="B3367" s="70" t="s">
        <v>6617</v>
      </c>
      <c r="C3367" s="73" t="s">
        <v>232</v>
      </c>
    </row>
    <row r="3368" spans="1:3" x14ac:dyDescent="0.2">
      <c r="A3368" s="72">
        <v>3367</v>
      </c>
      <c r="B3368" s="70" t="s">
        <v>2778</v>
      </c>
      <c r="C3368" s="73" t="s">
        <v>232</v>
      </c>
    </row>
    <row r="3369" spans="1:3" x14ac:dyDescent="0.2">
      <c r="A3369" s="72">
        <v>3368</v>
      </c>
      <c r="B3369" s="70" t="s">
        <v>4297</v>
      </c>
      <c r="C3369" s="73" t="s">
        <v>232</v>
      </c>
    </row>
    <row r="3370" spans="1:3" x14ac:dyDescent="0.2">
      <c r="A3370" s="72">
        <v>3369</v>
      </c>
      <c r="B3370" s="70" t="s">
        <v>3511</v>
      </c>
      <c r="C3370" s="73" t="s">
        <v>232</v>
      </c>
    </row>
    <row r="3371" spans="1:3" x14ac:dyDescent="0.2">
      <c r="A3371" s="72">
        <v>3370</v>
      </c>
      <c r="B3371" s="70" t="s">
        <v>4816</v>
      </c>
      <c r="C3371" s="73" t="s">
        <v>232</v>
      </c>
    </row>
    <row r="3372" spans="1:3" x14ac:dyDescent="0.2">
      <c r="A3372" s="72">
        <v>3371</v>
      </c>
      <c r="B3372" s="70" t="s">
        <v>4994</v>
      </c>
      <c r="C3372" s="73" t="s">
        <v>232</v>
      </c>
    </row>
    <row r="3373" spans="1:3" x14ac:dyDescent="0.2">
      <c r="A3373" s="72">
        <v>3372</v>
      </c>
      <c r="B3373" s="70" t="s">
        <v>2511</v>
      </c>
      <c r="C3373" s="73" t="s">
        <v>232</v>
      </c>
    </row>
    <row r="3374" spans="1:3" x14ac:dyDescent="0.2">
      <c r="A3374" s="72">
        <v>3373</v>
      </c>
      <c r="B3374" s="70" t="s">
        <v>4611</v>
      </c>
      <c r="C3374" s="73" t="s">
        <v>232</v>
      </c>
    </row>
    <row r="3375" spans="1:3" x14ac:dyDescent="0.2">
      <c r="A3375" s="72">
        <v>3374</v>
      </c>
      <c r="B3375" s="70" t="s">
        <v>231</v>
      </c>
      <c r="C3375" s="73" t="s">
        <v>232</v>
      </c>
    </row>
    <row r="3376" spans="1:3" x14ac:dyDescent="0.2">
      <c r="A3376" s="72">
        <v>3375</v>
      </c>
      <c r="B3376" s="70" t="s">
        <v>7040</v>
      </c>
      <c r="C3376" s="73" t="s">
        <v>1787</v>
      </c>
    </row>
    <row r="3377" spans="1:3" x14ac:dyDescent="0.2">
      <c r="A3377" s="72">
        <v>3376</v>
      </c>
      <c r="B3377" s="70" t="s">
        <v>1786</v>
      </c>
      <c r="C3377" s="73" t="s">
        <v>1787</v>
      </c>
    </row>
    <row r="3378" spans="1:3" x14ac:dyDescent="0.2">
      <c r="A3378" s="72">
        <v>3377</v>
      </c>
      <c r="B3378" s="70" t="s">
        <v>2174</v>
      </c>
      <c r="C3378" s="73" t="s">
        <v>1787</v>
      </c>
    </row>
    <row r="3379" spans="1:3" x14ac:dyDescent="0.2">
      <c r="A3379" s="72">
        <v>3378</v>
      </c>
      <c r="B3379" s="70" t="s">
        <v>6618</v>
      </c>
      <c r="C3379" s="73" t="s">
        <v>1787</v>
      </c>
    </row>
    <row r="3380" spans="1:3" x14ac:dyDescent="0.2">
      <c r="A3380" s="72">
        <v>3379</v>
      </c>
      <c r="B3380" s="70" t="s">
        <v>2719</v>
      </c>
      <c r="C3380" s="73" t="s">
        <v>1787</v>
      </c>
    </row>
    <row r="3381" spans="1:3" x14ac:dyDescent="0.2">
      <c r="A3381" s="72">
        <v>3380</v>
      </c>
      <c r="B3381" s="70" t="s">
        <v>6619</v>
      </c>
      <c r="C3381" s="73" t="s">
        <v>1787</v>
      </c>
    </row>
    <row r="3382" spans="1:3" x14ac:dyDescent="0.2">
      <c r="A3382" s="72">
        <v>3381</v>
      </c>
      <c r="B3382" s="70" t="s">
        <v>6807</v>
      </c>
      <c r="C3382" s="73" t="s">
        <v>1787</v>
      </c>
    </row>
    <row r="3383" spans="1:3" x14ac:dyDescent="0.2">
      <c r="A3383" s="72">
        <v>3382</v>
      </c>
      <c r="B3383" s="70" t="s">
        <v>2047</v>
      </c>
      <c r="C3383" s="73" t="s">
        <v>1787</v>
      </c>
    </row>
    <row r="3384" spans="1:3" x14ac:dyDescent="0.2">
      <c r="A3384" s="72">
        <v>3383</v>
      </c>
      <c r="B3384" s="70" t="s">
        <v>4311</v>
      </c>
      <c r="C3384" s="73" t="s">
        <v>1787</v>
      </c>
    </row>
    <row r="3385" spans="1:3" x14ac:dyDescent="0.2">
      <c r="A3385" s="72">
        <v>3384</v>
      </c>
      <c r="B3385" s="70" t="s">
        <v>3887</v>
      </c>
      <c r="C3385" s="73" t="s">
        <v>1787</v>
      </c>
    </row>
    <row r="3386" spans="1:3" x14ac:dyDescent="0.2">
      <c r="A3386" s="72">
        <v>3385</v>
      </c>
      <c r="B3386" s="70" t="s">
        <v>5021</v>
      </c>
      <c r="C3386" s="73" t="s">
        <v>1787</v>
      </c>
    </row>
    <row r="3387" spans="1:3" x14ac:dyDescent="0.2">
      <c r="A3387" s="72">
        <v>3386</v>
      </c>
      <c r="B3387" s="70" t="s">
        <v>4861</v>
      </c>
      <c r="C3387" s="73" t="s">
        <v>1787</v>
      </c>
    </row>
    <row r="3388" spans="1:3" x14ac:dyDescent="0.2">
      <c r="A3388" s="72">
        <v>3387</v>
      </c>
      <c r="B3388" s="70" t="s">
        <v>5206</v>
      </c>
      <c r="C3388" s="73" t="s">
        <v>1787</v>
      </c>
    </row>
    <row r="3389" spans="1:3" x14ac:dyDescent="0.2">
      <c r="A3389" s="72">
        <v>3388</v>
      </c>
      <c r="B3389" s="70" t="s">
        <v>2164</v>
      </c>
      <c r="C3389" s="73" t="s">
        <v>1787</v>
      </c>
    </row>
    <row r="3390" spans="1:3" x14ac:dyDescent="0.2">
      <c r="A3390" s="72">
        <v>3389</v>
      </c>
      <c r="B3390" s="70" t="s">
        <v>2389</v>
      </c>
      <c r="C3390" s="73" t="s">
        <v>1787</v>
      </c>
    </row>
    <row r="3391" spans="1:3" x14ac:dyDescent="0.2">
      <c r="A3391" s="72">
        <v>3390</v>
      </c>
      <c r="B3391" s="70" t="s">
        <v>6620</v>
      </c>
      <c r="C3391" s="73" t="s">
        <v>1831</v>
      </c>
    </row>
    <row r="3392" spans="1:3" x14ac:dyDescent="0.2">
      <c r="A3392" s="72">
        <v>3391</v>
      </c>
      <c r="B3392" s="70" t="s">
        <v>1830</v>
      </c>
      <c r="C3392" s="73" t="s">
        <v>1831</v>
      </c>
    </row>
    <row r="3393" spans="1:3" x14ac:dyDescent="0.2">
      <c r="A3393" s="72">
        <v>3392</v>
      </c>
      <c r="B3393" s="70" t="s">
        <v>4152</v>
      </c>
      <c r="C3393" s="73" t="s">
        <v>1831</v>
      </c>
    </row>
    <row r="3394" spans="1:3" x14ac:dyDescent="0.2">
      <c r="A3394" s="72">
        <v>3393</v>
      </c>
      <c r="B3394" s="70" t="s">
        <v>5010</v>
      </c>
      <c r="C3394" s="73" t="s">
        <v>1831</v>
      </c>
    </row>
    <row r="3395" spans="1:3" x14ac:dyDescent="0.2">
      <c r="A3395" s="72">
        <v>3394</v>
      </c>
      <c r="B3395" s="70" t="s">
        <v>6808</v>
      </c>
      <c r="C3395" s="73" t="s">
        <v>1831</v>
      </c>
    </row>
    <row r="3396" spans="1:3" x14ac:dyDescent="0.2">
      <c r="A3396" s="72">
        <v>3395</v>
      </c>
      <c r="B3396" s="70" t="s">
        <v>119</v>
      </c>
      <c r="C3396" s="73" t="s">
        <v>120</v>
      </c>
    </row>
    <row r="3397" spans="1:3" x14ac:dyDescent="0.2">
      <c r="A3397" s="72">
        <v>3396</v>
      </c>
      <c r="B3397" s="70" t="s">
        <v>6468</v>
      </c>
      <c r="C3397" s="73" t="s">
        <v>120</v>
      </c>
    </row>
    <row r="3398" spans="1:3" x14ac:dyDescent="0.2">
      <c r="A3398" s="72">
        <v>3397</v>
      </c>
      <c r="B3398" s="70" t="s">
        <v>7041</v>
      </c>
      <c r="C3398" s="73" t="s">
        <v>120</v>
      </c>
    </row>
    <row r="3399" spans="1:3" x14ac:dyDescent="0.2">
      <c r="A3399" s="72">
        <v>3398</v>
      </c>
      <c r="B3399" s="70" t="s">
        <v>4437</v>
      </c>
      <c r="C3399" s="73" t="s">
        <v>120</v>
      </c>
    </row>
    <row r="3400" spans="1:3" x14ac:dyDescent="0.2">
      <c r="A3400" s="72">
        <v>3399</v>
      </c>
      <c r="B3400" s="70" t="s">
        <v>4935</v>
      </c>
      <c r="C3400" s="73" t="s">
        <v>120</v>
      </c>
    </row>
    <row r="3401" spans="1:3" x14ac:dyDescent="0.2">
      <c r="A3401" s="72">
        <v>3400</v>
      </c>
      <c r="B3401" s="70" t="s">
        <v>6156</v>
      </c>
      <c r="C3401" s="73" t="s">
        <v>120</v>
      </c>
    </row>
    <row r="3402" spans="1:3" x14ac:dyDescent="0.2">
      <c r="A3402" s="72">
        <v>3401</v>
      </c>
      <c r="B3402" s="70" t="s">
        <v>4176</v>
      </c>
      <c r="C3402" s="73" t="s">
        <v>120</v>
      </c>
    </row>
    <row r="3403" spans="1:3" x14ac:dyDescent="0.2">
      <c r="A3403" s="72">
        <v>3402</v>
      </c>
      <c r="B3403" s="70" t="s">
        <v>3628</v>
      </c>
      <c r="C3403" s="73" t="s">
        <v>120</v>
      </c>
    </row>
    <row r="3404" spans="1:3" x14ac:dyDescent="0.2">
      <c r="A3404" s="72">
        <v>3403</v>
      </c>
      <c r="B3404" s="70" t="s">
        <v>5317</v>
      </c>
      <c r="C3404" s="73" t="s">
        <v>120</v>
      </c>
    </row>
    <row r="3405" spans="1:3" x14ac:dyDescent="0.2">
      <c r="A3405" s="72">
        <v>3404</v>
      </c>
      <c r="B3405" s="70" t="s">
        <v>4261</v>
      </c>
      <c r="C3405" s="73" t="s">
        <v>120</v>
      </c>
    </row>
    <row r="3406" spans="1:3" x14ac:dyDescent="0.2">
      <c r="A3406" s="72">
        <v>3405</v>
      </c>
      <c r="B3406" s="70" t="s">
        <v>2699</v>
      </c>
      <c r="C3406" s="73" t="s">
        <v>120</v>
      </c>
    </row>
    <row r="3407" spans="1:3" x14ac:dyDescent="0.2">
      <c r="A3407" s="72">
        <v>3406</v>
      </c>
      <c r="B3407" s="70" t="s">
        <v>4661</v>
      </c>
      <c r="C3407" s="73" t="s">
        <v>120</v>
      </c>
    </row>
    <row r="3408" spans="1:3" x14ac:dyDescent="0.2">
      <c r="A3408" s="72">
        <v>3407</v>
      </c>
      <c r="B3408" s="70" t="s">
        <v>1681</v>
      </c>
      <c r="C3408" s="73" t="s">
        <v>120</v>
      </c>
    </row>
    <row r="3409" spans="1:3" x14ac:dyDescent="0.2">
      <c r="A3409" s="72">
        <v>3408</v>
      </c>
      <c r="B3409" s="70" t="s">
        <v>6621</v>
      </c>
      <c r="C3409" s="73" t="s">
        <v>120</v>
      </c>
    </row>
    <row r="3410" spans="1:3" x14ac:dyDescent="0.2">
      <c r="A3410" s="72">
        <v>3409</v>
      </c>
      <c r="B3410" s="70" t="s">
        <v>7042</v>
      </c>
      <c r="C3410" s="73" t="s">
        <v>120</v>
      </c>
    </row>
    <row r="3411" spans="1:3" x14ac:dyDescent="0.2">
      <c r="A3411" s="72">
        <v>3410</v>
      </c>
      <c r="B3411" s="70" t="s">
        <v>332</v>
      </c>
      <c r="C3411" s="73" t="s">
        <v>323</v>
      </c>
    </row>
    <row r="3412" spans="1:3" x14ac:dyDescent="0.2">
      <c r="A3412" s="72">
        <v>3411</v>
      </c>
      <c r="B3412" s="70" t="s">
        <v>322</v>
      </c>
      <c r="C3412" s="73" t="s">
        <v>323</v>
      </c>
    </row>
    <row r="3413" spans="1:3" x14ac:dyDescent="0.2">
      <c r="A3413" s="72">
        <v>3412</v>
      </c>
      <c r="B3413" s="70" t="s">
        <v>2002</v>
      </c>
      <c r="C3413" s="73" t="s">
        <v>323</v>
      </c>
    </row>
    <row r="3414" spans="1:3" x14ac:dyDescent="0.2">
      <c r="A3414" s="72">
        <v>3413</v>
      </c>
      <c r="B3414" s="70" t="s">
        <v>4272</v>
      </c>
      <c r="C3414" s="73" t="s">
        <v>323</v>
      </c>
    </row>
    <row r="3415" spans="1:3" x14ac:dyDescent="0.2">
      <c r="A3415" s="72">
        <v>3414</v>
      </c>
      <c r="B3415" s="70" t="s">
        <v>3656</v>
      </c>
      <c r="C3415" s="73" t="s">
        <v>323</v>
      </c>
    </row>
    <row r="3416" spans="1:3" x14ac:dyDescent="0.2">
      <c r="A3416" s="72">
        <v>3415</v>
      </c>
      <c r="B3416" s="70" t="s">
        <v>2426</v>
      </c>
      <c r="C3416" s="73" t="s">
        <v>323</v>
      </c>
    </row>
    <row r="3417" spans="1:3" x14ac:dyDescent="0.2">
      <c r="A3417" s="72">
        <v>3416</v>
      </c>
      <c r="B3417" s="70" t="s">
        <v>4676</v>
      </c>
      <c r="C3417" s="73" t="s">
        <v>323</v>
      </c>
    </row>
    <row r="3418" spans="1:3" x14ac:dyDescent="0.2">
      <c r="A3418" s="72">
        <v>3417</v>
      </c>
      <c r="B3418" s="70" t="s">
        <v>5807</v>
      </c>
      <c r="C3418" s="73" t="s">
        <v>323</v>
      </c>
    </row>
    <row r="3419" spans="1:3" x14ac:dyDescent="0.2">
      <c r="A3419" s="72">
        <v>3418</v>
      </c>
      <c r="B3419" s="70" t="s">
        <v>4995</v>
      </c>
      <c r="C3419" s="73" t="s">
        <v>323</v>
      </c>
    </row>
    <row r="3420" spans="1:3" x14ac:dyDescent="0.2">
      <c r="A3420" s="72">
        <v>3419</v>
      </c>
      <c r="B3420" s="70" t="s">
        <v>5504</v>
      </c>
      <c r="C3420" s="73" t="s">
        <v>323</v>
      </c>
    </row>
    <row r="3421" spans="1:3" x14ac:dyDescent="0.2">
      <c r="A3421" s="72">
        <v>3420</v>
      </c>
      <c r="B3421" s="70" t="s">
        <v>4839</v>
      </c>
      <c r="C3421" s="73" t="s">
        <v>323</v>
      </c>
    </row>
    <row r="3422" spans="1:3" x14ac:dyDescent="0.2">
      <c r="A3422" s="72">
        <v>3421</v>
      </c>
      <c r="B3422" s="70" t="s">
        <v>802</v>
      </c>
      <c r="C3422" s="73" t="s">
        <v>323</v>
      </c>
    </row>
    <row r="3423" spans="1:3" x14ac:dyDescent="0.2">
      <c r="A3423" s="72">
        <v>3422</v>
      </c>
      <c r="B3423" s="70" t="s">
        <v>3912</v>
      </c>
      <c r="C3423" s="73" t="s">
        <v>3913</v>
      </c>
    </row>
    <row r="3424" spans="1:3" x14ac:dyDescent="0.2">
      <c r="A3424" s="72">
        <v>3423</v>
      </c>
      <c r="B3424" s="70" t="s">
        <v>3127</v>
      </c>
      <c r="C3424" s="73" t="s">
        <v>1787</v>
      </c>
    </row>
    <row r="3425" spans="1:3" x14ac:dyDescent="0.2">
      <c r="A3425" s="72">
        <v>3424</v>
      </c>
      <c r="B3425" s="70" t="s">
        <v>2050</v>
      </c>
      <c r="C3425" s="73" t="s">
        <v>769</v>
      </c>
    </row>
    <row r="3426" spans="1:3" x14ac:dyDescent="0.2">
      <c r="A3426" s="72">
        <v>3425</v>
      </c>
      <c r="B3426" s="70" t="s">
        <v>4262</v>
      </c>
      <c r="C3426" s="73" t="s">
        <v>769</v>
      </c>
    </row>
    <row r="3427" spans="1:3" x14ac:dyDescent="0.2">
      <c r="A3427" s="72">
        <v>3426</v>
      </c>
      <c r="B3427" s="70" t="s">
        <v>4100</v>
      </c>
      <c r="C3427" s="73" t="s">
        <v>769</v>
      </c>
    </row>
    <row r="3428" spans="1:3" x14ac:dyDescent="0.2">
      <c r="A3428" s="72">
        <v>3427</v>
      </c>
      <c r="B3428" s="70" t="s">
        <v>5770</v>
      </c>
      <c r="C3428" s="73" t="s">
        <v>769</v>
      </c>
    </row>
    <row r="3429" spans="1:3" x14ac:dyDescent="0.2">
      <c r="A3429" s="72">
        <v>3428</v>
      </c>
      <c r="B3429" s="70" t="s">
        <v>3778</v>
      </c>
      <c r="C3429" s="73" t="s">
        <v>769</v>
      </c>
    </row>
    <row r="3430" spans="1:3" x14ac:dyDescent="0.2">
      <c r="A3430" s="72">
        <v>3429</v>
      </c>
      <c r="B3430" s="70" t="s">
        <v>768</v>
      </c>
      <c r="C3430" s="73" t="s">
        <v>769</v>
      </c>
    </row>
    <row r="3431" spans="1:3" x14ac:dyDescent="0.2">
      <c r="A3431" s="72">
        <v>3430</v>
      </c>
      <c r="B3431" s="70" t="s">
        <v>2348</v>
      </c>
      <c r="C3431" s="73" t="s">
        <v>769</v>
      </c>
    </row>
    <row r="3432" spans="1:3" x14ac:dyDescent="0.2">
      <c r="A3432" s="72">
        <v>3431</v>
      </c>
      <c r="B3432" s="70" t="s">
        <v>1648</v>
      </c>
      <c r="C3432" s="73" t="s">
        <v>769</v>
      </c>
    </row>
    <row r="3433" spans="1:3" x14ac:dyDescent="0.2">
      <c r="A3433" s="72">
        <v>3432</v>
      </c>
      <c r="B3433" s="70" t="s">
        <v>1944</v>
      </c>
      <c r="C3433" s="73" t="s">
        <v>769</v>
      </c>
    </row>
    <row r="3434" spans="1:3" x14ac:dyDescent="0.2">
      <c r="A3434" s="72">
        <v>3433</v>
      </c>
      <c r="B3434" s="70" t="s">
        <v>3442</v>
      </c>
      <c r="C3434" s="73" t="s">
        <v>769</v>
      </c>
    </row>
    <row r="3435" spans="1:3" x14ac:dyDescent="0.2">
      <c r="A3435" s="72">
        <v>3434</v>
      </c>
      <c r="B3435" s="70" t="s">
        <v>2600</v>
      </c>
      <c r="C3435" s="73" t="s">
        <v>769</v>
      </c>
    </row>
    <row r="3436" spans="1:3" x14ac:dyDescent="0.2">
      <c r="A3436" s="72">
        <v>3435</v>
      </c>
      <c r="B3436" s="70" t="s">
        <v>2927</v>
      </c>
      <c r="C3436" s="73" t="s">
        <v>769</v>
      </c>
    </row>
    <row r="3437" spans="1:3" x14ac:dyDescent="0.2">
      <c r="A3437" s="72">
        <v>3436</v>
      </c>
      <c r="B3437" s="70" t="s">
        <v>1467</v>
      </c>
      <c r="C3437" s="73" t="s">
        <v>769</v>
      </c>
    </row>
    <row r="3438" spans="1:3" x14ac:dyDescent="0.2">
      <c r="A3438" s="72">
        <v>3437</v>
      </c>
      <c r="B3438" s="70" t="s">
        <v>4130</v>
      </c>
      <c r="C3438" s="73" t="s">
        <v>769</v>
      </c>
    </row>
    <row r="3439" spans="1:3" x14ac:dyDescent="0.2">
      <c r="A3439" s="72">
        <v>3438</v>
      </c>
      <c r="B3439" s="70" t="s">
        <v>5961</v>
      </c>
      <c r="C3439" s="73" t="s">
        <v>769</v>
      </c>
    </row>
    <row r="3440" spans="1:3" x14ac:dyDescent="0.2">
      <c r="A3440" s="72">
        <v>3439</v>
      </c>
      <c r="B3440" s="70" t="s">
        <v>2841</v>
      </c>
      <c r="C3440" s="73" t="s">
        <v>769</v>
      </c>
    </row>
    <row r="3441" spans="1:3" x14ac:dyDescent="0.2">
      <c r="A3441" s="72">
        <v>3440</v>
      </c>
      <c r="B3441" s="70" t="s">
        <v>2880</v>
      </c>
      <c r="C3441" s="73" t="s">
        <v>769</v>
      </c>
    </row>
    <row r="3442" spans="1:3" x14ac:dyDescent="0.2">
      <c r="A3442" s="72">
        <v>3441</v>
      </c>
      <c r="B3442" s="70" t="s">
        <v>1564</v>
      </c>
      <c r="C3442" s="73" t="s">
        <v>769</v>
      </c>
    </row>
    <row r="3443" spans="1:3" x14ac:dyDescent="0.2">
      <c r="A3443" s="72">
        <v>3442</v>
      </c>
      <c r="B3443" s="70" t="s">
        <v>4973</v>
      </c>
      <c r="C3443" s="73" t="s">
        <v>769</v>
      </c>
    </row>
    <row r="3444" spans="1:3" x14ac:dyDescent="0.2">
      <c r="A3444" s="72">
        <v>3443</v>
      </c>
      <c r="B3444" s="70" t="s">
        <v>4025</v>
      </c>
      <c r="C3444" s="73" t="s">
        <v>769</v>
      </c>
    </row>
    <row r="3445" spans="1:3" x14ac:dyDescent="0.2">
      <c r="A3445" s="72">
        <v>3444</v>
      </c>
      <c r="B3445" s="70" t="s">
        <v>7043</v>
      </c>
      <c r="C3445" s="73" t="s">
        <v>769</v>
      </c>
    </row>
    <row r="3446" spans="1:3" x14ac:dyDescent="0.2">
      <c r="A3446" s="72">
        <v>3445</v>
      </c>
      <c r="B3446" s="70" t="s">
        <v>5278</v>
      </c>
      <c r="C3446" s="73" t="s">
        <v>769</v>
      </c>
    </row>
    <row r="3447" spans="1:3" x14ac:dyDescent="0.2">
      <c r="A3447" s="72">
        <v>3446</v>
      </c>
      <c r="B3447" s="70" t="s">
        <v>2071</v>
      </c>
      <c r="C3447" s="73" t="s">
        <v>769</v>
      </c>
    </row>
    <row r="3448" spans="1:3" x14ac:dyDescent="0.2">
      <c r="A3448" s="72">
        <v>3447</v>
      </c>
      <c r="B3448" s="70" t="s">
        <v>3215</v>
      </c>
      <c r="C3448" s="73" t="s">
        <v>769</v>
      </c>
    </row>
    <row r="3449" spans="1:3" x14ac:dyDescent="0.2">
      <c r="A3449" s="72">
        <v>3448</v>
      </c>
      <c r="B3449" s="70" t="s">
        <v>1758</v>
      </c>
      <c r="C3449" s="73" t="s">
        <v>769</v>
      </c>
    </row>
    <row r="3450" spans="1:3" x14ac:dyDescent="0.2">
      <c r="A3450" s="72">
        <v>3449</v>
      </c>
      <c r="B3450" s="70" t="s">
        <v>5906</v>
      </c>
      <c r="C3450" s="73" t="s">
        <v>769</v>
      </c>
    </row>
    <row r="3451" spans="1:3" x14ac:dyDescent="0.2">
      <c r="A3451" s="72">
        <v>3450</v>
      </c>
      <c r="B3451" s="70" t="s">
        <v>6623</v>
      </c>
      <c r="C3451" s="73" t="s">
        <v>769</v>
      </c>
    </row>
    <row r="3452" spans="1:3" x14ac:dyDescent="0.2">
      <c r="A3452" s="72">
        <v>3451</v>
      </c>
      <c r="B3452" s="70" t="s">
        <v>1826</v>
      </c>
      <c r="C3452" s="73" t="s">
        <v>769</v>
      </c>
    </row>
    <row r="3453" spans="1:3" x14ac:dyDescent="0.2">
      <c r="A3453" s="72">
        <v>3452</v>
      </c>
      <c r="B3453" s="70" t="s">
        <v>7044</v>
      </c>
      <c r="C3453" s="73" t="s">
        <v>769</v>
      </c>
    </row>
    <row r="3454" spans="1:3" x14ac:dyDescent="0.2">
      <c r="A3454" s="72">
        <v>3453</v>
      </c>
      <c r="B3454" s="70" t="s">
        <v>6354</v>
      </c>
      <c r="C3454" s="73" t="s">
        <v>769</v>
      </c>
    </row>
    <row r="3455" spans="1:3" x14ac:dyDescent="0.2">
      <c r="A3455" s="72">
        <v>3454</v>
      </c>
      <c r="B3455" s="70" t="s">
        <v>6606</v>
      </c>
      <c r="C3455" s="73" t="s">
        <v>769</v>
      </c>
    </row>
    <row r="3456" spans="1:3" x14ac:dyDescent="0.2">
      <c r="A3456" s="72">
        <v>3455</v>
      </c>
      <c r="B3456" s="70" t="s">
        <v>6086</v>
      </c>
      <c r="C3456" s="73" t="s">
        <v>1056</v>
      </c>
    </row>
    <row r="3457" spans="1:3" x14ac:dyDescent="0.2">
      <c r="A3457" s="72">
        <v>3456</v>
      </c>
      <c r="B3457" s="70" t="s">
        <v>2537</v>
      </c>
      <c r="C3457" s="73" t="s">
        <v>1056</v>
      </c>
    </row>
    <row r="3458" spans="1:3" x14ac:dyDescent="0.2">
      <c r="A3458" s="72">
        <v>3457</v>
      </c>
      <c r="B3458" s="70" t="s">
        <v>6809</v>
      </c>
      <c r="C3458" s="73" t="s">
        <v>1056</v>
      </c>
    </row>
    <row r="3459" spans="1:3" x14ac:dyDescent="0.2">
      <c r="A3459" s="72">
        <v>3458</v>
      </c>
      <c r="B3459" s="70" t="s">
        <v>3779</v>
      </c>
      <c r="C3459" s="73" t="s">
        <v>1056</v>
      </c>
    </row>
    <row r="3460" spans="1:3" x14ac:dyDescent="0.2">
      <c r="A3460" s="72">
        <v>3459</v>
      </c>
      <c r="B3460" s="70" t="s">
        <v>1654</v>
      </c>
      <c r="C3460" s="73" t="s">
        <v>1056</v>
      </c>
    </row>
    <row r="3461" spans="1:3" x14ac:dyDescent="0.2">
      <c r="A3461" s="72">
        <v>3460</v>
      </c>
      <c r="B3461" s="70" t="s">
        <v>6803</v>
      </c>
      <c r="C3461" s="73" t="s">
        <v>1056</v>
      </c>
    </row>
    <row r="3462" spans="1:3" x14ac:dyDescent="0.2">
      <c r="A3462" s="72">
        <v>3461</v>
      </c>
      <c r="B3462" s="70" t="s">
        <v>6624</v>
      </c>
      <c r="C3462" s="73" t="s">
        <v>1056</v>
      </c>
    </row>
    <row r="3463" spans="1:3" x14ac:dyDescent="0.2">
      <c r="A3463" s="72">
        <v>3462</v>
      </c>
      <c r="B3463" s="70" t="s">
        <v>1055</v>
      </c>
      <c r="C3463" s="73" t="s">
        <v>1056</v>
      </c>
    </row>
    <row r="3464" spans="1:3" x14ac:dyDescent="0.2">
      <c r="A3464" s="72">
        <v>3463</v>
      </c>
      <c r="B3464" s="70" t="s">
        <v>6216</v>
      </c>
      <c r="C3464" s="73" t="s">
        <v>293</v>
      </c>
    </row>
    <row r="3465" spans="1:3" x14ac:dyDescent="0.2">
      <c r="A3465" s="72">
        <v>3464</v>
      </c>
      <c r="B3465" s="70" t="s">
        <v>7045</v>
      </c>
      <c r="C3465" s="73" t="s">
        <v>293</v>
      </c>
    </row>
    <row r="3466" spans="1:3" x14ac:dyDescent="0.2">
      <c r="A3466" s="72">
        <v>3465</v>
      </c>
      <c r="B3466" s="70" t="s">
        <v>1373</v>
      </c>
      <c r="C3466" s="73" t="s">
        <v>293</v>
      </c>
    </row>
    <row r="3467" spans="1:3" x14ac:dyDescent="0.2">
      <c r="A3467" s="72">
        <v>3466</v>
      </c>
      <c r="B3467" s="70" t="s">
        <v>2561</v>
      </c>
      <c r="C3467" s="73" t="s">
        <v>293</v>
      </c>
    </row>
    <row r="3468" spans="1:3" x14ac:dyDescent="0.2">
      <c r="A3468" s="72">
        <v>3467</v>
      </c>
      <c r="B3468" s="70" t="s">
        <v>1144</v>
      </c>
      <c r="C3468" s="73" t="s">
        <v>293</v>
      </c>
    </row>
    <row r="3469" spans="1:3" x14ac:dyDescent="0.2">
      <c r="A3469" s="72">
        <v>3468</v>
      </c>
      <c r="B3469" s="70" t="s">
        <v>7046</v>
      </c>
      <c r="C3469" s="73" t="s">
        <v>293</v>
      </c>
    </row>
    <row r="3470" spans="1:3" x14ac:dyDescent="0.2">
      <c r="A3470" s="72">
        <v>3469</v>
      </c>
      <c r="B3470" s="70" t="s">
        <v>3597</v>
      </c>
      <c r="C3470" s="73" t="s">
        <v>293</v>
      </c>
    </row>
    <row r="3471" spans="1:3" x14ac:dyDescent="0.2">
      <c r="A3471" s="72">
        <v>3470</v>
      </c>
      <c r="B3471" s="70" t="s">
        <v>2111</v>
      </c>
      <c r="C3471" s="73" t="s">
        <v>293</v>
      </c>
    </row>
    <row r="3472" spans="1:3" x14ac:dyDescent="0.2">
      <c r="A3472" s="72">
        <v>3471</v>
      </c>
      <c r="B3472" s="70" t="s">
        <v>1143</v>
      </c>
      <c r="C3472" s="73" t="s">
        <v>293</v>
      </c>
    </row>
    <row r="3473" spans="1:3" x14ac:dyDescent="0.2">
      <c r="A3473" s="72">
        <v>3472</v>
      </c>
      <c r="B3473" s="70" t="s">
        <v>292</v>
      </c>
      <c r="C3473" s="73" t="s">
        <v>293</v>
      </c>
    </row>
    <row r="3474" spans="1:3" x14ac:dyDescent="0.2">
      <c r="A3474" s="72">
        <v>3473</v>
      </c>
      <c r="B3474" s="70" t="s">
        <v>5161</v>
      </c>
      <c r="C3474" s="73" t="s">
        <v>293</v>
      </c>
    </row>
    <row r="3475" spans="1:3" x14ac:dyDescent="0.2">
      <c r="A3475" s="72">
        <v>3474</v>
      </c>
      <c r="B3475" s="70" t="s">
        <v>3405</v>
      </c>
      <c r="C3475" s="73" t="s">
        <v>293</v>
      </c>
    </row>
    <row r="3476" spans="1:3" x14ac:dyDescent="0.2">
      <c r="A3476" s="72">
        <v>3475</v>
      </c>
      <c r="B3476" s="70" t="s">
        <v>5062</v>
      </c>
      <c r="C3476" s="73" t="s">
        <v>293</v>
      </c>
    </row>
    <row r="3477" spans="1:3" x14ac:dyDescent="0.2">
      <c r="A3477" s="72">
        <v>3476</v>
      </c>
      <c r="B3477" s="70" t="s">
        <v>1512</v>
      </c>
      <c r="C3477" s="73" t="s">
        <v>293</v>
      </c>
    </row>
    <row r="3478" spans="1:3" x14ac:dyDescent="0.2">
      <c r="A3478" s="72">
        <v>3477</v>
      </c>
      <c r="B3478" s="70" t="s">
        <v>4534</v>
      </c>
      <c r="C3478" s="73" t="s">
        <v>293</v>
      </c>
    </row>
    <row r="3479" spans="1:3" x14ac:dyDescent="0.2">
      <c r="A3479" s="72">
        <v>3478</v>
      </c>
      <c r="B3479" s="70" t="s">
        <v>2636</v>
      </c>
      <c r="C3479" s="73" t="s">
        <v>293</v>
      </c>
    </row>
    <row r="3480" spans="1:3" x14ac:dyDescent="0.2">
      <c r="A3480" s="72">
        <v>3479</v>
      </c>
      <c r="B3480" s="70" t="s">
        <v>2205</v>
      </c>
      <c r="C3480" s="73" t="s">
        <v>293</v>
      </c>
    </row>
    <row r="3481" spans="1:3" x14ac:dyDescent="0.2">
      <c r="A3481" s="72">
        <v>3480</v>
      </c>
      <c r="B3481" s="70" t="s">
        <v>1313</v>
      </c>
      <c r="C3481" s="73" t="s">
        <v>293</v>
      </c>
    </row>
    <row r="3482" spans="1:3" x14ac:dyDescent="0.2">
      <c r="A3482" s="72">
        <v>3481</v>
      </c>
      <c r="B3482" s="70" t="s">
        <v>2876</v>
      </c>
      <c r="C3482" s="73" t="s">
        <v>293</v>
      </c>
    </row>
    <row r="3483" spans="1:3" x14ac:dyDescent="0.2">
      <c r="A3483" s="72">
        <v>3482</v>
      </c>
      <c r="B3483" s="70" t="s">
        <v>2291</v>
      </c>
      <c r="C3483" s="73" t="s">
        <v>293</v>
      </c>
    </row>
    <row r="3484" spans="1:3" x14ac:dyDescent="0.2">
      <c r="A3484" s="72">
        <v>3483</v>
      </c>
      <c r="B3484" s="70" t="s">
        <v>3469</v>
      </c>
      <c r="C3484" s="73" t="s">
        <v>293</v>
      </c>
    </row>
    <row r="3485" spans="1:3" x14ac:dyDescent="0.2">
      <c r="A3485" s="72">
        <v>3484</v>
      </c>
      <c r="B3485" s="70" t="s">
        <v>1919</v>
      </c>
      <c r="C3485" s="73" t="s">
        <v>293</v>
      </c>
    </row>
    <row r="3486" spans="1:3" x14ac:dyDescent="0.2">
      <c r="A3486" s="72">
        <v>3485</v>
      </c>
      <c r="B3486" s="70" t="s">
        <v>1195</v>
      </c>
      <c r="C3486" s="73" t="s">
        <v>575</v>
      </c>
    </row>
    <row r="3487" spans="1:3" x14ac:dyDescent="0.2">
      <c r="A3487" s="72">
        <v>3486</v>
      </c>
      <c r="B3487" s="70" t="s">
        <v>6810</v>
      </c>
      <c r="C3487" s="73" t="s">
        <v>575</v>
      </c>
    </row>
    <row r="3488" spans="1:3" x14ac:dyDescent="0.2">
      <c r="A3488" s="72">
        <v>3487</v>
      </c>
      <c r="B3488" s="70" t="s">
        <v>1418</v>
      </c>
      <c r="C3488" s="73" t="s">
        <v>575</v>
      </c>
    </row>
    <row r="3489" spans="1:3" x14ac:dyDescent="0.2">
      <c r="A3489" s="72">
        <v>3488</v>
      </c>
      <c r="B3489" s="70" t="s">
        <v>574</v>
      </c>
      <c r="C3489" s="73" t="s">
        <v>575</v>
      </c>
    </row>
    <row r="3490" spans="1:3" x14ac:dyDescent="0.2">
      <c r="A3490" s="72">
        <v>3489</v>
      </c>
      <c r="B3490" s="70" t="s">
        <v>3523</v>
      </c>
      <c r="C3490" s="73" t="s">
        <v>575</v>
      </c>
    </row>
    <row r="3491" spans="1:3" x14ac:dyDescent="0.2">
      <c r="A3491" s="72">
        <v>3490</v>
      </c>
      <c r="B3491" s="70" t="s">
        <v>1075</v>
      </c>
      <c r="C3491" s="73" t="s">
        <v>575</v>
      </c>
    </row>
    <row r="3492" spans="1:3" x14ac:dyDescent="0.2">
      <c r="A3492" s="72">
        <v>3491</v>
      </c>
      <c r="B3492" s="70" t="s">
        <v>6811</v>
      </c>
      <c r="C3492" s="73" t="s">
        <v>575</v>
      </c>
    </row>
    <row r="3493" spans="1:3" x14ac:dyDescent="0.2">
      <c r="A3493" s="72">
        <v>3492</v>
      </c>
      <c r="B3493" s="70" t="s">
        <v>3519</v>
      </c>
      <c r="C3493" s="73" t="s">
        <v>575</v>
      </c>
    </row>
    <row r="3494" spans="1:3" x14ac:dyDescent="0.2">
      <c r="A3494" s="72">
        <v>3493</v>
      </c>
      <c r="B3494" s="70" t="s">
        <v>6157</v>
      </c>
      <c r="C3494" s="73" t="s">
        <v>575</v>
      </c>
    </row>
    <row r="3495" spans="1:3" x14ac:dyDescent="0.2">
      <c r="A3495" s="72">
        <v>3494</v>
      </c>
      <c r="B3495" s="70" t="s">
        <v>2453</v>
      </c>
      <c r="C3495" s="73" t="s">
        <v>575</v>
      </c>
    </row>
    <row r="3496" spans="1:3" x14ac:dyDescent="0.2">
      <c r="A3496" s="72">
        <v>3495</v>
      </c>
      <c r="B3496" s="70" t="s">
        <v>4320</v>
      </c>
      <c r="C3496" s="73" t="s">
        <v>575</v>
      </c>
    </row>
    <row r="3497" spans="1:3" x14ac:dyDescent="0.2">
      <c r="A3497" s="72">
        <v>3496</v>
      </c>
      <c r="B3497" s="70" t="s">
        <v>1860</v>
      </c>
      <c r="C3497" s="73" t="s">
        <v>1861</v>
      </c>
    </row>
    <row r="3498" spans="1:3" x14ac:dyDescent="0.2">
      <c r="A3498" s="72">
        <v>3497</v>
      </c>
      <c r="B3498" s="70" t="s">
        <v>6812</v>
      </c>
      <c r="C3498" s="73" t="s">
        <v>1861</v>
      </c>
    </row>
    <row r="3499" spans="1:3" x14ac:dyDescent="0.2">
      <c r="A3499" s="72">
        <v>3498</v>
      </c>
      <c r="B3499" s="70" t="s">
        <v>1897</v>
      </c>
      <c r="C3499" s="73" t="s">
        <v>1861</v>
      </c>
    </row>
    <row r="3500" spans="1:3" x14ac:dyDescent="0.2">
      <c r="A3500" s="72">
        <v>3499</v>
      </c>
      <c r="B3500" s="70" t="s">
        <v>5536</v>
      </c>
      <c r="C3500" s="73" t="s">
        <v>1861</v>
      </c>
    </row>
    <row r="3501" spans="1:3" x14ac:dyDescent="0.2">
      <c r="A3501" s="72">
        <v>3500</v>
      </c>
      <c r="B3501" s="70" t="s">
        <v>2502</v>
      </c>
      <c r="C3501" s="73" t="s">
        <v>1861</v>
      </c>
    </row>
    <row r="3502" spans="1:3" x14ac:dyDescent="0.2">
      <c r="A3502" s="72">
        <v>3501</v>
      </c>
      <c r="B3502" s="70" t="s">
        <v>6087</v>
      </c>
      <c r="C3502" s="73" t="s">
        <v>1861</v>
      </c>
    </row>
    <row r="3503" spans="1:3" x14ac:dyDescent="0.2">
      <c r="A3503" s="72">
        <v>3502</v>
      </c>
      <c r="B3503" s="70" t="s">
        <v>1987</v>
      </c>
      <c r="C3503" s="73" t="s">
        <v>1861</v>
      </c>
    </row>
    <row r="3504" spans="1:3" x14ac:dyDescent="0.2">
      <c r="A3504" s="72">
        <v>3503</v>
      </c>
      <c r="B3504" s="70" t="s">
        <v>5111</v>
      </c>
      <c r="C3504" s="73" t="s">
        <v>1861</v>
      </c>
    </row>
    <row r="3505" spans="1:3" x14ac:dyDescent="0.2">
      <c r="A3505" s="72">
        <v>3504</v>
      </c>
      <c r="B3505" s="70" t="s">
        <v>4662</v>
      </c>
      <c r="C3505" s="73" t="s">
        <v>1861</v>
      </c>
    </row>
    <row r="3506" spans="1:3" x14ac:dyDescent="0.2">
      <c r="A3506" s="72">
        <v>3505</v>
      </c>
      <c r="B3506" s="70" t="s">
        <v>5472</v>
      </c>
      <c r="C3506" s="73" t="s">
        <v>415</v>
      </c>
    </row>
    <row r="3507" spans="1:3" x14ac:dyDescent="0.2">
      <c r="A3507" s="72">
        <v>3506</v>
      </c>
      <c r="B3507" s="70" t="s">
        <v>1289</v>
      </c>
      <c r="C3507" s="73" t="s">
        <v>415</v>
      </c>
    </row>
    <row r="3508" spans="1:3" x14ac:dyDescent="0.2">
      <c r="A3508" s="72">
        <v>3507</v>
      </c>
      <c r="B3508" s="70" t="s">
        <v>414</v>
      </c>
      <c r="C3508" s="73" t="s">
        <v>415</v>
      </c>
    </row>
    <row r="3509" spans="1:3" x14ac:dyDescent="0.2">
      <c r="A3509" s="72">
        <v>3508</v>
      </c>
      <c r="B3509" s="70" t="s">
        <v>552</v>
      </c>
      <c r="C3509" s="73" t="s">
        <v>415</v>
      </c>
    </row>
    <row r="3510" spans="1:3" x14ac:dyDescent="0.2">
      <c r="A3510" s="72">
        <v>3509</v>
      </c>
      <c r="B3510" s="70" t="s">
        <v>3926</v>
      </c>
      <c r="C3510" s="73" t="s">
        <v>415</v>
      </c>
    </row>
    <row r="3511" spans="1:3" x14ac:dyDescent="0.2">
      <c r="A3511" s="72">
        <v>3510</v>
      </c>
      <c r="B3511" s="70" t="s">
        <v>3219</v>
      </c>
      <c r="C3511" s="73" t="s">
        <v>415</v>
      </c>
    </row>
    <row r="3512" spans="1:3" x14ac:dyDescent="0.2">
      <c r="A3512" s="72">
        <v>3511</v>
      </c>
      <c r="B3512" s="70" t="s">
        <v>5962</v>
      </c>
      <c r="C3512" s="73" t="s">
        <v>415</v>
      </c>
    </row>
    <row r="3513" spans="1:3" x14ac:dyDescent="0.2">
      <c r="A3513" s="72">
        <v>3512</v>
      </c>
      <c r="B3513" s="70" t="s">
        <v>6251</v>
      </c>
      <c r="C3513" s="73" t="s">
        <v>415</v>
      </c>
    </row>
    <row r="3514" spans="1:3" x14ac:dyDescent="0.2">
      <c r="A3514" s="72">
        <v>3513</v>
      </c>
      <c r="B3514" s="70" t="s">
        <v>6469</v>
      </c>
      <c r="C3514" s="73" t="s">
        <v>415</v>
      </c>
    </row>
    <row r="3515" spans="1:3" x14ac:dyDescent="0.2">
      <c r="A3515" s="72">
        <v>3514</v>
      </c>
      <c r="B3515" s="70" t="s">
        <v>5664</v>
      </c>
      <c r="C3515" s="73" t="s">
        <v>2558</v>
      </c>
    </row>
    <row r="3516" spans="1:3" x14ac:dyDescent="0.2">
      <c r="A3516" s="72">
        <v>3515</v>
      </c>
      <c r="B3516" s="70" t="s">
        <v>2557</v>
      </c>
      <c r="C3516" s="73" t="s">
        <v>2558</v>
      </c>
    </row>
    <row r="3517" spans="1:3" x14ac:dyDescent="0.2">
      <c r="A3517" s="72">
        <v>3516</v>
      </c>
      <c r="B3517" s="70" t="s">
        <v>5356</v>
      </c>
      <c r="C3517" s="73" t="s">
        <v>2558</v>
      </c>
    </row>
    <row r="3518" spans="1:3" x14ac:dyDescent="0.2">
      <c r="A3518" s="72">
        <v>3517</v>
      </c>
      <c r="B3518" s="70" t="s">
        <v>5695</v>
      </c>
      <c r="C3518" s="73" t="s">
        <v>2558</v>
      </c>
    </row>
    <row r="3519" spans="1:3" x14ac:dyDescent="0.2">
      <c r="A3519" s="72">
        <v>3518</v>
      </c>
      <c r="B3519" s="70" t="s">
        <v>7047</v>
      </c>
      <c r="C3519" s="73" t="s">
        <v>2558</v>
      </c>
    </row>
    <row r="3520" spans="1:3" x14ac:dyDescent="0.2">
      <c r="A3520" s="72">
        <v>3519</v>
      </c>
      <c r="B3520" s="70" t="s">
        <v>5537</v>
      </c>
      <c r="C3520" s="73" t="s">
        <v>1238</v>
      </c>
    </row>
    <row r="3521" spans="1:3" x14ac:dyDescent="0.2">
      <c r="A3521" s="72">
        <v>3520</v>
      </c>
      <c r="B3521" s="70" t="s">
        <v>6470</v>
      </c>
      <c r="C3521" s="73" t="s">
        <v>1238</v>
      </c>
    </row>
    <row r="3522" spans="1:3" x14ac:dyDescent="0.2">
      <c r="A3522" s="72">
        <v>3521</v>
      </c>
      <c r="B3522" s="70" t="s">
        <v>2998</v>
      </c>
      <c r="C3522" s="73" t="s">
        <v>1238</v>
      </c>
    </row>
    <row r="3523" spans="1:3" x14ac:dyDescent="0.2">
      <c r="A3523" s="72">
        <v>3522</v>
      </c>
      <c r="B3523" s="70" t="s">
        <v>6625</v>
      </c>
      <c r="C3523" s="73" t="s">
        <v>1238</v>
      </c>
    </row>
    <row r="3524" spans="1:3" x14ac:dyDescent="0.2">
      <c r="A3524" s="72">
        <v>3523</v>
      </c>
      <c r="B3524" s="70" t="s">
        <v>5845</v>
      </c>
      <c r="C3524" s="73" t="s">
        <v>1238</v>
      </c>
    </row>
    <row r="3525" spans="1:3" x14ac:dyDescent="0.2">
      <c r="A3525" s="72">
        <v>3524</v>
      </c>
      <c r="B3525" s="70" t="s">
        <v>6813</v>
      </c>
      <c r="C3525" s="73" t="s">
        <v>1238</v>
      </c>
    </row>
    <row r="3526" spans="1:3" x14ac:dyDescent="0.2">
      <c r="A3526" s="72">
        <v>3525</v>
      </c>
      <c r="B3526" s="70" t="s">
        <v>6626</v>
      </c>
      <c r="C3526" s="73" t="s">
        <v>1238</v>
      </c>
    </row>
    <row r="3527" spans="1:3" x14ac:dyDescent="0.2">
      <c r="A3527" s="72">
        <v>3526</v>
      </c>
      <c r="B3527" s="70" t="s">
        <v>5601</v>
      </c>
      <c r="C3527" s="73" t="s">
        <v>1238</v>
      </c>
    </row>
    <row r="3528" spans="1:3" x14ac:dyDescent="0.2">
      <c r="A3528" s="72">
        <v>3527</v>
      </c>
      <c r="B3528" s="70" t="s">
        <v>2902</v>
      </c>
      <c r="C3528" s="73" t="s">
        <v>1238</v>
      </c>
    </row>
    <row r="3529" spans="1:3" x14ac:dyDescent="0.2">
      <c r="A3529" s="72">
        <v>3528</v>
      </c>
      <c r="B3529" s="70" t="s">
        <v>1237</v>
      </c>
      <c r="C3529" s="73" t="s">
        <v>1238</v>
      </c>
    </row>
    <row r="3530" spans="1:3" x14ac:dyDescent="0.2">
      <c r="A3530" s="72">
        <v>3529</v>
      </c>
      <c r="B3530" s="70" t="s">
        <v>3842</v>
      </c>
      <c r="C3530" s="73" t="s">
        <v>1238</v>
      </c>
    </row>
    <row r="3531" spans="1:3" x14ac:dyDescent="0.2">
      <c r="A3531" s="72">
        <v>3530</v>
      </c>
      <c r="B3531" s="70" t="s">
        <v>2027</v>
      </c>
      <c r="C3531" s="73" t="s">
        <v>1238</v>
      </c>
    </row>
    <row r="3532" spans="1:3" x14ac:dyDescent="0.2">
      <c r="A3532" s="72">
        <v>3531</v>
      </c>
      <c r="B3532" s="70" t="s">
        <v>4512</v>
      </c>
      <c r="C3532" s="73" t="s">
        <v>1238</v>
      </c>
    </row>
    <row r="3533" spans="1:3" x14ac:dyDescent="0.2">
      <c r="A3533" s="72">
        <v>3532</v>
      </c>
      <c r="B3533" s="70" t="s">
        <v>3937</v>
      </c>
      <c r="C3533" s="73" t="s">
        <v>1338</v>
      </c>
    </row>
    <row r="3534" spans="1:3" x14ac:dyDescent="0.2">
      <c r="A3534" s="72">
        <v>3533</v>
      </c>
      <c r="B3534" s="70" t="s">
        <v>1337</v>
      </c>
      <c r="C3534" s="73" t="s">
        <v>1338</v>
      </c>
    </row>
    <row r="3535" spans="1:3" x14ac:dyDescent="0.2">
      <c r="A3535" s="72">
        <v>3534</v>
      </c>
      <c r="B3535" s="70" t="s">
        <v>4146</v>
      </c>
      <c r="C3535" s="73" t="s">
        <v>287</v>
      </c>
    </row>
    <row r="3536" spans="1:3" x14ac:dyDescent="0.2">
      <c r="A3536" s="72">
        <v>3535</v>
      </c>
      <c r="B3536" s="70" t="s">
        <v>286</v>
      </c>
      <c r="C3536" s="73" t="s">
        <v>287</v>
      </c>
    </row>
    <row r="3537" spans="1:3" x14ac:dyDescent="0.2">
      <c r="A3537" s="72">
        <v>3536</v>
      </c>
      <c r="B3537" s="70" t="s">
        <v>2547</v>
      </c>
      <c r="C3537" s="73" t="s">
        <v>2548</v>
      </c>
    </row>
    <row r="3538" spans="1:3" x14ac:dyDescent="0.2">
      <c r="A3538" s="72">
        <v>3537</v>
      </c>
      <c r="B3538" s="70" t="s">
        <v>209</v>
      </c>
      <c r="C3538" s="73" t="s">
        <v>210</v>
      </c>
    </row>
    <row r="3539" spans="1:3" x14ac:dyDescent="0.2">
      <c r="A3539" s="72">
        <v>3538</v>
      </c>
      <c r="B3539" s="70" t="s">
        <v>2925</v>
      </c>
      <c r="C3539" s="73" t="s">
        <v>838</v>
      </c>
    </row>
    <row r="3540" spans="1:3" x14ac:dyDescent="0.2">
      <c r="A3540" s="72">
        <v>3539</v>
      </c>
      <c r="B3540" s="70" t="s">
        <v>1221</v>
      </c>
      <c r="C3540" s="73" t="s">
        <v>838</v>
      </c>
    </row>
    <row r="3541" spans="1:3" x14ac:dyDescent="0.2">
      <c r="A3541" s="72">
        <v>3540</v>
      </c>
      <c r="B3541" s="70" t="s">
        <v>5063</v>
      </c>
      <c r="C3541" s="73" t="s">
        <v>838</v>
      </c>
    </row>
    <row r="3542" spans="1:3" x14ac:dyDescent="0.2">
      <c r="A3542" s="72">
        <v>3541</v>
      </c>
      <c r="B3542" s="70" t="s">
        <v>1477</v>
      </c>
      <c r="C3542" s="73" t="s">
        <v>838</v>
      </c>
    </row>
    <row r="3543" spans="1:3" x14ac:dyDescent="0.2">
      <c r="A3543" s="72">
        <v>3542</v>
      </c>
      <c r="B3543" s="70" t="s">
        <v>5907</v>
      </c>
      <c r="C3543" s="73" t="s">
        <v>838</v>
      </c>
    </row>
    <row r="3544" spans="1:3" x14ac:dyDescent="0.2">
      <c r="A3544" s="72">
        <v>3543</v>
      </c>
      <c r="B3544" s="70" t="s">
        <v>5338</v>
      </c>
      <c r="C3544" s="73" t="s">
        <v>838</v>
      </c>
    </row>
    <row r="3545" spans="1:3" x14ac:dyDescent="0.2">
      <c r="A3545" s="72">
        <v>3544</v>
      </c>
      <c r="B3545" s="70" t="s">
        <v>2745</v>
      </c>
      <c r="C3545" s="73" t="s">
        <v>838</v>
      </c>
    </row>
    <row r="3546" spans="1:3" x14ac:dyDescent="0.2">
      <c r="A3546" s="72">
        <v>3545</v>
      </c>
      <c r="B3546" s="70" t="s">
        <v>7048</v>
      </c>
      <c r="C3546" s="73" t="s">
        <v>838</v>
      </c>
    </row>
    <row r="3547" spans="1:3" x14ac:dyDescent="0.2">
      <c r="A3547" s="72">
        <v>3546</v>
      </c>
      <c r="B3547" s="70" t="s">
        <v>3544</v>
      </c>
      <c r="C3547" s="73" t="s">
        <v>838</v>
      </c>
    </row>
    <row r="3548" spans="1:3" x14ac:dyDescent="0.2">
      <c r="A3548" s="72">
        <v>3547</v>
      </c>
      <c r="B3548" s="70" t="s">
        <v>5563</v>
      </c>
      <c r="C3548" s="73" t="s">
        <v>838</v>
      </c>
    </row>
    <row r="3549" spans="1:3" x14ac:dyDescent="0.2">
      <c r="A3549" s="72">
        <v>3548</v>
      </c>
      <c r="B3549" s="70" t="s">
        <v>2019</v>
      </c>
      <c r="C3549" s="73" t="s">
        <v>838</v>
      </c>
    </row>
    <row r="3550" spans="1:3" x14ac:dyDescent="0.2">
      <c r="A3550" s="72">
        <v>3549</v>
      </c>
      <c r="B3550" s="70" t="s">
        <v>837</v>
      </c>
      <c r="C3550" s="73" t="s">
        <v>838</v>
      </c>
    </row>
    <row r="3551" spans="1:3" x14ac:dyDescent="0.2">
      <c r="A3551" s="72">
        <v>3550</v>
      </c>
      <c r="B3551" s="70" t="s">
        <v>4523</v>
      </c>
      <c r="C3551" s="73" t="s">
        <v>838</v>
      </c>
    </row>
    <row r="3552" spans="1:3" x14ac:dyDescent="0.2">
      <c r="A3552" s="72">
        <v>3551</v>
      </c>
      <c r="B3552" s="70" t="s">
        <v>5771</v>
      </c>
      <c r="C3552" s="73" t="s">
        <v>838</v>
      </c>
    </row>
    <row r="3553" spans="1:3" x14ac:dyDescent="0.2">
      <c r="A3553" s="72">
        <v>3552</v>
      </c>
      <c r="B3553" s="70" t="s">
        <v>4750</v>
      </c>
      <c r="C3553" s="73" t="s">
        <v>838</v>
      </c>
    </row>
    <row r="3554" spans="1:3" x14ac:dyDescent="0.2">
      <c r="A3554" s="72">
        <v>3553</v>
      </c>
      <c r="B3554" s="70" t="s">
        <v>2508</v>
      </c>
      <c r="C3554" s="73" t="s">
        <v>838</v>
      </c>
    </row>
    <row r="3555" spans="1:3" x14ac:dyDescent="0.2">
      <c r="A3555" s="72">
        <v>3554</v>
      </c>
      <c r="B3555" s="70" t="s">
        <v>3426</v>
      </c>
      <c r="C3555" s="73" t="s">
        <v>838</v>
      </c>
    </row>
    <row r="3556" spans="1:3" x14ac:dyDescent="0.2">
      <c r="A3556" s="72">
        <v>3555</v>
      </c>
      <c r="B3556" s="70" t="s">
        <v>6019</v>
      </c>
      <c r="C3556" s="73" t="s">
        <v>838</v>
      </c>
    </row>
    <row r="3557" spans="1:3" x14ac:dyDescent="0.2">
      <c r="A3557" s="72">
        <v>3556</v>
      </c>
      <c r="B3557" s="70" t="s">
        <v>3254</v>
      </c>
      <c r="C3557" s="73" t="s">
        <v>838</v>
      </c>
    </row>
    <row r="3558" spans="1:3" x14ac:dyDescent="0.2">
      <c r="A3558" s="72">
        <v>3557</v>
      </c>
      <c r="B3558" s="70" t="s">
        <v>3874</v>
      </c>
      <c r="C3558" s="73" t="s">
        <v>838</v>
      </c>
    </row>
    <row r="3559" spans="1:3" x14ac:dyDescent="0.2">
      <c r="A3559" s="72">
        <v>3558</v>
      </c>
      <c r="B3559" s="70" t="s">
        <v>4751</v>
      </c>
      <c r="C3559" s="73" t="s">
        <v>62</v>
      </c>
    </row>
    <row r="3560" spans="1:3" x14ac:dyDescent="0.2">
      <c r="A3560" s="72">
        <v>3559</v>
      </c>
      <c r="B3560" s="70" t="s">
        <v>4966</v>
      </c>
      <c r="C3560" s="73" t="s">
        <v>62</v>
      </c>
    </row>
    <row r="3561" spans="1:3" x14ac:dyDescent="0.2">
      <c r="A3561" s="72">
        <v>3560</v>
      </c>
      <c r="B3561" s="70" t="s">
        <v>61</v>
      </c>
      <c r="C3561" s="73" t="s">
        <v>62</v>
      </c>
    </row>
    <row r="3562" spans="1:3" x14ac:dyDescent="0.2">
      <c r="A3562" s="72">
        <v>3561</v>
      </c>
      <c r="B3562" s="70" t="s">
        <v>5564</v>
      </c>
      <c r="C3562" s="73" t="s">
        <v>62</v>
      </c>
    </row>
    <row r="3563" spans="1:3" x14ac:dyDescent="0.2">
      <c r="A3563" s="72">
        <v>3562</v>
      </c>
      <c r="B3563" s="70" t="s">
        <v>5112</v>
      </c>
      <c r="C3563" s="73" t="s">
        <v>62</v>
      </c>
    </row>
    <row r="3564" spans="1:3" x14ac:dyDescent="0.2">
      <c r="A3564" s="72">
        <v>3563</v>
      </c>
      <c r="B3564" s="70" t="s">
        <v>5696</v>
      </c>
      <c r="C3564" s="73" t="s">
        <v>62</v>
      </c>
    </row>
    <row r="3565" spans="1:3" x14ac:dyDescent="0.2">
      <c r="A3565" s="72">
        <v>3564</v>
      </c>
      <c r="B3565" s="70" t="s">
        <v>4579</v>
      </c>
      <c r="C3565" s="73" t="s">
        <v>62</v>
      </c>
    </row>
    <row r="3566" spans="1:3" x14ac:dyDescent="0.2">
      <c r="A3566" s="72">
        <v>3565</v>
      </c>
      <c r="B3566" s="70" t="s">
        <v>5628</v>
      </c>
      <c r="C3566" s="73" t="s">
        <v>62</v>
      </c>
    </row>
    <row r="3567" spans="1:3" x14ac:dyDescent="0.2">
      <c r="A3567" s="72">
        <v>3566</v>
      </c>
      <c r="B3567" s="70" t="s">
        <v>4663</v>
      </c>
      <c r="C3567" s="73" t="s">
        <v>62</v>
      </c>
    </row>
    <row r="3568" spans="1:3" x14ac:dyDescent="0.2">
      <c r="A3568" s="72">
        <v>3567</v>
      </c>
      <c r="B3568" s="70" t="s">
        <v>3687</v>
      </c>
      <c r="C3568" s="73" t="s">
        <v>62</v>
      </c>
    </row>
    <row r="3569" spans="1:3" x14ac:dyDescent="0.2">
      <c r="A3569" s="72">
        <v>3568</v>
      </c>
      <c r="B3569" s="70" t="s">
        <v>4410</v>
      </c>
      <c r="C3569" s="73" t="s">
        <v>62</v>
      </c>
    </row>
    <row r="3570" spans="1:3" x14ac:dyDescent="0.2">
      <c r="A3570" s="72">
        <v>3569</v>
      </c>
      <c r="B3570" s="70" t="s">
        <v>972</v>
      </c>
      <c r="C3570" s="73" t="s">
        <v>62</v>
      </c>
    </row>
    <row r="3571" spans="1:3" x14ac:dyDescent="0.2">
      <c r="A3571" s="72">
        <v>3570</v>
      </c>
      <c r="B3571" s="70" t="s">
        <v>5146</v>
      </c>
      <c r="C3571" s="73" t="s">
        <v>62</v>
      </c>
    </row>
    <row r="3572" spans="1:3" x14ac:dyDescent="0.2">
      <c r="A3572" s="72">
        <v>3571</v>
      </c>
      <c r="B3572" s="70" t="s">
        <v>1853</v>
      </c>
      <c r="C3572" s="73" t="s">
        <v>1854</v>
      </c>
    </row>
    <row r="3573" spans="1:3" x14ac:dyDescent="0.2">
      <c r="A3573" s="72">
        <v>3572</v>
      </c>
      <c r="B3573" s="70" t="s">
        <v>2398</v>
      </c>
      <c r="C3573" s="73" t="s">
        <v>1854</v>
      </c>
    </row>
    <row r="3574" spans="1:3" x14ac:dyDescent="0.2">
      <c r="A3574" s="72">
        <v>3573</v>
      </c>
      <c r="B3574" s="70" t="s">
        <v>2115</v>
      </c>
      <c r="C3574" s="73" t="s">
        <v>2116</v>
      </c>
    </row>
    <row r="3575" spans="1:3" x14ac:dyDescent="0.2">
      <c r="A3575" s="72">
        <v>3574</v>
      </c>
      <c r="B3575" s="70" t="s">
        <v>6627</v>
      </c>
      <c r="C3575" s="73" t="s">
        <v>2116</v>
      </c>
    </row>
    <row r="3576" spans="1:3" x14ac:dyDescent="0.2">
      <c r="A3576" s="72">
        <v>3575</v>
      </c>
      <c r="B3576" s="70" t="s">
        <v>4227</v>
      </c>
      <c r="C3576" s="73" t="s">
        <v>2116</v>
      </c>
    </row>
    <row r="3577" spans="1:3" x14ac:dyDescent="0.2">
      <c r="A3577" s="72">
        <v>3576</v>
      </c>
      <c r="B3577" s="70" t="s">
        <v>7049</v>
      </c>
      <c r="C3577" s="73" t="s">
        <v>2116</v>
      </c>
    </row>
    <row r="3578" spans="1:3" x14ac:dyDescent="0.2">
      <c r="A3578" s="72">
        <v>3577</v>
      </c>
      <c r="B3578" s="70" t="s">
        <v>2460</v>
      </c>
      <c r="C3578" s="73" t="s">
        <v>2116</v>
      </c>
    </row>
    <row r="3579" spans="1:3" x14ac:dyDescent="0.2">
      <c r="A3579" s="72">
        <v>3578</v>
      </c>
      <c r="B3579" s="70" t="s">
        <v>5772</v>
      </c>
      <c r="C3579" s="73" t="s">
        <v>2116</v>
      </c>
    </row>
    <row r="3580" spans="1:3" x14ac:dyDescent="0.2">
      <c r="A3580" s="72">
        <v>3579</v>
      </c>
      <c r="B3580" s="70" t="s">
        <v>3339</v>
      </c>
      <c r="C3580" s="73" t="s">
        <v>2650</v>
      </c>
    </row>
    <row r="3581" spans="1:3" x14ac:dyDescent="0.2">
      <c r="A3581" s="72">
        <v>3580</v>
      </c>
      <c r="B3581" s="70" t="s">
        <v>5905</v>
      </c>
      <c r="C3581" s="73" t="s">
        <v>2650</v>
      </c>
    </row>
    <row r="3582" spans="1:3" x14ac:dyDescent="0.2">
      <c r="A3582" s="72">
        <v>3581</v>
      </c>
      <c r="B3582" s="70" t="s">
        <v>7050</v>
      </c>
      <c r="C3582" s="73" t="s">
        <v>175</v>
      </c>
    </row>
    <row r="3583" spans="1:3" x14ac:dyDescent="0.2">
      <c r="A3583" s="72">
        <v>3582</v>
      </c>
      <c r="B3583" s="70" t="s">
        <v>6815</v>
      </c>
      <c r="C3583" s="73" t="s">
        <v>2650</v>
      </c>
    </row>
    <row r="3584" spans="1:3" x14ac:dyDescent="0.2">
      <c r="A3584" s="72">
        <v>3583</v>
      </c>
      <c r="B3584" s="70" t="s">
        <v>2649</v>
      </c>
      <c r="C3584" s="73" t="s">
        <v>2650</v>
      </c>
    </row>
    <row r="3585" spans="1:3" x14ac:dyDescent="0.2">
      <c r="A3585" s="72">
        <v>3584</v>
      </c>
      <c r="B3585" s="70" t="s">
        <v>5629</v>
      </c>
      <c r="C3585" s="73" t="s">
        <v>2650</v>
      </c>
    </row>
    <row r="3586" spans="1:3" x14ac:dyDescent="0.2">
      <c r="A3586" s="72">
        <v>3585</v>
      </c>
      <c r="B3586" s="70" t="s">
        <v>3705</v>
      </c>
      <c r="C3586" s="73" t="s">
        <v>2650</v>
      </c>
    </row>
    <row r="3587" spans="1:3" x14ac:dyDescent="0.2">
      <c r="A3587" s="72">
        <v>3586</v>
      </c>
      <c r="B3587" s="70" t="s">
        <v>5318</v>
      </c>
      <c r="C3587" s="73" t="s">
        <v>2650</v>
      </c>
    </row>
    <row r="3588" spans="1:3" x14ac:dyDescent="0.2">
      <c r="A3588" s="72">
        <v>3587</v>
      </c>
      <c r="B3588" s="70" t="s">
        <v>5454</v>
      </c>
      <c r="C3588" s="73" t="s">
        <v>2650</v>
      </c>
    </row>
    <row r="3589" spans="1:3" x14ac:dyDescent="0.2">
      <c r="A3589" s="72">
        <v>3588</v>
      </c>
      <c r="B3589" s="70" t="s">
        <v>5697</v>
      </c>
      <c r="C3589" s="73" t="s">
        <v>2650</v>
      </c>
    </row>
    <row r="3590" spans="1:3" x14ac:dyDescent="0.2">
      <c r="A3590" s="72">
        <v>3589</v>
      </c>
      <c r="B3590" s="70" t="s">
        <v>3825</v>
      </c>
      <c r="C3590" s="73" t="s">
        <v>2650</v>
      </c>
    </row>
    <row r="3591" spans="1:3" x14ac:dyDescent="0.2">
      <c r="A3591" s="72">
        <v>3590</v>
      </c>
      <c r="B3591" s="70" t="s">
        <v>5736</v>
      </c>
      <c r="C3591" s="73" t="s">
        <v>2650</v>
      </c>
    </row>
    <row r="3592" spans="1:3" x14ac:dyDescent="0.2">
      <c r="A3592" s="72">
        <v>3591</v>
      </c>
      <c r="B3592" s="70" t="s">
        <v>5319</v>
      </c>
      <c r="C3592" s="73" t="s">
        <v>2650</v>
      </c>
    </row>
    <row r="3593" spans="1:3" x14ac:dyDescent="0.2">
      <c r="A3593" s="72">
        <v>3592</v>
      </c>
      <c r="B3593" s="70" t="s">
        <v>4524</v>
      </c>
      <c r="C3593" s="73" t="s">
        <v>2650</v>
      </c>
    </row>
    <row r="3594" spans="1:3" x14ac:dyDescent="0.2">
      <c r="A3594" s="72">
        <v>3593</v>
      </c>
      <c r="B3594" s="70" t="s">
        <v>5176</v>
      </c>
      <c r="C3594" s="73" t="s">
        <v>2650</v>
      </c>
    </row>
    <row r="3595" spans="1:3" x14ac:dyDescent="0.2">
      <c r="A3595" s="72">
        <v>3594</v>
      </c>
      <c r="B3595" s="70" t="s">
        <v>5914</v>
      </c>
      <c r="C3595" s="73" t="s">
        <v>1757</v>
      </c>
    </row>
    <row r="3596" spans="1:3" x14ac:dyDescent="0.2">
      <c r="A3596" s="72">
        <v>3595</v>
      </c>
      <c r="B3596" s="70" t="s">
        <v>1756</v>
      </c>
      <c r="C3596" s="73" t="s">
        <v>1757</v>
      </c>
    </row>
    <row r="3597" spans="1:3" x14ac:dyDescent="0.2">
      <c r="A3597" s="72">
        <v>3596</v>
      </c>
      <c r="B3597" s="70" t="s">
        <v>1027</v>
      </c>
      <c r="C3597" s="73" t="s">
        <v>1028</v>
      </c>
    </row>
    <row r="3598" spans="1:3" x14ac:dyDescent="0.2">
      <c r="A3598" s="72">
        <v>3597</v>
      </c>
      <c r="B3598" s="70" t="s">
        <v>4764</v>
      </c>
      <c r="C3598" s="73" t="s">
        <v>1028</v>
      </c>
    </row>
    <row r="3599" spans="1:3" x14ac:dyDescent="0.2">
      <c r="A3599" s="72">
        <v>3598</v>
      </c>
      <c r="B3599" s="70" t="s">
        <v>5080</v>
      </c>
      <c r="C3599" s="73" t="s">
        <v>1028</v>
      </c>
    </row>
    <row r="3600" spans="1:3" x14ac:dyDescent="0.2">
      <c r="A3600" s="72">
        <v>3599</v>
      </c>
      <c r="B3600" s="70" t="s">
        <v>4124</v>
      </c>
      <c r="C3600" s="73" t="s">
        <v>1028</v>
      </c>
    </row>
    <row r="3601" spans="1:3" x14ac:dyDescent="0.2">
      <c r="A3601" s="72">
        <v>3600</v>
      </c>
      <c r="B3601" s="70" t="s">
        <v>7051</v>
      </c>
      <c r="C3601" s="73" t="s">
        <v>1028</v>
      </c>
    </row>
    <row r="3602" spans="1:3" x14ac:dyDescent="0.2">
      <c r="A3602" s="72">
        <v>3601</v>
      </c>
      <c r="B3602" s="70" t="s">
        <v>7052</v>
      </c>
      <c r="C3602" s="73" t="s">
        <v>1028</v>
      </c>
    </row>
    <row r="3603" spans="1:3" x14ac:dyDescent="0.2">
      <c r="A3603" s="72">
        <v>3602</v>
      </c>
      <c r="B3603" s="70" t="s">
        <v>1870</v>
      </c>
      <c r="C3603" s="73" t="s">
        <v>1028</v>
      </c>
    </row>
    <row r="3604" spans="1:3" x14ac:dyDescent="0.2">
      <c r="A3604" s="72">
        <v>3603</v>
      </c>
      <c r="B3604" s="70" t="s">
        <v>3816</v>
      </c>
      <c r="C3604" s="73" t="s">
        <v>1028</v>
      </c>
    </row>
    <row r="3605" spans="1:3" x14ac:dyDescent="0.2">
      <c r="A3605" s="72">
        <v>3604</v>
      </c>
      <c r="B3605" s="70" t="s">
        <v>5808</v>
      </c>
      <c r="C3605" s="73" t="s">
        <v>1028</v>
      </c>
    </row>
    <row r="3606" spans="1:3" x14ac:dyDescent="0.2">
      <c r="A3606" s="72">
        <v>3605</v>
      </c>
      <c r="B3606" s="70" t="s">
        <v>4073</v>
      </c>
      <c r="C3606" s="73" t="s">
        <v>1028</v>
      </c>
    </row>
    <row r="3607" spans="1:3" x14ac:dyDescent="0.2">
      <c r="A3607" s="72">
        <v>3606</v>
      </c>
      <c r="B3607" s="70" t="s">
        <v>5023</v>
      </c>
      <c r="C3607" s="73" t="s">
        <v>1436</v>
      </c>
    </row>
    <row r="3608" spans="1:3" x14ac:dyDescent="0.2">
      <c r="A3608" s="72">
        <v>3607</v>
      </c>
      <c r="B3608" s="70" t="s">
        <v>1435</v>
      </c>
      <c r="C3608" s="73" t="s">
        <v>1436</v>
      </c>
    </row>
    <row r="3609" spans="1:3" x14ac:dyDescent="0.2">
      <c r="A3609" s="72">
        <v>3608</v>
      </c>
      <c r="B3609" s="70" t="s">
        <v>1927</v>
      </c>
      <c r="C3609" s="73" t="s">
        <v>1436</v>
      </c>
    </row>
    <row r="3610" spans="1:3" x14ac:dyDescent="0.2">
      <c r="A3610" s="72">
        <v>3609</v>
      </c>
      <c r="B3610" s="70" t="s">
        <v>7053</v>
      </c>
      <c r="C3610" s="73" t="s">
        <v>1436</v>
      </c>
    </row>
    <row r="3611" spans="1:3" x14ac:dyDescent="0.2">
      <c r="A3611" s="72">
        <v>3610</v>
      </c>
      <c r="B3611" s="70" t="s">
        <v>5737</v>
      </c>
      <c r="C3611" s="73" t="s">
        <v>1436</v>
      </c>
    </row>
    <row r="3612" spans="1:3" x14ac:dyDescent="0.2">
      <c r="A3612" s="72">
        <v>3611</v>
      </c>
      <c r="B3612" s="70" t="s">
        <v>1849</v>
      </c>
      <c r="C3612" s="73" t="s">
        <v>1436</v>
      </c>
    </row>
    <row r="3613" spans="1:3" x14ac:dyDescent="0.2">
      <c r="A3613" s="72">
        <v>3612</v>
      </c>
      <c r="B3613" s="70" t="s">
        <v>3367</v>
      </c>
      <c r="C3613" s="73" t="s">
        <v>1436</v>
      </c>
    </row>
    <row r="3614" spans="1:3" x14ac:dyDescent="0.2">
      <c r="A3614" s="72">
        <v>3613</v>
      </c>
      <c r="B3614" s="70" t="s">
        <v>4545</v>
      </c>
      <c r="C3614" s="73" t="s">
        <v>1436</v>
      </c>
    </row>
    <row r="3615" spans="1:3" x14ac:dyDescent="0.2">
      <c r="A3615" s="72">
        <v>3614</v>
      </c>
      <c r="B3615" s="70" t="s">
        <v>233</v>
      </c>
      <c r="C3615" s="73" t="s">
        <v>234</v>
      </c>
    </row>
    <row r="3616" spans="1:3" x14ac:dyDescent="0.2">
      <c r="A3616" s="72">
        <v>3615</v>
      </c>
      <c r="B3616" s="70" t="s">
        <v>4312</v>
      </c>
      <c r="C3616" s="73" t="s">
        <v>234</v>
      </c>
    </row>
    <row r="3617" spans="1:3" x14ac:dyDescent="0.2">
      <c r="A3617" s="72">
        <v>3616</v>
      </c>
      <c r="B3617" s="70" t="s">
        <v>5809</v>
      </c>
      <c r="C3617" s="73" t="s">
        <v>234</v>
      </c>
    </row>
    <row r="3618" spans="1:3" x14ac:dyDescent="0.2">
      <c r="A3618" s="72">
        <v>3617</v>
      </c>
      <c r="B3618" s="70" t="s">
        <v>1904</v>
      </c>
      <c r="C3618" s="73" t="s">
        <v>234</v>
      </c>
    </row>
    <row r="3619" spans="1:3" x14ac:dyDescent="0.2">
      <c r="A3619" s="72">
        <v>3618</v>
      </c>
      <c r="B3619" s="70" t="s">
        <v>4218</v>
      </c>
      <c r="C3619" s="73" t="s">
        <v>234</v>
      </c>
    </row>
    <row r="3620" spans="1:3" x14ac:dyDescent="0.2">
      <c r="A3620" s="72">
        <v>3619</v>
      </c>
      <c r="B3620" s="70" t="s">
        <v>2060</v>
      </c>
      <c r="C3620" s="73" t="s">
        <v>234</v>
      </c>
    </row>
    <row r="3621" spans="1:3" x14ac:dyDescent="0.2">
      <c r="A3621" s="72">
        <v>3620</v>
      </c>
      <c r="B3621" s="70" t="s">
        <v>7054</v>
      </c>
      <c r="C3621" s="73" t="s">
        <v>7055</v>
      </c>
    </row>
    <row r="3622" spans="1:3" x14ac:dyDescent="0.2">
      <c r="A3622" s="72">
        <v>3621</v>
      </c>
      <c r="B3622" s="70" t="s">
        <v>2969</v>
      </c>
      <c r="C3622" s="73" t="s">
        <v>1044</v>
      </c>
    </row>
    <row r="3623" spans="1:3" x14ac:dyDescent="0.2">
      <c r="A3623" s="72">
        <v>3622</v>
      </c>
      <c r="B3623" s="70" t="s">
        <v>7056</v>
      </c>
      <c r="C3623" s="73" t="s">
        <v>1044</v>
      </c>
    </row>
    <row r="3624" spans="1:3" x14ac:dyDescent="0.2">
      <c r="A3624" s="72">
        <v>3623</v>
      </c>
      <c r="B3624" s="70" t="s">
        <v>5908</v>
      </c>
      <c r="C3624" s="73" t="s">
        <v>1044</v>
      </c>
    </row>
    <row r="3625" spans="1:3" x14ac:dyDescent="0.2">
      <c r="A3625" s="72">
        <v>3624</v>
      </c>
      <c r="B3625" s="70" t="s">
        <v>1043</v>
      </c>
      <c r="C3625" s="73" t="s">
        <v>1044</v>
      </c>
    </row>
    <row r="3626" spans="1:3" x14ac:dyDescent="0.2">
      <c r="A3626" s="72">
        <v>3625</v>
      </c>
      <c r="B3626" s="70" t="s">
        <v>4365</v>
      </c>
      <c r="C3626" s="73" t="s">
        <v>1044</v>
      </c>
    </row>
    <row r="3627" spans="1:3" x14ac:dyDescent="0.2">
      <c r="A3627" s="72">
        <v>3626</v>
      </c>
      <c r="B3627" s="70" t="s">
        <v>7057</v>
      </c>
      <c r="C3627" s="73" t="s">
        <v>1044</v>
      </c>
    </row>
    <row r="3628" spans="1:3" x14ac:dyDescent="0.2">
      <c r="A3628" s="72">
        <v>3627</v>
      </c>
      <c r="B3628" s="70" t="s">
        <v>2758</v>
      </c>
      <c r="C3628" s="73" t="s">
        <v>1044</v>
      </c>
    </row>
    <row r="3629" spans="1:3" x14ac:dyDescent="0.2">
      <c r="A3629" s="72">
        <v>3628</v>
      </c>
      <c r="B3629" s="70" t="s">
        <v>1992</v>
      </c>
      <c r="C3629" s="73" t="s">
        <v>1993</v>
      </c>
    </row>
    <row r="3630" spans="1:3" x14ac:dyDescent="0.2">
      <c r="A3630" s="72">
        <v>3629</v>
      </c>
      <c r="B3630" s="70" t="s">
        <v>3983</v>
      </c>
      <c r="C3630" s="73" t="s">
        <v>3203</v>
      </c>
    </row>
    <row r="3631" spans="1:3" x14ac:dyDescent="0.2">
      <c r="A3631" s="72">
        <v>3630</v>
      </c>
      <c r="B3631" s="70" t="s">
        <v>3202</v>
      </c>
      <c r="C3631" s="73" t="s">
        <v>3203</v>
      </c>
    </row>
    <row r="3632" spans="1:3" x14ac:dyDescent="0.2">
      <c r="A3632" s="72">
        <v>3631</v>
      </c>
      <c r="B3632" s="70" t="s">
        <v>2244</v>
      </c>
      <c r="C3632" s="73" t="s">
        <v>1732</v>
      </c>
    </row>
    <row r="3633" spans="1:3" x14ac:dyDescent="0.2">
      <c r="A3633" s="72">
        <v>3632</v>
      </c>
      <c r="B3633" s="70" t="s">
        <v>4601</v>
      </c>
      <c r="C3633" s="73" t="s">
        <v>1732</v>
      </c>
    </row>
    <row r="3634" spans="1:3" x14ac:dyDescent="0.2">
      <c r="A3634" s="72">
        <v>3633</v>
      </c>
      <c r="B3634" s="70" t="s">
        <v>1731</v>
      </c>
      <c r="C3634" s="73" t="s">
        <v>1732</v>
      </c>
    </row>
    <row r="3635" spans="1:3" x14ac:dyDescent="0.2">
      <c r="A3635" s="72">
        <v>3634</v>
      </c>
      <c r="B3635" s="70" t="s">
        <v>5538</v>
      </c>
      <c r="C3635" s="73" t="s">
        <v>1732</v>
      </c>
    </row>
    <row r="3636" spans="1:3" x14ac:dyDescent="0.2">
      <c r="A3636" s="72">
        <v>3635</v>
      </c>
      <c r="B3636" s="70" t="s">
        <v>6471</v>
      </c>
      <c r="C3636" s="73" t="s">
        <v>1732</v>
      </c>
    </row>
    <row r="3637" spans="1:3" x14ac:dyDescent="0.2">
      <c r="A3637" s="72">
        <v>3636</v>
      </c>
      <c r="B3637" s="70" t="s">
        <v>6817</v>
      </c>
      <c r="C3637" s="73" t="s">
        <v>1732</v>
      </c>
    </row>
    <row r="3638" spans="1:3" x14ac:dyDescent="0.2">
      <c r="A3638" s="72">
        <v>3637</v>
      </c>
      <c r="B3638" s="70" t="s">
        <v>4552</v>
      </c>
      <c r="C3638" s="73" t="s">
        <v>1732</v>
      </c>
    </row>
    <row r="3639" spans="1:3" x14ac:dyDescent="0.2">
      <c r="A3639" s="72">
        <v>3638</v>
      </c>
      <c r="B3639" s="70" t="s">
        <v>4153</v>
      </c>
      <c r="C3639" s="73" t="s">
        <v>1732</v>
      </c>
    </row>
    <row r="3640" spans="1:3" x14ac:dyDescent="0.2">
      <c r="A3640" s="72">
        <v>3639</v>
      </c>
      <c r="B3640" s="70" t="s">
        <v>666</v>
      </c>
      <c r="C3640" s="73" t="s">
        <v>667</v>
      </c>
    </row>
    <row r="3641" spans="1:3" x14ac:dyDescent="0.2">
      <c r="A3641" s="72">
        <v>3640</v>
      </c>
      <c r="B3641" s="70" t="s">
        <v>5297</v>
      </c>
      <c r="C3641" s="73" t="s">
        <v>667</v>
      </c>
    </row>
    <row r="3642" spans="1:3" x14ac:dyDescent="0.2">
      <c r="A3642" s="72">
        <v>3641</v>
      </c>
      <c r="B3642" s="70" t="s">
        <v>7058</v>
      </c>
      <c r="C3642" s="73" t="s">
        <v>667</v>
      </c>
    </row>
    <row r="3643" spans="1:3" x14ac:dyDescent="0.2">
      <c r="A3643" s="72">
        <v>3642</v>
      </c>
      <c r="B3643" s="70" t="s">
        <v>6816</v>
      </c>
      <c r="C3643" s="73" t="s">
        <v>667</v>
      </c>
    </row>
    <row r="3644" spans="1:3" x14ac:dyDescent="0.2">
      <c r="A3644" s="72">
        <v>3643</v>
      </c>
      <c r="B3644" s="70" t="s">
        <v>73</v>
      </c>
      <c r="C3644" s="73" t="s">
        <v>74</v>
      </c>
    </row>
    <row r="3645" spans="1:3" x14ac:dyDescent="0.2">
      <c r="A3645" s="72">
        <v>3644</v>
      </c>
      <c r="B3645" s="70" t="s">
        <v>3965</v>
      </c>
      <c r="C3645" s="73" t="s">
        <v>74</v>
      </c>
    </row>
    <row r="3646" spans="1:3" x14ac:dyDescent="0.2">
      <c r="A3646" s="72">
        <v>3645</v>
      </c>
      <c r="B3646" s="70" t="s">
        <v>3772</v>
      </c>
      <c r="C3646" s="73" t="s">
        <v>1042</v>
      </c>
    </row>
    <row r="3647" spans="1:3" x14ac:dyDescent="0.2">
      <c r="A3647" s="72">
        <v>3646</v>
      </c>
      <c r="B3647" s="70" t="s">
        <v>5024</v>
      </c>
      <c r="C3647" s="73" t="s">
        <v>1042</v>
      </c>
    </row>
    <row r="3648" spans="1:3" x14ac:dyDescent="0.2">
      <c r="A3648" s="72">
        <v>3647</v>
      </c>
      <c r="B3648" s="70" t="s">
        <v>4273</v>
      </c>
      <c r="C3648" s="73" t="s">
        <v>1042</v>
      </c>
    </row>
    <row r="3649" spans="1:3" x14ac:dyDescent="0.2">
      <c r="A3649" s="72">
        <v>3648</v>
      </c>
      <c r="B3649" s="70" t="s">
        <v>1041</v>
      </c>
      <c r="C3649" s="73" t="s">
        <v>1042</v>
      </c>
    </row>
    <row r="3650" spans="1:3" x14ac:dyDescent="0.2">
      <c r="A3650" s="72">
        <v>3649</v>
      </c>
      <c r="B3650" s="70" t="s">
        <v>3200</v>
      </c>
      <c r="C3650" s="73" t="s">
        <v>1042</v>
      </c>
    </row>
    <row r="3651" spans="1:3" x14ac:dyDescent="0.2">
      <c r="A3651" s="72">
        <v>3650</v>
      </c>
      <c r="B3651" s="70" t="s">
        <v>3875</v>
      </c>
      <c r="C3651" s="73" t="s">
        <v>1042</v>
      </c>
    </row>
    <row r="3652" spans="1:3" x14ac:dyDescent="0.2">
      <c r="A3652" s="72">
        <v>3651</v>
      </c>
      <c r="B3652" s="70" t="s">
        <v>3323</v>
      </c>
      <c r="C3652" s="73" t="s">
        <v>1042</v>
      </c>
    </row>
    <row r="3653" spans="1:3" x14ac:dyDescent="0.2">
      <c r="A3653" s="72">
        <v>3652</v>
      </c>
      <c r="B3653" s="70" t="s">
        <v>2301</v>
      </c>
      <c r="C3653" s="73" t="s">
        <v>1042</v>
      </c>
    </row>
    <row r="3654" spans="1:3" x14ac:dyDescent="0.2">
      <c r="A3654" s="72">
        <v>3653</v>
      </c>
      <c r="B3654" s="70" t="s">
        <v>5126</v>
      </c>
      <c r="C3654" s="73" t="s">
        <v>1042</v>
      </c>
    </row>
    <row r="3655" spans="1:3" x14ac:dyDescent="0.2">
      <c r="A3655" s="72">
        <v>3654</v>
      </c>
      <c r="B3655" s="70" t="s">
        <v>3651</v>
      </c>
      <c r="C3655" s="73" t="s">
        <v>1042</v>
      </c>
    </row>
    <row r="3656" spans="1:3" x14ac:dyDescent="0.2">
      <c r="A3656" s="72">
        <v>3655</v>
      </c>
      <c r="B3656" s="70" t="s">
        <v>6020</v>
      </c>
      <c r="C3656" s="73" t="s">
        <v>1042</v>
      </c>
    </row>
    <row r="3657" spans="1:3" x14ac:dyDescent="0.2">
      <c r="A3657" s="72">
        <v>3656</v>
      </c>
      <c r="B3657" s="70" t="s">
        <v>3802</v>
      </c>
      <c r="C3657" s="73" t="s">
        <v>1605</v>
      </c>
    </row>
    <row r="3658" spans="1:3" x14ac:dyDescent="0.2">
      <c r="A3658" s="72">
        <v>3657</v>
      </c>
      <c r="B3658" s="70" t="s">
        <v>4048</v>
      </c>
      <c r="C3658" s="73" t="s">
        <v>1605</v>
      </c>
    </row>
    <row r="3659" spans="1:3" x14ac:dyDescent="0.2">
      <c r="A3659" s="72">
        <v>3658</v>
      </c>
      <c r="B3659" s="70" t="s">
        <v>4135</v>
      </c>
      <c r="C3659" s="73" t="s">
        <v>1605</v>
      </c>
    </row>
    <row r="3660" spans="1:3" x14ac:dyDescent="0.2">
      <c r="A3660" s="72">
        <v>3659</v>
      </c>
      <c r="B3660" s="70" t="s">
        <v>4541</v>
      </c>
      <c r="C3660" s="73" t="s">
        <v>1605</v>
      </c>
    </row>
    <row r="3661" spans="1:3" x14ac:dyDescent="0.2">
      <c r="A3661" s="72">
        <v>3660</v>
      </c>
      <c r="B3661" s="70" t="s">
        <v>2458</v>
      </c>
      <c r="C3661" s="73" t="s">
        <v>1605</v>
      </c>
    </row>
    <row r="3662" spans="1:3" x14ac:dyDescent="0.2">
      <c r="A3662" s="72">
        <v>3661</v>
      </c>
      <c r="B3662" s="70" t="s">
        <v>5462</v>
      </c>
      <c r="C3662" s="73" t="s">
        <v>450</v>
      </c>
    </row>
    <row r="3663" spans="1:3" x14ac:dyDescent="0.2">
      <c r="A3663" s="72">
        <v>3662</v>
      </c>
      <c r="B3663" s="70" t="s">
        <v>4525</v>
      </c>
      <c r="C3663" s="73" t="s">
        <v>1605</v>
      </c>
    </row>
    <row r="3664" spans="1:3" x14ac:dyDescent="0.2">
      <c r="A3664" s="72">
        <v>3663</v>
      </c>
      <c r="B3664" s="70" t="s">
        <v>3917</v>
      </c>
      <c r="C3664" s="73" t="s">
        <v>1605</v>
      </c>
    </row>
    <row r="3665" spans="1:3" x14ac:dyDescent="0.2">
      <c r="A3665" s="72">
        <v>3664</v>
      </c>
      <c r="B3665" s="70" t="s">
        <v>6252</v>
      </c>
      <c r="C3665" s="73" t="s">
        <v>1605</v>
      </c>
    </row>
    <row r="3666" spans="1:3" x14ac:dyDescent="0.2">
      <c r="A3666" s="72">
        <v>3665</v>
      </c>
      <c r="B3666" s="70" t="s">
        <v>2411</v>
      </c>
      <c r="C3666" s="73" t="s">
        <v>1605</v>
      </c>
    </row>
    <row r="3667" spans="1:3" x14ac:dyDescent="0.2">
      <c r="A3667" s="72">
        <v>3666</v>
      </c>
      <c r="B3667" s="70" t="s">
        <v>1604</v>
      </c>
      <c r="C3667" s="73" t="s">
        <v>1605</v>
      </c>
    </row>
    <row r="3668" spans="1:3" x14ac:dyDescent="0.2">
      <c r="A3668" s="72">
        <v>3667</v>
      </c>
      <c r="B3668" s="70" t="s">
        <v>1236</v>
      </c>
      <c r="C3668" s="73" t="s">
        <v>884</v>
      </c>
    </row>
    <row r="3669" spans="1:3" x14ac:dyDescent="0.2">
      <c r="A3669" s="72">
        <v>3668</v>
      </c>
      <c r="B3669" s="70" t="s">
        <v>4765</v>
      </c>
      <c r="C3669" s="73" t="s">
        <v>884</v>
      </c>
    </row>
    <row r="3670" spans="1:3" x14ac:dyDescent="0.2">
      <c r="A3670" s="72">
        <v>3669</v>
      </c>
      <c r="B3670" s="70" t="s">
        <v>945</v>
      </c>
      <c r="C3670" s="73" t="s">
        <v>884</v>
      </c>
    </row>
    <row r="3671" spans="1:3" x14ac:dyDescent="0.2">
      <c r="A3671" s="72">
        <v>3670</v>
      </c>
      <c r="B3671" s="70" t="s">
        <v>2980</v>
      </c>
      <c r="C3671" s="73" t="s">
        <v>884</v>
      </c>
    </row>
    <row r="3672" spans="1:3" x14ac:dyDescent="0.2">
      <c r="A3672" s="72">
        <v>3671</v>
      </c>
      <c r="B3672" s="70" t="s">
        <v>883</v>
      </c>
      <c r="C3672" s="73" t="s">
        <v>884</v>
      </c>
    </row>
    <row r="3673" spans="1:3" x14ac:dyDescent="0.2">
      <c r="A3673" s="72">
        <v>3672</v>
      </c>
      <c r="B3673" s="70" t="s">
        <v>4936</v>
      </c>
      <c r="C3673" s="73" t="s">
        <v>884</v>
      </c>
    </row>
    <row r="3674" spans="1:3" x14ac:dyDescent="0.2">
      <c r="A3674" s="72">
        <v>3673</v>
      </c>
      <c r="B3674" s="70" t="s">
        <v>1062</v>
      </c>
      <c r="C3674" s="73" t="s">
        <v>884</v>
      </c>
    </row>
    <row r="3675" spans="1:3" x14ac:dyDescent="0.2">
      <c r="A3675" s="72">
        <v>3674</v>
      </c>
      <c r="B3675" s="70" t="s">
        <v>7059</v>
      </c>
      <c r="C3675" s="73" t="s">
        <v>884</v>
      </c>
    </row>
    <row r="3676" spans="1:3" x14ac:dyDescent="0.2">
      <c r="A3676" s="72">
        <v>3675</v>
      </c>
      <c r="B3676" s="70" t="s">
        <v>3786</v>
      </c>
      <c r="C3676" s="73" t="s">
        <v>884</v>
      </c>
    </row>
    <row r="3677" spans="1:3" x14ac:dyDescent="0.2">
      <c r="A3677" s="72">
        <v>3676</v>
      </c>
      <c r="B3677" s="70" t="s">
        <v>2136</v>
      </c>
      <c r="C3677" s="73" t="s">
        <v>1116</v>
      </c>
    </row>
    <row r="3678" spans="1:3" x14ac:dyDescent="0.2">
      <c r="A3678" s="72">
        <v>3677</v>
      </c>
      <c r="B3678" s="70" t="s">
        <v>2171</v>
      </c>
      <c r="C3678" s="73" t="s">
        <v>1116</v>
      </c>
    </row>
    <row r="3679" spans="1:3" x14ac:dyDescent="0.2">
      <c r="A3679" s="72">
        <v>3678</v>
      </c>
      <c r="B3679" s="70" t="s">
        <v>4905</v>
      </c>
      <c r="C3679" s="73" t="s">
        <v>1116</v>
      </c>
    </row>
    <row r="3680" spans="1:3" x14ac:dyDescent="0.2">
      <c r="A3680" s="72">
        <v>3679</v>
      </c>
      <c r="B3680" s="70" t="s">
        <v>1547</v>
      </c>
      <c r="C3680" s="73" t="s">
        <v>1116</v>
      </c>
    </row>
    <row r="3681" spans="1:3" x14ac:dyDescent="0.2">
      <c r="A3681" s="72">
        <v>3680</v>
      </c>
      <c r="B3681" s="70" t="s">
        <v>4228</v>
      </c>
      <c r="C3681" s="73" t="s">
        <v>1116</v>
      </c>
    </row>
    <row r="3682" spans="1:3" x14ac:dyDescent="0.2">
      <c r="A3682" s="72">
        <v>3681</v>
      </c>
      <c r="B3682" s="70" t="s">
        <v>4131</v>
      </c>
      <c r="C3682" s="73" t="s">
        <v>1116</v>
      </c>
    </row>
    <row r="3683" spans="1:3" x14ac:dyDescent="0.2">
      <c r="A3683" s="72">
        <v>3682</v>
      </c>
      <c r="B3683" s="70" t="s">
        <v>4906</v>
      </c>
      <c r="C3683" s="73" t="s">
        <v>1116</v>
      </c>
    </row>
    <row r="3684" spans="1:3" x14ac:dyDescent="0.2">
      <c r="A3684" s="72">
        <v>3683</v>
      </c>
      <c r="B3684" s="70" t="s">
        <v>1115</v>
      </c>
      <c r="C3684" s="73" t="s">
        <v>1116</v>
      </c>
    </row>
    <row r="3685" spans="1:3" x14ac:dyDescent="0.2">
      <c r="A3685" s="72">
        <v>3684</v>
      </c>
      <c r="B3685" s="70" t="s">
        <v>5698</v>
      </c>
      <c r="C3685" s="73" t="s">
        <v>1116</v>
      </c>
    </row>
    <row r="3686" spans="1:3" x14ac:dyDescent="0.2">
      <c r="A3686" s="72">
        <v>3685</v>
      </c>
      <c r="B3686" s="70" t="s">
        <v>2300</v>
      </c>
      <c r="C3686" s="73" t="s">
        <v>1116</v>
      </c>
    </row>
    <row r="3687" spans="1:3" x14ac:dyDescent="0.2">
      <c r="A3687" s="72">
        <v>3686</v>
      </c>
      <c r="B3687" s="70" t="s">
        <v>3409</v>
      </c>
      <c r="C3687" s="73" t="s">
        <v>1116</v>
      </c>
    </row>
    <row r="3688" spans="1:3" x14ac:dyDescent="0.2">
      <c r="A3688" s="72">
        <v>3687</v>
      </c>
      <c r="B3688" s="70" t="s">
        <v>2726</v>
      </c>
      <c r="C3688" s="73" t="s">
        <v>1116</v>
      </c>
    </row>
    <row r="3689" spans="1:3" x14ac:dyDescent="0.2">
      <c r="A3689" s="72">
        <v>3688</v>
      </c>
      <c r="B3689" s="70" t="s">
        <v>6088</v>
      </c>
      <c r="C3689" s="73" t="s">
        <v>1116</v>
      </c>
    </row>
    <row r="3690" spans="1:3" x14ac:dyDescent="0.2">
      <c r="A3690" s="72">
        <v>3689</v>
      </c>
      <c r="B3690" s="70" t="s">
        <v>6355</v>
      </c>
      <c r="C3690" s="73" t="s">
        <v>1116</v>
      </c>
    </row>
    <row r="3691" spans="1:3" x14ac:dyDescent="0.2">
      <c r="A3691" s="72">
        <v>3690</v>
      </c>
      <c r="B3691" s="70" t="s">
        <v>2690</v>
      </c>
      <c r="C3691" s="73" t="s">
        <v>1982</v>
      </c>
    </row>
    <row r="3692" spans="1:3" x14ac:dyDescent="0.2">
      <c r="A3692" s="72">
        <v>3691</v>
      </c>
      <c r="B3692" s="70" t="s">
        <v>4851</v>
      </c>
      <c r="C3692" s="73" t="s">
        <v>1982</v>
      </c>
    </row>
    <row r="3693" spans="1:3" x14ac:dyDescent="0.2">
      <c r="A3693" s="72">
        <v>3692</v>
      </c>
      <c r="B3693" s="70" t="s">
        <v>4509</v>
      </c>
      <c r="C3693" s="73" t="s">
        <v>1982</v>
      </c>
    </row>
    <row r="3694" spans="1:3" x14ac:dyDescent="0.2">
      <c r="A3694" s="72">
        <v>3693</v>
      </c>
      <c r="B3694" s="70" t="s">
        <v>2368</v>
      </c>
      <c r="C3694" s="73" t="s">
        <v>1982</v>
      </c>
    </row>
    <row r="3695" spans="1:3" x14ac:dyDescent="0.2">
      <c r="A3695" s="72">
        <v>3694</v>
      </c>
      <c r="B3695" s="70" t="s">
        <v>4953</v>
      </c>
      <c r="C3695" s="73" t="s">
        <v>1982</v>
      </c>
    </row>
    <row r="3696" spans="1:3" x14ac:dyDescent="0.2">
      <c r="A3696" s="72">
        <v>3695</v>
      </c>
      <c r="B3696" s="70" t="s">
        <v>1981</v>
      </c>
      <c r="C3696" s="73" t="s">
        <v>1982</v>
      </c>
    </row>
    <row r="3697" spans="1:3" x14ac:dyDescent="0.2">
      <c r="A3697" s="72">
        <v>3696</v>
      </c>
      <c r="B3697" s="70" t="s">
        <v>2848</v>
      </c>
      <c r="C3697" s="73" t="s">
        <v>1194</v>
      </c>
    </row>
    <row r="3698" spans="1:3" x14ac:dyDescent="0.2">
      <c r="A3698" s="72">
        <v>3697</v>
      </c>
      <c r="B3698" s="70" t="s">
        <v>3980</v>
      </c>
      <c r="C3698" s="73" t="s">
        <v>1982</v>
      </c>
    </row>
    <row r="3699" spans="1:3" x14ac:dyDescent="0.2">
      <c r="A3699" s="72">
        <v>3698</v>
      </c>
      <c r="B3699" s="70" t="s">
        <v>6253</v>
      </c>
      <c r="C3699" s="73" t="s">
        <v>1982</v>
      </c>
    </row>
    <row r="3700" spans="1:3" x14ac:dyDescent="0.2">
      <c r="A3700" s="72">
        <v>3699</v>
      </c>
      <c r="B3700" s="70" t="s">
        <v>3054</v>
      </c>
      <c r="C3700" s="73" t="s">
        <v>1982</v>
      </c>
    </row>
    <row r="3701" spans="1:3" x14ac:dyDescent="0.2">
      <c r="A3701" s="72">
        <v>3700</v>
      </c>
      <c r="B3701" s="70" t="s">
        <v>2418</v>
      </c>
      <c r="C3701" s="73" t="s">
        <v>1566</v>
      </c>
    </row>
    <row r="3702" spans="1:3" x14ac:dyDescent="0.2">
      <c r="A3702" s="72">
        <v>3701</v>
      </c>
      <c r="B3702" s="70" t="s">
        <v>6628</v>
      </c>
      <c r="C3702" s="73" t="s">
        <v>1566</v>
      </c>
    </row>
    <row r="3703" spans="1:3" x14ac:dyDescent="0.2">
      <c r="A3703" s="72">
        <v>3702</v>
      </c>
      <c r="B3703" s="70" t="s">
        <v>3527</v>
      </c>
      <c r="C3703" s="73" t="s">
        <v>1566</v>
      </c>
    </row>
    <row r="3704" spans="1:3" x14ac:dyDescent="0.2">
      <c r="A3704" s="72">
        <v>3703</v>
      </c>
      <c r="B3704" s="70" t="s">
        <v>4626</v>
      </c>
      <c r="C3704" s="73" t="s">
        <v>1566</v>
      </c>
    </row>
    <row r="3705" spans="1:3" x14ac:dyDescent="0.2">
      <c r="A3705" s="72">
        <v>3704</v>
      </c>
      <c r="B3705" s="70" t="s">
        <v>5191</v>
      </c>
      <c r="C3705" s="73" t="s">
        <v>1566</v>
      </c>
    </row>
    <row r="3706" spans="1:3" x14ac:dyDescent="0.2">
      <c r="A3706" s="72">
        <v>3705</v>
      </c>
      <c r="B3706" s="70" t="s">
        <v>5162</v>
      </c>
      <c r="C3706" s="73" t="s">
        <v>1566</v>
      </c>
    </row>
    <row r="3707" spans="1:3" x14ac:dyDescent="0.2">
      <c r="A3707" s="72">
        <v>3706</v>
      </c>
      <c r="B3707" s="70" t="s">
        <v>3644</v>
      </c>
      <c r="C3707" s="73" t="s">
        <v>1566</v>
      </c>
    </row>
    <row r="3708" spans="1:3" x14ac:dyDescent="0.2">
      <c r="A3708" s="72">
        <v>3707</v>
      </c>
      <c r="B3708" s="70" t="s">
        <v>5473</v>
      </c>
      <c r="C3708" s="73" t="s">
        <v>1566</v>
      </c>
    </row>
    <row r="3709" spans="1:3" x14ac:dyDescent="0.2">
      <c r="A3709" s="72">
        <v>3708</v>
      </c>
      <c r="B3709" s="70" t="s">
        <v>1565</v>
      </c>
      <c r="C3709" s="73" t="s">
        <v>1566</v>
      </c>
    </row>
    <row r="3710" spans="1:3" x14ac:dyDescent="0.2">
      <c r="A3710" s="72">
        <v>3709</v>
      </c>
      <c r="B3710" s="70" t="s">
        <v>2345</v>
      </c>
      <c r="C3710" s="73" t="s">
        <v>1566</v>
      </c>
    </row>
    <row r="3711" spans="1:3" x14ac:dyDescent="0.2">
      <c r="A3711" s="72">
        <v>3710</v>
      </c>
      <c r="B3711" s="70" t="s">
        <v>1933</v>
      </c>
      <c r="C3711" s="73" t="s">
        <v>1566</v>
      </c>
    </row>
    <row r="3712" spans="1:3" x14ac:dyDescent="0.2">
      <c r="A3712" s="72">
        <v>3711</v>
      </c>
      <c r="B3712" s="70" t="s">
        <v>5127</v>
      </c>
      <c r="C3712" s="73" t="s">
        <v>1566</v>
      </c>
    </row>
    <row r="3713" spans="1:3" x14ac:dyDescent="0.2">
      <c r="A3713" s="72">
        <v>3712</v>
      </c>
      <c r="B3713" s="70" t="s">
        <v>6158</v>
      </c>
      <c r="C3713" s="73" t="s">
        <v>799</v>
      </c>
    </row>
    <row r="3714" spans="1:3" x14ac:dyDescent="0.2">
      <c r="A3714" s="72">
        <v>3713</v>
      </c>
      <c r="B3714" s="70" t="s">
        <v>3694</v>
      </c>
      <c r="C3714" s="73" t="s">
        <v>799</v>
      </c>
    </row>
    <row r="3715" spans="1:3" x14ac:dyDescent="0.2">
      <c r="A3715" s="72">
        <v>3714</v>
      </c>
      <c r="B3715" s="70" t="s">
        <v>6159</v>
      </c>
      <c r="C3715" s="73" t="s">
        <v>799</v>
      </c>
    </row>
    <row r="3716" spans="1:3" x14ac:dyDescent="0.2">
      <c r="A3716" s="72">
        <v>3715</v>
      </c>
      <c r="B3716" s="70" t="s">
        <v>2001</v>
      </c>
      <c r="C3716" s="73" t="s">
        <v>799</v>
      </c>
    </row>
    <row r="3717" spans="1:3" x14ac:dyDescent="0.2">
      <c r="A3717" s="72">
        <v>3716</v>
      </c>
      <c r="B3717" s="70" t="s">
        <v>887</v>
      </c>
      <c r="C3717" s="73" t="s">
        <v>799</v>
      </c>
    </row>
    <row r="3718" spans="1:3" x14ac:dyDescent="0.2">
      <c r="A3718" s="72">
        <v>3717</v>
      </c>
      <c r="B3718" s="70" t="s">
        <v>1710</v>
      </c>
      <c r="C3718" s="73" t="s">
        <v>799</v>
      </c>
    </row>
    <row r="3719" spans="1:3" x14ac:dyDescent="0.2">
      <c r="A3719" s="72">
        <v>3718</v>
      </c>
      <c r="B3719" s="70" t="s">
        <v>7060</v>
      </c>
      <c r="C3719" s="73" t="s">
        <v>799</v>
      </c>
    </row>
    <row r="3720" spans="1:3" x14ac:dyDescent="0.2">
      <c r="A3720" s="72">
        <v>3719</v>
      </c>
      <c r="B3720" s="70" t="s">
        <v>3548</v>
      </c>
      <c r="C3720" s="73" t="s">
        <v>799</v>
      </c>
    </row>
    <row r="3721" spans="1:3" x14ac:dyDescent="0.2">
      <c r="A3721" s="72">
        <v>3720</v>
      </c>
      <c r="B3721" s="70" t="s">
        <v>2635</v>
      </c>
      <c r="C3721" s="73" t="s">
        <v>799</v>
      </c>
    </row>
    <row r="3722" spans="1:3" x14ac:dyDescent="0.2">
      <c r="A3722" s="72">
        <v>3721</v>
      </c>
      <c r="B3722" s="70" t="s">
        <v>6089</v>
      </c>
      <c r="C3722" s="73" t="s">
        <v>799</v>
      </c>
    </row>
    <row r="3723" spans="1:3" x14ac:dyDescent="0.2">
      <c r="A3723" s="72">
        <v>3722</v>
      </c>
      <c r="B3723" s="70" t="s">
        <v>1964</v>
      </c>
      <c r="C3723" s="73" t="s">
        <v>799</v>
      </c>
    </row>
    <row r="3724" spans="1:3" x14ac:dyDescent="0.2">
      <c r="A3724" s="72">
        <v>3723</v>
      </c>
      <c r="B3724" s="70" t="s">
        <v>798</v>
      </c>
      <c r="C3724" s="73" t="s">
        <v>799</v>
      </c>
    </row>
    <row r="3725" spans="1:3" x14ac:dyDescent="0.2">
      <c r="A3725" s="72">
        <v>3724</v>
      </c>
      <c r="B3725" s="70" t="s">
        <v>5909</v>
      </c>
      <c r="C3725" s="73" t="s">
        <v>799</v>
      </c>
    </row>
    <row r="3726" spans="1:3" x14ac:dyDescent="0.2">
      <c r="A3726" s="72">
        <v>3725</v>
      </c>
      <c r="B3726" s="70" t="s">
        <v>5700</v>
      </c>
      <c r="C3726" s="73" t="s">
        <v>570</v>
      </c>
    </row>
    <row r="3727" spans="1:3" x14ac:dyDescent="0.2">
      <c r="A3727" s="72">
        <v>3726</v>
      </c>
      <c r="B3727" s="70" t="s">
        <v>6254</v>
      </c>
      <c r="C3727" s="73" t="s">
        <v>799</v>
      </c>
    </row>
    <row r="3728" spans="1:3" x14ac:dyDescent="0.2">
      <c r="A3728" s="72">
        <v>3727</v>
      </c>
      <c r="B3728" s="70" t="s">
        <v>5699</v>
      </c>
      <c r="C3728" s="73" t="s">
        <v>799</v>
      </c>
    </row>
    <row r="3729" spans="1:3" x14ac:dyDescent="0.2">
      <c r="A3729" s="72">
        <v>3728</v>
      </c>
      <c r="B3729" s="70" t="s">
        <v>2274</v>
      </c>
      <c r="C3729" s="73" t="s">
        <v>2275</v>
      </c>
    </row>
    <row r="3730" spans="1:3" x14ac:dyDescent="0.2">
      <c r="A3730" s="72">
        <v>3729</v>
      </c>
      <c r="B3730" s="70" t="s">
        <v>2302</v>
      </c>
      <c r="C3730" s="73" t="s">
        <v>2275</v>
      </c>
    </row>
    <row r="3731" spans="1:3" x14ac:dyDescent="0.2">
      <c r="A3731" s="72">
        <v>3730</v>
      </c>
      <c r="B3731" s="70" t="s">
        <v>6472</v>
      </c>
      <c r="C3731" s="73" t="s">
        <v>2275</v>
      </c>
    </row>
    <row r="3732" spans="1:3" x14ac:dyDescent="0.2">
      <c r="A3732" s="72">
        <v>3731</v>
      </c>
      <c r="B3732" s="70" t="s">
        <v>4164</v>
      </c>
      <c r="C3732" s="73" t="s">
        <v>1423</v>
      </c>
    </row>
    <row r="3733" spans="1:3" x14ac:dyDescent="0.2">
      <c r="A3733" s="72">
        <v>3732</v>
      </c>
      <c r="B3733" s="70" t="s">
        <v>4461</v>
      </c>
      <c r="C3733" s="73" t="s">
        <v>1423</v>
      </c>
    </row>
    <row r="3734" spans="1:3" x14ac:dyDescent="0.2">
      <c r="A3734" s="72">
        <v>3733</v>
      </c>
      <c r="B3734" s="70" t="s">
        <v>4879</v>
      </c>
      <c r="C3734" s="73" t="s">
        <v>1423</v>
      </c>
    </row>
    <row r="3735" spans="1:3" x14ac:dyDescent="0.2">
      <c r="A3735" s="72">
        <v>3734</v>
      </c>
      <c r="B3735" s="70" t="s">
        <v>3124</v>
      </c>
      <c r="C3735" s="73" t="s">
        <v>1423</v>
      </c>
    </row>
    <row r="3736" spans="1:3" x14ac:dyDescent="0.2">
      <c r="A3736" s="72">
        <v>3735</v>
      </c>
      <c r="B3736" s="70" t="s">
        <v>5147</v>
      </c>
      <c r="C3736" s="73" t="s">
        <v>1423</v>
      </c>
    </row>
    <row r="3737" spans="1:3" x14ac:dyDescent="0.2">
      <c r="A3737" s="72">
        <v>3736</v>
      </c>
      <c r="B3737" s="70" t="s">
        <v>1578</v>
      </c>
      <c r="C3737" s="73" t="s">
        <v>1423</v>
      </c>
    </row>
    <row r="3738" spans="1:3" x14ac:dyDescent="0.2">
      <c r="A3738" s="72">
        <v>3737</v>
      </c>
      <c r="B3738" s="70" t="s">
        <v>6818</v>
      </c>
      <c r="C3738" s="73" t="s">
        <v>1423</v>
      </c>
    </row>
    <row r="3739" spans="1:3" x14ac:dyDescent="0.2">
      <c r="A3739" s="72">
        <v>3738</v>
      </c>
      <c r="B3739" s="70" t="s">
        <v>1924</v>
      </c>
      <c r="C3739" s="73" t="s">
        <v>1423</v>
      </c>
    </row>
    <row r="3740" spans="1:3" x14ac:dyDescent="0.2">
      <c r="A3740" s="72">
        <v>3739</v>
      </c>
      <c r="B3740" s="70" t="s">
        <v>2405</v>
      </c>
      <c r="C3740" s="73" t="s">
        <v>1423</v>
      </c>
    </row>
    <row r="3741" spans="1:3" x14ac:dyDescent="0.2">
      <c r="A3741" s="72">
        <v>3740</v>
      </c>
      <c r="B3741" s="70" t="s">
        <v>2192</v>
      </c>
      <c r="C3741" s="73" t="s">
        <v>1423</v>
      </c>
    </row>
    <row r="3742" spans="1:3" x14ac:dyDescent="0.2">
      <c r="A3742" s="72">
        <v>3741</v>
      </c>
      <c r="B3742" s="70" t="s">
        <v>4321</v>
      </c>
      <c r="C3742" s="73" t="s">
        <v>1423</v>
      </c>
    </row>
    <row r="3743" spans="1:3" x14ac:dyDescent="0.2">
      <c r="A3743" s="72">
        <v>3742</v>
      </c>
      <c r="B3743" s="70" t="s">
        <v>1422</v>
      </c>
      <c r="C3743" s="73" t="s">
        <v>1423</v>
      </c>
    </row>
    <row r="3744" spans="1:3" x14ac:dyDescent="0.2">
      <c r="A3744" s="72">
        <v>3743</v>
      </c>
      <c r="B3744" s="70" t="s">
        <v>3569</v>
      </c>
      <c r="C3744" s="73" t="s">
        <v>1423</v>
      </c>
    </row>
    <row r="3745" spans="1:3" x14ac:dyDescent="0.2">
      <c r="A3745" s="72">
        <v>3744</v>
      </c>
      <c r="B3745" s="70" t="s">
        <v>3300</v>
      </c>
      <c r="C3745" s="73" t="s">
        <v>1423</v>
      </c>
    </row>
    <row r="3746" spans="1:3" x14ac:dyDescent="0.2">
      <c r="A3746" s="72">
        <v>3745</v>
      </c>
      <c r="B3746" s="70" t="s">
        <v>1949</v>
      </c>
      <c r="C3746" s="73" t="s">
        <v>1423</v>
      </c>
    </row>
    <row r="3747" spans="1:3" x14ac:dyDescent="0.2">
      <c r="A3747" s="72">
        <v>3746</v>
      </c>
      <c r="B3747" s="70" t="s">
        <v>6629</v>
      </c>
      <c r="C3747" s="73" t="s">
        <v>1423</v>
      </c>
    </row>
    <row r="3748" spans="1:3" x14ac:dyDescent="0.2">
      <c r="A3748" s="72">
        <v>3747</v>
      </c>
      <c r="B3748" s="70" t="s">
        <v>2642</v>
      </c>
      <c r="C3748" s="73" t="s">
        <v>1423</v>
      </c>
    </row>
    <row r="3749" spans="1:3" x14ac:dyDescent="0.2">
      <c r="A3749" s="72">
        <v>3748</v>
      </c>
      <c r="B3749" s="70" t="s">
        <v>2313</v>
      </c>
      <c r="C3749" s="73" t="s">
        <v>1423</v>
      </c>
    </row>
    <row r="3750" spans="1:3" x14ac:dyDescent="0.2">
      <c r="A3750" s="72">
        <v>3749</v>
      </c>
      <c r="B3750" s="70" t="s">
        <v>4462</v>
      </c>
      <c r="C3750" s="73" t="s">
        <v>570</v>
      </c>
    </row>
    <row r="3751" spans="1:3" x14ac:dyDescent="0.2">
      <c r="A3751" s="72">
        <v>3750</v>
      </c>
      <c r="B3751" s="70" t="s">
        <v>569</v>
      </c>
      <c r="C3751" s="73" t="s">
        <v>570</v>
      </c>
    </row>
    <row r="3752" spans="1:3" x14ac:dyDescent="0.2">
      <c r="A3752" s="72">
        <v>3751</v>
      </c>
      <c r="B3752" s="70" t="s">
        <v>4107</v>
      </c>
      <c r="C3752" s="73" t="s">
        <v>570</v>
      </c>
    </row>
    <row r="3753" spans="1:3" x14ac:dyDescent="0.2">
      <c r="A3753" s="72">
        <v>3752</v>
      </c>
      <c r="B3753" s="70" t="s">
        <v>5226</v>
      </c>
      <c r="C3753" s="73" t="s">
        <v>570</v>
      </c>
    </row>
    <row r="3754" spans="1:3" x14ac:dyDescent="0.2">
      <c r="A3754" s="72">
        <v>3753</v>
      </c>
      <c r="B3754" s="70" t="s">
        <v>3132</v>
      </c>
      <c r="C3754" s="73" t="s">
        <v>570</v>
      </c>
    </row>
    <row r="3755" spans="1:3" x14ac:dyDescent="0.2">
      <c r="A3755" s="72">
        <v>3754</v>
      </c>
      <c r="B3755" s="70" t="s">
        <v>2406</v>
      </c>
      <c r="C3755" s="73" t="s">
        <v>570</v>
      </c>
    </row>
    <row r="3756" spans="1:3" x14ac:dyDescent="0.2">
      <c r="A3756" s="72">
        <v>3755</v>
      </c>
      <c r="B3756" s="70" t="s">
        <v>5539</v>
      </c>
      <c r="C3756" s="73" t="s">
        <v>570</v>
      </c>
    </row>
    <row r="3757" spans="1:3" x14ac:dyDescent="0.2">
      <c r="A3757" s="72">
        <v>3756</v>
      </c>
      <c r="B3757" s="70" t="s">
        <v>3560</v>
      </c>
      <c r="C3757" s="73" t="s">
        <v>570</v>
      </c>
    </row>
    <row r="3758" spans="1:3" x14ac:dyDescent="0.2">
      <c r="A3758" s="72">
        <v>3757</v>
      </c>
      <c r="B3758" s="70" t="s">
        <v>4664</v>
      </c>
      <c r="C3758" s="73" t="s">
        <v>570</v>
      </c>
    </row>
    <row r="3759" spans="1:3" x14ac:dyDescent="0.2">
      <c r="A3759" s="72">
        <v>3758</v>
      </c>
      <c r="B3759" s="70" t="s">
        <v>4720</v>
      </c>
      <c r="C3759" s="73" t="s">
        <v>570</v>
      </c>
    </row>
    <row r="3760" spans="1:3" x14ac:dyDescent="0.2">
      <c r="A3760" s="72">
        <v>3759</v>
      </c>
      <c r="B3760" s="70" t="s">
        <v>1310</v>
      </c>
      <c r="C3760" s="73" t="s">
        <v>570</v>
      </c>
    </row>
    <row r="3761" spans="1:3" x14ac:dyDescent="0.2">
      <c r="A3761" s="72">
        <v>3760</v>
      </c>
      <c r="B3761" s="70" t="s">
        <v>6160</v>
      </c>
      <c r="C3761" s="73" t="s">
        <v>570</v>
      </c>
    </row>
    <row r="3762" spans="1:3" x14ac:dyDescent="0.2">
      <c r="A3762" s="72">
        <v>3761</v>
      </c>
      <c r="B3762" s="70" t="s">
        <v>4570</v>
      </c>
      <c r="C3762" s="73" t="s">
        <v>570</v>
      </c>
    </row>
    <row r="3763" spans="1:3" x14ac:dyDescent="0.2">
      <c r="A3763" s="72">
        <v>3762</v>
      </c>
      <c r="B3763" s="70" t="s">
        <v>3110</v>
      </c>
      <c r="C3763" s="73" t="s">
        <v>570</v>
      </c>
    </row>
    <row r="3764" spans="1:3" x14ac:dyDescent="0.2">
      <c r="A3764" s="72">
        <v>3763</v>
      </c>
      <c r="B3764" s="70" t="s">
        <v>6161</v>
      </c>
      <c r="C3764" s="73" t="s">
        <v>570</v>
      </c>
    </row>
    <row r="3765" spans="1:3" x14ac:dyDescent="0.2">
      <c r="A3765" s="72">
        <v>3764</v>
      </c>
      <c r="B3765" s="70" t="s">
        <v>5665</v>
      </c>
      <c r="C3765" s="73" t="s">
        <v>570</v>
      </c>
    </row>
    <row r="3766" spans="1:3" x14ac:dyDescent="0.2">
      <c r="A3766" s="72">
        <v>3765</v>
      </c>
      <c r="B3766" s="70" t="s">
        <v>5846</v>
      </c>
      <c r="C3766" s="73" t="s">
        <v>570</v>
      </c>
    </row>
    <row r="3767" spans="1:3" x14ac:dyDescent="0.2">
      <c r="A3767" s="72">
        <v>3766</v>
      </c>
      <c r="B3767" s="70" t="s">
        <v>2410</v>
      </c>
      <c r="C3767" s="73" t="s">
        <v>570</v>
      </c>
    </row>
    <row r="3768" spans="1:3" x14ac:dyDescent="0.2">
      <c r="A3768" s="72">
        <v>3767</v>
      </c>
      <c r="B3768" s="70" t="s">
        <v>7061</v>
      </c>
      <c r="C3768" s="73" t="s">
        <v>570</v>
      </c>
    </row>
    <row r="3769" spans="1:3" x14ac:dyDescent="0.2">
      <c r="A3769" s="72">
        <v>3768</v>
      </c>
      <c r="B3769" s="70" t="s">
        <v>5963</v>
      </c>
      <c r="C3769" s="73" t="s">
        <v>570</v>
      </c>
    </row>
    <row r="3770" spans="1:3" x14ac:dyDescent="0.2">
      <c r="A3770" s="72">
        <v>3769</v>
      </c>
      <c r="B3770" s="70" t="s">
        <v>2215</v>
      </c>
      <c r="C3770" s="73" t="s">
        <v>570</v>
      </c>
    </row>
    <row r="3771" spans="1:3" x14ac:dyDescent="0.2">
      <c r="A3771" s="72">
        <v>3770</v>
      </c>
      <c r="B3771" s="70" t="s">
        <v>3923</v>
      </c>
      <c r="C3771" s="73" t="s">
        <v>570</v>
      </c>
    </row>
    <row r="3772" spans="1:3" x14ac:dyDescent="0.2">
      <c r="A3772" s="72">
        <v>3771</v>
      </c>
      <c r="B3772" s="70" t="s">
        <v>3238</v>
      </c>
      <c r="C3772" s="73" t="s">
        <v>570</v>
      </c>
    </row>
    <row r="3773" spans="1:3" x14ac:dyDescent="0.2">
      <c r="A3773" s="72">
        <v>3772</v>
      </c>
      <c r="B3773" s="70" t="s">
        <v>6474</v>
      </c>
      <c r="C3773" s="73" t="s">
        <v>570</v>
      </c>
    </row>
    <row r="3774" spans="1:3" x14ac:dyDescent="0.2">
      <c r="A3774" s="72">
        <v>3773</v>
      </c>
      <c r="B3774" s="70" t="s">
        <v>6473</v>
      </c>
      <c r="C3774" s="73" t="s">
        <v>570</v>
      </c>
    </row>
    <row r="3775" spans="1:3" x14ac:dyDescent="0.2">
      <c r="A3775" s="72">
        <v>3774</v>
      </c>
      <c r="B3775" s="70" t="s">
        <v>6630</v>
      </c>
      <c r="C3775" s="73" t="s">
        <v>570</v>
      </c>
    </row>
    <row r="3776" spans="1:3" x14ac:dyDescent="0.2">
      <c r="A3776" s="72">
        <v>3775</v>
      </c>
      <c r="B3776" s="70" t="s">
        <v>6356</v>
      </c>
      <c r="C3776" s="73" t="s">
        <v>570</v>
      </c>
    </row>
    <row r="3777" spans="1:3" x14ac:dyDescent="0.2">
      <c r="A3777" s="72">
        <v>3776</v>
      </c>
      <c r="B3777" s="70" t="s">
        <v>2261</v>
      </c>
      <c r="C3777" s="73" t="s">
        <v>570</v>
      </c>
    </row>
    <row r="3778" spans="1:3" x14ac:dyDescent="0.2">
      <c r="A3778" s="72">
        <v>3777</v>
      </c>
      <c r="B3778" s="70" t="s">
        <v>6819</v>
      </c>
      <c r="C3778" s="73" t="s">
        <v>570</v>
      </c>
    </row>
    <row r="3779" spans="1:3" x14ac:dyDescent="0.2">
      <c r="A3779" s="72">
        <v>3778</v>
      </c>
      <c r="B3779" s="70" t="s">
        <v>6162</v>
      </c>
      <c r="C3779" s="73" t="s">
        <v>570</v>
      </c>
    </row>
    <row r="3780" spans="1:3" x14ac:dyDescent="0.2">
      <c r="A3780" s="72">
        <v>3779</v>
      </c>
      <c r="B3780" s="70" t="s">
        <v>6631</v>
      </c>
      <c r="C3780" s="73" t="s">
        <v>570</v>
      </c>
    </row>
    <row r="3781" spans="1:3" x14ac:dyDescent="0.2">
      <c r="A3781" s="72">
        <v>3780</v>
      </c>
      <c r="B3781" s="70" t="s">
        <v>4336</v>
      </c>
      <c r="C3781" s="73" t="s">
        <v>570</v>
      </c>
    </row>
    <row r="3782" spans="1:3" x14ac:dyDescent="0.2">
      <c r="A3782" s="72">
        <v>3781</v>
      </c>
      <c r="B3782" s="70" t="s">
        <v>6820</v>
      </c>
      <c r="C3782" s="73" t="s">
        <v>570</v>
      </c>
    </row>
    <row r="3783" spans="1:3" x14ac:dyDescent="0.2">
      <c r="A3783" s="72">
        <v>3782</v>
      </c>
      <c r="B3783" s="70" t="s">
        <v>4427</v>
      </c>
      <c r="C3783" s="73" t="s">
        <v>570</v>
      </c>
    </row>
    <row r="3784" spans="1:3" x14ac:dyDescent="0.2">
      <c r="A3784" s="72">
        <v>3783</v>
      </c>
      <c r="B3784" s="70" t="s">
        <v>3706</v>
      </c>
      <c r="C3784" s="73" t="s">
        <v>570</v>
      </c>
    </row>
    <row r="3785" spans="1:3" x14ac:dyDescent="0.2">
      <c r="A3785" s="72">
        <v>3784</v>
      </c>
      <c r="B3785" s="70" t="s">
        <v>6090</v>
      </c>
      <c r="C3785" s="73" t="s">
        <v>570</v>
      </c>
    </row>
    <row r="3786" spans="1:3" x14ac:dyDescent="0.2">
      <c r="A3786" s="72">
        <v>3785</v>
      </c>
      <c r="B3786" s="70" t="s">
        <v>1894</v>
      </c>
      <c r="C3786" s="73" t="s">
        <v>570</v>
      </c>
    </row>
    <row r="3787" spans="1:3" x14ac:dyDescent="0.2">
      <c r="A3787" s="72">
        <v>3786</v>
      </c>
      <c r="B3787" s="70" t="s">
        <v>3563</v>
      </c>
      <c r="C3787" s="73" t="s">
        <v>570</v>
      </c>
    </row>
    <row r="3788" spans="1:3" x14ac:dyDescent="0.2">
      <c r="A3788" s="72">
        <v>3787</v>
      </c>
      <c r="B3788" s="70" t="s">
        <v>2971</v>
      </c>
      <c r="C3788" s="73" t="s">
        <v>570</v>
      </c>
    </row>
    <row r="3789" spans="1:3" x14ac:dyDescent="0.2">
      <c r="A3789" s="72">
        <v>3788</v>
      </c>
      <c r="B3789" s="70" t="s">
        <v>6821</v>
      </c>
      <c r="C3789" s="73" t="s">
        <v>570</v>
      </c>
    </row>
    <row r="3790" spans="1:3" x14ac:dyDescent="0.2">
      <c r="A3790" s="72">
        <v>3789</v>
      </c>
      <c r="B3790" s="70" t="s">
        <v>3487</v>
      </c>
      <c r="C3790" s="73" t="s">
        <v>570</v>
      </c>
    </row>
    <row r="3791" spans="1:3" x14ac:dyDescent="0.2">
      <c r="A3791" s="72">
        <v>3790</v>
      </c>
      <c r="B3791" s="70" t="s">
        <v>1705</v>
      </c>
      <c r="C3791" s="73" t="s">
        <v>937</v>
      </c>
    </row>
    <row r="3792" spans="1:3" x14ac:dyDescent="0.2">
      <c r="A3792" s="72">
        <v>3791</v>
      </c>
      <c r="B3792" s="70" t="s">
        <v>6632</v>
      </c>
      <c r="C3792" s="73" t="s">
        <v>937</v>
      </c>
    </row>
    <row r="3793" spans="1:3" x14ac:dyDescent="0.2">
      <c r="A3793" s="72">
        <v>3792</v>
      </c>
      <c r="B3793" s="70" t="s">
        <v>1476</v>
      </c>
      <c r="C3793" s="73" t="s">
        <v>937</v>
      </c>
    </row>
    <row r="3794" spans="1:3" x14ac:dyDescent="0.2">
      <c r="A3794" s="72">
        <v>3793</v>
      </c>
      <c r="B3794" s="70" t="s">
        <v>3284</v>
      </c>
      <c r="C3794" s="73" t="s">
        <v>937</v>
      </c>
    </row>
    <row r="3795" spans="1:3" x14ac:dyDescent="0.2">
      <c r="A3795" s="72">
        <v>3794</v>
      </c>
      <c r="B3795" s="70" t="s">
        <v>5666</v>
      </c>
      <c r="C3795" s="73" t="s">
        <v>937</v>
      </c>
    </row>
    <row r="3796" spans="1:3" x14ac:dyDescent="0.2">
      <c r="A3796" s="72">
        <v>3795</v>
      </c>
      <c r="B3796" s="70" t="s">
        <v>5738</v>
      </c>
      <c r="C3796" s="73" t="s">
        <v>937</v>
      </c>
    </row>
    <row r="3797" spans="1:3" x14ac:dyDescent="0.2">
      <c r="A3797" s="72">
        <v>3796</v>
      </c>
      <c r="B3797" s="70" t="s">
        <v>6021</v>
      </c>
      <c r="C3797" s="73" t="s">
        <v>937</v>
      </c>
    </row>
    <row r="3798" spans="1:3" x14ac:dyDescent="0.2">
      <c r="A3798" s="72">
        <v>3797</v>
      </c>
      <c r="B3798" s="70" t="s">
        <v>6022</v>
      </c>
      <c r="C3798" s="73" t="s">
        <v>937</v>
      </c>
    </row>
    <row r="3799" spans="1:3" x14ac:dyDescent="0.2">
      <c r="A3799" s="72">
        <v>3798</v>
      </c>
      <c r="B3799" s="70" t="s">
        <v>936</v>
      </c>
      <c r="C3799" s="73" t="s">
        <v>937</v>
      </c>
    </row>
    <row r="3800" spans="1:3" x14ac:dyDescent="0.2">
      <c r="A3800" s="72">
        <v>3799</v>
      </c>
      <c r="B3800" s="70" t="s">
        <v>1900</v>
      </c>
      <c r="C3800" s="73" t="s">
        <v>937</v>
      </c>
    </row>
    <row r="3801" spans="1:3" x14ac:dyDescent="0.2">
      <c r="A3801" s="72">
        <v>3800</v>
      </c>
      <c r="B3801" s="70" t="s">
        <v>4584</v>
      </c>
      <c r="C3801" s="73" t="s">
        <v>1019</v>
      </c>
    </row>
    <row r="3802" spans="1:3" x14ac:dyDescent="0.2">
      <c r="A3802" s="72">
        <v>3801</v>
      </c>
      <c r="B3802" s="70" t="s">
        <v>2292</v>
      </c>
      <c r="C3802" s="73" t="s">
        <v>1019</v>
      </c>
    </row>
    <row r="3803" spans="1:3" x14ac:dyDescent="0.2">
      <c r="A3803" s="72">
        <v>3802</v>
      </c>
      <c r="B3803" s="70" t="s">
        <v>5113</v>
      </c>
      <c r="C3803" s="73" t="s">
        <v>1019</v>
      </c>
    </row>
    <row r="3804" spans="1:3" x14ac:dyDescent="0.2">
      <c r="A3804" s="72">
        <v>3803</v>
      </c>
      <c r="B3804" s="70" t="s">
        <v>2321</v>
      </c>
      <c r="C3804" s="73" t="s">
        <v>1019</v>
      </c>
    </row>
    <row r="3805" spans="1:3" x14ac:dyDescent="0.2">
      <c r="A3805" s="72">
        <v>3804</v>
      </c>
      <c r="B3805" s="70" t="s">
        <v>6822</v>
      </c>
      <c r="C3805" s="73" t="s">
        <v>1019</v>
      </c>
    </row>
    <row r="3806" spans="1:3" x14ac:dyDescent="0.2">
      <c r="A3806" s="72">
        <v>3805</v>
      </c>
      <c r="B3806" s="70" t="s">
        <v>3371</v>
      </c>
      <c r="C3806" s="73" t="s">
        <v>1019</v>
      </c>
    </row>
    <row r="3807" spans="1:3" x14ac:dyDescent="0.2">
      <c r="A3807" s="72">
        <v>3806</v>
      </c>
      <c r="B3807" s="70" t="s">
        <v>3960</v>
      </c>
      <c r="C3807" s="73" t="s">
        <v>1019</v>
      </c>
    </row>
    <row r="3808" spans="1:3" x14ac:dyDescent="0.2">
      <c r="A3808" s="72">
        <v>3807</v>
      </c>
      <c r="B3808" s="70" t="s">
        <v>5773</v>
      </c>
      <c r="C3808" s="73" t="s">
        <v>1019</v>
      </c>
    </row>
    <row r="3809" spans="1:3" x14ac:dyDescent="0.2">
      <c r="A3809" s="72">
        <v>3808</v>
      </c>
      <c r="B3809" s="70" t="s">
        <v>5810</v>
      </c>
      <c r="C3809" s="73" t="s">
        <v>1019</v>
      </c>
    </row>
    <row r="3810" spans="1:3" x14ac:dyDescent="0.2">
      <c r="A3810" s="72">
        <v>3809</v>
      </c>
      <c r="B3810" s="70" t="s">
        <v>1018</v>
      </c>
      <c r="C3810" s="73" t="s">
        <v>1019</v>
      </c>
    </row>
    <row r="3811" spans="1:3" x14ac:dyDescent="0.2">
      <c r="A3811" s="72">
        <v>3810</v>
      </c>
      <c r="B3811" s="70" t="s">
        <v>6023</v>
      </c>
      <c r="C3811" s="73" t="s">
        <v>1019</v>
      </c>
    </row>
    <row r="3812" spans="1:3" x14ac:dyDescent="0.2">
      <c r="A3812" s="72">
        <v>3811</v>
      </c>
      <c r="B3812" s="70" t="s">
        <v>7062</v>
      </c>
      <c r="C3812" s="73" t="s">
        <v>3889</v>
      </c>
    </row>
    <row r="3813" spans="1:3" x14ac:dyDescent="0.2">
      <c r="A3813" s="72">
        <v>3812</v>
      </c>
      <c r="B3813" s="70" t="s">
        <v>3888</v>
      </c>
      <c r="C3813" s="73" t="s">
        <v>3889</v>
      </c>
    </row>
    <row r="3814" spans="1:3" x14ac:dyDescent="0.2">
      <c r="A3814" s="72">
        <v>3813</v>
      </c>
      <c r="B3814" s="70" t="s">
        <v>7063</v>
      </c>
      <c r="C3814" s="73" t="s">
        <v>3889</v>
      </c>
    </row>
    <row r="3815" spans="1:3" x14ac:dyDescent="0.2">
      <c r="A3815" s="72">
        <v>3814</v>
      </c>
      <c r="B3815" s="70" t="s">
        <v>6091</v>
      </c>
      <c r="C3815" s="73" t="s">
        <v>3889</v>
      </c>
    </row>
    <row r="3816" spans="1:3" x14ac:dyDescent="0.2">
      <c r="A3816" s="72">
        <v>3815</v>
      </c>
      <c r="B3816" s="70" t="s">
        <v>4063</v>
      </c>
      <c r="C3816" s="73" t="s">
        <v>3889</v>
      </c>
    </row>
    <row r="3817" spans="1:3" x14ac:dyDescent="0.2">
      <c r="A3817" s="72">
        <v>3816</v>
      </c>
      <c r="B3817" s="70" t="s">
        <v>2456</v>
      </c>
      <c r="C3817" s="73" t="s">
        <v>195</v>
      </c>
    </row>
    <row r="3818" spans="1:3" x14ac:dyDescent="0.2">
      <c r="A3818" s="72">
        <v>3817</v>
      </c>
      <c r="B3818" s="70" t="s">
        <v>2239</v>
      </c>
      <c r="C3818" s="73" t="s">
        <v>195</v>
      </c>
    </row>
    <row r="3819" spans="1:3" x14ac:dyDescent="0.2">
      <c r="A3819" s="72">
        <v>3818</v>
      </c>
      <c r="B3819" s="70" t="s">
        <v>5540</v>
      </c>
      <c r="C3819" s="73" t="s">
        <v>195</v>
      </c>
    </row>
    <row r="3820" spans="1:3" x14ac:dyDescent="0.2">
      <c r="A3820" s="72">
        <v>3819</v>
      </c>
      <c r="B3820" s="70" t="s">
        <v>1077</v>
      </c>
      <c r="C3820" s="73" t="s">
        <v>195</v>
      </c>
    </row>
    <row r="3821" spans="1:3" x14ac:dyDescent="0.2">
      <c r="A3821" s="72">
        <v>3820</v>
      </c>
      <c r="B3821" s="70" t="s">
        <v>1821</v>
      </c>
      <c r="C3821" s="73" t="s">
        <v>195</v>
      </c>
    </row>
    <row r="3822" spans="1:3" x14ac:dyDescent="0.2">
      <c r="A3822" s="72">
        <v>3821</v>
      </c>
      <c r="B3822" s="70" t="s">
        <v>6092</v>
      </c>
      <c r="C3822" s="73" t="s">
        <v>195</v>
      </c>
    </row>
    <row r="3823" spans="1:3" x14ac:dyDescent="0.2">
      <c r="A3823" s="72">
        <v>3822</v>
      </c>
      <c r="B3823" s="70" t="s">
        <v>4954</v>
      </c>
      <c r="C3823" s="73" t="s">
        <v>195</v>
      </c>
    </row>
    <row r="3824" spans="1:3" x14ac:dyDescent="0.2">
      <c r="A3824" s="72">
        <v>3823</v>
      </c>
      <c r="B3824" s="70" t="s">
        <v>194</v>
      </c>
      <c r="C3824" s="73" t="s">
        <v>195</v>
      </c>
    </row>
    <row r="3825" spans="1:3" x14ac:dyDescent="0.2">
      <c r="A3825" s="72">
        <v>3824</v>
      </c>
      <c r="B3825" s="70" t="s">
        <v>6163</v>
      </c>
      <c r="C3825" s="73" t="s">
        <v>195</v>
      </c>
    </row>
    <row r="3826" spans="1:3" x14ac:dyDescent="0.2">
      <c r="A3826" s="72">
        <v>3825</v>
      </c>
      <c r="B3826" s="70" t="s">
        <v>6255</v>
      </c>
      <c r="C3826" s="73" t="s">
        <v>195</v>
      </c>
    </row>
    <row r="3827" spans="1:3" x14ac:dyDescent="0.2">
      <c r="A3827" s="72">
        <v>3826</v>
      </c>
      <c r="B3827" s="70" t="s">
        <v>1645</v>
      </c>
      <c r="C3827" s="73" t="s">
        <v>195</v>
      </c>
    </row>
    <row r="3828" spans="1:3" x14ac:dyDescent="0.2">
      <c r="A3828" s="72">
        <v>3827</v>
      </c>
      <c r="B3828" s="70" t="s">
        <v>2430</v>
      </c>
      <c r="C3828" s="73" t="s">
        <v>272</v>
      </c>
    </row>
    <row r="3829" spans="1:3" x14ac:dyDescent="0.2">
      <c r="A3829" s="72">
        <v>3828</v>
      </c>
      <c r="B3829" s="70" t="s">
        <v>6475</v>
      </c>
      <c r="C3829" s="73" t="s">
        <v>272</v>
      </c>
    </row>
    <row r="3830" spans="1:3" x14ac:dyDescent="0.2">
      <c r="A3830" s="72">
        <v>3829</v>
      </c>
      <c r="B3830" s="70" t="s">
        <v>5565</v>
      </c>
      <c r="C3830" s="73" t="s">
        <v>272</v>
      </c>
    </row>
    <row r="3831" spans="1:3" x14ac:dyDescent="0.2">
      <c r="A3831" s="72">
        <v>3830</v>
      </c>
      <c r="B3831" s="70" t="s">
        <v>6352</v>
      </c>
      <c r="C3831" s="73" t="s">
        <v>272</v>
      </c>
    </row>
    <row r="3832" spans="1:3" x14ac:dyDescent="0.2">
      <c r="A3832" s="72">
        <v>3831</v>
      </c>
      <c r="B3832" s="70" t="s">
        <v>271</v>
      </c>
      <c r="C3832" s="73" t="s">
        <v>272</v>
      </c>
    </row>
    <row r="3833" spans="1:3" x14ac:dyDescent="0.2">
      <c r="A3833" s="72">
        <v>3832</v>
      </c>
      <c r="B3833" s="70" t="s">
        <v>807</v>
      </c>
      <c r="C3833" s="73" t="s">
        <v>272</v>
      </c>
    </row>
    <row r="3834" spans="1:3" x14ac:dyDescent="0.2">
      <c r="A3834" s="72">
        <v>3833</v>
      </c>
      <c r="B3834" s="70" t="s">
        <v>2715</v>
      </c>
      <c r="C3834" s="73" t="s">
        <v>272</v>
      </c>
    </row>
    <row r="3835" spans="1:3" x14ac:dyDescent="0.2">
      <c r="A3835" s="72">
        <v>3834</v>
      </c>
      <c r="B3835" s="70" t="s">
        <v>2388</v>
      </c>
      <c r="C3835" s="73" t="s">
        <v>272</v>
      </c>
    </row>
    <row r="3836" spans="1:3" x14ac:dyDescent="0.2">
      <c r="A3836" s="72">
        <v>3835</v>
      </c>
      <c r="B3836" s="70" t="s">
        <v>1720</v>
      </c>
      <c r="C3836" s="73" t="s">
        <v>272</v>
      </c>
    </row>
    <row r="3837" spans="1:3" x14ac:dyDescent="0.2">
      <c r="A3837" s="72">
        <v>3836</v>
      </c>
      <c r="B3837" s="70" t="s">
        <v>4840</v>
      </c>
      <c r="C3837" s="73" t="s">
        <v>272</v>
      </c>
    </row>
    <row r="3838" spans="1:3" x14ac:dyDescent="0.2">
      <c r="A3838" s="72">
        <v>3837</v>
      </c>
      <c r="B3838" s="70" t="s">
        <v>2203</v>
      </c>
      <c r="C3838" s="73" t="s">
        <v>272</v>
      </c>
    </row>
    <row r="3839" spans="1:3" x14ac:dyDescent="0.2">
      <c r="A3839" s="72">
        <v>3838</v>
      </c>
      <c r="B3839" s="70" t="s">
        <v>2003</v>
      </c>
      <c r="C3839" s="73" t="s">
        <v>272</v>
      </c>
    </row>
    <row r="3840" spans="1:3" x14ac:dyDescent="0.2">
      <c r="A3840" s="72">
        <v>3839</v>
      </c>
      <c r="B3840" s="70" t="s">
        <v>2294</v>
      </c>
      <c r="C3840" s="73" t="s">
        <v>272</v>
      </c>
    </row>
    <row r="3841" spans="1:3" x14ac:dyDescent="0.2">
      <c r="A3841" s="72">
        <v>3840</v>
      </c>
      <c r="B3841" s="70" t="s">
        <v>6476</v>
      </c>
      <c r="C3841" s="73" t="s">
        <v>272</v>
      </c>
    </row>
    <row r="3842" spans="1:3" x14ac:dyDescent="0.2">
      <c r="A3842" s="72">
        <v>3841</v>
      </c>
      <c r="B3842" s="70" t="s">
        <v>6824</v>
      </c>
      <c r="C3842" s="73" t="s">
        <v>854</v>
      </c>
    </row>
    <row r="3843" spans="1:3" x14ac:dyDescent="0.2">
      <c r="A3843" s="72">
        <v>3842</v>
      </c>
      <c r="B3843" s="70" t="s">
        <v>6633</v>
      </c>
      <c r="C3843" s="73" t="s">
        <v>854</v>
      </c>
    </row>
    <row r="3844" spans="1:3" x14ac:dyDescent="0.2">
      <c r="A3844" s="72">
        <v>3843</v>
      </c>
      <c r="B3844" s="70" t="s">
        <v>1480</v>
      </c>
      <c r="C3844" s="73" t="s">
        <v>854</v>
      </c>
    </row>
    <row r="3845" spans="1:3" x14ac:dyDescent="0.2">
      <c r="A3845" s="72">
        <v>3844</v>
      </c>
      <c r="B3845" s="70" t="s">
        <v>2640</v>
      </c>
      <c r="C3845" s="73" t="s">
        <v>854</v>
      </c>
    </row>
    <row r="3846" spans="1:3" x14ac:dyDescent="0.2">
      <c r="A3846" s="72">
        <v>3845</v>
      </c>
      <c r="B3846" s="70" t="s">
        <v>1863</v>
      </c>
      <c r="C3846" s="73" t="s">
        <v>854</v>
      </c>
    </row>
    <row r="3847" spans="1:3" x14ac:dyDescent="0.2">
      <c r="A3847" s="72">
        <v>3846</v>
      </c>
      <c r="B3847" s="70" t="s">
        <v>2356</v>
      </c>
      <c r="C3847" s="73" t="s">
        <v>854</v>
      </c>
    </row>
    <row r="3848" spans="1:3" x14ac:dyDescent="0.2">
      <c r="A3848" s="72">
        <v>3847</v>
      </c>
      <c r="B3848" s="70" t="s">
        <v>4026</v>
      </c>
      <c r="C3848" s="73" t="s">
        <v>854</v>
      </c>
    </row>
    <row r="3849" spans="1:3" x14ac:dyDescent="0.2">
      <c r="A3849" s="72">
        <v>3848</v>
      </c>
      <c r="B3849" s="70" t="s">
        <v>6477</v>
      </c>
      <c r="C3849" s="73" t="s">
        <v>854</v>
      </c>
    </row>
    <row r="3850" spans="1:3" x14ac:dyDescent="0.2">
      <c r="A3850" s="72">
        <v>3849</v>
      </c>
      <c r="B3850" s="70" t="s">
        <v>5505</v>
      </c>
      <c r="C3850" s="73" t="s">
        <v>854</v>
      </c>
    </row>
    <row r="3851" spans="1:3" x14ac:dyDescent="0.2">
      <c r="A3851" s="72">
        <v>3850</v>
      </c>
      <c r="B3851" s="70" t="s">
        <v>6823</v>
      </c>
      <c r="C3851" s="73" t="s">
        <v>854</v>
      </c>
    </row>
    <row r="3852" spans="1:3" x14ac:dyDescent="0.2">
      <c r="A3852" s="72">
        <v>3851</v>
      </c>
      <c r="B3852" s="70" t="s">
        <v>6093</v>
      </c>
      <c r="C3852" s="73" t="s">
        <v>854</v>
      </c>
    </row>
    <row r="3853" spans="1:3" x14ac:dyDescent="0.2">
      <c r="A3853" s="72">
        <v>3852</v>
      </c>
      <c r="B3853" s="70" t="s">
        <v>1562</v>
      </c>
      <c r="C3853" s="73" t="s">
        <v>854</v>
      </c>
    </row>
    <row r="3854" spans="1:3" x14ac:dyDescent="0.2">
      <c r="A3854" s="72">
        <v>3853</v>
      </c>
      <c r="B3854" s="70" t="s">
        <v>4096</v>
      </c>
      <c r="C3854" s="73" t="s">
        <v>854</v>
      </c>
    </row>
    <row r="3855" spans="1:3" x14ac:dyDescent="0.2">
      <c r="A3855" s="72">
        <v>3854</v>
      </c>
      <c r="B3855" s="70" t="s">
        <v>853</v>
      </c>
      <c r="C3855" s="73" t="s">
        <v>854</v>
      </c>
    </row>
    <row r="3856" spans="1:3" x14ac:dyDescent="0.2">
      <c r="A3856" s="72">
        <v>3855</v>
      </c>
      <c r="B3856" s="70" t="s">
        <v>3876</v>
      </c>
      <c r="C3856" s="73" t="s">
        <v>854</v>
      </c>
    </row>
    <row r="3857" spans="1:3" x14ac:dyDescent="0.2">
      <c r="A3857" s="72">
        <v>3856</v>
      </c>
      <c r="B3857" s="70" t="s">
        <v>2655</v>
      </c>
      <c r="C3857" s="73" t="s">
        <v>854</v>
      </c>
    </row>
    <row r="3858" spans="1:3" x14ac:dyDescent="0.2">
      <c r="A3858" s="72">
        <v>3857</v>
      </c>
      <c r="B3858" s="70" t="s">
        <v>2896</v>
      </c>
      <c r="C3858" s="73" t="s">
        <v>2897</v>
      </c>
    </row>
    <row r="3859" spans="1:3" x14ac:dyDescent="0.2">
      <c r="A3859" s="72">
        <v>3858</v>
      </c>
      <c r="B3859" s="70" t="s">
        <v>5667</v>
      </c>
      <c r="C3859" s="73" t="s">
        <v>2897</v>
      </c>
    </row>
    <row r="3860" spans="1:3" x14ac:dyDescent="0.2">
      <c r="A3860" s="72">
        <v>3859</v>
      </c>
      <c r="B3860" s="70" t="s">
        <v>7064</v>
      </c>
      <c r="C3860" s="73" t="s">
        <v>2897</v>
      </c>
    </row>
    <row r="3861" spans="1:3" x14ac:dyDescent="0.2">
      <c r="A3861" s="72">
        <v>3860</v>
      </c>
      <c r="B3861" s="70" t="s">
        <v>2340</v>
      </c>
      <c r="C3861" s="73" t="s">
        <v>984</v>
      </c>
    </row>
    <row r="3862" spans="1:3" x14ac:dyDescent="0.2">
      <c r="A3862" s="72">
        <v>3861</v>
      </c>
      <c r="B3862" s="70" t="s">
        <v>1801</v>
      </c>
      <c r="C3862" s="73" t="s">
        <v>984</v>
      </c>
    </row>
    <row r="3863" spans="1:3" x14ac:dyDescent="0.2">
      <c r="A3863" s="72">
        <v>3862</v>
      </c>
      <c r="B3863" s="70" t="s">
        <v>5774</v>
      </c>
      <c r="C3863" s="73" t="s">
        <v>984</v>
      </c>
    </row>
    <row r="3864" spans="1:3" x14ac:dyDescent="0.2">
      <c r="A3864" s="72">
        <v>3863</v>
      </c>
      <c r="B3864" s="70" t="s">
        <v>2831</v>
      </c>
      <c r="C3864" s="73" t="s">
        <v>984</v>
      </c>
    </row>
    <row r="3865" spans="1:3" x14ac:dyDescent="0.2">
      <c r="A3865" s="72">
        <v>3864</v>
      </c>
      <c r="B3865" s="70" t="s">
        <v>5128</v>
      </c>
      <c r="C3865" s="73" t="s">
        <v>984</v>
      </c>
    </row>
    <row r="3866" spans="1:3" x14ac:dyDescent="0.2">
      <c r="A3866" s="72">
        <v>3865</v>
      </c>
      <c r="B3866" s="70" t="s">
        <v>3565</v>
      </c>
      <c r="C3866" s="73" t="s">
        <v>984</v>
      </c>
    </row>
    <row r="3867" spans="1:3" x14ac:dyDescent="0.2">
      <c r="A3867" s="72">
        <v>3866</v>
      </c>
      <c r="B3867" s="70" t="s">
        <v>3803</v>
      </c>
      <c r="C3867" s="73" t="s">
        <v>984</v>
      </c>
    </row>
    <row r="3868" spans="1:3" x14ac:dyDescent="0.2">
      <c r="A3868" s="72">
        <v>3867</v>
      </c>
      <c r="B3868" s="70" t="s">
        <v>4086</v>
      </c>
      <c r="C3868" s="73" t="s">
        <v>984</v>
      </c>
    </row>
    <row r="3869" spans="1:3" x14ac:dyDescent="0.2">
      <c r="A3869" s="72">
        <v>3868</v>
      </c>
      <c r="B3869" s="70" t="s">
        <v>2182</v>
      </c>
      <c r="C3869" s="73" t="s">
        <v>984</v>
      </c>
    </row>
    <row r="3870" spans="1:3" x14ac:dyDescent="0.2">
      <c r="A3870" s="72">
        <v>3869</v>
      </c>
      <c r="B3870" s="70" t="s">
        <v>3042</v>
      </c>
      <c r="C3870" s="73" t="s">
        <v>984</v>
      </c>
    </row>
    <row r="3871" spans="1:3" x14ac:dyDescent="0.2">
      <c r="A3871" s="72">
        <v>3870</v>
      </c>
      <c r="B3871" s="70" t="s">
        <v>3707</v>
      </c>
      <c r="C3871" s="73" t="s">
        <v>984</v>
      </c>
    </row>
    <row r="3872" spans="1:3" x14ac:dyDescent="0.2">
      <c r="A3872" s="72">
        <v>3871</v>
      </c>
      <c r="B3872" s="70" t="s">
        <v>7065</v>
      </c>
      <c r="C3872" s="73" t="s">
        <v>984</v>
      </c>
    </row>
    <row r="3873" spans="1:3" x14ac:dyDescent="0.2">
      <c r="A3873" s="72">
        <v>3872</v>
      </c>
      <c r="B3873" s="70" t="s">
        <v>3797</v>
      </c>
      <c r="C3873" s="73" t="s">
        <v>984</v>
      </c>
    </row>
    <row r="3874" spans="1:3" x14ac:dyDescent="0.2">
      <c r="A3874" s="72">
        <v>3873</v>
      </c>
      <c r="B3874" s="70" t="s">
        <v>2016</v>
      </c>
      <c r="C3874" s="73" t="s">
        <v>984</v>
      </c>
    </row>
    <row r="3875" spans="1:3" x14ac:dyDescent="0.2">
      <c r="A3875" s="72">
        <v>3874</v>
      </c>
      <c r="B3875" s="70" t="s">
        <v>2247</v>
      </c>
      <c r="C3875" s="73" t="s">
        <v>984</v>
      </c>
    </row>
    <row r="3876" spans="1:3" x14ac:dyDescent="0.2">
      <c r="A3876" s="72">
        <v>3875</v>
      </c>
      <c r="B3876" s="70" t="s">
        <v>3659</v>
      </c>
      <c r="C3876" s="73" t="s">
        <v>984</v>
      </c>
    </row>
    <row r="3877" spans="1:3" x14ac:dyDescent="0.2">
      <c r="A3877" s="72">
        <v>3876</v>
      </c>
      <c r="B3877" s="70" t="s">
        <v>1820</v>
      </c>
      <c r="C3877" s="73" t="s">
        <v>984</v>
      </c>
    </row>
    <row r="3878" spans="1:3" x14ac:dyDescent="0.2">
      <c r="A3878" s="72">
        <v>3877</v>
      </c>
      <c r="B3878" s="70" t="s">
        <v>983</v>
      </c>
      <c r="C3878" s="73" t="s">
        <v>984</v>
      </c>
    </row>
    <row r="3879" spans="1:3" x14ac:dyDescent="0.2">
      <c r="A3879" s="72">
        <v>3878</v>
      </c>
      <c r="B3879" s="70" t="s">
        <v>3517</v>
      </c>
      <c r="C3879" s="73" t="s">
        <v>984</v>
      </c>
    </row>
    <row r="3880" spans="1:3" x14ac:dyDescent="0.2">
      <c r="A3880" s="72">
        <v>3879</v>
      </c>
      <c r="B3880" s="70" t="s">
        <v>2245</v>
      </c>
      <c r="C3880" s="73" t="s">
        <v>984</v>
      </c>
    </row>
    <row r="3881" spans="1:3" x14ac:dyDescent="0.2">
      <c r="A3881" s="72">
        <v>3880</v>
      </c>
      <c r="B3881" s="70" t="s">
        <v>6094</v>
      </c>
      <c r="C3881" s="73" t="s">
        <v>984</v>
      </c>
    </row>
    <row r="3882" spans="1:3" x14ac:dyDescent="0.2">
      <c r="A3882" s="72">
        <v>3881</v>
      </c>
      <c r="B3882" s="70" t="s">
        <v>6478</v>
      </c>
      <c r="C3882" s="73" t="s">
        <v>984</v>
      </c>
    </row>
    <row r="3883" spans="1:3" x14ac:dyDescent="0.2">
      <c r="A3883" s="72">
        <v>3882</v>
      </c>
      <c r="B3883" s="70" t="s">
        <v>4476</v>
      </c>
      <c r="C3883" s="73" t="s">
        <v>984</v>
      </c>
    </row>
    <row r="3884" spans="1:3" x14ac:dyDescent="0.2">
      <c r="A3884" s="72">
        <v>3883</v>
      </c>
      <c r="B3884" s="70" t="s">
        <v>3343</v>
      </c>
      <c r="C3884" s="73" t="s">
        <v>163</v>
      </c>
    </row>
    <row r="3885" spans="1:3" x14ac:dyDescent="0.2">
      <c r="A3885" s="72">
        <v>3884</v>
      </c>
      <c r="B3885" s="70" t="s">
        <v>3064</v>
      </c>
      <c r="C3885" s="73" t="s">
        <v>984</v>
      </c>
    </row>
    <row r="3886" spans="1:3" x14ac:dyDescent="0.2">
      <c r="A3886" s="72">
        <v>3885</v>
      </c>
      <c r="B3886" s="70" t="s">
        <v>78</v>
      </c>
      <c r="C3886" s="73" t="s">
        <v>156</v>
      </c>
    </row>
    <row r="3887" spans="1:3" x14ac:dyDescent="0.2">
      <c r="A3887" s="72">
        <v>3886</v>
      </c>
      <c r="B3887" s="70" t="s">
        <v>4871</v>
      </c>
      <c r="C3887" s="73" t="s">
        <v>156</v>
      </c>
    </row>
    <row r="3888" spans="1:3" x14ac:dyDescent="0.2">
      <c r="A3888" s="72">
        <v>3887</v>
      </c>
      <c r="B3888" s="70" t="s">
        <v>1776</v>
      </c>
      <c r="C3888" s="73" t="s">
        <v>156</v>
      </c>
    </row>
    <row r="3889" spans="1:3" x14ac:dyDescent="0.2">
      <c r="A3889" s="72">
        <v>3888</v>
      </c>
      <c r="B3889" s="70" t="s">
        <v>5701</v>
      </c>
      <c r="C3889" s="73" t="s">
        <v>156</v>
      </c>
    </row>
    <row r="3890" spans="1:3" x14ac:dyDescent="0.2">
      <c r="A3890" s="72">
        <v>3889</v>
      </c>
      <c r="B3890" s="70" t="s">
        <v>3092</v>
      </c>
      <c r="C3890" s="73" t="s">
        <v>156</v>
      </c>
    </row>
    <row r="3891" spans="1:3" x14ac:dyDescent="0.2">
      <c r="A3891" s="72">
        <v>3890</v>
      </c>
      <c r="B3891" s="70" t="s">
        <v>6825</v>
      </c>
      <c r="C3891" s="73" t="s">
        <v>156</v>
      </c>
    </row>
    <row r="3892" spans="1:3" x14ac:dyDescent="0.2">
      <c r="A3892" s="72">
        <v>3891</v>
      </c>
      <c r="B3892" s="70" t="s">
        <v>3636</v>
      </c>
      <c r="C3892" s="73" t="s">
        <v>156</v>
      </c>
    </row>
    <row r="3893" spans="1:3" x14ac:dyDescent="0.2">
      <c r="A3893" s="72">
        <v>3892</v>
      </c>
      <c r="B3893" s="70" t="s">
        <v>4927</v>
      </c>
      <c r="C3893" s="73" t="s">
        <v>156</v>
      </c>
    </row>
    <row r="3894" spans="1:3" x14ac:dyDescent="0.2">
      <c r="A3894" s="72">
        <v>3893</v>
      </c>
      <c r="B3894" s="70" t="s">
        <v>2777</v>
      </c>
      <c r="C3894" s="73" t="s">
        <v>156</v>
      </c>
    </row>
    <row r="3895" spans="1:3" x14ac:dyDescent="0.2">
      <c r="A3895" s="72">
        <v>3894</v>
      </c>
      <c r="B3895" s="70" t="s">
        <v>375</v>
      </c>
      <c r="C3895" s="73" t="s">
        <v>156</v>
      </c>
    </row>
    <row r="3896" spans="1:3" x14ac:dyDescent="0.2">
      <c r="A3896" s="72">
        <v>3895</v>
      </c>
      <c r="B3896" s="70" t="s">
        <v>2401</v>
      </c>
      <c r="C3896" s="73" t="s">
        <v>156</v>
      </c>
    </row>
    <row r="3897" spans="1:3" x14ac:dyDescent="0.2">
      <c r="A3897" s="72">
        <v>3896</v>
      </c>
      <c r="B3897" s="70" t="s">
        <v>6256</v>
      </c>
      <c r="C3897" s="73" t="s">
        <v>156</v>
      </c>
    </row>
    <row r="3898" spans="1:3" x14ac:dyDescent="0.2">
      <c r="A3898" s="72">
        <v>3897</v>
      </c>
      <c r="B3898" s="70" t="s">
        <v>2712</v>
      </c>
      <c r="C3898" s="73" t="s">
        <v>156</v>
      </c>
    </row>
    <row r="3899" spans="1:3" x14ac:dyDescent="0.2">
      <c r="A3899" s="72">
        <v>3898</v>
      </c>
      <c r="B3899" s="70" t="s">
        <v>3590</v>
      </c>
      <c r="C3899" s="73" t="s">
        <v>156</v>
      </c>
    </row>
    <row r="3900" spans="1:3" x14ac:dyDescent="0.2">
      <c r="A3900" s="72">
        <v>3899</v>
      </c>
      <c r="B3900" s="70" t="s">
        <v>5566</v>
      </c>
      <c r="C3900" s="73" t="s">
        <v>156</v>
      </c>
    </row>
    <row r="3901" spans="1:3" x14ac:dyDescent="0.2">
      <c r="A3901" s="72">
        <v>3900</v>
      </c>
      <c r="B3901" s="70" t="s">
        <v>1363</v>
      </c>
      <c r="C3901" s="73" t="s">
        <v>156</v>
      </c>
    </row>
    <row r="3902" spans="1:3" x14ac:dyDescent="0.2">
      <c r="A3902" s="72">
        <v>3901</v>
      </c>
      <c r="B3902" s="70" t="s">
        <v>3336</v>
      </c>
      <c r="C3902" s="73" t="s">
        <v>156</v>
      </c>
    </row>
    <row r="3903" spans="1:3" x14ac:dyDescent="0.2">
      <c r="A3903" s="72">
        <v>3902</v>
      </c>
      <c r="B3903" s="70" t="s">
        <v>4132</v>
      </c>
      <c r="C3903" s="73" t="s">
        <v>156</v>
      </c>
    </row>
    <row r="3904" spans="1:3" x14ac:dyDescent="0.2">
      <c r="A3904" s="72">
        <v>3903</v>
      </c>
      <c r="B3904" s="70" t="s">
        <v>4428</v>
      </c>
      <c r="C3904" s="73" t="s">
        <v>156</v>
      </c>
    </row>
    <row r="3905" spans="1:3" x14ac:dyDescent="0.2">
      <c r="A3905" s="72">
        <v>3904</v>
      </c>
      <c r="B3905" s="70" t="s">
        <v>2840</v>
      </c>
      <c r="C3905" s="73" t="s">
        <v>156</v>
      </c>
    </row>
    <row r="3906" spans="1:3" x14ac:dyDescent="0.2">
      <c r="A3906" s="72">
        <v>3905</v>
      </c>
      <c r="B3906" s="70" t="s">
        <v>268</v>
      </c>
      <c r="C3906" s="73" t="s">
        <v>156</v>
      </c>
    </row>
    <row r="3907" spans="1:3" x14ac:dyDescent="0.2">
      <c r="A3907" s="72">
        <v>3906</v>
      </c>
      <c r="B3907" s="70" t="s">
        <v>1233</v>
      </c>
      <c r="C3907" s="73" t="s">
        <v>156</v>
      </c>
    </row>
    <row r="3908" spans="1:3" x14ac:dyDescent="0.2">
      <c r="A3908" s="72">
        <v>3907</v>
      </c>
      <c r="B3908" s="70" t="s">
        <v>2288</v>
      </c>
      <c r="C3908" s="73" t="s">
        <v>156</v>
      </c>
    </row>
    <row r="3909" spans="1:3" x14ac:dyDescent="0.2">
      <c r="A3909" s="72">
        <v>3908</v>
      </c>
      <c r="B3909" s="70" t="s">
        <v>3622</v>
      </c>
      <c r="C3909" s="73" t="s">
        <v>156</v>
      </c>
    </row>
    <row r="3910" spans="1:3" x14ac:dyDescent="0.2">
      <c r="A3910" s="72">
        <v>3909</v>
      </c>
      <c r="B3910" s="70" t="s">
        <v>4734</v>
      </c>
      <c r="C3910" s="73" t="s">
        <v>156</v>
      </c>
    </row>
    <row r="3911" spans="1:3" x14ac:dyDescent="0.2">
      <c r="A3911" s="72">
        <v>3910</v>
      </c>
      <c r="B3911" s="70" t="s">
        <v>4814</v>
      </c>
      <c r="C3911" s="73" t="s">
        <v>156</v>
      </c>
    </row>
    <row r="3912" spans="1:3" x14ac:dyDescent="0.2">
      <c r="A3912" s="72">
        <v>3911</v>
      </c>
      <c r="B3912" s="70" t="s">
        <v>5506</v>
      </c>
      <c r="C3912" s="73" t="s">
        <v>156</v>
      </c>
    </row>
    <row r="3913" spans="1:3" x14ac:dyDescent="0.2">
      <c r="A3913" s="72">
        <v>3912</v>
      </c>
      <c r="B3913" s="70" t="s">
        <v>4040</v>
      </c>
      <c r="C3913" s="73" t="s">
        <v>156</v>
      </c>
    </row>
    <row r="3914" spans="1:3" x14ac:dyDescent="0.2">
      <c r="A3914" s="72">
        <v>3913</v>
      </c>
      <c r="B3914" s="70" t="s">
        <v>6164</v>
      </c>
      <c r="C3914" s="73" t="s">
        <v>156</v>
      </c>
    </row>
    <row r="3915" spans="1:3" x14ac:dyDescent="0.2">
      <c r="A3915" s="72">
        <v>3914</v>
      </c>
      <c r="B3915" s="70" t="s">
        <v>4733</v>
      </c>
      <c r="C3915" s="73" t="s">
        <v>156</v>
      </c>
    </row>
    <row r="3916" spans="1:3" x14ac:dyDescent="0.2">
      <c r="A3916" s="72">
        <v>3915</v>
      </c>
      <c r="B3916" s="70" t="s">
        <v>3452</v>
      </c>
      <c r="C3916" s="73" t="s">
        <v>156</v>
      </c>
    </row>
    <row r="3917" spans="1:3" x14ac:dyDescent="0.2">
      <c r="A3917" s="72">
        <v>3916</v>
      </c>
      <c r="B3917" s="70" t="s">
        <v>3834</v>
      </c>
      <c r="C3917" s="73" t="s">
        <v>156</v>
      </c>
    </row>
    <row r="3918" spans="1:3" x14ac:dyDescent="0.2">
      <c r="A3918" s="72">
        <v>3917</v>
      </c>
      <c r="B3918" s="70" t="s">
        <v>5011</v>
      </c>
      <c r="C3918" s="73" t="s">
        <v>156</v>
      </c>
    </row>
    <row r="3919" spans="1:3" x14ac:dyDescent="0.2">
      <c r="A3919" s="72">
        <v>3918</v>
      </c>
      <c r="B3919" s="70" t="s">
        <v>2423</v>
      </c>
      <c r="C3919" s="73" t="s">
        <v>156</v>
      </c>
    </row>
    <row r="3920" spans="1:3" x14ac:dyDescent="0.2">
      <c r="A3920" s="72">
        <v>3919</v>
      </c>
      <c r="B3920" s="70" t="s">
        <v>3196</v>
      </c>
      <c r="C3920" s="73" t="s">
        <v>156</v>
      </c>
    </row>
    <row r="3921" spans="1:3" x14ac:dyDescent="0.2">
      <c r="A3921" s="72">
        <v>3920</v>
      </c>
      <c r="B3921" s="70" t="s">
        <v>3058</v>
      </c>
      <c r="C3921" s="73" t="s">
        <v>156</v>
      </c>
    </row>
    <row r="3922" spans="1:3" x14ac:dyDescent="0.2">
      <c r="A3922" s="72">
        <v>3921</v>
      </c>
      <c r="B3922" s="70" t="s">
        <v>1696</v>
      </c>
      <c r="C3922" s="73" t="s">
        <v>156</v>
      </c>
    </row>
    <row r="3923" spans="1:3" x14ac:dyDescent="0.2">
      <c r="A3923" s="72">
        <v>3922</v>
      </c>
      <c r="B3923" s="70" t="s">
        <v>6257</v>
      </c>
      <c r="C3923" s="73" t="s">
        <v>156</v>
      </c>
    </row>
    <row r="3924" spans="1:3" x14ac:dyDescent="0.2">
      <c r="A3924" s="72">
        <v>3923</v>
      </c>
      <c r="B3924" s="70" t="s">
        <v>3526</v>
      </c>
      <c r="C3924" s="73" t="s">
        <v>156</v>
      </c>
    </row>
    <row r="3925" spans="1:3" x14ac:dyDescent="0.2">
      <c r="A3925" s="72">
        <v>3924</v>
      </c>
      <c r="B3925" s="70" t="s">
        <v>5043</v>
      </c>
      <c r="C3925" s="73" t="s">
        <v>156</v>
      </c>
    </row>
    <row r="3926" spans="1:3" x14ac:dyDescent="0.2">
      <c r="A3926" s="72">
        <v>3925</v>
      </c>
      <c r="B3926" s="70" t="s">
        <v>7066</v>
      </c>
      <c r="C3926" s="73" t="s">
        <v>156</v>
      </c>
    </row>
    <row r="3927" spans="1:3" x14ac:dyDescent="0.2">
      <c r="A3927" s="72">
        <v>3926</v>
      </c>
      <c r="B3927" s="70" t="s">
        <v>1537</v>
      </c>
      <c r="C3927" s="73" t="s">
        <v>156</v>
      </c>
    </row>
    <row r="3928" spans="1:3" x14ac:dyDescent="0.2">
      <c r="A3928" s="72">
        <v>3927</v>
      </c>
      <c r="B3928" s="70" t="s">
        <v>5246</v>
      </c>
      <c r="C3928" s="73" t="s">
        <v>156</v>
      </c>
    </row>
    <row r="3929" spans="1:3" x14ac:dyDescent="0.2">
      <c r="A3929" s="72">
        <v>3928</v>
      </c>
      <c r="B3929" s="70" t="s">
        <v>5012</v>
      </c>
      <c r="C3929" s="73" t="s">
        <v>156</v>
      </c>
    </row>
    <row r="3930" spans="1:3" x14ac:dyDescent="0.2">
      <c r="A3930" s="72">
        <v>3929</v>
      </c>
      <c r="B3930" s="70" t="s">
        <v>4077</v>
      </c>
      <c r="C3930" s="73" t="s">
        <v>156</v>
      </c>
    </row>
    <row r="3931" spans="1:3" x14ac:dyDescent="0.2">
      <c r="A3931" s="72">
        <v>3930</v>
      </c>
      <c r="B3931" s="70" t="s">
        <v>3282</v>
      </c>
      <c r="C3931" s="73" t="s">
        <v>156</v>
      </c>
    </row>
    <row r="3932" spans="1:3" x14ac:dyDescent="0.2">
      <c r="A3932" s="72">
        <v>3931</v>
      </c>
      <c r="B3932" s="70" t="s">
        <v>6634</v>
      </c>
      <c r="C3932" s="73" t="s">
        <v>156</v>
      </c>
    </row>
    <row r="3933" spans="1:3" x14ac:dyDescent="0.2">
      <c r="A3933" s="72">
        <v>3932</v>
      </c>
      <c r="B3933" s="70" t="s">
        <v>5383</v>
      </c>
      <c r="C3933" s="73" t="s">
        <v>156</v>
      </c>
    </row>
    <row r="3934" spans="1:3" x14ac:dyDescent="0.2">
      <c r="A3934" s="72">
        <v>3933</v>
      </c>
      <c r="B3934" s="70" t="s">
        <v>2814</v>
      </c>
      <c r="C3934" s="73" t="s">
        <v>156</v>
      </c>
    </row>
    <row r="3935" spans="1:3" x14ac:dyDescent="0.2">
      <c r="A3935" s="72">
        <v>3934</v>
      </c>
      <c r="B3935" s="70" t="s">
        <v>155</v>
      </c>
      <c r="C3935" s="73" t="s">
        <v>156</v>
      </c>
    </row>
    <row r="3936" spans="1:3" x14ac:dyDescent="0.2">
      <c r="A3936" s="72">
        <v>3935</v>
      </c>
      <c r="B3936" s="70" t="s">
        <v>3836</v>
      </c>
      <c r="C3936" s="73" t="s">
        <v>156</v>
      </c>
    </row>
    <row r="3937" spans="1:3" x14ac:dyDescent="0.2">
      <c r="A3937" s="72">
        <v>3936</v>
      </c>
      <c r="B3937" s="70" t="s">
        <v>1452</v>
      </c>
      <c r="C3937" s="73" t="s">
        <v>156</v>
      </c>
    </row>
    <row r="3938" spans="1:3" x14ac:dyDescent="0.2">
      <c r="A3938" s="72">
        <v>3937</v>
      </c>
      <c r="B3938" s="70" t="s">
        <v>294</v>
      </c>
      <c r="C3938" s="73" t="s">
        <v>156</v>
      </c>
    </row>
    <row r="3939" spans="1:3" x14ac:dyDescent="0.2">
      <c r="A3939" s="72">
        <v>3938</v>
      </c>
      <c r="B3939" s="70" t="s">
        <v>3497</v>
      </c>
      <c r="C3939" s="73" t="s">
        <v>156</v>
      </c>
    </row>
    <row r="3940" spans="1:3" x14ac:dyDescent="0.2">
      <c r="A3940" s="72">
        <v>3939</v>
      </c>
      <c r="B3940" s="70" t="s">
        <v>6024</v>
      </c>
      <c r="C3940" s="73" t="s">
        <v>156</v>
      </c>
    </row>
    <row r="3941" spans="1:3" x14ac:dyDescent="0.2">
      <c r="A3941" s="72">
        <v>3940</v>
      </c>
      <c r="B3941" s="70" t="s">
        <v>681</v>
      </c>
      <c r="C3941" s="73" t="s">
        <v>156</v>
      </c>
    </row>
    <row r="3942" spans="1:3" x14ac:dyDescent="0.2">
      <c r="A3942" s="72">
        <v>3941</v>
      </c>
      <c r="B3942" s="70" t="s">
        <v>5097</v>
      </c>
      <c r="C3942" s="73" t="s">
        <v>156</v>
      </c>
    </row>
    <row r="3943" spans="1:3" x14ac:dyDescent="0.2">
      <c r="A3943" s="72">
        <v>3942</v>
      </c>
      <c r="B3943" s="70" t="s">
        <v>2496</v>
      </c>
      <c r="C3943" s="73" t="s">
        <v>156</v>
      </c>
    </row>
    <row r="3944" spans="1:3" x14ac:dyDescent="0.2">
      <c r="A3944" s="72">
        <v>3943</v>
      </c>
      <c r="B3944" s="70" t="s">
        <v>5847</v>
      </c>
      <c r="C3944" s="73" t="s">
        <v>156</v>
      </c>
    </row>
    <row r="3945" spans="1:3" x14ac:dyDescent="0.2">
      <c r="A3945" s="72">
        <v>3944</v>
      </c>
      <c r="B3945" s="70" t="s">
        <v>1828</v>
      </c>
      <c r="C3945" s="73" t="s">
        <v>156</v>
      </c>
    </row>
    <row r="3946" spans="1:3" x14ac:dyDescent="0.2">
      <c r="A3946" s="72">
        <v>3945</v>
      </c>
      <c r="B3946" s="70" t="s">
        <v>997</v>
      </c>
      <c r="C3946" s="73" t="s">
        <v>156</v>
      </c>
    </row>
    <row r="3947" spans="1:3" x14ac:dyDescent="0.2">
      <c r="A3947" s="72">
        <v>3946</v>
      </c>
      <c r="B3947" s="70" t="s">
        <v>3197</v>
      </c>
      <c r="C3947" s="73" t="s">
        <v>156</v>
      </c>
    </row>
    <row r="3948" spans="1:3" x14ac:dyDescent="0.2">
      <c r="A3948" s="72">
        <v>3947</v>
      </c>
      <c r="B3948" s="70" t="s">
        <v>2425</v>
      </c>
      <c r="C3948" s="73" t="s">
        <v>156</v>
      </c>
    </row>
    <row r="3949" spans="1:3" x14ac:dyDescent="0.2">
      <c r="A3949" s="72">
        <v>3948</v>
      </c>
      <c r="B3949" s="70" t="s">
        <v>3326</v>
      </c>
      <c r="C3949" s="73" t="s">
        <v>156</v>
      </c>
    </row>
    <row r="3950" spans="1:3" x14ac:dyDescent="0.2">
      <c r="A3950" s="72">
        <v>3949</v>
      </c>
      <c r="B3950" s="70" t="s">
        <v>4852</v>
      </c>
      <c r="C3950" s="73" t="s">
        <v>156</v>
      </c>
    </row>
    <row r="3951" spans="1:3" x14ac:dyDescent="0.2">
      <c r="A3951" s="72">
        <v>3950</v>
      </c>
      <c r="B3951" s="70" t="s">
        <v>5567</v>
      </c>
      <c r="C3951" s="73" t="s">
        <v>156</v>
      </c>
    </row>
    <row r="3952" spans="1:3" x14ac:dyDescent="0.2">
      <c r="A3952" s="72">
        <v>3951</v>
      </c>
      <c r="B3952" s="70" t="s">
        <v>6479</v>
      </c>
      <c r="C3952" s="73" t="s">
        <v>156</v>
      </c>
    </row>
    <row r="3953" spans="1:3" x14ac:dyDescent="0.2">
      <c r="A3953" s="72">
        <v>3952</v>
      </c>
      <c r="B3953" s="70" t="s">
        <v>976</v>
      </c>
      <c r="C3953" s="73" t="s">
        <v>156</v>
      </c>
    </row>
    <row r="3954" spans="1:3" x14ac:dyDescent="0.2">
      <c r="A3954" s="72">
        <v>3953</v>
      </c>
      <c r="B3954" s="70" t="s">
        <v>4199</v>
      </c>
      <c r="C3954" s="73" t="s">
        <v>156</v>
      </c>
    </row>
    <row r="3955" spans="1:3" x14ac:dyDescent="0.2">
      <c r="A3955" s="72">
        <v>3954</v>
      </c>
      <c r="B3955" s="70" t="s">
        <v>4348</v>
      </c>
      <c r="C3955" s="73" t="s">
        <v>2024</v>
      </c>
    </row>
    <row r="3956" spans="1:3" x14ac:dyDescent="0.2">
      <c r="A3956" s="72">
        <v>3955</v>
      </c>
      <c r="B3956" s="70" t="s">
        <v>6635</v>
      </c>
      <c r="C3956" s="73" t="s">
        <v>2024</v>
      </c>
    </row>
    <row r="3957" spans="1:3" x14ac:dyDescent="0.2">
      <c r="A3957" s="72">
        <v>3956</v>
      </c>
      <c r="B3957" s="70" t="s">
        <v>2138</v>
      </c>
      <c r="C3957" s="73" t="s">
        <v>2024</v>
      </c>
    </row>
    <row r="3958" spans="1:3" x14ac:dyDescent="0.2">
      <c r="A3958" s="72">
        <v>3957</v>
      </c>
      <c r="B3958" s="70" t="s">
        <v>2023</v>
      </c>
      <c r="C3958" s="73" t="s">
        <v>2024</v>
      </c>
    </row>
    <row r="3959" spans="1:3" x14ac:dyDescent="0.2">
      <c r="A3959" s="72">
        <v>3958</v>
      </c>
      <c r="B3959" s="70" t="s">
        <v>5910</v>
      </c>
      <c r="C3959" s="73" t="s">
        <v>2024</v>
      </c>
    </row>
    <row r="3960" spans="1:3" x14ac:dyDescent="0.2">
      <c r="A3960" s="72">
        <v>3959</v>
      </c>
      <c r="B3960" s="70" t="s">
        <v>794</v>
      </c>
      <c r="C3960" s="73" t="s">
        <v>230</v>
      </c>
    </row>
    <row r="3961" spans="1:3" x14ac:dyDescent="0.2">
      <c r="A3961" s="72">
        <v>3960</v>
      </c>
      <c r="B3961" s="70" t="s">
        <v>5911</v>
      </c>
      <c r="C3961" s="73" t="s">
        <v>230</v>
      </c>
    </row>
    <row r="3962" spans="1:3" x14ac:dyDescent="0.2">
      <c r="A3962" s="72">
        <v>3961</v>
      </c>
      <c r="B3962" s="70" t="s">
        <v>4640</v>
      </c>
      <c r="C3962" s="73" t="s">
        <v>230</v>
      </c>
    </row>
    <row r="3963" spans="1:3" x14ac:dyDescent="0.2">
      <c r="A3963" s="72">
        <v>3962</v>
      </c>
      <c r="B3963" s="70" t="s">
        <v>5474</v>
      </c>
      <c r="C3963" s="73" t="s">
        <v>230</v>
      </c>
    </row>
    <row r="3964" spans="1:3" x14ac:dyDescent="0.2">
      <c r="A3964" s="72">
        <v>3963</v>
      </c>
      <c r="B3964" s="70" t="s">
        <v>5568</v>
      </c>
      <c r="C3964" s="73" t="s">
        <v>230</v>
      </c>
    </row>
    <row r="3965" spans="1:3" x14ac:dyDescent="0.2">
      <c r="A3965" s="72">
        <v>3964</v>
      </c>
      <c r="B3965" s="70" t="s">
        <v>1730</v>
      </c>
      <c r="C3965" s="73" t="s">
        <v>230</v>
      </c>
    </row>
    <row r="3966" spans="1:3" x14ac:dyDescent="0.2">
      <c r="A3966" s="72">
        <v>3965</v>
      </c>
      <c r="B3966" s="70" t="s">
        <v>7067</v>
      </c>
      <c r="C3966" s="73" t="s">
        <v>230</v>
      </c>
    </row>
    <row r="3967" spans="1:3" x14ac:dyDescent="0.2">
      <c r="A3967" s="72">
        <v>3966</v>
      </c>
      <c r="B3967" s="70" t="s">
        <v>6095</v>
      </c>
      <c r="C3967" s="73" t="s">
        <v>230</v>
      </c>
    </row>
    <row r="3968" spans="1:3" x14ac:dyDescent="0.2">
      <c r="A3968" s="72">
        <v>3967</v>
      </c>
      <c r="B3968" s="70" t="s">
        <v>4501</v>
      </c>
      <c r="C3968" s="73" t="s">
        <v>230</v>
      </c>
    </row>
    <row r="3969" spans="1:3" x14ac:dyDescent="0.2">
      <c r="A3969" s="72">
        <v>3968</v>
      </c>
      <c r="B3969" s="70" t="s">
        <v>2029</v>
      </c>
      <c r="C3969" s="73" t="s">
        <v>230</v>
      </c>
    </row>
    <row r="3970" spans="1:3" x14ac:dyDescent="0.2">
      <c r="A3970" s="72">
        <v>3969</v>
      </c>
      <c r="B3970" s="70" t="s">
        <v>2747</v>
      </c>
      <c r="C3970" s="73" t="s">
        <v>230</v>
      </c>
    </row>
    <row r="3971" spans="1:3" x14ac:dyDescent="0.2">
      <c r="A3971" s="72">
        <v>3970</v>
      </c>
      <c r="B3971" s="70" t="s">
        <v>5964</v>
      </c>
      <c r="C3971" s="73" t="s">
        <v>230</v>
      </c>
    </row>
    <row r="3972" spans="1:3" x14ac:dyDescent="0.2">
      <c r="A3972" s="72">
        <v>3971</v>
      </c>
      <c r="B3972" s="70" t="s">
        <v>2581</v>
      </c>
      <c r="C3972" s="73" t="s">
        <v>230</v>
      </c>
    </row>
    <row r="3973" spans="1:3" x14ac:dyDescent="0.2">
      <c r="A3973" s="72">
        <v>3972</v>
      </c>
      <c r="B3973" s="70" t="s">
        <v>1138</v>
      </c>
      <c r="C3973" s="73" t="s">
        <v>230</v>
      </c>
    </row>
    <row r="3974" spans="1:3" x14ac:dyDescent="0.2">
      <c r="A3974" s="72">
        <v>3973</v>
      </c>
      <c r="B3974" s="70" t="s">
        <v>6636</v>
      </c>
      <c r="C3974" s="73" t="s">
        <v>230</v>
      </c>
    </row>
    <row r="3975" spans="1:3" x14ac:dyDescent="0.2">
      <c r="A3975" s="72">
        <v>3974</v>
      </c>
      <c r="B3975" s="70" t="s">
        <v>7068</v>
      </c>
      <c r="C3975" s="73" t="s">
        <v>230</v>
      </c>
    </row>
    <row r="3976" spans="1:3" x14ac:dyDescent="0.2">
      <c r="A3976" s="72">
        <v>3975</v>
      </c>
      <c r="B3976" s="70" t="s">
        <v>6826</v>
      </c>
      <c r="C3976" s="73" t="s">
        <v>230</v>
      </c>
    </row>
    <row r="3977" spans="1:3" x14ac:dyDescent="0.2">
      <c r="A3977" s="72">
        <v>3976</v>
      </c>
      <c r="B3977" s="70" t="s">
        <v>5284</v>
      </c>
      <c r="C3977" s="73" t="s">
        <v>230</v>
      </c>
    </row>
    <row r="3978" spans="1:3" x14ac:dyDescent="0.2">
      <c r="A3978" s="72">
        <v>3977</v>
      </c>
      <c r="B3978" s="70" t="s">
        <v>229</v>
      </c>
      <c r="C3978" s="73" t="s">
        <v>230</v>
      </c>
    </row>
    <row r="3979" spans="1:3" x14ac:dyDescent="0.2">
      <c r="A3979" s="72">
        <v>3978</v>
      </c>
      <c r="B3979" s="70" t="s">
        <v>3897</v>
      </c>
      <c r="C3979" s="73" t="s">
        <v>230</v>
      </c>
    </row>
    <row r="3980" spans="1:3" x14ac:dyDescent="0.2">
      <c r="A3980" s="72">
        <v>3979</v>
      </c>
      <c r="B3980" s="70" t="s">
        <v>806</v>
      </c>
      <c r="C3980" s="73" t="s">
        <v>230</v>
      </c>
    </row>
    <row r="3981" spans="1:3" x14ac:dyDescent="0.2">
      <c r="A3981" s="72">
        <v>3980</v>
      </c>
      <c r="B3981" s="70" t="s">
        <v>3831</v>
      </c>
      <c r="C3981" s="73" t="s">
        <v>230</v>
      </c>
    </row>
    <row r="3982" spans="1:3" x14ac:dyDescent="0.2">
      <c r="A3982" s="72">
        <v>3981</v>
      </c>
      <c r="B3982" s="70" t="s">
        <v>4996</v>
      </c>
      <c r="C3982" s="73" t="s">
        <v>230</v>
      </c>
    </row>
    <row r="3983" spans="1:3" x14ac:dyDescent="0.2">
      <c r="A3983" s="72">
        <v>3982</v>
      </c>
      <c r="B3983" s="70" t="s">
        <v>2730</v>
      </c>
      <c r="C3983" s="73" t="s">
        <v>230</v>
      </c>
    </row>
    <row r="3984" spans="1:3" x14ac:dyDescent="0.2">
      <c r="A3984" s="72">
        <v>3983</v>
      </c>
      <c r="B3984" s="70" t="s">
        <v>7069</v>
      </c>
      <c r="C3984" s="73" t="s">
        <v>230</v>
      </c>
    </row>
    <row r="3985" spans="1:3" x14ac:dyDescent="0.2">
      <c r="A3985" s="72">
        <v>3984</v>
      </c>
      <c r="B3985" s="70" t="s">
        <v>1529</v>
      </c>
      <c r="C3985" s="73" t="s">
        <v>230</v>
      </c>
    </row>
    <row r="3986" spans="1:3" x14ac:dyDescent="0.2">
      <c r="A3986" s="72">
        <v>3985</v>
      </c>
      <c r="B3986" s="70" t="s">
        <v>2958</v>
      </c>
      <c r="C3986" s="73" t="s">
        <v>230</v>
      </c>
    </row>
    <row r="3987" spans="1:3" x14ac:dyDescent="0.2">
      <c r="A3987" s="72">
        <v>3986</v>
      </c>
      <c r="B3987" s="70" t="s">
        <v>6827</v>
      </c>
      <c r="C3987" s="73" t="s">
        <v>431</v>
      </c>
    </row>
    <row r="3988" spans="1:3" x14ac:dyDescent="0.2">
      <c r="A3988" s="72">
        <v>3987</v>
      </c>
      <c r="B3988" s="70" t="s">
        <v>6828</v>
      </c>
      <c r="C3988" s="73" t="s">
        <v>230</v>
      </c>
    </row>
    <row r="3989" spans="1:3" x14ac:dyDescent="0.2">
      <c r="A3989" s="72">
        <v>3988</v>
      </c>
      <c r="B3989" s="70" t="s">
        <v>2328</v>
      </c>
      <c r="C3989" s="73" t="s">
        <v>230</v>
      </c>
    </row>
    <row r="3990" spans="1:3" x14ac:dyDescent="0.2">
      <c r="A3990" s="72">
        <v>3989</v>
      </c>
      <c r="B3990" s="70" t="s">
        <v>2518</v>
      </c>
      <c r="C3990" s="73" t="s">
        <v>230</v>
      </c>
    </row>
    <row r="3991" spans="1:3" x14ac:dyDescent="0.2">
      <c r="A3991" s="72">
        <v>3990</v>
      </c>
      <c r="B3991" s="70" t="s">
        <v>3027</v>
      </c>
      <c r="C3991" s="73" t="s">
        <v>230</v>
      </c>
    </row>
    <row r="3992" spans="1:3" x14ac:dyDescent="0.2">
      <c r="A3992" s="72">
        <v>3991</v>
      </c>
      <c r="B3992" s="70" t="s">
        <v>5965</v>
      </c>
      <c r="C3992" s="73" t="s">
        <v>230</v>
      </c>
    </row>
    <row r="3993" spans="1:3" x14ac:dyDescent="0.2">
      <c r="A3993" s="72">
        <v>3992</v>
      </c>
      <c r="B3993" s="70" t="s">
        <v>1782</v>
      </c>
      <c r="C3993" s="73" t="s">
        <v>230</v>
      </c>
    </row>
    <row r="3994" spans="1:3" x14ac:dyDescent="0.2">
      <c r="A3994" s="72">
        <v>3993</v>
      </c>
      <c r="B3994" s="70" t="s">
        <v>5912</v>
      </c>
      <c r="C3994" s="73" t="s">
        <v>230</v>
      </c>
    </row>
    <row r="3995" spans="1:3" x14ac:dyDescent="0.2">
      <c r="A3995" s="72">
        <v>3994</v>
      </c>
      <c r="B3995" s="70" t="s">
        <v>3890</v>
      </c>
      <c r="C3995" s="73" t="s">
        <v>230</v>
      </c>
    </row>
    <row r="3996" spans="1:3" x14ac:dyDescent="0.2">
      <c r="A3996" s="72">
        <v>3995</v>
      </c>
      <c r="B3996" s="70" t="s">
        <v>3649</v>
      </c>
      <c r="C3996" s="73" t="s">
        <v>230</v>
      </c>
    </row>
    <row r="3997" spans="1:3" x14ac:dyDescent="0.2">
      <c r="A3997" s="72">
        <v>3996</v>
      </c>
      <c r="B3997" s="70" t="s">
        <v>4366</v>
      </c>
      <c r="C3997" s="73" t="s">
        <v>230</v>
      </c>
    </row>
    <row r="3998" spans="1:3" x14ac:dyDescent="0.2">
      <c r="A3998" s="72">
        <v>3997</v>
      </c>
      <c r="B3998" s="70" t="s">
        <v>7071</v>
      </c>
      <c r="C3998" s="73" t="s">
        <v>230</v>
      </c>
    </row>
    <row r="3999" spans="1:3" x14ac:dyDescent="0.2">
      <c r="A3999" s="72">
        <v>3998</v>
      </c>
      <c r="B3999" s="70" t="s">
        <v>3239</v>
      </c>
      <c r="C3999" s="73" t="s">
        <v>230</v>
      </c>
    </row>
    <row r="4000" spans="1:3" x14ac:dyDescent="0.2">
      <c r="A4000" s="72">
        <v>3999</v>
      </c>
      <c r="B4000" s="70" t="s">
        <v>7070</v>
      </c>
      <c r="C4000" s="73" t="s">
        <v>830</v>
      </c>
    </row>
    <row r="4001" spans="1:3" x14ac:dyDescent="0.2">
      <c r="A4001" s="72">
        <v>4000</v>
      </c>
      <c r="B4001" s="70" t="s">
        <v>2885</v>
      </c>
      <c r="C4001" s="73" t="s">
        <v>230</v>
      </c>
    </row>
    <row r="4002" spans="1:3" x14ac:dyDescent="0.2">
      <c r="A4002" s="72">
        <v>4001</v>
      </c>
      <c r="B4002" s="70" t="s">
        <v>4402</v>
      </c>
      <c r="C4002" s="73" t="s">
        <v>351</v>
      </c>
    </row>
    <row r="4003" spans="1:3" x14ac:dyDescent="0.2">
      <c r="A4003" s="72">
        <v>4002</v>
      </c>
      <c r="B4003" s="70" t="s">
        <v>1899</v>
      </c>
      <c r="C4003" s="73" t="s">
        <v>351</v>
      </c>
    </row>
    <row r="4004" spans="1:3" x14ac:dyDescent="0.2">
      <c r="A4004" s="72">
        <v>4003</v>
      </c>
      <c r="B4004" s="70" t="s">
        <v>6258</v>
      </c>
      <c r="C4004" s="73" t="s">
        <v>351</v>
      </c>
    </row>
    <row r="4005" spans="1:3" x14ac:dyDescent="0.2">
      <c r="A4005" s="72">
        <v>4004</v>
      </c>
      <c r="B4005" s="70" t="s">
        <v>5455</v>
      </c>
      <c r="C4005" s="73" t="s">
        <v>351</v>
      </c>
    </row>
    <row r="4006" spans="1:3" x14ac:dyDescent="0.2">
      <c r="A4006" s="72">
        <v>4005</v>
      </c>
      <c r="B4006" s="70" t="s">
        <v>2595</v>
      </c>
      <c r="C4006" s="73" t="s">
        <v>351</v>
      </c>
    </row>
    <row r="4007" spans="1:3" x14ac:dyDescent="0.2">
      <c r="A4007" s="72">
        <v>4006</v>
      </c>
      <c r="B4007" s="70" t="s">
        <v>7072</v>
      </c>
      <c r="C4007" s="73" t="s">
        <v>351</v>
      </c>
    </row>
    <row r="4008" spans="1:3" x14ac:dyDescent="0.2">
      <c r="A4008" s="72">
        <v>4007</v>
      </c>
      <c r="B4008" s="70" t="s">
        <v>6829</v>
      </c>
      <c r="C4008" s="73" t="s">
        <v>351</v>
      </c>
    </row>
    <row r="4009" spans="1:3" x14ac:dyDescent="0.2">
      <c r="A4009" s="72">
        <v>4008</v>
      </c>
      <c r="B4009" s="70" t="s">
        <v>4035</v>
      </c>
      <c r="C4009" s="73" t="s">
        <v>351</v>
      </c>
    </row>
    <row r="4010" spans="1:3" x14ac:dyDescent="0.2">
      <c r="A4010" s="72">
        <v>4009</v>
      </c>
      <c r="B4010" s="70" t="s">
        <v>350</v>
      </c>
      <c r="C4010" s="73" t="s">
        <v>351</v>
      </c>
    </row>
    <row r="4011" spans="1:3" x14ac:dyDescent="0.2">
      <c r="A4011" s="72">
        <v>4010</v>
      </c>
      <c r="B4011" s="70" t="s">
        <v>1871</v>
      </c>
      <c r="C4011" s="73" t="s">
        <v>351</v>
      </c>
    </row>
    <row r="4012" spans="1:3" x14ac:dyDescent="0.2">
      <c r="A4012" s="72">
        <v>4011</v>
      </c>
      <c r="B4012" s="70" t="s">
        <v>4778</v>
      </c>
      <c r="C4012" s="73" t="s">
        <v>351</v>
      </c>
    </row>
    <row r="4013" spans="1:3" x14ac:dyDescent="0.2">
      <c r="A4013" s="72">
        <v>4012</v>
      </c>
      <c r="B4013" s="70" t="s">
        <v>6025</v>
      </c>
      <c r="C4013" s="73" t="s">
        <v>351</v>
      </c>
    </row>
    <row r="4014" spans="1:3" x14ac:dyDescent="0.2">
      <c r="A4014" s="72">
        <v>4013</v>
      </c>
      <c r="B4014" s="70" t="s">
        <v>5436</v>
      </c>
      <c r="C4014" s="73" t="s">
        <v>351</v>
      </c>
    </row>
    <row r="4015" spans="1:3" x14ac:dyDescent="0.2">
      <c r="A4015" s="72">
        <v>4014</v>
      </c>
      <c r="B4015" s="70" t="s">
        <v>1484</v>
      </c>
      <c r="C4015" s="73" t="s">
        <v>351</v>
      </c>
    </row>
    <row r="4016" spans="1:3" x14ac:dyDescent="0.2">
      <c r="A4016" s="72">
        <v>4015</v>
      </c>
      <c r="B4016" s="70" t="s">
        <v>4997</v>
      </c>
      <c r="C4016" s="73" t="s">
        <v>351</v>
      </c>
    </row>
    <row r="4017" spans="1:3" x14ac:dyDescent="0.2">
      <c r="A4017" s="72">
        <v>4016</v>
      </c>
      <c r="B4017" s="70" t="s">
        <v>6480</v>
      </c>
      <c r="C4017" s="73" t="s">
        <v>351</v>
      </c>
    </row>
    <row r="4018" spans="1:3" x14ac:dyDescent="0.2">
      <c r="A4018" s="72">
        <v>4017</v>
      </c>
      <c r="B4018" s="70" t="s">
        <v>4928</v>
      </c>
      <c r="C4018" s="73" t="s">
        <v>351</v>
      </c>
    </row>
    <row r="4019" spans="1:3" x14ac:dyDescent="0.2">
      <c r="A4019" s="72">
        <v>4018</v>
      </c>
      <c r="B4019" s="70" t="s">
        <v>4208</v>
      </c>
      <c r="C4019" s="73" t="s">
        <v>351</v>
      </c>
    </row>
    <row r="4020" spans="1:3" x14ac:dyDescent="0.2">
      <c r="A4020" s="72">
        <v>4019</v>
      </c>
      <c r="B4020" s="70" t="s">
        <v>6358</v>
      </c>
      <c r="C4020" s="73" t="s">
        <v>351</v>
      </c>
    </row>
    <row r="4021" spans="1:3" x14ac:dyDescent="0.2">
      <c r="A4021" s="72">
        <v>4020</v>
      </c>
      <c r="B4021" s="70" t="s">
        <v>5025</v>
      </c>
      <c r="C4021" s="73" t="s">
        <v>351</v>
      </c>
    </row>
    <row r="4022" spans="1:3" x14ac:dyDescent="0.2">
      <c r="A4022" s="72">
        <v>4021</v>
      </c>
      <c r="B4022" s="70" t="s">
        <v>2103</v>
      </c>
      <c r="C4022" s="73" t="s">
        <v>1175</v>
      </c>
    </row>
    <row r="4023" spans="1:3" x14ac:dyDescent="0.2">
      <c r="A4023" s="72">
        <v>4022</v>
      </c>
      <c r="B4023" s="70" t="s">
        <v>7073</v>
      </c>
      <c r="C4023" s="73" t="s">
        <v>1175</v>
      </c>
    </row>
    <row r="4024" spans="1:3" x14ac:dyDescent="0.2">
      <c r="A4024" s="72">
        <v>4023</v>
      </c>
      <c r="B4024" s="70" t="s">
        <v>4528</v>
      </c>
      <c r="C4024" s="73" t="s">
        <v>1175</v>
      </c>
    </row>
    <row r="4025" spans="1:3" x14ac:dyDescent="0.2">
      <c r="A4025" s="72">
        <v>4024</v>
      </c>
      <c r="B4025" s="70" t="s">
        <v>3895</v>
      </c>
      <c r="C4025" s="73" t="s">
        <v>1175</v>
      </c>
    </row>
    <row r="4026" spans="1:3" x14ac:dyDescent="0.2">
      <c r="A4026" s="72">
        <v>4025</v>
      </c>
      <c r="B4026" s="70" t="s">
        <v>7074</v>
      </c>
      <c r="C4026" s="73" t="s">
        <v>1175</v>
      </c>
    </row>
    <row r="4027" spans="1:3" x14ac:dyDescent="0.2">
      <c r="A4027" s="72">
        <v>4026</v>
      </c>
      <c r="B4027" s="70" t="s">
        <v>2441</v>
      </c>
      <c r="C4027" s="73" t="s">
        <v>1175</v>
      </c>
    </row>
    <row r="4028" spans="1:3" x14ac:dyDescent="0.2">
      <c r="A4028" s="72">
        <v>4027</v>
      </c>
      <c r="B4028" s="70" t="s">
        <v>5098</v>
      </c>
      <c r="C4028" s="73" t="s">
        <v>1175</v>
      </c>
    </row>
    <row r="4029" spans="1:3" x14ac:dyDescent="0.2">
      <c r="A4029" s="72">
        <v>4028</v>
      </c>
      <c r="B4029" s="70" t="s">
        <v>7075</v>
      </c>
      <c r="C4029" s="73" t="s">
        <v>1175</v>
      </c>
    </row>
    <row r="4030" spans="1:3" x14ac:dyDescent="0.2">
      <c r="A4030" s="72">
        <v>4029</v>
      </c>
      <c r="B4030" s="70" t="s">
        <v>1616</v>
      </c>
      <c r="C4030" s="73" t="s">
        <v>1175</v>
      </c>
    </row>
    <row r="4031" spans="1:3" x14ac:dyDescent="0.2">
      <c r="A4031" s="72">
        <v>4030</v>
      </c>
      <c r="B4031" s="70" t="s">
        <v>1708</v>
      </c>
      <c r="C4031" s="73" t="s">
        <v>1175</v>
      </c>
    </row>
    <row r="4032" spans="1:3" x14ac:dyDescent="0.2">
      <c r="A4032" s="72">
        <v>4031</v>
      </c>
      <c r="B4032" s="70" t="s">
        <v>4416</v>
      </c>
      <c r="C4032" s="73" t="s">
        <v>1175</v>
      </c>
    </row>
    <row r="4033" spans="1:3" x14ac:dyDescent="0.2">
      <c r="A4033" s="72">
        <v>4032</v>
      </c>
      <c r="B4033" s="70" t="s">
        <v>5174</v>
      </c>
      <c r="C4033" s="73" t="s">
        <v>1175</v>
      </c>
    </row>
    <row r="4034" spans="1:3" x14ac:dyDescent="0.2">
      <c r="A4034" s="72">
        <v>4033</v>
      </c>
      <c r="B4034" s="70" t="s">
        <v>1174</v>
      </c>
      <c r="C4034" s="73" t="s">
        <v>1175</v>
      </c>
    </row>
    <row r="4035" spans="1:3" x14ac:dyDescent="0.2">
      <c r="A4035" s="72">
        <v>4034</v>
      </c>
      <c r="B4035" s="70" t="s">
        <v>5913</v>
      </c>
      <c r="C4035" s="73" t="s">
        <v>1175</v>
      </c>
    </row>
    <row r="4036" spans="1:3" x14ac:dyDescent="0.2">
      <c r="A4036" s="72">
        <v>4035</v>
      </c>
      <c r="B4036" s="70" t="s">
        <v>6830</v>
      </c>
      <c r="C4036" s="73" t="s">
        <v>1175</v>
      </c>
    </row>
    <row r="4037" spans="1:3" x14ac:dyDescent="0.2">
      <c r="A4037" s="72">
        <v>4036</v>
      </c>
      <c r="B4037" s="70" t="s">
        <v>4619</v>
      </c>
      <c r="C4037" s="73" t="s">
        <v>1175</v>
      </c>
    </row>
    <row r="4038" spans="1:3" x14ac:dyDescent="0.2">
      <c r="A4038" s="72">
        <v>4037</v>
      </c>
      <c r="B4038" s="70" t="s">
        <v>4571</v>
      </c>
      <c r="C4038" s="73" t="s">
        <v>1175</v>
      </c>
    </row>
    <row r="4039" spans="1:3" x14ac:dyDescent="0.2">
      <c r="A4039" s="72">
        <v>4038</v>
      </c>
      <c r="B4039" s="70" t="s">
        <v>3117</v>
      </c>
      <c r="C4039" s="73" t="s">
        <v>1175</v>
      </c>
    </row>
    <row r="4040" spans="1:3" x14ac:dyDescent="0.2">
      <c r="A4040" s="72">
        <v>4039</v>
      </c>
      <c r="B4040" s="70" t="s">
        <v>1997</v>
      </c>
      <c r="C4040" s="73" t="s">
        <v>1175</v>
      </c>
    </row>
    <row r="4041" spans="1:3" x14ac:dyDescent="0.2">
      <c r="A4041" s="72">
        <v>4040</v>
      </c>
      <c r="B4041" s="70" t="s">
        <v>6359</v>
      </c>
      <c r="C4041" s="73" t="s">
        <v>1175</v>
      </c>
    </row>
    <row r="4042" spans="1:3" x14ac:dyDescent="0.2">
      <c r="A4042" s="72">
        <v>4041</v>
      </c>
      <c r="B4042" s="70" t="s">
        <v>2454</v>
      </c>
      <c r="C4042" s="73" t="s">
        <v>1175</v>
      </c>
    </row>
    <row r="4043" spans="1:3" x14ac:dyDescent="0.2">
      <c r="A4043" s="72">
        <v>4042</v>
      </c>
      <c r="B4043" s="70" t="s">
        <v>5848</v>
      </c>
      <c r="C4043" s="73" t="s">
        <v>1175</v>
      </c>
    </row>
    <row r="4044" spans="1:3" x14ac:dyDescent="0.2">
      <c r="A4044" s="72">
        <v>4043</v>
      </c>
      <c r="B4044" s="70" t="s">
        <v>3655</v>
      </c>
      <c r="C4044" s="73" t="s">
        <v>1175</v>
      </c>
    </row>
    <row r="4045" spans="1:3" x14ac:dyDescent="0.2">
      <c r="A4045" s="72">
        <v>4044</v>
      </c>
      <c r="B4045" s="70" t="s">
        <v>3453</v>
      </c>
      <c r="C4045" s="73" t="s">
        <v>1175</v>
      </c>
    </row>
    <row r="4046" spans="1:3" x14ac:dyDescent="0.2">
      <c r="A4046" s="72">
        <v>4045</v>
      </c>
      <c r="B4046" s="70" t="s">
        <v>3443</v>
      </c>
      <c r="C4046" s="73" t="s">
        <v>1175</v>
      </c>
    </row>
    <row r="4047" spans="1:3" x14ac:dyDescent="0.2">
      <c r="A4047" s="72">
        <v>4046</v>
      </c>
      <c r="B4047" s="70" t="s">
        <v>4058</v>
      </c>
      <c r="C4047" s="73" t="s">
        <v>1175</v>
      </c>
    </row>
    <row r="4048" spans="1:3" x14ac:dyDescent="0.2">
      <c r="A4048" s="72">
        <v>4047</v>
      </c>
      <c r="B4048" s="70" t="s">
        <v>4841</v>
      </c>
      <c r="C4048" s="73" t="s">
        <v>1175</v>
      </c>
    </row>
    <row r="4049" spans="1:3" x14ac:dyDescent="0.2">
      <c r="A4049" s="72">
        <v>4048</v>
      </c>
      <c r="B4049" s="70" t="s">
        <v>829</v>
      </c>
      <c r="C4049" s="73" t="s">
        <v>830</v>
      </c>
    </row>
    <row r="4050" spans="1:3" x14ac:dyDescent="0.2">
      <c r="A4050" s="72">
        <v>4049</v>
      </c>
      <c r="B4050" s="70" t="s">
        <v>3306</v>
      </c>
      <c r="C4050" s="73" t="s">
        <v>830</v>
      </c>
    </row>
    <row r="4051" spans="1:3" x14ac:dyDescent="0.2">
      <c r="A4051" s="72">
        <v>4050</v>
      </c>
      <c r="B4051" s="70" t="s">
        <v>911</v>
      </c>
      <c r="C4051" s="73" t="s">
        <v>830</v>
      </c>
    </row>
    <row r="4052" spans="1:3" x14ac:dyDescent="0.2">
      <c r="A4052" s="72">
        <v>4051</v>
      </c>
      <c r="B4052" s="70" t="s">
        <v>5706</v>
      </c>
      <c r="C4052" s="73" t="s">
        <v>830</v>
      </c>
    </row>
    <row r="4053" spans="1:3" x14ac:dyDescent="0.2">
      <c r="A4053" s="72">
        <v>4052</v>
      </c>
      <c r="B4053" s="70" t="s">
        <v>5044</v>
      </c>
      <c r="C4053" s="73" t="s">
        <v>830</v>
      </c>
    </row>
    <row r="4054" spans="1:3" x14ac:dyDescent="0.2">
      <c r="A4054" s="72">
        <v>4053</v>
      </c>
      <c r="B4054" s="70" t="s">
        <v>4067</v>
      </c>
      <c r="C4054" s="73" t="s">
        <v>830</v>
      </c>
    </row>
    <row r="4055" spans="1:3" x14ac:dyDescent="0.2">
      <c r="A4055" s="72">
        <v>4054</v>
      </c>
      <c r="B4055" s="70" t="s">
        <v>2442</v>
      </c>
      <c r="C4055" s="73" t="s">
        <v>830</v>
      </c>
    </row>
    <row r="4056" spans="1:3" x14ac:dyDescent="0.2">
      <c r="A4056" s="72">
        <v>4055</v>
      </c>
      <c r="B4056" s="70" t="s">
        <v>5437</v>
      </c>
      <c r="C4056" s="73" t="s">
        <v>830</v>
      </c>
    </row>
    <row r="4057" spans="1:3" x14ac:dyDescent="0.2">
      <c r="A4057" s="72">
        <v>4056</v>
      </c>
      <c r="B4057" s="70" t="s">
        <v>4367</v>
      </c>
      <c r="C4057" s="73" t="s">
        <v>830</v>
      </c>
    </row>
    <row r="4058" spans="1:3" x14ac:dyDescent="0.2">
      <c r="A4058" s="72">
        <v>4057</v>
      </c>
      <c r="B4058" s="70" t="s">
        <v>5124</v>
      </c>
      <c r="C4058" s="73" t="s">
        <v>482</v>
      </c>
    </row>
    <row r="4059" spans="1:3" x14ac:dyDescent="0.2">
      <c r="A4059" s="72">
        <v>4058</v>
      </c>
      <c r="B4059" s="70" t="s">
        <v>3759</v>
      </c>
      <c r="C4059" s="73" t="s">
        <v>830</v>
      </c>
    </row>
    <row r="4060" spans="1:3" x14ac:dyDescent="0.2">
      <c r="A4060" s="72">
        <v>4059</v>
      </c>
      <c r="B4060" s="70" t="s">
        <v>6096</v>
      </c>
      <c r="C4060" s="73" t="s">
        <v>830</v>
      </c>
    </row>
    <row r="4061" spans="1:3" x14ac:dyDescent="0.2">
      <c r="A4061" s="72">
        <v>4060</v>
      </c>
      <c r="B4061" s="70" t="s">
        <v>2069</v>
      </c>
      <c r="C4061" s="73" t="s">
        <v>950</v>
      </c>
    </row>
    <row r="4062" spans="1:3" x14ac:dyDescent="0.2">
      <c r="A4062" s="72">
        <v>4061</v>
      </c>
      <c r="B4062" s="70" t="s">
        <v>1598</v>
      </c>
      <c r="C4062" s="73" t="s">
        <v>950</v>
      </c>
    </row>
    <row r="4063" spans="1:3" x14ac:dyDescent="0.2">
      <c r="A4063" s="72">
        <v>4062</v>
      </c>
      <c r="B4063" s="70" t="s">
        <v>949</v>
      </c>
      <c r="C4063" s="73" t="s">
        <v>950</v>
      </c>
    </row>
    <row r="4064" spans="1:3" x14ac:dyDescent="0.2">
      <c r="A4064" s="72">
        <v>4063</v>
      </c>
      <c r="B4064" s="70" t="s">
        <v>5966</v>
      </c>
      <c r="C4064" s="73" t="s">
        <v>950</v>
      </c>
    </row>
    <row r="4065" spans="1:3" x14ac:dyDescent="0.2">
      <c r="A4065" s="72">
        <v>4064</v>
      </c>
      <c r="B4065" s="70" t="s">
        <v>3227</v>
      </c>
      <c r="C4065" s="73" t="s">
        <v>950</v>
      </c>
    </row>
    <row r="4066" spans="1:3" x14ac:dyDescent="0.2">
      <c r="A4066" s="72">
        <v>4065</v>
      </c>
      <c r="B4066" s="70" t="s">
        <v>5812</v>
      </c>
      <c r="C4066" s="73" t="s">
        <v>950</v>
      </c>
    </row>
    <row r="4067" spans="1:3" x14ac:dyDescent="0.2">
      <c r="A4067" s="72">
        <v>4066</v>
      </c>
      <c r="B4067" s="70" t="s">
        <v>1774</v>
      </c>
      <c r="C4067" s="73" t="s">
        <v>950</v>
      </c>
    </row>
    <row r="4068" spans="1:3" x14ac:dyDescent="0.2">
      <c r="A4068" s="72">
        <v>4067</v>
      </c>
      <c r="B4068" s="70" t="s">
        <v>2090</v>
      </c>
      <c r="C4068" s="73" t="s">
        <v>950</v>
      </c>
    </row>
    <row r="4069" spans="1:3" x14ac:dyDescent="0.2">
      <c r="A4069" s="72">
        <v>4068</v>
      </c>
      <c r="B4069" s="70" t="s">
        <v>2349</v>
      </c>
      <c r="C4069" s="73" t="s">
        <v>950</v>
      </c>
    </row>
    <row r="4070" spans="1:3" x14ac:dyDescent="0.2">
      <c r="A4070" s="72">
        <v>4069</v>
      </c>
      <c r="B4070" s="70" t="s">
        <v>1470</v>
      </c>
      <c r="C4070" s="73" t="s">
        <v>950</v>
      </c>
    </row>
    <row r="4071" spans="1:3" x14ac:dyDescent="0.2">
      <c r="A4071" s="72">
        <v>4070</v>
      </c>
      <c r="B4071" s="70" t="s">
        <v>5099</v>
      </c>
      <c r="C4071" s="73" t="s">
        <v>950</v>
      </c>
    </row>
    <row r="4072" spans="1:3" x14ac:dyDescent="0.2">
      <c r="A4072" s="72">
        <v>4071</v>
      </c>
      <c r="B4072" s="70" t="s">
        <v>5775</v>
      </c>
      <c r="C4072" s="73" t="s">
        <v>950</v>
      </c>
    </row>
    <row r="4073" spans="1:3" x14ac:dyDescent="0.2">
      <c r="A4073" s="72">
        <v>4072</v>
      </c>
      <c r="B4073" s="70" t="s">
        <v>3661</v>
      </c>
      <c r="C4073" s="73" t="s">
        <v>950</v>
      </c>
    </row>
    <row r="4074" spans="1:3" x14ac:dyDescent="0.2">
      <c r="A4074" s="72">
        <v>4073</v>
      </c>
      <c r="B4074" s="70" t="s">
        <v>4483</v>
      </c>
      <c r="C4074" s="73" t="s">
        <v>950</v>
      </c>
    </row>
    <row r="4075" spans="1:3" x14ac:dyDescent="0.2">
      <c r="A4075" s="72">
        <v>4074</v>
      </c>
      <c r="B4075" s="70" t="s">
        <v>7076</v>
      </c>
      <c r="C4075" s="73" t="s">
        <v>950</v>
      </c>
    </row>
    <row r="4076" spans="1:3" x14ac:dyDescent="0.2">
      <c r="A4076" s="72">
        <v>4075</v>
      </c>
      <c r="B4076" s="70" t="s">
        <v>7077</v>
      </c>
      <c r="C4076" s="73" t="s">
        <v>950</v>
      </c>
    </row>
    <row r="4077" spans="1:3" x14ac:dyDescent="0.2">
      <c r="A4077" s="72">
        <v>4076</v>
      </c>
      <c r="B4077" s="70" t="s">
        <v>6637</v>
      </c>
      <c r="C4077" s="73" t="s">
        <v>950</v>
      </c>
    </row>
    <row r="4078" spans="1:3" x14ac:dyDescent="0.2">
      <c r="A4078" s="72">
        <v>4077</v>
      </c>
      <c r="B4078" s="70" t="s">
        <v>3619</v>
      </c>
      <c r="C4078" s="73" t="s">
        <v>950</v>
      </c>
    </row>
    <row r="4079" spans="1:3" x14ac:dyDescent="0.2">
      <c r="A4079" s="72">
        <v>4078</v>
      </c>
      <c r="B4079" s="70" t="s">
        <v>6831</v>
      </c>
      <c r="C4079" s="73" t="s">
        <v>950</v>
      </c>
    </row>
    <row r="4080" spans="1:3" x14ac:dyDescent="0.2">
      <c r="A4080" s="72">
        <v>4079</v>
      </c>
      <c r="B4080" s="70" t="s">
        <v>3281</v>
      </c>
      <c r="C4080" s="73" t="s">
        <v>950</v>
      </c>
    </row>
    <row r="4081" spans="1:3" x14ac:dyDescent="0.2">
      <c r="A4081" s="72">
        <v>4080</v>
      </c>
      <c r="B4081" s="70" t="s">
        <v>5129</v>
      </c>
      <c r="C4081" s="73" t="s">
        <v>950</v>
      </c>
    </row>
    <row r="4082" spans="1:3" x14ac:dyDescent="0.2">
      <c r="A4082" s="72">
        <v>4081</v>
      </c>
      <c r="B4082" s="70" t="s">
        <v>691</v>
      </c>
      <c r="C4082" s="73" t="s">
        <v>426</v>
      </c>
    </row>
    <row r="4083" spans="1:3" x14ac:dyDescent="0.2">
      <c r="A4083" s="72">
        <v>4082</v>
      </c>
      <c r="B4083" s="70" t="s">
        <v>992</v>
      </c>
      <c r="C4083" s="73" t="s">
        <v>426</v>
      </c>
    </row>
    <row r="4084" spans="1:3" x14ac:dyDescent="0.2">
      <c r="A4084" s="72">
        <v>4083</v>
      </c>
      <c r="B4084" s="70" t="s">
        <v>3194</v>
      </c>
      <c r="C4084" s="73" t="s">
        <v>426</v>
      </c>
    </row>
    <row r="4085" spans="1:3" x14ac:dyDescent="0.2">
      <c r="A4085" s="72">
        <v>4084</v>
      </c>
      <c r="B4085" s="70" t="s">
        <v>1543</v>
      </c>
      <c r="C4085" s="73" t="s">
        <v>426</v>
      </c>
    </row>
    <row r="4086" spans="1:3" x14ac:dyDescent="0.2">
      <c r="A4086" s="72">
        <v>4085</v>
      </c>
      <c r="B4086" s="70" t="s">
        <v>2438</v>
      </c>
      <c r="C4086" s="73" t="s">
        <v>426</v>
      </c>
    </row>
    <row r="4087" spans="1:3" x14ac:dyDescent="0.2">
      <c r="A4087" s="72">
        <v>4086</v>
      </c>
      <c r="B4087" s="70" t="s">
        <v>7078</v>
      </c>
      <c r="C4087" s="73" t="s">
        <v>426</v>
      </c>
    </row>
    <row r="4088" spans="1:3" x14ac:dyDescent="0.2">
      <c r="A4088" s="72">
        <v>4087</v>
      </c>
      <c r="B4088" s="70" t="s">
        <v>728</v>
      </c>
      <c r="C4088" s="73" t="s">
        <v>426</v>
      </c>
    </row>
    <row r="4089" spans="1:3" x14ac:dyDescent="0.2">
      <c r="A4089" s="72">
        <v>4088</v>
      </c>
      <c r="B4089" s="70" t="s">
        <v>4789</v>
      </c>
      <c r="C4089" s="73" t="s">
        <v>426</v>
      </c>
    </row>
    <row r="4090" spans="1:3" x14ac:dyDescent="0.2">
      <c r="A4090" s="72">
        <v>4089</v>
      </c>
      <c r="B4090" s="70" t="s">
        <v>5967</v>
      </c>
      <c r="C4090" s="73" t="s">
        <v>426</v>
      </c>
    </row>
    <row r="4091" spans="1:3" x14ac:dyDescent="0.2">
      <c r="A4091" s="72">
        <v>4090</v>
      </c>
      <c r="B4091" s="70" t="s">
        <v>425</v>
      </c>
      <c r="C4091" s="73" t="s">
        <v>426</v>
      </c>
    </row>
    <row r="4092" spans="1:3" x14ac:dyDescent="0.2">
      <c r="A4092" s="72">
        <v>4091</v>
      </c>
      <c r="B4092" s="70" t="s">
        <v>2907</v>
      </c>
      <c r="C4092" s="73" t="s">
        <v>426</v>
      </c>
    </row>
    <row r="4093" spans="1:3" x14ac:dyDescent="0.2">
      <c r="A4093" s="72">
        <v>4092</v>
      </c>
      <c r="B4093" s="70" t="s">
        <v>3990</v>
      </c>
      <c r="C4093" s="73" t="s">
        <v>426</v>
      </c>
    </row>
    <row r="4094" spans="1:3" x14ac:dyDescent="0.2">
      <c r="A4094" s="72">
        <v>4093</v>
      </c>
      <c r="B4094" s="70" t="s">
        <v>7079</v>
      </c>
      <c r="C4094" s="73" t="s">
        <v>426</v>
      </c>
    </row>
    <row r="4095" spans="1:3" x14ac:dyDescent="0.2">
      <c r="A4095" s="72">
        <v>4094</v>
      </c>
      <c r="B4095" s="70" t="s">
        <v>3684</v>
      </c>
      <c r="C4095" s="73" t="s">
        <v>426</v>
      </c>
    </row>
    <row r="4096" spans="1:3" x14ac:dyDescent="0.2">
      <c r="A4096" s="72">
        <v>4095</v>
      </c>
      <c r="B4096" s="70" t="s">
        <v>6832</v>
      </c>
      <c r="C4096" s="73" t="s">
        <v>426</v>
      </c>
    </row>
    <row r="4097" spans="1:3" x14ac:dyDescent="0.2">
      <c r="A4097" s="72">
        <v>4096</v>
      </c>
      <c r="B4097" s="70" t="s">
        <v>6165</v>
      </c>
      <c r="C4097" s="73" t="s">
        <v>426</v>
      </c>
    </row>
    <row r="4098" spans="1:3" x14ac:dyDescent="0.2">
      <c r="A4098" s="72">
        <v>4097</v>
      </c>
      <c r="B4098" s="70" t="s">
        <v>2361</v>
      </c>
      <c r="C4098" s="73" t="s">
        <v>426</v>
      </c>
    </row>
    <row r="4099" spans="1:3" x14ac:dyDescent="0.2">
      <c r="A4099" s="72">
        <v>4098</v>
      </c>
      <c r="B4099" s="70" t="s">
        <v>879</v>
      </c>
      <c r="C4099" s="73" t="s">
        <v>426</v>
      </c>
    </row>
    <row r="4100" spans="1:3" x14ac:dyDescent="0.2">
      <c r="A4100" s="72">
        <v>4099</v>
      </c>
      <c r="B4100" s="70" t="s">
        <v>7080</v>
      </c>
      <c r="C4100" s="73" t="s">
        <v>426</v>
      </c>
    </row>
    <row r="4101" spans="1:3" x14ac:dyDescent="0.2">
      <c r="A4101" s="72">
        <v>4100</v>
      </c>
      <c r="B4101" s="70" t="s">
        <v>1126</v>
      </c>
      <c r="C4101" s="73" t="s">
        <v>426</v>
      </c>
    </row>
    <row r="4102" spans="1:3" x14ac:dyDescent="0.2">
      <c r="A4102" s="72">
        <v>4101</v>
      </c>
      <c r="B4102" s="70" t="s">
        <v>5026</v>
      </c>
      <c r="C4102" s="73" t="s">
        <v>426</v>
      </c>
    </row>
    <row r="4103" spans="1:3" x14ac:dyDescent="0.2">
      <c r="A4103" s="72">
        <v>4102</v>
      </c>
      <c r="B4103" s="70" t="s">
        <v>4766</v>
      </c>
      <c r="C4103" s="73" t="s">
        <v>426</v>
      </c>
    </row>
    <row r="4104" spans="1:3" x14ac:dyDescent="0.2">
      <c r="A4104" s="72">
        <v>4103</v>
      </c>
      <c r="B4104" s="70" t="s">
        <v>4612</v>
      </c>
      <c r="C4104" s="73" t="s">
        <v>426</v>
      </c>
    </row>
    <row r="4105" spans="1:3" x14ac:dyDescent="0.2">
      <c r="A4105" s="72">
        <v>4104</v>
      </c>
      <c r="B4105" s="70" t="s">
        <v>5384</v>
      </c>
      <c r="C4105" s="73" t="s">
        <v>1665</v>
      </c>
    </row>
    <row r="4106" spans="1:3" x14ac:dyDescent="0.2">
      <c r="A4106" s="72">
        <v>4105</v>
      </c>
      <c r="B4106" s="70" t="s">
        <v>1664</v>
      </c>
      <c r="C4106" s="73" t="s">
        <v>1665</v>
      </c>
    </row>
    <row r="4107" spans="1:3" x14ac:dyDescent="0.2">
      <c r="A4107" s="72">
        <v>4106</v>
      </c>
      <c r="B4107" s="70" t="s">
        <v>5668</v>
      </c>
      <c r="C4107" s="73" t="s">
        <v>1665</v>
      </c>
    </row>
    <row r="4108" spans="1:3" x14ac:dyDescent="0.2">
      <c r="A4108" s="72">
        <v>4107</v>
      </c>
      <c r="B4108" s="70" t="s">
        <v>4374</v>
      </c>
      <c r="C4108" s="73" t="s">
        <v>1665</v>
      </c>
    </row>
    <row r="4109" spans="1:3" x14ac:dyDescent="0.2">
      <c r="A4109" s="72">
        <v>4108</v>
      </c>
      <c r="B4109" s="70" t="s">
        <v>6026</v>
      </c>
      <c r="C4109" s="73" t="s">
        <v>1665</v>
      </c>
    </row>
    <row r="4110" spans="1:3" x14ac:dyDescent="0.2">
      <c r="A4110" s="72">
        <v>4109</v>
      </c>
      <c r="B4110" s="70" t="s">
        <v>2404</v>
      </c>
      <c r="C4110" s="73" t="s">
        <v>1665</v>
      </c>
    </row>
    <row r="4111" spans="1:3" x14ac:dyDescent="0.2">
      <c r="A4111" s="72">
        <v>4110</v>
      </c>
      <c r="B4111" s="70" t="s">
        <v>6259</v>
      </c>
      <c r="C4111" s="73" t="s">
        <v>1665</v>
      </c>
    </row>
    <row r="4112" spans="1:3" x14ac:dyDescent="0.2">
      <c r="A4112" s="72">
        <v>4111</v>
      </c>
      <c r="B4112" s="70" t="s">
        <v>6097</v>
      </c>
      <c r="C4112" s="73" t="s">
        <v>1665</v>
      </c>
    </row>
    <row r="4113" spans="1:3" x14ac:dyDescent="0.2">
      <c r="A4113" s="72">
        <v>4112</v>
      </c>
      <c r="B4113" s="70" t="s">
        <v>7081</v>
      </c>
      <c r="C4113" s="73" t="s">
        <v>1665</v>
      </c>
    </row>
    <row r="4114" spans="1:3" x14ac:dyDescent="0.2">
      <c r="A4114" s="72">
        <v>4113</v>
      </c>
      <c r="B4114" s="70" t="s">
        <v>2385</v>
      </c>
      <c r="C4114" s="73" t="s">
        <v>462</v>
      </c>
    </row>
    <row r="4115" spans="1:3" x14ac:dyDescent="0.2">
      <c r="A4115" s="72">
        <v>4114</v>
      </c>
      <c r="B4115" s="70" t="s">
        <v>2448</v>
      </c>
      <c r="C4115" s="73" t="s">
        <v>462</v>
      </c>
    </row>
    <row r="4116" spans="1:3" x14ac:dyDescent="0.2">
      <c r="A4116" s="72">
        <v>4115</v>
      </c>
      <c r="B4116" s="70" t="s">
        <v>1456</v>
      </c>
      <c r="C4116" s="73" t="s">
        <v>462</v>
      </c>
    </row>
    <row r="4117" spans="1:3" x14ac:dyDescent="0.2">
      <c r="A4117" s="72">
        <v>4116</v>
      </c>
      <c r="B4117" s="70" t="s">
        <v>5130</v>
      </c>
      <c r="C4117" s="73" t="s">
        <v>462</v>
      </c>
    </row>
    <row r="4118" spans="1:3" x14ac:dyDescent="0.2">
      <c r="A4118" s="72">
        <v>4117</v>
      </c>
      <c r="B4118" s="70" t="s">
        <v>5954</v>
      </c>
      <c r="C4118" s="73" t="s">
        <v>462</v>
      </c>
    </row>
    <row r="4119" spans="1:3" x14ac:dyDescent="0.2">
      <c r="A4119" s="72">
        <v>4118</v>
      </c>
      <c r="B4119" s="70" t="s">
        <v>5849</v>
      </c>
      <c r="C4119" s="73" t="s">
        <v>462</v>
      </c>
    </row>
    <row r="4120" spans="1:3" x14ac:dyDescent="0.2">
      <c r="A4120" s="72">
        <v>4119</v>
      </c>
      <c r="B4120" s="70" t="s">
        <v>5081</v>
      </c>
      <c r="C4120" s="73" t="s">
        <v>462</v>
      </c>
    </row>
    <row r="4121" spans="1:3" x14ac:dyDescent="0.2">
      <c r="A4121" s="72">
        <v>4120</v>
      </c>
      <c r="B4121" s="70" t="s">
        <v>3769</v>
      </c>
      <c r="C4121" s="73" t="s">
        <v>462</v>
      </c>
    </row>
    <row r="4122" spans="1:3" x14ac:dyDescent="0.2">
      <c r="A4122" s="72">
        <v>4121</v>
      </c>
      <c r="B4122" s="70" t="s">
        <v>6027</v>
      </c>
      <c r="C4122" s="73" t="s">
        <v>462</v>
      </c>
    </row>
    <row r="4123" spans="1:3" x14ac:dyDescent="0.2">
      <c r="A4123" s="72">
        <v>4122</v>
      </c>
      <c r="B4123" s="70" t="s">
        <v>461</v>
      </c>
      <c r="C4123" s="73" t="s">
        <v>462</v>
      </c>
    </row>
    <row r="4124" spans="1:3" x14ac:dyDescent="0.2">
      <c r="A4124" s="72">
        <v>4123</v>
      </c>
      <c r="B4124" s="70" t="s">
        <v>5100</v>
      </c>
      <c r="C4124" s="73" t="s">
        <v>462</v>
      </c>
    </row>
    <row r="4125" spans="1:3" x14ac:dyDescent="0.2">
      <c r="A4125" s="72">
        <v>4124</v>
      </c>
      <c r="B4125" s="70" t="s">
        <v>5339</v>
      </c>
      <c r="C4125" s="73" t="s">
        <v>462</v>
      </c>
    </row>
    <row r="4126" spans="1:3" x14ac:dyDescent="0.2">
      <c r="A4126" s="72">
        <v>4125</v>
      </c>
      <c r="B4126" s="70" t="s">
        <v>6833</v>
      </c>
      <c r="C4126" s="73" t="s">
        <v>462</v>
      </c>
    </row>
    <row r="4127" spans="1:3" x14ac:dyDescent="0.2">
      <c r="A4127" s="72">
        <v>4126</v>
      </c>
      <c r="B4127" s="70" t="s">
        <v>3211</v>
      </c>
      <c r="C4127" s="73" t="s">
        <v>462</v>
      </c>
    </row>
    <row r="4128" spans="1:3" x14ac:dyDescent="0.2">
      <c r="A4128" s="72">
        <v>4127</v>
      </c>
      <c r="B4128" s="70" t="s">
        <v>6166</v>
      </c>
      <c r="C4128" s="73" t="s">
        <v>462</v>
      </c>
    </row>
    <row r="4129" spans="1:3" x14ac:dyDescent="0.2">
      <c r="A4129" s="72">
        <v>4128</v>
      </c>
      <c r="B4129" s="70" t="s">
        <v>939</v>
      </c>
      <c r="C4129" s="73" t="s">
        <v>462</v>
      </c>
    </row>
    <row r="4130" spans="1:3" x14ac:dyDescent="0.2">
      <c r="A4130" s="72">
        <v>4129</v>
      </c>
      <c r="B4130" s="70" t="s">
        <v>7082</v>
      </c>
      <c r="C4130" s="73" t="s">
        <v>462</v>
      </c>
    </row>
    <row r="4131" spans="1:3" x14ac:dyDescent="0.2">
      <c r="A4131" s="72">
        <v>4130</v>
      </c>
      <c r="B4131" s="70" t="s">
        <v>4602</v>
      </c>
      <c r="C4131" s="73" t="s">
        <v>462</v>
      </c>
    </row>
    <row r="4132" spans="1:3" x14ac:dyDescent="0.2">
      <c r="A4132" s="72">
        <v>4131</v>
      </c>
      <c r="B4132" s="70" t="s">
        <v>6260</v>
      </c>
      <c r="C4132" s="73" t="s">
        <v>462</v>
      </c>
    </row>
    <row r="4133" spans="1:3" x14ac:dyDescent="0.2">
      <c r="A4133" s="72">
        <v>4132</v>
      </c>
      <c r="B4133" s="70" t="s">
        <v>3386</v>
      </c>
      <c r="C4133" s="73" t="s">
        <v>462</v>
      </c>
    </row>
    <row r="4134" spans="1:3" x14ac:dyDescent="0.2">
      <c r="A4134" s="72">
        <v>4133</v>
      </c>
      <c r="B4134" s="70" t="s">
        <v>6834</v>
      </c>
      <c r="C4134" s="73" t="s">
        <v>55</v>
      </c>
    </row>
    <row r="4135" spans="1:3" x14ac:dyDescent="0.2">
      <c r="A4135" s="72">
        <v>4134</v>
      </c>
      <c r="B4135" s="70" t="s">
        <v>7083</v>
      </c>
      <c r="C4135" s="73" t="s">
        <v>462</v>
      </c>
    </row>
    <row r="4136" spans="1:3" x14ac:dyDescent="0.2">
      <c r="A4136" s="72">
        <v>4135</v>
      </c>
      <c r="B4136" s="70" t="s">
        <v>7084</v>
      </c>
      <c r="C4136" s="73" t="s">
        <v>462</v>
      </c>
    </row>
    <row r="4137" spans="1:3" x14ac:dyDescent="0.2">
      <c r="A4137" s="72">
        <v>4136</v>
      </c>
      <c r="B4137" s="70" t="s">
        <v>207</v>
      </c>
      <c r="C4137" s="73" t="s">
        <v>208</v>
      </c>
    </row>
    <row r="4138" spans="1:3" x14ac:dyDescent="0.2">
      <c r="A4138" s="72">
        <v>4137</v>
      </c>
      <c r="B4138" s="70" t="s">
        <v>4156</v>
      </c>
      <c r="C4138" s="73" t="s">
        <v>208</v>
      </c>
    </row>
    <row r="4139" spans="1:3" x14ac:dyDescent="0.2">
      <c r="A4139" s="72">
        <v>4138</v>
      </c>
      <c r="B4139" s="70" t="s">
        <v>6167</v>
      </c>
      <c r="C4139" s="73" t="s">
        <v>208</v>
      </c>
    </row>
    <row r="4140" spans="1:3" x14ac:dyDescent="0.2">
      <c r="A4140" s="72">
        <v>4139</v>
      </c>
      <c r="B4140" s="70" t="s">
        <v>2101</v>
      </c>
      <c r="C4140" s="73" t="s">
        <v>208</v>
      </c>
    </row>
    <row r="4141" spans="1:3" x14ac:dyDescent="0.2">
      <c r="A4141" s="72">
        <v>4140</v>
      </c>
      <c r="B4141" s="70" t="s">
        <v>2408</v>
      </c>
      <c r="C4141" s="73" t="s">
        <v>208</v>
      </c>
    </row>
    <row r="4142" spans="1:3" x14ac:dyDescent="0.2">
      <c r="A4142" s="72">
        <v>4141</v>
      </c>
      <c r="B4142" s="70" t="s">
        <v>3744</v>
      </c>
      <c r="C4142" s="73" t="s">
        <v>208</v>
      </c>
    </row>
    <row r="4143" spans="1:3" x14ac:dyDescent="0.2">
      <c r="A4143" s="72">
        <v>4142</v>
      </c>
      <c r="B4143" s="70" t="s">
        <v>5227</v>
      </c>
      <c r="C4143" s="73" t="s">
        <v>208</v>
      </c>
    </row>
    <row r="4144" spans="1:3" x14ac:dyDescent="0.2">
      <c r="A4144" s="72">
        <v>4143</v>
      </c>
      <c r="B4144" s="70" t="s">
        <v>3212</v>
      </c>
      <c r="C4144" s="73" t="s">
        <v>208</v>
      </c>
    </row>
    <row r="4145" spans="1:3" x14ac:dyDescent="0.2">
      <c r="A4145" s="72">
        <v>4144</v>
      </c>
      <c r="B4145" s="70" t="s">
        <v>1378</v>
      </c>
      <c r="C4145" s="73" t="s">
        <v>208</v>
      </c>
    </row>
    <row r="4146" spans="1:3" x14ac:dyDescent="0.2">
      <c r="A4146" s="72">
        <v>4145</v>
      </c>
      <c r="B4146" s="70" t="s">
        <v>5064</v>
      </c>
      <c r="C4146" s="73" t="s">
        <v>208</v>
      </c>
    </row>
    <row r="4147" spans="1:3" x14ac:dyDescent="0.2">
      <c r="A4147" s="72">
        <v>4146</v>
      </c>
      <c r="B4147" s="70" t="s">
        <v>7085</v>
      </c>
      <c r="C4147" s="73" t="s">
        <v>208</v>
      </c>
    </row>
    <row r="4148" spans="1:3" x14ac:dyDescent="0.2">
      <c r="A4148" s="72">
        <v>4147</v>
      </c>
      <c r="B4148" s="70" t="s">
        <v>6481</v>
      </c>
      <c r="C4148" s="73" t="s">
        <v>208</v>
      </c>
    </row>
    <row r="4149" spans="1:3" x14ac:dyDescent="0.2">
      <c r="A4149" s="72">
        <v>4148</v>
      </c>
      <c r="B4149" s="70" t="s">
        <v>6168</v>
      </c>
      <c r="C4149" s="73" t="s">
        <v>208</v>
      </c>
    </row>
    <row r="4150" spans="1:3" x14ac:dyDescent="0.2">
      <c r="A4150" s="72">
        <v>4149</v>
      </c>
      <c r="B4150" s="70" t="s">
        <v>4895</v>
      </c>
      <c r="C4150" s="73" t="s">
        <v>208</v>
      </c>
    </row>
    <row r="4151" spans="1:3" x14ac:dyDescent="0.2">
      <c r="A4151" s="72">
        <v>4150</v>
      </c>
      <c r="B4151" s="70" t="s">
        <v>7086</v>
      </c>
      <c r="C4151" s="73" t="s">
        <v>208</v>
      </c>
    </row>
    <row r="4152" spans="1:3" x14ac:dyDescent="0.2">
      <c r="A4152" s="72">
        <v>4151</v>
      </c>
      <c r="B4152" s="70" t="s">
        <v>1502</v>
      </c>
      <c r="C4152" s="73" t="s">
        <v>208</v>
      </c>
    </row>
    <row r="4153" spans="1:3" x14ac:dyDescent="0.2">
      <c r="A4153" s="72">
        <v>4152</v>
      </c>
      <c r="B4153" s="70" t="s">
        <v>6169</v>
      </c>
      <c r="C4153" s="73" t="s">
        <v>208</v>
      </c>
    </row>
    <row r="4154" spans="1:3" x14ac:dyDescent="0.2">
      <c r="A4154" s="72">
        <v>4153</v>
      </c>
      <c r="B4154" s="70" t="s">
        <v>7087</v>
      </c>
      <c r="C4154" s="73" t="s">
        <v>208</v>
      </c>
    </row>
    <row r="4155" spans="1:3" x14ac:dyDescent="0.2">
      <c r="A4155" s="72">
        <v>4154</v>
      </c>
      <c r="B4155" s="70" t="s">
        <v>6835</v>
      </c>
      <c r="C4155" s="73" t="s">
        <v>208</v>
      </c>
    </row>
    <row r="4156" spans="1:3" x14ac:dyDescent="0.2">
      <c r="A4156" s="72">
        <v>4155</v>
      </c>
      <c r="B4156" s="70" t="s">
        <v>3859</v>
      </c>
      <c r="C4156" s="73" t="s">
        <v>208</v>
      </c>
    </row>
    <row r="4157" spans="1:3" x14ac:dyDescent="0.2">
      <c r="A4157" s="72">
        <v>4156</v>
      </c>
      <c r="B4157" s="70" t="s">
        <v>6360</v>
      </c>
      <c r="C4157" s="73" t="s">
        <v>208</v>
      </c>
    </row>
    <row r="4158" spans="1:3" x14ac:dyDescent="0.2">
      <c r="A4158" s="72">
        <v>4157</v>
      </c>
      <c r="B4158" s="70" t="s">
        <v>6361</v>
      </c>
      <c r="C4158" s="73" t="s">
        <v>208</v>
      </c>
    </row>
    <row r="4159" spans="1:3" x14ac:dyDescent="0.2">
      <c r="A4159" s="72">
        <v>4158</v>
      </c>
      <c r="B4159" s="70" t="s">
        <v>5177</v>
      </c>
      <c r="C4159" s="73" t="s">
        <v>208</v>
      </c>
    </row>
    <row r="4160" spans="1:3" x14ac:dyDescent="0.2">
      <c r="A4160" s="72">
        <v>4159</v>
      </c>
      <c r="B4160" s="70" t="s">
        <v>3260</v>
      </c>
      <c r="C4160" s="73" t="s">
        <v>208</v>
      </c>
    </row>
    <row r="4161" spans="1:3" x14ac:dyDescent="0.2">
      <c r="A4161" s="72">
        <v>4160</v>
      </c>
      <c r="B4161" s="70" t="s">
        <v>6638</v>
      </c>
      <c r="C4161" s="73" t="s">
        <v>208</v>
      </c>
    </row>
    <row r="4162" spans="1:3" x14ac:dyDescent="0.2">
      <c r="A4162" s="72">
        <v>4161</v>
      </c>
      <c r="B4162" s="70" t="s">
        <v>1320</v>
      </c>
      <c r="C4162" s="73" t="s">
        <v>208</v>
      </c>
    </row>
    <row r="4163" spans="1:3" x14ac:dyDescent="0.2">
      <c r="A4163" s="72">
        <v>4162</v>
      </c>
      <c r="B4163" s="70" t="s">
        <v>464</v>
      </c>
      <c r="C4163" s="73" t="s">
        <v>208</v>
      </c>
    </row>
    <row r="4164" spans="1:3" x14ac:dyDescent="0.2">
      <c r="A4164" s="72">
        <v>4163</v>
      </c>
      <c r="B4164" s="70" t="s">
        <v>3525</v>
      </c>
      <c r="C4164" s="73" t="s">
        <v>208</v>
      </c>
    </row>
    <row r="4165" spans="1:3" x14ac:dyDescent="0.2">
      <c r="A4165" s="72">
        <v>4164</v>
      </c>
      <c r="B4165" s="70" t="s">
        <v>4620</v>
      </c>
      <c r="C4165" s="73" t="s">
        <v>208</v>
      </c>
    </row>
    <row r="4166" spans="1:3" x14ac:dyDescent="0.2">
      <c r="A4166" s="72">
        <v>4165</v>
      </c>
      <c r="B4166" s="70" t="s">
        <v>349</v>
      </c>
      <c r="C4166" s="73" t="s">
        <v>208</v>
      </c>
    </row>
    <row r="4167" spans="1:3" x14ac:dyDescent="0.2">
      <c r="A4167" s="72">
        <v>4166</v>
      </c>
      <c r="B4167" s="70" t="s">
        <v>5850</v>
      </c>
      <c r="C4167" s="73" t="s">
        <v>208</v>
      </c>
    </row>
    <row r="4168" spans="1:3" x14ac:dyDescent="0.2">
      <c r="A4168" s="72">
        <v>4167</v>
      </c>
      <c r="B4168" s="70" t="s">
        <v>1694</v>
      </c>
      <c r="C4168" s="73" t="s">
        <v>208</v>
      </c>
    </row>
    <row r="4169" spans="1:3" x14ac:dyDescent="0.2">
      <c r="A4169" s="72">
        <v>4168</v>
      </c>
      <c r="B4169" s="70" t="s">
        <v>4633</v>
      </c>
      <c r="C4169" s="73" t="s">
        <v>208</v>
      </c>
    </row>
    <row r="4170" spans="1:3" x14ac:dyDescent="0.2">
      <c r="A4170" s="72">
        <v>4169</v>
      </c>
      <c r="B4170" s="70" t="s">
        <v>6836</v>
      </c>
      <c r="C4170" s="73" t="s">
        <v>133</v>
      </c>
    </row>
    <row r="4171" spans="1:3" x14ac:dyDescent="0.2">
      <c r="A4171" s="72">
        <v>4170</v>
      </c>
      <c r="B4171" s="70" t="s">
        <v>1855</v>
      </c>
      <c r="C4171" s="73" t="s">
        <v>133</v>
      </c>
    </row>
    <row r="4172" spans="1:3" x14ac:dyDescent="0.2">
      <c r="A4172" s="72">
        <v>4171</v>
      </c>
      <c r="B4172" s="70" t="s">
        <v>506</v>
      </c>
      <c r="C4172" s="73" t="s">
        <v>133</v>
      </c>
    </row>
    <row r="4173" spans="1:3" x14ac:dyDescent="0.2">
      <c r="A4173" s="72">
        <v>4172</v>
      </c>
      <c r="B4173" s="70" t="s">
        <v>132</v>
      </c>
      <c r="C4173" s="73" t="s">
        <v>133</v>
      </c>
    </row>
    <row r="4174" spans="1:3" x14ac:dyDescent="0.2">
      <c r="A4174" s="72">
        <v>4173</v>
      </c>
      <c r="B4174" s="70" t="s">
        <v>4186</v>
      </c>
      <c r="C4174" s="73" t="s">
        <v>133</v>
      </c>
    </row>
    <row r="4175" spans="1:3" x14ac:dyDescent="0.2">
      <c r="A4175" s="72">
        <v>4174</v>
      </c>
      <c r="B4175" s="70" t="s">
        <v>4322</v>
      </c>
      <c r="C4175" s="73" t="s">
        <v>133</v>
      </c>
    </row>
    <row r="4176" spans="1:3" x14ac:dyDescent="0.2">
      <c r="A4176" s="72">
        <v>4175</v>
      </c>
      <c r="B4176" s="70" t="s">
        <v>1630</v>
      </c>
      <c r="C4176" s="73" t="s">
        <v>133</v>
      </c>
    </row>
    <row r="4177" spans="1:3" x14ac:dyDescent="0.2">
      <c r="A4177" s="72">
        <v>4176</v>
      </c>
      <c r="B4177" s="70" t="s">
        <v>6837</v>
      </c>
      <c r="C4177" s="73" t="s">
        <v>133</v>
      </c>
    </row>
    <row r="4178" spans="1:3" x14ac:dyDescent="0.2">
      <c r="A4178" s="72">
        <v>4177</v>
      </c>
      <c r="B4178" s="70" t="s">
        <v>2132</v>
      </c>
      <c r="C4178" s="73" t="s">
        <v>133</v>
      </c>
    </row>
    <row r="4179" spans="1:3" x14ac:dyDescent="0.2">
      <c r="A4179" s="72">
        <v>4178</v>
      </c>
      <c r="B4179" s="70" t="s">
        <v>3838</v>
      </c>
      <c r="C4179" s="73" t="s">
        <v>133</v>
      </c>
    </row>
    <row r="4180" spans="1:3" x14ac:dyDescent="0.2">
      <c r="A4180" s="72">
        <v>4179</v>
      </c>
      <c r="B4180" s="70" t="s">
        <v>3845</v>
      </c>
      <c r="C4180" s="73" t="s">
        <v>133</v>
      </c>
    </row>
    <row r="4181" spans="1:3" x14ac:dyDescent="0.2">
      <c r="A4181" s="72">
        <v>4180</v>
      </c>
      <c r="B4181" s="70" t="s">
        <v>6639</v>
      </c>
      <c r="C4181" s="73" t="s">
        <v>133</v>
      </c>
    </row>
    <row r="4182" spans="1:3" x14ac:dyDescent="0.2">
      <c r="A4182" s="72">
        <v>4181</v>
      </c>
      <c r="B4182" s="70" t="s">
        <v>4767</v>
      </c>
      <c r="C4182" s="73" t="s">
        <v>133</v>
      </c>
    </row>
    <row r="4183" spans="1:3" x14ac:dyDescent="0.2">
      <c r="A4183" s="72">
        <v>4182</v>
      </c>
      <c r="B4183" s="70" t="s">
        <v>4542</v>
      </c>
      <c r="C4183" s="73" t="s">
        <v>133</v>
      </c>
    </row>
    <row r="4184" spans="1:3" x14ac:dyDescent="0.2">
      <c r="A4184" s="72">
        <v>4183</v>
      </c>
      <c r="B4184" s="70" t="s">
        <v>6640</v>
      </c>
      <c r="C4184" s="73" t="s">
        <v>133</v>
      </c>
    </row>
    <row r="4185" spans="1:3" x14ac:dyDescent="0.2">
      <c r="A4185" s="72">
        <v>4184</v>
      </c>
      <c r="B4185" s="70" t="s">
        <v>5702</v>
      </c>
      <c r="C4185" s="73" t="s">
        <v>133</v>
      </c>
    </row>
    <row r="4186" spans="1:3" x14ac:dyDescent="0.2">
      <c r="A4186" s="72">
        <v>4185</v>
      </c>
      <c r="B4186" s="70" t="s">
        <v>2707</v>
      </c>
      <c r="C4186" s="73" t="s">
        <v>133</v>
      </c>
    </row>
    <row r="4187" spans="1:3" x14ac:dyDescent="0.2">
      <c r="A4187" s="72">
        <v>4186</v>
      </c>
      <c r="B4187" s="70" t="s">
        <v>7088</v>
      </c>
      <c r="C4187" s="73" t="s">
        <v>133</v>
      </c>
    </row>
    <row r="4188" spans="1:3" x14ac:dyDescent="0.2">
      <c r="A4188" s="72">
        <v>4187</v>
      </c>
      <c r="B4188" s="70" t="s">
        <v>5851</v>
      </c>
      <c r="C4188" s="73" t="s">
        <v>133</v>
      </c>
    </row>
    <row r="4189" spans="1:3" x14ac:dyDescent="0.2">
      <c r="A4189" s="72">
        <v>4188</v>
      </c>
      <c r="B4189" s="70" t="s">
        <v>2358</v>
      </c>
      <c r="C4189" s="73" t="s">
        <v>133</v>
      </c>
    </row>
    <row r="4190" spans="1:3" x14ac:dyDescent="0.2">
      <c r="A4190" s="72">
        <v>4189</v>
      </c>
      <c r="B4190" s="70" t="s">
        <v>1243</v>
      </c>
      <c r="C4190" s="73" t="s">
        <v>133</v>
      </c>
    </row>
    <row r="4191" spans="1:3" x14ac:dyDescent="0.2">
      <c r="A4191" s="72">
        <v>4190</v>
      </c>
      <c r="B4191" s="70" t="s">
        <v>4907</v>
      </c>
      <c r="C4191" s="73" t="s">
        <v>343</v>
      </c>
    </row>
    <row r="4192" spans="1:3" x14ac:dyDescent="0.2">
      <c r="A4192" s="72">
        <v>4191</v>
      </c>
      <c r="B4192" s="70" t="s">
        <v>1108</v>
      </c>
      <c r="C4192" s="73" t="s">
        <v>643</v>
      </c>
    </row>
    <row r="4193" spans="1:3" x14ac:dyDescent="0.2">
      <c r="A4193" s="72">
        <v>4192</v>
      </c>
      <c r="B4193" s="70" t="s">
        <v>4686</v>
      </c>
      <c r="C4193" s="73" t="s">
        <v>643</v>
      </c>
    </row>
    <row r="4194" spans="1:3" x14ac:dyDescent="0.2">
      <c r="A4194" s="72">
        <v>4193</v>
      </c>
      <c r="B4194" s="70" t="s">
        <v>908</v>
      </c>
      <c r="C4194" s="73" t="s">
        <v>643</v>
      </c>
    </row>
    <row r="4195" spans="1:3" x14ac:dyDescent="0.2">
      <c r="A4195" s="72">
        <v>4194</v>
      </c>
      <c r="B4195" s="70" t="s">
        <v>6261</v>
      </c>
      <c r="C4195" s="73" t="s">
        <v>643</v>
      </c>
    </row>
    <row r="4196" spans="1:3" x14ac:dyDescent="0.2">
      <c r="A4196" s="72">
        <v>4195</v>
      </c>
      <c r="B4196" s="70" t="s">
        <v>2936</v>
      </c>
      <c r="C4196" s="73" t="s">
        <v>643</v>
      </c>
    </row>
    <row r="4197" spans="1:3" x14ac:dyDescent="0.2">
      <c r="A4197" s="72">
        <v>4196</v>
      </c>
      <c r="B4197" s="70" t="s">
        <v>642</v>
      </c>
      <c r="C4197" s="73" t="s">
        <v>643</v>
      </c>
    </row>
    <row r="4198" spans="1:3" x14ac:dyDescent="0.2">
      <c r="A4198" s="72">
        <v>4197</v>
      </c>
      <c r="B4198" s="70" t="s">
        <v>5739</v>
      </c>
      <c r="C4198" s="73" t="s">
        <v>643</v>
      </c>
    </row>
    <row r="4199" spans="1:3" x14ac:dyDescent="0.2">
      <c r="A4199" s="72">
        <v>4198</v>
      </c>
      <c r="B4199" s="70" t="s">
        <v>3863</v>
      </c>
      <c r="C4199" s="73" t="s">
        <v>643</v>
      </c>
    </row>
    <row r="4200" spans="1:3" x14ac:dyDescent="0.2">
      <c r="A4200" s="72">
        <v>4199</v>
      </c>
      <c r="B4200" s="70" t="s">
        <v>4313</v>
      </c>
      <c r="C4200" s="73" t="s">
        <v>643</v>
      </c>
    </row>
    <row r="4201" spans="1:3" x14ac:dyDescent="0.2">
      <c r="A4201" s="72">
        <v>4200</v>
      </c>
      <c r="B4201" s="70" t="s">
        <v>4698</v>
      </c>
      <c r="C4201" s="73" t="s">
        <v>643</v>
      </c>
    </row>
    <row r="4202" spans="1:3" x14ac:dyDescent="0.2">
      <c r="A4202" s="72">
        <v>4201</v>
      </c>
      <c r="B4202" s="70" t="s">
        <v>5813</v>
      </c>
      <c r="C4202" s="73" t="s">
        <v>726</v>
      </c>
    </row>
    <row r="4203" spans="1:3" x14ac:dyDescent="0.2">
      <c r="A4203" s="72">
        <v>4202</v>
      </c>
      <c r="B4203" s="70" t="s">
        <v>3009</v>
      </c>
      <c r="C4203" s="73" t="s">
        <v>726</v>
      </c>
    </row>
    <row r="4204" spans="1:3" x14ac:dyDescent="0.2">
      <c r="A4204" s="72">
        <v>4203</v>
      </c>
      <c r="B4204" s="70" t="s">
        <v>725</v>
      </c>
      <c r="C4204" s="73" t="s">
        <v>726</v>
      </c>
    </row>
    <row r="4205" spans="1:3" x14ac:dyDescent="0.2">
      <c r="A4205" s="72">
        <v>4204</v>
      </c>
      <c r="B4205" s="70" t="s">
        <v>6641</v>
      </c>
      <c r="C4205" s="73" t="s">
        <v>436</v>
      </c>
    </row>
    <row r="4206" spans="1:3" x14ac:dyDescent="0.2">
      <c r="A4206" s="72">
        <v>4205</v>
      </c>
      <c r="B4206" s="70" t="s">
        <v>435</v>
      </c>
      <c r="C4206" s="73" t="s">
        <v>436</v>
      </c>
    </row>
    <row r="4207" spans="1:3" x14ac:dyDescent="0.2">
      <c r="A4207" s="72">
        <v>4206</v>
      </c>
      <c r="B4207" s="70" t="s">
        <v>5065</v>
      </c>
      <c r="C4207" s="73" t="s">
        <v>436</v>
      </c>
    </row>
    <row r="4208" spans="1:3" x14ac:dyDescent="0.2">
      <c r="A4208" s="72">
        <v>4207</v>
      </c>
      <c r="B4208" s="70" t="s">
        <v>1798</v>
      </c>
      <c r="C4208" s="73" t="s">
        <v>436</v>
      </c>
    </row>
    <row r="4209" spans="1:3" x14ac:dyDescent="0.2">
      <c r="A4209" s="72">
        <v>4208</v>
      </c>
      <c r="B4209" s="70" t="s">
        <v>3448</v>
      </c>
      <c r="C4209" s="73" t="s">
        <v>436</v>
      </c>
    </row>
    <row r="4210" spans="1:3" x14ac:dyDescent="0.2">
      <c r="A4210" s="72">
        <v>4209</v>
      </c>
      <c r="B4210" s="70" t="s">
        <v>4853</v>
      </c>
      <c r="C4210" s="73" t="s">
        <v>436</v>
      </c>
    </row>
    <row r="4211" spans="1:3" x14ac:dyDescent="0.2">
      <c r="A4211" s="72">
        <v>4210</v>
      </c>
      <c r="B4211" s="70" t="s">
        <v>1344</v>
      </c>
      <c r="C4211" s="73" t="s">
        <v>436</v>
      </c>
    </row>
    <row r="4212" spans="1:3" x14ac:dyDescent="0.2">
      <c r="A4212" s="72">
        <v>4211</v>
      </c>
      <c r="B4212" s="70" t="s">
        <v>6363</v>
      </c>
      <c r="C4212" s="73" t="s">
        <v>828</v>
      </c>
    </row>
    <row r="4213" spans="1:3" x14ac:dyDescent="0.2">
      <c r="A4213" s="72">
        <v>4212</v>
      </c>
      <c r="B4213" s="70" t="s">
        <v>6028</v>
      </c>
      <c r="C4213" s="73" t="s">
        <v>828</v>
      </c>
    </row>
    <row r="4214" spans="1:3" x14ac:dyDescent="0.2">
      <c r="A4214" s="72">
        <v>4213</v>
      </c>
      <c r="B4214" s="70" t="s">
        <v>4964</v>
      </c>
      <c r="C4214" s="73" t="s">
        <v>828</v>
      </c>
    </row>
    <row r="4215" spans="1:3" x14ac:dyDescent="0.2">
      <c r="A4215" s="72">
        <v>4214</v>
      </c>
      <c r="B4215" s="70" t="s">
        <v>2381</v>
      </c>
      <c r="C4215" s="73" t="s">
        <v>828</v>
      </c>
    </row>
    <row r="4216" spans="1:3" x14ac:dyDescent="0.2">
      <c r="A4216" s="72">
        <v>4215</v>
      </c>
      <c r="B4216" s="70" t="s">
        <v>3465</v>
      </c>
      <c r="C4216" s="73" t="s">
        <v>828</v>
      </c>
    </row>
    <row r="4217" spans="1:3" x14ac:dyDescent="0.2">
      <c r="A4217" s="72">
        <v>4216</v>
      </c>
      <c r="B4217" s="70" t="s">
        <v>3741</v>
      </c>
      <c r="C4217" s="73" t="s">
        <v>828</v>
      </c>
    </row>
    <row r="4218" spans="1:3" x14ac:dyDescent="0.2">
      <c r="A4218" s="72">
        <v>4217</v>
      </c>
      <c r="B4218" s="70" t="s">
        <v>827</v>
      </c>
      <c r="C4218" s="73" t="s">
        <v>828</v>
      </c>
    </row>
    <row r="4219" spans="1:3" x14ac:dyDescent="0.2">
      <c r="A4219" s="72">
        <v>4218</v>
      </c>
      <c r="B4219" s="70" t="s">
        <v>6642</v>
      </c>
      <c r="C4219" s="73" t="s">
        <v>1673</v>
      </c>
    </row>
    <row r="4220" spans="1:3" x14ac:dyDescent="0.2">
      <c r="A4220" s="72">
        <v>4219</v>
      </c>
      <c r="B4220" s="70" t="s">
        <v>2789</v>
      </c>
      <c r="C4220" s="73" t="s">
        <v>1673</v>
      </c>
    </row>
    <row r="4221" spans="1:3" x14ac:dyDescent="0.2">
      <c r="A4221" s="72">
        <v>4220</v>
      </c>
      <c r="B4221" s="70" t="s">
        <v>4937</v>
      </c>
      <c r="C4221" s="73" t="s">
        <v>1673</v>
      </c>
    </row>
    <row r="4222" spans="1:3" x14ac:dyDescent="0.2">
      <c r="A4222" s="72">
        <v>4221</v>
      </c>
      <c r="B4222" s="70" t="s">
        <v>6364</v>
      </c>
      <c r="C4222" s="73" t="s">
        <v>1673</v>
      </c>
    </row>
    <row r="4223" spans="1:3" x14ac:dyDescent="0.2">
      <c r="A4223" s="72">
        <v>4222</v>
      </c>
      <c r="B4223" s="70" t="s">
        <v>1962</v>
      </c>
      <c r="C4223" s="73" t="s">
        <v>1673</v>
      </c>
    </row>
    <row r="4224" spans="1:3" x14ac:dyDescent="0.2">
      <c r="A4224" s="72">
        <v>4223</v>
      </c>
      <c r="B4224" s="70" t="s">
        <v>1672</v>
      </c>
      <c r="C4224" s="73" t="s">
        <v>1673</v>
      </c>
    </row>
    <row r="4225" spans="1:3" x14ac:dyDescent="0.2">
      <c r="A4225" s="72">
        <v>4224</v>
      </c>
      <c r="B4225" s="70" t="s">
        <v>3419</v>
      </c>
      <c r="C4225" s="73" t="s">
        <v>783</v>
      </c>
    </row>
    <row r="4226" spans="1:3" x14ac:dyDescent="0.2">
      <c r="A4226" s="72">
        <v>4225</v>
      </c>
      <c r="B4226" s="70" t="s">
        <v>782</v>
      </c>
      <c r="C4226" s="73" t="s">
        <v>783</v>
      </c>
    </row>
    <row r="4227" spans="1:3" x14ac:dyDescent="0.2">
      <c r="A4227" s="72">
        <v>4226</v>
      </c>
      <c r="B4227" s="70" t="s">
        <v>48</v>
      </c>
      <c r="C4227" s="73" t="s">
        <v>49</v>
      </c>
    </row>
    <row r="4228" spans="1:3" x14ac:dyDescent="0.2">
      <c r="A4228" s="72">
        <v>4227</v>
      </c>
      <c r="B4228" s="70" t="s">
        <v>20</v>
      </c>
      <c r="C4228" s="73" t="s">
        <v>49</v>
      </c>
    </row>
    <row r="4229" spans="1:3" x14ac:dyDescent="0.2">
      <c r="A4229" s="72">
        <v>4228</v>
      </c>
      <c r="B4229" s="70" t="s">
        <v>1520</v>
      </c>
      <c r="C4229" s="73" t="s">
        <v>49</v>
      </c>
    </row>
    <row r="4230" spans="1:3" x14ac:dyDescent="0.2">
      <c r="A4230" s="72">
        <v>4229</v>
      </c>
      <c r="B4230" s="70" t="s">
        <v>2259</v>
      </c>
      <c r="C4230" s="73" t="s">
        <v>49</v>
      </c>
    </row>
    <row r="4231" spans="1:3" x14ac:dyDescent="0.2">
      <c r="A4231" s="72">
        <v>4230</v>
      </c>
      <c r="B4231" s="70" t="s">
        <v>4815</v>
      </c>
      <c r="C4231" s="73" t="s">
        <v>49</v>
      </c>
    </row>
    <row r="4232" spans="1:3" x14ac:dyDescent="0.2">
      <c r="A4232" s="72">
        <v>4231</v>
      </c>
      <c r="B4232" s="70" t="s">
        <v>4896</v>
      </c>
      <c r="C4232" s="73" t="s">
        <v>49</v>
      </c>
    </row>
    <row r="4233" spans="1:3" x14ac:dyDescent="0.2">
      <c r="A4233" s="72">
        <v>4232</v>
      </c>
      <c r="B4233" s="70" t="s">
        <v>3237</v>
      </c>
      <c r="C4233" s="73" t="s">
        <v>49</v>
      </c>
    </row>
    <row r="4234" spans="1:3" x14ac:dyDescent="0.2">
      <c r="A4234" s="72">
        <v>4233</v>
      </c>
      <c r="B4234" s="70" t="s">
        <v>513</v>
      </c>
      <c r="C4234" s="73" t="s">
        <v>49</v>
      </c>
    </row>
    <row r="4235" spans="1:3" x14ac:dyDescent="0.2">
      <c r="A4235" s="72">
        <v>4234</v>
      </c>
      <c r="B4235" s="70" t="s">
        <v>5264</v>
      </c>
      <c r="C4235" s="73" t="s">
        <v>49</v>
      </c>
    </row>
    <row r="4236" spans="1:3" x14ac:dyDescent="0.2">
      <c r="A4236" s="72">
        <v>4235</v>
      </c>
      <c r="B4236" s="70" t="s">
        <v>389</v>
      </c>
      <c r="C4236" s="73" t="s">
        <v>49</v>
      </c>
    </row>
    <row r="4237" spans="1:3" x14ac:dyDescent="0.2">
      <c r="A4237" s="72">
        <v>4236</v>
      </c>
      <c r="B4237" s="70" t="s">
        <v>3327</v>
      </c>
      <c r="C4237" s="73" t="s">
        <v>49</v>
      </c>
    </row>
    <row r="4238" spans="1:3" x14ac:dyDescent="0.2">
      <c r="A4238" s="72">
        <v>4237</v>
      </c>
      <c r="B4238" s="70" t="s">
        <v>3129</v>
      </c>
      <c r="C4238" s="73" t="s">
        <v>49</v>
      </c>
    </row>
    <row r="4239" spans="1:3" x14ac:dyDescent="0.2">
      <c r="A4239" s="72">
        <v>4238</v>
      </c>
      <c r="B4239" s="70" t="s">
        <v>5438</v>
      </c>
      <c r="C4239" s="73" t="s">
        <v>49</v>
      </c>
    </row>
    <row r="4240" spans="1:3" x14ac:dyDescent="0.2">
      <c r="A4240" s="72">
        <v>4239</v>
      </c>
      <c r="B4240" s="70" t="s">
        <v>3591</v>
      </c>
      <c r="C4240" s="73" t="s">
        <v>49</v>
      </c>
    </row>
    <row r="4241" spans="1:3" x14ac:dyDescent="0.2">
      <c r="A4241" s="72">
        <v>4240</v>
      </c>
      <c r="B4241" s="70" t="s">
        <v>4513</v>
      </c>
      <c r="C4241" s="73" t="s">
        <v>49</v>
      </c>
    </row>
    <row r="4242" spans="1:3" x14ac:dyDescent="0.2">
      <c r="A4242" s="72">
        <v>4241</v>
      </c>
      <c r="B4242" s="70" t="s">
        <v>5541</v>
      </c>
      <c r="C4242" s="73" t="s">
        <v>49</v>
      </c>
    </row>
    <row r="4243" spans="1:3" x14ac:dyDescent="0.2">
      <c r="A4243" s="72">
        <v>4242</v>
      </c>
      <c r="B4243" s="70" t="s">
        <v>2931</v>
      </c>
      <c r="C4243" s="73" t="s">
        <v>1002</v>
      </c>
    </row>
    <row r="4244" spans="1:3" x14ac:dyDescent="0.2">
      <c r="A4244" s="72">
        <v>4243</v>
      </c>
      <c r="B4244" s="70" t="s">
        <v>1001</v>
      </c>
      <c r="C4244" s="73" t="s">
        <v>1002</v>
      </c>
    </row>
    <row r="4245" spans="1:3" x14ac:dyDescent="0.2">
      <c r="A4245" s="72">
        <v>4244</v>
      </c>
      <c r="B4245" s="70" t="s">
        <v>117</v>
      </c>
      <c r="C4245" s="73" t="s">
        <v>118</v>
      </c>
    </row>
    <row r="4246" spans="1:3" x14ac:dyDescent="0.2">
      <c r="A4246" s="72">
        <v>4245</v>
      </c>
      <c r="B4246" s="70" t="s">
        <v>3536</v>
      </c>
      <c r="C4246" s="73" t="s">
        <v>872</v>
      </c>
    </row>
    <row r="4247" spans="1:3" x14ac:dyDescent="0.2">
      <c r="A4247" s="72">
        <v>4246</v>
      </c>
      <c r="B4247" s="70" t="s">
        <v>6838</v>
      </c>
      <c r="C4247" s="73" t="s">
        <v>872</v>
      </c>
    </row>
    <row r="4248" spans="1:3" x14ac:dyDescent="0.2">
      <c r="A4248" s="72">
        <v>4247</v>
      </c>
      <c r="B4248" s="70" t="s">
        <v>3966</v>
      </c>
      <c r="C4248" s="73" t="s">
        <v>872</v>
      </c>
    </row>
    <row r="4249" spans="1:3" x14ac:dyDescent="0.2">
      <c r="A4249" s="72">
        <v>4248</v>
      </c>
      <c r="B4249" s="70" t="s">
        <v>956</v>
      </c>
      <c r="C4249" s="73" t="s">
        <v>872</v>
      </c>
    </row>
    <row r="4250" spans="1:3" x14ac:dyDescent="0.2">
      <c r="A4250" s="72">
        <v>4249</v>
      </c>
      <c r="B4250" s="70" t="s">
        <v>7089</v>
      </c>
      <c r="C4250" s="73" t="s">
        <v>872</v>
      </c>
    </row>
    <row r="4251" spans="1:3" x14ac:dyDescent="0.2">
      <c r="A4251" s="72">
        <v>4250</v>
      </c>
      <c r="B4251" s="70" t="s">
        <v>2134</v>
      </c>
      <c r="C4251" s="73" t="s">
        <v>872</v>
      </c>
    </row>
    <row r="4252" spans="1:3" x14ac:dyDescent="0.2">
      <c r="A4252" s="72">
        <v>4251</v>
      </c>
      <c r="B4252" s="70" t="s">
        <v>871</v>
      </c>
      <c r="C4252" s="73" t="s">
        <v>872</v>
      </c>
    </row>
    <row r="4253" spans="1:3" x14ac:dyDescent="0.2">
      <c r="A4253" s="72">
        <v>4252</v>
      </c>
      <c r="B4253" s="70" t="s">
        <v>4434</v>
      </c>
      <c r="C4253" s="73" t="s">
        <v>872</v>
      </c>
    </row>
    <row r="4254" spans="1:3" x14ac:dyDescent="0.2">
      <c r="A4254" s="72">
        <v>4253</v>
      </c>
      <c r="B4254" s="70" t="s">
        <v>2972</v>
      </c>
      <c r="C4254" s="73" t="s">
        <v>872</v>
      </c>
    </row>
    <row r="4255" spans="1:3" x14ac:dyDescent="0.2">
      <c r="A4255" s="72">
        <v>4254</v>
      </c>
      <c r="B4255" s="70" t="s">
        <v>2763</v>
      </c>
      <c r="C4255" s="73" t="s">
        <v>872</v>
      </c>
    </row>
    <row r="4256" spans="1:3" x14ac:dyDescent="0.2">
      <c r="A4256" s="72">
        <v>4255</v>
      </c>
      <c r="B4256" s="70" t="s">
        <v>3623</v>
      </c>
      <c r="C4256" s="73" t="s">
        <v>872</v>
      </c>
    </row>
    <row r="4257" spans="1:3" x14ac:dyDescent="0.2">
      <c r="A4257" s="72">
        <v>4256</v>
      </c>
      <c r="B4257" s="70" t="s">
        <v>3224</v>
      </c>
      <c r="C4257" s="73" t="s">
        <v>872</v>
      </c>
    </row>
    <row r="4258" spans="1:3" x14ac:dyDescent="0.2">
      <c r="A4258" s="72">
        <v>4257</v>
      </c>
      <c r="B4258" s="70" t="s">
        <v>7090</v>
      </c>
      <c r="C4258" s="73" t="s">
        <v>872</v>
      </c>
    </row>
    <row r="4259" spans="1:3" x14ac:dyDescent="0.2">
      <c r="A4259" s="72">
        <v>4258</v>
      </c>
      <c r="B4259" s="70" t="s">
        <v>1033</v>
      </c>
      <c r="C4259" s="73" t="s">
        <v>872</v>
      </c>
    </row>
    <row r="4260" spans="1:3" x14ac:dyDescent="0.2">
      <c r="A4260" s="72">
        <v>4259</v>
      </c>
      <c r="B4260" s="70" t="s">
        <v>4007</v>
      </c>
      <c r="C4260" s="73" t="s">
        <v>872</v>
      </c>
    </row>
    <row r="4261" spans="1:3" x14ac:dyDescent="0.2">
      <c r="A4261" s="72">
        <v>4260</v>
      </c>
      <c r="B4261" s="70" t="s">
        <v>2434</v>
      </c>
      <c r="C4261" s="73" t="s">
        <v>1451</v>
      </c>
    </row>
    <row r="4262" spans="1:3" x14ac:dyDescent="0.2">
      <c r="A4262" s="72">
        <v>4261</v>
      </c>
      <c r="B4262" s="70" t="s">
        <v>3991</v>
      </c>
      <c r="C4262" s="73" t="s">
        <v>1451</v>
      </c>
    </row>
    <row r="4263" spans="1:3" x14ac:dyDescent="0.2">
      <c r="A4263" s="72">
        <v>4262</v>
      </c>
      <c r="B4263" s="70" t="s">
        <v>4779</v>
      </c>
      <c r="C4263" s="73" t="s">
        <v>1451</v>
      </c>
    </row>
    <row r="4264" spans="1:3" x14ac:dyDescent="0.2">
      <c r="A4264" s="72">
        <v>4263</v>
      </c>
      <c r="B4264" s="70" t="s">
        <v>5013</v>
      </c>
      <c r="C4264" s="73" t="s">
        <v>1451</v>
      </c>
    </row>
    <row r="4265" spans="1:3" x14ac:dyDescent="0.2">
      <c r="A4265" s="72">
        <v>4264</v>
      </c>
      <c r="B4265" s="70" t="s">
        <v>4880</v>
      </c>
      <c r="C4265" s="73" t="s">
        <v>1451</v>
      </c>
    </row>
    <row r="4266" spans="1:3" x14ac:dyDescent="0.2">
      <c r="A4266" s="72">
        <v>4265</v>
      </c>
      <c r="B4266" s="70" t="s">
        <v>1450</v>
      </c>
      <c r="C4266" s="73" t="s">
        <v>1451</v>
      </c>
    </row>
    <row r="4267" spans="1:3" x14ac:dyDescent="0.2">
      <c r="A4267" s="72">
        <v>4266</v>
      </c>
      <c r="B4267" s="70" t="s">
        <v>380</v>
      </c>
      <c r="C4267" s="73" t="s">
        <v>303</v>
      </c>
    </row>
    <row r="4268" spans="1:3" x14ac:dyDescent="0.2">
      <c r="A4268" s="72">
        <v>4267</v>
      </c>
      <c r="B4268" s="70" t="s">
        <v>3530</v>
      </c>
      <c r="C4268" s="73" t="s">
        <v>303</v>
      </c>
    </row>
    <row r="4269" spans="1:3" x14ac:dyDescent="0.2">
      <c r="A4269" s="72">
        <v>4268</v>
      </c>
      <c r="B4269" s="70" t="s">
        <v>6029</v>
      </c>
      <c r="C4269" s="73" t="s">
        <v>303</v>
      </c>
    </row>
    <row r="4270" spans="1:3" x14ac:dyDescent="0.2">
      <c r="A4270" s="72">
        <v>4269</v>
      </c>
      <c r="B4270" s="70" t="s">
        <v>2515</v>
      </c>
      <c r="C4270" s="73" t="s">
        <v>303</v>
      </c>
    </row>
    <row r="4271" spans="1:3" x14ac:dyDescent="0.2">
      <c r="A4271" s="72">
        <v>4270</v>
      </c>
      <c r="B4271" s="70" t="s">
        <v>7091</v>
      </c>
      <c r="C4271" s="73" t="s">
        <v>303</v>
      </c>
    </row>
    <row r="4272" spans="1:3" x14ac:dyDescent="0.2">
      <c r="A4272" s="72">
        <v>4271</v>
      </c>
      <c r="B4272" s="70" t="s">
        <v>5456</v>
      </c>
      <c r="C4272" s="73" t="s">
        <v>303</v>
      </c>
    </row>
    <row r="4273" spans="1:3" x14ac:dyDescent="0.2">
      <c r="A4273" s="72">
        <v>4272</v>
      </c>
      <c r="B4273" s="70" t="s">
        <v>4209</v>
      </c>
      <c r="C4273" s="73" t="s">
        <v>303</v>
      </c>
    </row>
    <row r="4274" spans="1:3" x14ac:dyDescent="0.2">
      <c r="A4274" s="72">
        <v>4273</v>
      </c>
      <c r="B4274" s="70" t="s">
        <v>4115</v>
      </c>
      <c r="C4274" s="73" t="s">
        <v>303</v>
      </c>
    </row>
    <row r="4275" spans="1:3" x14ac:dyDescent="0.2">
      <c r="A4275" s="72">
        <v>4274</v>
      </c>
      <c r="B4275" s="70" t="s">
        <v>7092</v>
      </c>
      <c r="C4275" s="73" t="s">
        <v>303</v>
      </c>
    </row>
    <row r="4276" spans="1:3" x14ac:dyDescent="0.2">
      <c r="A4276" s="72">
        <v>4275</v>
      </c>
      <c r="B4276" s="70" t="s">
        <v>7093</v>
      </c>
      <c r="C4276" s="73" t="s">
        <v>303</v>
      </c>
    </row>
    <row r="4277" spans="1:3" x14ac:dyDescent="0.2">
      <c r="A4277" s="72">
        <v>4276</v>
      </c>
      <c r="B4277" s="70" t="s">
        <v>4752</v>
      </c>
      <c r="C4277" s="73" t="s">
        <v>303</v>
      </c>
    </row>
    <row r="4278" spans="1:3" x14ac:dyDescent="0.2">
      <c r="A4278" s="72">
        <v>4277</v>
      </c>
      <c r="B4278" s="70" t="s">
        <v>2804</v>
      </c>
      <c r="C4278" s="73" t="s">
        <v>303</v>
      </c>
    </row>
    <row r="4279" spans="1:3" x14ac:dyDescent="0.2">
      <c r="A4279" s="72">
        <v>4278</v>
      </c>
      <c r="B4279" s="70" t="s">
        <v>2243</v>
      </c>
      <c r="C4279" s="73" t="s">
        <v>303</v>
      </c>
    </row>
    <row r="4280" spans="1:3" x14ac:dyDescent="0.2">
      <c r="A4280" s="72">
        <v>4279</v>
      </c>
      <c r="B4280" s="70" t="s">
        <v>2682</v>
      </c>
      <c r="C4280" s="73" t="s">
        <v>303</v>
      </c>
    </row>
    <row r="4281" spans="1:3" x14ac:dyDescent="0.2">
      <c r="A4281" s="72">
        <v>4280</v>
      </c>
      <c r="B4281" s="70" t="s">
        <v>302</v>
      </c>
      <c r="C4281" s="73" t="s">
        <v>303</v>
      </c>
    </row>
    <row r="4282" spans="1:3" x14ac:dyDescent="0.2">
      <c r="A4282" s="72">
        <v>4281</v>
      </c>
      <c r="B4282" s="70" t="s">
        <v>6482</v>
      </c>
      <c r="C4282" s="73" t="s">
        <v>303</v>
      </c>
    </row>
    <row r="4283" spans="1:3" x14ac:dyDescent="0.2">
      <c r="A4283" s="72">
        <v>4282</v>
      </c>
      <c r="B4283" s="70" t="s">
        <v>7094</v>
      </c>
      <c r="C4283" s="73" t="s">
        <v>303</v>
      </c>
    </row>
    <row r="4284" spans="1:3" x14ac:dyDescent="0.2">
      <c r="A4284" s="72">
        <v>4283</v>
      </c>
      <c r="B4284" s="70" t="s">
        <v>5814</v>
      </c>
      <c r="C4284" s="73" t="s">
        <v>303</v>
      </c>
    </row>
    <row r="4285" spans="1:3" x14ac:dyDescent="0.2">
      <c r="A4285" s="72">
        <v>4284</v>
      </c>
      <c r="B4285" s="70" t="s">
        <v>5542</v>
      </c>
      <c r="C4285" s="73" t="s">
        <v>303</v>
      </c>
    </row>
    <row r="4286" spans="1:3" x14ac:dyDescent="0.2">
      <c r="A4286" s="72">
        <v>4285</v>
      </c>
      <c r="B4286" s="70" t="s">
        <v>3918</v>
      </c>
      <c r="C4286" s="73" t="s">
        <v>303</v>
      </c>
    </row>
    <row r="4287" spans="1:3" x14ac:dyDescent="0.2">
      <c r="A4287" s="72">
        <v>4286</v>
      </c>
      <c r="B4287" s="70" t="s">
        <v>3198</v>
      </c>
      <c r="C4287" s="73" t="s">
        <v>1573</v>
      </c>
    </row>
    <row r="4288" spans="1:3" x14ac:dyDescent="0.2">
      <c r="A4288" s="72">
        <v>4287</v>
      </c>
      <c r="B4288" s="70" t="s">
        <v>1572</v>
      </c>
      <c r="C4288" s="73" t="s">
        <v>1573</v>
      </c>
    </row>
    <row r="4289" spans="1:3" x14ac:dyDescent="0.2">
      <c r="A4289" s="72">
        <v>4288</v>
      </c>
      <c r="B4289" s="70" t="s">
        <v>6170</v>
      </c>
      <c r="C4289" s="73" t="s">
        <v>1573</v>
      </c>
    </row>
    <row r="4290" spans="1:3" x14ac:dyDescent="0.2">
      <c r="A4290" s="72">
        <v>4289</v>
      </c>
      <c r="B4290" s="70" t="s">
        <v>5228</v>
      </c>
      <c r="C4290" s="73" t="s">
        <v>1355</v>
      </c>
    </row>
    <row r="4291" spans="1:3" x14ac:dyDescent="0.2">
      <c r="A4291" s="72">
        <v>4290</v>
      </c>
      <c r="B4291" s="70" t="s">
        <v>4386</v>
      </c>
      <c r="C4291" s="73" t="s">
        <v>1355</v>
      </c>
    </row>
    <row r="4292" spans="1:3" x14ac:dyDescent="0.2">
      <c r="A4292" s="72">
        <v>4291</v>
      </c>
      <c r="B4292" s="70" t="s">
        <v>3931</v>
      </c>
      <c r="C4292" s="73" t="s">
        <v>1355</v>
      </c>
    </row>
    <row r="4293" spans="1:3" x14ac:dyDescent="0.2">
      <c r="A4293" s="72">
        <v>4292</v>
      </c>
      <c r="B4293" s="70" t="s">
        <v>6483</v>
      </c>
      <c r="C4293" s="73" t="s">
        <v>1355</v>
      </c>
    </row>
    <row r="4294" spans="1:3" x14ac:dyDescent="0.2">
      <c r="A4294" s="72">
        <v>4293</v>
      </c>
      <c r="B4294" s="70" t="s">
        <v>6098</v>
      </c>
      <c r="C4294" s="73" t="s">
        <v>1355</v>
      </c>
    </row>
    <row r="4295" spans="1:3" x14ac:dyDescent="0.2">
      <c r="A4295" s="72">
        <v>4294</v>
      </c>
      <c r="B4295" s="70" t="s">
        <v>2350</v>
      </c>
      <c r="C4295" s="73" t="s">
        <v>1355</v>
      </c>
    </row>
    <row r="4296" spans="1:3" x14ac:dyDescent="0.2">
      <c r="A4296" s="72">
        <v>4295</v>
      </c>
      <c r="B4296" s="70" t="s">
        <v>1354</v>
      </c>
      <c r="C4296" s="73" t="s">
        <v>1355</v>
      </c>
    </row>
    <row r="4297" spans="1:3" x14ac:dyDescent="0.2">
      <c r="A4297" s="72">
        <v>4296</v>
      </c>
      <c r="B4297" s="70" t="s">
        <v>3850</v>
      </c>
      <c r="C4297" s="73" t="s">
        <v>1355</v>
      </c>
    </row>
    <row r="4298" spans="1:3" x14ac:dyDescent="0.2">
      <c r="A4298" s="72">
        <v>4297</v>
      </c>
      <c r="B4298" s="70" t="s">
        <v>4411</v>
      </c>
      <c r="C4298" s="73" t="s">
        <v>1369</v>
      </c>
    </row>
    <row r="4299" spans="1:3" x14ac:dyDescent="0.2">
      <c r="A4299" s="72">
        <v>4298</v>
      </c>
      <c r="B4299" s="70" t="s">
        <v>1368</v>
      </c>
      <c r="C4299" s="73" t="s">
        <v>1369</v>
      </c>
    </row>
    <row r="4300" spans="1:3" x14ac:dyDescent="0.2">
      <c r="A4300" s="72">
        <v>4299</v>
      </c>
      <c r="B4300" s="70" t="s">
        <v>1461</v>
      </c>
      <c r="C4300" s="73" t="s">
        <v>1462</v>
      </c>
    </row>
    <row r="4301" spans="1:3" x14ac:dyDescent="0.2">
      <c r="A4301" s="72">
        <v>4300</v>
      </c>
      <c r="B4301" s="70" t="s">
        <v>3851</v>
      </c>
      <c r="C4301" s="73" t="s">
        <v>1462</v>
      </c>
    </row>
    <row r="4302" spans="1:3" x14ac:dyDescent="0.2">
      <c r="A4302" s="72">
        <v>4301</v>
      </c>
      <c r="B4302" s="70" t="s">
        <v>1581</v>
      </c>
      <c r="C4302" s="73" t="s">
        <v>1462</v>
      </c>
    </row>
    <row r="4303" spans="1:3" x14ac:dyDescent="0.2">
      <c r="A4303" s="72">
        <v>4302</v>
      </c>
      <c r="B4303" s="70" t="s">
        <v>5776</v>
      </c>
      <c r="C4303" s="73" t="s">
        <v>1462</v>
      </c>
    </row>
    <row r="4304" spans="1:3" x14ac:dyDescent="0.2">
      <c r="A4304" s="72">
        <v>4303</v>
      </c>
      <c r="B4304" s="70" t="s">
        <v>83</v>
      </c>
      <c r="C4304" s="73" t="s">
        <v>1523</v>
      </c>
    </row>
    <row r="4305" spans="1:3" x14ac:dyDescent="0.2">
      <c r="A4305" s="72">
        <v>4304</v>
      </c>
      <c r="B4305" s="70" t="s">
        <v>2253</v>
      </c>
      <c r="C4305" s="73" t="s">
        <v>1523</v>
      </c>
    </row>
    <row r="4306" spans="1:3" x14ac:dyDescent="0.2">
      <c r="A4306" s="72">
        <v>4305</v>
      </c>
      <c r="B4306" s="70" t="s">
        <v>2373</v>
      </c>
      <c r="C4306" s="73" t="s">
        <v>1523</v>
      </c>
    </row>
    <row r="4307" spans="1:3" x14ac:dyDescent="0.2">
      <c r="A4307" s="72">
        <v>4306</v>
      </c>
      <c r="B4307" s="70" t="s">
        <v>4872</v>
      </c>
      <c r="C4307" s="73" t="s">
        <v>1523</v>
      </c>
    </row>
    <row r="4308" spans="1:3" x14ac:dyDescent="0.2">
      <c r="A4308" s="72">
        <v>4307</v>
      </c>
      <c r="B4308" s="70" t="s">
        <v>4712</v>
      </c>
      <c r="C4308" s="73" t="s">
        <v>1523</v>
      </c>
    </row>
    <row r="4309" spans="1:3" x14ac:dyDescent="0.2">
      <c r="A4309" s="72">
        <v>4308</v>
      </c>
      <c r="B4309" s="70" t="s">
        <v>7095</v>
      </c>
      <c r="C4309" s="73" t="s">
        <v>1523</v>
      </c>
    </row>
    <row r="4310" spans="1:3" x14ac:dyDescent="0.2">
      <c r="A4310" s="72">
        <v>4309</v>
      </c>
      <c r="B4310" s="70" t="s">
        <v>1522</v>
      </c>
      <c r="C4310" s="73" t="s">
        <v>1523</v>
      </c>
    </row>
    <row r="4311" spans="1:3" x14ac:dyDescent="0.2">
      <c r="A4311" s="72">
        <v>4310</v>
      </c>
      <c r="B4311" s="70" t="s">
        <v>4641</v>
      </c>
      <c r="C4311" s="73" t="s">
        <v>773</v>
      </c>
    </row>
    <row r="4312" spans="1:3" x14ac:dyDescent="0.2">
      <c r="A4312" s="72">
        <v>4311</v>
      </c>
      <c r="B4312" s="70" t="s">
        <v>1445</v>
      </c>
      <c r="C4312" s="73" t="s">
        <v>773</v>
      </c>
    </row>
    <row r="4313" spans="1:3" x14ac:dyDescent="0.2">
      <c r="A4313" s="72">
        <v>4312</v>
      </c>
      <c r="B4313" s="70" t="s">
        <v>5669</v>
      </c>
      <c r="C4313" s="73" t="s">
        <v>773</v>
      </c>
    </row>
    <row r="4314" spans="1:3" x14ac:dyDescent="0.2">
      <c r="A4314" s="72">
        <v>4313</v>
      </c>
      <c r="B4314" s="70" t="s">
        <v>5915</v>
      </c>
      <c r="C4314" s="73" t="s">
        <v>773</v>
      </c>
    </row>
    <row r="4315" spans="1:3" x14ac:dyDescent="0.2">
      <c r="A4315" s="72">
        <v>4314</v>
      </c>
      <c r="B4315" s="70" t="s">
        <v>772</v>
      </c>
      <c r="C4315" s="73" t="s">
        <v>773</v>
      </c>
    </row>
    <row r="4316" spans="1:3" x14ac:dyDescent="0.2">
      <c r="A4316" s="72">
        <v>4315</v>
      </c>
      <c r="B4316" s="70" t="s">
        <v>259</v>
      </c>
      <c r="C4316" s="73" t="s">
        <v>260</v>
      </c>
    </row>
    <row r="4317" spans="1:3" x14ac:dyDescent="0.2">
      <c r="A4317" s="72">
        <v>4316</v>
      </c>
      <c r="B4317" s="70" t="s">
        <v>7101</v>
      </c>
      <c r="C4317" s="73" t="s">
        <v>260</v>
      </c>
    </row>
    <row r="4318" spans="1:3" x14ac:dyDescent="0.2">
      <c r="A4318" s="72">
        <v>4317</v>
      </c>
      <c r="B4318" s="70" t="s">
        <v>5286</v>
      </c>
      <c r="C4318" s="73" t="s">
        <v>260</v>
      </c>
    </row>
    <row r="4319" spans="1:3" x14ac:dyDescent="0.2">
      <c r="A4319" s="72">
        <v>4318</v>
      </c>
      <c r="B4319" s="70" t="s">
        <v>5852</v>
      </c>
      <c r="C4319" s="73" t="s">
        <v>260</v>
      </c>
    </row>
    <row r="4320" spans="1:3" x14ac:dyDescent="0.2">
      <c r="A4320" s="72">
        <v>4319</v>
      </c>
      <c r="B4320" s="70" t="s">
        <v>7096</v>
      </c>
      <c r="C4320" s="73" t="s">
        <v>260</v>
      </c>
    </row>
    <row r="4321" spans="1:3" x14ac:dyDescent="0.2">
      <c r="A4321" s="72">
        <v>4320</v>
      </c>
      <c r="B4321" s="70" t="s">
        <v>2942</v>
      </c>
      <c r="C4321" s="73" t="s">
        <v>260</v>
      </c>
    </row>
    <row r="4322" spans="1:3" x14ac:dyDescent="0.2">
      <c r="A4322" s="72">
        <v>4321</v>
      </c>
      <c r="B4322" s="70" t="s">
        <v>6365</v>
      </c>
      <c r="C4322" s="73" t="s">
        <v>510</v>
      </c>
    </row>
    <row r="4323" spans="1:3" x14ac:dyDescent="0.2">
      <c r="A4323" s="72">
        <v>4322</v>
      </c>
      <c r="B4323" s="70" t="s">
        <v>6366</v>
      </c>
      <c r="C4323" s="73" t="s">
        <v>260</v>
      </c>
    </row>
    <row r="4324" spans="1:3" x14ac:dyDescent="0.2">
      <c r="A4324" s="72">
        <v>4323</v>
      </c>
      <c r="B4324" s="70" t="s">
        <v>1326</v>
      </c>
      <c r="C4324" s="73" t="s">
        <v>260</v>
      </c>
    </row>
    <row r="4325" spans="1:3" x14ac:dyDescent="0.2">
      <c r="A4325" s="72">
        <v>4324</v>
      </c>
      <c r="B4325" s="70" t="s">
        <v>1884</v>
      </c>
      <c r="C4325" s="73" t="s">
        <v>1885</v>
      </c>
    </row>
    <row r="4326" spans="1:3" x14ac:dyDescent="0.2">
      <c r="A4326" s="72">
        <v>4325</v>
      </c>
      <c r="B4326" s="70" t="s">
        <v>5066</v>
      </c>
      <c r="C4326" s="73" t="s">
        <v>1885</v>
      </c>
    </row>
    <row r="4327" spans="1:3" x14ac:dyDescent="0.2">
      <c r="A4327" s="72">
        <v>4326</v>
      </c>
      <c r="B4327" s="70" t="s">
        <v>3360</v>
      </c>
      <c r="C4327" s="73" t="s">
        <v>1885</v>
      </c>
    </row>
    <row r="4328" spans="1:3" x14ac:dyDescent="0.2">
      <c r="A4328" s="72">
        <v>4327</v>
      </c>
      <c r="B4328" s="70" t="s">
        <v>7097</v>
      </c>
      <c r="C4328" s="73" t="s">
        <v>1885</v>
      </c>
    </row>
    <row r="4329" spans="1:3" x14ac:dyDescent="0.2">
      <c r="A4329" s="72">
        <v>4328</v>
      </c>
      <c r="B4329" s="70" t="s">
        <v>6839</v>
      </c>
      <c r="C4329" s="73" t="s">
        <v>1885</v>
      </c>
    </row>
    <row r="4330" spans="1:3" x14ac:dyDescent="0.2">
      <c r="A4330" s="72">
        <v>4329</v>
      </c>
      <c r="B4330" s="70" t="s">
        <v>2201</v>
      </c>
      <c r="C4330" s="73" t="s">
        <v>1885</v>
      </c>
    </row>
    <row r="4331" spans="1:3" x14ac:dyDescent="0.2">
      <c r="A4331" s="72">
        <v>4330</v>
      </c>
      <c r="B4331" s="70" t="s">
        <v>4974</v>
      </c>
      <c r="C4331" s="73" t="s">
        <v>1909</v>
      </c>
    </row>
    <row r="4332" spans="1:3" x14ac:dyDescent="0.2">
      <c r="A4332" s="72">
        <v>4331</v>
      </c>
      <c r="B4332" s="70" t="s">
        <v>2793</v>
      </c>
      <c r="C4332" s="73" t="s">
        <v>1909</v>
      </c>
    </row>
    <row r="4333" spans="1:3" x14ac:dyDescent="0.2">
      <c r="A4333" s="72">
        <v>4332</v>
      </c>
      <c r="B4333" s="70" t="s">
        <v>3995</v>
      </c>
      <c r="C4333" s="73" t="s">
        <v>1909</v>
      </c>
    </row>
    <row r="4334" spans="1:3" x14ac:dyDescent="0.2">
      <c r="A4334" s="72">
        <v>4333</v>
      </c>
      <c r="B4334" s="70" t="s">
        <v>7098</v>
      </c>
      <c r="C4334" s="73" t="s">
        <v>1909</v>
      </c>
    </row>
    <row r="4335" spans="1:3" x14ac:dyDescent="0.2">
      <c r="A4335" s="72">
        <v>4334</v>
      </c>
      <c r="B4335" s="70" t="s">
        <v>1908</v>
      </c>
      <c r="C4335" s="73" t="s">
        <v>1909</v>
      </c>
    </row>
    <row r="4336" spans="1:3" x14ac:dyDescent="0.2">
      <c r="A4336" s="72">
        <v>4335</v>
      </c>
      <c r="B4336" s="70" t="s">
        <v>3359</v>
      </c>
      <c r="C4336" s="73" t="s">
        <v>1909</v>
      </c>
    </row>
    <row r="4337" spans="1:3" x14ac:dyDescent="0.2">
      <c r="A4337" s="72">
        <v>4336</v>
      </c>
      <c r="B4337" s="70" t="s">
        <v>6643</v>
      </c>
      <c r="C4337" s="73" t="s">
        <v>1909</v>
      </c>
    </row>
    <row r="4338" spans="1:3" x14ac:dyDescent="0.2">
      <c r="A4338" s="72">
        <v>4337</v>
      </c>
      <c r="B4338" s="70" t="s">
        <v>5703</v>
      </c>
      <c r="C4338" s="73" t="s">
        <v>1909</v>
      </c>
    </row>
    <row r="4339" spans="1:3" x14ac:dyDescent="0.2">
      <c r="A4339" s="72">
        <v>4338</v>
      </c>
      <c r="B4339" s="70" t="s">
        <v>5853</v>
      </c>
      <c r="C4339" s="73" t="s">
        <v>1909</v>
      </c>
    </row>
    <row r="4340" spans="1:3" x14ac:dyDescent="0.2">
      <c r="A4340" s="72">
        <v>4339</v>
      </c>
      <c r="B4340" s="70" t="s">
        <v>674</v>
      </c>
      <c r="C4340" s="73" t="s">
        <v>675</v>
      </c>
    </row>
    <row r="4341" spans="1:3" x14ac:dyDescent="0.2">
      <c r="A4341" s="72">
        <v>4340</v>
      </c>
      <c r="B4341" s="70" t="s">
        <v>3313</v>
      </c>
      <c r="C4341" s="73" t="s">
        <v>675</v>
      </c>
    </row>
    <row r="4342" spans="1:3" x14ac:dyDescent="0.2">
      <c r="A4342" s="72">
        <v>4341</v>
      </c>
      <c r="B4342" s="70" t="s">
        <v>4595</v>
      </c>
      <c r="C4342" s="73" t="s">
        <v>675</v>
      </c>
    </row>
    <row r="4343" spans="1:3" x14ac:dyDescent="0.2">
      <c r="A4343" s="72">
        <v>4342</v>
      </c>
      <c r="B4343" s="70" t="s">
        <v>5670</v>
      </c>
      <c r="C4343" s="73" t="s">
        <v>675</v>
      </c>
    </row>
    <row r="4344" spans="1:3" x14ac:dyDescent="0.2">
      <c r="A4344" s="72">
        <v>4343</v>
      </c>
      <c r="B4344" s="70" t="s">
        <v>3078</v>
      </c>
      <c r="C4344" s="73" t="s">
        <v>675</v>
      </c>
    </row>
    <row r="4345" spans="1:3" x14ac:dyDescent="0.2">
      <c r="A4345" s="72">
        <v>4344</v>
      </c>
      <c r="B4345" s="70" t="s">
        <v>5507</v>
      </c>
      <c r="C4345" s="73" t="s">
        <v>675</v>
      </c>
    </row>
    <row r="4346" spans="1:3" x14ac:dyDescent="0.2">
      <c r="A4346" s="72">
        <v>4345</v>
      </c>
      <c r="B4346" s="70" t="s">
        <v>1506</v>
      </c>
      <c r="C4346" s="73" t="s">
        <v>1507</v>
      </c>
    </row>
    <row r="4347" spans="1:3" x14ac:dyDescent="0.2">
      <c r="A4347" s="72">
        <v>4346</v>
      </c>
      <c r="B4347" s="70" t="s">
        <v>3183</v>
      </c>
      <c r="C4347" s="73" t="s">
        <v>3184</v>
      </c>
    </row>
    <row r="4348" spans="1:3" x14ac:dyDescent="0.2">
      <c r="A4348" s="72">
        <v>4347</v>
      </c>
      <c r="B4348" s="70" t="s">
        <v>1742</v>
      </c>
      <c r="C4348" s="73" t="s">
        <v>1099</v>
      </c>
    </row>
    <row r="4349" spans="1:3" x14ac:dyDescent="0.2">
      <c r="A4349" s="72">
        <v>4348</v>
      </c>
      <c r="B4349" s="70" t="s">
        <v>1098</v>
      </c>
      <c r="C4349" s="73" t="s">
        <v>1099</v>
      </c>
    </row>
    <row r="4350" spans="1:3" x14ac:dyDescent="0.2">
      <c r="A4350" s="72">
        <v>4349</v>
      </c>
      <c r="B4350" s="70" t="s">
        <v>2420</v>
      </c>
      <c r="C4350" s="73" t="s">
        <v>1099</v>
      </c>
    </row>
    <row r="4351" spans="1:3" x14ac:dyDescent="0.2">
      <c r="A4351" s="72">
        <v>4350</v>
      </c>
      <c r="B4351" s="70" t="s">
        <v>2574</v>
      </c>
      <c r="C4351" s="73" t="s">
        <v>1099</v>
      </c>
    </row>
    <row r="4352" spans="1:3" x14ac:dyDescent="0.2">
      <c r="A4352" s="72">
        <v>4351</v>
      </c>
      <c r="B4352" s="70" t="s">
        <v>2733</v>
      </c>
      <c r="C4352" s="73" t="s">
        <v>1099</v>
      </c>
    </row>
    <row r="4353" spans="1:3" x14ac:dyDescent="0.2">
      <c r="A4353" s="72">
        <v>4352</v>
      </c>
      <c r="B4353" s="70" t="s">
        <v>5968</v>
      </c>
      <c r="C4353" s="73" t="s">
        <v>1099</v>
      </c>
    </row>
    <row r="4354" spans="1:3" x14ac:dyDescent="0.2">
      <c r="A4354" s="72">
        <v>4353</v>
      </c>
      <c r="B4354" s="70" t="s">
        <v>5704</v>
      </c>
      <c r="C4354" s="73" t="s">
        <v>1099</v>
      </c>
    </row>
    <row r="4355" spans="1:3" x14ac:dyDescent="0.2">
      <c r="A4355" s="72">
        <v>4354</v>
      </c>
      <c r="B4355" s="70" t="s">
        <v>5815</v>
      </c>
      <c r="C4355" s="73" t="s">
        <v>1099</v>
      </c>
    </row>
    <row r="4356" spans="1:3" x14ac:dyDescent="0.2">
      <c r="A4356" s="72">
        <v>4355</v>
      </c>
      <c r="B4356" s="70" t="s">
        <v>4699</v>
      </c>
      <c r="C4356" s="73" t="s">
        <v>1099</v>
      </c>
    </row>
    <row r="4357" spans="1:3" x14ac:dyDescent="0.2">
      <c r="A4357" s="72">
        <v>4356</v>
      </c>
      <c r="B4357" s="70" t="s">
        <v>2588</v>
      </c>
      <c r="C4357" s="73" t="s">
        <v>1099</v>
      </c>
    </row>
    <row r="4358" spans="1:3" x14ac:dyDescent="0.2">
      <c r="A4358" s="72">
        <v>4357</v>
      </c>
      <c r="B4358" s="70" t="s">
        <v>2948</v>
      </c>
      <c r="C4358" s="73" t="s">
        <v>1099</v>
      </c>
    </row>
    <row r="4359" spans="1:3" x14ac:dyDescent="0.2">
      <c r="A4359" s="72">
        <v>4358</v>
      </c>
      <c r="B4359" s="70" t="s">
        <v>7099</v>
      </c>
      <c r="C4359" s="73" t="s">
        <v>1099</v>
      </c>
    </row>
    <row r="4360" spans="1:3" x14ac:dyDescent="0.2">
      <c r="A4360" s="72">
        <v>4359</v>
      </c>
      <c r="B4360" s="70" t="s">
        <v>1570</v>
      </c>
      <c r="C4360" s="73" t="s">
        <v>1099</v>
      </c>
    </row>
    <row r="4361" spans="1:3" x14ac:dyDescent="0.2">
      <c r="A4361" s="72">
        <v>4360</v>
      </c>
      <c r="B4361" s="70" t="s">
        <v>7100</v>
      </c>
      <c r="C4361" s="73" t="s">
        <v>1099</v>
      </c>
    </row>
    <row r="4362" spans="1:3" x14ac:dyDescent="0.2">
      <c r="A4362" s="72">
        <v>4361</v>
      </c>
      <c r="B4362" s="70" t="s">
        <v>3555</v>
      </c>
      <c r="C4362" s="73" t="s">
        <v>1099</v>
      </c>
    </row>
    <row r="4363" spans="1:3" x14ac:dyDescent="0.2">
      <c r="A4363" s="72">
        <v>4362</v>
      </c>
      <c r="B4363" s="70" t="s">
        <v>4768</v>
      </c>
      <c r="C4363" s="73" t="s">
        <v>1099</v>
      </c>
    </row>
    <row r="4364" spans="1:3" x14ac:dyDescent="0.2">
      <c r="A4364" s="72">
        <v>4363</v>
      </c>
      <c r="B4364" s="70" t="s">
        <v>2912</v>
      </c>
      <c r="C4364" s="73" t="s">
        <v>2913</v>
      </c>
    </row>
    <row r="4365" spans="1:3" x14ac:dyDescent="0.2">
      <c r="A4365" s="72">
        <v>4364</v>
      </c>
      <c r="B4365" s="70" t="s">
        <v>6367</v>
      </c>
      <c r="C4365" s="73" t="s">
        <v>2913</v>
      </c>
    </row>
    <row r="4366" spans="1:3" x14ac:dyDescent="0.2">
      <c r="A4366" s="72">
        <v>4365</v>
      </c>
      <c r="B4366" s="70" t="s">
        <v>3014</v>
      </c>
      <c r="C4366" s="73" t="s">
        <v>2913</v>
      </c>
    </row>
    <row r="4367" spans="1:3" x14ac:dyDescent="0.2">
      <c r="A4367" s="72">
        <v>4366</v>
      </c>
      <c r="B4367" s="70" t="s">
        <v>430</v>
      </c>
      <c r="C4367" s="73" t="s">
        <v>431</v>
      </c>
    </row>
    <row r="4368" spans="1:3" x14ac:dyDescent="0.2">
      <c r="A4368" s="72">
        <v>4367</v>
      </c>
      <c r="B4368" s="70" t="s">
        <v>6484</v>
      </c>
      <c r="C4368" s="73" t="s">
        <v>431</v>
      </c>
    </row>
    <row r="4369" spans="1:3" x14ac:dyDescent="0.2">
      <c r="A4369" s="72">
        <v>4368</v>
      </c>
      <c r="B4369" s="70" t="s">
        <v>2858</v>
      </c>
      <c r="C4369" s="73" t="s">
        <v>431</v>
      </c>
    </row>
    <row r="4370" spans="1:3" x14ac:dyDescent="0.2">
      <c r="A4370" s="72">
        <v>4369</v>
      </c>
      <c r="B4370" s="70" t="s">
        <v>3556</v>
      </c>
      <c r="C4370" s="73" t="s">
        <v>431</v>
      </c>
    </row>
    <row r="4371" spans="1:3" x14ac:dyDescent="0.2">
      <c r="A4371" s="72">
        <v>4370</v>
      </c>
      <c r="B4371" s="70" t="s">
        <v>5192</v>
      </c>
      <c r="C4371" s="73" t="s">
        <v>431</v>
      </c>
    </row>
    <row r="4372" spans="1:3" x14ac:dyDescent="0.2">
      <c r="A4372" s="72">
        <v>4371</v>
      </c>
      <c r="B4372" s="70" t="s">
        <v>5854</v>
      </c>
      <c r="C4372" s="73" t="s">
        <v>431</v>
      </c>
    </row>
    <row r="4373" spans="1:3" x14ac:dyDescent="0.2">
      <c r="A4373" s="72">
        <v>4372</v>
      </c>
      <c r="B4373" s="70" t="s">
        <v>2307</v>
      </c>
      <c r="C4373" s="73" t="s">
        <v>431</v>
      </c>
    </row>
    <row r="4374" spans="1:3" x14ac:dyDescent="0.2">
      <c r="A4374" s="72">
        <v>4373</v>
      </c>
      <c r="B4374" s="70" t="s">
        <v>4078</v>
      </c>
      <c r="C4374" s="73" t="s">
        <v>431</v>
      </c>
    </row>
    <row r="4375" spans="1:3" x14ac:dyDescent="0.2">
      <c r="A4375" s="72">
        <v>4374</v>
      </c>
      <c r="B4375" s="70" t="s">
        <v>3053</v>
      </c>
      <c r="C4375" s="73" t="s">
        <v>431</v>
      </c>
    </row>
    <row r="4376" spans="1:3" x14ac:dyDescent="0.2">
      <c r="A4376" s="72">
        <v>4375</v>
      </c>
      <c r="B4376" s="70" t="s">
        <v>6485</v>
      </c>
      <c r="C4376" s="73" t="s">
        <v>431</v>
      </c>
    </row>
    <row r="4377" spans="1:3" x14ac:dyDescent="0.2">
      <c r="A4377" s="72">
        <v>4376</v>
      </c>
      <c r="B4377" s="70" t="s">
        <v>5148</v>
      </c>
      <c r="C4377" s="73" t="s">
        <v>431</v>
      </c>
    </row>
    <row r="4378" spans="1:3" x14ac:dyDescent="0.2">
      <c r="A4378" s="72">
        <v>4377</v>
      </c>
      <c r="B4378" s="70" t="s">
        <v>4079</v>
      </c>
      <c r="C4378" s="73" t="s">
        <v>431</v>
      </c>
    </row>
    <row r="4379" spans="1:3" x14ac:dyDescent="0.2">
      <c r="A4379" s="72">
        <v>4378</v>
      </c>
      <c r="B4379" s="70" t="s">
        <v>4027</v>
      </c>
      <c r="C4379" s="73" t="s">
        <v>431</v>
      </c>
    </row>
    <row r="4380" spans="1:3" x14ac:dyDescent="0.2">
      <c r="A4380" s="72">
        <v>4379</v>
      </c>
      <c r="B4380" s="70" t="s">
        <v>4642</v>
      </c>
      <c r="C4380" s="73" t="s">
        <v>431</v>
      </c>
    </row>
    <row r="4381" spans="1:3" x14ac:dyDescent="0.2">
      <c r="A4381" s="72">
        <v>4380</v>
      </c>
      <c r="B4381" s="70" t="s">
        <v>5508</v>
      </c>
      <c r="C4381" s="73" t="s">
        <v>431</v>
      </c>
    </row>
    <row r="4382" spans="1:3" x14ac:dyDescent="0.2">
      <c r="A4382" s="72">
        <v>4381</v>
      </c>
      <c r="B4382" s="70" t="s">
        <v>2157</v>
      </c>
      <c r="C4382" s="73" t="s">
        <v>431</v>
      </c>
    </row>
    <row r="4383" spans="1:3" x14ac:dyDescent="0.2">
      <c r="A4383" s="72">
        <v>4382</v>
      </c>
      <c r="B4383" s="70" t="s">
        <v>1765</v>
      </c>
      <c r="C4383" s="73" t="s">
        <v>431</v>
      </c>
    </row>
    <row r="4384" spans="1:3" x14ac:dyDescent="0.2">
      <c r="A4384" s="72">
        <v>4383</v>
      </c>
      <c r="B4384" s="70" t="s">
        <v>5131</v>
      </c>
      <c r="C4384" s="73" t="s">
        <v>431</v>
      </c>
    </row>
    <row r="4385" spans="1:3" x14ac:dyDescent="0.2">
      <c r="A4385" s="72">
        <v>4384</v>
      </c>
      <c r="B4385" s="70" t="s">
        <v>2542</v>
      </c>
      <c r="C4385" s="73" t="s">
        <v>431</v>
      </c>
    </row>
    <row r="4386" spans="1:3" x14ac:dyDescent="0.2">
      <c r="A4386" s="72">
        <v>4385</v>
      </c>
      <c r="B4386" s="70" t="s">
        <v>5340</v>
      </c>
      <c r="C4386" s="73" t="s">
        <v>431</v>
      </c>
    </row>
    <row r="4387" spans="1:3" x14ac:dyDescent="0.2">
      <c r="A4387" s="72">
        <v>4386</v>
      </c>
      <c r="B4387" s="70" t="s">
        <v>2563</v>
      </c>
      <c r="C4387" s="73" t="s">
        <v>431</v>
      </c>
    </row>
    <row r="4388" spans="1:3" x14ac:dyDescent="0.2">
      <c r="A4388" s="72">
        <v>4387</v>
      </c>
      <c r="B4388" s="70" t="s">
        <v>867</v>
      </c>
      <c r="C4388" s="73" t="s">
        <v>431</v>
      </c>
    </row>
    <row r="4389" spans="1:3" x14ac:dyDescent="0.2">
      <c r="A4389" s="72">
        <v>4388</v>
      </c>
      <c r="B4389" s="70" t="s">
        <v>7102</v>
      </c>
      <c r="C4389" s="73" t="s">
        <v>431</v>
      </c>
    </row>
    <row r="4390" spans="1:3" x14ac:dyDescent="0.2">
      <c r="A4390" s="72">
        <v>4389</v>
      </c>
      <c r="B4390" s="70" t="s">
        <v>3924</v>
      </c>
      <c r="C4390" s="73" t="s">
        <v>431</v>
      </c>
    </row>
    <row r="4391" spans="1:3" x14ac:dyDescent="0.2">
      <c r="A4391" s="72">
        <v>4390</v>
      </c>
      <c r="B4391" s="70" t="s">
        <v>3708</v>
      </c>
      <c r="C4391" s="73" t="s">
        <v>431</v>
      </c>
    </row>
    <row r="4392" spans="1:3" x14ac:dyDescent="0.2">
      <c r="A4392" s="72">
        <v>4391</v>
      </c>
      <c r="B4392" s="70" t="s">
        <v>2353</v>
      </c>
      <c r="C4392" s="73" t="s">
        <v>431</v>
      </c>
    </row>
    <row r="4393" spans="1:3" x14ac:dyDescent="0.2">
      <c r="A4393" s="72">
        <v>4392</v>
      </c>
      <c r="B4393" s="70" t="s">
        <v>3568</v>
      </c>
      <c r="C4393" s="73" t="s">
        <v>431</v>
      </c>
    </row>
    <row r="4394" spans="1:3" x14ac:dyDescent="0.2">
      <c r="A4394" s="72">
        <v>4393</v>
      </c>
      <c r="B4394" s="70" t="s">
        <v>4613</v>
      </c>
      <c r="C4394" s="73" t="s">
        <v>431</v>
      </c>
    </row>
    <row r="4395" spans="1:3" x14ac:dyDescent="0.2">
      <c r="A4395" s="72">
        <v>4394</v>
      </c>
      <c r="B4395" s="70" t="s">
        <v>3901</v>
      </c>
      <c r="C4395" s="73" t="s">
        <v>431</v>
      </c>
    </row>
    <row r="4396" spans="1:3" x14ac:dyDescent="0.2">
      <c r="A4396" s="72">
        <v>4395</v>
      </c>
      <c r="B4396" s="70" t="s">
        <v>6172</v>
      </c>
      <c r="C4396" s="73" t="s">
        <v>431</v>
      </c>
    </row>
    <row r="4397" spans="1:3" x14ac:dyDescent="0.2">
      <c r="A4397" s="72">
        <v>4396</v>
      </c>
      <c r="B4397" s="70" t="s">
        <v>4387</v>
      </c>
      <c r="C4397" s="73" t="s">
        <v>431</v>
      </c>
    </row>
    <row r="4398" spans="1:3" x14ac:dyDescent="0.2">
      <c r="A4398" s="72">
        <v>4397</v>
      </c>
      <c r="B4398" s="70" t="s">
        <v>1315</v>
      </c>
      <c r="C4398" s="73" t="s">
        <v>88</v>
      </c>
    </row>
    <row r="4399" spans="1:3" x14ac:dyDescent="0.2">
      <c r="A4399" s="72">
        <v>4398</v>
      </c>
      <c r="B4399" s="70" t="s">
        <v>5630</v>
      </c>
      <c r="C4399" s="73" t="s">
        <v>88</v>
      </c>
    </row>
    <row r="4400" spans="1:3" x14ac:dyDescent="0.2">
      <c r="A4400" s="72">
        <v>4399</v>
      </c>
      <c r="B4400" s="70" t="s">
        <v>283</v>
      </c>
      <c r="C4400" s="73" t="s">
        <v>88</v>
      </c>
    </row>
    <row r="4401" spans="1:3" x14ac:dyDescent="0.2">
      <c r="A4401" s="72">
        <v>4400</v>
      </c>
      <c r="B4401" s="70" t="s">
        <v>5416</v>
      </c>
      <c r="C4401" s="73" t="s">
        <v>88</v>
      </c>
    </row>
    <row r="4402" spans="1:3" x14ac:dyDescent="0.2">
      <c r="A4402" s="72">
        <v>4401</v>
      </c>
      <c r="B4402" s="70" t="s">
        <v>4562</v>
      </c>
      <c r="C4402" s="73" t="s">
        <v>88</v>
      </c>
    </row>
    <row r="4403" spans="1:3" x14ac:dyDescent="0.2">
      <c r="A4403" s="72">
        <v>4402</v>
      </c>
      <c r="B4403" s="70" t="s">
        <v>6263</v>
      </c>
      <c r="C4403" s="73" t="s">
        <v>88</v>
      </c>
    </row>
    <row r="4404" spans="1:3" x14ac:dyDescent="0.2">
      <c r="A4404" s="72">
        <v>4403</v>
      </c>
      <c r="B4404" s="70" t="s">
        <v>5285</v>
      </c>
      <c r="C4404" s="73" t="s">
        <v>88</v>
      </c>
    </row>
    <row r="4405" spans="1:3" x14ac:dyDescent="0.2">
      <c r="A4405" s="72">
        <v>4404</v>
      </c>
      <c r="B4405" s="70" t="s">
        <v>4627</v>
      </c>
      <c r="C4405" s="73" t="s">
        <v>88</v>
      </c>
    </row>
    <row r="4406" spans="1:3" x14ac:dyDescent="0.2">
      <c r="A4406" s="72">
        <v>4405</v>
      </c>
      <c r="B4406" s="70" t="s">
        <v>1836</v>
      </c>
      <c r="C4406" s="73" t="s">
        <v>88</v>
      </c>
    </row>
    <row r="4407" spans="1:3" x14ac:dyDescent="0.2">
      <c r="A4407" s="72">
        <v>4406</v>
      </c>
      <c r="B4407" s="70" t="s">
        <v>87</v>
      </c>
      <c r="C4407" s="73" t="s">
        <v>88</v>
      </c>
    </row>
    <row r="4408" spans="1:3" x14ac:dyDescent="0.2">
      <c r="A4408" s="72">
        <v>4407</v>
      </c>
      <c r="B4408" s="70" t="s">
        <v>1291</v>
      </c>
      <c r="C4408" s="73" t="s">
        <v>88</v>
      </c>
    </row>
    <row r="4409" spans="1:3" x14ac:dyDescent="0.2">
      <c r="A4409" s="72">
        <v>4408</v>
      </c>
      <c r="B4409" s="70" t="s">
        <v>6264</v>
      </c>
      <c r="C4409" s="73" t="s">
        <v>88</v>
      </c>
    </row>
    <row r="4410" spans="1:3" x14ac:dyDescent="0.2">
      <c r="A4410" s="72">
        <v>4409</v>
      </c>
      <c r="B4410" s="70" t="s">
        <v>4059</v>
      </c>
      <c r="C4410" s="73" t="s">
        <v>88</v>
      </c>
    </row>
    <row r="4411" spans="1:3" x14ac:dyDescent="0.2">
      <c r="A4411" s="72">
        <v>4410</v>
      </c>
      <c r="B4411" s="70" t="s">
        <v>3798</v>
      </c>
      <c r="C4411" s="73" t="s">
        <v>499</v>
      </c>
    </row>
    <row r="4412" spans="1:3" x14ac:dyDescent="0.2">
      <c r="A4412" s="72">
        <v>4411</v>
      </c>
      <c r="B4412" s="70" t="s">
        <v>1763</v>
      </c>
      <c r="C4412" s="73" t="s">
        <v>499</v>
      </c>
    </row>
    <row r="4413" spans="1:3" x14ac:dyDescent="0.2">
      <c r="A4413" s="72">
        <v>4412</v>
      </c>
      <c r="B4413" s="70" t="s">
        <v>3914</v>
      </c>
      <c r="C4413" s="73" t="s">
        <v>499</v>
      </c>
    </row>
    <row r="4414" spans="1:3" x14ac:dyDescent="0.2">
      <c r="A4414" s="72">
        <v>4413</v>
      </c>
      <c r="B4414" s="70" t="s">
        <v>2384</v>
      </c>
      <c r="C4414" s="73" t="s">
        <v>499</v>
      </c>
    </row>
    <row r="4415" spans="1:3" x14ac:dyDescent="0.2">
      <c r="A4415" s="72">
        <v>4414</v>
      </c>
      <c r="B4415" s="70" t="s">
        <v>6265</v>
      </c>
      <c r="C4415" s="73" t="s">
        <v>499</v>
      </c>
    </row>
    <row r="4416" spans="1:3" x14ac:dyDescent="0.2">
      <c r="A4416" s="72">
        <v>4415</v>
      </c>
      <c r="B4416" s="70" t="s">
        <v>6030</v>
      </c>
      <c r="C4416" s="73" t="s">
        <v>499</v>
      </c>
    </row>
    <row r="4417" spans="1:3" x14ac:dyDescent="0.2">
      <c r="A4417" s="72">
        <v>4416</v>
      </c>
      <c r="B4417" s="70" t="s">
        <v>5916</v>
      </c>
      <c r="C4417" s="73" t="s">
        <v>499</v>
      </c>
    </row>
    <row r="4418" spans="1:3" x14ac:dyDescent="0.2">
      <c r="A4418" s="72">
        <v>4417</v>
      </c>
      <c r="B4418" s="70" t="s">
        <v>3864</v>
      </c>
      <c r="C4418" s="73" t="s">
        <v>499</v>
      </c>
    </row>
    <row r="4419" spans="1:3" x14ac:dyDescent="0.2">
      <c r="A4419" s="72">
        <v>4418</v>
      </c>
      <c r="B4419" s="70" t="s">
        <v>4897</v>
      </c>
      <c r="C4419" s="73" t="s">
        <v>499</v>
      </c>
    </row>
    <row r="4420" spans="1:3" x14ac:dyDescent="0.2">
      <c r="A4420" s="72">
        <v>4419</v>
      </c>
      <c r="B4420" s="70" t="s">
        <v>6199</v>
      </c>
      <c r="C4420" s="73" t="s">
        <v>499</v>
      </c>
    </row>
    <row r="4421" spans="1:3" x14ac:dyDescent="0.2">
      <c r="A4421" s="72">
        <v>4420</v>
      </c>
      <c r="B4421" s="70" t="s">
        <v>3050</v>
      </c>
      <c r="C4421" s="73" t="s">
        <v>499</v>
      </c>
    </row>
    <row r="4422" spans="1:3" x14ac:dyDescent="0.2">
      <c r="A4422" s="72">
        <v>4421</v>
      </c>
      <c r="B4422" s="70" t="s">
        <v>498</v>
      </c>
      <c r="C4422" s="73" t="s">
        <v>499</v>
      </c>
    </row>
    <row r="4423" spans="1:3" x14ac:dyDescent="0.2">
      <c r="A4423" s="72">
        <v>4422</v>
      </c>
      <c r="B4423" s="70" t="s">
        <v>2694</v>
      </c>
      <c r="C4423" s="73" t="s">
        <v>499</v>
      </c>
    </row>
    <row r="4424" spans="1:3" x14ac:dyDescent="0.2">
      <c r="A4424" s="72">
        <v>4423</v>
      </c>
      <c r="B4424" s="70" t="s">
        <v>5163</v>
      </c>
      <c r="C4424" s="73" t="s">
        <v>499</v>
      </c>
    </row>
    <row r="4425" spans="1:3" x14ac:dyDescent="0.2">
      <c r="A4425" s="72">
        <v>4424</v>
      </c>
      <c r="B4425" s="70" t="s">
        <v>1146</v>
      </c>
      <c r="C4425" s="73" t="s">
        <v>499</v>
      </c>
    </row>
    <row r="4426" spans="1:3" x14ac:dyDescent="0.2">
      <c r="A4426" s="72">
        <v>4425</v>
      </c>
      <c r="B4426" s="70" t="s">
        <v>2835</v>
      </c>
      <c r="C4426" s="73" t="s">
        <v>499</v>
      </c>
    </row>
    <row r="4427" spans="1:3" x14ac:dyDescent="0.2">
      <c r="A4427" s="72">
        <v>4426</v>
      </c>
      <c r="B4427" s="70" t="s">
        <v>6644</v>
      </c>
      <c r="C4427" s="73" t="s">
        <v>499</v>
      </c>
    </row>
    <row r="4428" spans="1:3" x14ac:dyDescent="0.2">
      <c r="A4428" s="72">
        <v>4427</v>
      </c>
      <c r="B4428" s="70" t="s">
        <v>3312</v>
      </c>
      <c r="C4428" s="73" t="s">
        <v>212</v>
      </c>
    </row>
    <row r="4429" spans="1:3" x14ac:dyDescent="0.2">
      <c r="A4429" s="72">
        <v>4428</v>
      </c>
      <c r="B4429" s="70" t="s">
        <v>4054</v>
      </c>
      <c r="C4429" s="73" t="s">
        <v>212</v>
      </c>
    </row>
    <row r="4430" spans="1:3" x14ac:dyDescent="0.2">
      <c r="A4430" s="72">
        <v>4429</v>
      </c>
      <c r="B4430" s="70" t="s">
        <v>5969</v>
      </c>
      <c r="C4430" s="73" t="s">
        <v>212</v>
      </c>
    </row>
    <row r="4431" spans="1:3" x14ac:dyDescent="0.2">
      <c r="A4431" s="72">
        <v>4430</v>
      </c>
      <c r="B4431" s="70" t="s">
        <v>4614</v>
      </c>
      <c r="C4431" s="73" t="s">
        <v>212</v>
      </c>
    </row>
    <row r="4432" spans="1:3" x14ac:dyDescent="0.2">
      <c r="A4432" s="72">
        <v>4431</v>
      </c>
      <c r="B4432" s="70" t="s">
        <v>2984</v>
      </c>
      <c r="C4432" s="73" t="s">
        <v>212</v>
      </c>
    </row>
    <row r="4433" spans="1:3" x14ac:dyDescent="0.2">
      <c r="A4433" s="72">
        <v>4432</v>
      </c>
      <c r="B4433" s="70" t="s">
        <v>4136</v>
      </c>
      <c r="C4433" s="73" t="s">
        <v>212</v>
      </c>
    </row>
    <row r="4434" spans="1:3" x14ac:dyDescent="0.2">
      <c r="A4434" s="72">
        <v>4433</v>
      </c>
      <c r="B4434" s="70" t="s">
        <v>2527</v>
      </c>
      <c r="C4434" s="73" t="s">
        <v>212</v>
      </c>
    </row>
    <row r="4435" spans="1:3" x14ac:dyDescent="0.2">
      <c r="A4435" s="72">
        <v>4434</v>
      </c>
      <c r="B4435" s="70" t="s">
        <v>1739</v>
      </c>
      <c r="C4435" s="73" t="s">
        <v>212</v>
      </c>
    </row>
    <row r="4436" spans="1:3" x14ac:dyDescent="0.2">
      <c r="A4436" s="72">
        <v>4435</v>
      </c>
      <c r="B4436" s="70" t="s">
        <v>5777</v>
      </c>
      <c r="C4436" s="73" t="s">
        <v>212</v>
      </c>
    </row>
    <row r="4437" spans="1:3" x14ac:dyDescent="0.2">
      <c r="A4437" s="72">
        <v>4436</v>
      </c>
      <c r="B4437" s="70" t="s">
        <v>211</v>
      </c>
      <c r="C4437" s="73" t="s">
        <v>212</v>
      </c>
    </row>
    <row r="4438" spans="1:3" x14ac:dyDescent="0.2">
      <c r="A4438" s="72">
        <v>4437</v>
      </c>
      <c r="B4438" s="70" t="s">
        <v>227</v>
      </c>
      <c r="C4438" s="73" t="s">
        <v>212</v>
      </c>
    </row>
    <row r="4439" spans="1:3" x14ac:dyDescent="0.2">
      <c r="A4439" s="72">
        <v>4438</v>
      </c>
      <c r="B4439" s="70" t="s">
        <v>1459</v>
      </c>
      <c r="C4439" s="73" t="s">
        <v>212</v>
      </c>
    </row>
    <row r="4440" spans="1:3" x14ac:dyDescent="0.2">
      <c r="A4440" s="72">
        <v>4439</v>
      </c>
      <c r="B4440" s="70" t="s">
        <v>1419</v>
      </c>
      <c r="C4440" s="73" t="s">
        <v>212</v>
      </c>
    </row>
    <row r="4441" spans="1:3" x14ac:dyDescent="0.2">
      <c r="A4441" s="72">
        <v>4440</v>
      </c>
      <c r="B4441" s="70" t="s">
        <v>4046</v>
      </c>
      <c r="C4441" s="73" t="s">
        <v>212</v>
      </c>
    </row>
    <row r="4442" spans="1:3" x14ac:dyDescent="0.2">
      <c r="A4442" s="72">
        <v>4441</v>
      </c>
      <c r="B4442" s="70" t="s">
        <v>1307</v>
      </c>
      <c r="C4442" s="73" t="s">
        <v>212</v>
      </c>
    </row>
    <row r="4443" spans="1:3" x14ac:dyDescent="0.2">
      <c r="A4443" s="72">
        <v>4442</v>
      </c>
      <c r="B4443" s="70" t="s">
        <v>7103</v>
      </c>
      <c r="C4443" s="73" t="s">
        <v>212</v>
      </c>
    </row>
    <row r="4444" spans="1:3" x14ac:dyDescent="0.2">
      <c r="A4444" s="72">
        <v>4443</v>
      </c>
      <c r="B4444" s="70" t="s">
        <v>3533</v>
      </c>
      <c r="C4444" s="73" t="s">
        <v>212</v>
      </c>
    </row>
    <row r="4445" spans="1:3" x14ac:dyDescent="0.2">
      <c r="A4445" s="72">
        <v>4444</v>
      </c>
      <c r="B4445" s="70" t="s">
        <v>4238</v>
      </c>
      <c r="C4445" s="73" t="s">
        <v>212</v>
      </c>
    </row>
    <row r="4446" spans="1:3" x14ac:dyDescent="0.2">
      <c r="A4446" s="72">
        <v>4445</v>
      </c>
      <c r="B4446" s="70" t="s">
        <v>1162</v>
      </c>
      <c r="C4446" s="73" t="s">
        <v>510</v>
      </c>
    </row>
    <row r="4447" spans="1:3" x14ac:dyDescent="0.2">
      <c r="A4447" s="72">
        <v>4446</v>
      </c>
      <c r="B4447" s="70" t="s">
        <v>1985</v>
      </c>
      <c r="C4447" s="73" t="s">
        <v>510</v>
      </c>
    </row>
    <row r="4448" spans="1:3" x14ac:dyDescent="0.2">
      <c r="A4448" s="72">
        <v>4447</v>
      </c>
      <c r="B4448" s="70" t="s">
        <v>652</v>
      </c>
      <c r="C4448" s="73" t="s">
        <v>510</v>
      </c>
    </row>
    <row r="4449" spans="1:3" x14ac:dyDescent="0.2">
      <c r="A4449" s="72">
        <v>4448</v>
      </c>
      <c r="B4449" s="70" t="s">
        <v>4244</v>
      </c>
      <c r="C4449" s="73" t="s">
        <v>510</v>
      </c>
    </row>
    <row r="4450" spans="1:3" x14ac:dyDescent="0.2">
      <c r="A4450" s="72">
        <v>4449</v>
      </c>
      <c r="B4450" s="70" t="s">
        <v>6645</v>
      </c>
      <c r="C4450" s="73" t="s">
        <v>510</v>
      </c>
    </row>
    <row r="4451" spans="1:3" x14ac:dyDescent="0.2">
      <c r="A4451" s="72">
        <v>4450</v>
      </c>
      <c r="B4451" s="70" t="s">
        <v>3745</v>
      </c>
      <c r="C4451" s="73" t="s">
        <v>510</v>
      </c>
    </row>
    <row r="4452" spans="1:3" x14ac:dyDescent="0.2">
      <c r="A4452" s="72">
        <v>4451</v>
      </c>
      <c r="B4452" s="70" t="s">
        <v>3817</v>
      </c>
      <c r="C4452" s="73" t="s">
        <v>510</v>
      </c>
    </row>
    <row r="4453" spans="1:3" x14ac:dyDescent="0.2">
      <c r="A4453" s="72">
        <v>4452</v>
      </c>
      <c r="B4453" s="70" t="s">
        <v>4529</v>
      </c>
      <c r="C4453" s="73" t="s">
        <v>510</v>
      </c>
    </row>
    <row r="4454" spans="1:3" x14ac:dyDescent="0.2">
      <c r="A4454" s="72">
        <v>4453</v>
      </c>
      <c r="B4454" s="70" t="s">
        <v>4526</v>
      </c>
      <c r="C4454" s="73" t="s">
        <v>510</v>
      </c>
    </row>
    <row r="4455" spans="1:3" x14ac:dyDescent="0.2">
      <c r="A4455" s="72">
        <v>4454</v>
      </c>
      <c r="B4455" s="70" t="s">
        <v>509</v>
      </c>
      <c r="C4455" s="73" t="s">
        <v>510</v>
      </c>
    </row>
    <row r="4456" spans="1:3" x14ac:dyDescent="0.2">
      <c r="A4456" s="72">
        <v>4455</v>
      </c>
      <c r="B4456" s="70" t="s">
        <v>934</v>
      </c>
      <c r="C4456" s="73" t="s">
        <v>60</v>
      </c>
    </row>
    <row r="4457" spans="1:3" x14ac:dyDescent="0.2">
      <c r="A4457" s="72">
        <v>4456</v>
      </c>
      <c r="B4457" s="70" t="s">
        <v>684</v>
      </c>
      <c r="C4457" s="73" t="s">
        <v>510</v>
      </c>
    </row>
    <row r="4458" spans="1:3" x14ac:dyDescent="0.2">
      <c r="A4458" s="72">
        <v>4457</v>
      </c>
      <c r="B4458" s="70" t="s">
        <v>1499</v>
      </c>
      <c r="C4458" s="73" t="s">
        <v>510</v>
      </c>
    </row>
    <row r="4459" spans="1:3" x14ac:dyDescent="0.2">
      <c r="A4459" s="72">
        <v>4458</v>
      </c>
      <c r="B4459" s="70" t="s">
        <v>953</v>
      </c>
      <c r="C4459" s="73" t="s">
        <v>510</v>
      </c>
    </row>
    <row r="4460" spans="1:3" x14ac:dyDescent="0.2">
      <c r="A4460" s="72">
        <v>4459</v>
      </c>
      <c r="B4460" s="70" t="s">
        <v>6031</v>
      </c>
      <c r="C4460" s="73" t="s">
        <v>510</v>
      </c>
    </row>
    <row r="4461" spans="1:3" x14ac:dyDescent="0.2">
      <c r="A4461" s="72">
        <v>4460</v>
      </c>
      <c r="B4461" s="70" t="s">
        <v>7104</v>
      </c>
      <c r="C4461" s="73" t="s">
        <v>510</v>
      </c>
    </row>
    <row r="4462" spans="1:3" x14ac:dyDescent="0.2">
      <c r="A4462" s="72">
        <v>4461</v>
      </c>
      <c r="B4462" s="70" t="s">
        <v>6840</v>
      </c>
      <c r="C4462" s="73" t="s">
        <v>510</v>
      </c>
    </row>
    <row r="4463" spans="1:3" x14ac:dyDescent="0.2">
      <c r="A4463" s="72">
        <v>4462</v>
      </c>
      <c r="B4463" s="70" t="s">
        <v>6486</v>
      </c>
      <c r="C4463" s="73" t="s">
        <v>510</v>
      </c>
    </row>
    <row r="4464" spans="1:3" x14ac:dyDescent="0.2">
      <c r="A4464" s="72">
        <v>4463</v>
      </c>
      <c r="B4464" s="70" t="s">
        <v>4442</v>
      </c>
      <c r="C4464" s="73" t="s">
        <v>510</v>
      </c>
    </row>
    <row r="4465" spans="1:3" x14ac:dyDescent="0.2">
      <c r="A4465" s="72">
        <v>4464</v>
      </c>
      <c r="B4465" s="70" t="s">
        <v>2960</v>
      </c>
      <c r="C4465" s="73" t="s">
        <v>510</v>
      </c>
    </row>
    <row r="4466" spans="1:3" x14ac:dyDescent="0.2">
      <c r="A4466" s="72">
        <v>4465</v>
      </c>
      <c r="B4466" s="70" t="s">
        <v>1252</v>
      </c>
      <c r="C4466" s="73" t="s">
        <v>510</v>
      </c>
    </row>
    <row r="4467" spans="1:3" x14ac:dyDescent="0.2">
      <c r="A4467" s="72">
        <v>4466</v>
      </c>
      <c r="B4467" s="70" t="s">
        <v>7105</v>
      </c>
      <c r="C4467" s="73" t="s">
        <v>510</v>
      </c>
    </row>
    <row r="4468" spans="1:3" x14ac:dyDescent="0.2">
      <c r="A4468" s="72">
        <v>4467</v>
      </c>
      <c r="B4468" s="70" t="s">
        <v>2497</v>
      </c>
      <c r="C4468" s="73" t="s">
        <v>510</v>
      </c>
    </row>
    <row r="4469" spans="1:3" x14ac:dyDescent="0.2">
      <c r="A4469" s="72">
        <v>4468</v>
      </c>
      <c r="B4469" s="70" t="s">
        <v>6262</v>
      </c>
      <c r="C4469" s="73" t="s">
        <v>510</v>
      </c>
    </row>
    <row r="4470" spans="1:3" x14ac:dyDescent="0.2">
      <c r="A4470" s="72">
        <v>4469</v>
      </c>
      <c r="B4470" s="70" t="s">
        <v>6173</v>
      </c>
      <c r="C4470" s="73" t="s">
        <v>618</v>
      </c>
    </row>
    <row r="4471" spans="1:3" x14ac:dyDescent="0.2">
      <c r="A4471" s="72">
        <v>4470</v>
      </c>
      <c r="B4471" s="70" t="s">
        <v>4862</v>
      </c>
      <c r="C4471" s="73" t="s">
        <v>510</v>
      </c>
    </row>
    <row r="4472" spans="1:3" x14ac:dyDescent="0.2">
      <c r="A4472" s="72">
        <v>4471</v>
      </c>
      <c r="B4472" s="70" t="s">
        <v>2285</v>
      </c>
      <c r="C4472" s="73" t="s">
        <v>510</v>
      </c>
    </row>
    <row r="4473" spans="1:3" x14ac:dyDescent="0.2">
      <c r="A4473" s="72">
        <v>4472</v>
      </c>
      <c r="B4473" s="70" t="s">
        <v>1048</v>
      </c>
      <c r="C4473" s="73" t="s">
        <v>109</v>
      </c>
    </row>
    <row r="4474" spans="1:3" x14ac:dyDescent="0.2">
      <c r="A4474" s="72">
        <v>4473</v>
      </c>
      <c r="B4474" s="70" t="s">
        <v>108</v>
      </c>
      <c r="C4474" s="73" t="s">
        <v>109</v>
      </c>
    </row>
    <row r="4475" spans="1:3" x14ac:dyDescent="0.2">
      <c r="A4475" s="72">
        <v>4474</v>
      </c>
      <c r="B4475" s="70" t="s">
        <v>898</v>
      </c>
      <c r="C4475" s="73" t="s">
        <v>109</v>
      </c>
    </row>
    <row r="4476" spans="1:3" x14ac:dyDescent="0.2">
      <c r="A4476" s="72">
        <v>4475</v>
      </c>
      <c r="B4476" s="70" t="s">
        <v>2195</v>
      </c>
      <c r="C4476" s="73" t="s">
        <v>109</v>
      </c>
    </row>
    <row r="4477" spans="1:3" x14ac:dyDescent="0.2">
      <c r="A4477" s="72">
        <v>4476</v>
      </c>
      <c r="B4477" s="70" t="s">
        <v>3927</v>
      </c>
      <c r="C4477" s="73" t="s">
        <v>109</v>
      </c>
    </row>
    <row r="4478" spans="1:3" x14ac:dyDescent="0.2">
      <c r="A4478" s="72">
        <v>4477</v>
      </c>
      <c r="B4478" s="70" t="s">
        <v>4502</v>
      </c>
      <c r="C4478" s="73" t="s">
        <v>109</v>
      </c>
    </row>
    <row r="4479" spans="1:3" x14ac:dyDescent="0.2">
      <c r="A4479" s="72">
        <v>4478</v>
      </c>
      <c r="B4479" s="70" t="s">
        <v>2575</v>
      </c>
      <c r="C4479" s="73" t="s">
        <v>109</v>
      </c>
    </row>
    <row r="4480" spans="1:3" x14ac:dyDescent="0.2">
      <c r="A4480" s="72">
        <v>4479</v>
      </c>
      <c r="B4480" s="70" t="s">
        <v>281</v>
      </c>
      <c r="C4480" s="73" t="s">
        <v>109</v>
      </c>
    </row>
    <row r="4481" spans="1:3" x14ac:dyDescent="0.2">
      <c r="A4481" s="72">
        <v>4480</v>
      </c>
      <c r="B4481" s="70" t="s">
        <v>5970</v>
      </c>
      <c r="C4481" s="73" t="s">
        <v>109</v>
      </c>
    </row>
    <row r="4482" spans="1:3" x14ac:dyDescent="0.2">
      <c r="A4482" s="72">
        <v>4481</v>
      </c>
      <c r="B4482" s="70" t="s">
        <v>1878</v>
      </c>
      <c r="C4482" s="73" t="s">
        <v>109</v>
      </c>
    </row>
    <row r="4483" spans="1:3" x14ac:dyDescent="0.2">
      <c r="A4483" s="72">
        <v>4482</v>
      </c>
      <c r="B4483" s="70" t="s">
        <v>1102</v>
      </c>
      <c r="C4483" s="73" t="s">
        <v>109</v>
      </c>
    </row>
    <row r="4484" spans="1:3" x14ac:dyDescent="0.2">
      <c r="A4484" s="72">
        <v>4483</v>
      </c>
      <c r="B4484" s="70" t="s">
        <v>4643</v>
      </c>
      <c r="C4484" s="73" t="s">
        <v>109</v>
      </c>
    </row>
    <row r="4485" spans="1:3" x14ac:dyDescent="0.2">
      <c r="A4485" s="72">
        <v>4484</v>
      </c>
      <c r="B4485" s="70" t="s">
        <v>1352</v>
      </c>
      <c r="C4485" s="73" t="s">
        <v>109</v>
      </c>
    </row>
    <row r="4486" spans="1:3" x14ac:dyDescent="0.2">
      <c r="A4486" s="72">
        <v>4485</v>
      </c>
      <c r="B4486" s="70" t="s">
        <v>1969</v>
      </c>
      <c r="C4486" s="73" t="s">
        <v>109</v>
      </c>
    </row>
    <row r="4487" spans="1:3" x14ac:dyDescent="0.2">
      <c r="A4487" s="72">
        <v>4486</v>
      </c>
      <c r="B4487" s="70" t="s">
        <v>4621</v>
      </c>
      <c r="C4487" s="73" t="s">
        <v>109</v>
      </c>
    </row>
    <row r="4488" spans="1:3" x14ac:dyDescent="0.2">
      <c r="A4488" s="72">
        <v>4487</v>
      </c>
      <c r="B4488" s="70" t="s">
        <v>2873</v>
      </c>
      <c r="C4488" s="73" t="s">
        <v>60</v>
      </c>
    </row>
    <row r="4489" spans="1:3" x14ac:dyDescent="0.2">
      <c r="A4489" s="72">
        <v>4488</v>
      </c>
      <c r="B4489" s="70" t="s">
        <v>795</v>
      </c>
      <c r="C4489" s="73" t="s">
        <v>60</v>
      </c>
    </row>
    <row r="4490" spans="1:3" x14ac:dyDescent="0.2">
      <c r="A4490" s="72">
        <v>4489</v>
      </c>
      <c r="B4490" s="70" t="s">
        <v>739</v>
      </c>
      <c r="C4490" s="73" t="s">
        <v>60</v>
      </c>
    </row>
    <row r="4491" spans="1:3" x14ac:dyDescent="0.2">
      <c r="A4491" s="72">
        <v>4490</v>
      </c>
      <c r="B4491" s="70" t="s">
        <v>1472</v>
      </c>
      <c r="C4491" s="73" t="s">
        <v>60</v>
      </c>
    </row>
    <row r="4492" spans="1:3" x14ac:dyDescent="0.2">
      <c r="A4492" s="72">
        <v>4491</v>
      </c>
      <c r="B4492" s="70" t="s">
        <v>4753</v>
      </c>
      <c r="C4492" s="73" t="s">
        <v>60</v>
      </c>
    </row>
    <row r="4493" spans="1:3" x14ac:dyDescent="0.2">
      <c r="A4493" s="72">
        <v>4492</v>
      </c>
      <c r="B4493" s="70" t="s">
        <v>2631</v>
      </c>
      <c r="C4493" s="73" t="s">
        <v>60</v>
      </c>
    </row>
    <row r="4494" spans="1:3" x14ac:dyDescent="0.2">
      <c r="A4494" s="72">
        <v>4493</v>
      </c>
      <c r="B4494" s="70" t="s">
        <v>505</v>
      </c>
      <c r="C4494" s="73" t="s">
        <v>60</v>
      </c>
    </row>
    <row r="4495" spans="1:3" x14ac:dyDescent="0.2">
      <c r="A4495" s="72">
        <v>4494</v>
      </c>
      <c r="B4495" s="70" t="s">
        <v>2333</v>
      </c>
      <c r="C4495" s="73" t="s">
        <v>60</v>
      </c>
    </row>
    <row r="4496" spans="1:3" x14ac:dyDescent="0.2">
      <c r="A4496" s="72">
        <v>4495</v>
      </c>
      <c r="B4496" s="70" t="s">
        <v>7106</v>
      </c>
      <c r="C4496" s="73" t="s">
        <v>60</v>
      </c>
    </row>
    <row r="4497" spans="1:3" x14ac:dyDescent="0.2">
      <c r="A4497" s="72">
        <v>4496</v>
      </c>
      <c r="B4497" s="70" t="s">
        <v>7107</v>
      </c>
      <c r="C4497" s="73" t="s">
        <v>60</v>
      </c>
    </row>
    <row r="4498" spans="1:3" x14ac:dyDescent="0.2">
      <c r="A4498" s="72">
        <v>4497</v>
      </c>
      <c r="B4498" s="70" t="s">
        <v>284</v>
      </c>
      <c r="C4498" s="73" t="s">
        <v>60</v>
      </c>
    </row>
    <row r="4499" spans="1:3" x14ac:dyDescent="0.2">
      <c r="A4499" s="72">
        <v>4498</v>
      </c>
      <c r="B4499" s="70" t="s">
        <v>6174</v>
      </c>
      <c r="C4499" s="73" t="s">
        <v>60</v>
      </c>
    </row>
    <row r="4500" spans="1:3" x14ac:dyDescent="0.2">
      <c r="A4500" s="72">
        <v>4499</v>
      </c>
      <c r="B4500" s="70" t="s">
        <v>763</v>
      </c>
      <c r="C4500" s="73" t="s">
        <v>60</v>
      </c>
    </row>
    <row r="4501" spans="1:3" x14ac:dyDescent="0.2">
      <c r="A4501" s="72">
        <v>4500</v>
      </c>
      <c r="B4501" s="70" t="s">
        <v>146</v>
      </c>
      <c r="C4501" s="73" t="s">
        <v>60</v>
      </c>
    </row>
    <row r="4502" spans="1:3" x14ac:dyDescent="0.2">
      <c r="A4502" s="72">
        <v>4501</v>
      </c>
      <c r="B4502" s="70" t="s">
        <v>687</v>
      </c>
      <c r="C4502" s="73" t="s">
        <v>60</v>
      </c>
    </row>
    <row r="4503" spans="1:3" x14ac:dyDescent="0.2">
      <c r="A4503" s="72">
        <v>4502</v>
      </c>
      <c r="B4503" s="70" t="s">
        <v>159</v>
      </c>
      <c r="C4503" s="73" t="s">
        <v>60</v>
      </c>
    </row>
    <row r="4504" spans="1:3" x14ac:dyDescent="0.2">
      <c r="A4504" s="72">
        <v>4503</v>
      </c>
      <c r="B4504" s="70" t="s">
        <v>2865</v>
      </c>
      <c r="C4504" s="73" t="s">
        <v>60</v>
      </c>
    </row>
    <row r="4505" spans="1:3" x14ac:dyDescent="0.2">
      <c r="A4505" s="72">
        <v>4504</v>
      </c>
      <c r="B4505" s="70" t="s">
        <v>764</v>
      </c>
      <c r="C4505" s="73" t="s">
        <v>60</v>
      </c>
    </row>
    <row r="4506" spans="1:3" x14ac:dyDescent="0.2">
      <c r="A4506" s="72">
        <v>4505</v>
      </c>
      <c r="B4506" s="70" t="s">
        <v>2625</v>
      </c>
      <c r="C4506" s="73" t="s">
        <v>60</v>
      </c>
    </row>
    <row r="4507" spans="1:3" x14ac:dyDescent="0.2">
      <c r="A4507" s="72">
        <v>4506</v>
      </c>
      <c r="B4507" s="70" t="s">
        <v>6032</v>
      </c>
      <c r="C4507" s="73" t="s">
        <v>60</v>
      </c>
    </row>
    <row r="4508" spans="1:3" x14ac:dyDescent="0.2">
      <c r="A4508" s="72">
        <v>4507</v>
      </c>
      <c r="B4508" s="70" t="s">
        <v>6646</v>
      </c>
      <c r="C4508" s="73" t="s">
        <v>60</v>
      </c>
    </row>
    <row r="4509" spans="1:3" x14ac:dyDescent="0.2">
      <c r="A4509" s="72">
        <v>4508</v>
      </c>
      <c r="B4509" s="70" t="s">
        <v>5917</v>
      </c>
      <c r="C4509" s="73" t="s">
        <v>60</v>
      </c>
    </row>
    <row r="4510" spans="1:3" x14ac:dyDescent="0.2">
      <c r="A4510" s="72">
        <v>4509</v>
      </c>
      <c r="B4510" s="70" t="s">
        <v>6099</v>
      </c>
      <c r="C4510" s="73" t="s">
        <v>60</v>
      </c>
    </row>
    <row r="4511" spans="1:3" x14ac:dyDescent="0.2">
      <c r="A4511" s="72">
        <v>4510</v>
      </c>
      <c r="B4511" s="70" t="s">
        <v>758</v>
      </c>
      <c r="C4511" s="73" t="s">
        <v>60</v>
      </c>
    </row>
    <row r="4512" spans="1:3" x14ac:dyDescent="0.2">
      <c r="A4512" s="72">
        <v>4511</v>
      </c>
      <c r="B4512" s="70" t="s">
        <v>3389</v>
      </c>
      <c r="C4512" s="73" t="s">
        <v>60</v>
      </c>
    </row>
    <row r="4513" spans="1:3" x14ac:dyDescent="0.2">
      <c r="A4513" s="72">
        <v>4512</v>
      </c>
      <c r="B4513" s="70" t="s">
        <v>6033</v>
      </c>
      <c r="C4513" s="73" t="s">
        <v>60</v>
      </c>
    </row>
    <row r="4514" spans="1:3" x14ac:dyDescent="0.2">
      <c r="A4514" s="72">
        <v>4513</v>
      </c>
      <c r="B4514" s="70" t="s">
        <v>321</v>
      </c>
      <c r="C4514" s="73" t="s">
        <v>60</v>
      </c>
    </row>
    <row r="4515" spans="1:3" x14ac:dyDescent="0.2">
      <c r="A4515" s="72">
        <v>4514</v>
      </c>
      <c r="B4515" s="70" t="s">
        <v>770</v>
      </c>
      <c r="C4515" s="73" t="s">
        <v>60</v>
      </c>
    </row>
    <row r="4516" spans="1:3" x14ac:dyDescent="0.2">
      <c r="A4516" s="72">
        <v>4515</v>
      </c>
      <c r="B4516" s="70" t="s">
        <v>1958</v>
      </c>
      <c r="C4516" s="73" t="s">
        <v>60</v>
      </c>
    </row>
    <row r="4517" spans="1:3" x14ac:dyDescent="0.2">
      <c r="A4517" s="72">
        <v>4516</v>
      </c>
      <c r="B4517" s="70" t="s">
        <v>4165</v>
      </c>
      <c r="C4517" s="73" t="s">
        <v>60</v>
      </c>
    </row>
    <row r="4518" spans="1:3" x14ac:dyDescent="0.2">
      <c r="A4518" s="72">
        <v>4517</v>
      </c>
      <c r="B4518" s="70" t="s">
        <v>781</v>
      </c>
      <c r="C4518" s="73" t="s">
        <v>60</v>
      </c>
    </row>
    <row r="4519" spans="1:3" x14ac:dyDescent="0.2">
      <c r="A4519" s="72">
        <v>4518</v>
      </c>
      <c r="B4519" s="70" t="s">
        <v>2058</v>
      </c>
      <c r="C4519" s="73" t="s">
        <v>60</v>
      </c>
    </row>
    <row r="4520" spans="1:3" x14ac:dyDescent="0.2">
      <c r="A4520" s="72">
        <v>4519</v>
      </c>
      <c r="B4520" s="70" t="s">
        <v>6841</v>
      </c>
      <c r="C4520" s="73" t="s">
        <v>60</v>
      </c>
    </row>
    <row r="4521" spans="1:3" x14ac:dyDescent="0.2">
      <c r="A4521" s="72">
        <v>4520</v>
      </c>
      <c r="B4521" s="70" t="s">
        <v>759</v>
      </c>
      <c r="C4521" s="73" t="s">
        <v>60</v>
      </c>
    </row>
    <row r="4522" spans="1:3" x14ac:dyDescent="0.2">
      <c r="A4522" s="72">
        <v>4521</v>
      </c>
      <c r="B4522" s="70" t="s">
        <v>439</v>
      </c>
      <c r="C4522" s="73" t="s">
        <v>60</v>
      </c>
    </row>
    <row r="4523" spans="1:3" x14ac:dyDescent="0.2">
      <c r="A4523" s="72">
        <v>4522</v>
      </c>
      <c r="B4523" s="70" t="s">
        <v>3216</v>
      </c>
      <c r="C4523" s="73" t="s">
        <v>60</v>
      </c>
    </row>
    <row r="4524" spans="1:3" x14ac:dyDescent="0.2">
      <c r="A4524" s="72">
        <v>4523</v>
      </c>
      <c r="B4524" s="70" t="s">
        <v>92</v>
      </c>
      <c r="C4524" s="73" t="s">
        <v>60</v>
      </c>
    </row>
    <row r="4525" spans="1:3" x14ac:dyDescent="0.2">
      <c r="A4525" s="72">
        <v>4524</v>
      </c>
      <c r="B4525" s="70" t="s">
        <v>524</v>
      </c>
      <c r="C4525" s="73" t="s">
        <v>60</v>
      </c>
    </row>
    <row r="4526" spans="1:3" x14ac:dyDescent="0.2">
      <c r="A4526" s="72">
        <v>4525</v>
      </c>
      <c r="B4526" s="70" t="s">
        <v>1367</v>
      </c>
      <c r="C4526" s="73" t="s">
        <v>267</v>
      </c>
    </row>
    <row r="4527" spans="1:3" x14ac:dyDescent="0.2">
      <c r="A4527" s="72">
        <v>4526</v>
      </c>
      <c r="B4527" s="70" t="s">
        <v>604</v>
      </c>
      <c r="C4527" s="73" t="s">
        <v>60</v>
      </c>
    </row>
    <row r="4528" spans="1:3" x14ac:dyDescent="0.2">
      <c r="A4528" s="72">
        <v>4527</v>
      </c>
      <c r="B4528" s="70" t="s">
        <v>251</v>
      </c>
      <c r="C4528" s="73" t="s">
        <v>60</v>
      </c>
    </row>
    <row r="4529" spans="1:3" x14ac:dyDescent="0.2">
      <c r="A4529" s="72">
        <v>4528</v>
      </c>
      <c r="B4529" s="70" t="s">
        <v>3709</v>
      </c>
      <c r="C4529" s="73" t="s">
        <v>60</v>
      </c>
    </row>
    <row r="4530" spans="1:3" x14ac:dyDescent="0.2">
      <c r="A4530" s="72">
        <v>4529</v>
      </c>
      <c r="B4530" s="70" t="s">
        <v>1668</v>
      </c>
      <c r="C4530" s="73" t="s">
        <v>60</v>
      </c>
    </row>
    <row r="4531" spans="1:3" x14ac:dyDescent="0.2">
      <c r="A4531" s="72">
        <v>4530</v>
      </c>
      <c r="B4531" s="70" t="s">
        <v>932</v>
      </c>
      <c r="C4531" s="73" t="s">
        <v>60</v>
      </c>
    </row>
    <row r="4532" spans="1:3" x14ac:dyDescent="0.2">
      <c r="A4532" s="72">
        <v>4531</v>
      </c>
      <c r="B4532" s="70" t="s">
        <v>609</v>
      </c>
      <c r="C4532" s="73" t="s">
        <v>60</v>
      </c>
    </row>
    <row r="4533" spans="1:3" x14ac:dyDescent="0.2">
      <c r="A4533" s="72">
        <v>4532</v>
      </c>
      <c r="B4533" s="70" t="s">
        <v>4083</v>
      </c>
      <c r="C4533" s="73" t="s">
        <v>60</v>
      </c>
    </row>
    <row r="4534" spans="1:3" x14ac:dyDescent="0.2">
      <c r="A4534" s="72">
        <v>4533</v>
      </c>
      <c r="B4534" s="70" t="s">
        <v>7108</v>
      </c>
      <c r="C4534" s="73" t="s">
        <v>60</v>
      </c>
    </row>
    <row r="4535" spans="1:3" x14ac:dyDescent="0.2">
      <c r="A4535" s="72">
        <v>4534</v>
      </c>
      <c r="B4535" s="70" t="s">
        <v>3261</v>
      </c>
      <c r="C4535" s="73" t="s">
        <v>60</v>
      </c>
    </row>
    <row r="4536" spans="1:3" x14ac:dyDescent="0.2">
      <c r="A4536" s="72">
        <v>4535</v>
      </c>
      <c r="B4536" s="70" t="s">
        <v>59</v>
      </c>
      <c r="C4536" s="73" t="s">
        <v>60</v>
      </c>
    </row>
    <row r="4537" spans="1:3" x14ac:dyDescent="0.2">
      <c r="A4537" s="72">
        <v>4536</v>
      </c>
      <c r="B4537" s="70" t="s">
        <v>915</v>
      </c>
      <c r="C4537" s="73" t="s">
        <v>60</v>
      </c>
    </row>
    <row r="4538" spans="1:3" x14ac:dyDescent="0.2">
      <c r="A4538" s="72">
        <v>4537</v>
      </c>
      <c r="B4538" s="70" t="s">
        <v>4263</v>
      </c>
      <c r="C4538" s="73" t="s">
        <v>60</v>
      </c>
    </row>
    <row r="4539" spans="1:3" x14ac:dyDescent="0.2">
      <c r="A4539" s="72">
        <v>4538</v>
      </c>
      <c r="B4539" s="70" t="s">
        <v>1063</v>
      </c>
      <c r="C4539" s="73" t="s">
        <v>60</v>
      </c>
    </row>
    <row r="4540" spans="1:3" x14ac:dyDescent="0.2">
      <c r="A4540" s="72">
        <v>4539</v>
      </c>
      <c r="B4540" s="70" t="s">
        <v>2188</v>
      </c>
      <c r="C4540" s="73" t="s">
        <v>60</v>
      </c>
    </row>
    <row r="4541" spans="1:3" x14ac:dyDescent="0.2">
      <c r="A4541" s="72">
        <v>4540</v>
      </c>
      <c r="B4541" s="70" t="s">
        <v>4603</v>
      </c>
      <c r="C4541" s="73" t="s">
        <v>60</v>
      </c>
    </row>
    <row r="4542" spans="1:3" x14ac:dyDescent="0.2">
      <c r="A4542" s="72">
        <v>4541</v>
      </c>
      <c r="B4542" s="70" t="s">
        <v>5971</v>
      </c>
      <c r="C4542" s="73" t="s">
        <v>60</v>
      </c>
    </row>
    <row r="4543" spans="1:3" x14ac:dyDescent="0.2">
      <c r="A4543" s="72">
        <v>4542</v>
      </c>
      <c r="B4543" s="70" t="s">
        <v>5631</v>
      </c>
      <c r="C4543" s="73" t="s">
        <v>60</v>
      </c>
    </row>
    <row r="4544" spans="1:3" x14ac:dyDescent="0.2">
      <c r="A4544" s="72">
        <v>4543</v>
      </c>
      <c r="B4544" s="70" t="s">
        <v>6647</v>
      </c>
      <c r="C4544" s="73" t="s">
        <v>60</v>
      </c>
    </row>
    <row r="4545" spans="1:3" x14ac:dyDescent="0.2">
      <c r="A4545" s="72">
        <v>4544</v>
      </c>
      <c r="B4545" s="70" t="s">
        <v>1779</v>
      </c>
      <c r="C4545" s="73" t="s">
        <v>60</v>
      </c>
    </row>
    <row r="4546" spans="1:3" x14ac:dyDescent="0.2">
      <c r="A4546" s="72">
        <v>4545</v>
      </c>
      <c r="B4546" s="70" t="s">
        <v>5972</v>
      </c>
      <c r="C4546" s="73" t="s">
        <v>60</v>
      </c>
    </row>
    <row r="4547" spans="1:3" x14ac:dyDescent="0.2">
      <c r="A4547" s="72">
        <v>4546</v>
      </c>
      <c r="B4547" s="70" t="s">
        <v>3866</v>
      </c>
      <c r="C4547" s="73" t="s">
        <v>60</v>
      </c>
    </row>
    <row r="4548" spans="1:3" x14ac:dyDescent="0.2">
      <c r="A4548" s="72">
        <v>4547</v>
      </c>
      <c r="B4548" s="70" t="s">
        <v>6487</v>
      </c>
      <c r="C4548" s="73" t="s">
        <v>60</v>
      </c>
    </row>
    <row r="4549" spans="1:3" x14ac:dyDescent="0.2">
      <c r="A4549" s="72">
        <v>4548</v>
      </c>
      <c r="B4549" s="70" t="s">
        <v>2811</v>
      </c>
      <c r="C4549" s="73" t="s">
        <v>60</v>
      </c>
    </row>
    <row r="4550" spans="1:3" x14ac:dyDescent="0.2">
      <c r="A4550" s="72">
        <v>4549</v>
      </c>
      <c r="B4550" s="70" t="s">
        <v>3853</v>
      </c>
      <c r="C4550" s="73" t="s">
        <v>60</v>
      </c>
    </row>
    <row r="4551" spans="1:3" x14ac:dyDescent="0.2">
      <c r="A4551" s="72">
        <v>4550</v>
      </c>
      <c r="B4551" s="70" t="s">
        <v>6266</v>
      </c>
      <c r="C4551" s="73" t="s">
        <v>60</v>
      </c>
    </row>
    <row r="4552" spans="1:3" x14ac:dyDescent="0.2">
      <c r="A4552" s="72">
        <v>4551</v>
      </c>
      <c r="B4552" s="70" t="s">
        <v>2988</v>
      </c>
      <c r="C4552" s="73" t="s">
        <v>60</v>
      </c>
    </row>
    <row r="4553" spans="1:3" x14ac:dyDescent="0.2">
      <c r="A4553" s="72">
        <v>4552</v>
      </c>
      <c r="B4553" s="70" t="s">
        <v>372</v>
      </c>
      <c r="C4553" s="73" t="s">
        <v>373</v>
      </c>
    </row>
    <row r="4554" spans="1:3" x14ac:dyDescent="0.2">
      <c r="A4554" s="72">
        <v>4553</v>
      </c>
      <c r="B4554" s="70" t="s">
        <v>504</v>
      </c>
      <c r="C4554" s="73" t="s">
        <v>373</v>
      </c>
    </row>
    <row r="4555" spans="1:3" x14ac:dyDescent="0.2">
      <c r="A4555" s="72">
        <v>4554</v>
      </c>
      <c r="B4555" s="70" t="s">
        <v>1370</v>
      </c>
      <c r="C4555" s="73" t="s">
        <v>373</v>
      </c>
    </row>
    <row r="4556" spans="1:3" x14ac:dyDescent="0.2">
      <c r="A4556" s="72">
        <v>4555</v>
      </c>
      <c r="B4556" s="70" t="s">
        <v>619</v>
      </c>
      <c r="C4556" s="73" t="s">
        <v>373</v>
      </c>
    </row>
    <row r="4557" spans="1:3" x14ac:dyDescent="0.2">
      <c r="A4557" s="72">
        <v>4556</v>
      </c>
      <c r="B4557" s="70" t="s">
        <v>5918</v>
      </c>
      <c r="C4557" s="73" t="s">
        <v>373</v>
      </c>
    </row>
    <row r="4558" spans="1:3" x14ac:dyDescent="0.2">
      <c r="A4558" s="72">
        <v>4557</v>
      </c>
      <c r="B4558" s="70" t="s">
        <v>1876</v>
      </c>
      <c r="C4558" s="73" t="s">
        <v>373</v>
      </c>
    </row>
    <row r="4559" spans="1:3" x14ac:dyDescent="0.2">
      <c r="A4559" s="72">
        <v>4558</v>
      </c>
      <c r="B4559" s="70" t="s">
        <v>536</v>
      </c>
      <c r="C4559" s="73" t="s">
        <v>373</v>
      </c>
    </row>
    <row r="4560" spans="1:3" x14ac:dyDescent="0.2">
      <c r="A4560" s="72">
        <v>4559</v>
      </c>
      <c r="B4560" s="70" t="s">
        <v>3992</v>
      </c>
      <c r="C4560" s="73" t="s">
        <v>373</v>
      </c>
    </row>
    <row r="4561" spans="1:3" x14ac:dyDescent="0.2">
      <c r="A4561" s="72">
        <v>4560</v>
      </c>
      <c r="B4561" s="70" t="s">
        <v>1155</v>
      </c>
      <c r="C4561" s="73" t="s">
        <v>373</v>
      </c>
    </row>
    <row r="4562" spans="1:3" x14ac:dyDescent="0.2">
      <c r="A4562" s="72">
        <v>4561</v>
      </c>
      <c r="B4562" s="70" t="s">
        <v>752</v>
      </c>
      <c r="C4562" s="73" t="s">
        <v>373</v>
      </c>
    </row>
    <row r="4563" spans="1:3" x14ac:dyDescent="0.2">
      <c r="A4563" s="72">
        <v>4562</v>
      </c>
      <c r="B4563" s="70" t="s">
        <v>2759</v>
      </c>
      <c r="C4563" s="73" t="s">
        <v>373</v>
      </c>
    </row>
    <row r="4564" spans="1:3" x14ac:dyDescent="0.2">
      <c r="A4564" s="72">
        <v>4563</v>
      </c>
      <c r="B4564" s="70" t="s">
        <v>4622</v>
      </c>
      <c r="C4564" s="73" t="s">
        <v>373</v>
      </c>
    </row>
    <row r="4565" spans="1:3" x14ac:dyDescent="0.2">
      <c r="A4565" s="72">
        <v>4564</v>
      </c>
      <c r="B4565" s="70" t="s">
        <v>2674</v>
      </c>
      <c r="C4565" s="73" t="s">
        <v>373</v>
      </c>
    </row>
    <row r="4566" spans="1:3" x14ac:dyDescent="0.2">
      <c r="A4566" s="72">
        <v>4565</v>
      </c>
      <c r="B4566" s="70" t="s">
        <v>6488</v>
      </c>
      <c r="C4566" s="73" t="s">
        <v>320</v>
      </c>
    </row>
    <row r="4567" spans="1:3" x14ac:dyDescent="0.2">
      <c r="A4567" s="72">
        <v>4566</v>
      </c>
      <c r="B4567" s="70" t="s">
        <v>458</v>
      </c>
      <c r="C4567" s="73" t="s">
        <v>320</v>
      </c>
    </row>
    <row r="4568" spans="1:3" x14ac:dyDescent="0.2">
      <c r="A4568" s="72">
        <v>4567</v>
      </c>
      <c r="B4568" s="70" t="s">
        <v>6504</v>
      </c>
      <c r="C4568" s="73" t="s">
        <v>656</v>
      </c>
    </row>
    <row r="4569" spans="1:3" x14ac:dyDescent="0.2">
      <c r="A4569" s="72">
        <v>4568</v>
      </c>
      <c r="B4569" s="70" t="s">
        <v>3002</v>
      </c>
      <c r="C4569" s="73" t="s">
        <v>320</v>
      </c>
    </row>
    <row r="4570" spans="1:3" x14ac:dyDescent="0.2">
      <c r="A4570" s="72">
        <v>4569</v>
      </c>
      <c r="B4570" s="70" t="s">
        <v>5178</v>
      </c>
      <c r="C4570" s="73" t="s">
        <v>320</v>
      </c>
    </row>
    <row r="4571" spans="1:3" x14ac:dyDescent="0.2">
      <c r="A4571" s="72">
        <v>4570</v>
      </c>
      <c r="B4571" s="70" t="s">
        <v>2568</v>
      </c>
      <c r="C4571" s="73" t="s">
        <v>320</v>
      </c>
    </row>
    <row r="4572" spans="1:3" x14ac:dyDescent="0.2">
      <c r="A4572" s="72">
        <v>4571</v>
      </c>
      <c r="B4572" s="70" t="s">
        <v>2531</v>
      </c>
      <c r="C4572" s="73" t="s">
        <v>320</v>
      </c>
    </row>
    <row r="4573" spans="1:3" x14ac:dyDescent="0.2">
      <c r="A4573" s="72">
        <v>4572</v>
      </c>
      <c r="B4573" s="70" t="s">
        <v>5229</v>
      </c>
      <c r="C4573" s="73" t="s">
        <v>320</v>
      </c>
    </row>
    <row r="4574" spans="1:3" x14ac:dyDescent="0.2">
      <c r="A4574" s="72">
        <v>4573</v>
      </c>
      <c r="B4574" s="70" t="s">
        <v>1519</v>
      </c>
      <c r="C4574" s="73" t="s">
        <v>320</v>
      </c>
    </row>
    <row r="4575" spans="1:3" x14ac:dyDescent="0.2">
      <c r="A4575" s="72">
        <v>4574</v>
      </c>
      <c r="B4575" s="70" t="s">
        <v>4759</v>
      </c>
      <c r="C4575" s="73" t="s">
        <v>320</v>
      </c>
    </row>
    <row r="4576" spans="1:3" x14ac:dyDescent="0.2">
      <c r="A4576" s="72">
        <v>4575</v>
      </c>
      <c r="B4576" s="70" t="s">
        <v>5298</v>
      </c>
      <c r="C4576" s="73" t="s">
        <v>320</v>
      </c>
    </row>
    <row r="4577" spans="1:3" x14ac:dyDescent="0.2">
      <c r="A4577" s="72">
        <v>4576</v>
      </c>
      <c r="B4577" s="70" t="s">
        <v>3324</v>
      </c>
      <c r="C4577" s="73" t="s">
        <v>320</v>
      </c>
    </row>
    <row r="4578" spans="1:3" x14ac:dyDescent="0.2">
      <c r="A4578" s="72">
        <v>4577</v>
      </c>
      <c r="B4578" s="70" t="s">
        <v>2431</v>
      </c>
      <c r="C4578" s="73" t="s">
        <v>320</v>
      </c>
    </row>
    <row r="4579" spans="1:3" x14ac:dyDescent="0.2">
      <c r="A4579" s="72">
        <v>4578</v>
      </c>
      <c r="B4579" s="70" t="s">
        <v>2063</v>
      </c>
      <c r="C4579" s="73" t="s">
        <v>320</v>
      </c>
    </row>
    <row r="4580" spans="1:3" x14ac:dyDescent="0.2">
      <c r="A4580" s="72">
        <v>4579</v>
      </c>
      <c r="B4580" s="70" t="s">
        <v>2289</v>
      </c>
      <c r="C4580" s="73" t="s">
        <v>320</v>
      </c>
    </row>
    <row r="4581" spans="1:3" x14ac:dyDescent="0.2">
      <c r="A4581" s="72">
        <v>4580</v>
      </c>
      <c r="B4581" s="70" t="s">
        <v>6842</v>
      </c>
      <c r="C4581" s="73" t="s">
        <v>320</v>
      </c>
    </row>
    <row r="4582" spans="1:3" x14ac:dyDescent="0.2">
      <c r="A4582" s="72">
        <v>4581</v>
      </c>
      <c r="B4582" s="70" t="s">
        <v>1117</v>
      </c>
      <c r="C4582" s="73" t="s">
        <v>320</v>
      </c>
    </row>
    <row r="4583" spans="1:3" x14ac:dyDescent="0.2">
      <c r="A4583" s="72">
        <v>4582</v>
      </c>
      <c r="B4583" s="70" t="s">
        <v>6267</v>
      </c>
      <c r="C4583" s="73" t="s">
        <v>320</v>
      </c>
    </row>
    <row r="4584" spans="1:3" x14ac:dyDescent="0.2">
      <c r="A4584" s="72">
        <v>4583</v>
      </c>
      <c r="B4584" s="70" t="s">
        <v>1646</v>
      </c>
      <c r="C4584" s="73" t="s">
        <v>320</v>
      </c>
    </row>
    <row r="4585" spans="1:3" x14ac:dyDescent="0.2">
      <c r="A4585" s="72">
        <v>4584</v>
      </c>
      <c r="B4585" s="70" t="s">
        <v>6034</v>
      </c>
      <c r="C4585" s="73" t="s">
        <v>320</v>
      </c>
    </row>
    <row r="4586" spans="1:3" x14ac:dyDescent="0.2">
      <c r="A4586" s="72">
        <v>4585</v>
      </c>
      <c r="B4586" s="70" t="s">
        <v>3746</v>
      </c>
      <c r="C4586" s="73" t="s">
        <v>320</v>
      </c>
    </row>
    <row r="4587" spans="1:3" x14ac:dyDescent="0.2">
      <c r="A4587" s="72">
        <v>4586</v>
      </c>
      <c r="B4587" s="70" t="s">
        <v>4020</v>
      </c>
      <c r="C4587" s="73" t="s">
        <v>320</v>
      </c>
    </row>
    <row r="4588" spans="1:3" x14ac:dyDescent="0.2">
      <c r="A4588" s="72">
        <v>4587</v>
      </c>
      <c r="B4588" s="70" t="s">
        <v>4405</v>
      </c>
      <c r="C4588" s="73" t="s">
        <v>320</v>
      </c>
    </row>
    <row r="4589" spans="1:3" x14ac:dyDescent="0.2">
      <c r="A4589" s="72">
        <v>4588</v>
      </c>
      <c r="B4589" s="70" t="s">
        <v>1481</v>
      </c>
      <c r="C4589" s="73" t="s">
        <v>320</v>
      </c>
    </row>
    <row r="4590" spans="1:3" x14ac:dyDescent="0.2">
      <c r="A4590" s="72">
        <v>4589</v>
      </c>
      <c r="B4590" s="70" t="s">
        <v>2554</v>
      </c>
      <c r="C4590" s="73" t="s">
        <v>320</v>
      </c>
    </row>
    <row r="4591" spans="1:3" x14ac:dyDescent="0.2">
      <c r="A4591" s="72">
        <v>4590</v>
      </c>
      <c r="B4591" s="70" t="s">
        <v>5632</v>
      </c>
      <c r="C4591" s="73" t="s">
        <v>320</v>
      </c>
    </row>
    <row r="4592" spans="1:3" x14ac:dyDescent="0.2">
      <c r="A4592" s="72">
        <v>4591</v>
      </c>
      <c r="B4592" s="70" t="s">
        <v>962</v>
      </c>
      <c r="C4592" s="73" t="s">
        <v>320</v>
      </c>
    </row>
    <row r="4593" spans="1:3" x14ac:dyDescent="0.2">
      <c r="A4593" s="72">
        <v>4592</v>
      </c>
      <c r="B4593" s="70" t="s">
        <v>1342</v>
      </c>
      <c r="C4593" s="73" t="s">
        <v>320</v>
      </c>
    </row>
    <row r="4594" spans="1:3" x14ac:dyDescent="0.2">
      <c r="A4594" s="72">
        <v>4593</v>
      </c>
      <c r="B4594" s="70" t="s">
        <v>3189</v>
      </c>
      <c r="C4594" s="73" t="s">
        <v>320</v>
      </c>
    </row>
    <row r="4595" spans="1:3" x14ac:dyDescent="0.2">
      <c r="A4595" s="72">
        <v>4594</v>
      </c>
      <c r="B4595" s="70" t="s">
        <v>2419</v>
      </c>
      <c r="C4595" s="73" t="s">
        <v>320</v>
      </c>
    </row>
    <row r="4596" spans="1:3" x14ac:dyDescent="0.2">
      <c r="A4596" s="72">
        <v>4595</v>
      </c>
      <c r="B4596" s="70" t="s">
        <v>3291</v>
      </c>
      <c r="C4596" s="73" t="s">
        <v>320</v>
      </c>
    </row>
    <row r="4597" spans="1:3" x14ac:dyDescent="0.2">
      <c r="A4597" s="72">
        <v>4596</v>
      </c>
      <c r="B4597" s="70" t="s">
        <v>2985</v>
      </c>
      <c r="C4597" s="73" t="s">
        <v>320</v>
      </c>
    </row>
    <row r="4598" spans="1:3" x14ac:dyDescent="0.2">
      <c r="A4598" s="72">
        <v>4597</v>
      </c>
      <c r="B4598" s="70" t="s">
        <v>6967</v>
      </c>
      <c r="C4598" s="73" t="s">
        <v>320</v>
      </c>
    </row>
    <row r="4599" spans="1:3" x14ac:dyDescent="0.2">
      <c r="A4599" s="72">
        <v>4598</v>
      </c>
      <c r="B4599" s="70" t="s">
        <v>6672</v>
      </c>
      <c r="C4599" s="73" t="s">
        <v>320</v>
      </c>
    </row>
    <row r="4600" spans="1:3" x14ac:dyDescent="0.2">
      <c r="A4600" s="72">
        <v>4599</v>
      </c>
      <c r="B4600" s="70" t="s">
        <v>319</v>
      </c>
      <c r="C4600" s="73" t="s">
        <v>320</v>
      </c>
    </row>
    <row r="4601" spans="1:3" x14ac:dyDescent="0.2">
      <c r="A4601" s="72">
        <v>4600</v>
      </c>
      <c r="B4601" s="70" t="s">
        <v>3587</v>
      </c>
      <c r="C4601" s="73" t="s">
        <v>320</v>
      </c>
    </row>
    <row r="4602" spans="1:3" x14ac:dyDescent="0.2">
      <c r="A4602" s="72">
        <v>4601</v>
      </c>
      <c r="B4602" s="70" t="s">
        <v>1226</v>
      </c>
      <c r="C4602" s="73" t="s">
        <v>320</v>
      </c>
    </row>
    <row r="4603" spans="1:3" x14ac:dyDescent="0.2">
      <c r="A4603" s="72">
        <v>4602</v>
      </c>
      <c r="B4603" s="70" t="s">
        <v>1276</v>
      </c>
      <c r="C4603" s="73" t="s">
        <v>320</v>
      </c>
    </row>
    <row r="4604" spans="1:3" x14ac:dyDescent="0.2">
      <c r="A4604" s="72">
        <v>4603</v>
      </c>
      <c r="B4604" s="70" t="s">
        <v>3984</v>
      </c>
      <c r="C4604" s="73" t="s">
        <v>320</v>
      </c>
    </row>
    <row r="4605" spans="1:3" x14ac:dyDescent="0.2">
      <c r="A4605" s="72">
        <v>4604</v>
      </c>
      <c r="B4605" s="70" t="s">
        <v>1093</v>
      </c>
      <c r="C4605" s="73" t="s">
        <v>320</v>
      </c>
    </row>
    <row r="4606" spans="1:3" x14ac:dyDescent="0.2">
      <c r="A4606" s="72">
        <v>4605</v>
      </c>
      <c r="B4606" s="70" t="s">
        <v>3138</v>
      </c>
      <c r="C4606" s="73" t="s">
        <v>320</v>
      </c>
    </row>
    <row r="4607" spans="1:3" x14ac:dyDescent="0.2">
      <c r="A4607" s="72">
        <v>4606</v>
      </c>
      <c r="B4607" s="70" t="s">
        <v>3677</v>
      </c>
      <c r="C4607" s="73" t="s">
        <v>320</v>
      </c>
    </row>
    <row r="4608" spans="1:3" x14ac:dyDescent="0.2">
      <c r="A4608" s="72">
        <v>4607</v>
      </c>
      <c r="B4608" s="70" t="s">
        <v>4021</v>
      </c>
      <c r="C4608" s="73" t="s">
        <v>320</v>
      </c>
    </row>
    <row r="4609" spans="1:3" x14ac:dyDescent="0.2">
      <c r="A4609" s="72">
        <v>4608</v>
      </c>
      <c r="B4609" s="70" t="s">
        <v>5855</v>
      </c>
      <c r="C4609" s="73" t="s">
        <v>320</v>
      </c>
    </row>
    <row r="4610" spans="1:3" x14ac:dyDescent="0.2">
      <c r="A4610" s="72">
        <v>4609</v>
      </c>
      <c r="B4610" s="70" t="s">
        <v>527</v>
      </c>
      <c r="C4610" s="73" t="s">
        <v>320</v>
      </c>
    </row>
    <row r="4611" spans="1:3" x14ac:dyDescent="0.2">
      <c r="A4611" s="72">
        <v>4610</v>
      </c>
      <c r="B4611" s="70" t="s">
        <v>2781</v>
      </c>
      <c r="C4611" s="73" t="s">
        <v>320</v>
      </c>
    </row>
    <row r="4612" spans="1:3" x14ac:dyDescent="0.2">
      <c r="A4612" s="72">
        <v>4611</v>
      </c>
      <c r="B4612" s="70" t="s">
        <v>4125</v>
      </c>
      <c r="C4612" s="73" t="s">
        <v>320</v>
      </c>
    </row>
    <row r="4613" spans="1:3" x14ac:dyDescent="0.2">
      <c r="A4613" s="72">
        <v>4612</v>
      </c>
      <c r="B4613" s="70" t="s">
        <v>4760</v>
      </c>
      <c r="C4613" s="73" t="s">
        <v>320</v>
      </c>
    </row>
    <row r="4614" spans="1:3" x14ac:dyDescent="0.2">
      <c r="A4614" s="72">
        <v>4613</v>
      </c>
      <c r="B4614" s="70" t="s">
        <v>1940</v>
      </c>
      <c r="C4614" s="73" t="s">
        <v>1941</v>
      </c>
    </row>
    <row r="4615" spans="1:3" x14ac:dyDescent="0.2">
      <c r="A4615" s="72">
        <v>4614</v>
      </c>
      <c r="B4615" s="70" t="s">
        <v>5132</v>
      </c>
      <c r="C4615" s="73" t="s">
        <v>1941</v>
      </c>
    </row>
    <row r="4616" spans="1:3" x14ac:dyDescent="0.2">
      <c r="A4616" s="72">
        <v>4615</v>
      </c>
      <c r="B4616" s="70" t="s">
        <v>3507</v>
      </c>
      <c r="C4616" s="73" t="s">
        <v>1941</v>
      </c>
    </row>
    <row r="4617" spans="1:3" x14ac:dyDescent="0.2">
      <c r="A4617" s="72">
        <v>4616</v>
      </c>
      <c r="B4617" s="70" t="s">
        <v>2095</v>
      </c>
      <c r="C4617" s="73" t="s">
        <v>2096</v>
      </c>
    </row>
    <row r="4618" spans="1:3" x14ac:dyDescent="0.2">
      <c r="A4618" s="72">
        <v>4617</v>
      </c>
      <c r="B4618" s="70" t="s">
        <v>2847</v>
      </c>
      <c r="C4618" s="73" t="s">
        <v>2096</v>
      </c>
    </row>
    <row r="4619" spans="1:3" x14ac:dyDescent="0.2">
      <c r="A4619" s="72">
        <v>4618</v>
      </c>
      <c r="B4619" s="70" t="s">
        <v>2899</v>
      </c>
      <c r="C4619" s="73" t="s">
        <v>2096</v>
      </c>
    </row>
    <row r="4620" spans="1:3" x14ac:dyDescent="0.2">
      <c r="A4620" s="72">
        <v>4619</v>
      </c>
      <c r="B4620" s="70" t="s">
        <v>2533</v>
      </c>
      <c r="C4620" s="73" t="s">
        <v>2096</v>
      </c>
    </row>
    <row r="4621" spans="1:3" x14ac:dyDescent="0.2">
      <c r="A4621" s="72">
        <v>4620</v>
      </c>
      <c r="B4621" s="70" t="s">
        <v>4644</v>
      </c>
      <c r="C4621" s="73" t="s">
        <v>2096</v>
      </c>
    </row>
    <row r="4622" spans="1:3" x14ac:dyDescent="0.2">
      <c r="A4622" s="72">
        <v>4621</v>
      </c>
      <c r="B4622" s="70" t="s">
        <v>5856</v>
      </c>
      <c r="C4622" s="73" t="s">
        <v>3414</v>
      </c>
    </row>
    <row r="4623" spans="1:3" x14ac:dyDescent="0.2">
      <c r="A4623" s="72">
        <v>4622</v>
      </c>
      <c r="B4623" s="70" t="s">
        <v>3925</v>
      </c>
      <c r="C4623" s="73" t="s">
        <v>3414</v>
      </c>
    </row>
    <row r="4624" spans="1:3" x14ac:dyDescent="0.2">
      <c r="A4624" s="72">
        <v>4623</v>
      </c>
      <c r="B4624" s="70" t="s">
        <v>3413</v>
      </c>
      <c r="C4624" s="73" t="s">
        <v>3414</v>
      </c>
    </row>
    <row r="4625" spans="1:3" x14ac:dyDescent="0.2">
      <c r="A4625" s="72">
        <v>4624</v>
      </c>
      <c r="B4625" s="70" t="s">
        <v>4012</v>
      </c>
      <c r="C4625" s="73" t="s">
        <v>3414</v>
      </c>
    </row>
    <row r="4626" spans="1:3" x14ac:dyDescent="0.2">
      <c r="A4626" s="72">
        <v>4625</v>
      </c>
      <c r="B4626" s="70" t="s">
        <v>825</v>
      </c>
      <c r="C4626" s="73" t="s">
        <v>826</v>
      </c>
    </row>
    <row r="4627" spans="1:3" x14ac:dyDescent="0.2">
      <c r="A4627" s="72">
        <v>4626</v>
      </c>
      <c r="B4627" s="70" t="s">
        <v>2859</v>
      </c>
      <c r="C4627" s="73" t="s">
        <v>826</v>
      </c>
    </row>
    <row r="4628" spans="1:3" x14ac:dyDescent="0.2">
      <c r="A4628" s="72">
        <v>4627</v>
      </c>
      <c r="B4628" s="70" t="s">
        <v>4938</v>
      </c>
      <c r="C4628" s="73" t="s">
        <v>826</v>
      </c>
    </row>
    <row r="4629" spans="1:3" x14ac:dyDescent="0.2">
      <c r="A4629" s="72">
        <v>4628</v>
      </c>
      <c r="B4629" s="70" t="s">
        <v>2724</v>
      </c>
      <c r="C4629" s="73" t="s">
        <v>826</v>
      </c>
    </row>
    <row r="4630" spans="1:3" x14ac:dyDescent="0.2">
      <c r="A4630" s="72">
        <v>4629</v>
      </c>
      <c r="B4630" s="70" t="s">
        <v>1339</v>
      </c>
      <c r="C4630" s="73" t="s">
        <v>280</v>
      </c>
    </row>
    <row r="4631" spans="1:3" x14ac:dyDescent="0.2">
      <c r="A4631" s="72">
        <v>4630</v>
      </c>
      <c r="B4631" s="70" t="s">
        <v>279</v>
      </c>
      <c r="C4631" s="73" t="s">
        <v>280</v>
      </c>
    </row>
    <row r="4632" spans="1:3" x14ac:dyDescent="0.2">
      <c r="A4632" s="72">
        <v>4631</v>
      </c>
      <c r="B4632" s="70" t="s">
        <v>594</v>
      </c>
      <c r="C4632" s="73" t="s">
        <v>280</v>
      </c>
    </row>
    <row r="4633" spans="1:3" x14ac:dyDescent="0.2">
      <c r="A4633" s="72">
        <v>4632</v>
      </c>
      <c r="B4633" s="70" t="s">
        <v>2161</v>
      </c>
      <c r="C4633" s="73" t="s">
        <v>280</v>
      </c>
    </row>
    <row r="4634" spans="1:3" x14ac:dyDescent="0.2">
      <c r="A4634" s="72">
        <v>4633</v>
      </c>
      <c r="B4634" s="70" t="s">
        <v>4634</v>
      </c>
      <c r="C4634" s="73" t="s">
        <v>1167</v>
      </c>
    </row>
    <row r="4635" spans="1:3" x14ac:dyDescent="0.2">
      <c r="A4635" s="72">
        <v>4634</v>
      </c>
      <c r="B4635" s="70" t="s">
        <v>1166</v>
      </c>
      <c r="C4635" s="73" t="s">
        <v>1167</v>
      </c>
    </row>
    <row r="4636" spans="1:3" x14ac:dyDescent="0.2">
      <c r="A4636" s="72">
        <v>4635</v>
      </c>
      <c r="B4636" s="70" t="s">
        <v>3349</v>
      </c>
      <c r="C4636" s="73" t="s">
        <v>1167</v>
      </c>
    </row>
    <row r="4637" spans="1:3" x14ac:dyDescent="0.2">
      <c r="A4637" s="72">
        <v>4636</v>
      </c>
      <c r="B4637" s="70" t="s">
        <v>2805</v>
      </c>
      <c r="C4637" s="73" t="s">
        <v>1167</v>
      </c>
    </row>
    <row r="4638" spans="1:3" x14ac:dyDescent="0.2">
      <c r="A4638" s="72">
        <v>4637</v>
      </c>
      <c r="B4638" s="70" t="s">
        <v>238</v>
      </c>
      <c r="C4638" s="73" t="s">
        <v>239</v>
      </c>
    </row>
    <row r="4639" spans="1:3" x14ac:dyDescent="0.2">
      <c r="A4639" s="72">
        <v>4638</v>
      </c>
      <c r="B4639" s="70" t="s">
        <v>6268</v>
      </c>
      <c r="C4639" s="73" t="s">
        <v>239</v>
      </c>
    </row>
    <row r="4640" spans="1:3" x14ac:dyDescent="0.2">
      <c r="A4640" s="72">
        <v>4639</v>
      </c>
      <c r="B4640" s="70" t="s">
        <v>3193</v>
      </c>
      <c r="C4640" s="73" t="s">
        <v>239</v>
      </c>
    </row>
    <row r="4641" spans="1:3" x14ac:dyDescent="0.2">
      <c r="A4641" s="72">
        <v>4640</v>
      </c>
      <c r="B4641" s="70" t="s">
        <v>4670</v>
      </c>
      <c r="C4641" s="73" t="s">
        <v>239</v>
      </c>
    </row>
    <row r="4642" spans="1:3" x14ac:dyDescent="0.2">
      <c r="A4642" s="72">
        <v>4641</v>
      </c>
      <c r="B4642" s="70" t="s">
        <v>3262</v>
      </c>
      <c r="C4642" s="73" t="s">
        <v>239</v>
      </c>
    </row>
    <row r="4643" spans="1:3" x14ac:dyDescent="0.2">
      <c r="A4643" s="72">
        <v>4642</v>
      </c>
      <c r="B4643" s="70" t="s">
        <v>2178</v>
      </c>
      <c r="C4643" s="73" t="s">
        <v>239</v>
      </c>
    </row>
    <row r="4644" spans="1:3" x14ac:dyDescent="0.2">
      <c r="A4644" s="72">
        <v>4643</v>
      </c>
      <c r="B4644" s="70" t="s">
        <v>7109</v>
      </c>
      <c r="C4644" s="73" t="s">
        <v>239</v>
      </c>
    </row>
    <row r="4645" spans="1:3" x14ac:dyDescent="0.2">
      <c r="A4645" s="72">
        <v>4644</v>
      </c>
      <c r="B4645" s="70" t="s">
        <v>6649</v>
      </c>
      <c r="C4645" s="73" t="s">
        <v>239</v>
      </c>
    </row>
    <row r="4646" spans="1:3" x14ac:dyDescent="0.2">
      <c r="A4646" s="72">
        <v>4645</v>
      </c>
      <c r="B4646" s="70" t="s">
        <v>6368</v>
      </c>
      <c r="C4646" s="73" t="s">
        <v>239</v>
      </c>
    </row>
    <row r="4647" spans="1:3" x14ac:dyDescent="0.2">
      <c r="A4647" s="72">
        <v>4646</v>
      </c>
      <c r="B4647" s="70" t="s">
        <v>7110</v>
      </c>
      <c r="C4647" s="73" t="s">
        <v>267</v>
      </c>
    </row>
    <row r="4648" spans="1:3" x14ac:dyDescent="0.2">
      <c r="A4648" s="72">
        <v>4647</v>
      </c>
      <c r="B4648" s="70" t="s">
        <v>266</v>
      </c>
      <c r="C4648" s="73" t="s">
        <v>267</v>
      </c>
    </row>
    <row r="4649" spans="1:3" x14ac:dyDescent="0.2">
      <c r="A4649" s="72">
        <v>4648</v>
      </c>
      <c r="B4649" s="70" t="s">
        <v>1485</v>
      </c>
      <c r="C4649" s="73" t="s">
        <v>267</v>
      </c>
    </row>
    <row r="4650" spans="1:3" x14ac:dyDescent="0.2">
      <c r="A4650" s="72">
        <v>4649</v>
      </c>
      <c r="B4650" s="70" t="s">
        <v>1100</v>
      </c>
      <c r="C4650" s="73" t="s">
        <v>267</v>
      </c>
    </row>
    <row r="4651" spans="1:3" x14ac:dyDescent="0.2">
      <c r="A4651" s="72">
        <v>4650</v>
      </c>
      <c r="B4651" s="70" t="s">
        <v>5476</v>
      </c>
      <c r="C4651" s="73" t="s">
        <v>267</v>
      </c>
    </row>
    <row r="4652" spans="1:3" x14ac:dyDescent="0.2">
      <c r="A4652" s="72">
        <v>4651</v>
      </c>
      <c r="B4652" s="70" t="s">
        <v>622</v>
      </c>
      <c r="C4652" s="73" t="s">
        <v>267</v>
      </c>
    </row>
    <row r="4653" spans="1:3" x14ac:dyDescent="0.2">
      <c r="A4653" s="72">
        <v>4652</v>
      </c>
      <c r="B4653" s="70" t="s">
        <v>6650</v>
      </c>
      <c r="C4653" s="73" t="s">
        <v>267</v>
      </c>
    </row>
    <row r="4654" spans="1:3" x14ac:dyDescent="0.2">
      <c r="A4654" s="72">
        <v>4653</v>
      </c>
      <c r="B4654" s="70" t="s">
        <v>671</v>
      </c>
      <c r="C4654" s="73" t="s">
        <v>267</v>
      </c>
    </row>
    <row r="4655" spans="1:3" x14ac:dyDescent="0.2">
      <c r="A4655" s="72">
        <v>4654</v>
      </c>
      <c r="B4655" s="70" t="s">
        <v>5457</v>
      </c>
      <c r="C4655" s="73" t="s">
        <v>267</v>
      </c>
    </row>
    <row r="4656" spans="1:3" x14ac:dyDescent="0.2">
      <c r="A4656" s="72">
        <v>4655</v>
      </c>
      <c r="B4656" s="70" t="s">
        <v>6651</v>
      </c>
      <c r="C4656" s="73" t="s">
        <v>267</v>
      </c>
    </row>
    <row r="4657" spans="1:3" x14ac:dyDescent="0.2">
      <c r="A4657" s="72">
        <v>4656</v>
      </c>
      <c r="B4657" s="70" t="s">
        <v>4286</v>
      </c>
      <c r="C4657" s="73" t="s">
        <v>267</v>
      </c>
    </row>
    <row r="4658" spans="1:3" x14ac:dyDescent="0.2">
      <c r="A4658" s="72">
        <v>4657</v>
      </c>
      <c r="B4658" s="70" t="s">
        <v>4572</v>
      </c>
      <c r="C4658" s="73" t="s">
        <v>267</v>
      </c>
    </row>
    <row r="4659" spans="1:3" x14ac:dyDescent="0.2">
      <c r="A4659" s="72">
        <v>4658</v>
      </c>
      <c r="B4659" s="70" t="s">
        <v>3330</v>
      </c>
      <c r="C4659" s="73" t="s">
        <v>267</v>
      </c>
    </row>
    <row r="4660" spans="1:3" x14ac:dyDescent="0.2">
      <c r="A4660" s="72">
        <v>4659</v>
      </c>
      <c r="B4660" s="70" t="s">
        <v>4355</v>
      </c>
      <c r="C4660" s="73" t="s">
        <v>267</v>
      </c>
    </row>
    <row r="4661" spans="1:3" x14ac:dyDescent="0.2">
      <c r="A4661" s="72">
        <v>4660</v>
      </c>
      <c r="B4661" s="70" t="s">
        <v>6652</v>
      </c>
      <c r="C4661" s="73" t="s">
        <v>267</v>
      </c>
    </row>
    <row r="4662" spans="1:3" x14ac:dyDescent="0.2">
      <c r="A4662" s="72">
        <v>4661</v>
      </c>
      <c r="B4662" s="70" t="s">
        <v>1168</v>
      </c>
      <c r="C4662" s="73" t="s">
        <v>267</v>
      </c>
    </row>
    <row r="4663" spans="1:3" x14ac:dyDescent="0.2">
      <c r="A4663" s="72">
        <v>4662</v>
      </c>
      <c r="B4663" s="70" t="s">
        <v>5439</v>
      </c>
      <c r="C4663" s="73" t="s">
        <v>267</v>
      </c>
    </row>
    <row r="4664" spans="1:3" x14ac:dyDescent="0.2">
      <c r="A4664" s="72">
        <v>4663</v>
      </c>
      <c r="B4664" s="70" t="s">
        <v>473</v>
      </c>
      <c r="C4664" s="73" t="s">
        <v>267</v>
      </c>
    </row>
    <row r="4665" spans="1:3" x14ac:dyDescent="0.2">
      <c r="A4665" s="72">
        <v>4664</v>
      </c>
      <c r="B4665" s="70" t="s">
        <v>2223</v>
      </c>
      <c r="C4665" s="73" t="s">
        <v>267</v>
      </c>
    </row>
    <row r="4666" spans="1:3" x14ac:dyDescent="0.2">
      <c r="A4666" s="72">
        <v>4665</v>
      </c>
      <c r="B4666" s="70" t="s">
        <v>6843</v>
      </c>
      <c r="C4666" s="73" t="s">
        <v>267</v>
      </c>
    </row>
    <row r="4667" spans="1:3" x14ac:dyDescent="0.2">
      <c r="A4667" s="72">
        <v>4666</v>
      </c>
      <c r="B4667" s="70" t="s">
        <v>7111</v>
      </c>
      <c r="C4667" s="73" t="s">
        <v>267</v>
      </c>
    </row>
    <row r="4668" spans="1:3" x14ac:dyDescent="0.2">
      <c r="A4668" s="72">
        <v>4667</v>
      </c>
      <c r="B4668" s="70" t="s">
        <v>3893</v>
      </c>
      <c r="C4668" s="73" t="s">
        <v>267</v>
      </c>
    </row>
    <row r="4669" spans="1:3" x14ac:dyDescent="0.2">
      <c r="A4669" s="72">
        <v>4668</v>
      </c>
      <c r="B4669" s="70" t="s">
        <v>3961</v>
      </c>
      <c r="C4669" s="73" t="s">
        <v>267</v>
      </c>
    </row>
    <row r="4670" spans="1:3" x14ac:dyDescent="0.2">
      <c r="A4670" s="72">
        <v>4669</v>
      </c>
      <c r="B4670" s="70" t="s">
        <v>6653</v>
      </c>
      <c r="C4670" s="73" t="s">
        <v>267</v>
      </c>
    </row>
    <row r="4671" spans="1:3" x14ac:dyDescent="0.2">
      <c r="A4671" s="72">
        <v>4670</v>
      </c>
      <c r="B4671" s="70" t="s">
        <v>2012</v>
      </c>
      <c r="C4671" s="73" t="s">
        <v>267</v>
      </c>
    </row>
    <row r="4672" spans="1:3" x14ac:dyDescent="0.2">
      <c r="A4672" s="72">
        <v>4671</v>
      </c>
      <c r="B4672" s="70" t="s">
        <v>3460</v>
      </c>
      <c r="C4672" s="73" t="s">
        <v>267</v>
      </c>
    </row>
    <row r="4673" spans="1:3" x14ac:dyDescent="0.2">
      <c r="A4673" s="72">
        <v>4672</v>
      </c>
      <c r="B4673" s="70" t="s">
        <v>4323</v>
      </c>
      <c r="C4673" s="73" t="s">
        <v>267</v>
      </c>
    </row>
    <row r="4674" spans="1:3" x14ac:dyDescent="0.2">
      <c r="A4674" s="72">
        <v>4673</v>
      </c>
      <c r="B4674" s="70" t="s">
        <v>4677</v>
      </c>
      <c r="C4674" s="73" t="s">
        <v>267</v>
      </c>
    </row>
    <row r="4675" spans="1:3" x14ac:dyDescent="0.2">
      <c r="A4675" s="72">
        <v>4674</v>
      </c>
      <c r="B4675" s="70" t="s">
        <v>5973</v>
      </c>
      <c r="C4675" s="73" t="s">
        <v>267</v>
      </c>
    </row>
    <row r="4676" spans="1:3" x14ac:dyDescent="0.2">
      <c r="A4676" s="72">
        <v>4675</v>
      </c>
      <c r="B4676" s="70" t="s">
        <v>6035</v>
      </c>
      <c r="C4676" s="73" t="s">
        <v>267</v>
      </c>
    </row>
    <row r="4677" spans="1:3" x14ac:dyDescent="0.2">
      <c r="A4677" s="72">
        <v>4676</v>
      </c>
      <c r="B4677" s="70" t="s">
        <v>2842</v>
      </c>
      <c r="C4677" s="73" t="s">
        <v>267</v>
      </c>
    </row>
    <row r="4678" spans="1:3" x14ac:dyDescent="0.2">
      <c r="A4678" s="72">
        <v>4677</v>
      </c>
      <c r="B4678" s="70" t="s">
        <v>3941</v>
      </c>
      <c r="C4678" s="73" t="s">
        <v>267</v>
      </c>
    </row>
    <row r="4679" spans="1:3" x14ac:dyDescent="0.2">
      <c r="A4679" s="72">
        <v>4678</v>
      </c>
      <c r="B4679" s="70" t="s">
        <v>5569</v>
      </c>
      <c r="C4679" s="73" t="s">
        <v>1054</v>
      </c>
    </row>
    <row r="4680" spans="1:3" x14ac:dyDescent="0.2">
      <c r="A4680" s="72">
        <v>4679</v>
      </c>
      <c r="B4680" s="70" t="s">
        <v>1296</v>
      </c>
      <c r="C4680" s="73" t="s">
        <v>1054</v>
      </c>
    </row>
    <row r="4681" spans="1:3" x14ac:dyDescent="0.2">
      <c r="A4681" s="72">
        <v>4680</v>
      </c>
      <c r="B4681" s="70" t="s">
        <v>5477</v>
      </c>
      <c r="C4681" s="73" t="s">
        <v>1054</v>
      </c>
    </row>
    <row r="4682" spans="1:3" x14ac:dyDescent="0.2">
      <c r="A4682" s="72">
        <v>4681</v>
      </c>
      <c r="B4682" s="70" t="s">
        <v>5857</v>
      </c>
      <c r="C4682" s="73" t="s">
        <v>1054</v>
      </c>
    </row>
    <row r="4683" spans="1:3" x14ac:dyDescent="0.2">
      <c r="A4683" s="72">
        <v>4682</v>
      </c>
      <c r="B4683" s="70" t="s">
        <v>5440</v>
      </c>
      <c r="C4683" s="73" t="s">
        <v>1054</v>
      </c>
    </row>
    <row r="4684" spans="1:3" x14ac:dyDescent="0.2">
      <c r="A4684" s="72">
        <v>4683</v>
      </c>
      <c r="B4684" s="70" t="s">
        <v>4393</v>
      </c>
      <c r="C4684" s="73" t="s">
        <v>1054</v>
      </c>
    </row>
    <row r="4685" spans="1:3" x14ac:dyDescent="0.2">
      <c r="A4685" s="72">
        <v>4684</v>
      </c>
      <c r="B4685" s="70" t="s">
        <v>3762</v>
      </c>
      <c r="C4685" s="73" t="s">
        <v>1054</v>
      </c>
    </row>
    <row r="4686" spans="1:3" x14ac:dyDescent="0.2">
      <c r="A4686" s="72">
        <v>4685</v>
      </c>
      <c r="B4686" s="70" t="s">
        <v>4863</v>
      </c>
      <c r="C4686" s="73" t="s">
        <v>1054</v>
      </c>
    </row>
    <row r="4687" spans="1:3" x14ac:dyDescent="0.2">
      <c r="A4687" s="72">
        <v>4686</v>
      </c>
      <c r="B4687" s="70" t="s">
        <v>3033</v>
      </c>
      <c r="C4687" s="73" t="s">
        <v>1054</v>
      </c>
    </row>
    <row r="4688" spans="1:3" x14ac:dyDescent="0.2">
      <c r="A4688" s="72">
        <v>4687</v>
      </c>
      <c r="B4688" s="70" t="s">
        <v>4984</v>
      </c>
      <c r="C4688" s="73" t="s">
        <v>1054</v>
      </c>
    </row>
    <row r="4689" spans="1:3" x14ac:dyDescent="0.2">
      <c r="A4689" s="72">
        <v>4688</v>
      </c>
      <c r="B4689" s="70" t="s">
        <v>5740</v>
      </c>
      <c r="C4689" s="73" t="s">
        <v>1054</v>
      </c>
    </row>
    <row r="4690" spans="1:3" x14ac:dyDescent="0.2">
      <c r="A4690" s="72">
        <v>4689</v>
      </c>
      <c r="B4690" s="70" t="s">
        <v>2375</v>
      </c>
      <c r="C4690" s="73" t="s">
        <v>1054</v>
      </c>
    </row>
    <row r="4691" spans="1:3" x14ac:dyDescent="0.2">
      <c r="A4691" s="72">
        <v>4690</v>
      </c>
      <c r="B4691" s="70" t="s">
        <v>1629</v>
      </c>
      <c r="C4691" s="73" t="s">
        <v>1054</v>
      </c>
    </row>
    <row r="4692" spans="1:3" x14ac:dyDescent="0.2">
      <c r="A4692" s="72">
        <v>4691</v>
      </c>
      <c r="B4692" s="70" t="s">
        <v>1053</v>
      </c>
      <c r="C4692" s="73" t="s">
        <v>1054</v>
      </c>
    </row>
    <row r="4693" spans="1:3" x14ac:dyDescent="0.2">
      <c r="A4693" s="72">
        <v>4692</v>
      </c>
      <c r="B4693" s="70" t="s">
        <v>3340</v>
      </c>
      <c r="C4693" s="73" t="s">
        <v>1054</v>
      </c>
    </row>
    <row r="4694" spans="1:3" x14ac:dyDescent="0.2">
      <c r="A4694" s="72">
        <v>4693</v>
      </c>
      <c r="B4694" s="70" t="s">
        <v>2693</v>
      </c>
      <c r="C4694" s="73" t="s">
        <v>1054</v>
      </c>
    </row>
    <row r="4695" spans="1:3" x14ac:dyDescent="0.2">
      <c r="A4695" s="72">
        <v>4694</v>
      </c>
      <c r="B4695" s="70" t="s">
        <v>2617</v>
      </c>
      <c r="C4695" s="73" t="s">
        <v>2485</v>
      </c>
    </row>
    <row r="4696" spans="1:3" x14ac:dyDescent="0.2">
      <c r="A4696" s="72">
        <v>4695</v>
      </c>
      <c r="B4696" s="70" t="s">
        <v>4790</v>
      </c>
      <c r="C4696" s="73" t="s">
        <v>2485</v>
      </c>
    </row>
    <row r="4697" spans="1:3" x14ac:dyDescent="0.2">
      <c r="A4697" s="72">
        <v>4696</v>
      </c>
      <c r="B4697" s="70" t="s">
        <v>5357</v>
      </c>
      <c r="C4697" s="73" t="s">
        <v>2485</v>
      </c>
    </row>
    <row r="4698" spans="1:3" x14ac:dyDescent="0.2">
      <c r="A4698" s="72">
        <v>4697</v>
      </c>
      <c r="B4698" s="70" t="s">
        <v>6844</v>
      </c>
      <c r="C4698" s="73" t="s">
        <v>2485</v>
      </c>
    </row>
    <row r="4699" spans="1:3" x14ac:dyDescent="0.2">
      <c r="A4699" s="72">
        <v>4698</v>
      </c>
      <c r="B4699" s="70" t="s">
        <v>5974</v>
      </c>
      <c r="C4699" s="73" t="s">
        <v>2485</v>
      </c>
    </row>
    <row r="4700" spans="1:3" x14ac:dyDescent="0.2">
      <c r="A4700" s="72">
        <v>4699</v>
      </c>
      <c r="B4700" s="70" t="s">
        <v>7112</v>
      </c>
      <c r="C4700" s="73" t="s">
        <v>2485</v>
      </c>
    </row>
    <row r="4701" spans="1:3" x14ac:dyDescent="0.2">
      <c r="A4701" s="72">
        <v>4700</v>
      </c>
      <c r="B4701" s="70" t="s">
        <v>7113</v>
      </c>
      <c r="C4701" s="73" t="s">
        <v>2485</v>
      </c>
    </row>
    <row r="4702" spans="1:3" x14ac:dyDescent="0.2">
      <c r="A4702" s="72">
        <v>4701</v>
      </c>
      <c r="B4702" s="70" t="s">
        <v>2484</v>
      </c>
      <c r="C4702" s="73" t="s">
        <v>2485</v>
      </c>
    </row>
    <row r="4703" spans="1:3" x14ac:dyDescent="0.2">
      <c r="A4703" s="72">
        <v>4702</v>
      </c>
      <c r="B4703" s="70" t="s">
        <v>5067</v>
      </c>
      <c r="C4703" s="73" t="s">
        <v>2485</v>
      </c>
    </row>
    <row r="4704" spans="1:3" x14ac:dyDescent="0.2">
      <c r="A4704" s="72">
        <v>4703</v>
      </c>
      <c r="B4704" s="70" t="s">
        <v>7114</v>
      </c>
      <c r="C4704" s="73" t="s">
        <v>2485</v>
      </c>
    </row>
    <row r="4705" spans="1:3" x14ac:dyDescent="0.2">
      <c r="A4705" s="72">
        <v>4704</v>
      </c>
      <c r="B4705" s="70" t="s">
        <v>6270</v>
      </c>
      <c r="C4705" s="73" t="s">
        <v>2485</v>
      </c>
    </row>
    <row r="4706" spans="1:3" x14ac:dyDescent="0.2">
      <c r="A4706" s="72">
        <v>4705</v>
      </c>
      <c r="B4706" s="70" t="s">
        <v>4438</v>
      </c>
      <c r="C4706" s="73" t="s">
        <v>2485</v>
      </c>
    </row>
    <row r="4707" spans="1:3" x14ac:dyDescent="0.2">
      <c r="A4707" s="72">
        <v>4706</v>
      </c>
      <c r="B4707" s="70" t="s">
        <v>5633</v>
      </c>
      <c r="C4707" s="73" t="s">
        <v>2485</v>
      </c>
    </row>
    <row r="4708" spans="1:3" x14ac:dyDescent="0.2">
      <c r="A4708" s="72">
        <v>4707</v>
      </c>
      <c r="B4708" s="70" t="s">
        <v>4543</v>
      </c>
      <c r="C4708" s="73" t="s">
        <v>2485</v>
      </c>
    </row>
    <row r="4709" spans="1:3" x14ac:dyDescent="0.2">
      <c r="A4709" s="72">
        <v>4708</v>
      </c>
      <c r="B4709" s="70" t="s">
        <v>969</v>
      </c>
      <c r="C4709" s="73" t="s">
        <v>730</v>
      </c>
    </row>
    <row r="4710" spans="1:3" x14ac:dyDescent="0.2">
      <c r="A4710" s="72">
        <v>4709</v>
      </c>
      <c r="B4710" s="70" t="s">
        <v>3754</v>
      </c>
      <c r="C4710" s="73" t="s">
        <v>730</v>
      </c>
    </row>
    <row r="4711" spans="1:3" x14ac:dyDescent="0.2">
      <c r="A4711" s="72">
        <v>4710</v>
      </c>
      <c r="B4711" s="70" t="s">
        <v>4864</v>
      </c>
      <c r="C4711" s="73" t="s">
        <v>730</v>
      </c>
    </row>
    <row r="4712" spans="1:3" x14ac:dyDescent="0.2">
      <c r="A4712" s="72">
        <v>4711</v>
      </c>
      <c r="B4712" s="70" t="s">
        <v>1812</v>
      </c>
      <c r="C4712" s="73" t="s">
        <v>730</v>
      </c>
    </row>
    <row r="4713" spans="1:3" x14ac:dyDescent="0.2">
      <c r="A4713" s="72">
        <v>4712</v>
      </c>
      <c r="B4713" s="70" t="s">
        <v>3787</v>
      </c>
      <c r="C4713" s="73" t="s">
        <v>730</v>
      </c>
    </row>
    <row r="4714" spans="1:3" x14ac:dyDescent="0.2">
      <c r="A4714" s="72">
        <v>4713</v>
      </c>
      <c r="B4714" s="70" t="s">
        <v>1163</v>
      </c>
      <c r="C4714" s="73" t="s">
        <v>730</v>
      </c>
    </row>
    <row r="4715" spans="1:3" x14ac:dyDescent="0.2">
      <c r="A4715" s="72">
        <v>4714</v>
      </c>
      <c r="B4715" s="70" t="s">
        <v>1603</v>
      </c>
      <c r="C4715" s="73" t="s">
        <v>730</v>
      </c>
    </row>
    <row r="4716" spans="1:3" x14ac:dyDescent="0.2">
      <c r="A4716" s="72">
        <v>4715</v>
      </c>
      <c r="B4716" s="70" t="s">
        <v>878</v>
      </c>
      <c r="C4716" s="73" t="s">
        <v>730</v>
      </c>
    </row>
    <row r="4717" spans="1:3" x14ac:dyDescent="0.2">
      <c r="A4717" s="72">
        <v>4716</v>
      </c>
      <c r="B4717" s="70" t="s">
        <v>729</v>
      </c>
      <c r="C4717" s="73" t="s">
        <v>730</v>
      </c>
    </row>
    <row r="4718" spans="1:3" x14ac:dyDescent="0.2">
      <c r="A4718" s="72">
        <v>4717</v>
      </c>
      <c r="B4718" s="70" t="s">
        <v>6036</v>
      </c>
      <c r="C4718" s="73" t="s">
        <v>730</v>
      </c>
    </row>
    <row r="4719" spans="1:3" x14ac:dyDescent="0.2">
      <c r="A4719" s="72">
        <v>4718</v>
      </c>
      <c r="B4719" s="70" t="s">
        <v>3186</v>
      </c>
      <c r="C4719" s="73" t="s">
        <v>730</v>
      </c>
    </row>
    <row r="4720" spans="1:3" x14ac:dyDescent="0.2">
      <c r="A4720" s="72">
        <v>4719</v>
      </c>
      <c r="B4720" s="70" t="s">
        <v>5417</v>
      </c>
      <c r="C4720" s="73" t="s">
        <v>730</v>
      </c>
    </row>
    <row r="4721" spans="1:3" x14ac:dyDescent="0.2">
      <c r="A4721" s="72">
        <v>4720</v>
      </c>
      <c r="B4721" s="70" t="s">
        <v>6845</v>
      </c>
      <c r="C4721" s="73" t="s">
        <v>730</v>
      </c>
    </row>
    <row r="4722" spans="1:3" x14ac:dyDescent="0.2">
      <c r="A4722" s="72">
        <v>4721</v>
      </c>
      <c r="B4722" s="70" t="s">
        <v>1602</v>
      </c>
      <c r="C4722" s="73" t="s">
        <v>730</v>
      </c>
    </row>
    <row r="4723" spans="1:3" x14ac:dyDescent="0.2">
      <c r="A4723" s="72">
        <v>4722</v>
      </c>
      <c r="B4723" s="70" t="s">
        <v>3320</v>
      </c>
      <c r="C4723" s="73" t="s">
        <v>730</v>
      </c>
    </row>
    <row r="4724" spans="1:3" x14ac:dyDescent="0.2">
      <c r="A4724" s="72">
        <v>4723</v>
      </c>
      <c r="B4724" s="70" t="s">
        <v>4628</v>
      </c>
      <c r="C4724" s="73" t="s">
        <v>730</v>
      </c>
    </row>
    <row r="4725" spans="1:3" x14ac:dyDescent="0.2">
      <c r="A4725" s="72">
        <v>4724</v>
      </c>
      <c r="B4725" s="70" t="s">
        <v>6654</v>
      </c>
      <c r="C4725" s="73" t="s">
        <v>730</v>
      </c>
    </row>
    <row r="4726" spans="1:3" x14ac:dyDescent="0.2">
      <c r="A4726" s="72">
        <v>4725</v>
      </c>
      <c r="B4726" s="70" t="s">
        <v>5179</v>
      </c>
      <c r="C4726" s="73" t="s">
        <v>730</v>
      </c>
    </row>
    <row r="4727" spans="1:3" x14ac:dyDescent="0.2">
      <c r="A4727" s="72">
        <v>4726</v>
      </c>
      <c r="B4727" s="70" t="s">
        <v>7115</v>
      </c>
      <c r="C4727" s="73" t="s">
        <v>730</v>
      </c>
    </row>
    <row r="4728" spans="1:3" x14ac:dyDescent="0.2">
      <c r="A4728" s="72">
        <v>4727</v>
      </c>
      <c r="B4728" s="70" t="s">
        <v>4803</v>
      </c>
      <c r="C4728" s="73" t="s">
        <v>730</v>
      </c>
    </row>
    <row r="4729" spans="1:3" x14ac:dyDescent="0.2">
      <c r="A4729" s="72">
        <v>4728</v>
      </c>
      <c r="B4729" s="70" t="s">
        <v>6369</v>
      </c>
      <c r="C4729" s="73" t="s">
        <v>852</v>
      </c>
    </row>
    <row r="4730" spans="1:3" x14ac:dyDescent="0.2">
      <c r="A4730" s="72">
        <v>4729</v>
      </c>
      <c r="B4730" s="70" t="s">
        <v>1880</v>
      </c>
      <c r="C4730" s="73" t="s">
        <v>852</v>
      </c>
    </row>
    <row r="4731" spans="1:3" x14ac:dyDescent="0.2">
      <c r="A4731" s="72">
        <v>4730</v>
      </c>
      <c r="B4731" s="70" t="s">
        <v>2946</v>
      </c>
      <c r="C4731" s="73" t="s">
        <v>852</v>
      </c>
    </row>
    <row r="4732" spans="1:3" x14ac:dyDescent="0.2">
      <c r="A4732" s="72">
        <v>4731</v>
      </c>
      <c r="B4732" s="70" t="s">
        <v>851</v>
      </c>
      <c r="C4732" s="73" t="s">
        <v>852</v>
      </c>
    </row>
    <row r="4733" spans="1:3" x14ac:dyDescent="0.2">
      <c r="A4733" s="72">
        <v>4732</v>
      </c>
      <c r="B4733" s="70" t="s">
        <v>1205</v>
      </c>
      <c r="C4733" s="73" t="s">
        <v>902</v>
      </c>
    </row>
    <row r="4734" spans="1:3" x14ac:dyDescent="0.2">
      <c r="A4734" s="72">
        <v>4733</v>
      </c>
      <c r="B4734" s="70" t="s">
        <v>6846</v>
      </c>
      <c r="C4734" s="73" t="s">
        <v>902</v>
      </c>
    </row>
    <row r="4735" spans="1:3" x14ac:dyDescent="0.2">
      <c r="A4735" s="72">
        <v>4734</v>
      </c>
      <c r="B4735" s="70" t="s">
        <v>5634</v>
      </c>
      <c r="C4735" s="73" t="s">
        <v>902</v>
      </c>
    </row>
    <row r="4736" spans="1:3" x14ac:dyDescent="0.2">
      <c r="A4736" s="72">
        <v>4735</v>
      </c>
      <c r="B4736" s="70" t="s">
        <v>4604</v>
      </c>
      <c r="C4736" s="73" t="s">
        <v>902</v>
      </c>
    </row>
    <row r="4737" spans="1:3" x14ac:dyDescent="0.2">
      <c r="A4737" s="72">
        <v>4736</v>
      </c>
      <c r="B4737" s="70" t="s">
        <v>4761</v>
      </c>
      <c r="C4737" s="73" t="s">
        <v>902</v>
      </c>
    </row>
    <row r="4738" spans="1:3" x14ac:dyDescent="0.2">
      <c r="A4738" s="72">
        <v>4737</v>
      </c>
      <c r="B4738" s="70" t="s">
        <v>3080</v>
      </c>
      <c r="C4738" s="73" t="s">
        <v>902</v>
      </c>
    </row>
    <row r="4739" spans="1:3" x14ac:dyDescent="0.2">
      <c r="A4739" s="72">
        <v>4738</v>
      </c>
      <c r="B4739" s="70" t="s">
        <v>3510</v>
      </c>
      <c r="C4739" s="73" t="s">
        <v>902</v>
      </c>
    </row>
    <row r="4740" spans="1:3" x14ac:dyDescent="0.2">
      <c r="A4740" s="72">
        <v>4739</v>
      </c>
      <c r="B4740" s="70" t="s">
        <v>901</v>
      </c>
      <c r="C4740" s="73" t="s">
        <v>902</v>
      </c>
    </row>
    <row r="4741" spans="1:3" x14ac:dyDescent="0.2">
      <c r="A4741" s="72">
        <v>4740</v>
      </c>
      <c r="B4741" s="70" t="s">
        <v>2937</v>
      </c>
      <c r="C4741" s="73" t="s">
        <v>902</v>
      </c>
    </row>
    <row r="4742" spans="1:3" x14ac:dyDescent="0.2">
      <c r="A4742" s="72">
        <v>4741</v>
      </c>
      <c r="B4742" s="70" t="s">
        <v>1083</v>
      </c>
      <c r="C4742" s="73" t="s">
        <v>902</v>
      </c>
    </row>
    <row r="4743" spans="1:3" x14ac:dyDescent="0.2">
      <c r="A4743" s="72">
        <v>4742</v>
      </c>
      <c r="B4743" s="70" t="s">
        <v>5570</v>
      </c>
      <c r="C4743" s="73" t="s">
        <v>902</v>
      </c>
    </row>
    <row r="4744" spans="1:3" x14ac:dyDescent="0.2">
      <c r="A4744" s="72">
        <v>4743</v>
      </c>
      <c r="B4744" s="70" t="s">
        <v>4615</v>
      </c>
      <c r="C4744" s="73" t="s">
        <v>902</v>
      </c>
    </row>
    <row r="4745" spans="1:3" x14ac:dyDescent="0.2">
      <c r="A4745" s="72">
        <v>4744</v>
      </c>
      <c r="B4745" s="70" t="s">
        <v>2795</v>
      </c>
      <c r="C4745" s="73" t="s">
        <v>902</v>
      </c>
    </row>
    <row r="4746" spans="1:3" x14ac:dyDescent="0.2">
      <c r="A4746" s="72">
        <v>4745</v>
      </c>
      <c r="B4746" s="70" t="s">
        <v>2378</v>
      </c>
      <c r="C4746" s="73" t="s">
        <v>902</v>
      </c>
    </row>
    <row r="4747" spans="1:3" x14ac:dyDescent="0.2">
      <c r="A4747" s="72">
        <v>4746</v>
      </c>
      <c r="B4747" s="70" t="s">
        <v>2632</v>
      </c>
      <c r="C4747" s="73" t="s">
        <v>902</v>
      </c>
    </row>
    <row r="4748" spans="1:3" x14ac:dyDescent="0.2">
      <c r="A4748" s="72">
        <v>4747</v>
      </c>
      <c r="B4748" s="70" t="s">
        <v>5207</v>
      </c>
      <c r="C4748" s="73" t="s">
        <v>902</v>
      </c>
    </row>
    <row r="4749" spans="1:3" x14ac:dyDescent="0.2">
      <c r="A4749" s="72">
        <v>4748</v>
      </c>
      <c r="B4749" s="70" t="s">
        <v>3004</v>
      </c>
      <c r="C4749" s="73" t="s">
        <v>902</v>
      </c>
    </row>
    <row r="4750" spans="1:3" x14ac:dyDescent="0.2">
      <c r="A4750" s="72">
        <v>4749</v>
      </c>
      <c r="B4750" s="70" t="s">
        <v>3690</v>
      </c>
      <c r="C4750" s="73" t="s">
        <v>902</v>
      </c>
    </row>
    <row r="4751" spans="1:3" x14ac:dyDescent="0.2">
      <c r="A4751" s="72">
        <v>4750</v>
      </c>
      <c r="B4751" s="70" t="s">
        <v>1331</v>
      </c>
      <c r="C4751" s="73" t="s">
        <v>1026</v>
      </c>
    </row>
    <row r="4752" spans="1:3" x14ac:dyDescent="0.2">
      <c r="A4752" s="72">
        <v>4751</v>
      </c>
      <c r="B4752" s="70" t="s">
        <v>4358</v>
      </c>
      <c r="C4752" s="73" t="s">
        <v>1026</v>
      </c>
    </row>
    <row r="4753" spans="1:3" x14ac:dyDescent="0.2">
      <c r="A4753" s="72">
        <v>4752</v>
      </c>
      <c r="B4753" s="70" t="s">
        <v>6101</v>
      </c>
      <c r="C4753" s="73" t="s">
        <v>1026</v>
      </c>
    </row>
    <row r="4754" spans="1:3" x14ac:dyDescent="0.2">
      <c r="A4754" s="72">
        <v>4753</v>
      </c>
      <c r="B4754" s="70" t="s">
        <v>6489</v>
      </c>
      <c r="C4754" s="73" t="s">
        <v>1026</v>
      </c>
    </row>
    <row r="4755" spans="1:3" x14ac:dyDescent="0.2">
      <c r="A4755" s="72">
        <v>4754</v>
      </c>
      <c r="B4755" s="70" t="s">
        <v>1025</v>
      </c>
      <c r="C4755" s="73" t="s">
        <v>1026</v>
      </c>
    </row>
    <row r="4756" spans="1:3" x14ac:dyDescent="0.2">
      <c r="A4756" s="72">
        <v>4755</v>
      </c>
      <c r="B4756" s="70" t="s">
        <v>2884</v>
      </c>
      <c r="C4756" s="73" t="s">
        <v>1026</v>
      </c>
    </row>
    <row r="4757" spans="1:3" x14ac:dyDescent="0.2">
      <c r="A4757" s="72">
        <v>4756</v>
      </c>
      <c r="B4757" s="70" t="s">
        <v>5299</v>
      </c>
      <c r="C4757" s="73" t="s">
        <v>1026</v>
      </c>
    </row>
    <row r="4758" spans="1:3" x14ac:dyDescent="0.2">
      <c r="A4758" s="72">
        <v>4757</v>
      </c>
      <c r="B4758" s="70" t="s">
        <v>4929</v>
      </c>
      <c r="C4758" s="73" t="s">
        <v>1026</v>
      </c>
    </row>
    <row r="4759" spans="1:3" x14ac:dyDescent="0.2">
      <c r="A4759" s="72">
        <v>4758</v>
      </c>
      <c r="B4759" s="70" t="s">
        <v>4544</v>
      </c>
      <c r="C4759" s="73" t="s">
        <v>298</v>
      </c>
    </row>
    <row r="4760" spans="1:3" x14ac:dyDescent="0.2">
      <c r="A4760" s="72">
        <v>4759</v>
      </c>
      <c r="B4760" s="70" t="s">
        <v>4735</v>
      </c>
      <c r="C4760" s="73" t="s">
        <v>298</v>
      </c>
    </row>
    <row r="4761" spans="1:3" x14ac:dyDescent="0.2">
      <c r="A4761" s="72">
        <v>4760</v>
      </c>
      <c r="B4761" s="70" t="s">
        <v>6102</v>
      </c>
      <c r="C4761" s="73" t="s">
        <v>298</v>
      </c>
    </row>
    <row r="4762" spans="1:3" x14ac:dyDescent="0.2">
      <c r="A4762" s="72">
        <v>4761</v>
      </c>
      <c r="B4762" s="70" t="s">
        <v>3043</v>
      </c>
      <c r="C4762" s="73" t="s">
        <v>298</v>
      </c>
    </row>
    <row r="4763" spans="1:3" x14ac:dyDescent="0.2">
      <c r="A4763" s="72">
        <v>4762</v>
      </c>
      <c r="B4763" s="70" t="s">
        <v>5816</v>
      </c>
      <c r="C4763" s="73" t="s">
        <v>298</v>
      </c>
    </row>
    <row r="4764" spans="1:3" x14ac:dyDescent="0.2">
      <c r="A4764" s="72">
        <v>4763</v>
      </c>
      <c r="B4764" s="70" t="s">
        <v>6655</v>
      </c>
      <c r="C4764" s="73" t="s">
        <v>298</v>
      </c>
    </row>
    <row r="4765" spans="1:3" x14ac:dyDescent="0.2">
      <c r="A4765" s="72">
        <v>4764</v>
      </c>
      <c r="B4765" s="70" t="s">
        <v>5441</v>
      </c>
      <c r="C4765" s="73" t="s">
        <v>298</v>
      </c>
    </row>
    <row r="4766" spans="1:3" x14ac:dyDescent="0.2">
      <c r="A4766" s="72">
        <v>4765</v>
      </c>
      <c r="B4766" s="70" t="s">
        <v>4503</v>
      </c>
      <c r="C4766" s="73" t="s">
        <v>298</v>
      </c>
    </row>
    <row r="4767" spans="1:3" x14ac:dyDescent="0.2">
      <c r="A4767" s="72">
        <v>4766</v>
      </c>
      <c r="B4767" s="70" t="s">
        <v>6648</v>
      </c>
      <c r="C4767" s="73" t="s">
        <v>298</v>
      </c>
    </row>
    <row r="4768" spans="1:3" x14ac:dyDescent="0.2">
      <c r="A4768" s="72">
        <v>4767</v>
      </c>
      <c r="B4768" s="70" t="s">
        <v>5509</v>
      </c>
      <c r="C4768" s="73" t="s">
        <v>298</v>
      </c>
    </row>
    <row r="4769" spans="1:3" x14ac:dyDescent="0.2">
      <c r="A4769" s="72">
        <v>4768</v>
      </c>
      <c r="B4769" s="70" t="s">
        <v>1589</v>
      </c>
      <c r="C4769" s="73" t="s">
        <v>298</v>
      </c>
    </row>
    <row r="4770" spans="1:3" x14ac:dyDescent="0.2">
      <c r="A4770" s="72">
        <v>4769</v>
      </c>
      <c r="B4770" s="70" t="s">
        <v>297</v>
      </c>
      <c r="C4770" s="73" t="s">
        <v>298</v>
      </c>
    </row>
    <row r="4771" spans="1:3" x14ac:dyDescent="0.2">
      <c r="A4771" s="72">
        <v>4770</v>
      </c>
      <c r="B4771" s="70" t="s">
        <v>1158</v>
      </c>
      <c r="C4771" s="73" t="s">
        <v>298</v>
      </c>
    </row>
    <row r="4772" spans="1:3" x14ac:dyDescent="0.2">
      <c r="A4772" s="72">
        <v>4771</v>
      </c>
      <c r="B4772" s="70" t="s">
        <v>4557</v>
      </c>
      <c r="C4772" s="73" t="s">
        <v>298</v>
      </c>
    </row>
    <row r="4773" spans="1:3" x14ac:dyDescent="0.2">
      <c r="A4773" s="72">
        <v>4772</v>
      </c>
      <c r="B4773" s="70" t="s">
        <v>3388</v>
      </c>
      <c r="C4773" s="73" t="s">
        <v>298</v>
      </c>
    </row>
    <row r="4774" spans="1:3" x14ac:dyDescent="0.2">
      <c r="A4774" s="72">
        <v>4773</v>
      </c>
      <c r="B4774" s="70" t="s">
        <v>1939</v>
      </c>
      <c r="C4774" s="73" t="s">
        <v>298</v>
      </c>
    </row>
    <row r="4775" spans="1:3" x14ac:dyDescent="0.2">
      <c r="A4775" s="72">
        <v>4774</v>
      </c>
      <c r="B4775" s="70" t="s">
        <v>86</v>
      </c>
      <c r="C4775" s="73" t="s">
        <v>136</v>
      </c>
    </row>
    <row r="4776" spans="1:3" x14ac:dyDescent="0.2">
      <c r="A4776" s="72">
        <v>4775</v>
      </c>
      <c r="B4776" s="70" t="s">
        <v>680</v>
      </c>
      <c r="C4776" s="73" t="s">
        <v>136</v>
      </c>
    </row>
    <row r="4777" spans="1:3" x14ac:dyDescent="0.2">
      <c r="A4777" s="72">
        <v>4776</v>
      </c>
      <c r="B4777" s="70" t="s">
        <v>732</v>
      </c>
      <c r="C4777" s="73" t="s">
        <v>136</v>
      </c>
    </row>
    <row r="4778" spans="1:3" x14ac:dyDescent="0.2">
      <c r="A4778" s="72">
        <v>4777</v>
      </c>
      <c r="B4778" s="70" t="s">
        <v>5919</v>
      </c>
      <c r="C4778" s="73" t="s">
        <v>136</v>
      </c>
    </row>
    <row r="4779" spans="1:3" x14ac:dyDescent="0.2">
      <c r="A4779" s="72">
        <v>4778</v>
      </c>
      <c r="B4779" s="70" t="s">
        <v>6037</v>
      </c>
      <c r="C4779" s="73" t="s">
        <v>136</v>
      </c>
    </row>
    <row r="4780" spans="1:3" x14ac:dyDescent="0.2">
      <c r="A4780" s="72">
        <v>4779</v>
      </c>
      <c r="B4780" s="70" t="s">
        <v>2703</v>
      </c>
      <c r="C4780" s="73" t="s">
        <v>136</v>
      </c>
    </row>
    <row r="4781" spans="1:3" x14ac:dyDescent="0.2">
      <c r="A4781" s="72">
        <v>4780</v>
      </c>
      <c r="B4781" s="70" t="s">
        <v>5920</v>
      </c>
      <c r="C4781" s="73" t="s">
        <v>136</v>
      </c>
    </row>
    <row r="4782" spans="1:3" x14ac:dyDescent="0.2">
      <c r="A4782" s="72">
        <v>4781</v>
      </c>
      <c r="B4782" s="70" t="s">
        <v>6490</v>
      </c>
      <c r="C4782" s="73" t="s">
        <v>136</v>
      </c>
    </row>
    <row r="4783" spans="1:3" x14ac:dyDescent="0.2">
      <c r="A4783" s="72">
        <v>4782</v>
      </c>
      <c r="B4783" s="70" t="s">
        <v>1497</v>
      </c>
      <c r="C4783" s="73" t="s">
        <v>136</v>
      </c>
    </row>
    <row r="4784" spans="1:3" x14ac:dyDescent="0.2">
      <c r="A4784" s="72">
        <v>4783</v>
      </c>
      <c r="B4784" s="70" t="s">
        <v>4166</v>
      </c>
      <c r="C4784" s="73" t="s">
        <v>136</v>
      </c>
    </row>
    <row r="4785" spans="1:3" x14ac:dyDescent="0.2">
      <c r="A4785" s="72">
        <v>4784</v>
      </c>
      <c r="B4785" s="70" t="s">
        <v>6271</v>
      </c>
      <c r="C4785" s="73" t="s">
        <v>136</v>
      </c>
    </row>
    <row r="4786" spans="1:3" x14ac:dyDescent="0.2">
      <c r="A4786" s="72">
        <v>4785</v>
      </c>
      <c r="B4786" s="70" t="s">
        <v>3322</v>
      </c>
      <c r="C4786" s="73" t="s">
        <v>136</v>
      </c>
    </row>
    <row r="4787" spans="1:3" x14ac:dyDescent="0.2">
      <c r="A4787" s="72">
        <v>4786</v>
      </c>
      <c r="B4787" s="70" t="s">
        <v>4780</v>
      </c>
      <c r="C4787" s="73" t="s">
        <v>136</v>
      </c>
    </row>
    <row r="4788" spans="1:3" x14ac:dyDescent="0.2">
      <c r="A4788" s="72">
        <v>4787</v>
      </c>
      <c r="B4788" s="70" t="s">
        <v>6847</v>
      </c>
      <c r="C4788" s="73" t="s">
        <v>136</v>
      </c>
    </row>
    <row r="4789" spans="1:3" x14ac:dyDescent="0.2">
      <c r="A4789" s="72">
        <v>4788</v>
      </c>
      <c r="B4789" s="70" t="s">
        <v>3305</v>
      </c>
      <c r="C4789" s="73" t="s">
        <v>136</v>
      </c>
    </row>
    <row r="4790" spans="1:3" x14ac:dyDescent="0.2">
      <c r="A4790" s="72">
        <v>4789</v>
      </c>
      <c r="B4790" s="70" t="s">
        <v>2048</v>
      </c>
      <c r="C4790" s="73" t="s">
        <v>136</v>
      </c>
    </row>
    <row r="4791" spans="1:3" x14ac:dyDescent="0.2">
      <c r="A4791" s="72">
        <v>4790</v>
      </c>
      <c r="B4791" s="70" t="s">
        <v>5068</v>
      </c>
      <c r="C4791" s="73" t="s">
        <v>136</v>
      </c>
    </row>
    <row r="4792" spans="1:3" x14ac:dyDescent="0.2">
      <c r="A4792" s="72">
        <v>4791</v>
      </c>
      <c r="B4792" s="70" t="s">
        <v>2284</v>
      </c>
      <c r="C4792" s="73" t="s">
        <v>523</v>
      </c>
    </row>
    <row r="4793" spans="1:3" x14ac:dyDescent="0.2">
      <c r="A4793" s="72">
        <v>4792</v>
      </c>
      <c r="B4793" s="70" t="s">
        <v>522</v>
      </c>
      <c r="C4793" s="73" t="s">
        <v>523</v>
      </c>
    </row>
    <row r="4794" spans="1:3" x14ac:dyDescent="0.2">
      <c r="A4794" s="72">
        <v>4793</v>
      </c>
      <c r="B4794" s="70" t="s">
        <v>5230</v>
      </c>
      <c r="C4794" s="73" t="s">
        <v>523</v>
      </c>
    </row>
    <row r="4795" spans="1:3" x14ac:dyDescent="0.2">
      <c r="A4795" s="72">
        <v>4794</v>
      </c>
      <c r="B4795" s="70" t="s">
        <v>2270</v>
      </c>
      <c r="C4795" s="73" t="s">
        <v>523</v>
      </c>
    </row>
    <row r="4796" spans="1:3" x14ac:dyDescent="0.2">
      <c r="A4796" s="72">
        <v>4795</v>
      </c>
      <c r="B4796" s="70" t="s">
        <v>4105</v>
      </c>
      <c r="C4796" s="73" t="s">
        <v>523</v>
      </c>
    </row>
    <row r="4797" spans="1:3" x14ac:dyDescent="0.2">
      <c r="A4797" s="72">
        <v>4796</v>
      </c>
      <c r="B4797" s="70" t="s">
        <v>6848</v>
      </c>
      <c r="C4797" s="73" t="s">
        <v>274</v>
      </c>
    </row>
    <row r="4798" spans="1:3" x14ac:dyDescent="0.2">
      <c r="A4798" s="72">
        <v>4797</v>
      </c>
      <c r="B4798" s="70" t="s">
        <v>6849</v>
      </c>
      <c r="C4798" s="73" t="s">
        <v>523</v>
      </c>
    </row>
    <row r="4799" spans="1:3" x14ac:dyDescent="0.2">
      <c r="A4799" s="72">
        <v>4798</v>
      </c>
      <c r="B4799" s="70" t="s">
        <v>5101</v>
      </c>
      <c r="C4799" s="73" t="s">
        <v>523</v>
      </c>
    </row>
    <row r="4800" spans="1:3" x14ac:dyDescent="0.2">
      <c r="A4800" s="72">
        <v>4799</v>
      </c>
      <c r="B4800" s="70" t="s">
        <v>5921</v>
      </c>
      <c r="C4800" s="73" t="s">
        <v>523</v>
      </c>
    </row>
    <row r="4801" spans="1:3" x14ac:dyDescent="0.2">
      <c r="A4801" s="72">
        <v>4800</v>
      </c>
      <c r="B4801" s="70" t="s">
        <v>4264</v>
      </c>
      <c r="C4801" s="73" t="s">
        <v>523</v>
      </c>
    </row>
    <row r="4802" spans="1:3" x14ac:dyDescent="0.2">
      <c r="A4802" s="72">
        <v>4801</v>
      </c>
      <c r="B4802" s="70" t="s">
        <v>6064</v>
      </c>
      <c r="C4802" s="73" t="s">
        <v>523</v>
      </c>
    </row>
    <row r="4803" spans="1:3" x14ac:dyDescent="0.2">
      <c r="A4803" s="72">
        <v>4802</v>
      </c>
      <c r="B4803" s="70" t="s">
        <v>933</v>
      </c>
      <c r="C4803" s="73" t="s">
        <v>523</v>
      </c>
    </row>
    <row r="4804" spans="1:3" x14ac:dyDescent="0.2">
      <c r="A4804" s="72">
        <v>4803</v>
      </c>
      <c r="B4804" s="70" t="s">
        <v>2396</v>
      </c>
      <c r="C4804" s="73" t="s">
        <v>523</v>
      </c>
    </row>
    <row r="4805" spans="1:3" x14ac:dyDescent="0.2">
      <c r="A4805" s="72">
        <v>4804</v>
      </c>
      <c r="B4805" s="70" t="s">
        <v>1049</v>
      </c>
      <c r="C4805" s="73" t="s">
        <v>523</v>
      </c>
    </row>
    <row r="4806" spans="1:3" x14ac:dyDescent="0.2">
      <c r="A4806" s="72">
        <v>4805</v>
      </c>
      <c r="B4806" s="70" t="s">
        <v>4769</v>
      </c>
      <c r="C4806" s="73" t="s">
        <v>523</v>
      </c>
    </row>
    <row r="4807" spans="1:3" x14ac:dyDescent="0.2">
      <c r="A4807" s="72">
        <v>4806</v>
      </c>
      <c r="B4807" s="70" t="s">
        <v>3949</v>
      </c>
      <c r="C4807" s="73" t="s">
        <v>523</v>
      </c>
    </row>
    <row r="4808" spans="1:3" x14ac:dyDescent="0.2">
      <c r="A4808" s="72">
        <v>4807</v>
      </c>
      <c r="B4808" s="70" t="s">
        <v>1430</v>
      </c>
      <c r="C4808" s="73" t="s">
        <v>523</v>
      </c>
    </row>
    <row r="4809" spans="1:3" x14ac:dyDescent="0.2">
      <c r="A4809" s="72">
        <v>4808</v>
      </c>
      <c r="B4809" s="70" t="s">
        <v>6175</v>
      </c>
      <c r="C4809" s="73" t="s">
        <v>523</v>
      </c>
    </row>
    <row r="4810" spans="1:3" x14ac:dyDescent="0.2">
      <c r="A4810" s="72">
        <v>4809</v>
      </c>
      <c r="B4810" s="70" t="s">
        <v>4179</v>
      </c>
      <c r="C4810" s="73" t="s">
        <v>669</v>
      </c>
    </row>
    <row r="4811" spans="1:3" x14ac:dyDescent="0.2">
      <c r="A4811" s="72">
        <v>4810</v>
      </c>
      <c r="B4811" s="70" t="s">
        <v>2080</v>
      </c>
      <c r="C4811" s="73" t="s">
        <v>669</v>
      </c>
    </row>
    <row r="4812" spans="1:3" x14ac:dyDescent="0.2">
      <c r="A4812" s="72">
        <v>4811</v>
      </c>
      <c r="B4812" s="70" t="s">
        <v>1700</v>
      </c>
      <c r="C4812" s="73" t="s">
        <v>669</v>
      </c>
    </row>
    <row r="4813" spans="1:3" x14ac:dyDescent="0.2">
      <c r="A4813" s="72">
        <v>4812</v>
      </c>
      <c r="B4813" s="70" t="s">
        <v>2013</v>
      </c>
      <c r="C4813" s="73" t="s">
        <v>669</v>
      </c>
    </row>
    <row r="4814" spans="1:3" x14ac:dyDescent="0.2">
      <c r="A4814" s="72">
        <v>4813</v>
      </c>
      <c r="B4814" s="70" t="s">
        <v>2909</v>
      </c>
      <c r="C4814" s="73" t="s">
        <v>669</v>
      </c>
    </row>
    <row r="4815" spans="1:3" x14ac:dyDescent="0.2">
      <c r="A4815" s="72">
        <v>4814</v>
      </c>
      <c r="B4815" s="70" t="s">
        <v>1840</v>
      </c>
      <c r="C4815" s="73" t="s">
        <v>669</v>
      </c>
    </row>
    <row r="4816" spans="1:3" x14ac:dyDescent="0.2">
      <c r="A4816" s="72">
        <v>4815</v>
      </c>
      <c r="B4816" s="70" t="s">
        <v>4721</v>
      </c>
      <c r="C4816" s="73" t="s">
        <v>669</v>
      </c>
    </row>
    <row r="4817" spans="1:3" x14ac:dyDescent="0.2">
      <c r="A4817" s="72">
        <v>4816</v>
      </c>
      <c r="B4817" s="70" t="s">
        <v>5014</v>
      </c>
      <c r="C4817" s="73" t="s">
        <v>669</v>
      </c>
    </row>
    <row r="4818" spans="1:3" x14ac:dyDescent="0.2">
      <c r="A4818" s="72">
        <v>4817</v>
      </c>
      <c r="B4818" s="70" t="s">
        <v>668</v>
      </c>
      <c r="C4818" s="73" t="s">
        <v>669</v>
      </c>
    </row>
    <row r="4819" spans="1:3" x14ac:dyDescent="0.2">
      <c r="A4819" s="72">
        <v>4818</v>
      </c>
      <c r="B4819" s="70" t="s">
        <v>4245</v>
      </c>
      <c r="C4819" s="73" t="s">
        <v>669</v>
      </c>
    </row>
    <row r="4820" spans="1:3" x14ac:dyDescent="0.2">
      <c r="A4820" s="72">
        <v>4819</v>
      </c>
      <c r="B4820" s="70" t="s">
        <v>6370</v>
      </c>
      <c r="C4820" s="73" t="s">
        <v>669</v>
      </c>
    </row>
    <row r="4821" spans="1:3" x14ac:dyDescent="0.2">
      <c r="A4821" s="72">
        <v>4820</v>
      </c>
      <c r="B4821" s="70" t="s">
        <v>4005</v>
      </c>
      <c r="C4821" s="73" t="s">
        <v>669</v>
      </c>
    </row>
    <row r="4822" spans="1:3" x14ac:dyDescent="0.2">
      <c r="A4822" s="72">
        <v>4821</v>
      </c>
      <c r="B4822" s="70" t="s">
        <v>2513</v>
      </c>
      <c r="C4822" s="73" t="s">
        <v>669</v>
      </c>
    </row>
    <row r="4823" spans="1:3" x14ac:dyDescent="0.2">
      <c r="A4823" s="72">
        <v>4822</v>
      </c>
      <c r="B4823" s="70" t="s">
        <v>2584</v>
      </c>
      <c r="C4823" s="73" t="s">
        <v>669</v>
      </c>
    </row>
    <row r="4824" spans="1:3" x14ac:dyDescent="0.2">
      <c r="A4824" s="72">
        <v>4823</v>
      </c>
      <c r="B4824" s="70" t="s">
        <v>3993</v>
      </c>
      <c r="C4824" s="73" t="s">
        <v>669</v>
      </c>
    </row>
    <row r="4825" spans="1:3" x14ac:dyDescent="0.2">
      <c r="A4825" s="72">
        <v>4824</v>
      </c>
      <c r="B4825" s="70" t="s">
        <v>6924</v>
      </c>
      <c r="C4825" s="73" t="s">
        <v>669</v>
      </c>
    </row>
    <row r="4826" spans="1:3" x14ac:dyDescent="0.2">
      <c r="A4826" s="72">
        <v>4825</v>
      </c>
      <c r="B4826" s="70" t="s">
        <v>4665</v>
      </c>
      <c r="C4826" s="73" t="s">
        <v>669</v>
      </c>
    </row>
    <row r="4827" spans="1:3" x14ac:dyDescent="0.2">
      <c r="A4827" s="72">
        <v>4826</v>
      </c>
      <c r="B4827" s="70" t="s">
        <v>1372</v>
      </c>
      <c r="C4827" s="73" t="s">
        <v>669</v>
      </c>
    </row>
    <row r="4828" spans="1:3" x14ac:dyDescent="0.2">
      <c r="A4828" s="72">
        <v>4827</v>
      </c>
      <c r="B4828" s="70" t="s">
        <v>5778</v>
      </c>
      <c r="C4828" s="73" t="s">
        <v>669</v>
      </c>
    </row>
    <row r="4829" spans="1:3" x14ac:dyDescent="0.2">
      <c r="A4829" s="72">
        <v>4828</v>
      </c>
      <c r="B4829" s="70" t="s">
        <v>4139</v>
      </c>
      <c r="C4829" s="73" t="s">
        <v>669</v>
      </c>
    </row>
    <row r="4830" spans="1:3" x14ac:dyDescent="0.2">
      <c r="A4830" s="72">
        <v>4829</v>
      </c>
      <c r="B4830" s="70" t="s">
        <v>2744</v>
      </c>
      <c r="C4830" s="73" t="s">
        <v>669</v>
      </c>
    </row>
    <row r="4831" spans="1:3" x14ac:dyDescent="0.2">
      <c r="A4831" s="72">
        <v>4830</v>
      </c>
      <c r="B4831" s="70" t="s">
        <v>2139</v>
      </c>
      <c r="C4831" s="73" t="s">
        <v>669</v>
      </c>
    </row>
    <row r="4832" spans="1:3" x14ac:dyDescent="0.2">
      <c r="A4832" s="72">
        <v>4831</v>
      </c>
      <c r="B4832" s="70" t="s">
        <v>1772</v>
      </c>
      <c r="C4832" s="73" t="s">
        <v>669</v>
      </c>
    </row>
    <row r="4833" spans="1:3" x14ac:dyDescent="0.2">
      <c r="A4833" s="72">
        <v>4832</v>
      </c>
      <c r="B4833" s="70" t="s">
        <v>1157</v>
      </c>
      <c r="C4833" s="73" t="s">
        <v>669</v>
      </c>
    </row>
    <row r="4834" spans="1:3" x14ac:dyDescent="0.2">
      <c r="A4834" s="72">
        <v>4833</v>
      </c>
      <c r="B4834" s="70" t="s">
        <v>7116</v>
      </c>
      <c r="C4834" s="73" t="s">
        <v>455</v>
      </c>
    </row>
    <row r="4835" spans="1:3" x14ac:dyDescent="0.2">
      <c r="A4835" s="72">
        <v>4834</v>
      </c>
      <c r="B4835" s="70" t="s">
        <v>2725</v>
      </c>
      <c r="C4835" s="73" t="s">
        <v>669</v>
      </c>
    </row>
    <row r="4836" spans="1:3" x14ac:dyDescent="0.2">
      <c r="A4836" s="72">
        <v>4835</v>
      </c>
      <c r="B4836" s="70" t="s">
        <v>2230</v>
      </c>
      <c r="C4836" s="73" t="s">
        <v>1359</v>
      </c>
    </row>
    <row r="4837" spans="1:3" x14ac:dyDescent="0.2">
      <c r="A4837" s="72">
        <v>4836</v>
      </c>
      <c r="B4837" s="70" t="s">
        <v>7117</v>
      </c>
      <c r="C4837" s="73" t="s">
        <v>1359</v>
      </c>
    </row>
    <row r="4838" spans="1:3" x14ac:dyDescent="0.2">
      <c r="A4838" s="72">
        <v>4837</v>
      </c>
      <c r="B4838" s="70" t="s">
        <v>6851</v>
      </c>
      <c r="C4838" s="73" t="s">
        <v>1359</v>
      </c>
    </row>
    <row r="4839" spans="1:3" x14ac:dyDescent="0.2">
      <c r="A4839" s="72">
        <v>4838</v>
      </c>
      <c r="B4839" s="70" t="s">
        <v>6371</v>
      </c>
      <c r="C4839" s="73" t="s">
        <v>1359</v>
      </c>
    </row>
    <row r="4840" spans="1:3" x14ac:dyDescent="0.2">
      <c r="A4840" s="72">
        <v>4839</v>
      </c>
      <c r="B4840" s="70" t="s">
        <v>6491</v>
      </c>
      <c r="C4840" s="73" t="s">
        <v>1359</v>
      </c>
    </row>
    <row r="4841" spans="1:3" x14ac:dyDescent="0.2">
      <c r="A4841" s="72">
        <v>4840</v>
      </c>
      <c r="B4841" s="70" t="s">
        <v>1595</v>
      </c>
      <c r="C4841" s="73" t="s">
        <v>1359</v>
      </c>
    </row>
    <row r="4842" spans="1:3" x14ac:dyDescent="0.2">
      <c r="A4842" s="72">
        <v>4841</v>
      </c>
      <c r="B4842" s="70" t="s">
        <v>1358</v>
      </c>
      <c r="C4842" s="73" t="s">
        <v>1359</v>
      </c>
    </row>
    <row r="4843" spans="1:3" x14ac:dyDescent="0.2">
      <c r="A4843" s="72">
        <v>4842</v>
      </c>
      <c r="B4843" s="70" t="s">
        <v>3126</v>
      </c>
      <c r="C4843" s="73" t="s">
        <v>1359</v>
      </c>
    </row>
    <row r="4844" spans="1:3" x14ac:dyDescent="0.2">
      <c r="A4844" s="72">
        <v>4843</v>
      </c>
      <c r="B4844" s="70" t="s">
        <v>2250</v>
      </c>
      <c r="C4844" s="73" t="s">
        <v>1359</v>
      </c>
    </row>
    <row r="4845" spans="1:3" x14ac:dyDescent="0.2">
      <c r="A4845" s="72">
        <v>4844</v>
      </c>
      <c r="B4845" s="70" t="s">
        <v>4193</v>
      </c>
      <c r="C4845" s="73" t="s">
        <v>1359</v>
      </c>
    </row>
    <row r="4846" spans="1:3" x14ac:dyDescent="0.2">
      <c r="A4846" s="72">
        <v>4845</v>
      </c>
      <c r="B4846" s="70" t="s">
        <v>6103</v>
      </c>
      <c r="C4846" s="73" t="s">
        <v>1359</v>
      </c>
    </row>
    <row r="4847" spans="1:3" x14ac:dyDescent="0.2">
      <c r="A4847" s="72">
        <v>4846</v>
      </c>
      <c r="B4847" s="70" t="s">
        <v>7118</v>
      </c>
      <c r="C4847" s="73" t="s">
        <v>1359</v>
      </c>
    </row>
    <row r="4848" spans="1:3" x14ac:dyDescent="0.2">
      <c r="A4848" s="72">
        <v>4847</v>
      </c>
      <c r="B4848" s="70" t="s">
        <v>6492</v>
      </c>
      <c r="C4848" s="73" t="s">
        <v>1359</v>
      </c>
    </row>
    <row r="4849" spans="1:3" x14ac:dyDescent="0.2">
      <c r="A4849" s="72">
        <v>4848</v>
      </c>
      <c r="B4849" s="70" t="s">
        <v>3932</v>
      </c>
      <c r="C4849" s="73" t="s">
        <v>1359</v>
      </c>
    </row>
    <row r="4850" spans="1:3" x14ac:dyDescent="0.2">
      <c r="A4850" s="72">
        <v>4849</v>
      </c>
      <c r="B4850" s="70" t="s">
        <v>6850</v>
      </c>
      <c r="C4850" s="73" t="s">
        <v>1359</v>
      </c>
    </row>
    <row r="4851" spans="1:3" x14ac:dyDescent="0.2">
      <c r="A4851" s="72">
        <v>4850</v>
      </c>
      <c r="B4851" s="70" t="s">
        <v>5045</v>
      </c>
      <c r="C4851" s="73" t="s">
        <v>1359</v>
      </c>
    </row>
    <row r="4852" spans="1:3" x14ac:dyDescent="0.2">
      <c r="A4852" s="72">
        <v>4851</v>
      </c>
      <c r="B4852" s="70" t="s">
        <v>1813</v>
      </c>
      <c r="C4852" s="73" t="s">
        <v>1359</v>
      </c>
    </row>
    <row r="4853" spans="1:3" x14ac:dyDescent="0.2">
      <c r="A4853" s="72">
        <v>4852</v>
      </c>
      <c r="B4853" s="70" t="s">
        <v>6493</v>
      </c>
      <c r="C4853" s="73" t="s">
        <v>1359</v>
      </c>
    </row>
    <row r="4854" spans="1:3" x14ac:dyDescent="0.2">
      <c r="A4854" s="72">
        <v>4853</v>
      </c>
      <c r="B4854" s="70" t="s">
        <v>5510</v>
      </c>
      <c r="C4854" s="73" t="s">
        <v>1359</v>
      </c>
    </row>
    <row r="4855" spans="1:3" x14ac:dyDescent="0.2">
      <c r="A4855" s="72">
        <v>4854</v>
      </c>
      <c r="B4855" s="70" t="s">
        <v>6176</v>
      </c>
      <c r="C4855" s="73" t="s">
        <v>1359</v>
      </c>
    </row>
    <row r="4856" spans="1:3" x14ac:dyDescent="0.2">
      <c r="A4856" s="72">
        <v>4855</v>
      </c>
      <c r="B4856" s="70" t="s">
        <v>3104</v>
      </c>
      <c r="C4856" s="73" t="s">
        <v>1359</v>
      </c>
    </row>
    <row r="4857" spans="1:3" x14ac:dyDescent="0.2">
      <c r="A4857" s="72">
        <v>4856</v>
      </c>
      <c r="B4857" s="70" t="s">
        <v>3382</v>
      </c>
      <c r="C4857" s="73" t="s">
        <v>1359</v>
      </c>
    </row>
    <row r="4858" spans="1:3" x14ac:dyDescent="0.2">
      <c r="A4858" s="72">
        <v>4857</v>
      </c>
      <c r="B4858" s="70" t="s">
        <v>5300</v>
      </c>
      <c r="C4858" s="73" t="s">
        <v>1359</v>
      </c>
    </row>
    <row r="4859" spans="1:3" x14ac:dyDescent="0.2">
      <c r="A4859" s="72">
        <v>4858</v>
      </c>
      <c r="B4859" s="70" t="s">
        <v>2846</v>
      </c>
      <c r="C4859" s="73" t="s">
        <v>1359</v>
      </c>
    </row>
    <row r="4860" spans="1:3" x14ac:dyDescent="0.2">
      <c r="A4860" s="72">
        <v>4859</v>
      </c>
      <c r="B4860" s="70" t="s">
        <v>3147</v>
      </c>
      <c r="C4860" s="73" t="s">
        <v>1359</v>
      </c>
    </row>
    <row r="4861" spans="1:3" x14ac:dyDescent="0.2">
      <c r="A4861" s="72">
        <v>4860</v>
      </c>
      <c r="B4861" s="70" t="s">
        <v>2923</v>
      </c>
      <c r="C4861" s="73" t="s">
        <v>1359</v>
      </c>
    </row>
    <row r="4862" spans="1:3" x14ac:dyDescent="0.2">
      <c r="A4862" s="72">
        <v>4861</v>
      </c>
      <c r="B4862" s="70" t="s">
        <v>1868</v>
      </c>
      <c r="C4862" s="73" t="s">
        <v>1051</v>
      </c>
    </row>
    <row r="4863" spans="1:3" x14ac:dyDescent="0.2">
      <c r="A4863" s="72">
        <v>4862</v>
      </c>
      <c r="B4863" s="70" t="s">
        <v>5511</v>
      </c>
      <c r="C4863" s="73" t="s">
        <v>1051</v>
      </c>
    </row>
    <row r="4864" spans="1:3" x14ac:dyDescent="0.2">
      <c r="A4864" s="72">
        <v>4863</v>
      </c>
      <c r="B4864" s="70" t="s">
        <v>4530</v>
      </c>
      <c r="C4864" s="73" t="s">
        <v>1051</v>
      </c>
    </row>
    <row r="4865" spans="1:3" x14ac:dyDescent="0.2">
      <c r="A4865" s="72">
        <v>4864</v>
      </c>
      <c r="B4865" s="70" t="s">
        <v>2647</v>
      </c>
      <c r="C4865" s="73" t="s">
        <v>1051</v>
      </c>
    </row>
    <row r="4866" spans="1:3" x14ac:dyDescent="0.2">
      <c r="A4866" s="72">
        <v>4865</v>
      </c>
      <c r="B4866" s="70" t="s">
        <v>2975</v>
      </c>
      <c r="C4866" s="73" t="s">
        <v>1051</v>
      </c>
    </row>
    <row r="4867" spans="1:3" x14ac:dyDescent="0.2">
      <c r="A4867" s="72">
        <v>4866</v>
      </c>
      <c r="B4867" s="70" t="s">
        <v>3549</v>
      </c>
      <c r="C4867" s="73" t="s">
        <v>1051</v>
      </c>
    </row>
    <row r="4868" spans="1:3" x14ac:dyDescent="0.2">
      <c r="A4868" s="72">
        <v>4867</v>
      </c>
      <c r="B4868" s="70" t="s">
        <v>5975</v>
      </c>
      <c r="C4868" s="73" t="s">
        <v>1051</v>
      </c>
    </row>
    <row r="4869" spans="1:3" x14ac:dyDescent="0.2">
      <c r="A4869" s="72">
        <v>4868</v>
      </c>
      <c r="B4869" s="70" t="s">
        <v>2070</v>
      </c>
      <c r="C4869" s="73" t="s">
        <v>1051</v>
      </c>
    </row>
    <row r="4870" spans="1:3" x14ac:dyDescent="0.2">
      <c r="A4870" s="72">
        <v>4869</v>
      </c>
      <c r="B4870" s="70" t="s">
        <v>4955</v>
      </c>
      <c r="C4870" s="73" t="s">
        <v>1051</v>
      </c>
    </row>
    <row r="4871" spans="1:3" x14ac:dyDescent="0.2">
      <c r="A4871" s="72">
        <v>4870</v>
      </c>
      <c r="B4871" s="70" t="s">
        <v>2199</v>
      </c>
      <c r="C4871" s="73" t="s">
        <v>1051</v>
      </c>
    </row>
    <row r="4872" spans="1:3" x14ac:dyDescent="0.2">
      <c r="A4872" s="72">
        <v>4871</v>
      </c>
      <c r="B4872" s="70" t="s">
        <v>1729</v>
      </c>
      <c r="C4872" s="73" t="s">
        <v>1051</v>
      </c>
    </row>
    <row r="4873" spans="1:3" x14ac:dyDescent="0.2">
      <c r="A4873" s="72">
        <v>4872</v>
      </c>
      <c r="B4873" s="70" t="s">
        <v>2382</v>
      </c>
      <c r="C4873" s="73" t="s">
        <v>1051</v>
      </c>
    </row>
    <row r="4874" spans="1:3" x14ac:dyDescent="0.2">
      <c r="A4874" s="72">
        <v>4873</v>
      </c>
      <c r="B4874" s="70" t="s">
        <v>5046</v>
      </c>
      <c r="C4874" s="73" t="s">
        <v>1051</v>
      </c>
    </row>
    <row r="4875" spans="1:3" x14ac:dyDescent="0.2">
      <c r="A4875" s="72">
        <v>4874</v>
      </c>
      <c r="B4875" s="70" t="s">
        <v>2427</v>
      </c>
      <c r="C4875" s="73" t="s">
        <v>1051</v>
      </c>
    </row>
    <row r="4876" spans="1:3" x14ac:dyDescent="0.2">
      <c r="A4876" s="72">
        <v>4875</v>
      </c>
      <c r="B4876" s="70" t="s">
        <v>6372</v>
      </c>
      <c r="C4876" s="73" t="s">
        <v>1051</v>
      </c>
    </row>
    <row r="4877" spans="1:3" x14ac:dyDescent="0.2">
      <c r="A4877" s="72">
        <v>4876</v>
      </c>
      <c r="B4877" s="70" t="s">
        <v>1118</v>
      </c>
      <c r="C4877" s="73" t="s">
        <v>1051</v>
      </c>
    </row>
    <row r="4878" spans="1:3" x14ac:dyDescent="0.2">
      <c r="A4878" s="72">
        <v>4877</v>
      </c>
      <c r="B4878" s="70" t="s">
        <v>1050</v>
      </c>
      <c r="C4878" s="73" t="s">
        <v>1051</v>
      </c>
    </row>
    <row r="4879" spans="1:3" x14ac:dyDescent="0.2">
      <c r="A4879" s="72">
        <v>4878</v>
      </c>
      <c r="B4879" s="70" t="s">
        <v>4678</v>
      </c>
      <c r="C4879" s="73" t="s">
        <v>370</v>
      </c>
    </row>
    <row r="4880" spans="1:3" x14ac:dyDescent="0.2">
      <c r="A4880" s="72">
        <v>4879</v>
      </c>
      <c r="B4880" s="70" t="s">
        <v>5265</v>
      </c>
      <c r="C4880" s="73" t="s">
        <v>621</v>
      </c>
    </row>
    <row r="4881" spans="1:3" x14ac:dyDescent="0.2">
      <c r="A4881" s="72">
        <v>4880</v>
      </c>
      <c r="B4881" s="70" t="s">
        <v>369</v>
      </c>
      <c r="C4881" s="73" t="s">
        <v>370</v>
      </c>
    </row>
    <row r="4882" spans="1:3" x14ac:dyDescent="0.2">
      <c r="A4882" s="72">
        <v>4881</v>
      </c>
      <c r="B4882" s="70" t="s">
        <v>6104</v>
      </c>
      <c r="C4882" s="73" t="s">
        <v>370</v>
      </c>
    </row>
    <row r="4883" spans="1:3" x14ac:dyDescent="0.2">
      <c r="A4883" s="72">
        <v>4882</v>
      </c>
      <c r="B4883" s="70" t="s">
        <v>7119</v>
      </c>
      <c r="C4883" s="73" t="s">
        <v>370</v>
      </c>
    </row>
    <row r="4884" spans="1:3" x14ac:dyDescent="0.2">
      <c r="A4884" s="72">
        <v>4883</v>
      </c>
      <c r="B4884" s="70" t="s">
        <v>2638</v>
      </c>
      <c r="C4884" s="73" t="s">
        <v>1741</v>
      </c>
    </row>
    <row r="4885" spans="1:3" x14ac:dyDescent="0.2">
      <c r="A4885" s="72">
        <v>4884</v>
      </c>
      <c r="B4885" s="70" t="s">
        <v>1740</v>
      </c>
      <c r="C4885" s="73" t="s">
        <v>1741</v>
      </c>
    </row>
    <row r="4886" spans="1:3" x14ac:dyDescent="0.2">
      <c r="A4886" s="72">
        <v>4885</v>
      </c>
      <c r="B4886" s="70" t="s">
        <v>5512</v>
      </c>
      <c r="C4886" s="73" t="s">
        <v>1741</v>
      </c>
    </row>
    <row r="4887" spans="1:3" x14ac:dyDescent="0.2">
      <c r="A4887" s="72">
        <v>4886</v>
      </c>
      <c r="B4887" s="70" t="s">
        <v>3089</v>
      </c>
      <c r="C4887" s="73" t="s">
        <v>1741</v>
      </c>
    </row>
    <row r="4888" spans="1:3" x14ac:dyDescent="0.2">
      <c r="A4888" s="72">
        <v>4887</v>
      </c>
      <c r="B4888" s="70" t="s">
        <v>2855</v>
      </c>
      <c r="C4888" s="73" t="s">
        <v>1741</v>
      </c>
    </row>
    <row r="4889" spans="1:3" x14ac:dyDescent="0.2">
      <c r="A4889" s="72">
        <v>4888</v>
      </c>
      <c r="B4889" s="70" t="s">
        <v>3173</v>
      </c>
      <c r="C4889" s="73" t="s">
        <v>220</v>
      </c>
    </row>
    <row r="4890" spans="1:3" x14ac:dyDescent="0.2">
      <c r="A4890" s="72">
        <v>4889</v>
      </c>
      <c r="B4890" s="70" t="s">
        <v>2168</v>
      </c>
      <c r="C4890" s="73" t="s">
        <v>220</v>
      </c>
    </row>
    <row r="4891" spans="1:3" x14ac:dyDescent="0.2">
      <c r="A4891" s="72">
        <v>4890</v>
      </c>
      <c r="B4891" s="70" t="s">
        <v>4585</v>
      </c>
      <c r="C4891" s="73" t="s">
        <v>220</v>
      </c>
    </row>
    <row r="4892" spans="1:3" x14ac:dyDescent="0.2">
      <c r="A4892" s="72">
        <v>4891</v>
      </c>
      <c r="B4892" s="70" t="s">
        <v>2892</v>
      </c>
      <c r="C4892" s="73" t="s">
        <v>220</v>
      </c>
    </row>
    <row r="4893" spans="1:3" x14ac:dyDescent="0.2">
      <c r="A4893" s="72">
        <v>4892</v>
      </c>
      <c r="B4893" s="70" t="s">
        <v>6100</v>
      </c>
      <c r="C4893" s="73" t="s">
        <v>220</v>
      </c>
    </row>
    <row r="4894" spans="1:3" x14ac:dyDescent="0.2">
      <c r="A4894" s="72">
        <v>4893</v>
      </c>
      <c r="B4894" s="70" t="s">
        <v>6272</v>
      </c>
      <c r="C4894" s="73" t="s">
        <v>220</v>
      </c>
    </row>
    <row r="4895" spans="1:3" x14ac:dyDescent="0.2">
      <c r="A4895" s="72">
        <v>4894</v>
      </c>
      <c r="B4895" s="70" t="s">
        <v>282</v>
      </c>
      <c r="C4895" s="73" t="s">
        <v>220</v>
      </c>
    </row>
    <row r="4896" spans="1:3" x14ac:dyDescent="0.2">
      <c r="A4896" s="72">
        <v>4895</v>
      </c>
      <c r="B4896" s="70" t="s">
        <v>3867</v>
      </c>
      <c r="C4896" s="73" t="s">
        <v>220</v>
      </c>
    </row>
    <row r="4897" spans="1:3" x14ac:dyDescent="0.2">
      <c r="A4897" s="72">
        <v>4896</v>
      </c>
      <c r="B4897" s="70" t="s">
        <v>6373</v>
      </c>
      <c r="C4897" s="73" t="s">
        <v>220</v>
      </c>
    </row>
    <row r="4898" spans="1:3" x14ac:dyDescent="0.2">
      <c r="A4898" s="72">
        <v>4897</v>
      </c>
      <c r="B4898" s="70" t="s">
        <v>6656</v>
      </c>
      <c r="C4898" s="73" t="s">
        <v>220</v>
      </c>
    </row>
    <row r="4899" spans="1:3" x14ac:dyDescent="0.2">
      <c r="A4899" s="72">
        <v>4898</v>
      </c>
      <c r="B4899" s="70" t="s">
        <v>345</v>
      </c>
      <c r="C4899" s="73" t="s">
        <v>220</v>
      </c>
    </row>
    <row r="4900" spans="1:3" x14ac:dyDescent="0.2">
      <c r="A4900" s="72">
        <v>4899</v>
      </c>
      <c r="B4900" s="70" t="s">
        <v>5922</v>
      </c>
      <c r="C4900" s="73" t="s">
        <v>220</v>
      </c>
    </row>
    <row r="4901" spans="1:3" x14ac:dyDescent="0.2">
      <c r="A4901" s="72">
        <v>4900</v>
      </c>
      <c r="B4901" s="70" t="s">
        <v>3310</v>
      </c>
      <c r="C4901" s="73" t="s">
        <v>220</v>
      </c>
    </row>
    <row r="4902" spans="1:3" x14ac:dyDescent="0.2">
      <c r="A4902" s="72">
        <v>4901</v>
      </c>
      <c r="B4902" s="70" t="s">
        <v>219</v>
      </c>
      <c r="C4902" s="73" t="s">
        <v>220</v>
      </c>
    </row>
    <row r="4903" spans="1:3" x14ac:dyDescent="0.2">
      <c r="A4903" s="72">
        <v>4902</v>
      </c>
      <c r="B4903" s="70" t="s">
        <v>4302</v>
      </c>
      <c r="C4903" s="73" t="s">
        <v>220</v>
      </c>
    </row>
    <row r="4904" spans="1:3" x14ac:dyDescent="0.2">
      <c r="A4904" s="72">
        <v>4903</v>
      </c>
      <c r="B4904" s="70" t="s">
        <v>4308</v>
      </c>
      <c r="C4904" s="73" t="s">
        <v>220</v>
      </c>
    </row>
    <row r="4905" spans="1:3" x14ac:dyDescent="0.2">
      <c r="A4905" s="72">
        <v>4904</v>
      </c>
      <c r="B4905" s="70" t="s">
        <v>4605</v>
      </c>
      <c r="C4905" s="73" t="s">
        <v>220</v>
      </c>
    </row>
    <row r="4906" spans="1:3" x14ac:dyDescent="0.2">
      <c r="A4906" s="72">
        <v>4905</v>
      </c>
      <c r="B4906" s="70" t="s">
        <v>5320</v>
      </c>
      <c r="C4906" s="73" t="s">
        <v>220</v>
      </c>
    </row>
    <row r="4907" spans="1:3" x14ac:dyDescent="0.2">
      <c r="A4907" s="72">
        <v>4906</v>
      </c>
      <c r="B4907" s="70" t="s">
        <v>4309</v>
      </c>
      <c r="C4907" s="73" t="s">
        <v>220</v>
      </c>
    </row>
    <row r="4908" spans="1:3" x14ac:dyDescent="0.2">
      <c r="A4908" s="72">
        <v>4907</v>
      </c>
      <c r="B4908" s="70" t="s">
        <v>4914</v>
      </c>
      <c r="C4908" s="73" t="s">
        <v>220</v>
      </c>
    </row>
    <row r="4909" spans="1:3" x14ac:dyDescent="0.2">
      <c r="A4909" s="72">
        <v>4908</v>
      </c>
      <c r="B4909" s="70" t="s">
        <v>3037</v>
      </c>
      <c r="C4909" s="73" t="s">
        <v>220</v>
      </c>
    </row>
    <row r="4910" spans="1:3" x14ac:dyDescent="0.2">
      <c r="A4910" s="72">
        <v>4909</v>
      </c>
      <c r="B4910" s="70" t="s">
        <v>1858</v>
      </c>
      <c r="C4910" s="73" t="s">
        <v>220</v>
      </c>
    </row>
    <row r="4911" spans="1:3" x14ac:dyDescent="0.2">
      <c r="A4911" s="72">
        <v>4910</v>
      </c>
      <c r="B4911" s="70" t="s">
        <v>6852</v>
      </c>
      <c r="C4911" s="73" t="s">
        <v>220</v>
      </c>
    </row>
    <row r="4912" spans="1:3" x14ac:dyDescent="0.2">
      <c r="A4912" s="72">
        <v>4911</v>
      </c>
      <c r="B4912" s="70" t="s">
        <v>5358</v>
      </c>
      <c r="C4912" s="73" t="s">
        <v>220</v>
      </c>
    </row>
    <row r="4913" spans="1:3" x14ac:dyDescent="0.2">
      <c r="A4913" s="72">
        <v>4912</v>
      </c>
      <c r="B4913" s="70" t="s">
        <v>277</v>
      </c>
      <c r="C4913" s="73" t="s">
        <v>278</v>
      </c>
    </row>
    <row r="4914" spans="1:3" x14ac:dyDescent="0.2">
      <c r="A4914" s="72">
        <v>4913</v>
      </c>
      <c r="B4914" s="70" t="s">
        <v>1951</v>
      </c>
      <c r="C4914" s="73" t="s">
        <v>278</v>
      </c>
    </row>
    <row r="4915" spans="1:3" x14ac:dyDescent="0.2">
      <c r="A4915" s="72">
        <v>4914</v>
      </c>
      <c r="B4915" s="70" t="s">
        <v>985</v>
      </c>
      <c r="C4915" s="73" t="s">
        <v>278</v>
      </c>
    </row>
    <row r="4916" spans="1:3" x14ac:dyDescent="0.2">
      <c r="A4916" s="72">
        <v>4915</v>
      </c>
      <c r="B4916" s="70" t="s">
        <v>6374</v>
      </c>
      <c r="C4916" s="73" t="s">
        <v>278</v>
      </c>
    </row>
    <row r="4917" spans="1:3" x14ac:dyDescent="0.2">
      <c r="A4917" s="72">
        <v>4916</v>
      </c>
      <c r="B4917" s="70" t="s">
        <v>4116</v>
      </c>
      <c r="C4917" s="73" t="s">
        <v>278</v>
      </c>
    </row>
    <row r="4918" spans="1:3" x14ac:dyDescent="0.2">
      <c r="A4918" s="72">
        <v>4917</v>
      </c>
      <c r="B4918" s="70" t="s">
        <v>2260</v>
      </c>
      <c r="C4918" s="73" t="s">
        <v>278</v>
      </c>
    </row>
    <row r="4919" spans="1:3" x14ac:dyDescent="0.2">
      <c r="A4919" s="72">
        <v>4918</v>
      </c>
      <c r="B4919" s="70" t="s">
        <v>2036</v>
      </c>
      <c r="C4919" s="73" t="s">
        <v>278</v>
      </c>
    </row>
    <row r="4920" spans="1:3" x14ac:dyDescent="0.2">
      <c r="A4920" s="72">
        <v>4919</v>
      </c>
      <c r="B4920" s="70" t="s">
        <v>5858</v>
      </c>
      <c r="C4920" s="73" t="s">
        <v>278</v>
      </c>
    </row>
    <row r="4921" spans="1:3" x14ac:dyDescent="0.2">
      <c r="A4921" s="72">
        <v>4920</v>
      </c>
      <c r="B4921" s="70" t="s">
        <v>5859</v>
      </c>
      <c r="C4921" s="73" t="s">
        <v>278</v>
      </c>
    </row>
    <row r="4922" spans="1:3" x14ac:dyDescent="0.2">
      <c r="A4922" s="72">
        <v>4921</v>
      </c>
      <c r="B4922" s="70" t="s">
        <v>6105</v>
      </c>
      <c r="C4922" s="73" t="s">
        <v>278</v>
      </c>
    </row>
    <row r="4923" spans="1:3" x14ac:dyDescent="0.2">
      <c r="A4923" s="72">
        <v>4922</v>
      </c>
      <c r="B4923" s="70" t="s">
        <v>4558</v>
      </c>
      <c r="C4923" s="73" t="s">
        <v>278</v>
      </c>
    </row>
    <row r="4924" spans="1:3" x14ac:dyDescent="0.2">
      <c r="A4924" s="72">
        <v>4923</v>
      </c>
      <c r="B4924" s="70" t="s">
        <v>5133</v>
      </c>
      <c r="C4924" s="73" t="s">
        <v>278</v>
      </c>
    </row>
    <row r="4925" spans="1:3" x14ac:dyDescent="0.2">
      <c r="A4925" s="72">
        <v>4924</v>
      </c>
      <c r="B4925" s="70" t="s">
        <v>7120</v>
      </c>
      <c r="C4925" s="73" t="s">
        <v>278</v>
      </c>
    </row>
    <row r="4926" spans="1:3" x14ac:dyDescent="0.2">
      <c r="A4926" s="72">
        <v>4925</v>
      </c>
      <c r="B4926" s="70" t="s">
        <v>5635</v>
      </c>
      <c r="C4926" s="73" t="s">
        <v>365</v>
      </c>
    </row>
    <row r="4927" spans="1:3" x14ac:dyDescent="0.2">
      <c r="A4927" s="72">
        <v>4926</v>
      </c>
      <c r="B4927" s="70" t="s">
        <v>1611</v>
      </c>
      <c r="C4927" s="73" t="s">
        <v>365</v>
      </c>
    </row>
    <row r="4928" spans="1:3" x14ac:dyDescent="0.2">
      <c r="A4928" s="72">
        <v>4927</v>
      </c>
      <c r="B4928" s="70" t="s">
        <v>7121</v>
      </c>
      <c r="C4928" s="73" t="s">
        <v>365</v>
      </c>
    </row>
    <row r="4929" spans="1:3" x14ac:dyDescent="0.2">
      <c r="A4929" s="72">
        <v>4928</v>
      </c>
      <c r="B4929" s="70" t="s">
        <v>364</v>
      </c>
      <c r="C4929" s="73" t="s">
        <v>365</v>
      </c>
    </row>
    <row r="4930" spans="1:3" x14ac:dyDescent="0.2">
      <c r="A4930" s="72">
        <v>4929</v>
      </c>
      <c r="B4930" s="70" t="s">
        <v>5027</v>
      </c>
      <c r="C4930" s="73" t="s">
        <v>365</v>
      </c>
    </row>
    <row r="4931" spans="1:3" x14ac:dyDescent="0.2">
      <c r="A4931" s="72">
        <v>4930</v>
      </c>
      <c r="B4931" s="70" t="s">
        <v>3400</v>
      </c>
      <c r="C4931" s="73" t="s">
        <v>365</v>
      </c>
    </row>
    <row r="4932" spans="1:3" x14ac:dyDescent="0.2">
      <c r="A4932" s="72">
        <v>4931</v>
      </c>
      <c r="B4932" s="70" t="s">
        <v>390</v>
      </c>
      <c r="C4932" s="73" t="s">
        <v>391</v>
      </c>
    </row>
    <row r="4933" spans="1:3" x14ac:dyDescent="0.2">
      <c r="A4933" s="72">
        <v>4932</v>
      </c>
      <c r="B4933" s="70" t="s">
        <v>5571</v>
      </c>
      <c r="C4933" s="73" t="s">
        <v>365</v>
      </c>
    </row>
    <row r="4934" spans="1:3" x14ac:dyDescent="0.2">
      <c r="A4934" s="72">
        <v>4933</v>
      </c>
      <c r="B4934" s="70" t="s">
        <v>7122</v>
      </c>
      <c r="C4934" s="73" t="s">
        <v>365</v>
      </c>
    </row>
    <row r="4935" spans="1:3" x14ac:dyDescent="0.2">
      <c r="A4935" s="72">
        <v>4934</v>
      </c>
      <c r="B4935" s="70" t="s">
        <v>7123</v>
      </c>
      <c r="C4935" s="73" t="s">
        <v>365</v>
      </c>
    </row>
    <row r="4936" spans="1:3" x14ac:dyDescent="0.2">
      <c r="A4936" s="72">
        <v>4935</v>
      </c>
      <c r="B4936" s="70" t="s">
        <v>6375</v>
      </c>
      <c r="C4936" s="73" t="s">
        <v>365</v>
      </c>
    </row>
    <row r="4937" spans="1:3" x14ac:dyDescent="0.2">
      <c r="A4937" s="72">
        <v>4936</v>
      </c>
      <c r="B4937" s="70" t="s">
        <v>7124</v>
      </c>
      <c r="C4937" s="73" t="s">
        <v>365</v>
      </c>
    </row>
    <row r="4938" spans="1:3" x14ac:dyDescent="0.2">
      <c r="A4938" s="72">
        <v>4937</v>
      </c>
      <c r="B4938" s="70" t="s">
        <v>5028</v>
      </c>
      <c r="C4938" s="73" t="s">
        <v>365</v>
      </c>
    </row>
    <row r="4939" spans="1:3" x14ac:dyDescent="0.2">
      <c r="A4939" s="72">
        <v>4938</v>
      </c>
      <c r="B4939" s="70" t="s">
        <v>3722</v>
      </c>
      <c r="C4939" s="73" t="s">
        <v>365</v>
      </c>
    </row>
    <row r="4940" spans="1:3" x14ac:dyDescent="0.2">
      <c r="A4940" s="72">
        <v>4939</v>
      </c>
      <c r="B4940" s="70" t="s">
        <v>6273</v>
      </c>
      <c r="C4940" s="73" t="s">
        <v>365</v>
      </c>
    </row>
    <row r="4941" spans="1:3" x14ac:dyDescent="0.2">
      <c r="A4941" s="72">
        <v>4940</v>
      </c>
      <c r="B4941" s="70" t="s">
        <v>1687</v>
      </c>
      <c r="C4941" s="73" t="s">
        <v>365</v>
      </c>
    </row>
    <row r="4942" spans="1:3" x14ac:dyDescent="0.2">
      <c r="A4942" s="72">
        <v>4941</v>
      </c>
      <c r="B4942" s="70" t="s">
        <v>3698</v>
      </c>
      <c r="C4942" s="73" t="s">
        <v>856</v>
      </c>
    </row>
    <row r="4943" spans="1:3" x14ac:dyDescent="0.2">
      <c r="A4943" s="72">
        <v>4942</v>
      </c>
      <c r="B4943" s="70" t="s">
        <v>1592</v>
      </c>
      <c r="C4943" s="73" t="s">
        <v>856</v>
      </c>
    </row>
    <row r="4944" spans="1:3" x14ac:dyDescent="0.2">
      <c r="A4944" s="72">
        <v>4943</v>
      </c>
      <c r="B4944" s="70" t="s">
        <v>6376</v>
      </c>
      <c r="C4944" s="73" t="s">
        <v>856</v>
      </c>
    </row>
    <row r="4945" spans="1:3" x14ac:dyDescent="0.2">
      <c r="A4945" s="72">
        <v>4944</v>
      </c>
      <c r="B4945" s="70" t="s">
        <v>855</v>
      </c>
      <c r="C4945" s="73" t="s">
        <v>856</v>
      </c>
    </row>
    <row r="4946" spans="1:3" x14ac:dyDescent="0.2">
      <c r="A4946" s="72">
        <v>4945</v>
      </c>
      <c r="B4946" s="70" t="s">
        <v>5976</v>
      </c>
      <c r="C4946" s="73" t="s">
        <v>856</v>
      </c>
    </row>
    <row r="4947" spans="1:3" x14ac:dyDescent="0.2">
      <c r="A4947" s="72">
        <v>4946</v>
      </c>
      <c r="B4947" s="70" t="s">
        <v>1266</v>
      </c>
      <c r="C4947" s="73" t="s">
        <v>1095</v>
      </c>
    </row>
    <row r="4948" spans="1:3" x14ac:dyDescent="0.2">
      <c r="A4948" s="72">
        <v>4947</v>
      </c>
      <c r="B4948" s="70" t="s">
        <v>3680</v>
      </c>
      <c r="C4948" s="73" t="s">
        <v>1095</v>
      </c>
    </row>
    <row r="4949" spans="1:3" x14ac:dyDescent="0.2">
      <c r="A4949" s="72">
        <v>4948</v>
      </c>
      <c r="B4949" s="70" t="s">
        <v>1094</v>
      </c>
      <c r="C4949" s="73" t="s">
        <v>1095</v>
      </c>
    </row>
    <row r="4950" spans="1:3" x14ac:dyDescent="0.2">
      <c r="A4950" s="72">
        <v>4949</v>
      </c>
      <c r="B4950" s="70" t="s">
        <v>4345</v>
      </c>
      <c r="C4950" s="73" t="s">
        <v>1095</v>
      </c>
    </row>
    <row r="4951" spans="1:3" x14ac:dyDescent="0.2">
      <c r="A4951" s="72">
        <v>4950</v>
      </c>
      <c r="B4951" s="70" t="s">
        <v>2166</v>
      </c>
      <c r="C4951" s="73" t="s">
        <v>1095</v>
      </c>
    </row>
    <row r="4952" spans="1:3" x14ac:dyDescent="0.2">
      <c r="A4952" s="72">
        <v>4951</v>
      </c>
      <c r="B4952" s="70" t="s">
        <v>6854</v>
      </c>
      <c r="C4952" s="73" t="s">
        <v>1095</v>
      </c>
    </row>
    <row r="4953" spans="1:3" x14ac:dyDescent="0.2">
      <c r="A4953" s="72">
        <v>4952</v>
      </c>
      <c r="B4953" s="70" t="s">
        <v>2369</v>
      </c>
      <c r="C4953" s="73" t="s">
        <v>1095</v>
      </c>
    </row>
    <row r="4954" spans="1:3" x14ac:dyDescent="0.2">
      <c r="A4954" s="72">
        <v>4953</v>
      </c>
      <c r="B4954" s="70" t="s">
        <v>1096</v>
      </c>
      <c r="C4954" s="73" t="s">
        <v>1095</v>
      </c>
    </row>
    <row r="4955" spans="1:3" x14ac:dyDescent="0.2">
      <c r="A4955" s="72">
        <v>4954</v>
      </c>
      <c r="B4955" s="70" t="s">
        <v>1212</v>
      </c>
      <c r="C4955" s="73" t="s">
        <v>1095</v>
      </c>
    </row>
    <row r="4956" spans="1:3" x14ac:dyDescent="0.2">
      <c r="A4956" s="72">
        <v>4955</v>
      </c>
      <c r="B4956" s="70" t="s">
        <v>6177</v>
      </c>
      <c r="C4956" s="73" t="s">
        <v>1095</v>
      </c>
    </row>
    <row r="4957" spans="1:3" x14ac:dyDescent="0.2">
      <c r="A4957" s="72">
        <v>4956</v>
      </c>
      <c r="B4957" s="70" t="s">
        <v>4655</v>
      </c>
      <c r="C4957" s="73" t="s">
        <v>1095</v>
      </c>
    </row>
    <row r="4958" spans="1:3" x14ac:dyDescent="0.2">
      <c r="A4958" s="72">
        <v>4957</v>
      </c>
      <c r="B4958" s="70" t="s">
        <v>3572</v>
      </c>
      <c r="C4958" s="73" t="s">
        <v>1095</v>
      </c>
    </row>
    <row r="4959" spans="1:3" x14ac:dyDescent="0.2">
      <c r="A4959" s="72">
        <v>4958</v>
      </c>
      <c r="B4959" s="70" t="s">
        <v>4403</v>
      </c>
      <c r="C4959" s="73" t="s">
        <v>1095</v>
      </c>
    </row>
    <row r="4960" spans="1:3" x14ac:dyDescent="0.2">
      <c r="A4960" s="72">
        <v>4959</v>
      </c>
      <c r="B4960" s="70" t="s">
        <v>2187</v>
      </c>
      <c r="C4960" s="73" t="s">
        <v>1095</v>
      </c>
    </row>
    <row r="4961" spans="1:3" x14ac:dyDescent="0.2">
      <c r="A4961" s="72">
        <v>4960</v>
      </c>
      <c r="B4961" s="70" t="s">
        <v>6657</v>
      </c>
      <c r="C4961" s="73" t="s">
        <v>1095</v>
      </c>
    </row>
    <row r="4962" spans="1:3" x14ac:dyDescent="0.2">
      <c r="A4962" s="72">
        <v>4961</v>
      </c>
      <c r="B4962" s="70" t="s">
        <v>2512</v>
      </c>
      <c r="C4962" s="73" t="s">
        <v>1095</v>
      </c>
    </row>
    <row r="4963" spans="1:3" x14ac:dyDescent="0.2">
      <c r="A4963" s="72">
        <v>4962</v>
      </c>
      <c r="B4963" s="70" t="s">
        <v>301</v>
      </c>
      <c r="C4963" s="73" t="s">
        <v>173</v>
      </c>
    </row>
    <row r="4964" spans="1:3" x14ac:dyDescent="0.2">
      <c r="A4964" s="72">
        <v>4963</v>
      </c>
      <c r="B4964" s="70" t="s">
        <v>5636</v>
      </c>
      <c r="C4964" s="73" t="s">
        <v>173</v>
      </c>
    </row>
    <row r="4965" spans="1:3" x14ac:dyDescent="0.2">
      <c r="A4965" s="72">
        <v>4964</v>
      </c>
      <c r="B4965" s="70" t="s">
        <v>6779</v>
      </c>
      <c r="C4965" s="73" t="s">
        <v>173</v>
      </c>
    </row>
    <row r="4966" spans="1:3" x14ac:dyDescent="0.2">
      <c r="A4966" s="72">
        <v>4965</v>
      </c>
      <c r="B4966" s="70" t="s">
        <v>5301</v>
      </c>
      <c r="C4966" s="73" t="s">
        <v>173</v>
      </c>
    </row>
    <row r="4967" spans="1:3" x14ac:dyDescent="0.2">
      <c r="A4967" s="72">
        <v>4966</v>
      </c>
      <c r="B4967" s="70" t="s">
        <v>172</v>
      </c>
      <c r="C4967" s="73" t="s">
        <v>173</v>
      </c>
    </row>
    <row r="4968" spans="1:3" x14ac:dyDescent="0.2">
      <c r="A4968" s="72">
        <v>4967</v>
      </c>
      <c r="B4968" s="70" t="s">
        <v>3919</v>
      </c>
      <c r="C4968" s="73" t="s">
        <v>173</v>
      </c>
    </row>
    <row r="4969" spans="1:3" x14ac:dyDescent="0.2">
      <c r="A4969" s="72">
        <v>4968</v>
      </c>
      <c r="B4969" s="70" t="s">
        <v>3492</v>
      </c>
      <c r="C4969" s="73" t="s">
        <v>173</v>
      </c>
    </row>
    <row r="4970" spans="1:3" x14ac:dyDescent="0.2">
      <c r="A4970" s="72">
        <v>4969</v>
      </c>
      <c r="B4970" s="70" t="s">
        <v>7125</v>
      </c>
      <c r="C4970" s="73" t="s">
        <v>173</v>
      </c>
    </row>
    <row r="4971" spans="1:3" x14ac:dyDescent="0.2">
      <c r="A4971" s="72">
        <v>4970</v>
      </c>
      <c r="B4971" s="70" t="s">
        <v>2696</v>
      </c>
      <c r="C4971" s="73" t="s">
        <v>173</v>
      </c>
    </row>
    <row r="4972" spans="1:3" x14ac:dyDescent="0.2">
      <c r="A4972" s="72">
        <v>4971</v>
      </c>
      <c r="B4972" s="70" t="s">
        <v>4770</v>
      </c>
      <c r="C4972" s="73" t="s">
        <v>173</v>
      </c>
    </row>
    <row r="4973" spans="1:3" x14ac:dyDescent="0.2">
      <c r="A4973" s="72">
        <v>4972</v>
      </c>
      <c r="B4973" s="70" t="s">
        <v>1886</v>
      </c>
      <c r="C4973" s="73" t="s">
        <v>173</v>
      </c>
    </row>
    <row r="4974" spans="1:3" x14ac:dyDescent="0.2">
      <c r="A4974" s="72">
        <v>4973</v>
      </c>
      <c r="B4974" s="70" t="s">
        <v>1325</v>
      </c>
      <c r="C4974" s="73" t="s">
        <v>173</v>
      </c>
    </row>
    <row r="4975" spans="1:3" x14ac:dyDescent="0.2">
      <c r="A4975" s="72">
        <v>4974</v>
      </c>
      <c r="B4975" s="70" t="s">
        <v>4210</v>
      </c>
      <c r="C4975" s="73" t="s">
        <v>173</v>
      </c>
    </row>
    <row r="4976" spans="1:3" x14ac:dyDescent="0.2">
      <c r="A4976" s="72">
        <v>4975</v>
      </c>
      <c r="B4976" s="70" t="s">
        <v>5923</v>
      </c>
      <c r="C4976" s="73" t="s">
        <v>173</v>
      </c>
    </row>
    <row r="4977" spans="1:3" x14ac:dyDescent="0.2">
      <c r="A4977" s="72">
        <v>4976</v>
      </c>
      <c r="B4977" s="70" t="s">
        <v>3934</v>
      </c>
      <c r="C4977" s="73" t="s">
        <v>173</v>
      </c>
    </row>
    <row r="4978" spans="1:3" x14ac:dyDescent="0.2">
      <c r="A4978" s="72">
        <v>4977</v>
      </c>
      <c r="B4978" s="70" t="s">
        <v>4898</v>
      </c>
      <c r="C4978" s="73" t="s">
        <v>173</v>
      </c>
    </row>
    <row r="4979" spans="1:3" x14ac:dyDescent="0.2">
      <c r="A4979" s="72">
        <v>4978</v>
      </c>
      <c r="B4979" s="70" t="s">
        <v>412</v>
      </c>
      <c r="C4979" s="73" t="s">
        <v>173</v>
      </c>
    </row>
    <row r="4980" spans="1:3" x14ac:dyDescent="0.2">
      <c r="A4980" s="72">
        <v>4979</v>
      </c>
      <c r="B4980" s="70" t="s">
        <v>4041</v>
      </c>
      <c r="C4980" s="73" t="s">
        <v>173</v>
      </c>
    </row>
    <row r="4981" spans="1:3" x14ac:dyDescent="0.2">
      <c r="A4981" s="72">
        <v>4980</v>
      </c>
      <c r="B4981" s="70" t="s">
        <v>2549</v>
      </c>
      <c r="C4981" s="73" t="s">
        <v>173</v>
      </c>
    </row>
    <row r="4982" spans="1:3" x14ac:dyDescent="0.2">
      <c r="A4982" s="72">
        <v>4981</v>
      </c>
      <c r="B4982" s="70" t="s">
        <v>2863</v>
      </c>
      <c r="C4982" s="73" t="s">
        <v>173</v>
      </c>
    </row>
    <row r="4983" spans="1:3" x14ac:dyDescent="0.2">
      <c r="A4983" s="72">
        <v>4982</v>
      </c>
      <c r="B4983" s="70" t="s">
        <v>4939</v>
      </c>
      <c r="C4983" s="73" t="s">
        <v>173</v>
      </c>
    </row>
    <row r="4984" spans="1:3" x14ac:dyDescent="0.2">
      <c r="A4984" s="72">
        <v>4983</v>
      </c>
      <c r="B4984" s="70" t="s">
        <v>1607</v>
      </c>
      <c r="C4984" s="73" t="s">
        <v>173</v>
      </c>
    </row>
    <row r="4985" spans="1:3" x14ac:dyDescent="0.2">
      <c r="A4985" s="72">
        <v>4984</v>
      </c>
      <c r="B4985" s="70" t="s">
        <v>2020</v>
      </c>
      <c r="C4985" s="73" t="s">
        <v>408</v>
      </c>
    </row>
    <row r="4986" spans="1:3" x14ac:dyDescent="0.2">
      <c r="A4986" s="72">
        <v>4985</v>
      </c>
      <c r="B4986" s="70" t="s">
        <v>548</v>
      </c>
      <c r="C4986" s="73" t="s">
        <v>408</v>
      </c>
    </row>
    <row r="4987" spans="1:3" x14ac:dyDescent="0.2">
      <c r="A4987" s="72">
        <v>4986</v>
      </c>
      <c r="B4987" s="70" t="s">
        <v>407</v>
      </c>
      <c r="C4987" s="73" t="s">
        <v>408</v>
      </c>
    </row>
    <row r="4988" spans="1:3" x14ac:dyDescent="0.2">
      <c r="A4988" s="72">
        <v>4987</v>
      </c>
      <c r="B4988" s="70" t="s">
        <v>5977</v>
      </c>
      <c r="C4988" s="73" t="s">
        <v>408</v>
      </c>
    </row>
    <row r="4989" spans="1:3" x14ac:dyDescent="0.2">
      <c r="A4989" s="72">
        <v>4988</v>
      </c>
      <c r="B4989" s="70" t="s">
        <v>1561</v>
      </c>
      <c r="C4989" s="73" t="s">
        <v>408</v>
      </c>
    </row>
    <row r="4990" spans="1:3" x14ac:dyDescent="0.2">
      <c r="A4990" s="72">
        <v>4989</v>
      </c>
      <c r="B4990" s="70" t="s">
        <v>3637</v>
      </c>
      <c r="C4990" s="73" t="s">
        <v>722</v>
      </c>
    </row>
    <row r="4991" spans="1:3" x14ac:dyDescent="0.2">
      <c r="A4991" s="72">
        <v>4990</v>
      </c>
      <c r="B4991" s="70" t="s">
        <v>3577</v>
      </c>
      <c r="C4991" s="73" t="s">
        <v>722</v>
      </c>
    </row>
    <row r="4992" spans="1:3" x14ac:dyDescent="0.2">
      <c r="A4992" s="72">
        <v>4991</v>
      </c>
      <c r="B4992" s="70" t="s">
        <v>868</v>
      </c>
      <c r="C4992" s="73" t="s">
        <v>722</v>
      </c>
    </row>
    <row r="4993" spans="1:3" x14ac:dyDescent="0.2">
      <c r="A4993" s="72">
        <v>4992</v>
      </c>
      <c r="B4993" s="70" t="s">
        <v>928</v>
      </c>
      <c r="C4993" s="73" t="s">
        <v>722</v>
      </c>
    </row>
    <row r="4994" spans="1:3" x14ac:dyDescent="0.2">
      <c r="A4994" s="72">
        <v>4993</v>
      </c>
      <c r="B4994" s="70" t="s">
        <v>3956</v>
      </c>
      <c r="C4994" s="73" t="s">
        <v>722</v>
      </c>
    </row>
    <row r="4995" spans="1:3" x14ac:dyDescent="0.2">
      <c r="A4995" s="72">
        <v>4994</v>
      </c>
      <c r="B4995" s="70" t="s">
        <v>1866</v>
      </c>
      <c r="C4995" s="73" t="s">
        <v>722</v>
      </c>
    </row>
    <row r="4996" spans="1:3" x14ac:dyDescent="0.2">
      <c r="A4996" s="72">
        <v>4995</v>
      </c>
      <c r="B4996" s="70" t="s">
        <v>1365</v>
      </c>
      <c r="C4996" s="73" t="s">
        <v>722</v>
      </c>
    </row>
    <row r="4997" spans="1:3" x14ac:dyDescent="0.2">
      <c r="A4997" s="72">
        <v>4996</v>
      </c>
      <c r="B4997" s="70" t="s">
        <v>2151</v>
      </c>
      <c r="C4997" s="73" t="s">
        <v>722</v>
      </c>
    </row>
    <row r="4998" spans="1:3" x14ac:dyDescent="0.2">
      <c r="A4998" s="72">
        <v>4997</v>
      </c>
      <c r="B4998" s="70" t="s">
        <v>2700</v>
      </c>
      <c r="C4998" s="73" t="s">
        <v>722</v>
      </c>
    </row>
    <row r="4999" spans="1:3" x14ac:dyDescent="0.2">
      <c r="A4999" s="72">
        <v>4998</v>
      </c>
      <c r="B4999" s="70" t="s">
        <v>7126</v>
      </c>
      <c r="C4999" s="73" t="s">
        <v>722</v>
      </c>
    </row>
    <row r="5000" spans="1:3" x14ac:dyDescent="0.2">
      <c r="A5000" s="72">
        <v>4999</v>
      </c>
      <c r="B5000" s="70" t="s">
        <v>721</v>
      </c>
      <c r="C5000" s="73" t="s">
        <v>722</v>
      </c>
    </row>
    <row r="5001" spans="1:3" x14ac:dyDescent="0.2">
      <c r="A5001" s="72">
        <v>5000</v>
      </c>
      <c r="B5001" s="70" t="s">
        <v>2296</v>
      </c>
      <c r="C5001" s="73" t="s">
        <v>722</v>
      </c>
    </row>
    <row r="5002" spans="1:3" x14ac:dyDescent="0.2">
      <c r="A5002" s="72">
        <v>5001</v>
      </c>
      <c r="B5002" s="70" t="s">
        <v>5779</v>
      </c>
      <c r="C5002" s="73" t="s">
        <v>722</v>
      </c>
    </row>
    <row r="5003" spans="1:3" x14ac:dyDescent="0.2">
      <c r="A5003" s="72">
        <v>5002</v>
      </c>
      <c r="B5003" s="70" t="s">
        <v>2815</v>
      </c>
      <c r="C5003" s="73" t="s">
        <v>722</v>
      </c>
    </row>
    <row r="5004" spans="1:3" x14ac:dyDescent="0.2">
      <c r="A5004" s="72">
        <v>5003</v>
      </c>
      <c r="B5004" s="70" t="s">
        <v>6377</v>
      </c>
      <c r="C5004" s="73" t="s">
        <v>722</v>
      </c>
    </row>
    <row r="5005" spans="1:3" x14ac:dyDescent="0.2">
      <c r="A5005" s="72">
        <v>5004</v>
      </c>
      <c r="B5005" s="70" t="s">
        <v>6178</v>
      </c>
      <c r="C5005" s="73" t="s">
        <v>722</v>
      </c>
    </row>
    <row r="5006" spans="1:3" x14ac:dyDescent="0.2">
      <c r="A5006" s="72">
        <v>5005</v>
      </c>
      <c r="B5006" s="70" t="s">
        <v>4119</v>
      </c>
      <c r="C5006" s="73" t="s">
        <v>487</v>
      </c>
    </row>
    <row r="5007" spans="1:3" x14ac:dyDescent="0.2">
      <c r="A5007" s="72">
        <v>5006</v>
      </c>
      <c r="B5007" s="70" t="s">
        <v>486</v>
      </c>
      <c r="C5007" s="73" t="s">
        <v>487</v>
      </c>
    </row>
    <row r="5008" spans="1:3" x14ac:dyDescent="0.2">
      <c r="A5008" s="72">
        <v>5007</v>
      </c>
      <c r="B5008" s="70" t="s">
        <v>5817</v>
      </c>
      <c r="C5008" s="73" t="s">
        <v>487</v>
      </c>
    </row>
    <row r="5009" spans="1:3" x14ac:dyDescent="0.2">
      <c r="A5009" s="72">
        <v>5008</v>
      </c>
      <c r="B5009" s="70" t="s">
        <v>5266</v>
      </c>
      <c r="C5009" s="73" t="s">
        <v>487</v>
      </c>
    </row>
    <row r="5010" spans="1:3" x14ac:dyDescent="0.2">
      <c r="A5010" s="72">
        <v>5009</v>
      </c>
      <c r="B5010" s="70" t="s">
        <v>6658</v>
      </c>
      <c r="C5010" s="73" t="s">
        <v>487</v>
      </c>
    </row>
    <row r="5011" spans="1:3" x14ac:dyDescent="0.2">
      <c r="A5011" s="72">
        <v>5010</v>
      </c>
      <c r="B5011" s="70" t="s">
        <v>620</v>
      </c>
      <c r="C5011" s="73" t="s">
        <v>621</v>
      </c>
    </row>
    <row r="5012" spans="1:3" x14ac:dyDescent="0.2">
      <c r="A5012" s="72">
        <v>5011</v>
      </c>
      <c r="B5012" s="70" t="s">
        <v>4253</v>
      </c>
      <c r="C5012" s="73" t="s">
        <v>621</v>
      </c>
    </row>
    <row r="5013" spans="1:3" x14ac:dyDescent="0.2">
      <c r="A5013" s="72">
        <v>5012</v>
      </c>
      <c r="B5013" s="70" t="s">
        <v>2150</v>
      </c>
      <c r="C5013" s="73" t="s">
        <v>621</v>
      </c>
    </row>
    <row r="5014" spans="1:3" x14ac:dyDescent="0.2">
      <c r="A5014" s="72">
        <v>5013</v>
      </c>
      <c r="B5014" s="70" t="s">
        <v>1187</v>
      </c>
      <c r="C5014" s="73" t="s">
        <v>621</v>
      </c>
    </row>
    <row r="5015" spans="1:3" x14ac:dyDescent="0.2">
      <c r="A5015" s="72">
        <v>5014</v>
      </c>
      <c r="B5015" s="70" t="s">
        <v>4283</v>
      </c>
      <c r="C5015" s="73" t="s">
        <v>621</v>
      </c>
    </row>
    <row r="5016" spans="1:3" x14ac:dyDescent="0.2">
      <c r="A5016" s="72">
        <v>5015</v>
      </c>
      <c r="B5016" s="70" t="s">
        <v>7127</v>
      </c>
      <c r="C5016" s="73" t="s">
        <v>621</v>
      </c>
    </row>
    <row r="5017" spans="1:3" x14ac:dyDescent="0.2">
      <c r="A5017" s="72">
        <v>5016</v>
      </c>
      <c r="B5017" s="70" t="s">
        <v>4167</v>
      </c>
      <c r="C5017" s="73" t="s">
        <v>621</v>
      </c>
    </row>
    <row r="5018" spans="1:3" x14ac:dyDescent="0.2">
      <c r="A5018" s="72">
        <v>5017</v>
      </c>
      <c r="B5018" s="70" t="s">
        <v>2394</v>
      </c>
      <c r="C5018" s="73" t="s">
        <v>2395</v>
      </c>
    </row>
    <row r="5019" spans="1:3" x14ac:dyDescent="0.2">
      <c r="A5019" s="72">
        <v>5018</v>
      </c>
      <c r="B5019" s="70" t="s">
        <v>5818</v>
      </c>
      <c r="C5019" s="73" t="s">
        <v>2395</v>
      </c>
    </row>
    <row r="5020" spans="1:3" x14ac:dyDescent="0.2">
      <c r="A5020" s="72">
        <v>5019</v>
      </c>
      <c r="B5020" s="70" t="s">
        <v>2769</v>
      </c>
      <c r="C5020" s="73" t="s">
        <v>2395</v>
      </c>
    </row>
    <row r="5021" spans="1:3" x14ac:dyDescent="0.2">
      <c r="A5021" s="72">
        <v>5020</v>
      </c>
      <c r="B5021" s="70" t="s">
        <v>3679</v>
      </c>
      <c r="C5021" s="73" t="s">
        <v>975</v>
      </c>
    </row>
    <row r="5022" spans="1:3" x14ac:dyDescent="0.2">
      <c r="A5022" s="72">
        <v>5021</v>
      </c>
      <c r="B5022" s="70" t="s">
        <v>4781</v>
      </c>
      <c r="C5022" s="73" t="s">
        <v>2395</v>
      </c>
    </row>
    <row r="5023" spans="1:3" x14ac:dyDescent="0.2">
      <c r="A5023" s="72">
        <v>5022</v>
      </c>
      <c r="B5023" s="70" t="s">
        <v>4235</v>
      </c>
      <c r="C5023" s="73" t="s">
        <v>2395</v>
      </c>
    </row>
    <row r="5024" spans="1:3" x14ac:dyDescent="0.2">
      <c r="A5024" s="72">
        <v>5023</v>
      </c>
      <c r="B5024" s="70" t="s">
        <v>4645</v>
      </c>
      <c r="C5024" s="73" t="s">
        <v>2395</v>
      </c>
    </row>
    <row r="5025" spans="1:3" x14ac:dyDescent="0.2">
      <c r="A5025" s="72">
        <v>5024</v>
      </c>
      <c r="B5025" s="70" t="s">
        <v>5924</v>
      </c>
      <c r="C5025" s="73" t="s">
        <v>2395</v>
      </c>
    </row>
    <row r="5026" spans="1:3" x14ac:dyDescent="0.2">
      <c r="A5026" s="72">
        <v>5025</v>
      </c>
      <c r="B5026" s="70" t="s">
        <v>5978</v>
      </c>
      <c r="C5026" s="73" t="s">
        <v>1107</v>
      </c>
    </row>
    <row r="5027" spans="1:3" x14ac:dyDescent="0.2">
      <c r="A5027" s="72">
        <v>5026</v>
      </c>
      <c r="B5027" s="70" t="s">
        <v>1106</v>
      </c>
      <c r="C5027" s="73" t="s">
        <v>1107</v>
      </c>
    </row>
    <row r="5028" spans="1:3" x14ac:dyDescent="0.2">
      <c r="A5028" s="72">
        <v>5027</v>
      </c>
      <c r="B5028" s="70" t="s">
        <v>1766</v>
      </c>
      <c r="C5028" s="73" t="s">
        <v>1107</v>
      </c>
    </row>
    <row r="5029" spans="1:3" x14ac:dyDescent="0.2">
      <c r="A5029" s="72">
        <v>5028</v>
      </c>
      <c r="B5029" s="70" t="s">
        <v>1321</v>
      </c>
      <c r="C5029" s="73" t="s">
        <v>1107</v>
      </c>
    </row>
    <row r="5030" spans="1:3" x14ac:dyDescent="0.2">
      <c r="A5030" s="72">
        <v>5029</v>
      </c>
      <c r="B5030" s="70" t="s">
        <v>4177</v>
      </c>
      <c r="C5030" s="73" t="s">
        <v>1107</v>
      </c>
    </row>
    <row r="5031" spans="1:3" x14ac:dyDescent="0.2">
      <c r="A5031" s="72">
        <v>5030</v>
      </c>
      <c r="B5031" s="70" t="s">
        <v>4942</v>
      </c>
      <c r="C5031" s="73" t="s">
        <v>1107</v>
      </c>
    </row>
    <row r="5032" spans="1:3" x14ac:dyDescent="0.2">
      <c r="A5032" s="72">
        <v>5031</v>
      </c>
      <c r="B5032" s="70" t="s">
        <v>3482</v>
      </c>
      <c r="C5032" s="73" t="s">
        <v>1107</v>
      </c>
    </row>
    <row r="5033" spans="1:3" x14ac:dyDescent="0.2">
      <c r="A5033" s="72">
        <v>5032</v>
      </c>
      <c r="B5033" s="70" t="s">
        <v>4671</v>
      </c>
      <c r="C5033" s="73" t="s">
        <v>1107</v>
      </c>
    </row>
    <row r="5034" spans="1:3" x14ac:dyDescent="0.2">
      <c r="A5034" s="72">
        <v>5033</v>
      </c>
      <c r="B5034" s="70" t="s">
        <v>6414</v>
      </c>
      <c r="C5034" s="73" t="s">
        <v>131</v>
      </c>
    </row>
    <row r="5035" spans="1:3" x14ac:dyDescent="0.2">
      <c r="A5035" s="72">
        <v>5034</v>
      </c>
      <c r="B5035" s="70" t="s">
        <v>3877</v>
      </c>
      <c r="C5035" s="73" t="s">
        <v>1107</v>
      </c>
    </row>
    <row r="5036" spans="1:3" x14ac:dyDescent="0.2">
      <c r="A5036" s="72">
        <v>5035</v>
      </c>
      <c r="B5036" s="70" t="s">
        <v>3146</v>
      </c>
      <c r="C5036" s="73" t="s">
        <v>1107</v>
      </c>
    </row>
    <row r="5037" spans="1:3" x14ac:dyDescent="0.2">
      <c r="A5037" s="72">
        <v>5036</v>
      </c>
      <c r="B5037" s="70" t="s">
        <v>5671</v>
      </c>
      <c r="C5037" s="73" t="s">
        <v>1107</v>
      </c>
    </row>
    <row r="5038" spans="1:3" x14ac:dyDescent="0.2">
      <c r="A5038" s="72">
        <v>5037</v>
      </c>
      <c r="B5038" s="70" t="s">
        <v>4998</v>
      </c>
      <c r="C5038" s="73" t="s">
        <v>1107</v>
      </c>
    </row>
    <row r="5039" spans="1:3" x14ac:dyDescent="0.2">
      <c r="A5039" s="72">
        <v>5038</v>
      </c>
      <c r="B5039" s="70" t="s">
        <v>3935</v>
      </c>
      <c r="C5039" s="73" t="s">
        <v>1107</v>
      </c>
    </row>
    <row r="5040" spans="1:3" x14ac:dyDescent="0.2">
      <c r="A5040" s="72">
        <v>5039</v>
      </c>
      <c r="B5040" s="70" t="s">
        <v>6494</v>
      </c>
      <c r="C5040" s="73" t="s">
        <v>1107</v>
      </c>
    </row>
    <row r="5041" spans="1:3" x14ac:dyDescent="0.2">
      <c r="A5041" s="72">
        <v>5040</v>
      </c>
      <c r="B5041" s="70" t="s">
        <v>5015</v>
      </c>
      <c r="C5041" s="73" t="s">
        <v>1107</v>
      </c>
    </row>
    <row r="5042" spans="1:3" x14ac:dyDescent="0.2">
      <c r="A5042" s="72">
        <v>5041</v>
      </c>
      <c r="B5042" s="70" t="s">
        <v>5860</v>
      </c>
      <c r="C5042" s="73" t="s">
        <v>1107</v>
      </c>
    </row>
    <row r="5043" spans="1:3" x14ac:dyDescent="0.2">
      <c r="A5043" s="72">
        <v>5042</v>
      </c>
      <c r="B5043" s="70" t="s">
        <v>6659</v>
      </c>
      <c r="C5043" s="73" t="s">
        <v>1107</v>
      </c>
    </row>
    <row r="5044" spans="1:3" x14ac:dyDescent="0.2">
      <c r="A5044" s="72">
        <v>5043</v>
      </c>
      <c r="B5044" s="70" t="s">
        <v>2102</v>
      </c>
      <c r="C5044" s="73" t="s">
        <v>1107</v>
      </c>
    </row>
    <row r="5045" spans="1:3" x14ac:dyDescent="0.2">
      <c r="A5045" s="72">
        <v>5044</v>
      </c>
      <c r="B5045" s="70" t="s">
        <v>5385</v>
      </c>
      <c r="C5045" s="73" t="s">
        <v>1107</v>
      </c>
    </row>
    <row r="5046" spans="1:3" x14ac:dyDescent="0.2">
      <c r="A5046" s="72">
        <v>5045</v>
      </c>
      <c r="B5046" s="70" t="s">
        <v>4443</v>
      </c>
      <c r="C5046" s="73" t="s">
        <v>1107</v>
      </c>
    </row>
    <row r="5047" spans="1:3" x14ac:dyDescent="0.2">
      <c r="A5047" s="72">
        <v>5046</v>
      </c>
      <c r="B5047" s="70" t="s">
        <v>1383</v>
      </c>
      <c r="C5047" s="73" t="s">
        <v>1107</v>
      </c>
    </row>
    <row r="5048" spans="1:3" x14ac:dyDescent="0.2">
      <c r="A5048" s="72">
        <v>5047</v>
      </c>
      <c r="B5048" s="70" t="s">
        <v>7128</v>
      </c>
      <c r="C5048" s="73" t="s">
        <v>1107</v>
      </c>
    </row>
    <row r="5049" spans="1:3" x14ac:dyDescent="0.2">
      <c r="A5049" s="72">
        <v>5048</v>
      </c>
      <c r="B5049" s="70" t="s">
        <v>4378</v>
      </c>
      <c r="C5049" s="73" t="s">
        <v>1107</v>
      </c>
    </row>
    <row r="5050" spans="1:3" x14ac:dyDescent="0.2">
      <c r="A5050" s="72">
        <v>5049</v>
      </c>
      <c r="B5050" s="70" t="s">
        <v>6856</v>
      </c>
      <c r="C5050" s="73" t="s">
        <v>1107</v>
      </c>
    </row>
    <row r="5051" spans="1:3" x14ac:dyDescent="0.2">
      <c r="A5051" s="72">
        <v>5050</v>
      </c>
      <c r="B5051" s="70" t="s">
        <v>1856</v>
      </c>
      <c r="C5051" s="73" t="s">
        <v>1392</v>
      </c>
    </row>
    <row r="5052" spans="1:3" x14ac:dyDescent="0.2">
      <c r="A5052" s="72">
        <v>5051</v>
      </c>
      <c r="B5052" s="70" t="s">
        <v>3695</v>
      </c>
      <c r="C5052" s="73" t="s">
        <v>1392</v>
      </c>
    </row>
    <row r="5053" spans="1:3" x14ac:dyDescent="0.2">
      <c r="A5053" s="72">
        <v>5052</v>
      </c>
      <c r="B5053" s="70" t="s">
        <v>3143</v>
      </c>
      <c r="C5053" s="73" t="s">
        <v>1392</v>
      </c>
    </row>
    <row r="5054" spans="1:3" x14ac:dyDescent="0.2">
      <c r="A5054" s="72">
        <v>5053</v>
      </c>
      <c r="B5054" s="70" t="s">
        <v>5208</v>
      </c>
      <c r="C5054" s="73" t="s">
        <v>1392</v>
      </c>
    </row>
    <row r="5055" spans="1:3" x14ac:dyDescent="0.2">
      <c r="A5055" s="72">
        <v>5054</v>
      </c>
      <c r="B5055" s="70" t="s">
        <v>3278</v>
      </c>
      <c r="C5055" s="73" t="s">
        <v>1392</v>
      </c>
    </row>
    <row r="5056" spans="1:3" x14ac:dyDescent="0.2">
      <c r="A5056" s="72">
        <v>5055</v>
      </c>
      <c r="B5056" s="70" t="s">
        <v>2363</v>
      </c>
      <c r="C5056" s="73" t="s">
        <v>1392</v>
      </c>
    </row>
    <row r="5057" spans="1:3" x14ac:dyDescent="0.2">
      <c r="A5057" s="72">
        <v>5056</v>
      </c>
      <c r="B5057" s="70" t="s">
        <v>1391</v>
      </c>
      <c r="C5057" s="73" t="s">
        <v>1392</v>
      </c>
    </row>
    <row r="5058" spans="1:3" x14ac:dyDescent="0.2">
      <c r="A5058" s="72">
        <v>5057</v>
      </c>
      <c r="B5058" s="70" t="s">
        <v>4514</v>
      </c>
      <c r="C5058" s="73" t="s">
        <v>1392</v>
      </c>
    </row>
    <row r="5059" spans="1:3" x14ac:dyDescent="0.2">
      <c r="A5059" s="72">
        <v>5058</v>
      </c>
      <c r="B5059" s="70" t="s">
        <v>3263</v>
      </c>
      <c r="C5059" s="73" t="s">
        <v>1392</v>
      </c>
    </row>
    <row r="5060" spans="1:3" x14ac:dyDescent="0.2">
      <c r="A5060" s="72">
        <v>5059</v>
      </c>
      <c r="B5060" s="70" t="s">
        <v>7129</v>
      </c>
      <c r="C5060" s="73" t="s">
        <v>1392</v>
      </c>
    </row>
    <row r="5061" spans="1:3" x14ac:dyDescent="0.2">
      <c r="A5061" s="72">
        <v>5060</v>
      </c>
      <c r="B5061" s="70" t="s">
        <v>2887</v>
      </c>
      <c r="C5061" s="73" t="s">
        <v>205</v>
      </c>
    </row>
    <row r="5062" spans="1:3" x14ac:dyDescent="0.2">
      <c r="A5062" s="72">
        <v>5061</v>
      </c>
      <c r="B5062" s="70" t="s">
        <v>4517</v>
      </c>
      <c r="C5062" s="73" t="s">
        <v>205</v>
      </c>
    </row>
    <row r="5063" spans="1:3" x14ac:dyDescent="0.2">
      <c r="A5063" s="72">
        <v>5062</v>
      </c>
      <c r="B5063" s="70" t="s">
        <v>204</v>
      </c>
      <c r="C5063" s="73" t="s">
        <v>205</v>
      </c>
    </row>
    <row r="5064" spans="1:3" x14ac:dyDescent="0.2">
      <c r="A5064" s="72">
        <v>5063</v>
      </c>
      <c r="B5064" s="70" t="s">
        <v>2633</v>
      </c>
      <c r="C5064" s="73" t="s">
        <v>224</v>
      </c>
    </row>
    <row r="5065" spans="1:3" x14ac:dyDescent="0.2">
      <c r="A5065" s="72">
        <v>5064</v>
      </c>
      <c r="B5065" s="70" t="s">
        <v>5247</v>
      </c>
      <c r="C5065" s="73" t="s">
        <v>224</v>
      </c>
    </row>
    <row r="5066" spans="1:3" x14ac:dyDescent="0.2">
      <c r="A5066" s="72">
        <v>5065</v>
      </c>
      <c r="B5066" s="70" t="s">
        <v>1159</v>
      </c>
      <c r="C5066" s="73" t="s">
        <v>224</v>
      </c>
    </row>
    <row r="5067" spans="1:3" x14ac:dyDescent="0.2">
      <c r="A5067" s="72">
        <v>5066</v>
      </c>
      <c r="B5067" s="70" t="s">
        <v>3950</v>
      </c>
      <c r="C5067" s="73" t="s">
        <v>224</v>
      </c>
    </row>
    <row r="5068" spans="1:3" x14ac:dyDescent="0.2">
      <c r="A5068" s="72">
        <v>5067</v>
      </c>
      <c r="B5068" s="70" t="s">
        <v>7159</v>
      </c>
      <c r="C5068" s="73" t="s">
        <v>226</v>
      </c>
    </row>
    <row r="5069" spans="1:3" x14ac:dyDescent="0.2">
      <c r="A5069" s="72">
        <v>5068</v>
      </c>
      <c r="B5069" s="70" t="s">
        <v>4817</v>
      </c>
      <c r="C5069" s="73" t="s">
        <v>224</v>
      </c>
    </row>
    <row r="5070" spans="1:3" x14ac:dyDescent="0.2">
      <c r="A5070" s="72">
        <v>5069</v>
      </c>
      <c r="B5070" s="70" t="s">
        <v>2868</v>
      </c>
      <c r="C5070" s="73" t="s">
        <v>224</v>
      </c>
    </row>
    <row r="5071" spans="1:3" x14ac:dyDescent="0.2">
      <c r="A5071" s="72">
        <v>5070</v>
      </c>
      <c r="B5071" s="70" t="s">
        <v>6660</v>
      </c>
      <c r="C5071" s="73" t="s">
        <v>224</v>
      </c>
    </row>
    <row r="5072" spans="1:3" x14ac:dyDescent="0.2">
      <c r="A5072" s="72">
        <v>5071</v>
      </c>
      <c r="B5072" s="70" t="s">
        <v>5478</v>
      </c>
      <c r="C5072" s="73" t="s">
        <v>224</v>
      </c>
    </row>
    <row r="5073" spans="1:3" x14ac:dyDescent="0.2">
      <c r="A5073" s="72">
        <v>5072</v>
      </c>
      <c r="B5073" s="70" t="s">
        <v>623</v>
      </c>
      <c r="C5073" s="73" t="s">
        <v>224</v>
      </c>
    </row>
    <row r="5074" spans="1:3" x14ac:dyDescent="0.2">
      <c r="A5074" s="72">
        <v>5073</v>
      </c>
      <c r="B5074" s="70" t="s">
        <v>1780</v>
      </c>
      <c r="C5074" s="73" t="s">
        <v>224</v>
      </c>
    </row>
    <row r="5075" spans="1:3" x14ac:dyDescent="0.2">
      <c r="A5075" s="72">
        <v>5074</v>
      </c>
      <c r="B5075" s="70" t="s">
        <v>2428</v>
      </c>
      <c r="C5075" s="73" t="s">
        <v>224</v>
      </c>
    </row>
    <row r="5076" spans="1:3" x14ac:dyDescent="0.2">
      <c r="A5076" s="72">
        <v>5075</v>
      </c>
      <c r="B5076" s="70" t="s">
        <v>4108</v>
      </c>
      <c r="C5076" s="73" t="s">
        <v>224</v>
      </c>
    </row>
    <row r="5077" spans="1:3" x14ac:dyDescent="0.2">
      <c r="A5077" s="72">
        <v>5076</v>
      </c>
      <c r="B5077" s="70" t="s">
        <v>2999</v>
      </c>
      <c r="C5077" s="73" t="s">
        <v>224</v>
      </c>
    </row>
    <row r="5078" spans="1:3" x14ac:dyDescent="0.2">
      <c r="A5078" s="72">
        <v>5077</v>
      </c>
      <c r="B5078" s="70" t="s">
        <v>2586</v>
      </c>
      <c r="C5078" s="73" t="s">
        <v>224</v>
      </c>
    </row>
    <row r="5079" spans="1:3" x14ac:dyDescent="0.2">
      <c r="A5079" s="72">
        <v>5078</v>
      </c>
      <c r="B5079" s="70" t="s">
        <v>6274</v>
      </c>
      <c r="C5079" s="73" t="s">
        <v>224</v>
      </c>
    </row>
    <row r="5080" spans="1:3" x14ac:dyDescent="0.2">
      <c r="A5080" s="72">
        <v>5079</v>
      </c>
      <c r="B5080" s="70" t="s">
        <v>1133</v>
      </c>
      <c r="C5080" s="73" t="s">
        <v>224</v>
      </c>
    </row>
    <row r="5081" spans="1:3" x14ac:dyDescent="0.2">
      <c r="A5081" s="72">
        <v>5080</v>
      </c>
      <c r="B5081" s="70" t="s">
        <v>6106</v>
      </c>
      <c r="C5081" s="73" t="s">
        <v>224</v>
      </c>
    </row>
    <row r="5082" spans="1:3" x14ac:dyDescent="0.2">
      <c r="A5082" s="72">
        <v>5081</v>
      </c>
      <c r="B5082" s="70" t="s">
        <v>3970</v>
      </c>
      <c r="C5082" s="73" t="s">
        <v>224</v>
      </c>
    </row>
    <row r="5083" spans="1:3" x14ac:dyDescent="0.2">
      <c r="A5083" s="72">
        <v>5082</v>
      </c>
      <c r="B5083" s="70" t="s">
        <v>3066</v>
      </c>
      <c r="C5083" s="73" t="s">
        <v>224</v>
      </c>
    </row>
    <row r="5084" spans="1:3" x14ac:dyDescent="0.2">
      <c r="A5084" s="72">
        <v>5083</v>
      </c>
      <c r="B5084" s="70" t="s">
        <v>5979</v>
      </c>
      <c r="C5084" s="73" t="s">
        <v>224</v>
      </c>
    </row>
    <row r="5085" spans="1:3" x14ac:dyDescent="0.2">
      <c r="A5085" s="72">
        <v>5084</v>
      </c>
      <c r="B5085" s="70" t="s">
        <v>4484</v>
      </c>
      <c r="C5085" s="73" t="s">
        <v>224</v>
      </c>
    </row>
    <row r="5086" spans="1:3" x14ac:dyDescent="0.2">
      <c r="A5086" s="72">
        <v>5085</v>
      </c>
      <c r="B5086" s="70" t="s">
        <v>2966</v>
      </c>
      <c r="C5086" s="73" t="s">
        <v>224</v>
      </c>
    </row>
    <row r="5087" spans="1:3" x14ac:dyDescent="0.2">
      <c r="A5087" s="72">
        <v>5086</v>
      </c>
      <c r="B5087" s="70" t="s">
        <v>2359</v>
      </c>
      <c r="C5087" s="73" t="s">
        <v>224</v>
      </c>
    </row>
    <row r="5088" spans="1:3" x14ac:dyDescent="0.2">
      <c r="A5088" s="72">
        <v>5087</v>
      </c>
      <c r="B5088" s="70" t="s">
        <v>4722</v>
      </c>
      <c r="C5088" s="73" t="s">
        <v>224</v>
      </c>
    </row>
    <row r="5089" spans="1:3" x14ac:dyDescent="0.2">
      <c r="A5089" s="72">
        <v>5088</v>
      </c>
      <c r="B5089" s="70" t="s">
        <v>223</v>
      </c>
      <c r="C5089" s="73" t="s">
        <v>224</v>
      </c>
    </row>
    <row r="5090" spans="1:3" x14ac:dyDescent="0.2">
      <c r="A5090" s="72">
        <v>5089</v>
      </c>
      <c r="B5090" s="70" t="s">
        <v>3299</v>
      </c>
      <c r="C5090" s="73" t="s">
        <v>224</v>
      </c>
    </row>
    <row r="5091" spans="1:3" x14ac:dyDescent="0.2">
      <c r="A5091" s="72">
        <v>5090</v>
      </c>
      <c r="B5091" s="70" t="s">
        <v>2082</v>
      </c>
      <c r="C5091" s="73" t="s">
        <v>662</v>
      </c>
    </row>
    <row r="5092" spans="1:3" x14ac:dyDescent="0.2">
      <c r="A5092" s="72">
        <v>5091</v>
      </c>
      <c r="B5092" s="70" t="s">
        <v>1643</v>
      </c>
      <c r="C5092" s="73" t="s">
        <v>662</v>
      </c>
    </row>
    <row r="5093" spans="1:3" x14ac:dyDescent="0.2">
      <c r="A5093" s="72">
        <v>5092</v>
      </c>
      <c r="B5093" s="70" t="s">
        <v>661</v>
      </c>
      <c r="C5093" s="73" t="s">
        <v>662</v>
      </c>
    </row>
    <row r="5094" spans="1:3" x14ac:dyDescent="0.2">
      <c r="A5094" s="72">
        <v>5093</v>
      </c>
      <c r="B5094" s="70" t="s">
        <v>1104</v>
      </c>
      <c r="C5094" s="73" t="s">
        <v>662</v>
      </c>
    </row>
    <row r="5095" spans="1:3" x14ac:dyDescent="0.2">
      <c r="A5095" s="72">
        <v>5094</v>
      </c>
      <c r="B5095" s="70" t="s">
        <v>3501</v>
      </c>
      <c r="C5095" s="73" t="s">
        <v>662</v>
      </c>
    </row>
    <row r="5096" spans="1:3" x14ac:dyDescent="0.2">
      <c r="A5096" s="72">
        <v>5095</v>
      </c>
      <c r="B5096" s="70" t="s">
        <v>4646</v>
      </c>
      <c r="C5096" s="73" t="s">
        <v>662</v>
      </c>
    </row>
    <row r="5097" spans="1:3" x14ac:dyDescent="0.2">
      <c r="A5097" s="72">
        <v>5096</v>
      </c>
      <c r="B5097" s="70" t="s">
        <v>836</v>
      </c>
      <c r="C5097" s="73" t="s">
        <v>662</v>
      </c>
    </row>
    <row r="5098" spans="1:3" x14ac:dyDescent="0.2">
      <c r="A5098" s="72">
        <v>5097</v>
      </c>
      <c r="B5098" s="70" t="s">
        <v>4444</v>
      </c>
      <c r="C5098" s="73" t="s">
        <v>662</v>
      </c>
    </row>
    <row r="5099" spans="1:3" x14ac:dyDescent="0.2">
      <c r="A5099" s="72">
        <v>5098</v>
      </c>
      <c r="B5099" s="70" t="s">
        <v>5705</v>
      </c>
      <c r="C5099" s="73" t="s">
        <v>662</v>
      </c>
    </row>
    <row r="5100" spans="1:3" x14ac:dyDescent="0.2">
      <c r="A5100" s="72">
        <v>5099</v>
      </c>
      <c r="B5100" s="70" t="s">
        <v>6179</v>
      </c>
      <c r="C5100" s="73" t="s">
        <v>662</v>
      </c>
    </row>
    <row r="5101" spans="1:3" x14ac:dyDescent="0.2">
      <c r="A5101" s="72">
        <v>5100</v>
      </c>
      <c r="B5101" s="70" t="s">
        <v>3514</v>
      </c>
      <c r="C5101" s="73" t="s">
        <v>662</v>
      </c>
    </row>
    <row r="5102" spans="1:3" x14ac:dyDescent="0.2">
      <c r="A5102" s="72">
        <v>5101</v>
      </c>
      <c r="B5102" s="70" t="s">
        <v>1625</v>
      </c>
      <c r="C5102" s="73" t="s">
        <v>662</v>
      </c>
    </row>
    <row r="5103" spans="1:3" x14ac:dyDescent="0.2">
      <c r="A5103" s="72">
        <v>5102</v>
      </c>
      <c r="B5103" s="70" t="s">
        <v>1701</v>
      </c>
      <c r="C5103" s="73" t="s">
        <v>662</v>
      </c>
    </row>
    <row r="5104" spans="1:3" x14ac:dyDescent="0.2">
      <c r="A5104" s="72">
        <v>5103</v>
      </c>
      <c r="B5104" s="70" t="s">
        <v>745</v>
      </c>
      <c r="C5104" s="73" t="s">
        <v>662</v>
      </c>
    </row>
    <row r="5105" spans="1:3" x14ac:dyDescent="0.2">
      <c r="A5105" s="72">
        <v>5104</v>
      </c>
      <c r="B5105" s="70" t="s">
        <v>1323</v>
      </c>
      <c r="C5105" s="73" t="s">
        <v>76</v>
      </c>
    </row>
    <row r="5106" spans="1:3" x14ac:dyDescent="0.2">
      <c r="A5106" s="72">
        <v>5105</v>
      </c>
      <c r="B5106" s="70" t="s">
        <v>1242</v>
      </c>
      <c r="C5106" s="73" t="s">
        <v>76</v>
      </c>
    </row>
    <row r="5107" spans="1:3" x14ac:dyDescent="0.2">
      <c r="A5107" s="72">
        <v>5106</v>
      </c>
      <c r="B5107" s="70" t="s">
        <v>4956</v>
      </c>
      <c r="C5107" s="73" t="s">
        <v>76</v>
      </c>
    </row>
    <row r="5108" spans="1:3" x14ac:dyDescent="0.2">
      <c r="A5108" s="72">
        <v>5107</v>
      </c>
      <c r="B5108" s="70" t="s">
        <v>4804</v>
      </c>
      <c r="C5108" s="73" t="s">
        <v>76</v>
      </c>
    </row>
    <row r="5109" spans="1:3" x14ac:dyDescent="0.2">
      <c r="A5109" s="72">
        <v>5108</v>
      </c>
      <c r="B5109" s="70" t="s">
        <v>6661</v>
      </c>
      <c r="C5109" s="73" t="s">
        <v>76</v>
      </c>
    </row>
    <row r="5110" spans="1:3" x14ac:dyDescent="0.2">
      <c r="A5110" s="72">
        <v>5109</v>
      </c>
      <c r="B5110" s="70" t="s">
        <v>5341</v>
      </c>
      <c r="C5110" s="73" t="s">
        <v>76</v>
      </c>
    </row>
    <row r="5111" spans="1:3" x14ac:dyDescent="0.2">
      <c r="A5111" s="72">
        <v>5110</v>
      </c>
      <c r="B5111" s="70" t="s">
        <v>1336</v>
      </c>
      <c r="C5111" s="73" t="s">
        <v>76</v>
      </c>
    </row>
    <row r="5112" spans="1:3" x14ac:dyDescent="0.2">
      <c r="A5112" s="72">
        <v>5111</v>
      </c>
      <c r="B5112" s="70" t="s">
        <v>5637</v>
      </c>
      <c r="C5112" s="73" t="s">
        <v>76</v>
      </c>
    </row>
    <row r="5113" spans="1:3" x14ac:dyDescent="0.2">
      <c r="A5113" s="72">
        <v>5112</v>
      </c>
      <c r="B5113" s="70" t="s">
        <v>3401</v>
      </c>
      <c r="C5113" s="73" t="s">
        <v>76</v>
      </c>
    </row>
    <row r="5114" spans="1:3" x14ac:dyDescent="0.2">
      <c r="A5114" s="72">
        <v>5113</v>
      </c>
      <c r="B5114" s="70" t="s">
        <v>2888</v>
      </c>
      <c r="C5114" s="73" t="s">
        <v>76</v>
      </c>
    </row>
    <row r="5115" spans="1:3" x14ac:dyDescent="0.2">
      <c r="A5115" s="72">
        <v>5114</v>
      </c>
      <c r="B5115" s="70" t="s">
        <v>5302</v>
      </c>
      <c r="C5115" s="73" t="s">
        <v>76</v>
      </c>
    </row>
    <row r="5116" spans="1:3" x14ac:dyDescent="0.2">
      <c r="A5116" s="72">
        <v>5115</v>
      </c>
      <c r="B5116" s="70" t="s">
        <v>2451</v>
      </c>
      <c r="C5116" s="73" t="s">
        <v>76</v>
      </c>
    </row>
    <row r="5117" spans="1:3" x14ac:dyDescent="0.2">
      <c r="A5117" s="72">
        <v>5116</v>
      </c>
      <c r="B5117" s="70" t="s">
        <v>75</v>
      </c>
      <c r="C5117" s="73" t="s">
        <v>76</v>
      </c>
    </row>
    <row r="5118" spans="1:3" x14ac:dyDescent="0.2">
      <c r="A5118" s="72">
        <v>5117</v>
      </c>
      <c r="B5118" s="70" t="s">
        <v>3588</v>
      </c>
      <c r="C5118" s="73" t="s">
        <v>590</v>
      </c>
    </row>
    <row r="5119" spans="1:3" x14ac:dyDescent="0.2">
      <c r="A5119" s="72">
        <v>5118</v>
      </c>
      <c r="B5119" s="70" t="s">
        <v>1188</v>
      </c>
      <c r="C5119" s="73" t="s">
        <v>76</v>
      </c>
    </row>
    <row r="5120" spans="1:3" x14ac:dyDescent="0.2">
      <c r="A5120" s="72">
        <v>5119</v>
      </c>
      <c r="B5120" s="70" t="s">
        <v>965</v>
      </c>
      <c r="C5120" s="73" t="s">
        <v>76</v>
      </c>
    </row>
    <row r="5121" spans="1:3" x14ac:dyDescent="0.2">
      <c r="A5121" s="72">
        <v>5120</v>
      </c>
      <c r="B5121" s="70" t="s">
        <v>6038</v>
      </c>
      <c r="C5121" s="73" t="s">
        <v>76</v>
      </c>
    </row>
    <row r="5122" spans="1:3" x14ac:dyDescent="0.2">
      <c r="A5122" s="72">
        <v>5121</v>
      </c>
      <c r="B5122" s="70" t="s">
        <v>6039</v>
      </c>
      <c r="C5122" s="73" t="s">
        <v>76</v>
      </c>
    </row>
    <row r="5123" spans="1:3" x14ac:dyDescent="0.2">
      <c r="A5123" s="72">
        <v>5122</v>
      </c>
      <c r="B5123" s="70" t="s">
        <v>6275</v>
      </c>
      <c r="C5123" s="73" t="s">
        <v>76</v>
      </c>
    </row>
    <row r="5124" spans="1:3" x14ac:dyDescent="0.2">
      <c r="A5124" s="72">
        <v>5123</v>
      </c>
      <c r="B5124" s="70" t="s">
        <v>4616</v>
      </c>
      <c r="C5124" s="73" t="s">
        <v>76</v>
      </c>
    </row>
    <row r="5125" spans="1:3" x14ac:dyDescent="0.2">
      <c r="A5125" s="72">
        <v>5124</v>
      </c>
      <c r="B5125" s="70" t="s">
        <v>5479</v>
      </c>
      <c r="C5125" s="73" t="s">
        <v>76</v>
      </c>
    </row>
    <row r="5126" spans="1:3" x14ac:dyDescent="0.2">
      <c r="A5126" s="72">
        <v>5125</v>
      </c>
      <c r="B5126" s="70" t="s">
        <v>1660</v>
      </c>
      <c r="C5126" s="73" t="s">
        <v>76</v>
      </c>
    </row>
    <row r="5127" spans="1:3" x14ac:dyDescent="0.2">
      <c r="A5127" s="72">
        <v>5126</v>
      </c>
      <c r="B5127" s="70" t="s">
        <v>2801</v>
      </c>
      <c r="C5127" s="73" t="s">
        <v>76</v>
      </c>
    </row>
    <row r="5128" spans="1:3" x14ac:dyDescent="0.2">
      <c r="A5128" s="72">
        <v>5127</v>
      </c>
      <c r="B5128" s="70" t="s">
        <v>3354</v>
      </c>
      <c r="C5128" s="73" t="s">
        <v>76</v>
      </c>
    </row>
    <row r="5129" spans="1:3" x14ac:dyDescent="0.2">
      <c r="A5129" s="72">
        <v>5128</v>
      </c>
      <c r="B5129" s="70" t="s">
        <v>850</v>
      </c>
      <c r="C5129" s="73" t="s">
        <v>76</v>
      </c>
    </row>
    <row r="5130" spans="1:3" x14ac:dyDescent="0.2">
      <c r="A5130" s="72">
        <v>5129</v>
      </c>
      <c r="B5130" s="70" t="s">
        <v>5543</v>
      </c>
      <c r="C5130" s="73" t="s">
        <v>76</v>
      </c>
    </row>
    <row r="5131" spans="1:3" x14ac:dyDescent="0.2">
      <c r="A5131" s="72">
        <v>5130</v>
      </c>
      <c r="B5131" s="70" t="s">
        <v>3015</v>
      </c>
      <c r="C5131" s="73" t="s">
        <v>76</v>
      </c>
    </row>
    <row r="5132" spans="1:3" x14ac:dyDescent="0.2">
      <c r="A5132" s="72">
        <v>5131</v>
      </c>
      <c r="B5132" s="70" t="s">
        <v>1251</v>
      </c>
      <c r="C5132" s="73" t="s">
        <v>76</v>
      </c>
    </row>
    <row r="5133" spans="1:3" x14ac:dyDescent="0.2">
      <c r="A5133" s="72">
        <v>5132</v>
      </c>
      <c r="B5133" s="70" t="s">
        <v>1724</v>
      </c>
      <c r="C5133" s="73" t="s">
        <v>76</v>
      </c>
    </row>
    <row r="5134" spans="1:3" x14ac:dyDescent="0.2">
      <c r="A5134" s="72">
        <v>5133</v>
      </c>
      <c r="B5134" s="70" t="s">
        <v>3437</v>
      </c>
      <c r="C5134" s="73" t="s">
        <v>76</v>
      </c>
    </row>
    <row r="5135" spans="1:3" x14ac:dyDescent="0.2">
      <c r="A5135" s="72">
        <v>5134</v>
      </c>
      <c r="B5135" s="70" t="s">
        <v>2147</v>
      </c>
      <c r="C5135" s="73" t="s">
        <v>76</v>
      </c>
    </row>
    <row r="5136" spans="1:3" x14ac:dyDescent="0.2">
      <c r="A5136" s="72">
        <v>5135</v>
      </c>
      <c r="B5136" s="70" t="s">
        <v>2995</v>
      </c>
      <c r="C5136" s="73" t="s">
        <v>76</v>
      </c>
    </row>
    <row r="5137" spans="1:3" x14ac:dyDescent="0.2">
      <c r="A5137" s="72">
        <v>5136</v>
      </c>
      <c r="B5137" s="70" t="s">
        <v>4049</v>
      </c>
      <c r="C5137" s="73" t="s">
        <v>76</v>
      </c>
    </row>
    <row r="5138" spans="1:3" x14ac:dyDescent="0.2">
      <c r="A5138" s="72">
        <v>5137</v>
      </c>
      <c r="B5138" s="70" t="s">
        <v>316</v>
      </c>
      <c r="C5138" s="73" t="s">
        <v>76</v>
      </c>
    </row>
    <row r="5139" spans="1:3" x14ac:dyDescent="0.2">
      <c r="A5139" s="72">
        <v>5138</v>
      </c>
      <c r="B5139" s="70" t="s">
        <v>3488</v>
      </c>
      <c r="C5139" s="73" t="s">
        <v>76</v>
      </c>
    </row>
    <row r="5140" spans="1:3" x14ac:dyDescent="0.2">
      <c r="A5140" s="72">
        <v>5139</v>
      </c>
      <c r="B5140" s="70" t="s">
        <v>6107</v>
      </c>
      <c r="C5140" s="73" t="s">
        <v>76</v>
      </c>
    </row>
    <row r="5141" spans="1:3" x14ac:dyDescent="0.2">
      <c r="A5141" s="72">
        <v>5140</v>
      </c>
      <c r="B5141" s="70" t="s">
        <v>3908</v>
      </c>
      <c r="C5141" s="73" t="s">
        <v>76</v>
      </c>
    </row>
    <row r="5142" spans="1:3" x14ac:dyDescent="0.2">
      <c r="A5142" s="72">
        <v>5141</v>
      </c>
      <c r="B5142" s="70" t="s">
        <v>3846</v>
      </c>
      <c r="C5142" s="73" t="s">
        <v>76</v>
      </c>
    </row>
    <row r="5143" spans="1:3" x14ac:dyDescent="0.2">
      <c r="A5143" s="72">
        <v>5142</v>
      </c>
      <c r="B5143" s="70" t="s">
        <v>2894</v>
      </c>
      <c r="C5143" s="73" t="s">
        <v>76</v>
      </c>
    </row>
    <row r="5144" spans="1:3" x14ac:dyDescent="0.2">
      <c r="A5144" s="72">
        <v>5143</v>
      </c>
      <c r="B5144" s="70" t="s">
        <v>5342</v>
      </c>
      <c r="C5144" s="73" t="s">
        <v>76</v>
      </c>
    </row>
    <row r="5145" spans="1:3" x14ac:dyDescent="0.2">
      <c r="A5145" s="72">
        <v>5144</v>
      </c>
      <c r="B5145" s="70" t="s">
        <v>5209</v>
      </c>
      <c r="C5145" s="73" t="s">
        <v>76</v>
      </c>
    </row>
    <row r="5146" spans="1:3" x14ac:dyDescent="0.2">
      <c r="A5146" s="72">
        <v>5145</v>
      </c>
      <c r="B5146" s="70" t="s">
        <v>5572</v>
      </c>
      <c r="C5146" s="73" t="s">
        <v>76</v>
      </c>
    </row>
    <row r="5147" spans="1:3" x14ac:dyDescent="0.2">
      <c r="A5147" s="72">
        <v>5146</v>
      </c>
      <c r="B5147" s="70" t="s">
        <v>5672</v>
      </c>
      <c r="C5147" s="73" t="s">
        <v>76</v>
      </c>
    </row>
    <row r="5148" spans="1:3" x14ac:dyDescent="0.2">
      <c r="A5148" s="72">
        <v>5147</v>
      </c>
      <c r="B5148" s="70" t="s">
        <v>5359</v>
      </c>
      <c r="C5148" s="73" t="s">
        <v>76</v>
      </c>
    </row>
    <row r="5149" spans="1:3" x14ac:dyDescent="0.2">
      <c r="A5149" s="72">
        <v>5148</v>
      </c>
      <c r="B5149" s="70" t="s">
        <v>6662</v>
      </c>
      <c r="C5149" s="73" t="s">
        <v>76</v>
      </c>
    </row>
    <row r="5150" spans="1:3" x14ac:dyDescent="0.2">
      <c r="A5150" s="72">
        <v>5149</v>
      </c>
      <c r="B5150" s="70" t="s">
        <v>958</v>
      </c>
      <c r="C5150" s="73" t="s">
        <v>76</v>
      </c>
    </row>
    <row r="5151" spans="1:3" x14ac:dyDescent="0.2">
      <c r="A5151" s="72">
        <v>5150</v>
      </c>
      <c r="B5151" s="70" t="s">
        <v>823</v>
      </c>
      <c r="C5151" s="73" t="s">
        <v>76</v>
      </c>
    </row>
    <row r="5152" spans="1:3" x14ac:dyDescent="0.2">
      <c r="A5152" s="72">
        <v>5151</v>
      </c>
      <c r="B5152" s="70" t="s">
        <v>291</v>
      </c>
      <c r="C5152" s="73" t="s">
        <v>76</v>
      </c>
    </row>
    <row r="5153" spans="1:3" x14ac:dyDescent="0.2">
      <c r="A5153" s="72">
        <v>5152</v>
      </c>
      <c r="B5153" s="70" t="s">
        <v>1327</v>
      </c>
      <c r="C5153" s="73" t="s">
        <v>76</v>
      </c>
    </row>
    <row r="5154" spans="1:3" x14ac:dyDescent="0.2">
      <c r="A5154" s="72">
        <v>5153</v>
      </c>
      <c r="B5154" s="70" t="s">
        <v>2701</v>
      </c>
      <c r="C5154" s="73" t="s">
        <v>76</v>
      </c>
    </row>
    <row r="5155" spans="1:3" x14ac:dyDescent="0.2">
      <c r="A5155" s="72">
        <v>5154</v>
      </c>
      <c r="B5155" s="70" t="s">
        <v>2634</v>
      </c>
      <c r="C5155" s="73" t="s">
        <v>76</v>
      </c>
    </row>
    <row r="5156" spans="1:3" x14ac:dyDescent="0.2">
      <c r="A5156" s="72">
        <v>5155</v>
      </c>
      <c r="B5156" s="70" t="s">
        <v>7130</v>
      </c>
      <c r="C5156" s="73" t="s">
        <v>76</v>
      </c>
    </row>
    <row r="5157" spans="1:3" x14ac:dyDescent="0.2">
      <c r="A5157" s="72">
        <v>5156</v>
      </c>
      <c r="B5157" s="70" t="s">
        <v>1678</v>
      </c>
      <c r="C5157" s="73" t="s">
        <v>76</v>
      </c>
    </row>
    <row r="5158" spans="1:3" x14ac:dyDescent="0.2">
      <c r="A5158" s="72">
        <v>5157</v>
      </c>
      <c r="B5158" s="70" t="s">
        <v>3052</v>
      </c>
      <c r="C5158" s="73" t="s">
        <v>76</v>
      </c>
    </row>
    <row r="5159" spans="1:3" x14ac:dyDescent="0.2">
      <c r="A5159" s="72">
        <v>5158</v>
      </c>
      <c r="B5159" s="70" t="s">
        <v>2854</v>
      </c>
      <c r="C5159" s="73" t="s">
        <v>76</v>
      </c>
    </row>
    <row r="5160" spans="1:3" x14ac:dyDescent="0.2">
      <c r="A5160" s="72">
        <v>5159</v>
      </c>
      <c r="B5160" s="70" t="s">
        <v>5386</v>
      </c>
      <c r="C5160" s="73" t="s">
        <v>76</v>
      </c>
    </row>
    <row r="5161" spans="1:3" x14ac:dyDescent="0.2">
      <c r="A5161" s="72">
        <v>5160</v>
      </c>
      <c r="B5161" s="70" t="s">
        <v>3328</v>
      </c>
      <c r="C5161" s="73" t="s">
        <v>76</v>
      </c>
    </row>
    <row r="5162" spans="1:3" x14ac:dyDescent="0.2">
      <c r="A5162" s="72">
        <v>5161</v>
      </c>
      <c r="B5162" s="70" t="s">
        <v>2940</v>
      </c>
      <c r="C5162" s="73" t="s">
        <v>76</v>
      </c>
    </row>
    <row r="5163" spans="1:3" x14ac:dyDescent="0.2">
      <c r="A5163" s="72">
        <v>5162</v>
      </c>
      <c r="B5163" s="70" t="s">
        <v>2015</v>
      </c>
      <c r="C5163" s="73" t="s">
        <v>76</v>
      </c>
    </row>
    <row r="5164" spans="1:3" x14ac:dyDescent="0.2">
      <c r="A5164" s="72">
        <v>5163</v>
      </c>
      <c r="B5164" s="70" t="s">
        <v>2339</v>
      </c>
      <c r="C5164" s="73" t="s">
        <v>76</v>
      </c>
    </row>
    <row r="5165" spans="1:3" x14ac:dyDescent="0.2">
      <c r="A5165" s="72">
        <v>5164</v>
      </c>
      <c r="B5165" s="70" t="s">
        <v>1181</v>
      </c>
      <c r="C5165" s="73" t="s">
        <v>250</v>
      </c>
    </row>
    <row r="5166" spans="1:3" x14ac:dyDescent="0.2">
      <c r="A5166" s="72">
        <v>5165</v>
      </c>
      <c r="B5166" s="70" t="s">
        <v>3891</v>
      </c>
      <c r="C5166" s="73" t="s">
        <v>250</v>
      </c>
    </row>
    <row r="5167" spans="1:3" x14ac:dyDescent="0.2">
      <c r="A5167" s="72">
        <v>5166</v>
      </c>
      <c r="B5167" s="70" t="s">
        <v>6855</v>
      </c>
      <c r="C5167" s="73" t="s">
        <v>250</v>
      </c>
    </row>
    <row r="5168" spans="1:3" x14ac:dyDescent="0.2">
      <c r="A5168" s="72">
        <v>5167</v>
      </c>
      <c r="B5168" s="70" t="s">
        <v>249</v>
      </c>
      <c r="C5168" s="73" t="s">
        <v>250</v>
      </c>
    </row>
    <row r="5169" spans="1:3" x14ac:dyDescent="0.2">
      <c r="A5169" s="72">
        <v>5168</v>
      </c>
      <c r="B5169" s="70" t="s">
        <v>2609</v>
      </c>
      <c r="C5169" s="73" t="s">
        <v>250</v>
      </c>
    </row>
    <row r="5170" spans="1:3" x14ac:dyDescent="0.2">
      <c r="A5170" s="72">
        <v>5169</v>
      </c>
      <c r="B5170" s="70" t="s">
        <v>776</v>
      </c>
      <c r="C5170" s="73" t="s">
        <v>250</v>
      </c>
    </row>
    <row r="5171" spans="1:3" x14ac:dyDescent="0.2">
      <c r="A5171" s="72">
        <v>5170</v>
      </c>
      <c r="B5171" s="70" t="s">
        <v>3361</v>
      </c>
      <c r="C5171" s="73" t="s">
        <v>250</v>
      </c>
    </row>
    <row r="5172" spans="1:3" x14ac:dyDescent="0.2">
      <c r="A5172" s="72">
        <v>5171</v>
      </c>
      <c r="B5172" s="70" t="s">
        <v>7131</v>
      </c>
      <c r="C5172" s="73" t="s">
        <v>250</v>
      </c>
    </row>
    <row r="5173" spans="1:3" x14ac:dyDescent="0.2">
      <c r="A5173" s="72">
        <v>5172</v>
      </c>
      <c r="B5173" s="70" t="s">
        <v>3538</v>
      </c>
      <c r="C5173" s="73" t="s">
        <v>250</v>
      </c>
    </row>
    <row r="5174" spans="1:3" x14ac:dyDescent="0.2">
      <c r="A5174" s="72">
        <v>5173</v>
      </c>
      <c r="B5174" s="70" t="s">
        <v>5925</v>
      </c>
      <c r="C5174" s="73" t="s">
        <v>250</v>
      </c>
    </row>
    <row r="5175" spans="1:3" x14ac:dyDescent="0.2">
      <c r="A5175" s="72">
        <v>5174</v>
      </c>
      <c r="B5175" s="70" t="s">
        <v>3270</v>
      </c>
      <c r="C5175" s="73" t="s">
        <v>250</v>
      </c>
    </row>
    <row r="5176" spans="1:3" x14ac:dyDescent="0.2">
      <c r="A5176" s="72">
        <v>5175</v>
      </c>
      <c r="B5176" s="70" t="s">
        <v>3616</v>
      </c>
      <c r="C5176" s="73" t="s">
        <v>250</v>
      </c>
    </row>
    <row r="5177" spans="1:3" x14ac:dyDescent="0.2">
      <c r="A5177" s="72">
        <v>5176</v>
      </c>
      <c r="B5177" s="70" t="s">
        <v>890</v>
      </c>
      <c r="C5177" s="73" t="s">
        <v>250</v>
      </c>
    </row>
    <row r="5178" spans="1:3" x14ac:dyDescent="0.2">
      <c r="A5178" s="72">
        <v>5177</v>
      </c>
      <c r="B5178" s="70" t="s">
        <v>307</v>
      </c>
      <c r="C5178" s="73" t="s">
        <v>250</v>
      </c>
    </row>
    <row r="5179" spans="1:3" x14ac:dyDescent="0.2">
      <c r="A5179" s="72">
        <v>5178</v>
      </c>
      <c r="B5179" s="70" t="s">
        <v>4154</v>
      </c>
      <c r="C5179" s="73" t="s">
        <v>250</v>
      </c>
    </row>
    <row r="5180" spans="1:3" x14ac:dyDescent="0.2">
      <c r="A5180" s="72">
        <v>5179</v>
      </c>
      <c r="B5180" s="70" t="s">
        <v>6378</v>
      </c>
      <c r="C5180" s="73" t="s">
        <v>250</v>
      </c>
    </row>
    <row r="5181" spans="1:3" x14ac:dyDescent="0.2">
      <c r="A5181" s="72">
        <v>5180</v>
      </c>
      <c r="B5181" s="70" t="s">
        <v>2473</v>
      </c>
      <c r="C5181" s="73" t="s">
        <v>2474</v>
      </c>
    </row>
    <row r="5182" spans="1:3" x14ac:dyDescent="0.2">
      <c r="A5182" s="72">
        <v>5181</v>
      </c>
      <c r="B5182" s="70" t="s">
        <v>4435</v>
      </c>
      <c r="C5182" s="73" t="s">
        <v>2474</v>
      </c>
    </row>
    <row r="5183" spans="1:3" x14ac:dyDescent="0.2">
      <c r="A5183" s="72">
        <v>5182</v>
      </c>
      <c r="B5183" s="70" t="s">
        <v>5387</v>
      </c>
      <c r="C5183" s="73" t="s">
        <v>2474</v>
      </c>
    </row>
    <row r="5184" spans="1:3" x14ac:dyDescent="0.2">
      <c r="A5184" s="72">
        <v>5183</v>
      </c>
      <c r="B5184" s="70" t="s">
        <v>4465</v>
      </c>
      <c r="C5184" s="73" t="s">
        <v>2474</v>
      </c>
    </row>
    <row r="5185" spans="1:3" x14ac:dyDescent="0.2">
      <c r="A5185" s="72">
        <v>5184</v>
      </c>
      <c r="B5185" s="70" t="s">
        <v>6857</v>
      </c>
      <c r="C5185" s="73" t="s">
        <v>2474</v>
      </c>
    </row>
    <row r="5186" spans="1:3" x14ac:dyDescent="0.2">
      <c r="A5186" s="72">
        <v>5185</v>
      </c>
      <c r="B5186" s="70" t="s">
        <v>3062</v>
      </c>
      <c r="C5186" s="73" t="s">
        <v>124</v>
      </c>
    </row>
    <row r="5187" spans="1:3" x14ac:dyDescent="0.2">
      <c r="A5187" s="72">
        <v>5186</v>
      </c>
      <c r="B5187" s="70" t="s">
        <v>5638</v>
      </c>
      <c r="C5187" s="73" t="s">
        <v>124</v>
      </c>
    </row>
    <row r="5188" spans="1:3" x14ac:dyDescent="0.2">
      <c r="A5188" s="72">
        <v>5187</v>
      </c>
      <c r="B5188" s="70" t="s">
        <v>5016</v>
      </c>
      <c r="C5188" s="73" t="s">
        <v>124</v>
      </c>
    </row>
    <row r="5189" spans="1:3" x14ac:dyDescent="0.2">
      <c r="A5189" s="72">
        <v>5188</v>
      </c>
      <c r="B5189" s="70" t="s">
        <v>3575</v>
      </c>
      <c r="C5189" s="73" t="s">
        <v>124</v>
      </c>
    </row>
    <row r="5190" spans="1:3" x14ac:dyDescent="0.2">
      <c r="A5190" s="72">
        <v>5189</v>
      </c>
      <c r="B5190" s="70" t="s">
        <v>4915</v>
      </c>
      <c r="C5190" s="73" t="s">
        <v>124</v>
      </c>
    </row>
    <row r="5191" spans="1:3" x14ac:dyDescent="0.2">
      <c r="A5191" s="72">
        <v>5190</v>
      </c>
      <c r="B5191" s="70" t="s">
        <v>2277</v>
      </c>
      <c r="C5191" s="73" t="s">
        <v>124</v>
      </c>
    </row>
    <row r="5192" spans="1:3" x14ac:dyDescent="0.2">
      <c r="A5192" s="72">
        <v>5191</v>
      </c>
      <c r="B5192" s="70" t="s">
        <v>4504</v>
      </c>
      <c r="C5192" s="73" t="s">
        <v>124</v>
      </c>
    </row>
    <row r="5193" spans="1:3" x14ac:dyDescent="0.2">
      <c r="A5193" s="72">
        <v>5192</v>
      </c>
      <c r="B5193" s="70" t="s">
        <v>123</v>
      </c>
      <c r="C5193" s="73" t="s">
        <v>124</v>
      </c>
    </row>
    <row r="5194" spans="1:3" x14ac:dyDescent="0.2">
      <c r="A5194" s="72">
        <v>5193</v>
      </c>
      <c r="B5194" s="70" t="s">
        <v>6108</v>
      </c>
      <c r="C5194" s="73" t="s">
        <v>124</v>
      </c>
    </row>
    <row r="5195" spans="1:3" x14ac:dyDescent="0.2">
      <c r="A5195" s="72">
        <v>5194</v>
      </c>
      <c r="B5195" s="70" t="s">
        <v>2465</v>
      </c>
      <c r="C5195" s="73" t="s">
        <v>124</v>
      </c>
    </row>
    <row r="5196" spans="1:3" x14ac:dyDescent="0.2">
      <c r="A5196" s="72">
        <v>5195</v>
      </c>
      <c r="B5196" s="70" t="s">
        <v>2553</v>
      </c>
      <c r="C5196" s="73" t="s">
        <v>124</v>
      </c>
    </row>
    <row r="5197" spans="1:3" x14ac:dyDescent="0.2">
      <c r="A5197" s="72">
        <v>5196</v>
      </c>
      <c r="B5197" s="70" t="s">
        <v>1386</v>
      </c>
      <c r="C5197" s="73" t="s">
        <v>124</v>
      </c>
    </row>
    <row r="5198" spans="1:3" x14ac:dyDescent="0.2">
      <c r="A5198" s="72">
        <v>5197</v>
      </c>
      <c r="B5198" s="70" t="s">
        <v>6663</v>
      </c>
      <c r="C5198" s="73" t="s">
        <v>124</v>
      </c>
    </row>
    <row r="5199" spans="1:3" x14ac:dyDescent="0.2">
      <c r="A5199" s="72">
        <v>5198</v>
      </c>
      <c r="B5199" s="70" t="s">
        <v>4287</v>
      </c>
      <c r="C5199" s="73" t="s">
        <v>124</v>
      </c>
    </row>
    <row r="5200" spans="1:3" x14ac:dyDescent="0.2">
      <c r="A5200" s="72">
        <v>5199</v>
      </c>
      <c r="B5200" s="70" t="s">
        <v>4137</v>
      </c>
      <c r="C5200" s="73" t="s">
        <v>124</v>
      </c>
    </row>
    <row r="5201" spans="1:3" x14ac:dyDescent="0.2">
      <c r="A5201" s="72">
        <v>5200</v>
      </c>
      <c r="B5201" s="70" t="s">
        <v>4033</v>
      </c>
      <c r="C5201" s="73" t="s">
        <v>124</v>
      </c>
    </row>
    <row r="5202" spans="1:3" x14ac:dyDescent="0.2">
      <c r="A5202" s="72">
        <v>5201</v>
      </c>
      <c r="B5202" s="70" t="s">
        <v>5673</v>
      </c>
      <c r="C5202" s="73" t="s">
        <v>124</v>
      </c>
    </row>
    <row r="5203" spans="1:3" x14ac:dyDescent="0.2">
      <c r="A5203" s="72">
        <v>5202</v>
      </c>
      <c r="B5203" s="70" t="s">
        <v>1492</v>
      </c>
      <c r="C5203" s="73" t="s">
        <v>245</v>
      </c>
    </row>
    <row r="5204" spans="1:3" x14ac:dyDescent="0.2">
      <c r="A5204" s="72">
        <v>5203</v>
      </c>
      <c r="B5204" s="70" t="s">
        <v>6495</v>
      </c>
      <c r="C5204" s="73" t="s">
        <v>245</v>
      </c>
    </row>
    <row r="5205" spans="1:3" x14ac:dyDescent="0.2">
      <c r="A5205" s="72">
        <v>5204</v>
      </c>
      <c r="B5205" s="70" t="s">
        <v>4097</v>
      </c>
      <c r="C5205" s="73" t="s">
        <v>245</v>
      </c>
    </row>
    <row r="5206" spans="1:3" x14ac:dyDescent="0.2">
      <c r="A5206" s="72">
        <v>5205</v>
      </c>
      <c r="B5206" s="70" t="s">
        <v>1377</v>
      </c>
      <c r="C5206" s="73" t="s">
        <v>245</v>
      </c>
    </row>
    <row r="5207" spans="1:3" x14ac:dyDescent="0.2">
      <c r="A5207" s="72">
        <v>5206</v>
      </c>
      <c r="B5207" s="70" t="s">
        <v>3439</v>
      </c>
      <c r="C5207" s="73" t="s">
        <v>245</v>
      </c>
    </row>
    <row r="5208" spans="1:3" x14ac:dyDescent="0.2">
      <c r="A5208" s="72">
        <v>5207</v>
      </c>
      <c r="B5208" s="70" t="s">
        <v>3814</v>
      </c>
      <c r="C5208" s="73" t="s">
        <v>245</v>
      </c>
    </row>
    <row r="5209" spans="1:3" x14ac:dyDescent="0.2">
      <c r="A5209" s="72">
        <v>5208</v>
      </c>
      <c r="B5209" s="70" t="s">
        <v>3985</v>
      </c>
      <c r="C5209" s="73" t="s">
        <v>245</v>
      </c>
    </row>
    <row r="5210" spans="1:3" x14ac:dyDescent="0.2">
      <c r="A5210" s="72">
        <v>5209</v>
      </c>
      <c r="B5210" s="70" t="s">
        <v>3692</v>
      </c>
      <c r="C5210" s="73" t="s">
        <v>245</v>
      </c>
    </row>
    <row r="5211" spans="1:3" x14ac:dyDescent="0.2">
      <c r="A5211" s="72">
        <v>5210</v>
      </c>
      <c r="B5211" s="70" t="s">
        <v>1686</v>
      </c>
      <c r="C5211" s="73" t="s">
        <v>245</v>
      </c>
    </row>
    <row r="5212" spans="1:3" x14ac:dyDescent="0.2">
      <c r="A5212" s="72">
        <v>5211</v>
      </c>
      <c r="B5212" s="70" t="s">
        <v>453</v>
      </c>
      <c r="C5212" s="73" t="s">
        <v>245</v>
      </c>
    </row>
    <row r="5213" spans="1:3" x14ac:dyDescent="0.2">
      <c r="A5213" s="72">
        <v>5212</v>
      </c>
      <c r="B5213" s="70" t="s">
        <v>3678</v>
      </c>
      <c r="C5213" s="73" t="s">
        <v>245</v>
      </c>
    </row>
    <row r="5214" spans="1:3" x14ac:dyDescent="0.2">
      <c r="A5214" s="72">
        <v>5213</v>
      </c>
      <c r="B5214" s="70" t="s">
        <v>2866</v>
      </c>
      <c r="C5214" s="73" t="s">
        <v>245</v>
      </c>
    </row>
    <row r="5215" spans="1:3" x14ac:dyDescent="0.2">
      <c r="A5215" s="72">
        <v>5214</v>
      </c>
      <c r="B5215" s="70" t="s">
        <v>2571</v>
      </c>
      <c r="C5215" s="73" t="s">
        <v>245</v>
      </c>
    </row>
    <row r="5216" spans="1:3" x14ac:dyDescent="0.2">
      <c r="A5216" s="72">
        <v>5215</v>
      </c>
      <c r="B5216" s="70" t="s">
        <v>1217</v>
      </c>
      <c r="C5216" s="73" t="s">
        <v>245</v>
      </c>
    </row>
    <row r="5217" spans="1:3" x14ac:dyDescent="0.2">
      <c r="A5217" s="72">
        <v>5216</v>
      </c>
      <c r="B5217" s="70" t="s">
        <v>5321</v>
      </c>
      <c r="C5217" s="73" t="s">
        <v>1639</v>
      </c>
    </row>
    <row r="5218" spans="1:3" x14ac:dyDescent="0.2">
      <c r="A5218" s="72">
        <v>5217</v>
      </c>
      <c r="B5218" s="70" t="s">
        <v>5267</v>
      </c>
      <c r="C5218" s="73" t="s">
        <v>245</v>
      </c>
    </row>
    <row r="5219" spans="1:3" x14ac:dyDescent="0.2">
      <c r="A5219" s="72">
        <v>5218</v>
      </c>
      <c r="B5219" s="70" t="s">
        <v>3020</v>
      </c>
      <c r="C5219" s="73" t="s">
        <v>245</v>
      </c>
    </row>
    <row r="5220" spans="1:3" x14ac:dyDescent="0.2">
      <c r="A5220" s="72">
        <v>5219</v>
      </c>
      <c r="B5220" s="70" t="s">
        <v>5268</v>
      </c>
      <c r="C5220" s="73" t="s">
        <v>245</v>
      </c>
    </row>
    <row r="5221" spans="1:3" x14ac:dyDescent="0.2">
      <c r="A5221" s="72">
        <v>5220</v>
      </c>
      <c r="B5221" s="70" t="s">
        <v>6276</v>
      </c>
      <c r="C5221" s="73" t="s">
        <v>245</v>
      </c>
    </row>
    <row r="5222" spans="1:3" x14ac:dyDescent="0.2">
      <c r="A5222" s="72">
        <v>5221</v>
      </c>
      <c r="B5222" s="70" t="s">
        <v>563</v>
      </c>
      <c r="C5222" s="73" t="s">
        <v>245</v>
      </c>
    </row>
    <row r="5223" spans="1:3" x14ac:dyDescent="0.2">
      <c r="A5223" s="72">
        <v>5222</v>
      </c>
      <c r="B5223" s="70" t="s">
        <v>1172</v>
      </c>
      <c r="C5223" s="73" t="s">
        <v>245</v>
      </c>
    </row>
    <row r="5224" spans="1:3" x14ac:dyDescent="0.2">
      <c r="A5224" s="72">
        <v>5223</v>
      </c>
      <c r="B5224" s="70" t="s">
        <v>1270</v>
      </c>
      <c r="C5224" s="73" t="s">
        <v>245</v>
      </c>
    </row>
    <row r="5225" spans="1:3" x14ac:dyDescent="0.2">
      <c r="A5225" s="72">
        <v>5224</v>
      </c>
      <c r="B5225" s="70" t="s">
        <v>5602</v>
      </c>
      <c r="C5225" s="73" t="s">
        <v>245</v>
      </c>
    </row>
    <row r="5226" spans="1:3" x14ac:dyDescent="0.2">
      <c r="A5226" s="72">
        <v>5225</v>
      </c>
      <c r="B5226" s="70" t="s">
        <v>6858</v>
      </c>
      <c r="C5226" s="73" t="s">
        <v>245</v>
      </c>
    </row>
    <row r="5227" spans="1:3" x14ac:dyDescent="0.2">
      <c r="A5227" s="72">
        <v>5226</v>
      </c>
      <c r="B5227" s="70" t="s">
        <v>6180</v>
      </c>
      <c r="C5227" s="73" t="s">
        <v>245</v>
      </c>
    </row>
    <row r="5228" spans="1:3" x14ac:dyDescent="0.2">
      <c r="A5228" s="72">
        <v>5227</v>
      </c>
      <c r="B5228" s="70" t="s">
        <v>6379</v>
      </c>
      <c r="C5228" s="73" t="s">
        <v>245</v>
      </c>
    </row>
    <row r="5229" spans="1:3" x14ac:dyDescent="0.2">
      <c r="A5229" s="72">
        <v>5228</v>
      </c>
      <c r="B5229" s="70" t="s">
        <v>6664</v>
      </c>
      <c r="C5229" s="73" t="s">
        <v>245</v>
      </c>
    </row>
    <row r="5230" spans="1:3" x14ac:dyDescent="0.2">
      <c r="A5230" s="72">
        <v>5229</v>
      </c>
      <c r="B5230" s="70" t="s">
        <v>4477</v>
      </c>
      <c r="C5230" s="73" t="s">
        <v>245</v>
      </c>
    </row>
    <row r="5231" spans="1:3" x14ac:dyDescent="0.2">
      <c r="A5231" s="72">
        <v>5230</v>
      </c>
      <c r="B5231" s="70" t="s">
        <v>947</v>
      </c>
      <c r="C5231" s="73" t="s">
        <v>245</v>
      </c>
    </row>
    <row r="5232" spans="1:3" x14ac:dyDescent="0.2">
      <c r="A5232" s="72">
        <v>5231</v>
      </c>
      <c r="B5232" s="70" t="s">
        <v>3495</v>
      </c>
      <c r="C5232" s="73" t="s">
        <v>245</v>
      </c>
    </row>
    <row r="5233" spans="1:3" x14ac:dyDescent="0.2">
      <c r="A5233" s="72">
        <v>5232</v>
      </c>
      <c r="B5233" s="70" t="s">
        <v>4140</v>
      </c>
      <c r="C5233" s="73" t="s">
        <v>245</v>
      </c>
    </row>
    <row r="5234" spans="1:3" x14ac:dyDescent="0.2">
      <c r="A5234" s="72">
        <v>5233</v>
      </c>
      <c r="B5234" s="70" t="s">
        <v>6277</v>
      </c>
      <c r="C5234" s="73" t="s">
        <v>245</v>
      </c>
    </row>
    <row r="5235" spans="1:3" x14ac:dyDescent="0.2">
      <c r="A5235" s="72">
        <v>5234</v>
      </c>
      <c r="B5235" s="70" t="s">
        <v>4805</v>
      </c>
      <c r="C5235" s="73" t="s">
        <v>245</v>
      </c>
    </row>
    <row r="5236" spans="1:3" x14ac:dyDescent="0.2">
      <c r="A5236" s="72">
        <v>5235</v>
      </c>
      <c r="B5236" s="70" t="s">
        <v>1229</v>
      </c>
      <c r="C5236" s="73" t="s">
        <v>245</v>
      </c>
    </row>
    <row r="5237" spans="1:3" x14ac:dyDescent="0.2">
      <c r="A5237" s="72">
        <v>5236</v>
      </c>
      <c r="B5237" s="70" t="s">
        <v>4337</v>
      </c>
      <c r="C5237" s="73" t="s">
        <v>245</v>
      </c>
    </row>
    <row r="5238" spans="1:3" x14ac:dyDescent="0.2">
      <c r="A5238" s="72">
        <v>5237</v>
      </c>
      <c r="B5238" s="70" t="s">
        <v>3392</v>
      </c>
      <c r="C5238" s="73" t="s">
        <v>245</v>
      </c>
    </row>
    <row r="5239" spans="1:3" x14ac:dyDescent="0.2">
      <c r="A5239" s="72">
        <v>5238</v>
      </c>
      <c r="B5239" s="70" t="s">
        <v>16</v>
      </c>
      <c r="C5239" s="73" t="s">
        <v>245</v>
      </c>
    </row>
    <row r="5240" spans="1:3" x14ac:dyDescent="0.2">
      <c r="A5240" s="72">
        <v>5239</v>
      </c>
      <c r="B5240" s="70" t="s">
        <v>244</v>
      </c>
      <c r="C5240" s="73" t="s">
        <v>245</v>
      </c>
    </row>
    <row r="5241" spans="1:3" x14ac:dyDescent="0.2">
      <c r="A5241" s="72">
        <v>5240</v>
      </c>
      <c r="B5241" s="70" t="s">
        <v>7132</v>
      </c>
      <c r="C5241" s="73" t="s">
        <v>245</v>
      </c>
    </row>
    <row r="5242" spans="1:3" x14ac:dyDescent="0.2">
      <c r="A5242" s="72">
        <v>5241</v>
      </c>
      <c r="B5242" s="70" t="s">
        <v>3570</v>
      </c>
      <c r="C5242" s="73" t="s">
        <v>245</v>
      </c>
    </row>
    <row r="5243" spans="1:3" x14ac:dyDescent="0.2">
      <c r="A5243" s="72">
        <v>5242</v>
      </c>
      <c r="B5243" s="70" t="s">
        <v>5926</v>
      </c>
      <c r="C5243" s="73" t="s">
        <v>245</v>
      </c>
    </row>
    <row r="5244" spans="1:3" x14ac:dyDescent="0.2">
      <c r="A5244" s="72">
        <v>5243</v>
      </c>
      <c r="B5244" s="70" t="s">
        <v>6859</v>
      </c>
      <c r="C5244" s="73" t="s">
        <v>245</v>
      </c>
    </row>
    <row r="5245" spans="1:3" x14ac:dyDescent="0.2">
      <c r="A5245" s="72">
        <v>5244</v>
      </c>
      <c r="B5245" s="70" t="s">
        <v>446</v>
      </c>
      <c r="C5245" s="73" t="s">
        <v>245</v>
      </c>
    </row>
    <row r="5246" spans="1:3" x14ac:dyDescent="0.2">
      <c r="A5246" s="72">
        <v>5245</v>
      </c>
      <c r="B5246" s="70" t="s">
        <v>1526</v>
      </c>
      <c r="C5246" s="73" t="s">
        <v>245</v>
      </c>
    </row>
    <row r="5247" spans="1:3" x14ac:dyDescent="0.2">
      <c r="A5247" s="72">
        <v>5246</v>
      </c>
      <c r="B5247" s="70" t="s">
        <v>2459</v>
      </c>
      <c r="C5247" s="73" t="s">
        <v>245</v>
      </c>
    </row>
    <row r="5248" spans="1:3" x14ac:dyDescent="0.2">
      <c r="A5248" s="72">
        <v>5247</v>
      </c>
      <c r="B5248" s="70" t="s">
        <v>2355</v>
      </c>
      <c r="C5248" s="73" t="s">
        <v>245</v>
      </c>
    </row>
    <row r="5249" spans="1:3" x14ac:dyDescent="0.2">
      <c r="A5249" s="72">
        <v>5248</v>
      </c>
      <c r="B5249" s="70" t="s">
        <v>5741</v>
      </c>
      <c r="C5249" s="73" t="s">
        <v>245</v>
      </c>
    </row>
    <row r="5250" spans="1:3" x14ac:dyDescent="0.2">
      <c r="A5250" s="72">
        <v>5249</v>
      </c>
      <c r="B5250" s="70" t="s">
        <v>6665</v>
      </c>
      <c r="C5250" s="73" t="s">
        <v>245</v>
      </c>
    </row>
    <row r="5251" spans="1:3" x14ac:dyDescent="0.2">
      <c r="A5251" s="72">
        <v>5250</v>
      </c>
      <c r="B5251" s="70" t="s">
        <v>4338</v>
      </c>
      <c r="C5251" s="73" t="s">
        <v>245</v>
      </c>
    </row>
    <row r="5252" spans="1:3" x14ac:dyDescent="0.2">
      <c r="A5252" s="72">
        <v>5251</v>
      </c>
      <c r="B5252" s="70" t="s">
        <v>5388</v>
      </c>
      <c r="C5252" s="73" t="s">
        <v>245</v>
      </c>
    </row>
    <row r="5253" spans="1:3" x14ac:dyDescent="0.2">
      <c r="A5253" s="72">
        <v>5252</v>
      </c>
      <c r="B5253" s="70" t="s">
        <v>2616</v>
      </c>
      <c r="C5253" s="73" t="s">
        <v>245</v>
      </c>
    </row>
    <row r="5254" spans="1:3" x14ac:dyDescent="0.2">
      <c r="A5254" s="72">
        <v>5253</v>
      </c>
      <c r="B5254" s="70" t="s">
        <v>6860</v>
      </c>
      <c r="C5254" s="73" t="s">
        <v>245</v>
      </c>
    </row>
    <row r="5255" spans="1:3" x14ac:dyDescent="0.2">
      <c r="A5255" s="72">
        <v>5254</v>
      </c>
      <c r="B5255" s="70" t="s">
        <v>4268</v>
      </c>
      <c r="C5255" s="73" t="s">
        <v>245</v>
      </c>
    </row>
    <row r="5256" spans="1:3" x14ac:dyDescent="0.2">
      <c r="A5256" s="72">
        <v>5255</v>
      </c>
      <c r="B5256" s="70" t="s">
        <v>6040</v>
      </c>
      <c r="C5256" s="73" t="s">
        <v>245</v>
      </c>
    </row>
    <row r="5257" spans="1:3" x14ac:dyDescent="0.2">
      <c r="A5257" s="72">
        <v>5256</v>
      </c>
      <c r="B5257" s="70" t="s">
        <v>91</v>
      </c>
      <c r="C5257" s="73" t="s">
        <v>358</v>
      </c>
    </row>
    <row r="5258" spans="1:3" x14ac:dyDescent="0.2">
      <c r="A5258" s="72">
        <v>5257</v>
      </c>
      <c r="B5258" s="70" t="s">
        <v>3620</v>
      </c>
      <c r="C5258" s="73" t="s">
        <v>358</v>
      </c>
    </row>
    <row r="5259" spans="1:3" x14ac:dyDescent="0.2">
      <c r="A5259" s="72">
        <v>5258</v>
      </c>
      <c r="B5259" s="70" t="s">
        <v>384</v>
      </c>
      <c r="C5259" s="73" t="s">
        <v>358</v>
      </c>
    </row>
    <row r="5260" spans="1:3" x14ac:dyDescent="0.2">
      <c r="A5260" s="72">
        <v>5259</v>
      </c>
      <c r="B5260" s="70" t="s">
        <v>1148</v>
      </c>
      <c r="C5260" s="73" t="s">
        <v>358</v>
      </c>
    </row>
    <row r="5261" spans="1:3" x14ac:dyDescent="0.2">
      <c r="A5261" s="72">
        <v>5260</v>
      </c>
      <c r="B5261" s="70" t="s">
        <v>4147</v>
      </c>
      <c r="C5261" s="73" t="s">
        <v>358</v>
      </c>
    </row>
    <row r="5262" spans="1:3" x14ac:dyDescent="0.2">
      <c r="A5262" s="72">
        <v>5261</v>
      </c>
      <c r="B5262" s="70" t="s">
        <v>959</v>
      </c>
      <c r="C5262" s="73" t="s">
        <v>358</v>
      </c>
    </row>
    <row r="5263" spans="1:3" x14ac:dyDescent="0.2">
      <c r="A5263" s="72">
        <v>5262</v>
      </c>
      <c r="B5263" s="70" t="s">
        <v>2331</v>
      </c>
      <c r="C5263" s="73" t="s">
        <v>358</v>
      </c>
    </row>
    <row r="5264" spans="1:3" x14ac:dyDescent="0.2">
      <c r="A5264" s="72">
        <v>5263</v>
      </c>
      <c r="B5264" s="70" t="s">
        <v>1395</v>
      </c>
      <c r="C5264" s="73" t="s">
        <v>358</v>
      </c>
    </row>
    <row r="5265" spans="1:3" x14ac:dyDescent="0.2">
      <c r="A5265" s="72">
        <v>5264</v>
      </c>
      <c r="B5265" s="70" t="s">
        <v>4606</v>
      </c>
      <c r="C5265" s="73" t="s">
        <v>358</v>
      </c>
    </row>
    <row r="5266" spans="1:3" x14ac:dyDescent="0.2">
      <c r="A5266" s="72">
        <v>5265</v>
      </c>
      <c r="B5266" s="70" t="s">
        <v>6861</v>
      </c>
      <c r="C5266" s="73" t="s">
        <v>358</v>
      </c>
    </row>
    <row r="5267" spans="1:3" x14ac:dyDescent="0.2">
      <c r="A5267" s="72">
        <v>5266</v>
      </c>
      <c r="B5267" s="70" t="s">
        <v>4794</v>
      </c>
      <c r="C5267" s="73" t="s">
        <v>358</v>
      </c>
    </row>
    <row r="5268" spans="1:3" x14ac:dyDescent="0.2">
      <c r="A5268" s="72">
        <v>5267</v>
      </c>
      <c r="B5268" s="70" t="s">
        <v>4881</v>
      </c>
      <c r="C5268" s="73" t="s">
        <v>358</v>
      </c>
    </row>
    <row r="5269" spans="1:3" x14ac:dyDescent="0.2">
      <c r="A5269" s="72">
        <v>5268</v>
      </c>
      <c r="B5269" s="70" t="s">
        <v>2416</v>
      </c>
      <c r="C5269" s="73" t="s">
        <v>358</v>
      </c>
    </row>
    <row r="5270" spans="1:3" x14ac:dyDescent="0.2">
      <c r="A5270" s="72">
        <v>5269</v>
      </c>
      <c r="B5270" s="70" t="s">
        <v>788</v>
      </c>
      <c r="C5270" s="73" t="s">
        <v>358</v>
      </c>
    </row>
    <row r="5271" spans="1:3" x14ac:dyDescent="0.2">
      <c r="A5271" s="72">
        <v>5270</v>
      </c>
      <c r="B5271" s="70" t="s">
        <v>4064</v>
      </c>
      <c r="C5271" s="73" t="s">
        <v>358</v>
      </c>
    </row>
    <row r="5272" spans="1:3" x14ac:dyDescent="0.2">
      <c r="A5272" s="72">
        <v>5271</v>
      </c>
      <c r="B5272" s="70" t="s">
        <v>5389</v>
      </c>
      <c r="C5272" s="73" t="s">
        <v>358</v>
      </c>
    </row>
    <row r="5273" spans="1:3" x14ac:dyDescent="0.2">
      <c r="A5273" s="72">
        <v>5272</v>
      </c>
      <c r="B5273" s="70" t="s">
        <v>7135</v>
      </c>
      <c r="C5273" s="73" t="s">
        <v>358</v>
      </c>
    </row>
    <row r="5274" spans="1:3" x14ac:dyDescent="0.2">
      <c r="A5274" s="72">
        <v>5273</v>
      </c>
      <c r="B5274" s="70" t="s">
        <v>3603</v>
      </c>
      <c r="C5274" s="73" t="s">
        <v>358</v>
      </c>
    </row>
    <row r="5275" spans="1:3" x14ac:dyDescent="0.2">
      <c r="A5275" s="72">
        <v>5274</v>
      </c>
      <c r="B5275" s="70" t="s">
        <v>6666</v>
      </c>
      <c r="C5275" s="73" t="s">
        <v>358</v>
      </c>
    </row>
    <row r="5276" spans="1:3" x14ac:dyDescent="0.2">
      <c r="A5276" s="72">
        <v>5275</v>
      </c>
      <c r="B5276" s="70" t="s">
        <v>1624</v>
      </c>
      <c r="C5276" s="73" t="s">
        <v>358</v>
      </c>
    </row>
    <row r="5277" spans="1:3" x14ac:dyDescent="0.2">
      <c r="A5277" s="72">
        <v>5276</v>
      </c>
      <c r="B5277" s="70" t="s">
        <v>2668</v>
      </c>
      <c r="C5277" s="73" t="s">
        <v>358</v>
      </c>
    </row>
    <row r="5278" spans="1:3" x14ac:dyDescent="0.2">
      <c r="A5278" s="72">
        <v>5277</v>
      </c>
      <c r="B5278" s="70" t="s">
        <v>4257</v>
      </c>
      <c r="C5278" s="73" t="s">
        <v>358</v>
      </c>
    </row>
    <row r="5279" spans="1:3" x14ac:dyDescent="0.2">
      <c r="A5279" s="72">
        <v>5278</v>
      </c>
      <c r="B5279" s="70" t="s">
        <v>2053</v>
      </c>
      <c r="C5279" s="73" t="s">
        <v>358</v>
      </c>
    </row>
    <row r="5280" spans="1:3" x14ac:dyDescent="0.2">
      <c r="A5280" s="72">
        <v>5279</v>
      </c>
      <c r="B5280" s="70" t="s">
        <v>2317</v>
      </c>
      <c r="C5280" s="73" t="s">
        <v>358</v>
      </c>
    </row>
    <row r="5281" spans="1:3" x14ac:dyDescent="0.2">
      <c r="A5281" s="72">
        <v>5280</v>
      </c>
      <c r="B5281" s="70" t="s">
        <v>2094</v>
      </c>
      <c r="C5281" s="73" t="s">
        <v>358</v>
      </c>
    </row>
    <row r="5282" spans="1:3" x14ac:dyDescent="0.2">
      <c r="A5282" s="72">
        <v>5281</v>
      </c>
      <c r="B5282" s="70" t="s">
        <v>6041</v>
      </c>
      <c r="C5282" s="73" t="s">
        <v>358</v>
      </c>
    </row>
    <row r="5283" spans="1:3" x14ac:dyDescent="0.2">
      <c r="A5283" s="72">
        <v>5282</v>
      </c>
      <c r="B5283" s="70" t="s">
        <v>5861</v>
      </c>
      <c r="C5283" s="73" t="s">
        <v>358</v>
      </c>
    </row>
    <row r="5284" spans="1:3" x14ac:dyDescent="0.2">
      <c r="A5284" s="72">
        <v>5283</v>
      </c>
      <c r="B5284" s="70" t="s">
        <v>6496</v>
      </c>
      <c r="C5284" s="73" t="s">
        <v>358</v>
      </c>
    </row>
    <row r="5285" spans="1:3" x14ac:dyDescent="0.2">
      <c r="A5285" s="72">
        <v>5284</v>
      </c>
      <c r="B5285" s="70" t="s">
        <v>3357</v>
      </c>
      <c r="C5285" s="73" t="s">
        <v>358</v>
      </c>
    </row>
    <row r="5286" spans="1:3" x14ac:dyDescent="0.2">
      <c r="A5286" s="72">
        <v>5285</v>
      </c>
      <c r="B5286" s="70" t="s">
        <v>5180</v>
      </c>
      <c r="C5286" s="73" t="s">
        <v>358</v>
      </c>
    </row>
    <row r="5287" spans="1:3" x14ac:dyDescent="0.2">
      <c r="A5287" s="72">
        <v>5286</v>
      </c>
      <c r="B5287" s="70" t="s">
        <v>1791</v>
      </c>
      <c r="C5287" s="73" t="s">
        <v>358</v>
      </c>
    </row>
    <row r="5288" spans="1:3" x14ac:dyDescent="0.2">
      <c r="A5288" s="72">
        <v>5287</v>
      </c>
      <c r="B5288" s="70" t="s">
        <v>1991</v>
      </c>
      <c r="C5288" s="73" t="s">
        <v>358</v>
      </c>
    </row>
    <row r="5289" spans="1:3" x14ac:dyDescent="0.2">
      <c r="A5289" s="72">
        <v>5288</v>
      </c>
      <c r="B5289" s="70" t="s">
        <v>2727</v>
      </c>
      <c r="C5289" s="73" t="s">
        <v>358</v>
      </c>
    </row>
    <row r="5290" spans="1:3" x14ac:dyDescent="0.2">
      <c r="A5290" s="72">
        <v>5289</v>
      </c>
      <c r="B5290" s="70" t="s">
        <v>5513</v>
      </c>
      <c r="C5290" s="73" t="s">
        <v>358</v>
      </c>
    </row>
    <row r="5291" spans="1:3" x14ac:dyDescent="0.2">
      <c r="A5291" s="72">
        <v>5290</v>
      </c>
      <c r="B5291" s="70" t="s">
        <v>6667</v>
      </c>
      <c r="C5291" s="73" t="s">
        <v>358</v>
      </c>
    </row>
    <row r="5292" spans="1:3" x14ac:dyDescent="0.2">
      <c r="A5292" s="72">
        <v>5291</v>
      </c>
      <c r="B5292" s="70" t="s">
        <v>3638</v>
      </c>
      <c r="C5292" s="73" t="s">
        <v>358</v>
      </c>
    </row>
    <row r="5293" spans="1:3" x14ac:dyDescent="0.2">
      <c r="A5293" s="72">
        <v>5292</v>
      </c>
      <c r="B5293" s="70" t="s">
        <v>4325</v>
      </c>
      <c r="C5293" s="73" t="s">
        <v>358</v>
      </c>
    </row>
    <row r="5294" spans="1:3" x14ac:dyDescent="0.2">
      <c r="A5294" s="72">
        <v>5293</v>
      </c>
      <c r="B5294" s="70" t="s">
        <v>3251</v>
      </c>
      <c r="C5294" s="73" t="s">
        <v>358</v>
      </c>
    </row>
    <row r="5295" spans="1:3" x14ac:dyDescent="0.2">
      <c r="A5295" s="72">
        <v>5294</v>
      </c>
      <c r="B5295" s="70" t="s">
        <v>3907</v>
      </c>
      <c r="C5295" s="73" t="s">
        <v>358</v>
      </c>
    </row>
    <row r="5296" spans="1:3" x14ac:dyDescent="0.2">
      <c r="A5296" s="72">
        <v>5295</v>
      </c>
      <c r="B5296" s="70" t="s">
        <v>4478</v>
      </c>
      <c r="C5296" s="73" t="s">
        <v>358</v>
      </c>
    </row>
    <row r="5297" spans="1:3" x14ac:dyDescent="0.2">
      <c r="A5297" s="72">
        <v>5296</v>
      </c>
      <c r="B5297" s="70" t="s">
        <v>5322</v>
      </c>
      <c r="C5297" s="73" t="s">
        <v>358</v>
      </c>
    </row>
    <row r="5298" spans="1:3" x14ac:dyDescent="0.2">
      <c r="A5298" s="72">
        <v>5297</v>
      </c>
      <c r="B5298" s="70" t="s">
        <v>6278</v>
      </c>
      <c r="C5298" s="73" t="s">
        <v>358</v>
      </c>
    </row>
    <row r="5299" spans="1:3" x14ac:dyDescent="0.2">
      <c r="A5299" s="72">
        <v>5298</v>
      </c>
      <c r="B5299" s="70" t="s">
        <v>4445</v>
      </c>
      <c r="C5299" s="73" t="s">
        <v>358</v>
      </c>
    </row>
    <row r="5300" spans="1:3" x14ac:dyDescent="0.2">
      <c r="A5300" s="72">
        <v>5299</v>
      </c>
      <c r="B5300" s="70" t="s">
        <v>4241</v>
      </c>
      <c r="C5300" s="73" t="s">
        <v>358</v>
      </c>
    </row>
    <row r="5301" spans="1:3" x14ac:dyDescent="0.2">
      <c r="A5301" s="72">
        <v>5300</v>
      </c>
      <c r="B5301" s="70" t="s">
        <v>4635</v>
      </c>
      <c r="C5301" s="73" t="s">
        <v>358</v>
      </c>
    </row>
    <row r="5302" spans="1:3" x14ac:dyDescent="0.2">
      <c r="A5302" s="72">
        <v>5301</v>
      </c>
      <c r="B5302" s="70" t="s">
        <v>6668</v>
      </c>
      <c r="C5302" s="73" t="s">
        <v>358</v>
      </c>
    </row>
    <row r="5303" spans="1:3" x14ac:dyDescent="0.2">
      <c r="A5303" s="72">
        <v>5302</v>
      </c>
      <c r="B5303" s="70" t="s">
        <v>3854</v>
      </c>
      <c r="C5303" s="73" t="s">
        <v>358</v>
      </c>
    </row>
    <row r="5304" spans="1:3" x14ac:dyDescent="0.2">
      <c r="A5304" s="72">
        <v>5303</v>
      </c>
      <c r="B5304" s="70" t="s">
        <v>6669</v>
      </c>
      <c r="C5304" s="73" t="s">
        <v>358</v>
      </c>
    </row>
    <row r="5305" spans="1:3" x14ac:dyDescent="0.2">
      <c r="A5305" s="72">
        <v>5304</v>
      </c>
      <c r="B5305" s="70" t="s">
        <v>981</v>
      </c>
      <c r="C5305" s="73" t="s">
        <v>358</v>
      </c>
    </row>
    <row r="5306" spans="1:3" x14ac:dyDescent="0.2">
      <c r="A5306" s="72">
        <v>5305</v>
      </c>
      <c r="B5306" s="70" t="s">
        <v>778</v>
      </c>
      <c r="C5306" s="73" t="s">
        <v>358</v>
      </c>
    </row>
    <row r="5307" spans="1:3" x14ac:dyDescent="0.2">
      <c r="A5307" s="72">
        <v>5306</v>
      </c>
      <c r="B5307" s="70" t="s">
        <v>6497</v>
      </c>
      <c r="C5307" s="73" t="s">
        <v>358</v>
      </c>
    </row>
    <row r="5308" spans="1:3" x14ac:dyDescent="0.2">
      <c r="A5308" s="72">
        <v>5307</v>
      </c>
      <c r="B5308" s="70" t="s">
        <v>2113</v>
      </c>
      <c r="C5308" s="73" t="s">
        <v>358</v>
      </c>
    </row>
    <row r="5309" spans="1:3" x14ac:dyDescent="0.2">
      <c r="A5309" s="72">
        <v>5308</v>
      </c>
      <c r="B5309" s="70" t="s">
        <v>3034</v>
      </c>
      <c r="C5309" s="73" t="s">
        <v>358</v>
      </c>
    </row>
    <row r="5310" spans="1:3" x14ac:dyDescent="0.2">
      <c r="A5310" s="72">
        <v>5309</v>
      </c>
      <c r="B5310" s="70" t="s">
        <v>5181</v>
      </c>
      <c r="C5310" s="73" t="s">
        <v>358</v>
      </c>
    </row>
    <row r="5311" spans="1:3" x14ac:dyDescent="0.2">
      <c r="A5311" s="72">
        <v>5310</v>
      </c>
      <c r="B5311" s="70" t="s">
        <v>5603</v>
      </c>
      <c r="C5311" s="73" t="s">
        <v>358</v>
      </c>
    </row>
    <row r="5312" spans="1:3" x14ac:dyDescent="0.2">
      <c r="A5312" s="72">
        <v>5311</v>
      </c>
      <c r="B5312" s="70" t="s">
        <v>1612</v>
      </c>
      <c r="C5312" s="73" t="s">
        <v>358</v>
      </c>
    </row>
    <row r="5313" spans="1:3" x14ac:dyDescent="0.2">
      <c r="A5313" s="72">
        <v>5312</v>
      </c>
      <c r="B5313" s="70" t="s">
        <v>3962</v>
      </c>
      <c r="C5313" s="73" t="s">
        <v>358</v>
      </c>
    </row>
    <row r="5314" spans="1:3" x14ac:dyDescent="0.2">
      <c r="A5314" s="72">
        <v>5313</v>
      </c>
      <c r="B5314" s="70" t="s">
        <v>4254</v>
      </c>
      <c r="C5314" s="73" t="s">
        <v>358</v>
      </c>
    </row>
    <row r="5315" spans="1:3" x14ac:dyDescent="0.2">
      <c r="A5315" s="72">
        <v>5314</v>
      </c>
      <c r="B5315" s="70" t="s">
        <v>4219</v>
      </c>
      <c r="C5315" s="73" t="s">
        <v>358</v>
      </c>
    </row>
    <row r="5316" spans="1:3" x14ac:dyDescent="0.2">
      <c r="A5316" s="72">
        <v>5315</v>
      </c>
      <c r="B5316" s="70" t="s">
        <v>1176</v>
      </c>
      <c r="C5316" s="73" t="s">
        <v>358</v>
      </c>
    </row>
    <row r="5317" spans="1:3" x14ac:dyDescent="0.2">
      <c r="A5317" s="72">
        <v>5316</v>
      </c>
      <c r="B5317" s="70" t="s">
        <v>6181</v>
      </c>
      <c r="C5317" s="73" t="s">
        <v>358</v>
      </c>
    </row>
    <row r="5318" spans="1:3" x14ac:dyDescent="0.2">
      <c r="A5318" s="72">
        <v>5317</v>
      </c>
      <c r="B5318" s="70" t="s">
        <v>7136</v>
      </c>
      <c r="C5318" s="73" t="s">
        <v>358</v>
      </c>
    </row>
    <row r="5319" spans="1:3" x14ac:dyDescent="0.2">
      <c r="A5319" s="72">
        <v>5318</v>
      </c>
      <c r="B5319" s="70" t="s">
        <v>6042</v>
      </c>
      <c r="C5319" s="73" t="s">
        <v>358</v>
      </c>
    </row>
    <row r="5320" spans="1:3" x14ac:dyDescent="0.2">
      <c r="A5320" s="72">
        <v>5319</v>
      </c>
      <c r="B5320" s="70" t="s">
        <v>3881</v>
      </c>
      <c r="C5320" s="73" t="s">
        <v>358</v>
      </c>
    </row>
    <row r="5321" spans="1:3" x14ac:dyDescent="0.2">
      <c r="A5321" s="72">
        <v>5320</v>
      </c>
      <c r="B5321" s="70" t="s">
        <v>1495</v>
      </c>
      <c r="C5321" s="73" t="s">
        <v>358</v>
      </c>
    </row>
    <row r="5322" spans="1:3" x14ac:dyDescent="0.2">
      <c r="A5322" s="72">
        <v>5321</v>
      </c>
      <c r="B5322" s="70" t="s">
        <v>6862</v>
      </c>
      <c r="C5322" s="73" t="s">
        <v>358</v>
      </c>
    </row>
    <row r="5323" spans="1:3" x14ac:dyDescent="0.2">
      <c r="A5323" s="72">
        <v>5322</v>
      </c>
      <c r="B5323" s="70" t="s">
        <v>357</v>
      </c>
      <c r="C5323" s="73" t="s">
        <v>358</v>
      </c>
    </row>
    <row r="5324" spans="1:3" x14ac:dyDescent="0.2">
      <c r="A5324" s="72">
        <v>5323</v>
      </c>
      <c r="B5324" s="70" t="s">
        <v>1228</v>
      </c>
      <c r="C5324" s="73" t="s">
        <v>358</v>
      </c>
    </row>
    <row r="5325" spans="1:3" x14ac:dyDescent="0.2">
      <c r="A5325" s="72">
        <v>5324</v>
      </c>
      <c r="B5325" s="70" t="s">
        <v>5862</v>
      </c>
      <c r="C5325" s="73" t="s">
        <v>358</v>
      </c>
    </row>
    <row r="5326" spans="1:3" x14ac:dyDescent="0.2">
      <c r="A5326" s="72">
        <v>5325</v>
      </c>
      <c r="B5326" s="70" t="s">
        <v>6863</v>
      </c>
      <c r="C5326" s="73" t="s">
        <v>358</v>
      </c>
    </row>
    <row r="5327" spans="1:3" x14ac:dyDescent="0.2">
      <c r="A5327" s="72">
        <v>5326</v>
      </c>
      <c r="B5327" s="70" t="s">
        <v>3274</v>
      </c>
      <c r="C5327" s="73" t="s">
        <v>358</v>
      </c>
    </row>
    <row r="5328" spans="1:3" x14ac:dyDescent="0.2">
      <c r="A5328" s="72">
        <v>5327</v>
      </c>
      <c r="B5328" s="70" t="s">
        <v>6864</v>
      </c>
      <c r="C5328" s="73" t="s">
        <v>358</v>
      </c>
    </row>
    <row r="5329" spans="1:3" x14ac:dyDescent="0.2">
      <c r="A5329" s="72">
        <v>5328</v>
      </c>
      <c r="B5329" s="70" t="s">
        <v>2680</v>
      </c>
      <c r="C5329" s="73" t="s">
        <v>222</v>
      </c>
    </row>
    <row r="5330" spans="1:3" x14ac:dyDescent="0.2">
      <c r="A5330" s="72">
        <v>5329</v>
      </c>
      <c r="B5330" s="70" t="s">
        <v>3627</v>
      </c>
      <c r="C5330" s="73" t="s">
        <v>222</v>
      </c>
    </row>
    <row r="5331" spans="1:3" x14ac:dyDescent="0.2">
      <c r="A5331" s="72">
        <v>5330</v>
      </c>
      <c r="B5331" s="70" t="s">
        <v>4148</v>
      </c>
      <c r="C5331" s="73" t="s">
        <v>222</v>
      </c>
    </row>
    <row r="5332" spans="1:3" x14ac:dyDescent="0.2">
      <c r="A5332" s="72">
        <v>5331</v>
      </c>
      <c r="B5332" s="70" t="s">
        <v>3060</v>
      </c>
      <c r="C5332" s="73" t="s">
        <v>222</v>
      </c>
    </row>
    <row r="5333" spans="1:3" x14ac:dyDescent="0.2">
      <c r="A5333" s="72">
        <v>5332</v>
      </c>
      <c r="B5333" s="70" t="s">
        <v>6043</v>
      </c>
      <c r="C5333" s="73" t="s">
        <v>222</v>
      </c>
    </row>
    <row r="5334" spans="1:3" x14ac:dyDescent="0.2">
      <c r="A5334" s="72">
        <v>5333</v>
      </c>
      <c r="B5334" s="70" t="s">
        <v>7137</v>
      </c>
      <c r="C5334" s="73" t="s">
        <v>222</v>
      </c>
    </row>
    <row r="5335" spans="1:3" x14ac:dyDescent="0.2">
      <c r="A5335" s="72">
        <v>5334</v>
      </c>
      <c r="B5335" s="70" t="s">
        <v>1553</v>
      </c>
      <c r="C5335" s="73" t="s">
        <v>222</v>
      </c>
    </row>
    <row r="5336" spans="1:3" x14ac:dyDescent="0.2">
      <c r="A5336" s="72">
        <v>5335</v>
      </c>
      <c r="B5336" s="70" t="s">
        <v>2770</v>
      </c>
      <c r="C5336" s="73" t="s">
        <v>222</v>
      </c>
    </row>
    <row r="5337" spans="1:3" x14ac:dyDescent="0.2">
      <c r="A5337" s="72">
        <v>5336</v>
      </c>
      <c r="B5337" s="70" t="s">
        <v>5674</v>
      </c>
      <c r="C5337" s="73" t="s">
        <v>222</v>
      </c>
    </row>
    <row r="5338" spans="1:3" x14ac:dyDescent="0.2">
      <c r="A5338" s="72">
        <v>5337</v>
      </c>
      <c r="B5338" s="70" t="s">
        <v>3214</v>
      </c>
      <c r="C5338" s="73" t="s">
        <v>222</v>
      </c>
    </row>
    <row r="5339" spans="1:3" x14ac:dyDescent="0.2">
      <c r="A5339" s="72">
        <v>5338</v>
      </c>
      <c r="B5339" s="70" t="s">
        <v>4417</v>
      </c>
      <c r="C5339" s="73" t="s">
        <v>222</v>
      </c>
    </row>
    <row r="5340" spans="1:3" x14ac:dyDescent="0.2">
      <c r="A5340" s="72">
        <v>5339</v>
      </c>
      <c r="B5340" s="70" t="s">
        <v>3079</v>
      </c>
      <c r="C5340" s="73" t="s">
        <v>222</v>
      </c>
    </row>
    <row r="5341" spans="1:3" x14ac:dyDescent="0.2">
      <c r="A5341" s="72">
        <v>5340</v>
      </c>
      <c r="B5341" s="70" t="s">
        <v>1953</v>
      </c>
      <c r="C5341" s="73" t="s">
        <v>222</v>
      </c>
    </row>
    <row r="5342" spans="1:3" x14ac:dyDescent="0.2">
      <c r="A5342" s="72">
        <v>5341</v>
      </c>
      <c r="B5342" s="70" t="s">
        <v>2170</v>
      </c>
      <c r="C5342" s="73" t="s">
        <v>222</v>
      </c>
    </row>
    <row r="5343" spans="1:3" x14ac:dyDescent="0.2">
      <c r="A5343" s="72">
        <v>5342</v>
      </c>
      <c r="B5343" s="70" t="s">
        <v>5287</v>
      </c>
      <c r="C5343" s="73" t="s">
        <v>222</v>
      </c>
    </row>
    <row r="5344" spans="1:3" x14ac:dyDescent="0.2">
      <c r="A5344" s="72">
        <v>5343</v>
      </c>
      <c r="B5344" s="70" t="s">
        <v>221</v>
      </c>
      <c r="C5344" s="73" t="s">
        <v>222</v>
      </c>
    </row>
    <row r="5345" spans="1:3" x14ac:dyDescent="0.2">
      <c r="A5345" s="72">
        <v>5344</v>
      </c>
      <c r="B5345" s="70" t="s">
        <v>2959</v>
      </c>
      <c r="C5345" s="73" t="s">
        <v>222</v>
      </c>
    </row>
    <row r="5346" spans="1:3" x14ac:dyDescent="0.2">
      <c r="A5346" s="72">
        <v>5345</v>
      </c>
      <c r="B5346" s="70" t="s">
        <v>1292</v>
      </c>
      <c r="C5346" s="73" t="s">
        <v>222</v>
      </c>
    </row>
    <row r="5347" spans="1:3" x14ac:dyDescent="0.2">
      <c r="A5347" s="72">
        <v>5346</v>
      </c>
      <c r="B5347" s="70" t="s">
        <v>5675</v>
      </c>
      <c r="C5347" s="73" t="s">
        <v>222</v>
      </c>
    </row>
    <row r="5348" spans="1:3" x14ac:dyDescent="0.2">
      <c r="A5348" s="72">
        <v>5347</v>
      </c>
      <c r="B5348" s="70" t="s">
        <v>2227</v>
      </c>
      <c r="C5348" s="73" t="s">
        <v>181</v>
      </c>
    </row>
    <row r="5349" spans="1:3" x14ac:dyDescent="0.2">
      <c r="A5349" s="72">
        <v>5348</v>
      </c>
      <c r="B5349" s="70" t="s">
        <v>432</v>
      </c>
      <c r="C5349" s="73" t="s">
        <v>181</v>
      </c>
    </row>
    <row r="5350" spans="1:3" x14ac:dyDescent="0.2">
      <c r="A5350" s="72">
        <v>5349</v>
      </c>
      <c r="B5350" s="70" t="s">
        <v>1994</v>
      </c>
      <c r="C5350" s="73" t="s">
        <v>181</v>
      </c>
    </row>
    <row r="5351" spans="1:3" x14ac:dyDescent="0.2">
      <c r="A5351" s="72">
        <v>5350</v>
      </c>
      <c r="B5351" s="70" t="s">
        <v>6182</v>
      </c>
      <c r="C5351" s="73" t="s">
        <v>181</v>
      </c>
    </row>
    <row r="5352" spans="1:3" x14ac:dyDescent="0.2">
      <c r="A5352" s="72">
        <v>5351</v>
      </c>
      <c r="B5352" s="70" t="s">
        <v>7138</v>
      </c>
      <c r="C5352" s="73" t="s">
        <v>181</v>
      </c>
    </row>
    <row r="5353" spans="1:3" x14ac:dyDescent="0.2">
      <c r="A5353" s="72">
        <v>5352</v>
      </c>
      <c r="B5353" s="70" t="s">
        <v>4573</v>
      </c>
      <c r="C5353" s="73" t="s">
        <v>181</v>
      </c>
    </row>
    <row r="5354" spans="1:3" x14ac:dyDescent="0.2">
      <c r="A5354" s="72">
        <v>5353</v>
      </c>
      <c r="B5354" s="70" t="s">
        <v>6498</v>
      </c>
      <c r="C5354" s="73" t="s">
        <v>181</v>
      </c>
    </row>
    <row r="5355" spans="1:3" x14ac:dyDescent="0.2">
      <c r="A5355" s="72">
        <v>5354</v>
      </c>
      <c r="B5355" s="70" t="s">
        <v>2559</v>
      </c>
      <c r="C5355" s="73" t="s">
        <v>181</v>
      </c>
    </row>
    <row r="5356" spans="1:3" x14ac:dyDescent="0.2">
      <c r="A5356" s="72">
        <v>5355</v>
      </c>
      <c r="B5356" s="70" t="s">
        <v>3928</v>
      </c>
      <c r="C5356" s="73" t="s">
        <v>181</v>
      </c>
    </row>
    <row r="5357" spans="1:3" x14ac:dyDescent="0.2">
      <c r="A5357" s="72">
        <v>5356</v>
      </c>
      <c r="B5357" s="70" t="s">
        <v>5288</v>
      </c>
      <c r="C5357" s="73" t="s">
        <v>181</v>
      </c>
    </row>
    <row r="5358" spans="1:3" x14ac:dyDescent="0.2">
      <c r="A5358" s="72">
        <v>5357</v>
      </c>
      <c r="B5358" s="70" t="s">
        <v>4835</v>
      </c>
      <c r="C5358" s="73" t="s">
        <v>181</v>
      </c>
    </row>
    <row r="5359" spans="1:3" x14ac:dyDescent="0.2">
      <c r="A5359" s="72">
        <v>5358</v>
      </c>
      <c r="B5359" s="70" t="s">
        <v>1215</v>
      </c>
      <c r="C5359" s="73" t="s">
        <v>181</v>
      </c>
    </row>
    <row r="5360" spans="1:3" x14ac:dyDescent="0.2">
      <c r="A5360" s="72">
        <v>5359</v>
      </c>
      <c r="B5360" s="70" t="s">
        <v>4563</v>
      </c>
      <c r="C5360" s="73" t="s">
        <v>181</v>
      </c>
    </row>
    <row r="5361" spans="1:3" x14ac:dyDescent="0.2">
      <c r="A5361" s="72">
        <v>5360</v>
      </c>
      <c r="B5361" s="70" t="s">
        <v>2021</v>
      </c>
      <c r="C5361" s="73" t="s">
        <v>181</v>
      </c>
    </row>
    <row r="5362" spans="1:3" x14ac:dyDescent="0.2">
      <c r="A5362" s="72">
        <v>5361</v>
      </c>
      <c r="B5362" s="70" t="s">
        <v>2114</v>
      </c>
      <c r="C5362" s="73" t="s">
        <v>181</v>
      </c>
    </row>
    <row r="5363" spans="1:3" x14ac:dyDescent="0.2">
      <c r="A5363" s="72">
        <v>5362</v>
      </c>
      <c r="B5363" s="70" t="s">
        <v>3016</v>
      </c>
      <c r="C5363" s="73" t="s">
        <v>181</v>
      </c>
    </row>
    <row r="5364" spans="1:3" x14ac:dyDescent="0.2">
      <c r="A5364" s="72">
        <v>5363</v>
      </c>
      <c r="B5364" s="70" t="s">
        <v>2610</v>
      </c>
      <c r="C5364" s="73" t="s">
        <v>181</v>
      </c>
    </row>
    <row r="5365" spans="1:3" x14ac:dyDescent="0.2">
      <c r="A5365" s="72">
        <v>5364</v>
      </c>
      <c r="B5365" s="70" t="s">
        <v>4559</v>
      </c>
      <c r="C5365" s="73" t="s">
        <v>181</v>
      </c>
    </row>
    <row r="5366" spans="1:3" x14ac:dyDescent="0.2">
      <c r="A5366" s="72">
        <v>5365</v>
      </c>
      <c r="B5366" s="70" t="s">
        <v>3764</v>
      </c>
      <c r="C5366" s="73" t="s">
        <v>181</v>
      </c>
    </row>
    <row r="5367" spans="1:3" x14ac:dyDescent="0.2">
      <c r="A5367" s="72">
        <v>5366</v>
      </c>
      <c r="B5367" s="70" t="s">
        <v>2278</v>
      </c>
      <c r="C5367" s="73" t="s">
        <v>181</v>
      </c>
    </row>
    <row r="5368" spans="1:3" x14ac:dyDescent="0.2">
      <c r="A5368" s="72">
        <v>5367</v>
      </c>
      <c r="B5368" s="70" t="s">
        <v>3773</v>
      </c>
      <c r="C5368" s="73" t="s">
        <v>181</v>
      </c>
    </row>
    <row r="5369" spans="1:3" x14ac:dyDescent="0.2">
      <c r="A5369" s="72">
        <v>5368</v>
      </c>
      <c r="B5369" s="70" t="s">
        <v>3747</v>
      </c>
      <c r="C5369" s="73" t="s">
        <v>181</v>
      </c>
    </row>
    <row r="5370" spans="1:3" x14ac:dyDescent="0.2">
      <c r="A5370" s="72">
        <v>5369</v>
      </c>
      <c r="B5370" s="70" t="s">
        <v>5980</v>
      </c>
      <c r="C5370" s="73" t="s">
        <v>181</v>
      </c>
    </row>
    <row r="5371" spans="1:3" x14ac:dyDescent="0.2">
      <c r="A5371" s="72">
        <v>5370</v>
      </c>
      <c r="B5371" s="70" t="s">
        <v>2753</v>
      </c>
      <c r="C5371" s="73" t="s">
        <v>181</v>
      </c>
    </row>
    <row r="5372" spans="1:3" x14ac:dyDescent="0.2">
      <c r="A5372" s="72">
        <v>5371</v>
      </c>
      <c r="B5372" s="70" t="s">
        <v>4485</v>
      </c>
      <c r="C5372" s="73" t="s">
        <v>181</v>
      </c>
    </row>
    <row r="5373" spans="1:3" x14ac:dyDescent="0.2">
      <c r="A5373" s="72">
        <v>5372</v>
      </c>
      <c r="B5373" s="70" t="s">
        <v>907</v>
      </c>
      <c r="C5373" s="73" t="s">
        <v>181</v>
      </c>
    </row>
    <row r="5374" spans="1:3" x14ac:dyDescent="0.2">
      <c r="A5374" s="72">
        <v>5373</v>
      </c>
      <c r="B5374" s="70" t="s">
        <v>963</v>
      </c>
      <c r="C5374" s="73" t="s">
        <v>181</v>
      </c>
    </row>
    <row r="5375" spans="1:3" x14ac:dyDescent="0.2">
      <c r="A5375" s="72">
        <v>5374</v>
      </c>
      <c r="B5375" s="70" t="s">
        <v>5047</v>
      </c>
      <c r="C5375" s="73" t="s">
        <v>181</v>
      </c>
    </row>
    <row r="5376" spans="1:3" x14ac:dyDescent="0.2">
      <c r="A5376" s="72">
        <v>5375</v>
      </c>
      <c r="B5376" s="70" t="s">
        <v>6865</v>
      </c>
      <c r="C5376" s="73" t="s">
        <v>181</v>
      </c>
    </row>
    <row r="5377" spans="1:3" x14ac:dyDescent="0.2">
      <c r="A5377" s="72">
        <v>5376</v>
      </c>
      <c r="B5377" s="70" t="s">
        <v>7139</v>
      </c>
      <c r="C5377" s="73" t="s">
        <v>181</v>
      </c>
    </row>
    <row r="5378" spans="1:3" x14ac:dyDescent="0.2">
      <c r="A5378" s="72">
        <v>5377</v>
      </c>
      <c r="B5378" s="70" t="s">
        <v>6670</v>
      </c>
      <c r="C5378" s="73" t="s">
        <v>181</v>
      </c>
    </row>
    <row r="5379" spans="1:3" x14ac:dyDescent="0.2">
      <c r="A5379" s="72">
        <v>5378</v>
      </c>
      <c r="B5379" s="70" t="s">
        <v>5442</v>
      </c>
      <c r="C5379" s="73" t="s">
        <v>181</v>
      </c>
    </row>
    <row r="5380" spans="1:3" x14ac:dyDescent="0.2">
      <c r="A5380" s="72">
        <v>5379</v>
      </c>
      <c r="B5380" s="70" t="s">
        <v>5707</v>
      </c>
      <c r="C5380" s="73" t="s">
        <v>181</v>
      </c>
    </row>
    <row r="5381" spans="1:3" x14ac:dyDescent="0.2">
      <c r="A5381" s="72">
        <v>5380</v>
      </c>
      <c r="B5381" s="70" t="s">
        <v>4842</v>
      </c>
      <c r="C5381" s="73" t="s">
        <v>181</v>
      </c>
    </row>
    <row r="5382" spans="1:3" x14ac:dyDescent="0.2">
      <c r="A5382" s="72">
        <v>5381</v>
      </c>
      <c r="B5382" s="70" t="s">
        <v>476</v>
      </c>
      <c r="C5382" s="73" t="s">
        <v>181</v>
      </c>
    </row>
    <row r="5383" spans="1:3" x14ac:dyDescent="0.2">
      <c r="A5383" s="72">
        <v>5382</v>
      </c>
      <c r="B5383" s="70" t="s">
        <v>5360</v>
      </c>
      <c r="C5383" s="73" t="s">
        <v>181</v>
      </c>
    </row>
    <row r="5384" spans="1:3" x14ac:dyDescent="0.2">
      <c r="A5384" s="72">
        <v>5383</v>
      </c>
      <c r="B5384" s="70" t="s">
        <v>180</v>
      </c>
      <c r="C5384" s="73" t="s">
        <v>181</v>
      </c>
    </row>
    <row r="5385" spans="1:3" x14ac:dyDescent="0.2">
      <c r="A5385" s="72">
        <v>5384</v>
      </c>
      <c r="B5385" s="70" t="s">
        <v>784</v>
      </c>
      <c r="C5385" s="73" t="s">
        <v>181</v>
      </c>
    </row>
    <row r="5386" spans="1:3" x14ac:dyDescent="0.2">
      <c r="A5386" s="72">
        <v>5385</v>
      </c>
      <c r="B5386" s="70" t="s">
        <v>720</v>
      </c>
      <c r="C5386" s="73" t="s">
        <v>181</v>
      </c>
    </row>
    <row r="5387" spans="1:3" x14ac:dyDescent="0.2">
      <c r="A5387" s="72">
        <v>5386</v>
      </c>
      <c r="B5387" s="70" t="s">
        <v>1769</v>
      </c>
      <c r="C5387" s="73" t="s">
        <v>181</v>
      </c>
    </row>
    <row r="5388" spans="1:3" x14ac:dyDescent="0.2">
      <c r="A5388" s="72">
        <v>5387</v>
      </c>
      <c r="B5388" s="70" t="s">
        <v>2009</v>
      </c>
      <c r="C5388" s="73" t="s">
        <v>181</v>
      </c>
    </row>
    <row r="5389" spans="1:3" x14ac:dyDescent="0.2">
      <c r="A5389" s="72">
        <v>5388</v>
      </c>
      <c r="B5389" s="70" t="s">
        <v>3843</v>
      </c>
      <c r="C5389" s="73" t="s">
        <v>181</v>
      </c>
    </row>
    <row r="5390" spans="1:3" x14ac:dyDescent="0.2">
      <c r="A5390" s="72">
        <v>5389</v>
      </c>
      <c r="B5390" s="70" t="s">
        <v>2976</v>
      </c>
      <c r="C5390" s="73" t="s">
        <v>181</v>
      </c>
    </row>
    <row r="5391" spans="1:3" x14ac:dyDescent="0.2">
      <c r="A5391" s="72">
        <v>5390</v>
      </c>
      <c r="B5391" s="70" t="s">
        <v>1022</v>
      </c>
      <c r="C5391" s="73" t="s">
        <v>181</v>
      </c>
    </row>
    <row r="5392" spans="1:3" x14ac:dyDescent="0.2">
      <c r="A5392" s="72">
        <v>5391</v>
      </c>
      <c r="B5392" s="70" t="s">
        <v>3083</v>
      </c>
      <c r="C5392" s="73" t="s">
        <v>181</v>
      </c>
    </row>
    <row r="5393" spans="1:3" x14ac:dyDescent="0.2">
      <c r="A5393" s="72">
        <v>5392</v>
      </c>
      <c r="B5393" s="70" t="s">
        <v>6499</v>
      </c>
      <c r="C5393" s="73" t="s">
        <v>181</v>
      </c>
    </row>
    <row r="5394" spans="1:3" x14ac:dyDescent="0.2">
      <c r="A5394" s="72">
        <v>5393</v>
      </c>
      <c r="B5394" s="70" t="s">
        <v>547</v>
      </c>
      <c r="C5394" s="73" t="s">
        <v>334</v>
      </c>
    </row>
    <row r="5395" spans="1:3" x14ac:dyDescent="0.2">
      <c r="A5395" s="72">
        <v>5394</v>
      </c>
      <c r="B5395" s="70" t="s">
        <v>5303</v>
      </c>
      <c r="C5395" s="73" t="s">
        <v>334</v>
      </c>
    </row>
    <row r="5396" spans="1:3" x14ac:dyDescent="0.2">
      <c r="A5396" s="72">
        <v>5395</v>
      </c>
      <c r="B5396" s="70" t="s">
        <v>457</v>
      </c>
      <c r="C5396" s="73" t="s">
        <v>334</v>
      </c>
    </row>
    <row r="5397" spans="1:3" x14ac:dyDescent="0.2">
      <c r="A5397" s="72">
        <v>5396</v>
      </c>
      <c r="B5397" s="70" t="s">
        <v>873</v>
      </c>
      <c r="C5397" s="73" t="s">
        <v>334</v>
      </c>
    </row>
    <row r="5398" spans="1:3" x14ac:dyDescent="0.2">
      <c r="A5398" s="72">
        <v>5397</v>
      </c>
      <c r="B5398" s="70" t="s">
        <v>2790</v>
      </c>
      <c r="C5398" s="73" t="s">
        <v>334</v>
      </c>
    </row>
    <row r="5399" spans="1:3" x14ac:dyDescent="0.2">
      <c r="A5399" s="72">
        <v>5398</v>
      </c>
      <c r="B5399" s="70" t="s">
        <v>7140</v>
      </c>
      <c r="C5399" s="73" t="s">
        <v>334</v>
      </c>
    </row>
    <row r="5400" spans="1:3" x14ac:dyDescent="0.2">
      <c r="A5400" s="72">
        <v>5399</v>
      </c>
      <c r="B5400" s="70" t="s">
        <v>2175</v>
      </c>
      <c r="C5400" s="73" t="s">
        <v>334</v>
      </c>
    </row>
    <row r="5401" spans="1:3" x14ac:dyDescent="0.2">
      <c r="A5401" s="72">
        <v>5400</v>
      </c>
      <c r="B5401" s="70" t="s">
        <v>4985</v>
      </c>
      <c r="C5401" s="73" t="s">
        <v>334</v>
      </c>
    </row>
    <row r="5402" spans="1:3" x14ac:dyDescent="0.2">
      <c r="A5402" s="72">
        <v>5401</v>
      </c>
      <c r="B5402" s="70" t="s">
        <v>1563</v>
      </c>
      <c r="C5402" s="73" t="s">
        <v>334</v>
      </c>
    </row>
    <row r="5403" spans="1:3" x14ac:dyDescent="0.2">
      <c r="A5403" s="72">
        <v>5402</v>
      </c>
      <c r="B5403" s="70" t="s">
        <v>2728</v>
      </c>
      <c r="C5403" s="73" t="s">
        <v>334</v>
      </c>
    </row>
    <row r="5404" spans="1:3" x14ac:dyDescent="0.2">
      <c r="A5404" s="72">
        <v>5403</v>
      </c>
      <c r="B5404" s="70" t="s">
        <v>5102</v>
      </c>
      <c r="C5404" s="73" t="s">
        <v>334</v>
      </c>
    </row>
    <row r="5405" spans="1:3" x14ac:dyDescent="0.2">
      <c r="A5405" s="72">
        <v>5404</v>
      </c>
      <c r="B5405" s="70" t="s">
        <v>3067</v>
      </c>
      <c r="C5405" s="73" t="s">
        <v>334</v>
      </c>
    </row>
    <row r="5406" spans="1:3" x14ac:dyDescent="0.2">
      <c r="A5406" s="72">
        <v>5405</v>
      </c>
      <c r="B5406" s="70" t="s">
        <v>2206</v>
      </c>
      <c r="C5406" s="73" t="s">
        <v>334</v>
      </c>
    </row>
    <row r="5407" spans="1:3" x14ac:dyDescent="0.2">
      <c r="A5407" s="72">
        <v>5406</v>
      </c>
      <c r="B5407" s="70" t="s">
        <v>5480</v>
      </c>
      <c r="C5407" s="73" t="s">
        <v>334</v>
      </c>
    </row>
    <row r="5408" spans="1:3" x14ac:dyDescent="0.2">
      <c r="A5408" s="72">
        <v>5407</v>
      </c>
      <c r="B5408" s="70" t="s">
        <v>1677</v>
      </c>
      <c r="C5408" s="73" t="s">
        <v>334</v>
      </c>
    </row>
    <row r="5409" spans="1:3" x14ac:dyDescent="0.2">
      <c r="A5409" s="72">
        <v>5408</v>
      </c>
      <c r="B5409" s="70" t="s">
        <v>2654</v>
      </c>
      <c r="C5409" s="73" t="s">
        <v>334</v>
      </c>
    </row>
    <row r="5410" spans="1:3" x14ac:dyDescent="0.2">
      <c r="A5410" s="72">
        <v>5409</v>
      </c>
      <c r="B5410" s="70" t="s">
        <v>1504</v>
      </c>
      <c r="C5410" s="73" t="s">
        <v>334</v>
      </c>
    </row>
    <row r="5411" spans="1:3" x14ac:dyDescent="0.2">
      <c r="A5411" s="72">
        <v>5410</v>
      </c>
      <c r="B5411" s="70" t="s">
        <v>863</v>
      </c>
      <c r="C5411" s="73" t="s">
        <v>334</v>
      </c>
    </row>
    <row r="5412" spans="1:3" x14ac:dyDescent="0.2">
      <c r="A5412" s="72">
        <v>5411</v>
      </c>
      <c r="B5412" s="70" t="s">
        <v>4943</v>
      </c>
      <c r="C5412" s="73" t="s">
        <v>334</v>
      </c>
    </row>
    <row r="5413" spans="1:3" x14ac:dyDescent="0.2">
      <c r="A5413" s="72">
        <v>5412</v>
      </c>
      <c r="B5413" s="70" t="s">
        <v>4424</v>
      </c>
      <c r="C5413" s="73" t="s">
        <v>334</v>
      </c>
    </row>
    <row r="5414" spans="1:3" x14ac:dyDescent="0.2">
      <c r="A5414" s="72">
        <v>5413</v>
      </c>
      <c r="B5414" s="70" t="s">
        <v>526</v>
      </c>
      <c r="C5414" s="73" t="s">
        <v>334</v>
      </c>
    </row>
    <row r="5415" spans="1:3" x14ac:dyDescent="0.2">
      <c r="A5415" s="72">
        <v>5414</v>
      </c>
      <c r="B5415" s="70" t="s">
        <v>5981</v>
      </c>
      <c r="C5415" s="73" t="s">
        <v>334</v>
      </c>
    </row>
    <row r="5416" spans="1:3" x14ac:dyDescent="0.2">
      <c r="A5416" s="72">
        <v>5415</v>
      </c>
      <c r="B5416" s="70" t="s">
        <v>333</v>
      </c>
      <c r="C5416" s="73" t="s">
        <v>334</v>
      </c>
    </row>
    <row r="5417" spans="1:3" x14ac:dyDescent="0.2">
      <c r="A5417" s="72">
        <v>5416</v>
      </c>
      <c r="B5417" s="70" t="s">
        <v>424</v>
      </c>
      <c r="C5417" s="73" t="s">
        <v>334</v>
      </c>
    </row>
    <row r="5418" spans="1:3" x14ac:dyDescent="0.2">
      <c r="A5418" s="72">
        <v>5417</v>
      </c>
      <c r="B5418" s="70" t="s">
        <v>2481</v>
      </c>
      <c r="C5418" s="73" t="s">
        <v>334</v>
      </c>
    </row>
    <row r="5419" spans="1:3" x14ac:dyDescent="0.2">
      <c r="A5419" s="72">
        <v>5418</v>
      </c>
      <c r="B5419" s="70" t="s">
        <v>760</v>
      </c>
      <c r="C5419" s="73" t="s">
        <v>334</v>
      </c>
    </row>
    <row r="5420" spans="1:3" x14ac:dyDescent="0.2">
      <c r="A5420" s="72">
        <v>5419</v>
      </c>
      <c r="B5420" s="70" t="s">
        <v>1029</v>
      </c>
      <c r="C5420" s="73" t="s">
        <v>334</v>
      </c>
    </row>
    <row r="5421" spans="1:3" x14ac:dyDescent="0.2">
      <c r="A5421" s="72">
        <v>5420</v>
      </c>
      <c r="B5421" s="70" t="s">
        <v>2471</v>
      </c>
      <c r="C5421" s="73" t="s">
        <v>334</v>
      </c>
    </row>
    <row r="5422" spans="1:3" x14ac:dyDescent="0.2">
      <c r="A5422" s="72">
        <v>5421</v>
      </c>
      <c r="B5422" s="70" t="s">
        <v>7141</v>
      </c>
      <c r="C5422" s="73" t="s">
        <v>334</v>
      </c>
    </row>
    <row r="5423" spans="1:3" x14ac:dyDescent="0.2">
      <c r="A5423" s="72">
        <v>5422</v>
      </c>
      <c r="B5423" s="70" t="s">
        <v>2055</v>
      </c>
      <c r="C5423" s="73" t="s">
        <v>289</v>
      </c>
    </row>
    <row r="5424" spans="1:3" x14ac:dyDescent="0.2">
      <c r="A5424" s="72">
        <v>5423</v>
      </c>
      <c r="B5424" s="70" t="s">
        <v>4854</v>
      </c>
      <c r="C5424" s="73" t="s">
        <v>289</v>
      </c>
    </row>
    <row r="5425" spans="1:3" x14ac:dyDescent="0.2">
      <c r="A5425" s="72">
        <v>5424</v>
      </c>
      <c r="B5425" s="70" t="s">
        <v>6671</v>
      </c>
      <c r="C5425" s="73" t="s">
        <v>289</v>
      </c>
    </row>
    <row r="5426" spans="1:3" x14ac:dyDescent="0.2">
      <c r="A5426" s="72">
        <v>5425</v>
      </c>
      <c r="B5426" s="70" t="s">
        <v>6044</v>
      </c>
      <c r="C5426" s="73" t="s">
        <v>289</v>
      </c>
    </row>
    <row r="5427" spans="1:3" x14ac:dyDescent="0.2">
      <c r="A5427" s="72">
        <v>5426</v>
      </c>
      <c r="B5427" s="70" t="s">
        <v>4647</v>
      </c>
      <c r="C5427" s="73" t="s">
        <v>289</v>
      </c>
    </row>
    <row r="5428" spans="1:3" x14ac:dyDescent="0.2">
      <c r="A5428" s="72">
        <v>5427</v>
      </c>
      <c r="B5428" s="70" t="s">
        <v>4149</v>
      </c>
      <c r="C5428" s="73" t="s">
        <v>289</v>
      </c>
    </row>
    <row r="5429" spans="1:3" x14ac:dyDescent="0.2">
      <c r="A5429" s="72">
        <v>5428</v>
      </c>
      <c r="B5429" s="70" t="s">
        <v>624</v>
      </c>
      <c r="C5429" s="73" t="s">
        <v>289</v>
      </c>
    </row>
    <row r="5430" spans="1:3" x14ac:dyDescent="0.2">
      <c r="A5430" s="72">
        <v>5429</v>
      </c>
      <c r="B5430" s="70" t="s">
        <v>3167</v>
      </c>
      <c r="C5430" s="73" t="s">
        <v>289</v>
      </c>
    </row>
    <row r="5431" spans="1:3" x14ac:dyDescent="0.2">
      <c r="A5431" s="72">
        <v>5430</v>
      </c>
      <c r="B5431" s="70" t="s">
        <v>6109</v>
      </c>
      <c r="C5431" s="73" t="s">
        <v>289</v>
      </c>
    </row>
    <row r="5432" spans="1:3" x14ac:dyDescent="0.2">
      <c r="A5432" s="72">
        <v>5431</v>
      </c>
      <c r="B5432" s="70" t="s">
        <v>2415</v>
      </c>
      <c r="C5432" s="73" t="s">
        <v>289</v>
      </c>
    </row>
    <row r="5433" spans="1:3" x14ac:dyDescent="0.2">
      <c r="A5433" s="72">
        <v>5432</v>
      </c>
      <c r="B5433" s="70" t="s">
        <v>3093</v>
      </c>
      <c r="C5433" s="73" t="s">
        <v>289</v>
      </c>
    </row>
    <row r="5434" spans="1:3" x14ac:dyDescent="0.2">
      <c r="A5434" s="72">
        <v>5433</v>
      </c>
      <c r="B5434" s="70" t="s">
        <v>539</v>
      </c>
      <c r="C5434" s="73" t="s">
        <v>289</v>
      </c>
    </row>
    <row r="5435" spans="1:3" x14ac:dyDescent="0.2">
      <c r="A5435" s="72">
        <v>5434</v>
      </c>
      <c r="B5435" s="70" t="s">
        <v>4574</v>
      </c>
      <c r="C5435" s="73" t="s">
        <v>289</v>
      </c>
    </row>
    <row r="5436" spans="1:3" x14ac:dyDescent="0.2">
      <c r="A5436" s="72">
        <v>5435</v>
      </c>
      <c r="B5436" s="70" t="s">
        <v>2689</v>
      </c>
      <c r="C5436" s="73" t="s">
        <v>289</v>
      </c>
    </row>
    <row r="5437" spans="1:3" x14ac:dyDescent="0.2">
      <c r="A5437" s="72">
        <v>5436</v>
      </c>
      <c r="B5437" s="70" t="s">
        <v>3726</v>
      </c>
      <c r="C5437" s="73" t="s">
        <v>289</v>
      </c>
    </row>
    <row r="5438" spans="1:3" x14ac:dyDescent="0.2">
      <c r="A5438" s="72">
        <v>5437</v>
      </c>
      <c r="B5438" s="70" t="s">
        <v>7142</v>
      </c>
      <c r="C5438" s="73" t="s">
        <v>289</v>
      </c>
    </row>
    <row r="5439" spans="1:3" x14ac:dyDescent="0.2">
      <c r="A5439" s="72">
        <v>5438</v>
      </c>
      <c r="B5439" s="70" t="s">
        <v>3498</v>
      </c>
      <c r="C5439" s="73" t="s">
        <v>289</v>
      </c>
    </row>
    <row r="5440" spans="1:3" x14ac:dyDescent="0.2">
      <c r="A5440" s="72">
        <v>5439</v>
      </c>
      <c r="B5440" s="70" t="s">
        <v>6380</v>
      </c>
      <c r="C5440" s="73" t="s">
        <v>289</v>
      </c>
    </row>
    <row r="5441" spans="1:3" x14ac:dyDescent="0.2">
      <c r="A5441" s="72">
        <v>5440</v>
      </c>
      <c r="B5441" s="70" t="s">
        <v>3884</v>
      </c>
      <c r="C5441" s="73" t="s">
        <v>289</v>
      </c>
    </row>
    <row r="5442" spans="1:3" x14ac:dyDescent="0.2">
      <c r="A5442" s="72">
        <v>5441</v>
      </c>
      <c r="B5442" s="70" t="s">
        <v>288</v>
      </c>
      <c r="C5442" s="73" t="s">
        <v>289</v>
      </c>
    </row>
    <row r="5443" spans="1:3" x14ac:dyDescent="0.2">
      <c r="A5443" s="72">
        <v>5442</v>
      </c>
      <c r="B5443" s="70" t="s">
        <v>1483</v>
      </c>
      <c r="C5443" s="73" t="s">
        <v>289</v>
      </c>
    </row>
    <row r="5444" spans="1:3" x14ac:dyDescent="0.2">
      <c r="A5444" s="72">
        <v>5443</v>
      </c>
      <c r="B5444" s="70" t="s">
        <v>4036</v>
      </c>
      <c r="C5444" s="73" t="s">
        <v>289</v>
      </c>
    </row>
    <row r="5445" spans="1:3" x14ac:dyDescent="0.2">
      <c r="A5445" s="72">
        <v>5444</v>
      </c>
      <c r="B5445" s="70" t="s">
        <v>2392</v>
      </c>
      <c r="C5445" s="73" t="s">
        <v>289</v>
      </c>
    </row>
    <row r="5446" spans="1:3" x14ac:dyDescent="0.2">
      <c r="A5446" s="72">
        <v>5445</v>
      </c>
      <c r="B5446" s="70" t="s">
        <v>789</v>
      </c>
      <c r="C5446" s="73" t="s">
        <v>289</v>
      </c>
    </row>
    <row r="5447" spans="1:3" x14ac:dyDescent="0.2">
      <c r="A5447" s="72">
        <v>5446</v>
      </c>
      <c r="B5447" s="70" t="s">
        <v>3996</v>
      </c>
      <c r="C5447" s="73" t="s">
        <v>289</v>
      </c>
    </row>
    <row r="5448" spans="1:3" x14ac:dyDescent="0.2">
      <c r="A5448" s="72">
        <v>5447</v>
      </c>
      <c r="B5448" s="70" t="s">
        <v>1488</v>
      </c>
      <c r="C5448" s="73" t="s">
        <v>289</v>
      </c>
    </row>
    <row r="5449" spans="1:3" x14ac:dyDescent="0.2">
      <c r="A5449" s="72">
        <v>5448</v>
      </c>
      <c r="B5449" s="70" t="s">
        <v>502</v>
      </c>
      <c r="C5449" s="73" t="s">
        <v>289</v>
      </c>
    </row>
    <row r="5450" spans="1:3" x14ac:dyDescent="0.2">
      <c r="A5450" s="72">
        <v>5449</v>
      </c>
      <c r="B5450" s="70" t="s">
        <v>3344</v>
      </c>
      <c r="C5450" s="73" t="s">
        <v>289</v>
      </c>
    </row>
    <row r="5451" spans="1:3" x14ac:dyDescent="0.2">
      <c r="A5451" s="72">
        <v>5450</v>
      </c>
      <c r="B5451" s="70" t="s">
        <v>353</v>
      </c>
      <c r="C5451" s="73" t="s">
        <v>354</v>
      </c>
    </row>
    <row r="5452" spans="1:3" x14ac:dyDescent="0.2">
      <c r="A5452" s="72">
        <v>5451</v>
      </c>
      <c r="B5452" s="70" t="s">
        <v>5029</v>
      </c>
      <c r="C5452" s="73" t="s">
        <v>354</v>
      </c>
    </row>
    <row r="5453" spans="1:3" x14ac:dyDescent="0.2">
      <c r="A5453" s="72">
        <v>5452</v>
      </c>
      <c r="B5453" s="70" t="s">
        <v>3001</v>
      </c>
      <c r="C5453" s="73" t="s">
        <v>354</v>
      </c>
    </row>
    <row r="5454" spans="1:3" x14ac:dyDescent="0.2">
      <c r="A5454" s="72">
        <v>5453</v>
      </c>
      <c r="B5454" s="70" t="s">
        <v>3957</v>
      </c>
      <c r="C5454" s="73" t="s">
        <v>354</v>
      </c>
    </row>
    <row r="5455" spans="1:3" x14ac:dyDescent="0.2">
      <c r="A5455" s="72">
        <v>5454</v>
      </c>
      <c r="B5455" s="70" t="s">
        <v>564</v>
      </c>
      <c r="C5455" s="73" t="s">
        <v>354</v>
      </c>
    </row>
    <row r="5456" spans="1:3" x14ac:dyDescent="0.2">
      <c r="A5456" s="72">
        <v>5455</v>
      </c>
      <c r="B5456" s="70" t="s">
        <v>2926</v>
      </c>
      <c r="C5456" s="73" t="s">
        <v>354</v>
      </c>
    </row>
    <row r="5457" spans="1:3" x14ac:dyDescent="0.2">
      <c r="A5457" s="72">
        <v>5456</v>
      </c>
      <c r="B5457" s="70" t="s">
        <v>2197</v>
      </c>
      <c r="C5457" s="73" t="s">
        <v>354</v>
      </c>
    </row>
    <row r="5458" spans="1:3" x14ac:dyDescent="0.2">
      <c r="A5458" s="72">
        <v>5457</v>
      </c>
      <c r="B5458" s="70" t="s">
        <v>4288</v>
      </c>
      <c r="C5458" s="73" t="s">
        <v>354</v>
      </c>
    </row>
    <row r="5459" spans="1:3" x14ac:dyDescent="0.2">
      <c r="A5459" s="72">
        <v>5458</v>
      </c>
      <c r="B5459" s="70" t="s">
        <v>2200</v>
      </c>
      <c r="C5459" s="73" t="s">
        <v>354</v>
      </c>
    </row>
    <row r="5460" spans="1:3" x14ac:dyDescent="0.2">
      <c r="A5460" s="72">
        <v>5459</v>
      </c>
      <c r="B5460" s="70" t="s">
        <v>2667</v>
      </c>
      <c r="C5460" s="73" t="s">
        <v>354</v>
      </c>
    </row>
    <row r="5461" spans="1:3" x14ac:dyDescent="0.2">
      <c r="A5461" s="72">
        <v>5460</v>
      </c>
      <c r="B5461" s="70" t="s">
        <v>2241</v>
      </c>
      <c r="C5461" s="73" t="s">
        <v>354</v>
      </c>
    </row>
    <row r="5462" spans="1:3" x14ac:dyDescent="0.2">
      <c r="A5462" s="72">
        <v>5461</v>
      </c>
      <c r="B5462" s="70" t="s">
        <v>4220</v>
      </c>
      <c r="C5462" s="73" t="s">
        <v>354</v>
      </c>
    </row>
    <row r="5463" spans="1:3" x14ac:dyDescent="0.2">
      <c r="A5463" s="72">
        <v>5462</v>
      </c>
      <c r="B5463" s="70" t="s">
        <v>1689</v>
      </c>
      <c r="C5463" s="73" t="s">
        <v>354</v>
      </c>
    </row>
    <row r="5464" spans="1:3" x14ac:dyDescent="0.2">
      <c r="A5464" s="72">
        <v>5463</v>
      </c>
      <c r="B5464" s="70" t="s">
        <v>5573</v>
      </c>
      <c r="C5464" s="73" t="s">
        <v>354</v>
      </c>
    </row>
    <row r="5465" spans="1:3" x14ac:dyDescent="0.2">
      <c r="A5465" s="72">
        <v>5464</v>
      </c>
      <c r="B5465" s="70" t="s">
        <v>5182</v>
      </c>
      <c r="C5465" s="73" t="s">
        <v>354</v>
      </c>
    </row>
    <row r="5466" spans="1:3" x14ac:dyDescent="0.2">
      <c r="A5466" s="72">
        <v>5465</v>
      </c>
      <c r="B5466" s="70" t="s">
        <v>990</v>
      </c>
      <c r="C5466" s="73" t="s">
        <v>354</v>
      </c>
    </row>
    <row r="5467" spans="1:3" x14ac:dyDescent="0.2">
      <c r="A5467" s="72">
        <v>5466</v>
      </c>
      <c r="B5467" s="70" t="s">
        <v>2711</v>
      </c>
      <c r="C5467" s="73" t="s">
        <v>354</v>
      </c>
    </row>
    <row r="5468" spans="1:3" x14ac:dyDescent="0.2">
      <c r="A5468" s="72">
        <v>5467</v>
      </c>
      <c r="B5468" s="70" t="s">
        <v>3268</v>
      </c>
      <c r="C5468" s="73" t="s">
        <v>354</v>
      </c>
    </row>
    <row r="5469" spans="1:3" x14ac:dyDescent="0.2">
      <c r="A5469" s="72">
        <v>5468</v>
      </c>
      <c r="B5469" s="70" t="s">
        <v>6866</v>
      </c>
      <c r="C5469" s="73" t="s">
        <v>354</v>
      </c>
    </row>
    <row r="5470" spans="1:3" x14ac:dyDescent="0.2">
      <c r="A5470" s="72">
        <v>5469</v>
      </c>
      <c r="B5470" s="70" t="s">
        <v>2521</v>
      </c>
      <c r="C5470" s="73" t="s">
        <v>354</v>
      </c>
    </row>
    <row r="5471" spans="1:3" x14ac:dyDescent="0.2">
      <c r="A5471" s="72">
        <v>5470</v>
      </c>
      <c r="B5471" s="70" t="s">
        <v>3477</v>
      </c>
      <c r="C5471" s="73" t="s">
        <v>354</v>
      </c>
    </row>
    <row r="5472" spans="1:3" x14ac:dyDescent="0.2">
      <c r="A5472" s="72">
        <v>5471</v>
      </c>
      <c r="B5472" s="70" t="s">
        <v>1379</v>
      </c>
      <c r="C5472" s="73" t="s">
        <v>354</v>
      </c>
    </row>
    <row r="5473" spans="1:3" x14ac:dyDescent="0.2">
      <c r="A5473" s="72">
        <v>5472</v>
      </c>
      <c r="B5473" s="70" t="s">
        <v>4865</v>
      </c>
      <c r="C5473" s="73" t="s">
        <v>354</v>
      </c>
    </row>
    <row r="5474" spans="1:3" x14ac:dyDescent="0.2">
      <c r="A5474" s="72">
        <v>5473</v>
      </c>
      <c r="B5474" s="70" t="s">
        <v>6867</v>
      </c>
      <c r="C5474" s="73" t="s">
        <v>354</v>
      </c>
    </row>
    <row r="5475" spans="1:3" x14ac:dyDescent="0.2">
      <c r="A5475" s="72">
        <v>5474</v>
      </c>
      <c r="B5475" s="70" t="s">
        <v>1330</v>
      </c>
      <c r="C5475" s="73" t="s">
        <v>354</v>
      </c>
    </row>
    <row r="5476" spans="1:3" x14ac:dyDescent="0.2">
      <c r="A5476" s="72">
        <v>5475</v>
      </c>
      <c r="B5476" s="70" t="s">
        <v>3878</v>
      </c>
      <c r="C5476" s="73" t="s">
        <v>354</v>
      </c>
    </row>
    <row r="5477" spans="1:3" x14ac:dyDescent="0.2">
      <c r="A5477" s="72">
        <v>5476</v>
      </c>
      <c r="B5477" s="70" t="s">
        <v>6500</v>
      </c>
      <c r="C5477" s="73" t="s">
        <v>354</v>
      </c>
    </row>
    <row r="5478" spans="1:3" x14ac:dyDescent="0.2">
      <c r="A5478" s="72">
        <v>5477</v>
      </c>
      <c r="B5478" s="70" t="s">
        <v>6501</v>
      </c>
      <c r="C5478" s="73" t="s">
        <v>354</v>
      </c>
    </row>
    <row r="5479" spans="1:3" x14ac:dyDescent="0.2">
      <c r="A5479" s="72">
        <v>5478</v>
      </c>
      <c r="B5479" s="70" t="s">
        <v>6869</v>
      </c>
      <c r="C5479" s="73" t="s">
        <v>354</v>
      </c>
    </row>
    <row r="5480" spans="1:3" x14ac:dyDescent="0.2">
      <c r="A5480" s="72">
        <v>5479</v>
      </c>
      <c r="B5480" s="70" t="s">
        <v>5248</v>
      </c>
      <c r="C5480" s="73" t="s">
        <v>354</v>
      </c>
    </row>
    <row r="5481" spans="1:3" x14ac:dyDescent="0.2">
      <c r="A5481" s="72">
        <v>5480</v>
      </c>
      <c r="B5481" s="70" t="s">
        <v>6868</v>
      </c>
      <c r="C5481" s="73" t="s">
        <v>354</v>
      </c>
    </row>
    <row r="5482" spans="1:3" x14ac:dyDescent="0.2">
      <c r="A5482" s="72">
        <v>5481</v>
      </c>
      <c r="B5482" s="70" t="s">
        <v>2263</v>
      </c>
      <c r="C5482" s="73" t="s">
        <v>354</v>
      </c>
    </row>
    <row r="5483" spans="1:3" x14ac:dyDescent="0.2">
      <c r="A5483" s="72">
        <v>5482</v>
      </c>
      <c r="B5483" s="70" t="s">
        <v>3855</v>
      </c>
      <c r="C5483" s="73" t="s">
        <v>354</v>
      </c>
    </row>
    <row r="5484" spans="1:3" x14ac:dyDescent="0.2">
      <c r="A5484" s="72">
        <v>5483</v>
      </c>
      <c r="B5484" s="70" t="s">
        <v>2869</v>
      </c>
      <c r="C5484" s="73" t="s">
        <v>354</v>
      </c>
    </row>
    <row r="5485" spans="1:3" x14ac:dyDescent="0.2">
      <c r="A5485" s="72">
        <v>5484</v>
      </c>
      <c r="B5485" s="70" t="s">
        <v>5418</v>
      </c>
      <c r="C5485" s="73" t="s">
        <v>354</v>
      </c>
    </row>
    <row r="5486" spans="1:3" x14ac:dyDescent="0.2">
      <c r="A5486" s="72">
        <v>5485</v>
      </c>
      <c r="B5486" s="70" t="s">
        <v>7143</v>
      </c>
      <c r="C5486" s="73" t="s">
        <v>354</v>
      </c>
    </row>
    <row r="5487" spans="1:3" x14ac:dyDescent="0.2">
      <c r="A5487" s="72">
        <v>5486</v>
      </c>
      <c r="B5487" s="70" t="s">
        <v>313</v>
      </c>
      <c r="C5487" s="73" t="s">
        <v>150</v>
      </c>
    </row>
    <row r="5488" spans="1:3" x14ac:dyDescent="0.2">
      <c r="A5488" s="72">
        <v>5487</v>
      </c>
      <c r="B5488" s="70" t="s">
        <v>3021</v>
      </c>
      <c r="C5488" s="73" t="s">
        <v>150</v>
      </c>
    </row>
    <row r="5489" spans="1:3" x14ac:dyDescent="0.2">
      <c r="A5489" s="72">
        <v>5488</v>
      </c>
      <c r="B5489" s="70" t="s">
        <v>19</v>
      </c>
      <c r="C5489" s="73" t="s">
        <v>150</v>
      </c>
    </row>
    <row r="5490" spans="1:3" x14ac:dyDescent="0.2">
      <c r="A5490" s="72">
        <v>5489</v>
      </c>
      <c r="B5490" s="70" t="s">
        <v>3582</v>
      </c>
      <c r="C5490" s="73" t="s">
        <v>150</v>
      </c>
    </row>
    <row r="5491" spans="1:3" x14ac:dyDescent="0.2">
      <c r="A5491" s="72">
        <v>5490</v>
      </c>
      <c r="B5491" s="70" t="s">
        <v>3986</v>
      </c>
      <c r="C5491" s="73" t="s">
        <v>150</v>
      </c>
    </row>
    <row r="5492" spans="1:3" x14ac:dyDescent="0.2">
      <c r="A5492" s="72">
        <v>5491</v>
      </c>
      <c r="B5492" s="70" t="s">
        <v>1778</v>
      </c>
      <c r="C5492" s="73" t="s">
        <v>150</v>
      </c>
    </row>
    <row r="5493" spans="1:3" x14ac:dyDescent="0.2">
      <c r="A5493" s="72">
        <v>5492</v>
      </c>
      <c r="B5493" s="70" t="s">
        <v>3148</v>
      </c>
      <c r="C5493" s="73" t="s">
        <v>150</v>
      </c>
    </row>
    <row r="5494" spans="1:3" x14ac:dyDescent="0.2">
      <c r="A5494" s="72">
        <v>5493</v>
      </c>
      <c r="B5494" s="70" t="s">
        <v>149</v>
      </c>
      <c r="C5494" s="73" t="s">
        <v>150</v>
      </c>
    </row>
    <row r="5495" spans="1:3" x14ac:dyDescent="0.2">
      <c r="A5495" s="72">
        <v>5494</v>
      </c>
      <c r="B5495" s="70" t="s">
        <v>5210</v>
      </c>
      <c r="C5495" s="73" t="s">
        <v>150</v>
      </c>
    </row>
    <row r="5496" spans="1:3" x14ac:dyDescent="0.2">
      <c r="A5496" s="72">
        <v>5495</v>
      </c>
      <c r="B5496" s="70" t="s">
        <v>2186</v>
      </c>
      <c r="C5496" s="73" t="s">
        <v>150</v>
      </c>
    </row>
    <row r="5497" spans="1:3" x14ac:dyDescent="0.2">
      <c r="A5497" s="72">
        <v>5496</v>
      </c>
      <c r="B5497" s="70" t="s">
        <v>2877</v>
      </c>
      <c r="C5497" s="73" t="s">
        <v>150</v>
      </c>
    </row>
    <row r="5498" spans="1:3" x14ac:dyDescent="0.2">
      <c r="A5498" s="72">
        <v>5497</v>
      </c>
      <c r="B5498" s="70" t="s">
        <v>3006</v>
      </c>
      <c r="C5498" s="73" t="s">
        <v>150</v>
      </c>
    </row>
    <row r="5499" spans="1:3" x14ac:dyDescent="0.2">
      <c r="A5499" s="72">
        <v>5498</v>
      </c>
      <c r="B5499" s="70" t="s">
        <v>6381</v>
      </c>
      <c r="C5499" s="73" t="s">
        <v>150</v>
      </c>
    </row>
    <row r="5500" spans="1:3" x14ac:dyDescent="0.2">
      <c r="A5500" s="72">
        <v>5499</v>
      </c>
      <c r="B5500" s="70" t="s">
        <v>472</v>
      </c>
      <c r="C5500" s="73" t="s">
        <v>150</v>
      </c>
    </row>
    <row r="5501" spans="1:3" x14ac:dyDescent="0.2">
      <c r="A5501" s="72">
        <v>5500</v>
      </c>
      <c r="B5501" s="70" t="s">
        <v>4388</v>
      </c>
      <c r="C5501" s="73" t="s">
        <v>150</v>
      </c>
    </row>
    <row r="5502" spans="1:3" x14ac:dyDescent="0.2">
      <c r="A5502" s="72">
        <v>5501</v>
      </c>
      <c r="B5502" s="70" t="s">
        <v>988</v>
      </c>
      <c r="C5502" s="73" t="s">
        <v>393</v>
      </c>
    </row>
    <row r="5503" spans="1:3" x14ac:dyDescent="0.2">
      <c r="A5503" s="72">
        <v>5502</v>
      </c>
      <c r="B5503" s="70" t="s">
        <v>4389</v>
      </c>
      <c r="C5503" s="73" t="s">
        <v>393</v>
      </c>
    </row>
    <row r="5504" spans="1:3" x14ac:dyDescent="0.2">
      <c r="A5504" s="72">
        <v>5503</v>
      </c>
      <c r="B5504" s="70" t="s">
        <v>4899</v>
      </c>
      <c r="C5504" s="73" t="s">
        <v>393</v>
      </c>
    </row>
    <row r="5505" spans="1:3" x14ac:dyDescent="0.2">
      <c r="A5505" s="72">
        <v>5504</v>
      </c>
      <c r="B5505" s="70" t="s">
        <v>3920</v>
      </c>
      <c r="C5505" s="73" t="s">
        <v>393</v>
      </c>
    </row>
    <row r="5506" spans="1:3" x14ac:dyDescent="0.2">
      <c r="A5506" s="72">
        <v>5505</v>
      </c>
      <c r="B5506" s="70" t="s">
        <v>1558</v>
      </c>
      <c r="C5506" s="73" t="s">
        <v>393</v>
      </c>
    </row>
    <row r="5507" spans="1:3" x14ac:dyDescent="0.2">
      <c r="A5507" s="72">
        <v>5506</v>
      </c>
      <c r="B5507" s="70" t="s">
        <v>2587</v>
      </c>
      <c r="C5507" s="73" t="s">
        <v>393</v>
      </c>
    </row>
    <row r="5508" spans="1:3" x14ac:dyDescent="0.2">
      <c r="A5508" s="72">
        <v>5507</v>
      </c>
      <c r="B5508" s="70" t="s">
        <v>491</v>
      </c>
      <c r="C5508" s="73" t="s">
        <v>393</v>
      </c>
    </row>
    <row r="5509" spans="1:3" x14ac:dyDescent="0.2">
      <c r="A5509" s="72">
        <v>5508</v>
      </c>
      <c r="B5509" s="70" t="s">
        <v>607</v>
      </c>
      <c r="C5509" s="73" t="s">
        <v>393</v>
      </c>
    </row>
    <row r="5510" spans="1:3" x14ac:dyDescent="0.2">
      <c r="A5510" s="72">
        <v>5509</v>
      </c>
      <c r="B5510" s="70" t="s">
        <v>6870</v>
      </c>
      <c r="C5510" s="73" t="s">
        <v>393</v>
      </c>
    </row>
    <row r="5511" spans="1:3" x14ac:dyDescent="0.2">
      <c r="A5511" s="72">
        <v>5510</v>
      </c>
      <c r="B5511" s="70" t="s">
        <v>1797</v>
      </c>
      <c r="C5511" s="73" t="s">
        <v>393</v>
      </c>
    </row>
    <row r="5512" spans="1:3" x14ac:dyDescent="0.2">
      <c r="A5512" s="72">
        <v>5511</v>
      </c>
      <c r="B5512" s="70" t="s">
        <v>6673</v>
      </c>
      <c r="C5512" s="73" t="s">
        <v>393</v>
      </c>
    </row>
    <row r="5513" spans="1:3" x14ac:dyDescent="0.2">
      <c r="A5513" s="72">
        <v>5512</v>
      </c>
      <c r="B5513" s="70" t="s">
        <v>696</v>
      </c>
      <c r="C5513" s="73" t="s">
        <v>393</v>
      </c>
    </row>
    <row r="5514" spans="1:3" x14ac:dyDescent="0.2">
      <c r="A5514" s="72">
        <v>5513</v>
      </c>
      <c r="B5514" s="70" t="s">
        <v>2723</v>
      </c>
      <c r="C5514" s="73" t="s">
        <v>393</v>
      </c>
    </row>
    <row r="5515" spans="1:3" x14ac:dyDescent="0.2">
      <c r="A5515" s="72">
        <v>5514</v>
      </c>
      <c r="B5515" s="70" t="s">
        <v>1722</v>
      </c>
      <c r="C5515" s="73" t="s">
        <v>393</v>
      </c>
    </row>
    <row r="5516" spans="1:3" x14ac:dyDescent="0.2">
      <c r="A5516" s="72">
        <v>5515</v>
      </c>
      <c r="B5516" s="70" t="s">
        <v>392</v>
      </c>
      <c r="C5516" s="73" t="s">
        <v>393</v>
      </c>
    </row>
    <row r="5517" spans="1:3" x14ac:dyDescent="0.2">
      <c r="A5517" s="72">
        <v>5516</v>
      </c>
      <c r="B5517" s="70" t="s">
        <v>1726</v>
      </c>
      <c r="C5517" s="73" t="s">
        <v>393</v>
      </c>
    </row>
    <row r="5518" spans="1:3" x14ac:dyDescent="0.2">
      <c r="A5518" s="72">
        <v>5517</v>
      </c>
      <c r="B5518" s="70" t="s">
        <v>6871</v>
      </c>
      <c r="C5518" s="73" t="s">
        <v>393</v>
      </c>
    </row>
    <row r="5519" spans="1:3" x14ac:dyDescent="0.2">
      <c r="A5519" s="72">
        <v>5518</v>
      </c>
      <c r="B5519" s="70" t="s">
        <v>4535</v>
      </c>
      <c r="C5519" s="73" t="s">
        <v>393</v>
      </c>
    </row>
    <row r="5520" spans="1:3" x14ac:dyDescent="0.2">
      <c r="A5520" s="72">
        <v>5519</v>
      </c>
      <c r="B5520" s="70" t="s">
        <v>2620</v>
      </c>
      <c r="C5520" s="73" t="s">
        <v>1334</v>
      </c>
    </row>
    <row r="5521" spans="1:3" x14ac:dyDescent="0.2">
      <c r="A5521" s="72">
        <v>5520</v>
      </c>
      <c r="B5521" s="70" t="s">
        <v>2137</v>
      </c>
      <c r="C5521" s="73" t="s">
        <v>1334</v>
      </c>
    </row>
    <row r="5522" spans="1:3" x14ac:dyDescent="0.2">
      <c r="A5522" s="72">
        <v>5521</v>
      </c>
      <c r="B5522" s="70" t="s">
        <v>5604</v>
      </c>
      <c r="C5522" s="73" t="s">
        <v>1334</v>
      </c>
    </row>
    <row r="5523" spans="1:3" x14ac:dyDescent="0.2">
      <c r="A5523" s="72">
        <v>5522</v>
      </c>
      <c r="B5523" s="70" t="s">
        <v>2823</v>
      </c>
      <c r="C5523" s="73" t="s">
        <v>1334</v>
      </c>
    </row>
    <row r="5524" spans="1:3" x14ac:dyDescent="0.2">
      <c r="A5524" s="72">
        <v>5523</v>
      </c>
      <c r="B5524" s="70" t="s">
        <v>3308</v>
      </c>
      <c r="C5524" s="73" t="s">
        <v>1334</v>
      </c>
    </row>
    <row r="5525" spans="1:3" x14ac:dyDescent="0.2">
      <c r="A5525" s="72">
        <v>5524</v>
      </c>
      <c r="B5525" s="70" t="s">
        <v>2258</v>
      </c>
      <c r="C5525" s="73" t="s">
        <v>1334</v>
      </c>
    </row>
    <row r="5526" spans="1:3" x14ac:dyDescent="0.2">
      <c r="A5526" s="72">
        <v>5525</v>
      </c>
      <c r="B5526" s="70" t="s">
        <v>1333</v>
      </c>
      <c r="C5526" s="73" t="s">
        <v>1334</v>
      </c>
    </row>
    <row r="5527" spans="1:3" x14ac:dyDescent="0.2">
      <c r="A5527" s="72">
        <v>5526</v>
      </c>
      <c r="B5527" s="70" t="s">
        <v>2144</v>
      </c>
      <c r="C5527" s="73" t="s">
        <v>1334</v>
      </c>
    </row>
    <row r="5528" spans="1:3" x14ac:dyDescent="0.2">
      <c r="A5528" s="72">
        <v>5527</v>
      </c>
      <c r="B5528" s="70" t="s">
        <v>1429</v>
      </c>
      <c r="C5528" s="73" t="s">
        <v>941</v>
      </c>
    </row>
    <row r="5529" spans="1:3" x14ac:dyDescent="0.2">
      <c r="A5529" s="72">
        <v>5528</v>
      </c>
      <c r="B5529" s="70" t="s">
        <v>6110</v>
      </c>
      <c r="C5529" s="73" t="s">
        <v>941</v>
      </c>
    </row>
    <row r="5530" spans="1:3" x14ac:dyDescent="0.2">
      <c r="A5530" s="72">
        <v>5529</v>
      </c>
      <c r="B5530" s="70" t="s">
        <v>940</v>
      </c>
      <c r="C5530" s="73" t="s">
        <v>941</v>
      </c>
    </row>
    <row r="5531" spans="1:3" x14ac:dyDescent="0.2">
      <c r="A5531" s="72">
        <v>5530</v>
      </c>
      <c r="B5531" s="70" t="s">
        <v>4636</v>
      </c>
      <c r="C5531" s="73" t="s">
        <v>941</v>
      </c>
    </row>
    <row r="5532" spans="1:3" x14ac:dyDescent="0.2">
      <c r="A5532" s="72">
        <v>5531</v>
      </c>
      <c r="B5532" s="70" t="s">
        <v>3252</v>
      </c>
      <c r="C5532" s="73" t="s">
        <v>941</v>
      </c>
    </row>
    <row r="5533" spans="1:3" x14ac:dyDescent="0.2">
      <c r="A5533" s="72">
        <v>5532</v>
      </c>
      <c r="B5533" s="70" t="s">
        <v>6872</v>
      </c>
      <c r="C5533" s="73" t="s">
        <v>941</v>
      </c>
    </row>
    <row r="5534" spans="1:3" x14ac:dyDescent="0.2">
      <c r="A5534" s="72">
        <v>5533</v>
      </c>
      <c r="B5534" s="70" t="s">
        <v>6873</v>
      </c>
      <c r="C5534" s="73" t="s">
        <v>941</v>
      </c>
    </row>
    <row r="5535" spans="1:3" x14ac:dyDescent="0.2">
      <c r="A5535" s="72">
        <v>5534</v>
      </c>
      <c r="B5535" s="70" t="s">
        <v>5183</v>
      </c>
      <c r="C5535" s="73" t="s">
        <v>941</v>
      </c>
    </row>
    <row r="5536" spans="1:3" x14ac:dyDescent="0.2">
      <c r="A5536" s="72">
        <v>5535</v>
      </c>
      <c r="B5536" s="70" t="s">
        <v>6502</v>
      </c>
      <c r="C5536" s="73" t="s">
        <v>941</v>
      </c>
    </row>
    <row r="5537" spans="1:3" x14ac:dyDescent="0.2">
      <c r="A5537" s="72">
        <v>5536</v>
      </c>
      <c r="B5537" s="70" t="s">
        <v>2963</v>
      </c>
      <c r="C5537" s="73" t="s">
        <v>941</v>
      </c>
    </row>
    <row r="5538" spans="1:3" x14ac:dyDescent="0.2">
      <c r="A5538" s="72">
        <v>5537</v>
      </c>
      <c r="B5538" s="70" t="s">
        <v>2074</v>
      </c>
      <c r="C5538" s="73" t="s">
        <v>941</v>
      </c>
    </row>
    <row r="5539" spans="1:3" x14ac:dyDescent="0.2">
      <c r="A5539" s="72">
        <v>5538</v>
      </c>
      <c r="B5539" s="70" t="s">
        <v>1164</v>
      </c>
      <c r="C5539" s="73" t="s">
        <v>941</v>
      </c>
    </row>
    <row r="5540" spans="1:3" x14ac:dyDescent="0.2">
      <c r="A5540" s="72">
        <v>5539</v>
      </c>
      <c r="B5540" s="70" t="s">
        <v>4436</v>
      </c>
      <c r="C5540" s="73" t="s">
        <v>941</v>
      </c>
    </row>
    <row r="5541" spans="1:3" x14ac:dyDescent="0.2">
      <c r="A5541" s="72">
        <v>5540</v>
      </c>
      <c r="B5541" s="70" t="s">
        <v>2501</v>
      </c>
      <c r="C5541" s="73" t="s">
        <v>941</v>
      </c>
    </row>
    <row r="5542" spans="1:3" x14ac:dyDescent="0.2">
      <c r="A5542" s="72">
        <v>5541</v>
      </c>
      <c r="B5542" s="70" t="s">
        <v>2644</v>
      </c>
      <c r="C5542" s="73" t="s">
        <v>941</v>
      </c>
    </row>
    <row r="5543" spans="1:3" x14ac:dyDescent="0.2">
      <c r="A5543" s="72">
        <v>5542</v>
      </c>
      <c r="B5543" s="70" t="s">
        <v>3013</v>
      </c>
      <c r="C5543" s="73" t="s">
        <v>941</v>
      </c>
    </row>
    <row r="5544" spans="1:3" x14ac:dyDescent="0.2">
      <c r="A5544" s="72">
        <v>5543</v>
      </c>
      <c r="B5544" s="70" t="s">
        <v>4314</v>
      </c>
      <c r="C5544" s="73" t="s">
        <v>941</v>
      </c>
    </row>
    <row r="5545" spans="1:3" x14ac:dyDescent="0.2">
      <c r="A5545" s="72">
        <v>5544</v>
      </c>
      <c r="B5545" s="70" t="s">
        <v>4463</v>
      </c>
      <c r="C5545" s="73" t="s">
        <v>941</v>
      </c>
    </row>
    <row r="5546" spans="1:3" x14ac:dyDescent="0.2">
      <c r="A5546" s="72">
        <v>5545</v>
      </c>
      <c r="B5546" s="70" t="s">
        <v>4060</v>
      </c>
      <c r="C5546" s="73" t="s">
        <v>590</v>
      </c>
    </row>
    <row r="5547" spans="1:3" x14ac:dyDescent="0.2">
      <c r="A5547" s="72">
        <v>5546</v>
      </c>
      <c r="B5547" s="70" t="s">
        <v>1956</v>
      </c>
      <c r="C5547" s="73" t="s">
        <v>590</v>
      </c>
    </row>
    <row r="5548" spans="1:3" x14ac:dyDescent="0.2">
      <c r="A5548" s="72">
        <v>5547</v>
      </c>
      <c r="B5548" s="70" t="s">
        <v>4975</v>
      </c>
      <c r="C5548" s="73" t="s">
        <v>590</v>
      </c>
    </row>
    <row r="5549" spans="1:3" x14ac:dyDescent="0.2">
      <c r="A5549" s="72">
        <v>5548</v>
      </c>
      <c r="B5549" s="70" t="s">
        <v>831</v>
      </c>
      <c r="C5549" s="73" t="s">
        <v>590</v>
      </c>
    </row>
    <row r="5550" spans="1:3" x14ac:dyDescent="0.2">
      <c r="A5550" s="72">
        <v>5549</v>
      </c>
      <c r="B5550" s="70" t="s">
        <v>4126</v>
      </c>
      <c r="C5550" s="73" t="s">
        <v>590</v>
      </c>
    </row>
    <row r="5551" spans="1:3" x14ac:dyDescent="0.2">
      <c r="A5551" s="72">
        <v>5550</v>
      </c>
      <c r="B5551" s="70" t="s">
        <v>6279</v>
      </c>
      <c r="C5551" s="73" t="s">
        <v>590</v>
      </c>
    </row>
    <row r="5552" spans="1:3" x14ac:dyDescent="0.2">
      <c r="A5552" s="72">
        <v>5551</v>
      </c>
      <c r="B5552" s="70" t="s">
        <v>1807</v>
      </c>
      <c r="C5552" s="73" t="s">
        <v>590</v>
      </c>
    </row>
    <row r="5553" spans="1:3" x14ac:dyDescent="0.2">
      <c r="A5553" s="72">
        <v>5552</v>
      </c>
      <c r="B5553" s="70" t="s">
        <v>3478</v>
      </c>
      <c r="C5553" s="73" t="s">
        <v>590</v>
      </c>
    </row>
    <row r="5554" spans="1:3" x14ac:dyDescent="0.2">
      <c r="A5554" s="72">
        <v>5553</v>
      </c>
      <c r="B5554" s="70" t="s">
        <v>589</v>
      </c>
      <c r="C5554" s="73" t="s">
        <v>590</v>
      </c>
    </row>
    <row r="5555" spans="1:3" x14ac:dyDescent="0.2">
      <c r="A5555" s="72">
        <v>5554</v>
      </c>
      <c r="B5555" s="70" t="s">
        <v>4158</v>
      </c>
      <c r="C5555" s="73" t="s">
        <v>590</v>
      </c>
    </row>
    <row r="5556" spans="1:3" x14ac:dyDescent="0.2">
      <c r="A5556" s="72">
        <v>5555</v>
      </c>
      <c r="B5556" s="70" t="s">
        <v>1347</v>
      </c>
      <c r="C5556" s="73" t="s">
        <v>590</v>
      </c>
    </row>
    <row r="5557" spans="1:3" x14ac:dyDescent="0.2">
      <c r="A5557" s="72">
        <v>5556</v>
      </c>
      <c r="B5557" s="70" t="s">
        <v>697</v>
      </c>
      <c r="C5557" s="73" t="s">
        <v>590</v>
      </c>
    </row>
    <row r="5558" spans="1:3" x14ac:dyDescent="0.2">
      <c r="A5558" s="72">
        <v>5557</v>
      </c>
      <c r="B5558" s="70" t="s">
        <v>4704</v>
      </c>
      <c r="C5558" s="73" t="s">
        <v>590</v>
      </c>
    </row>
    <row r="5559" spans="1:3" x14ac:dyDescent="0.2">
      <c r="A5559" s="72">
        <v>5558</v>
      </c>
      <c r="B5559" s="70" t="s">
        <v>3520</v>
      </c>
      <c r="C5559" s="73" t="s">
        <v>590</v>
      </c>
    </row>
    <row r="5560" spans="1:3" x14ac:dyDescent="0.2">
      <c r="A5560" s="72">
        <v>5559</v>
      </c>
      <c r="B5560" s="70" t="s">
        <v>6874</v>
      </c>
      <c r="C5560" s="73" t="s">
        <v>590</v>
      </c>
    </row>
    <row r="5561" spans="1:3" x14ac:dyDescent="0.2">
      <c r="A5561" s="72">
        <v>5560</v>
      </c>
      <c r="B5561" s="70" t="s">
        <v>7145</v>
      </c>
      <c r="C5561" s="73" t="s">
        <v>590</v>
      </c>
    </row>
    <row r="5562" spans="1:3" x14ac:dyDescent="0.2">
      <c r="A5562" s="72">
        <v>5561</v>
      </c>
      <c r="B5562" s="70" t="s">
        <v>2713</v>
      </c>
      <c r="C5562" s="73" t="s">
        <v>590</v>
      </c>
    </row>
    <row r="5563" spans="1:3" x14ac:dyDescent="0.2">
      <c r="A5563" s="72">
        <v>5562</v>
      </c>
      <c r="B5563" s="70" t="s">
        <v>1165</v>
      </c>
      <c r="C5563" s="73" t="s">
        <v>590</v>
      </c>
    </row>
    <row r="5564" spans="1:3" x14ac:dyDescent="0.2">
      <c r="A5564" s="72">
        <v>5563</v>
      </c>
      <c r="B5564" s="70" t="s">
        <v>2267</v>
      </c>
      <c r="C5564" s="73" t="s">
        <v>590</v>
      </c>
    </row>
    <row r="5565" spans="1:3" x14ac:dyDescent="0.2">
      <c r="A5565" s="72">
        <v>5564</v>
      </c>
      <c r="B5565" s="70" t="s">
        <v>6111</v>
      </c>
      <c r="C5565" s="73" t="s">
        <v>590</v>
      </c>
    </row>
    <row r="5566" spans="1:3" x14ac:dyDescent="0.2">
      <c r="A5566" s="72">
        <v>5565</v>
      </c>
      <c r="B5566" s="70" t="s">
        <v>3353</v>
      </c>
      <c r="C5566" s="73" t="s">
        <v>590</v>
      </c>
    </row>
    <row r="5567" spans="1:3" x14ac:dyDescent="0.2">
      <c r="A5567" s="72">
        <v>5566</v>
      </c>
      <c r="B5567" s="70" t="s">
        <v>4375</v>
      </c>
      <c r="C5567" s="73" t="s">
        <v>590</v>
      </c>
    </row>
    <row r="5568" spans="1:3" x14ac:dyDescent="0.2">
      <c r="A5568" s="72">
        <v>5567</v>
      </c>
      <c r="B5568" s="70" t="s">
        <v>6674</v>
      </c>
      <c r="C5568" s="73" t="s">
        <v>590</v>
      </c>
    </row>
    <row r="5569" spans="1:3" x14ac:dyDescent="0.2">
      <c r="A5569" s="72">
        <v>5568</v>
      </c>
      <c r="B5569" s="70" t="s">
        <v>2145</v>
      </c>
      <c r="C5569" s="73" t="s">
        <v>590</v>
      </c>
    </row>
    <row r="5570" spans="1:3" x14ac:dyDescent="0.2">
      <c r="A5570" s="72">
        <v>5569</v>
      </c>
      <c r="B5570" s="70" t="s">
        <v>738</v>
      </c>
      <c r="C5570" s="73" t="s">
        <v>590</v>
      </c>
    </row>
    <row r="5571" spans="1:3" x14ac:dyDescent="0.2">
      <c r="A5571" s="72">
        <v>5570</v>
      </c>
      <c r="B5571" s="70" t="s">
        <v>5481</v>
      </c>
      <c r="C5571" s="73" t="s">
        <v>590</v>
      </c>
    </row>
    <row r="5572" spans="1:3" x14ac:dyDescent="0.2">
      <c r="A5572" s="72">
        <v>5571</v>
      </c>
      <c r="B5572" s="70" t="s">
        <v>3573</v>
      </c>
      <c r="C5572" s="73" t="s">
        <v>590</v>
      </c>
    </row>
    <row r="5573" spans="1:3" x14ac:dyDescent="0.2">
      <c r="A5573" s="72">
        <v>5572</v>
      </c>
      <c r="B5573" s="70" t="s">
        <v>3938</v>
      </c>
      <c r="C5573" s="73" t="s">
        <v>590</v>
      </c>
    </row>
    <row r="5574" spans="1:3" x14ac:dyDescent="0.2">
      <c r="A5574" s="72">
        <v>5573</v>
      </c>
      <c r="B5574" s="70" t="s">
        <v>1737</v>
      </c>
      <c r="C5574" s="73" t="s">
        <v>590</v>
      </c>
    </row>
    <row r="5575" spans="1:3" x14ac:dyDescent="0.2">
      <c r="A5575" s="72">
        <v>5574</v>
      </c>
      <c r="B5575" s="70" t="s">
        <v>4239</v>
      </c>
      <c r="C5575" s="73" t="s">
        <v>590</v>
      </c>
    </row>
    <row r="5576" spans="1:3" x14ac:dyDescent="0.2">
      <c r="A5576" s="72">
        <v>5575</v>
      </c>
      <c r="B5576" s="70" t="s">
        <v>5135</v>
      </c>
      <c r="C5576" s="73" t="s">
        <v>590</v>
      </c>
    </row>
    <row r="5577" spans="1:3" x14ac:dyDescent="0.2">
      <c r="A5577" s="72">
        <v>5576</v>
      </c>
      <c r="B5577" s="70" t="s">
        <v>2882</v>
      </c>
      <c r="C5577" s="73" t="s">
        <v>654</v>
      </c>
    </row>
    <row r="5578" spans="1:3" x14ac:dyDescent="0.2">
      <c r="A5578" s="72">
        <v>5577</v>
      </c>
      <c r="B5578" s="70" t="s">
        <v>881</v>
      </c>
      <c r="C5578" s="73" t="s">
        <v>654</v>
      </c>
    </row>
    <row r="5579" spans="1:3" x14ac:dyDescent="0.2">
      <c r="A5579" s="72">
        <v>5578</v>
      </c>
      <c r="B5579" s="70" t="s">
        <v>6183</v>
      </c>
      <c r="C5579" s="73" t="s">
        <v>654</v>
      </c>
    </row>
    <row r="5580" spans="1:3" x14ac:dyDescent="0.2">
      <c r="A5580" s="72">
        <v>5579</v>
      </c>
      <c r="B5580" s="70" t="s">
        <v>6875</v>
      </c>
      <c r="C5580" s="73" t="s">
        <v>654</v>
      </c>
    </row>
    <row r="5581" spans="1:3" x14ac:dyDescent="0.2">
      <c r="A5581" s="72">
        <v>5580</v>
      </c>
      <c r="B5581" s="70" t="s">
        <v>4200</v>
      </c>
      <c r="C5581" s="73" t="s">
        <v>654</v>
      </c>
    </row>
    <row r="5582" spans="1:3" x14ac:dyDescent="0.2">
      <c r="A5582" s="72">
        <v>5581</v>
      </c>
      <c r="B5582" s="70" t="s">
        <v>3144</v>
      </c>
      <c r="C5582" s="73" t="s">
        <v>654</v>
      </c>
    </row>
    <row r="5583" spans="1:3" x14ac:dyDescent="0.2">
      <c r="A5583" s="72">
        <v>5582</v>
      </c>
      <c r="B5583" s="70" t="s">
        <v>4452</v>
      </c>
      <c r="C5583" s="73" t="s">
        <v>654</v>
      </c>
    </row>
    <row r="5584" spans="1:3" x14ac:dyDescent="0.2">
      <c r="A5584" s="72">
        <v>5583</v>
      </c>
      <c r="B5584" s="70" t="s">
        <v>4656</v>
      </c>
      <c r="C5584" s="73" t="s">
        <v>654</v>
      </c>
    </row>
    <row r="5585" spans="1:3" x14ac:dyDescent="0.2">
      <c r="A5585" s="72">
        <v>5584</v>
      </c>
      <c r="B5585" s="70" t="s">
        <v>7146</v>
      </c>
      <c r="C5585" s="73" t="s">
        <v>654</v>
      </c>
    </row>
    <row r="5586" spans="1:3" x14ac:dyDescent="0.2">
      <c r="A5586" s="72">
        <v>5585</v>
      </c>
      <c r="B5586" s="70" t="s">
        <v>3231</v>
      </c>
      <c r="C5586" s="73" t="s">
        <v>654</v>
      </c>
    </row>
    <row r="5587" spans="1:3" x14ac:dyDescent="0.2">
      <c r="A5587" s="72">
        <v>5586</v>
      </c>
      <c r="B5587" s="70" t="s">
        <v>6675</v>
      </c>
      <c r="C5587" s="73" t="s">
        <v>654</v>
      </c>
    </row>
    <row r="5588" spans="1:3" x14ac:dyDescent="0.2">
      <c r="A5588" s="72">
        <v>5587</v>
      </c>
      <c r="B5588" s="70" t="s">
        <v>2326</v>
      </c>
      <c r="C5588" s="73" t="s">
        <v>654</v>
      </c>
    </row>
    <row r="5589" spans="1:3" x14ac:dyDescent="0.2">
      <c r="A5589" s="72">
        <v>5588</v>
      </c>
      <c r="B5589" s="70" t="s">
        <v>1998</v>
      </c>
      <c r="C5589" s="73" t="s">
        <v>654</v>
      </c>
    </row>
    <row r="5590" spans="1:3" x14ac:dyDescent="0.2">
      <c r="A5590" s="72">
        <v>5589</v>
      </c>
      <c r="B5590" s="70" t="s">
        <v>4324</v>
      </c>
      <c r="C5590" s="73" t="s">
        <v>654</v>
      </c>
    </row>
    <row r="5591" spans="1:3" x14ac:dyDescent="0.2">
      <c r="A5591" s="72">
        <v>5590</v>
      </c>
      <c r="B5591" s="70" t="s">
        <v>3860</v>
      </c>
      <c r="C5591" s="73" t="s">
        <v>654</v>
      </c>
    </row>
    <row r="5592" spans="1:3" x14ac:dyDescent="0.2">
      <c r="A5592" s="72">
        <v>5591</v>
      </c>
      <c r="B5592" s="70" t="s">
        <v>653</v>
      </c>
      <c r="C5592" s="73" t="s">
        <v>654</v>
      </c>
    </row>
    <row r="5593" spans="1:3" x14ac:dyDescent="0.2">
      <c r="A5593" s="72">
        <v>5592</v>
      </c>
      <c r="B5593" s="70" t="s">
        <v>4284</v>
      </c>
      <c r="C5593" s="73" t="s">
        <v>654</v>
      </c>
    </row>
    <row r="5594" spans="1:3" x14ac:dyDescent="0.2">
      <c r="A5594" s="72">
        <v>5593</v>
      </c>
      <c r="B5594" s="70" t="s">
        <v>5708</v>
      </c>
      <c r="C5594" s="73" t="s">
        <v>654</v>
      </c>
    </row>
    <row r="5595" spans="1:3" x14ac:dyDescent="0.2">
      <c r="A5595" s="72">
        <v>5594</v>
      </c>
      <c r="B5595" s="70" t="s">
        <v>4053</v>
      </c>
      <c r="C5595" s="73" t="s">
        <v>654</v>
      </c>
    </row>
    <row r="5596" spans="1:3" x14ac:dyDescent="0.2">
      <c r="A5596" s="72">
        <v>5595</v>
      </c>
      <c r="B5596" s="70" t="s">
        <v>3292</v>
      </c>
      <c r="C5596" s="73" t="s">
        <v>654</v>
      </c>
    </row>
    <row r="5597" spans="1:3" x14ac:dyDescent="0.2">
      <c r="A5597" s="72">
        <v>5596</v>
      </c>
      <c r="B5597" s="70" t="s">
        <v>4326</v>
      </c>
      <c r="C5597" s="73" t="s">
        <v>654</v>
      </c>
    </row>
    <row r="5598" spans="1:3" x14ac:dyDescent="0.2">
      <c r="A5598" s="72">
        <v>5597</v>
      </c>
      <c r="B5598" s="70" t="s">
        <v>4672</v>
      </c>
      <c r="C5598" s="73" t="s">
        <v>654</v>
      </c>
    </row>
    <row r="5599" spans="1:3" x14ac:dyDescent="0.2">
      <c r="A5599" s="72">
        <v>5598</v>
      </c>
      <c r="B5599" s="70" t="s">
        <v>3806</v>
      </c>
      <c r="C5599" s="73" t="s">
        <v>654</v>
      </c>
    </row>
    <row r="5600" spans="1:3" x14ac:dyDescent="0.2">
      <c r="A5600" s="72">
        <v>5599</v>
      </c>
      <c r="B5600" s="70" t="s">
        <v>5514</v>
      </c>
      <c r="C5600" s="73" t="s">
        <v>654</v>
      </c>
    </row>
    <row r="5601" spans="1:3" x14ac:dyDescent="0.2">
      <c r="A5601" s="72">
        <v>5600</v>
      </c>
      <c r="B5601" s="70" t="s">
        <v>6676</v>
      </c>
      <c r="C5601" s="73" t="s">
        <v>654</v>
      </c>
    </row>
    <row r="5602" spans="1:3" x14ac:dyDescent="0.2">
      <c r="A5602" s="72">
        <v>5601</v>
      </c>
      <c r="B5602" s="70" t="s">
        <v>6876</v>
      </c>
      <c r="C5602" s="73" t="s">
        <v>654</v>
      </c>
    </row>
    <row r="5603" spans="1:3" x14ac:dyDescent="0.2">
      <c r="A5603" s="72">
        <v>5602</v>
      </c>
      <c r="B5603" s="70" t="s">
        <v>2226</v>
      </c>
      <c r="C5603" s="73" t="s">
        <v>161</v>
      </c>
    </row>
    <row r="5604" spans="1:3" x14ac:dyDescent="0.2">
      <c r="A5604" s="72">
        <v>5603</v>
      </c>
      <c r="B5604" s="70" t="s">
        <v>4055</v>
      </c>
      <c r="C5604" s="73" t="s">
        <v>161</v>
      </c>
    </row>
    <row r="5605" spans="1:3" x14ac:dyDescent="0.2">
      <c r="A5605" s="72">
        <v>5604</v>
      </c>
      <c r="B5605" s="70" t="s">
        <v>2673</v>
      </c>
      <c r="C5605" s="73" t="s">
        <v>161</v>
      </c>
    </row>
    <row r="5606" spans="1:3" x14ac:dyDescent="0.2">
      <c r="A5606" s="72">
        <v>5605</v>
      </c>
      <c r="B5606" s="70" t="s">
        <v>2914</v>
      </c>
      <c r="C5606" s="73" t="s">
        <v>161</v>
      </c>
    </row>
    <row r="5607" spans="1:3" x14ac:dyDescent="0.2">
      <c r="A5607" s="72">
        <v>5606</v>
      </c>
      <c r="B5607" s="70" t="s">
        <v>160</v>
      </c>
      <c r="C5607" s="73" t="s">
        <v>161</v>
      </c>
    </row>
    <row r="5608" spans="1:3" x14ac:dyDescent="0.2">
      <c r="A5608" s="72">
        <v>5607</v>
      </c>
      <c r="B5608" s="70" t="s">
        <v>6280</v>
      </c>
      <c r="C5608" s="73" t="s">
        <v>161</v>
      </c>
    </row>
    <row r="5609" spans="1:3" x14ac:dyDescent="0.2">
      <c r="A5609" s="72">
        <v>5608</v>
      </c>
      <c r="B5609" s="70" t="s">
        <v>5863</v>
      </c>
      <c r="C5609" s="73" t="s">
        <v>161</v>
      </c>
    </row>
    <row r="5610" spans="1:3" x14ac:dyDescent="0.2">
      <c r="A5610" s="72">
        <v>5609</v>
      </c>
      <c r="B5610" s="70" t="s">
        <v>5335</v>
      </c>
      <c r="C5610" s="73" t="s">
        <v>410</v>
      </c>
    </row>
    <row r="5611" spans="1:3" x14ac:dyDescent="0.2">
      <c r="A5611" s="72">
        <v>5610</v>
      </c>
      <c r="B5611" s="70" t="s">
        <v>1494</v>
      </c>
      <c r="C5611" s="73" t="s">
        <v>161</v>
      </c>
    </row>
    <row r="5612" spans="1:3" x14ac:dyDescent="0.2">
      <c r="A5612" s="72">
        <v>5611</v>
      </c>
      <c r="B5612" s="70" t="s">
        <v>5443</v>
      </c>
      <c r="C5612" s="73" t="s">
        <v>161</v>
      </c>
    </row>
    <row r="5613" spans="1:3" x14ac:dyDescent="0.2">
      <c r="A5613" s="72">
        <v>5612</v>
      </c>
      <c r="B5613" s="70" t="s">
        <v>1259</v>
      </c>
      <c r="C5613" s="73" t="s">
        <v>161</v>
      </c>
    </row>
    <row r="5614" spans="1:3" x14ac:dyDescent="0.2">
      <c r="A5614" s="72">
        <v>5613</v>
      </c>
      <c r="B5614" s="70" t="s">
        <v>4916</v>
      </c>
      <c r="C5614" s="73" t="s">
        <v>161</v>
      </c>
    </row>
    <row r="5615" spans="1:3" x14ac:dyDescent="0.2">
      <c r="A5615" s="72">
        <v>5614</v>
      </c>
      <c r="B5615" s="70" t="s">
        <v>2578</v>
      </c>
      <c r="C5615" s="73" t="s">
        <v>757</v>
      </c>
    </row>
    <row r="5616" spans="1:3" x14ac:dyDescent="0.2">
      <c r="A5616" s="72">
        <v>5615</v>
      </c>
      <c r="B5616" s="70" t="s">
        <v>5304</v>
      </c>
      <c r="C5616" s="73" t="s">
        <v>757</v>
      </c>
    </row>
    <row r="5617" spans="1:3" x14ac:dyDescent="0.2">
      <c r="A5617" s="72">
        <v>5616</v>
      </c>
      <c r="B5617" s="70" t="s">
        <v>3035</v>
      </c>
      <c r="C5617" s="73" t="s">
        <v>757</v>
      </c>
    </row>
    <row r="5618" spans="1:3" x14ac:dyDescent="0.2">
      <c r="A5618" s="72">
        <v>5617</v>
      </c>
      <c r="B5618" s="70" t="s">
        <v>5864</v>
      </c>
      <c r="C5618" s="73" t="s">
        <v>757</v>
      </c>
    </row>
    <row r="5619" spans="1:3" x14ac:dyDescent="0.2">
      <c r="A5619" s="72">
        <v>5618</v>
      </c>
      <c r="B5619" s="70" t="s">
        <v>4390</v>
      </c>
      <c r="C5619" s="73" t="s">
        <v>757</v>
      </c>
    </row>
    <row r="5620" spans="1:3" x14ac:dyDescent="0.2">
      <c r="A5620" s="72">
        <v>5619</v>
      </c>
      <c r="B5620" s="70" t="s">
        <v>6877</v>
      </c>
      <c r="C5620" s="73" t="s">
        <v>757</v>
      </c>
    </row>
    <row r="5621" spans="1:3" x14ac:dyDescent="0.2">
      <c r="A5621" s="72">
        <v>5620</v>
      </c>
      <c r="B5621" s="70" t="s">
        <v>6503</v>
      </c>
      <c r="C5621" s="73" t="s">
        <v>757</v>
      </c>
    </row>
    <row r="5622" spans="1:3" x14ac:dyDescent="0.2">
      <c r="A5622" s="72">
        <v>5621</v>
      </c>
      <c r="B5622" s="70" t="s">
        <v>5482</v>
      </c>
      <c r="C5622" s="73" t="s">
        <v>757</v>
      </c>
    </row>
    <row r="5623" spans="1:3" x14ac:dyDescent="0.2">
      <c r="A5623" s="72">
        <v>5622</v>
      </c>
      <c r="B5623" s="70" t="s">
        <v>2006</v>
      </c>
      <c r="C5623" s="73" t="s">
        <v>757</v>
      </c>
    </row>
    <row r="5624" spans="1:3" x14ac:dyDescent="0.2">
      <c r="A5624" s="72">
        <v>5623</v>
      </c>
      <c r="B5624" s="70" t="s">
        <v>1441</v>
      </c>
      <c r="C5624" s="73" t="s">
        <v>757</v>
      </c>
    </row>
    <row r="5625" spans="1:3" x14ac:dyDescent="0.2">
      <c r="A5625" s="72">
        <v>5624</v>
      </c>
      <c r="B5625" s="70" t="s">
        <v>2105</v>
      </c>
      <c r="C5625" s="73" t="s">
        <v>757</v>
      </c>
    </row>
    <row r="5626" spans="1:3" x14ac:dyDescent="0.2">
      <c r="A5626" s="72">
        <v>5625</v>
      </c>
      <c r="B5626" s="70" t="s">
        <v>5449</v>
      </c>
      <c r="C5626" s="73" t="s">
        <v>757</v>
      </c>
    </row>
    <row r="5627" spans="1:3" x14ac:dyDescent="0.2">
      <c r="A5627" s="72">
        <v>5626</v>
      </c>
      <c r="B5627" s="70" t="s">
        <v>1574</v>
      </c>
      <c r="C5627" s="73" t="s">
        <v>757</v>
      </c>
    </row>
    <row r="5628" spans="1:3" x14ac:dyDescent="0.2">
      <c r="A5628" s="72">
        <v>5627</v>
      </c>
      <c r="B5628" s="70" t="s">
        <v>4486</v>
      </c>
      <c r="C5628" s="73" t="s">
        <v>757</v>
      </c>
    </row>
    <row r="5629" spans="1:3" x14ac:dyDescent="0.2">
      <c r="A5629" s="72">
        <v>5628</v>
      </c>
      <c r="B5629" s="70" t="s">
        <v>5811</v>
      </c>
      <c r="C5629" s="73" t="s">
        <v>230</v>
      </c>
    </row>
    <row r="5630" spans="1:3" x14ac:dyDescent="0.2">
      <c r="A5630" s="72">
        <v>5629</v>
      </c>
      <c r="B5630" s="70" t="s">
        <v>4917</v>
      </c>
      <c r="C5630" s="73" t="s">
        <v>757</v>
      </c>
    </row>
    <row r="5631" spans="1:3" x14ac:dyDescent="0.2">
      <c r="A5631" s="72">
        <v>5630</v>
      </c>
      <c r="B5631" s="70" t="s">
        <v>4754</v>
      </c>
      <c r="C5631" s="73" t="s">
        <v>757</v>
      </c>
    </row>
    <row r="5632" spans="1:3" x14ac:dyDescent="0.2">
      <c r="A5632" s="72">
        <v>5631</v>
      </c>
      <c r="B5632" s="70" t="s">
        <v>4505</v>
      </c>
      <c r="C5632" s="73" t="s">
        <v>757</v>
      </c>
    </row>
    <row r="5633" spans="1:3" x14ac:dyDescent="0.2">
      <c r="A5633" s="72">
        <v>5632</v>
      </c>
      <c r="B5633" s="70" t="s">
        <v>5515</v>
      </c>
      <c r="C5633" s="73" t="s">
        <v>757</v>
      </c>
    </row>
    <row r="5634" spans="1:3" x14ac:dyDescent="0.2">
      <c r="A5634" s="72">
        <v>5633</v>
      </c>
      <c r="B5634" s="70" t="s">
        <v>1761</v>
      </c>
      <c r="C5634" s="73" t="s">
        <v>757</v>
      </c>
    </row>
    <row r="5635" spans="1:3" x14ac:dyDescent="0.2">
      <c r="A5635" s="72">
        <v>5634</v>
      </c>
      <c r="B5635" s="70" t="s">
        <v>4084</v>
      </c>
      <c r="C5635" s="73" t="s">
        <v>757</v>
      </c>
    </row>
    <row r="5636" spans="1:3" x14ac:dyDescent="0.2">
      <c r="A5636" s="72">
        <v>5635</v>
      </c>
      <c r="B5636" s="70" t="s">
        <v>1016</v>
      </c>
      <c r="C5636" s="73" t="s">
        <v>757</v>
      </c>
    </row>
    <row r="5637" spans="1:3" x14ac:dyDescent="0.2">
      <c r="A5637" s="72">
        <v>5636</v>
      </c>
      <c r="B5637" s="70" t="s">
        <v>756</v>
      </c>
      <c r="C5637" s="73" t="s">
        <v>757</v>
      </c>
    </row>
    <row r="5638" spans="1:3" x14ac:dyDescent="0.2">
      <c r="A5638" s="72">
        <v>5637</v>
      </c>
      <c r="B5638" s="70" t="s">
        <v>2391</v>
      </c>
      <c r="C5638" s="73" t="s">
        <v>757</v>
      </c>
    </row>
    <row r="5639" spans="1:3" x14ac:dyDescent="0.2">
      <c r="A5639" s="72">
        <v>5638</v>
      </c>
      <c r="B5639" s="70" t="s">
        <v>1269</v>
      </c>
      <c r="C5639" s="73" t="s">
        <v>757</v>
      </c>
    </row>
    <row r="5640" spans="1:3" x14ac:dyDescent="0.2">
      <c r="A5640" s="72">
        <v>5639</v>
      </c>
      <c r="B5640" s="70" t="s">
        <v>3818</v>
      </c>
      <c r="C5640" s="73" t="s">
        <v>757</v>
      </c>
    </row>
    <row r="5641" spans="1:3" x14ac:dyDescent="0.2">
      <c r="A5641" s="72">
        <v>5640</v>
      </c>
      <c r="B5641" s="70" t="s">
        <v>3301</v>
      </c>
      <c r="C5641" s="73" t="s">
        <v>757</v>
      </c>
    </row>
    <row r="5642" spans="1:3" x14ac:dyDescent="0.2">
      <c r="A5642" s="72">
        <v>5641</v>
      </c>
      <c r="B5642" s="70" t="s">
        <v>2850</v>
      </c>
      <c r="C5642" s="73" t="s">
        <v>757</v>
      </c>
    </row>
    <row r="5643" spans="1:3" x14ac:dyDescent="0.2">
      <c r="A5643" s="72">
        <v>5642</v>
      </c>
      <c r="B5643" s="70" t="s">
        <v>3699</v>
      </c>
      <c r="C5643" s="73" t="s">
        <v>757</v>
      </c>
    </row>
    <row r="5644" spans="1:3" x14ac:dyDescent="0.2">
      <c r="A5644" s="72">
        <v>5643</v>
      </c>
      <c r="B5644" s="70" t="s">
        <v>5323</v>
      </c>
      <c r="C5644" s="73" t="s">
        <v>757</v>
      </c>
    </row>
    <row r="5645" spans="1:3" x14ac:dyDescent="0.2">
      <c r="A5645" s="72">
        <v>5644</v>
      </c>
      <c r="B5645" s="70" t="s">
        <v>6281</v>
      </c>
      <c r="C5645" s="73" t="s">
        <v>757</v>
      </c>
    </row>
    <row r="5646" spans="1:3" x14ac:dyDescent="0.2">
      <c r="A5646" s="72">
        <v>5645</v>
      </c>
      <c r="B5646" s="70" t="s">
        <v>93</v>
      </c>
      <c r="C5646" s="73" t="s">
        <v>656</v>
      </c>
    </row>
    <row r="5647" spans="1:3" x14ac:dyDescent="0.2">
      <c r="A5647" s="72">
        <v>5646</v>
      </c>
      <c r="B5647" s="70" t="s">
        <v>1135</v>
      </c>
      <c r="C5647" s="73" t="s">
        <v>656</v>
      </c>
    </row>
    <row r="5648" spans="1:3" x14ac:dyDescent="0.2">
      <c r="A5648" s="72">
        <v>5647</v>
      </c>
      <c r="B5648" s="70" t="s">
        <v>1970</v>
      </c>
      <c r="C5648" s="73" t="s">
        <v>656</v>
      </c>
    </row>
    <row r="5649" spans="1:3" x14ac:dyDescent="0.2">
      <c r="A5649" s="72">
        <v>5648</v>
      </c>
      <c r="B5649" s="70" t="s">
        <v>3346</v>
      </c>
      <c r="C5649" s="73" t="s">
        <v>656</v>
      </c>
    </row>
    <row r="5650" spans="1:3" x14ac:dyDescent="0.2">
      <c r="A5650" s="72">
        <v>5649</v>
      </c>
      <c r="B5650" s="70" t="s">
        <v>5390</v>
      </c>
      <c r="C5650" s="73" t="s">
        <v>656</v>
      </c>
    </row>
    <row r="5651" spans="1:3" x14ac:dyDescent="0.2">
      <c r="A5651" s="72">
        <v>5650</v>
      </c>
      <c r="B5651" s="70" t="s">
        <v>2362</v>
      </c>
      <c r="C5651" s="73" t="s">
        <v>656</v>
      </c>
    </row>
    <row r="5652" spans="1:3" x14ac:dyDescent="0.2">
      <c r="A5652" s="72">
        <v>5651</v>
      </c>
      <c r="B5652" s="70" t="s">
        <v>1707</v>
      </c>
      <c r="C5652" s="73" t="s">
        <v>656</v>
      </c>
    </row>
    <row r="5653" spans="1:3" x14ac:dyDescent="0.2">
      <c r="A5653" s="72">
        <v>5652</v>
      </c>
      <c r="B5653" s="70" t="s">
        <v>4965</v>
      </c>
      <c r="C5653" s="73" t="s">
        <v>656</v>
      </c>
    </row>
    <row r="5654" spans="1:3" x14ac:dyDescent="0.2">
      <c r="A5654" s="72">
        <v>5653</v>
      </c>
      <c r="B5654" s="70" t="s">
        <v>2961</v>
      </c>
      <c r="C5654" s="73" t="s">
        <v>656</v>
      </c>
    </row>
    <row r="5655" spans="1:3" x14ac:dyDescent="0.2">
      <c r="A5655" s="72">
        <v>5654</v>
      </c>
      <c r="B5655" s="70" t="s">
        <v>7147</v>
      </c>
      <c r="C5655" s="73" t="s">
        <v>656</v>
      </c>
    </row>
    <row r="5656" spans="1:3" x14ac:dyDescent="0.2">
      <c r="A5656" s="72">
        <v>5655</v>
      </c>
      <c r="B5656" s="70" t="s">
        <v>5458</v>
      </c>
      <c r="C5656" s="73" t="s">
        <v>656</v>
      </c>
    </row>
    <row r="5657" spans="1:3" x14ac:dyDescent="0.2">
      <c r="A5657" s="72">
        <v>5656</v>
      </c>
      <c r="B5657" s="70" t="s">
        <v>4657</v>
      </c>
      <c r="C5657" s="73" t="s">
        <v>656</v>
      </c>
    </row>
    <row r="5658" spans="1:3" x14ac:dyDescent="0.2">
      <c r="A5658" s="72">
        <v>5657</v>
      </c>
      <c r="B5658" s="70" t="s">
        <v>2890</v>
      </c>
      <c r="C5658" s="73" t="s">
        <v>656</v>
      </c>
    </row>
    <row r="5659" spans="1:3" x14ac:dyDescent="0.2">
      <c r="A5659" s="72">
        <v>5658</v>
      </c>
      <c r="B5659" s="70" t="s">
        <v>2646</v>
      </c>
      <c r="C5659" s="73" t="s">
        <v>656</v>
      </c>
    </row>
    <row r="5660" spans="1:3" x14ac:dyDescent="0.2">
      <c r="A5660" s="72">
        <v>5659</v>
      </c>
      <c r="B5660" s="70" t="s">
        <v>6382</v>
      </c>
      <c r="C5660" s="73" t="s">
        <v>656</v>
      </c>
    </row>
    <row r="5661" spans="1:3" x14ac:dyDescent="0.2">
      <c r="A5661" s="72">
        <v>5660</v>
      </c>
      <c r="B5661" s="70" t="s">
        <v>3997</v>
      </c>
      <c r="C5661" s="73" t="s">
        <v>656</v>
      </c>
    </row>
    <row r="5662" spans="1:3" x14ac:dyDescent="0.2">
      <c r="A5662" s="72">
        <v>5661</v>
      </c>
      <c r="B5662" s="70" t="s">
        <v>3023</v>
      </c>
      <c r="C5662" s="73" t="s">
        <v>656</v>
      </c>
    </row>
    <row r="5663" spans="1:3" x14ac:dyDescent="0.2">
      <c r="A5663" s="72">
        <v>5662</v>
      </c>
      <c r="B5663" s="70" t="s">
        <v>6383</v>
      </c>
      <c r="C5663" s="73" t="s">
        <v>656</v>
      </c>
    </row>
    <row r="5664" spans="1:3" x14ac:dyDescent="0.2">
      <c r="A5664" s="72">
        <v>5663</v>
      </c>
      <c r="B5664" s="70" t="s">
        <v>1655</v>
      </c>
      <c r="C5664" s="73" t="s">
        <v>656</v>
      </c>
    </row>
    <row r="5665" spans="1:3" x14ac:dyDescent="0.2">
      <c r="A5665" s="72">
        <v>5664</v>
      </c>
      <c r="B5665" s="70" t="s">
        <v>655</v>
      </c>
      <c r="C5665" s="73" t="s">
        <v>656</v>
      </c>
    </row>
    <row r="5666" spans="1:3" x14ac:dyDescent="0.2">
      <c r="A5666" s="72">
        <v>5665</v>
      </c>
      <c r="B5666" s="70" t="s">
        <v>3256</v>
      </c>
      <c r="C5666" s="73" t="s">
        <v>656</v>
      </c>
    </row>
    <row r="5667" spans="1:3" x14ac:dyDescent="0.2">
      <c r="A5667" s="72">
        <v>5666</v>
      </c>
      <c r="B5667" s="70" t="s">
        <v>6505</v>
      </c>
      <c r="C5667" s="73" t="s">
        <v>656</v>
      </c>
    </row>
    <row r="5668" spans="1:3" x14ac:dyDescent="0.2">
      <c r="A5668" s="72">
        <v>5667</v>
      </c>
      <c r="B5668" s="70" t="s">
        <v>4908</v>
      </c>
      <c r="C5668" s="73" t="s">
        <v>656</v>
      </c>
    </row>
    <row r="5669" spans="1:3" x14ac:dyDescent="0.2">
      <c r="A5669" s="72">
        <v>5668</v>
      </c>
      <c r="B5669" s="70" t="s">
        <v>7148</v>
      </c>
      <c r="C5669" s="73" t="s">
        <v>656</v>
      </c>
    </row>
    <row r="5670" spans="1:3" x14ac:dyDescent="0.2">
      <c r="A5670" s="72">
        <v>5669</v>
      </c>
      <c r="B5670" s="70" t="s">
        <v>3632</v>
      </c>
      <c r="C5670" s="73" t="s">
        <v>656</v>
      </c>
    </row>
    <row r="5671" spans="1:3" x14ac:dyDescent="0.2">
      <c r="A5671" s="72">
        <v>5670</v>
      </c>
      <c r="B5671" s="70" t="s">
        <v>5361</v>
      </c>
      <c r="C5671" s="73" t="s">
        <v>656</v>
      </c>
    </row>
    <row r="5672" spans="1:3" x14ac:dyDescent="0.2">
      <c r="A5672" s="72">
        <v>5671</v>
      </c>
      <c r="B5672" s="70" t="s">
        <v>5742</v>
      </c>
      <c r="C5672" s="73" t="s">
        <v>656</v>
      </c>
    </row>
    <row r="5673" spans="1:3" x14ac:dyDescent="0.2">
      <c r="A5673" s="72">
        <v>5672</v>
      </c>
      <c r="B5673" s="70" t="s">
        <v>2455</v>
      </c>
      <c r="C5673" s="73" t="s">
        <v>656</v>
      </c>
    </row>
    <row r="5674" spans="1:3" x14ac:dyDescent="0.2">
      <c r="A5674" s="72">
        <v>5673</v>
      </c>
      <c r="B5674" s="70" t="s">
        <v>2996</v>
      </c>
      <c r="C5674" s="73" t="s">
        <v>470</v>
      </c>
    </row>
    <row r="5675" spans="1:3" x14ac:dyDescent="0.2">
      <c r="A5675" s="72">
        <v>5674</v>
      </c>
      <c r="B5675" s="70" t="s">
        <v>5780</v>
      </c>
      <c r="C5675" s="73" t="s">
        <v>470</v>
      </c>
    </row>
    <row r="5676" spans="1:3" x14ac:dyDescent="0.2">
      <c r="A5676" s="72">
        <v>5675</v>
      </c>
      <c r="B5676" s="70" t="s">
        <v>4723</v>
      </c>
      <c r="C5676" s="73" t="s">
        <v>470</v>
      </c>
    </row>
    <row r="5677" spans="1:3" x14ac:dyDescent="0.2">
      <c r="A5677" s="72">
        <v>5676</v>
      </c>
      <c r="B5677" s="70" t="s">
        <v>1256</v>
      </c>
      <c r="C5677" s="73" t="s">
        <v>470</v>
      </c>
    </row>
    <row r="5678" spans="1:3" x14ac:dyDescent="0.2">
      <c r="A5678" s="72">
        <v>5677</v>
      </c>
      <c r="B5678" s="70" t="s">
        <v>3782</v>
      </c>
      <c r="C5678" s="73" t="s">
        <v>470</v>
      </c>
    </row>
    <row r="5679" spans="1:3" x14ac:dyDescent="0.2">
      <c r="A5679" s="72">
        <v>5678</v>
      </c>
      <c r="B5679" s="70" t="s">
        <v>6384</v>
      </c>
      <c r="C5679" s="73" t="s">
        <v>470</v>
      </c>
    </row>
    <row r="5680" spans="1:3" x14ac:dyDescent="0.2">
      <c r="A5680" s="72">
        <v>5679</v>
      </c>
      <c r="B5680" s="70" t="s">
        <v>5819</v>
      </c>
      <c r="C5680" s="73" t="s">
        <v>470</v>
      </c>
    </row>
    <row r="5681" spans="1:3" x14ac:dyDescent="0.2">
      <c r="A5681" s="72">
        <v>5680</v>
      </c>
      <c r="B5681" s="70" t="s">
        <v>5605</v>
      </c>
      <c r="C5681" s="73" t="s">
        <v>470</v>
      </c>
    </row>
    <row r="5682" spans="1:3" x14ac:dyDescent="0.2">
      <c r="A5682" s="72">
        <v>5681</v>
      </c>
      <c r="B5682" s="70" t="s">
        <v>2731</v>
      </c>
      <c r="C5682" s="73" t="s">
        <v>470</v>
      </c>
    </row>
    <row r="5683" spans="1:3" x14ac:dyDescent="0.2">
      <c r="A5683" s="72">
        <v>5682</v>
      </c>
      <c r="B5683" s="70" t="s">
        <v>4028</v>
      </c>
      <c r="C5683" s="73" t="s">
        <v>470</v>
      </c>
    </row>
    <row r="5684" spans="1:3" x14ac:dyDescent="0.2">
      <c r="A5684" s="72">
        <v>5683</v>
      </c>
      <c r="B5684" s="70" t="s">
        <v>4666</v>
      </c>
      <c r="C5684" s="73" t="s">
        <v>470</v>
      </c>
    </row>
    <row r="5685" spans="1:3" x14ac:dyDescent="0.2">
      <c r="A5685" s="72">
        <v>5684</v>
      </c>
      <c r="B5685" s="70" t="s">
        <v>4586</v>
      </c>
      <c r="C5685" s="73" t="s">
        <v>470</v>
      </c>
    </row>
    <row r="5686" spans="1:3" x14ac:dyDescent="0.2">
      <c r="A5686" s="72">
        <v>5685</v>
      </c>
      <c r="B5686" s="70" t="s">
        <v>4491</v>
      </c>
      <c r="C5686" s="73" t="s">
        <v>470</v>
      </c>
    </row>
    <row r="5687" spans="1:3" x14ac:dyDescent="0.2">
      <c r="A5687" s="72">
        <v>5686</v>
      </c>
      <c r="B5687" s="70" t="s">
        <v>6878</v>
      </c>
      <c r="C5687" s="73" t="s">
        <v>470</v>
      </c>
    </row>
    <row r="5688" spans="1:3" x14ac:dyDescent="0.2">
      <c r="A5688" s="72">
        <v>5687</v>
      </c>
      <c r="B5688" s="70" t="s">
        <v>1353</v>
      </c>
      <c r="C5688" s="73" t="s">
        <v>470</v>
      </c>
    </row>
    <row r="5689" spans="1:3" x14ac:dyDescent="0.2">
      <c r="A5689" s="72">
        <v>5688</v>
      </c>
      <c r="B5689" s="70" t="s">
        <v>4379</v>
      </c>
      <c r="C5689" s="73" t="s">
        <v>470</v>
      </c>
    </row>
    <row r="5690" spans="1:3" x14ac:dyDescent="0.2">
      <c r="A5690" s="72">
        <v>5689</v>
      </c>
      <c r="B5690" s="70" t="s">
        <v>670</v>
      </c>
      <c r="C5690" s="73" t="s">
        <v>470</v>
      </c>
    </row>
    <row r="5691" spans="1:3" x14ac:dyDescent="0.2">
      <c r="A5691" s="72">
        <v>5690</v>
      </c>
      <c r="B5691" s="70" t="s">
        <v>995</v>
      </c>
      <c r="C5691" s="73" t="s">
        <v>470</v>
      </c>
    </row>
    <row r="5692" spans="1:3" x14ac:dyDescent="0.2">
      <c r="A5692" s="72">
        <v>5691</v>
      </c>
      <c r="B5692" s="70" t="s">
        <v>4037</v>
      </c>
      <c r="C5692" s="73" t="s">
        <v>470</v>
      </c>
    </row>
    <row r="5693" spans="1:3" x14ac:dyDescent="0.2">
      <c r="A5693" s="72">
        <v>5692</v>
      </c>
      <c r="B5693" s="70" t="s">
        <v>1984</v>
      </c>
      <c r="C5693" s="73" t="s">
        <v>470</v>
      </c>
    </row>
    <row r="5694" spans="1:3" x14ac:dyDescent="0.2">
      <c r="A5694" s="72">
        <v>5693</v>
      </c>
      <c r="B5694" s="70" t="s">
        <v>1873</v>
      </c>
      <c r="C5694" s="73" t="s">
        <v>470</v>
      </c>
    </row>
    <row r="5695" spans="1:3" x14ac:dyDescent="0.2">
      <c r="A5695" s="72">
        <v>5694</v>
      </c>
      <c r="B5695" s="70" t="s">
        <v>1257</v>
      </c>
      <c r="C5695" s="73" t="s">
        <v>470</v>
      </c>
    </row>
    <row r="5696" spans="1:3" x14ac:dyDescent="0.2">
      <c r="A5696" s="72">
        <v>5695</v>
      </c>
      <c r="B5696" s="70" t="s">
        <v>469</v>
      </c>
      <c r="C5696" s="73" t="s">
        <v>470</v>
      </c>
    </row>
    <row r="5697" spans="1:3" x14ac:dyDescent="0.2">
      <c r="A5697" s="72">
        <v>5696</v>
      </c>
      <c r="B5697" s="70" t="s">
        <v>1640</v>
      </c>
      <c r="C5697" s="73" t="s">
        <v>470</v>
      </c>
    </row>
    <row r="5698" spans="1:3" x14ac:dyDescent="0.2">
      <c r="A5698" s="72">
        <v>5697</v>
      </c>
      <c r="B5698" s="70" t="s">
        <v>2735</v>
      </c>
      <c r="C5698" s="73" t="s">
        <v>470</v>
      </c>
    </row>
    <row r="5699" spans="1:3" x14ac:dyDescent="0.2">
      <c r="A5699" s="72">
        <v>5698</v>
      </c>
      <c r="B5699" s="70" t="s">
        <v>3942</v>
      </c>
      <c r="C5699" s="73" t="s">
        <v>470</v>
      </c>
    </row>
    <row r="5700" spans="1:3" x14ac:dyDescent="0.2">
      <c r="A5700" s="72">
        <v>5699</v>
      </c>
      <c r="B5700" s="70" t="s">
        <v>4265</v>
      </c>
      <c r="C5700" s="73" t="s">
        <v>470</v>
      </c>
    </row>
    <row r="5701" spans="1:3" x14ac:dyDescent="0.2">
      <c r="A5701" s="72">
        <v>5700</v>
      </c>
      <c r="B5701" s="70" t="s">
        <v>2255</v>
      </c>
      <c r="C5701" s="73" t="s">
        <v>470</v>
      </c>
    </row>
    <row r="5702" spans="1:3" x14ac:dyDescent="0.2">
      <c r="A5702" s="72">
        <v>5701</v>
      </c>
      <c r="B5702" s="70" t="s">
        <v>3868</v>
      </c>
      <c r="C5702" s="73" t="s">
        <v>470</v>
      </c>
    </row>
    <row r="5703" spans="1:3" x14ac:dyDescent="0.2">
      <c r="A5703" s="72">
        <v>5702</v>
      </c>
      <c r="B5703" s="70" t="s">
        <v>3981</v>
      </c>
      <c r="C5703" s="73" t="s">
        <v>470</v>
      </c>
    </row>
    <row r="5704" spans="1:3" x14ac:dyDescent="0.2">
      <c r="A5704" s="72">
        <v>5703</v>
      </c>
      <c r="B5704" s="70" t="s">
        <v>4246</v>
      </c>
      <c r="C5704" s="73" t="s">
        <v>470</v>
      </c>
    </row>
    <row r="5705" spans="1:3" x14ac:dyDescent="0.2">
      <c r="A5705" s="72">
        <v>5704</v>
      </c>
      <c r="B5705" s="70" t="s">
        <v>4013</v>
      </c>
      <c r="C5705" s="73" t="s">
        <v>470</v>
      </c>
    </row>
    <row r="5706" spans="1:3" x14ac:dyDescent="0.2">
      <c r="A5706" s="72">
        <v>5705</v>
      </c>
      <c r="B5706" s="70" t="s">
        <v>2741</v>
      </c>
      <c r="C5706" s="73" t="s">
        <v>470</v>
      </c>
    </row>
    <row r="5707" spans="1:3" x14ac:dyDescent="0.2">
      <c r="A5707" s="72">
        <v>5706</v>
      </c>
      <c r="B5707" s="70" t="s">
        <v>6171</v>
      </c>
      <c r="C5707" s="73" t="s">
        <v>470</v>
      </c>
    </row>
    <row r="5708" spans="1:3" x14ac:dyDescent="0.2">
      <c r="A5708" s="72">
        <v>5707</v>
      </c>
      <c r="B5708" s="70" t="s">
        <v>2656</v>
      </c>
      <c r="C5708" s="73" t="s">
        <v>470</v>
      </c>
    </row>
    <row r="5709" spans="1:3" x14ac:dyDescent="0.2">
      <c r="A5709" s="72">
        <v>5708</v>
      </c>
      <c r="B5709" s="70" t="s">
        <v>5709</v>
      </c>
      <c r="C5709" s="73" t="s">
        <v>470</v>
      </c>
    </row>
    <row r="5710" spans="1:3" x14ac:dyDescent="0.2">
      <c r="A5710" s="72">
        <v>5709</v>
      </c>
      <c r="B5710" s="70" t="s">
        <v>6879</v>
      </c>
      <c r="C5710" s="73" t="s">
        <v>470</v>
      </c>
    </row>
    <row r="5711" spans="1:3" x14ac:dyDescent="0.2">
      <c r="A5711" s="72">
        <v>5710</v>
      </c>
      <c r="B5711" s="70" t="s">
        <v>1024</v>
      </c>
      <c r="C5711" s="73" t="s">
        <v>470</v>
      </c>
    </row>
    <row r="5712" spans="1:3" x14ac:dyDescent="0.2">
      <c r="A5712" s="72">
        <v>5711</v>
      </c>
      <c r="B5712" s="70" t="s">
        <v>4368</v>
      </c>
      <c r="C5712" s="73" t="s">
        <v>470</v>
      </c>
    </row>
    <row r="5713" spans="1:3" x14ac:dyDescent="0.2">
      <c r="A5713" s="72">
        <v>5712</v>
      </c>
      <c r="B5713" s="70" t="s">
        <v>4818</v>
      </c>
      <c r="C5713" s="73" t="s">
        <v>470</v>
      </c>
    </row>
    <row r="5714" spans="1:3" x14ac:dyDescent="0.2">
      <c r="A5714" s="72">
        <v>5713</v>
      </c>
      <c r="B5714" s="70" t="s">
        <v>6880</v>
      </c>
      <c r="C5714" s="73" t="s">
        <v>470</v>
      </c>
    </row>
    <row r="5715" spans="1:3" x14ac:dyDescent="0.2">
      <c r="A5715" s="72">
        <v>5714</v>
      </c>
      <c r="B5715" s="70" t="s">
        <v>982</v>
      </c>
      <c r="C5715" s="73" t="s">
        <v>470</v>
      </c>
    </row>
    <row r="5716" spans="1:3" x14ac:dyDescent="0.2">
      <c r="A5716" s="72">
        <v>5715</v>
      </c>
      <c r="B5716" s="70" t="s">
        <v>5676</v>
      </c>
      <c r="C5716" s="73" t="s">
        <v>470</v>
      </c>
    </row>
    <row r="5717" spans="1:3" x14ac:dyDescent="0.2">
      <c r="A5717" s="72">
        <v>5716</v>
      </c>
      <c r="B5717" s="70" t="s">
        <v>6282</v>
      </c>
      <c r="C5717" s="73" t="s">
        <v>470</v>
      </c>
    </row>
    <row r="5718" spans="1:3" x14ac:dyDescent="0.2">
      <c r="A5718" s="72">
        <v>5717</v>
      </c>
      <c r="B5718" s="70" t="s">
        <v>3025</v>
      </c>
      <c r="C5718" s="73" t="s">
        <v>470</v>
      </c>
    </row>
    <row r="5719" spans="1:3" x14ac:dyDescent="0.2">
      <c r="A5719" s="72">
        <v>5718</v>
      </c>
      <c r="B5719" s="70" t="s">
        <v>3428</v>
      </c>
      <c r="C5719" s="73" t="s">
        <v>470</v>
      </c>
    </row>
    <row r="5720" spans="1:3" x14ac:dyDescent="0.2">
      <c r="A5720" s="72">
        <v>5719</v>
      </c>
      <c r="B5720" s="70" t="s">
        <v>2569</v>
      </c>
      <c r="C5720" s="73" t="s">
        <v>470</v>
      </c>
    </row>
    <row r="5721" spans="1:3" x14ac:dyDescent="0.2">
      <c r="A5721" s="72">
        <v>5720</v>
      </c>
      <c r="B5721" s="70" t="s">
        <v>2232</v>
      </c>
      <c r="C5721" s="73" t="s">
        <v>470</v>
      </c>
    </row>
    <row r="5722" spans="1:3" x14ac:dyDescent="0.2">
      <c r="A5722" s="72">
        <v>5721</v>
      </c>
      <c r="B5722" s="70" t="s">
        <v>3826</v>
      </c>
      <c r="C5722" s="73" t="s">
        <v>470</v>
      </c>
    </row>
    <row r="5723" spans="1:3" x14ac:dyDescent="0.2">
      <c r="A5723" s="72">
        <v>5722</v>
      </c>
      <c r="B5723" s="70" t="s">
        <v>3576</v>
      </c>
      <c r="C5723" s="73" t="s">
        <v>470</v>
      </c>
    </row>
    <row r="5724" spans="1:3" x14ac:dyDescent="0.2">
      <c r="A5724" s="72">
        <v>5723</v>
      </c>
      <c r="B5724" s="70" t="s">
        <v>2191</v>
      </c>
      <c r="C5724" s="73" t="s">
        <v>470</v>
      </c>
    </row>
    <row r="5725" spans="1:3" x14ac:dyDescent="0.2">
      <c r="A5725" s="72">
        <v>5724</v>
      </c>
      <c r="B5725" s="70" t="s">
        <v>744</v>
      </c>
      <c r="C5725" s="73" t="s">
        <v>470</v>
      </c>
    </row>
    <row r="5726" spans="1:3" x14ac:dyDescent="0.2">
      <c r="A5726" s="72">
        <v>5725</v>
      </c>
      <c r="B5726" s="70" t="s">
        <v>4150</v>
      </c>
      <c r="C5726" s="73" t="s">
        <v>470</v>
      </c>
    </row>
    <row r="5727" spans="1:3" x14ac:dyDescent="0.2">
      <c r="A5727" s="72">
        <v>5726</v>
      </c>
      <c r="B5727" s="70" t="s">
        <v>3272</v>
      </c>
      <c r="C5727" s="73" t="s">
        <v>470</v>
      </c>
    </row>
    <row r="5728" spans="1:3" x14ac:dyDescent="0.2">
      <c r="A5728" s="72">
        <v>5727</v>
      </c>
      <c r="B5728" s="70" t="s">
        <v>2827</v>
      </c>
      <c r="C5728" s="73" t="s">
        <v>470</v>
      </c>
    </row>
    <row r="5729" spans="1:3" x14ac:dyDescent="0.2">
      <c r="A5729" s="72">
        <v>5728</v>
      </c>
      <c r="B5729" s="70" t="s">
        <v>3051</v>
      </c>
      <c r="C5729" s="73" t="s">
        <v>470</v>
      </c>
    </row>
    <row r="5730" spans="1:3" x14ac:dyDescent="0.2">
      <c r="A5730" s="72">
        <v>5729</v>
      </c>
      <c r="B5730" s="70" t="s">
        <v>4289</v>
      </c>
      <c r="C5730" s="73" t="s">
        <v>470</v>
      </c>
    </row>
    <row r="5731" spans="1:3" x14ac:dyDescent="0.2">
      <c r="A5731" s="72">
        <v>5730</v>
      </c>
      <c r="B5731" s="70" t="s">
        <v>5343</v>
      </c>
      <c r="C5731" s="73" t="s">
        <v>470</v>
      </c>
    </row>
    <row r="5732" spans="1:3" x14ac:dyDescent="0.2">
      <c r="A5732" s="72">
        <v>5731</v>
      </c>
      <c r="B5732" s="70" t="s">
        <v>5677</v>
      </c>
      <c r="C5732" s="73" t="s">
        <v>470</v>
      </c>
    </row>
    <row r="5733" spans="1:3" x14ac:dyDescent="0.2">
      <c r="A5733" s="72">
        <v>5732</v>
      </c>
      <c r="B5733" s="70" t="s">
        <v>6385</v>
      </c>
      <c r="C5733" s="73" t="s">
        <v>470</v>
      </c>
    </row>
    <row r="5734" spans="1:3" x14ac:dyDescent="0.2">
      <c r="A5734" s="72">
        <v>5733</v>
      </c>
      <c r="B5734" s="70" t="s">
        <v>6677</v>
      </c>
      <c r="C5734" s="73" t="s">
        <v>470</v>
      </c>
    </row>
    <row r="5735" spans="1:3" x14ac:dyDescent="0.2">
      <c r="A5735" s="72">
        <v>5734</v>
      </c>
      <c r="B5735" s="70" t="s">
        <v>1929</v>
      </c>
      <c r="C5735" s="73" t="s">
        <v>470</v>
      </c>
    </row>
    <row r="5736" spans="1:3" x14ac:dyDescent="0.2">
      <c r="A5736" s="72">
        <v>5735</v>
      </c>
      <c r="B5736" s="70" t="s">
        <v>4679</v>
      </c>
      <c r="C5736" s="73" t="s">
        <v>470</v>
      </c>
    </row>
    <row r="5737" spans="1:3" x14ac:dyDescent="0.2">
      <c r="A5737" s="72">
        <v>5736</v>
      </c>
      <c r="B5737" s="70" t="s">
        <v>777</v>
      </c>
      <c r="C5737" s="73" t="s">
        <v>530</v>
      </c>
    </row>
    <row r="5738" spans="1:3" x14ac:dyDescent="0.2">
      <c r="A5738" s="72">
        <v>5737</v>
      </c>
      <c r="B5738" s="70" t="s">
        <v>3902</v>
      </c>
      <c r="C5738" s="73" t="s">
        <v>530</v>
      </c>
    </row>
    <row r="5739" spans="1:3" x14ac:dyDescent="0.2">
      <c r="A5739" s="72">
        <v>5738</v>
      </c>
      <c r="B5739" s="70" t="s">
        <v>3977</v>
      </c>
      <c r="C5739" s="73" t="s">
        <v>530</v>
      </c>
    </row>
    <row r="5740" spans="1:3" x14ac:dyDescent="0.2">
      <c r="A5740" s="72">
        <v>5739</v>
      </c>
      <c r="B5740" s="70" t="s">
        <v>4339</v>
      </c>
      <c r="C5740" s="73" t="s">
        <v>530</v>
      </c>
    </row>
    <row r="5741" spans="1:3" x14ac:dyDescent="0.2">
      <c r="A5741" s="72">
        <v>5740</v>
      </c>
      <c r="B5741" s="70" t="s">
        <v>2829</v>
      </c>
      <c r="C5741" s="73" t="s">
        <v>530</v>
      </c>
    </row>
    <row r="5742" spans="1:3" x14ac:dyDescent="0.2">
      <c r="A5742" s="72">
        <v>5741</v>
      </c>
      <c r="B5742" s="70" t="s">
        <v>6184</v>
      </c>
      <c r="C5742" s="73" t="s">
        <v>530</v>
      </c>
    </row>
    <row r="5743" spans="1:3" x14ac:dyDescent="0.2">
      <c r="A5743" s="72">
        <v>5742</v>
      </c>
      <c r="B5743" s="70" t="s">
        <v>1179</v>
      </c>
      <c r="C5743" s="73" t="s">
        <v>530</v>
      </c>
    </row>
    <row r="5744" spans="1:3" x14ac:dyDescent="0.2">
      <c r="A5744" s="72">
        <v>5743</v>
      </c>
      <c r="B5744" s="70" t="s">
        <v>1658</v>
      </c>
      <c r="C5744" s="73" t="s">
        <v>530</v>
      </c>
    </row>
    <row r="5745" spans="1:3" x14ac:dyDescent="0.2">
      <c r="A5745" s="72">
        <v>5744</v>
      </c>
      <c r="B5745" s="70" t="s">
        <v>929</v>
      </c>
      <c r="C5745" s="73" t="s">
        <v>530</v>
      </c>
    </row>
    <row r="5746" spans="1:3" x14ac:dyDescent="0.2">
      <c r="A5746" s="72">
        <v>5745</v>
      </c>
      <c r="B5746" s="70" t="s">
        <v>1202</v>
      </c>
      <c r="C5746" s="73" t="s">
        <v>530</v>
      </c>
    </row>
    <row r="5747" spans="1:3" x14ac:dyDescent="0.2">
      <c r="A5747" s="72">
        <v>5746</v>
      </c>
      <c r="B5747" s="70" t="s">
        <v>5483</v>
      </c>
      <c r="C5747" s="73" t="s">
        <v>530</v>
      </c>
    </row>
    <row r="5748" spans="1:3" x14ac:dyDescent="0.2">
      <c r="A5748" s="72">
        <v>5747</v>
      </c>
      <c r="B5748" s="70" t="s">
        <v>4883</v>
      </c>
      <c r="C5748" s="73" t="s">
        <v>530</v>
      </c>
    </row>
    <row r="5749" spans="1:3" x14ac:dyDescent="0.2">
      <c r="A5749" s="72">
        <v>5748</v>
      </c>
      <c r="B5749" s="70" t="s">
        <v>3827</v>
      </c>
      <c r="C5749" s="73" t="s">
        <v>530</v>
      </c>
    </row>
    <row r="5750" spans="1:3" x14ac:dyDescent="0.2">
      <c r="A5750" s="72">
        <v>5749</v>
      </c>
      <c r="B5750" s="70" t="s">
        <v>4369</v>
      </c>
      <c r="C5750" s="73" t="s">
        <v>530</v>
      </c>
    </row>
    <row r="5751" spans="1:3" x14ac:dyDescent="0.2">
      <c r="A5751" s="72">
        <v>5750</v>
      </c>
      <c r="B5751" s="70" t="s">
        <v>1121</v>
      </c>
      <c r="C5751" s="73" t="s">
        <v>530</v>
      </c>
    </row>
    <row r="5752" spans="1:3" x14ac:dyDescent="0.2">
      <c r="A5752" s="72">
        <v>5751</v>
      </c>
      <c r="B5752" s="70" t="s">
        <v>6881</v>
      </c>
      <c r="C5752" s="73" t="s">
        <v>530</v>
      </c>
    </row>
    <row r="5753" spans="1:3" x14ac:dyDescent="0.2">
      <c r="A5753" s="72">
        <v>5752</v>
      </c>
      <c r="B5753" s="70" t="s">
        <v>2414</v>
      </c>
      <c r="C5753" s="73" t="s">
        <v>530</v>
      </c>
    </row>
    <row r="5754" spans="1:3" x14ac:dyDescent="0.2">
      <c r="A5754" s="72">
        <v>5753</v>
      </c>
      <c r="B5754" s="70" t="s">
        <v>761</v>
      </c>
      <c r="C5754" s="73" t="s">
        <v>530</v>
      </c>
    </row>
    <row r="5755" spans="1:3" x14ac:dyDescent="0.2">
      <c r="A5755" s="72">
        <v>5754</v>
      </c>
      <c r="B5755" s="70" t="s">
        <v>2251</v>
      </c>
      <c r="C5755" s="73" t="s">
        <v>530</v>
      </c>
    </row>
    <row r="5756" spans="1:3" x14ac:dyDescent="0.2">
      <c r="A5756" s="72">
        <v>5755</v>
      </c>
      <c r="B5756" s="70" t="s">
        <v>3742</v>
      </c>
      <c r="C5756" s="73" t="s">
        <v>530</v>
      </c>
    </row>
    <row r="5757" spans="1:3" x14ac:dyDescent="0.2">
      <c r="A5757" s="72">
        <v>5756</v>
      </c>
      <c r="B5757" s="70" t="s">
        <v>5289</v>
      </c>
      <c r="C5757" s="73" t="s">
        <v>530</v>
      </c>
    </row>
    <row r="5758" spans="1:3" x14ac:dyDescent="0.2">
      <c r="A5758" s="72">
        <v>5757</v>
      </c>
      <c r="B5758" s="70" t="s">
        <v>529</v>
      </c>
      <c r="C5758" s="73" t="s">
        <v>530</v>
      </c>
    </row>
    <row r="5759" spans="1:3" x14ac:dyDescent="0.2">
      <c r="A5759" s="72">
        <v>5758</v>
      </c>
      <c r="B5759" s="70" t="s">
        <v>4187</v>
      </c>
      <c r="C5759" s="73" t="s">
        <v>530</v>
      </c>
    </row>
    <row r="5760" spans="1:3" x14ac:dyDescent="0.2">
      <c r="A5760" s="72">
        <v>5759</v>
      </c>
      <c r="B5760" s="70" t="s">
        <v>5484</v>
      </c>
      <c r="C5760" s="73" t="s">
        <v>530</v>
      </c>
    </row>
    <row r="5761" spans="1:3" x14ac:dyDescent="0.2">
      <c r="A5761" s="72">
        <v>5760</v>
      </c>
      <c r="B5761" s="70" t="s">
        <v>3799</v>
      </c>
      <c r="C5761" s="73" t="s">
        <v>530</v>
      </c>
    </row>
    <row r="5762" spans="1:3" x14ac:dyDescent="0.2">
      <c r="A5762" s="72">
        <v>5761</v>
      </c>
      <c r="B5762" s="70" t="s">
        <v>4446</v>
      </c>
      <c r="C5762" s="73" t="s">
        <v>95</v>
      </c>
    </row>
    <row r="5763" spans="1:3" x14ac:dyDescent="0.2">
      <c r="A5763" s="72">
        <v>5762</v>
      </c>
      <c r="B5763" s="70" t="s">
        <v>3688</v>
      </c>
      <c r="C5763" s="73" t="s">
        <v>95</v>
      </c>
    </row>
    <row r="5764" spans="1:3" x14ac:dyDescent="0.2">
      <c r="A5764" s="72">
        <v>5763</v>
      </c>
      <c r="B5764" s="70" t="s">
        <v>3939</v>
      </c>
      <c r="C5764" s="73" t="s">
        <v>95</v>
      </c>
    </row>
    <row r="5765" spans="1:3" x14ac:dyDescent="0.2">
      <c r="A5765" s="72">
        <v>5764</v>
      </c>
      <c r="B5765" s="70" t="s">
        <v>4127</v>
      </c>
      <c r="C5765" s="73" t="s">
        <v>95</v>
      </c>
    </row>
    <row r="5766" spans="1:3" x14ac:dyDescent="0.2">
      <c r="A5766" s="72">
        <v>5765</v>
      </c>
      <c r="B5766" s="70" t="s">
        <v>2221</v>
      </c>
      <c r="C5766" s="73" t="s">
        <v>95</v>
      </c>
    </row>
    <row r="5767" spans="1:3" x14ac:dyDescent="0.2">
      <c r="A5767" s="72">
        <v>5766</v>
      </c>
      <c r="B5767" s="70" t="s">
        <v>1583</v>
      </c>
      <c r="C5767" s="73" t="s">
        <v>95</v>
      </c>
    </row>
    <row r="5768" spans="1:3" x14ac:dyDescent="0.2">
      <c r="A5768" s="72">
        <v>5767</v>
      </c>
      <c r="B5768" s="70" t="s">
        <v>5982</v>
      </c>
      <c r="C5768" s="73" t="s">
        <v>95</v>
      </c>
    </row>
    <row r="5769" spans="1:3" x14ac:dyDescent="0.2">
      <c r="A5769" s="72">
        <v>5768</v>
      </c>
      <c r="B5769" s="70" t="s">
        <v>2978</v>
      </c>
      <c r="C5769" s="73" t="s">
        <v>95</v>
      </c>
    </row>
    <row r="5770" spans="1:3" x14ac:dyDescent="0.2">
      <c r="A5770" s="72">
        <v>5769</v>
      </c>
      <c r="B5770" s="70" t="s">
        <v>3936</v>
      </c>
      <c r="C5770" s="73" t="s">
        <v>95</v>
      </c>
    </row>
    <row r="5771" spans="1:3" x14ac:dyDescent="0.2">
      <c r="A5771" s="72">
        <v>5770</v>
      </c>
      <c r="B5771" s="70" t="s">
        <v>3258</v>
      </c>
      <c r="C5771" s="73" t="s">
        <v>95</v>
      </c>
    </row>
    <row r="5772" spans="1:3" x14ac:dyDescent="0.2">
      <c r="A5772" s="72">
        <v>5771</v>
      </c>
      <c r="B5772" s="70" t="s">
        <v>6678</v>
      </c>
      <c r="C5772" s="73" t="s">
        <v>95</v>
      </c>
    </row>
    <row r="5773" spans="1:3" x14ac:dyDescent="0.2">
      <c r="A5773" s="72">
        <v>5772</v>
      </c>
      <c r="B5773" s="70" t="s">
        <v>2338</v>
      </c>
      <c r="C5773" s="73" t="s">
        <v>95</v>
      </c>
    </row>
    <row r="5774" spans="1:3" x14ac:dyDescent="0.2">
      <c r="A5774" s="72">
        <v>5773</v>
      </c>
      <c r="B5774" s="70" t="s">
        <v>7149</v>
      </c>
      <c r="C5774" s="73" t="s">
        <v>95</v>
      </c>
    </row>
    <row r="5775" spans="1:3" x14ac:dyDescent="0.2">
      <c r="A5775" s="72">
        <v>5774</v>
      </c>
      <c r="B5775" s="70" t="s">
        <v>2433</v>
      </c>
      <c r="C5775" s="73" t="s">
        <v>95</v>
      </c>
    </row>
    <row r="5776" spans="1:3" x14ac:dyDescent="0.2">
      <c r="A5776" s="72">
        <v>5775</v>
      </c>
      <c r="B5776" s="70" t="s">
        <v>3145</v>
      </c>
      <c r="C5776" s="73" t="s">
        <v>95</v>
      </c>
    </row>
    <row r="5777" spans="1:3" x14ac:dyDescent="0.2">
      <c r="A5777" s="72">
        <v>5776</v>
      </c>
      <c r="B5777" s="70" t="s">
        <v>1930</v>
      </c>
      <c r="C5777" s="73" t="s">
        <v>95</v>
      </c>
    </row>
    <row r="5778" spans="1:3" x14ac:dyDescent="0.2">
      <c r="A5778" s="72">
        <v>5777</v>
      </c>
      <c r="B5778" s="70" t="s">
        <v>6386</v>
      </c>
      <c r="C5778" s="73" t="s">
        <v>95</v>
      </c>
    </row>
    <row r="5779" spans="1:3" x14ac:dyDescent="0.2">
      <c r="A5779" s="72">
        <v>5778</v>
      </c>
      <c r="B5779" s="70" t="s">
        <v>2248</v>
      </c>
      <c r="C5779" s="73" t="s">
        <v>95</v>
      </c>
    </row>
    <row r="5780" spans="1:3" x14ac:dyDescent="0.2">
      <c r="A5780" s="72">
        <v>5779</v>
      </c>
      <c r="B5780" s="70" t="s">
        <v>2751</v>
      </c>
      <c r="C5780" s="73" t="s">
        <v>95</v>
      </c>
    </row>
    <row r="5781" spans="1:3" x14ac:dyDescent="0.2">
      <c r="A5781" s="72">
        <v>5780</v>
      </c>
      <c r="B5781" s="70" t="s">
        <v>6283</v>
      </c>
      <c r="C5781" s="73" t="s">
        <v>95</v>
      </c>
    </row>
    <row r="5782" spans="1:3" x14ac:dyDescent="0.2">
      <c r="A5782" s="72">
        <v>5781</v>
      </c>
      <c r="B5782" s="70" t="s">
        <v>6882</v>
      </c>
      <c r="C5782" s="73" t="s">
        <v>95</v>
      </c>
    </row>
    <row r="5783" spans="1:3" x14ac:dyDescent="0.2">
      <c r="A5783" s="72">
        <v>5782</v>
      </c>
      <c r="B5783" s="70" t="s">
        <v>4596</v>
      </c>
      <c r="C5783" s="73" t="s">
        <v>95</v>
      </c>
    </row>
    <row r="5784" spans="1:3" x14ac:dyDescent="0.2">
      <c r="A5784" s="72">
        <v>5783</v>
      </c>
      <c r="B5784" s="70" t="s">
        <v>2752</v>
      </c>
      <c r="C5784" s="73" t="s">
        <v>95</v>
      </c>
    </row>
    <row r="5785" spans="1:3" x14ac:dyDescent="0.2">
      <c r="A5785" s="72">
        <v>5784</v>
      </c>
      <c r="B5785" s="70" t="s">
        <v>4873</v>
      </c>
      <c r="C5785" s="73" t="s">
        <v>95</v>
      </c>
    </row>
    <row r="5786" spans="1:3" x14ac:dyDescent="0.2">
      <c r="A5786" s="72">
        <v>5785</v>
      </c>
      <c r="B5786" s="70" t="s">
        <v>5048</v>
      </c>
      <c r="C5786" s="73" t="s">
        <v>95</v>
      </c>
    </row>
    <row r="5787" spans="1:3" x14ac:dyDescent="0.2">
      <c r="A5787" s="72">
        <v>5786</v>
      </c>
      <c r="B5787" s="70" t="s">
        <v>6883</v>
      </c>
      <c r="C5787" s="73" t="s">
        <v>95</v>
      </c>
    </row>
    <row r="5788" spans="1:3" x14ac:dyDescent="0.2">
      <c r="A5788" s="72">
        <v>5787</v>
      </c>
      <c r="B5788" s="70" t="s">
        <v>864</v>
      </c>
      <c r="C5788" s="73" t="s">
        <v>95</v>
      </c>
    </row>
    <row r="5789" spans="1:3" x14ac:dyDescent="0.2">
      <c r="A5789" s="72">
        <v>5788</v>
      </c>
      <c r="B5789" s="70" t="s">
        <v>94</v>
      </c>
      <c r="C5789" s="73" t="s">
        <v>95</v>
      </c>
    </row>
    <row r="5790" spans="1:3" x14ac:dyDescent="0.2">
      <c r="A5790" s="72">
        <v>5789</v>
      </c>
      <c r="B5790" s="70" t="s">
        <v>3032</v>
      </c>
      <c r="C5790" s="73" t="s">
        <v>95</v>
      </c>
    </row>
    <row r="5791" spans="1:3" x14ac:dyDescent="0.2">
      <c r="A5791" s="72">
        <v>5790</v>
      </c>
      <c r="B5791" s="70" t="s">
        <v>5710</v>
      </c>
      <c r="C5791" s="73" t="s">
        <v>95</v>
      </c>
    </row>
    <row r="5792" spans="1:3" x14ac:dyDescent="0.2">
      <c r="A5792" s="72">
        <v>5791</v>
      </c>
      <c r="B5792" s="70" t="s">
        <v>5114</v>
      </c>
      <c r="C5792" s="73" t="s">
        <v>95</v>
      </c>
    </row>
    <row r="5793" spans="1:3" x14ac:dyDescent="0.2">
      <c r="A5793" s="72">
        <v>5792</v>
      </c>
      <c r="B5793" s="70" t="s">
        <v>2077</v>
      </c>
      <c r="C5793" s="73" t="s">
        <v>95</v>
      </c>
    </row>
    <row r="5794" spans="1:3" x14ac:dyDescent="0.2">
      <c r="A5794" s="72">
        <v>5793</v>
      </c>
      <c r="B5794" s="70" t="s">
        <v>2399</v>
      </c>
      <c r="C5794" s="73" t="s">
        <v>70</v>
      </c>
    </row>
    <row r="5795" spans="1:3" x14ac:dyDescent="0.2">
      <c r="A5795" s="72">
        <v>5794</v>
      </c>
      <c r="B5795" s="70" t="s">
        <v>4038</v>
      </c>
      <c r="C5795" s="73" t="s">
        <v>70</v>
      </c>
    </row>
    <row r="5796" spans="1:3" x14ac:dyDescent="0.2">
      <c r="A5796" s="72">
        <v>5795</v>
      </c>
      <c r="B5796" s="70" t="s">
        <v>3149</v>
      </c>
      <c r="C5796" s="73" t="s">
        <v>70</v>
      </c>
    </row>
    <row r="5797" spans="1:3" x14ac:dyDescent="0.2">
      <c r="A5797" s="72">
        <v>5796</v>
      </c>
      <c r="B5797" s="70" t="s">
        <v>4909</v>
      </c>
      <c r="C5797" s="73" t="s">
        <v>70</v>
      </c>
    </row>
    <row r="5798" spans="1:3" x14ac:dyDescent="0.2">
      <c r="A5798" s="72">
        <v>5797</v>
      </c>
      <c r="B5798" s="70" t="s">
        <v>2264</v>
      </c>
      <c r="C5798" s="73" t="s">
        <v>70</v>
      </c>
    </row>
    <row r="5799" spans="1:3" x14ac:dyDescent="0.2">
      <c r="A5799" s="72">
        <v>5798</v>
      </c>
      <c r="B5799" s="70" t="s">
        <v>5324</v>
      </c>
      <c r="C5799" s="73" t="s">
        <v>70</v>
      </c>
    </row>
    <row r="5800" spans="1:3" x14ac:dyDescent="0.2">
      <c r="A5800" s="72">
        <v>5799</v>
      </c>
      <c r="B5800" s="70" t="s">
        <v>6679</v>
      </c>
      <c r="C5800" s="73" t="s">
        <v>70</v>
      </c>
    </row>
    <row r="5801" spans="1:3" x14ac:dyDescent="0.2">
      <c r="A5801" s="72">
        <v>5800</v>
      </c>
      <c r="B5801" s="70" t="s">
        <v>235</v>
      </c>
      <c r="C5801" s="73" t="s">
        <v>70</v>
      </c>
    </row>
    <row r="5802" spans="1:3" x14ac:dyDescent="0.2">
      <c r="A5802" s="72">
        <v>5801</v>
      </c>
      <c r="B5802" s="70" t="s">
        <v>2000</v>
      </c>
      <c r="C5802" s="73" t="s">
        <v>70</v>
      </c>
    </row>
    <row r="5803" spans="1:3" x14ac:dyDescent="0.2">
      <c r="A5803" s="72">
        <v>5802</v>
      </c>
      <c r="B5803" s="70" t="s">
        <v>1517</v>
      </c>
      <c r="C5803" s="73" t="s">
        <v>70</v>
      </c>
    </row>
    <row r="5804" spans="1:3" x14ac:dyDescent="0.2">
      <c r="A5804" s="72">
        <v>5803</v>
      </c>
      <c r="B5804" s="70" t="s">
        <v>69</v>
      </c>
      <c r="C5804" s="73" t="s">
        <v>70</v>
      </c>
    </row>
    <row r="5805" spans="1:3" x14ac:dyDescent="0.2">
      <c r="A5805" s="72">
        <v>5804</v>
      </c>
      <c r="B5805" s="70" t="s">
        <v>1328</v>
      </c>
      <c r="C5805" s="73" t="s">
        <v>70</v>
      </c>
    </row>
    <row r="5806" spans="1:3" x14ac:dyDescent="0.2">
      <c r="A5806" s="72">
        <v>5805</v>
      </c>
      <c r="B5806" s="70" t="s">
        <v>2238</v>
      </c>
      <c r="C5806" s="73" t="s">
        <v>70</v>
      </c>
    </row>
    <row r="5807" spans="1:3" x14ac:dyDescent="0.2">
      <c r="A5807" s="72">
        <v>5806</v>
      </c>
      <c r="B5807" s="70" t="s">
        <v>4221</v>
      </c>
      <c r="C5807" s="73" t="s">
        <v>70</v>
      </c>
    </row>
    <row r="5808" spans="1:3" x14ac:dyDescent="0.2">
      <c r="A5808" s="72">
        <v>5807</v>
      </c>
      <c r="B5808" s="70" t="s">
        <v>5743</v>
      </c>
      <c r="C5808" s="73" t="s">
        <v>70</v>
      </c>
    </row>
    <row r="5809" spans="1:3" x14ac:dyDescent="0.2">
      <c r="A5809" s="72">
        <v>5808</v>
      </c>
      <c r="B5809" s="70" t="s">
        <v>1303</v>
      </c>
      <c r="C5809" s="73" t="s">
        <v>70</v>
      </c>
    </row>
    <row r="5810" spans="1:3" x14ac:dyDescent="0.2">
      <c r="A5810" s="72">
        <v>5809</v>
      </c>
      <c r="B5810" s="70" t="s">
        <v>4380</v>
      </c>
      <c r="C5810" s="73" t="s">
        <v>70</v>
      </c>
    </row>
    <row r="5811" spans="1:3" x14ac:dyDescent="0.2">
      <c r="A5811" s="72">
        <v>5810</v>
      </c>
      <c r="B5811" s="70" t="s">
        <v>3561</v>
      </c>
      <c r="C5811" s="73" t="s">
        <v>70</v>
      </c>
    </row>
    <row r="5812" spans="1:3" x14ac:dyDescent="0.2">
      <c r="A5812" s="72">
        <v>5811</v>
      </c>
      <c r="B5812" s="70" t="s">
        <v>1802</v>
      </c>
      <c r="C5812" s="73" t="s">
        <v>70</v>
      </c>
    </row>
    <row r="5813" spans="1:3" x14ac:dyDescent="0.2">
      <c r="A5813" s="72">
        <v>5812</v>
      </c>
      <c r="B5813" s="70" t="s">
        <v>4506</v>
      </c>
      <c r="C5813" s="73" t="s">
        <v>70</v>
      </c>
    </row>
    <row r="5814" spans="1:3" x14ac:dyDescent="0.2">
      <c r="A5814" s="72">
        <v>5813</v>
      </c>
      <c r="B5814" s="70" t="s">
        <v>4828</v>
      </c>
      <c r="C5814" s="73" t="s">
        <v>70</v>
      </c>
    </row>
    <row r="5815" spans="1:3" x14ac:dyDescent="0.2">
      <c r="A5815" s="72">
        <v>5814</v>
      </c>
      <c r="B5815" s="70" t="s">
        <v>5516</v>
      </c>
      <c r="C5815" s="73" t="s">
        <v>70</v>
      </c>
    </row>
    <row r="5816" spans="1:3" x14ac:dyDescent="0.2">
      <c r="A5816" s="72">
        <v>5815</v>
      </c>
      <c r="B5816" s="70" t="s">
        <v>40</v>
      </c>
      <c r="C5816" s="73" t="s">
        <v>41</v>
      </c>
    </row>
    <row r="5817" spans="1:3" x14ac:dyDescent="0.2">
      <c r="A5817" s="72">
        <v>5816</v>
      </c>
      <c r="B5817" s="70" t="s">
        <v>6506</v>
      </c>
      <c r="C5817" s="73" t="s">
        <v>41</v>
      </c>
    </row>
    <row r="5818" spans="1:3" x14ac:dyDescent="0.2">
      <c r="A5818" s="72">
        <v>5817</v>
      </c>
      <c r="B5818" s="70" t="s">
        <v>1406</v>
      </c>
      <c r="C5818" s="73" t="s">
        <v>41</v>
      </c>
    </row>
    <row r="5819" spans="1:3" x14ac:dyDescent="0.2">
      <c r="A5819" s="72">
        <v>5818</v>
      </c>
      <c r="B5819" s="70" t="s">
        <v>1389</v>
      </c>
      <c r="C5819" s="73" t="s">
        <v>41</v>
      </c>
    </row>
    <row r="5820" spans="1:3" x14ac:dyDescent="0.2">
      <c r="A5820" s="72">
        <v>5819</v>
      </c>
      <c r="B5820" s="70" t="s">
        <v>727</v>
      </c>
      <c r="C5820" s="73" t="s">
        <v>41</v>
      </c>
    </row>
    <row r="5821" spans="1:3" x14ac:dyDescent="0.2">
      <c r="A5821" s="72">
        <v>5820</v>
      </c>
      <c r="B5821" s="70" t="s">
        <v>811</v>
      </c>
      <c r="C5821" s="73" t="s">
        <v>41</v>
      </c>
    </row>
    <row r="5822" spans="1:3" x14ac:dyDescent="0.2">
      <c r="A5822" s="72">
        <v>5821</v>
      </c>
      <c r="B5822" s="70" t="s">
        <v>5517</v>
      </c>
      <c r="C5822" s="73" t="s">
        <v>41</v>
      </c>
    </row>
    <row r="5823" spans="1:3" x14ac:dyDescent="0.2">
      <c r="A5823" s="72">
        <v>5822</v>
      </c>
      <c r="B5823" s="70" t="s">
        <v>4479</v>
      </c>
      <c r="C5823" s="73" t="s">
        <v>41</v>
      </c>
    </row>
    <row r="5824" spans="1:3" x14ac:dyDescent="0.2">
      <c r="A5824" s="72">
        <v>5823</v>
      </c>
      <c r="B5824" s="70" t="s">
        <v>4310</v>
      </c>
      <c r="C5824" s="73" t="s">
        <v>41</v>
      </c>
    </row>
    <row r="5825" spans="1:3" x14ac:dyDescent="0.2">
      <c r="A5825" s="72">
        <v>5824</v>
      </c>
      <c r="B5825" s="70" t="s">
        <v>5049</v>
      </c>
      <c r="C5825" s="73" t="s">
        <v>41</v>
      </c>
    </row>
    <row r="5826" spans="1:3" x14ac:dyDescent="0.2">
      <c r="A5826" s="72">
        <v>5825</v>
      </c>
      <c r="B5826" s="70" t="s">
        <v>4155</v>
      </c>
      <c r="C5826" s="73" t="s">
        <v>41</v>
      </c>
    </row>
    <row r="5827" spans="1:3" x14ac:dyDescent="0.2">
      <c r="A5827" s="72">
        <v>5826</v>
      </c>
      <c r="B5827" s="70" t="s">
        <v>6507</v>
      </c>
      <c r="C5827" s="73" t="s">
        <v>41</v>
      </c>
    </row>
    <row r="5828" spans="1:3" x14ac:dyDescent="0.2">
      <c r="A5828" s="72">
        <v>5827</v>
      </c>
      <c r="B5828" s="70" t="s">
        <v>4575</v>
      </c>
      <c r="C5828" s="73" t="s">
        <v>41</v>
      </c>
    </row>
    <row r="5829" spans="1:3" x14ac:dyDescent="0.2">
      <c r="A5829" s="72">
        <v>5828</v>
      </c>
      <c r="B5829" s="70" t="s">
        <v>6045</v>
      </c>
      <c r="C5829" s="73" t="s">
        <v>41</v>
      </c>
    </row>
    <row r="5830" spans="1:3" x14ac:dyDescent="0.2">
      <c r="A5830" s="72">
        <v>5829</v>
      </c>
      <c r="B5830" s="70" t="s">
        <v>5325</v>
      </c>
      <c r="C5830" s="73" t="s">
        <v>41</v>
      </c>
    </row>
    <row r="5831" spans="1:3" x14ac:dyDescent="0.2">
      <c r="A5831" s="72">
        <v>5830</v>
      </c>
      <c r="B5831" s="70" t="s">
        <v>1417</v>
      </c>
      <c r="C5831" s="73" t="s">
        <v>41</v>
      </c>
    </row>
    <row r="5832" spans="1:3" x14ac:dyDescent="0.2">
      <c r="A5832" s="72">
        <v>5831</v>
      </c>
      <c r="B5832" s="70" t="s">
        <v>6680</v>
      </c>
      <c r="C5832" s="73" t="s">
        <v>41</v>
      </c>
    </row>
    <row r="5833" spans="1:3" x14ac:dyDescent="0.2">
      <c r="A5833" s="72">
        <v>5832</v>
      </c>
      <c r="B5833" s="70" t="s">
        <v>3049</v>
      </c>
      <c r="C5833" s="73" t="s">
        <v>41</v>
      </c>
    </row>
    <row r="5834" spans="1:3" x14ac:dyDescent="0.2">
      <c r="A5834" s="72">
        <v>5833</v>
      </c>
      <c r="B5834" s="70" t="s">
        <v>2681</v>
      </c>
      <c r="C5834" s="73" t="s">
        <v>41</v>
      </c>
    </row>
    <row r="5835" spans="1:3" x14ac:dyDescent="0.2">
      <c r="A5835" s="72">
        <v>5834</v>
      </c>
      <c r="B5835" s="70" t="s">
        <v>4866</v>
      </c>
      <c r="C5835" s="73" t="s">
        <v>41</v>
      </c>
    </row>
    <row r="5836" spans="1:3" x14ac:dyDescent="0.2">
      <c r="A5836" s="72">
        <v>5835</v>
      </c>
      <c r="B5836" s="70" t="s">
        <v>5030</v>
      </c>
      <c r="C5836" s="73" t="s">
        <v>41</v>
      </c>
    </row>
    <row r="5837" spans="1:3" x14ac:dyDescent="0.2">
      <c r="A5837" s="72">
        <v>5836</v>
      </c>
      <c r="B5837" s="70" t="s">
        <v>3121</v>
      </c>
      <c r="C5837" s="73" t="s">
        <v>41</v>
      </c>
    </row>
    <row r="5838" spans="1:3" x14ac:dyDescent="0.2">
      <c r="A5838" s="72">
        <v>5837</v>
      </c>
      <c r="B5838" s="70" t="s">
        <v>1437</v>
      </c>
      <c r="C5838" s="73" t="s">
        <v>41</v>
      </c>
    </row>
    <row r="5839" spans="1:3" x14ac:dyDescent="0.2">
      <c r="A5839" s="72">
        <v>5838</v>
      </c>
      <c r="B5839" s="70" t="s">
        <v>5821</v>
      </c>
      <c r="C5839" s="73" t="s">
        <v>41</v>
      </c>
    </row>
    <row r="5840" spans="1:3" x14ac:dyDescent="0.2">
      <c r="A5840" s="72">
        <v>5839</v>
      </c>
      <c r="B5840" s="70" t="s">
        <v>5678</v>
      </c>
      <c r="C5840" s="73" t="s">
        <v>41</v>
      </c>
    </row>
    <row r="5841" spans="1:3" x14ac:dyDescent="0.2">
      <c r="A5841" s="72">
        <v>5840</v>
      </c>
      <c r="B5841" s="70" t="s">
        <v>3445</v>
      </c>
      <c r="C5841" s="73" t="s">
        <v>41</v>
      </c>
    </row>
    <row r="5842" spans="1:3" x14ac:dyDescent="0.2">
      <c r="A5842" s="72">
        <v>5841</v>
      </c>
      <c r="B5842" s="70" t="s">
        <v>3283</v>
      </c>
      <c r="C5842" s="73" t="s">
        <v>41</v>
      </c>
    </row>
    <row r="5843" spans="1:3" x14ac:dyDescent="0.2">
      <c r="A5843" s="72">
        <v>5842</v>
      </c>
      <c r="B5843" s="70" t="s">
        <v>5050</v>
      </c>
      <c r="C5843" s="73" t="s">
        <v>41</v>
      </c>
    </row>
    <row r="5844" spans="1:3" x14ac:dyDescent="0.2">
      <c r="A5844" s="72">
        <v>5843</v>
      </c>
      <c r="B5844" s="70" t="s">
        <v>3723</v>
      </c>
      <c r="C5844" s="73" t="s">
        <v>41</v>
      </c>
    </row>
    <row r="5845" spans="1:3" x14ac:dyDescent="0.2">
      <c r="A5845" s="72">
        <v>5844</v>
      </c>
      <c r="B5845" s="70" t="s">
        <v>1220</v>
      </c>
      <c r="C5845" s="73" t="s">
        <v>41</v>
      </c>
    </row>
    <row r="5846" spans="1:3" x14ac:dyDescent="0.2">
      <c r="A5846" s="72">
        <v>5845</v>
      </c>
      <c r="B5846" s="70" t="s">
        <v>4976</v>
      </c>
      <c r="C5846" s="73" t="s">
        <v>41</v>
      </c>
    </row>
    <row r="5847" spans="1:3" x14ac:dyDescent="0.2">
      <c r="A5847" s="72">
        <v>5846</v>
      </c>
      <c r="B5847" s="70" t="s">
        <v>1500</v>
      </c>
      <c r="C5847" s="73" t="s">
        <v>41</v>
      </c>
    </row>
    <row r="5848" spans="1:3" x14ac:dyDescent="0.2">
      <c r="A5848" s="72">
        <v>5847</v>
      </c>
      <c r="B5848" s="70" t="s">
        <v>3660</v>
      </c>
      <c r="C5848" s="73" t="s">
        <v>41</v>
      </c>
    </row>
    <row r="5849" spans="1:3" x14ac:dyDescent="0.2">
      <c r="A5849" s="72">
        <v>5848</v>
      </c>
      <c r="B5849" s="70" t="s">
        <v>1582</v>
      </c>
      <c r="C5849" s="73" t="s">
        <v>41</v>
      </c>
    </row>
    <row r="5850" spans="1:3" x14ac:dyDescent="0.2">
      <c r="A5850" s="72">
        <v>5849</v>
      </c>
      <c r="B5850" s="70" t="s">
        <v>5679</v>
      </c>
      <c r="C5850" s="73" t="s">
        <v>41</v>
      </c>
    </row>
    <row r="5851" spans="1:3" x14ac:dyDescent="0.2">
      <c r="A5851" s="72">
        <v>5850</v>
      </c>
      <c r="B5851" s="70" t="s">
        <v>3222</v>
      </c>
      <c r="C5851" s="73" t="s">
        <v>41</v>
      </c>
    </row>
    <row r="5852" spans="1:3" x14ac:dyDescent="0.2">
      <c r="A5852" s="72">
        <v>5851</v>
      </c>
      <c r="B5852" s="70" t="s">
        <v>13</v>
      </c>
      <c r="C5852" s="73" t="s">
        <v>41</v>
      </c>
    </row>
    <row r="5853" spans="1:3" x14ac:dyDescent="0.2">
      <c r="A5853" s="72">
        <v>5852</v>
      </c>
      <c r="B5853" s="70" t="s">
        <v>300</v>
      </c>
      <c r="C5853" s="73" t="s">
        <v>41</v>
      </c>
    </row>
    <row r="5854" spans="1:3" x14ac:dyDescent="0.2">
      <c r="A5854" s="72">
        <v>5853</v>
      </c>
      <c r="B5854" s="70" t="s">
        <v>112</v>
      </c>
      <c r="C5854" s="73" t="s">
        <v>41</v>
      </c>
    </row>
    <row r="5855" spans="1:3" x14ac:dyDescent="0.2">
      <c r="A5855" s="72">
        <v>5854</v>
      </c>
      <c r="B5855" s="70" t="s">
        <v>5711</v>
      </c>
      <c r="C5855" s="73" t="s">
        <v>41</v>
      </c>
    </row>
    <row r="5856" spans="1:3" x14ac:dyDescent="0.2">
      <c r="A5856" s="72">
        <v>5855</v>
      </c>
      <c r="B5856" s="70" t="s">
        <v>6284</v>
      </c>
      <c r="C5856" s="73" t="s">
        <v>41</v>
      </c>
    </row>
    <row r="5857" spans="1:3" x14ac:dyDescent="0.2">
      <c r="A5857" s="72">
        <v>5856</v>
      </c>
      <c r="B5857" s="70" t="s">
        <v>3470</v>
      </c>
      <c r="C5857" s="73" t="s">
        <v>41</v>
      </c>
    </row>
    <row r="5858" spans="1:3" x14ac:dyDescent="0.2">
      <c r="A5858" s="72">
        <v>5857</v>
      </c>
      <c r="B5858" s="70" t="s">
        <v>4705</v>
      </c>
      <c r="C5858" s="73" t="s">
        <v>41</v>
      </c>
    </row>
    <row r="5859" spans="1:3" x14ac:dyDescent="0.2">
      <c r="A5859" s="72">
        <v>5858</v>
      </c>
      <c r="B5859" s="70" t="s">
        <v>3036</v>
      </c>
      <c r="C5859" s="73" t="s">
        <v>41</v>
      </c>
    </row>
    <row r="5860" spans="1:3" x14ac:dyDescent="0.2">
      <c r="A5860" s="72">
        <v>5859</v>
      </c>
      <c r="B5860" s="70" t="s">
        <v>6884</v>
      </c>
      <c r="C5860" s="73" t="s">
        <v>41</v>
      </c>
    </row>
    <row r="5861" spans="1:3" x14ac:dyDescent="0.2">
      <c r="A5861" s="72">
        <v>5860</v>
      </c>
      <c r="B5861" s="70" t="s">
        <v>3710</v>
      </c>
      <c r="C5861" s="73" t="s">
        <v>41</v>
      </c>
    </row>
    <row r="5862" spans="1:3" x14ac:dyDescent="0.2">
      <c r="A5862" s="72">
        <v>5861</v>
      </c>
      <c r="B5862" s="70" t="s">
        <v>2567</v>
      </c>
      <c r="C5862" s="73" t="s">
        <v>41</v>
      </c>
    </row>
    <row r="5863" spans="1:3" x14ac:dyDescent="0.2">
      <c r="A5863" s="72">
        <v>5862</v>
      </c>
      <c r="B5863" s="70" t="s">
        <v>4494</v>
      </c>
      <c r="C5863" s="73" t="s">
        <v>41</v>
      </c>
    </row>
    <row r="5864" spans="1:3" x14ac:dyDescent="0.2">
      <c r="A5864" s="72">
        <v>5863</v>
      </c>
      <c r="B5864" s="70" t="s">
        <v>4453</v>
      </c>
      <c r="C5864" s="73" t="s">
        <v>41</v>
      </c>
    </row>
    <row r="5865" spans="1:3" x14ac:dyDescent="0.2">
      <c r="A5865" s="72">
        <v>5864</v>
      </c>
      <c r="B5865" s="70" t="s">
        <v>533</v>
      </c>
      <c r="C5865" s="73" t="s">
        <v>41</v>
      </c>
    </row>
    <row r="5866" spans="1:3" x14ac:dyDescent="0.2">
      <c r="A5866" s="72">
        <v>5865</v>
      </c>
      <c r="B5866" s="70" t="s">
        <v>429</v>
      </c>
      <c r="C5866" s="73" t="s">
        <v>41</v>
      </c>
    </row>
    <row r="5867" spans="1:3" x14ac:dyDescent="0.2">
      <c r="A5867" s="72">
        <v>5866</v>
      </c>
      <c r="B5867" s="70" t="s">
        <v>751</v>
      </c>
      <c r="C5867" s="73" t="s">
        <v>41</v>
      </c>
    </row>
    <row r="5868" spans="1:3" x14ac:dyDescent="0.2">
      <c r="A5868" s="72">
        <v>5867</v>
      </c>
      <c r="B5868" s="70" t="s">
        <v>5606</v>
      </c>
      <c r="C5868" s="73" t="s">
        <v>41</v>
      </c>
    </row>
    <row r="5869" spans="1:3" x14ac:dyDescent="0.2">
      <c r="A5869" s="72">
        <v>5868</v>
      </c>
      <c r="B5869" s="70" t="s">
        <v>2072</v>
      </c>
      <c r="C5869" s="73" t="s">
        <v>41</v>
      </c>
    </row>
    <row r="5870" spans="1:3" x14ac:dyDescent="0.2">
      <c r="A5870" s="72">
        <v>5869</v>
      </c>
      <c r="B5870" s="70" t="s">
        <v>5249</v>
      </c>
      <c r="C5870" s="73" t="s">
        <v>41</v>
      </c>
    </row>
    <row r="5871" spans="1:3" x14ac:dyDescent="0.2">
      <c r="A5871" s="72">
        <v>5870</v>
      </c>
      <c r="B5871" s="70" t="s">
        <v>428</v>
      </c>
      <c r="C5871" s="73" t="s">
        <v>41</v>
      </c>
    </row>
    <row r="5872" spans="1:3" x14ac:dyDescent="0.2">
      <c r="A5872" s="72">
        <v>5871</v>
      </c>
      <c r="B5872" s="70" t="s">
        <v>3615</v>
      </c>
      <c r="C5872" s="73" t="s">
        <v>41</v>
      </c>
    </row>
    <row r="5873" spans="1:3" x14ac:dyDescent="0.2">
      <c r="A5873" s="72">
        <v>5872</v>
      </c>
      <c r="B5873" s="70" t="s">
        <v>1888</v>
      </c>
      <c r="C5873" s="73" t="s">
        <v>41</v>
      </c>
    </row>
    <row r="5874" spans="1:3" x14ac:dyDescent="0.2">
      <c r="A5874" s="72">
        <v>5873</v>
      </c>
      <c r="B5874" s="70" t="s">
        <v>1405</v>
      </c>
      <c r="C5874" s="73" t="s">
        <v>41</v>
      </c>
    </row>
    <row r="5875" spans="1:3" x14ac:dyDescent="0.2">
      <c r="A5875" s="72">
        <v>5874</v>
      </c>
      <c r="B5875" s="70" t="s">
        <v>2084</v>
      </c>
      <c r="C5875" s="73" t="s">
        <v>41</v>
      </c>
    </row>
    <row r="5876" spans="1:3" x14ac:dyDescent="0.2">
      <c r="A5876" s="72">
        <v>5875</v>
      </c>
      <c r="B5876" s="70" t="s">
        <v>5574</v>
      </c>
      <c r="C5876" s="73" t="s">
        <v>41</v>
      </c>
    </row>
    <row r="5877" spans="1:3" x14ac:dyDescent="0.2">
      <c r="A5877" s="72">
        <v>5876</v>
      </c>
      <c r="B5877" s="70" t="s">
        <v>3106</v>
      </c>
      <c r="C5877" s="73" t="s">
        <v>41</v>
      </c>
    </row>
    <row r="5878" spans="1:3" x14ac:dyDescent="0.2">
      <c r="A5878" s="72">
        <v>5877</v>
      </c>
      <c r="B5878" s="70" t="s">
        <v>4724</v>
      </c>
      <c r="C5878" s="73" t="s">
        <v>41</v>
      </c>
    </row>
    <row r="5879" spans="1:3" x14ac:dyDescent="0.2">
      <c r="A5879" s="72">
        <v>5878</v>
      </c>
      <c r="B5879" s="70" t="s">
        <v>2046</v>
      </c>
      <c r="C5879" s="73" t="s">
        <v>41</v>
      </c>
    </row>
    <row r="5880" spans="1:3" x14ac:dyDescent="0.2">
      <c r="A5880" s="72">
        <v>5879</v>
      </c>
      <c r="B5880" s="70" t="s">
        <v>2173</v>
      </c>
      <c r="C5880" s="73" t="s">
        <v>41</v>
      </c>
    </row>
    <row r="5881" spans="1:3" x14ac:dyDescent="0.2">
      <c r="A5881" s="72">
        <v>5880</v>
      </c>
      <c r="B5881" s="70" t="s">
        <v>608</v>
      </c>
      <c r="C5881" s="73" t="s">
        <v>41</v>
      </c>
    </row>
    <row r="5882" spans="1:3" x14ac:dyDescent="0.2">
      <c r="A5882" s="72">
        <v>5881</v>
      </c>
      <c r="B5882" s="70" t="s">
        <v>5031</v>
      </c>
      <c r="C5882" s="73" t="s">
        <v>41</v>
      </c>
    </row>
    <row r="5883" spans="1:3" x14ac:dyDescent="0.2">
      <c r="A5883" s="72">
        <v>5882</v>
      </c>
      <c r="B5883" s="70" t="s">
        <v>6508</v>
      </c>
      <c r="C5883" s="73" t="s">
        <v>41</v>
      </c>
    </row>
    <row r="5884" spans="1:3" x14ac:dyDescent="0.2">
      <c r="A5884" s="72">
        <v>5883</v>
      </c>
      <c r="B5884" s="70" t="s">
        <v>4967</v>
      </c>
      <c r="C5884" s="73" t="s">
        <v>41</v>
      </c>
    </row>
    <row r="5885" spans="1:3" x14ac:dyDescent="0.2">
      <c r="A5885" s="72">
        <v>5884</v>
      </c>
      <c r="B5885" s="70" t="s">
        <v>3715</v>
      </c>
      <c r="C5885" s="73" t="s">
        <v>41</v>
      </c>
    </row>
    <row r="5886" spans="1:3" x14ac:dyDescent="0.2">
      <c r="A5886" s="72">
        <v>5885</v>
      </c>
      <c r="B5886" s="70" t="s">
        <v>3161</v>
      </c>
      <c r="C5886" s="73" t="s">
        <v>41</v>
      </c>
    </row>
    <row r="5887" spans="1:3" x14ac:dyDescent="0.2">
      <c r="A5887" s="72">
        <v>5886</v>
      </c>
      <c r="B5887" s="70" t="s">
        <v>4088</v>
      </c>
      <c r="C5887" s="73" t="s">
        <v>41</v>
      </c>
    </row>
    <row r="5888" spans="1:3" x14ac:dyDescent="0.2">
      <c r="A5888" s="72">
        <v>5887</v>
      </c>
      <c r="B5888" s="70" t="s">
        <v>4050</v>
      </c>
      <c r="C5888" s="73" t="s">
        <v>41</v>
      </c>
    </row>
    <row r="5889" spans="1:3" x14ac:dyDescent="0.2">
      <c r="A5889" s="72">
        <v>5888</v>
      </c>
      <c r="B5889" s="70" t="s">
        <v>4042</v>
      </c>
      <c r="C5889" s="73" t="s">
        <v>41</v>
      </c>
    </row>
    <row r="5890" spans="1:3" x14ac:dyDescent="0.2">
      <c r="A5890" s="72">
        <v>5889</v>
      </c>
      <c r="B5890" s="70" t="s">
        <v>3793</v>
      </c>
      <c r="C5890" s="73" t="s">
        <v>41</v>
      </c>
    </row>
    <row r="5891" spans="1:3" x14ac:dyDescent="0.2">
      <c r="A5891" s="72">
        <v>5890</v>
      </c>
      <c r="B5891" s="70" t="s">
        <v>1996</v>
      </c>
      <c r="C5891" s="73" t="s">
        <v>41</v>
      </c>
    </row>
    <row r="5892" spans="1:3" x14ac:dyDescent="0.2">
      <c r="A5892" s="72">
        <v>5891</v>
      </c>
      <c r="B5892" s="70" t="s">
        <v>5680</v>
      </c>
      <c r="C5892" s="73" t="s">
        <v>41</v>
      </c>
    </row>
    <row r="5893" spans="1:3" x14ac:dyDescent="0.2">
      <c r="A5893" s="72">
        <v>5892</v>
      </c>
      <c r="B5893" s="70" t="s">
        <v>5544</v>
      </c>
      <c r="C5893" s="73" t="s">
        <v>41</v>
      </c>
    </row>
    <row r="5894" spans="1:3" x14ac:dyDescent="0.2">
      <c r="A5894" s="72">
        <v>5893</v>
      </c>
      <c r="B5894" s="70" t="s">
        <v>7150</v>
      </c>
      <c r="C5894" s="73" t="s">
        <v>41</v>
      </c>
    </row>
    <row r="5895" spans="1:3" x14ac:dyDescent="0.2">
      <c r="A5895" s="72">
        <v>5894</v>
      </c>
      <c r="B5895" s="70" t="s">
        <v>525</v>
      </c>
      <c r="C5895" s="73" t="s">
        <v>41</v>
      </c>
    </row>
    <row r="5896" spans="1:3" x14ac:dyDescent="0.2">
      <c r="A5896" s="72">
        <v>5895</v>
      </c>
      <c r="B5896" s="70" t="s">
        <v>6285</v>
      </c>
      <c r="C5896" s="73" t="s">
        <v>41</v>
      </c>
    </row>
    <row r="5897" spans="1:3" x14ac:dyDescent="0.2">
      <c r="A5897" s="72">
        <v>5896</v>
      </c>
      <c r="B5897" s="70" t="s">
        <v>1819</v>
      </c>
      <c r="C5897" s="73" t="s">
        <v>41</v>
      </c>
    </row>
    <row r="5898" spans="1:3" x14ac:dyDescent="0.2">
      <c r="A5898" s="72">
        <v>5897</v>
      </c>
      <c r="B5898" s="70" t="s">
        <v>6509</v>
      </c>
      <c r="C5898" s="73" t="s">
        <v>41</v>
      </c>
    </row>
    <row r="5899" spans="1:3" x14ac:dyDescent="0.2">
      <c r="A5899" s="72">
        <v>5898</v>
      </c>
      <c r="B5899" s="70" t="s">
        <v>2886</v>
      </c>
      <c r="C5899" s="73" t="s">
        <v>41</v>
      </c>
    </row>
    <row r="5900" spans="1:3" x14ac:dyDescent="0.2">
      <c r="A5900" s="72">
        <v>5899</v>
      </c>
      <c r="B5900" s="70" t="s">
        <v>4855</v>
      </c>
      <c r="C5900" s="73" t="s">
        <v>41</v>
      </c>
    </row>
    <row r="5901" spans="1:3" x14ac:dyDescent="0.2">
      <c r="A5901" s="72">
        <v>5900</v>
      </c>
      <c r="B5901" s="70" t="s">
        <v>3839</v>
      </c>
      <c r="C5901" s="73" t="s">
        <v>41</v>
      </c>
    </row>
    <row r="5902" spans="1:3" x14ac:dyDescent="0.2">
      <c r="A5902" s="72">
        <v>5901</v>
      </c>
      <c r="B5902" s="70" t="s">
        <v>5485</v>
      </c>
      <c r="C5902" s="73" t="s">
        <v>41</v>
      </c>
    </row>
    <row r="5903" spans="1:3" x14ac:dyDescent="0.2">
      <c r="A5903" s="72">
        <v>5902</v>
      </c>
      <c r="B5903" s="70" t="s">
        <v>3232</v>
      </c>
      <c r="C5903" s="73" t="s">
        <v>41</v>
      </c>
    </row>
    <row r="5904" spans="1:3" x14ac:dyDescent="0.2">
      <c r="A5904" s="72">
        <v>5903</v>
      </c>
      <c r="B5904" s="70" t="s">
        <v>404</v>
      </c>
      <c r="C5904" s="73" t="s">
        <v>41</v>
      </c>
    </row>
    <row r="5905" spans="1:3" x14ac:dyDescent="0.2">
      <c r="A5905" s="72">
        <v>5904</v>
      </c>
      <c r="B5905" s="70" t="s">
        <v>2543</v>
      </c>
      <c r="C5905" s="73" t="s">
        <v>41</v>
      </c>
    </row>
    <row r="5906" spans="1:3" x14ac:dyDescent="0.2">
      <c r="A5906" s="72">
        <v>5905</v>
      </c>
      <c r="B5906" s="70" t="s">
        <v>5545</v>
      </c>
      <c r="C5906" s="73" t="s">
        <v>41</v>
      </c>
    </row>
    <row r="5907" spans="1:3" x14ac:dyDescent="0.2">
      <c r="A5907" s="72">
        <v>5906</v>
      </c>
      <c r="B5907" s="70" t="s">
        <v>5983</v>
      </c>
      <c r="C5907" s="73" t="s">
        <v>41</v>
      </c>
    </row>
    <row r="5908" spans="1:3" x14ac:dyDescent="0.2">
      <c r="A5908" s="72">
        <v>5907</v>
      </c>
      <c r="B5908" s="70" t="s">
        <v>6387</v>
      </c>
      <c r="C5908" s="73" t="s">
        <v>41</v>
      </c>
    </row>
    <row r="5909" spans="1:3" x14ac:dyDescent="0.2">
      <c r="A5909" s="72">
        <v>5908</v>
      </c>
      <c r="B5909" s="70" t="s">
        <v>5211</v>
      </c>
      <c r="C5909" s="73" t="s">
        <v>41</v>
      </c>
    </row>
    <row r="5910" spans="1:3" x14ac:dyDescent="0.2">
      <c r="A5910" s="72">
        <v>5909</v>
      </c>
      <c r="B5910" s="70" t="s">
        <v>1810</v>
      </c>
      <c r="C5910" s="73" t="s">
        <v>41</v>
      </c>
    </row>
    <row r="5911" spans="1:3" x14ac:dyDescent="0.2">
      <c r="A5911" s="72">
        <v>5910</v>
      </c>
      <c r="B5911" s="70" t="s">
        <v>3432</v>
      </c>
      <c r="C5911" s="73" t="s">
        <v>41</v>
      </c>
    </row>
    <row r="5912" spans="1:3" x14ac:dyDescent="0.2">
      <c r="A5912" s="72">
        <v>5911</v>
      </c>
      <c r="B5912" s="70" t="s">
        <v>5822</v>
      </c>
      <c r="C5912" s="73" t="s">
        <v>41</v>
      </c>
    </row>
    <row r="5913" spans="1:3" x14ac:dyDescent="0.2">
      <c r="A5913" s="72">
        <v>5912</v>
      </c>
      <c r="B5913" s="70" t="s">
        <v>5712</v>
      </c>
      <c r="C5913" s="73" t="s">
        <v>41</v>
      </c>
    </row>
    <row r="5914" spans="1:3" x14ac:dyDescent="0.2">
      <c r="A5914" s="72">
        <v>5913</v>
      </c>
      <c r="B5914" s="70" t="s">
        <v>7151</v>
      </c>
      <c r="C5914" s="73" t="s">
        <v>41</v>
      </c>
    </row>
    <row r="5915" spans="1:3" x14ac:dyDescent="0.2">
      <c r="A5915" s="72">
        <v>5914</v>
      </c>
      <c r="B5915" s="70" t="s">
        <v>5518</v>
      </c>
      <c r="C5915" s="73" t="s">
        <v>41</v>
      </c>
    </row>
    <row r="5916" spans="1:3" x14ac:dyDescent="0.2">
      <c r="A5916" s="72">
        <v>5915</v>
      </c>
      <c r="B5916" s="70" t="s">
        <v>4447</v>
      </c>
      <c r="C5916" s="73" t="s">
        <v>41</v>
      </c>
    </row>
    <row r="5917" spans="1:3" x14ac:dyDescent="0.2">
      <c r="A5917" s="72">
        <v>5916</v>
      </c>
      <c r="B5917" s="70" t="s">
        <v>2421</v>
      </c>
      <c r="C5917" s="73" t="s">
        <v>41</v>
      </c>
    </row>
    <row r="5918" spans="1:3" x14ac:dyDescent="0.2">
      <c r="A5918" s="72">
        <v>5917</v>
      </c>
      <c r="B5918" s="70" t="s">
        <v>5984</v>
      </c>
      <c r="C5918" s="73" t="s">
        <v>41</v>
      </c>
    </row>
    <row r="5919" spans="1:3" x14ac:dyDescent="0.2">
      <c r="A5919" s="72">
        <v>5918</v>
      </c>
      <c r="B5919" s="70" t="s">
        <v>6112</v>
      </c>
      <c r="C5919" s="73" t="s">
        <v>41</v>
      </c>
    </row>
    <row r="5920" spans="1:3" x14ac:dyDescent="0.2">
      <c r="A5920" s="72">
        <v>5919</v>
      </c>
      <c r="B5920" s="70" t="s">
        <v>4986</v>
      </c>
      <c r="C5920" s="73" t="s">
        <v>41</v>
      </c>
    </row>
    <row r="5921" spans="1:3" x14ac:dyDescent="0.2">
      <c r="A5921" s="72">
        <v>5920</v>
      </c>
      <c r="B5921" s="70" t="s">
        <v>441</v>
      </c>
      <c r="C5921" s="73" t="s">
        <v>442</v>
      </c>
    </row>
    <row r="5922" spans="1:3" x14ac:dyDescent="0.2">
      <c r="A5922" s="72">
        <v>5921</v>
      </c>
      <c r="B5922" s="70" t="s">
        <v>1965</v>
      </c>
      <c r="C5922" s="73" t="s">
        <v>442</v>
      </c>
    </row>
    <row r="5923" spans="1:3" x14ac:dyDescent="0.2">
      <c r="A5923" s="72">
        <v>5922</v>
      </c>
      <c r="B5923" s="70" t="s">
        <v>3394</v>
      </c>
      <c r="C5923" s="73" t="s">
        <v>442</v>
      </c>
    </row>
    <row r="5924" spans="1:3" x14ac:dyDescent="0.2">
      <c r="A5924" s="72">
        <v>5923</v>
      </c>
      <c r="B5924" s="70" t="s">
        <v>2964</v>
      </c>
      <c r="C5924" s="73" t="s">
        <v>442</v>
      </c>
    </row>
    <row r="5925" spans="1:3" x14ac:dyDescent="0.2">
      <c r="A5925" s="72">
        <v>5924</v>
      </c>
      <c r="B5925" s="70" t="s">
        <v>1112</v>
      </c>
      <c r="C5925" s="73" t="s">
        <v>442</v>
      </c>
    </row>
    <row r="5926" spans="1:3" x14ac:dyDescent="0.2">
      <c r="A5926" s="72">
        <v>5925</v>
      </c>
      <c r="B5926" s="70" t="s">
        <v>6113</v>
      </c>
      <c r="C5926" s="73" t="s">
        <v>442</v>
      </c>
    </row>
    <row r="5927" spans="1:3" x14ac:dyDescent="0.2">
      <c r="A5927" s="72">
        <v>5926</v>
      </c>
      <c r="B5927" s="70" t="s">
        <v>2435</v>
      </c>
      <c r="C5927" s="73" t="s">
        <v>442</v>
      </c>
    </row>
    <row r="5928" spans="1:3" x14ac:dyDescent="0.2">
      <c r="A5928" s="72">
        <v>5927</v>
      </c>
      <c r="B5928" s="70" t="s">
        <v>5250</v>
      </c>
      <c r="C5928" s="73" t="s">
        <v>442</v>
      </c>
    </row>
    <row r="5929" spans="1:3" x14ac:dyDescent="0.2">
      <c r="A5929" s="72">
        <v>5928</v>
      </c>
      <c r="B5929" s="70" t="s">
        <v>2550</v>
      </c>
      <c r="C5929" s="73" t="s">
        <v>442</v>
      </c>
    </row>
    <row r="5930" spans="1:3" x14ac:dyDescent="0.2">
      <c r="A5930" s="72">
        <v>5929</v>
      </c>
      <c r="B5930" s="70" t="s">
        <v>5985</v>
      </c>
      <c r="C5930" s="73" t="s">
        <v>442</v>
      </c>
    </row>
    <row r="5931" spans="1:3" x14ac:dyDescent="0.2">
      <c r="A5931" s="72">
        <v>5930</v>
      </c>
      <c r="B5931" s="70" t="s">
        <v>7152</v>
      </c>
      <c r="C5931" s="73" t="s">
        <v>442</v>
      </c>
    </row>
    <row r="5932" spans="1:3" x14ac:dyDescent="0.2">
      <c r="A5932" s="72">
        <v>5931</v>
      </c>
      <c r="B5932" s="70" t="s">
        <v>5927</v>
      </c>
      <c r="C5932" s="73" t="s">
        <v>442</v>
      </c>
    </row>
    <row r="5933" spans="1:3" x14ac:dyDescent="0.2">
      <c r="A5933" s="72">
        <v>5932</v>
      </c>
      <c r="B5933" s="70" t="s">
        <v>3041</v>
      </c>
      <c r="C5933" s="73" t="s">
        <v>442</v>
      </c>
    </row>
    <row r="5934" spans="1:3" x14ac:dyDescent="0.2">
      <c r="A5934" s="72">
        <v>5933</v>
      </c>
      <c r="B5934" s="70" t="s">
        <v>4285</v>
      </c>
      <c r="C5934" s="73" t="s">
        <v>442</v>
      </c>
    </row>
    <row r="5935" spans="1:3" x14ac:dyDescent="0.2">
      <c r="A5935" s="72">
        <v>5934</v>
      </c>
      <c r="B5935" s="70" t="s">
        <v>6185</v>
      </c>
      <c r="C5935" s="73" t="s">
        <v>442</v>
      </c>
    </row>
    <row r="5936" spans="1:3" x14ac:dyDescent="0.2">
      <c r="A5936" s="72">
        <v>5935</v>
      </c>
      <c r="B5936" s="70" t="s">
        <v>787</v>
      </c>
      <c r="C5936" s="73" t="s">
        <v>442</v>
      </c>
    </row>
    <row r="5937" spans="1:3" x14ac:dyDescent="0.2">
      <c r="A5937" s="72">
        <v>5936</v>
      </c>
      <c r="B5937" s="70" t="s">
        <v>2607</v>
      </c>
      <c r="C5937" s="73" t="s">
        <v>442</v>
      </c>
    </row>
    <row r="5938" spans="1:3" x14ac:dyDescent="0.2">
      <c r="A5938" s="72">
        <v>5937</v>
      </c>
      <c r="B5938" s="70" t="s">
        <v>3177</v>
      </c>
      <c r="C5938" s="73" t="s">
        <v>442</v>
      </c>
    </row>
    <row r="5939" spans="1:3" x14ac:dyDescent="0.2">
      <c r="A5939" s="72">
        <v>5938</v>
      </c>
      <c r="B5939" s="70" t="s">
        <v>4587</v>
      </c>
      <c r="C5939" s="73" t="s">
        <v>442</v>
      </c>
    </row>
    <row r="5940" spans="1:3" x14ac:dyDescent="0.2">
      <c r="A5940" s="72">
        <v>5939</v>
      </c>
      <c r="B5940" s="70" t="s">
        <v>5486</v>
      </c>
      <c r="C5940" s="73" t="s">
        <v>442</v>
      </c>
    </row>
    <row r="5941" spans="1:3" x14ac:dyDescent="0.2">
      <c r="A5941" s="72">
        <v>5940</v>
      </c>
      <c r="B5941" s="70" t="s">
        <v>6186</v>
      </c>
      <c r="C5941" s="73" t="s">
        <v>442</v>
      </c>
    </row>
    <row r="5942" spans="1:3" x14ac:dyDescent="0.2">
      <c r="A5942" s="72">
        <v>5941</v>
      </c>
      <c r="B5942" s="70" t="s">
        <v>6510</v>
      </c>
      <c r="C5942" s="73" t="s">
        <v>442</v>
      </c>
    </row>
    <row r="5943" spans="1:3" x14ac:dyDescent="0.2">
      <c r="A5943" s="72">
        <v>5942</v>
      </c>
      <c r="B5943" s="70" t="s">
        <v>2692</v>
      </c>
      <c r="C5943" s="73" t="s">
        <v>442</v>
      </c>
    </row>
    <row r="5944" spans="1:3" x14ac:dyDescent="0.2">
      <c r="A5944" s="72">
        <v>5943</v>
      </c>
      <c r="B5944" s="70" t="s">
        <v>616</v>
      </c>
      <c r="C5944" s="73" t="s">
        <v>442</v>
      </c>
    </row>
    <row r="5945" spans="1:3" x14ac:dyDescent="0.2">
      <c r="A5945" s="72">
        <v>5944</v>
      </c>
      <c r="B5945" s="70" t="s">
        <v>6287</v>
      </c>
      <c r="C5945" s="73" t="s">
        <v>442</v>
      </c>
    </row>
    <row r="5946" spans="1:3" x14ac:dyDescent="0.2">
      <c r="A5946" s="72">
        <v>5945</v>
      </c>
      <c r="B5946" s="70" t="s">
        <v>1469</v>
      </c>
      <c r="C5946" s="73" t="s">
        <v>442</v>
      </c>
    </row>
    <row r="5947" spans="1:3" x14ac:dyDescent="0.2">
      <c r="A5947" s="72">
        <v>5946</v>
      </c>
      <c r="B5947" s="70" t="s">
        <v>5115</v>
      </c>
      <c r="C5947" s="73" t="s">
        <v>442</v>
      </c>
    </row>
    <row r="5948" spans="1:3" x14ac:dyDescent="0.2">
      <c r="A5948" s="72">
        <v>5947</v>
      </c>
      <c r="B5948" s="70" t="s">
        <v>2017</v>
      </c>
      <c r="C5948" s="73" t="s">
        <v>442</v>
      </c>
    </row>
    <row r="5949" spans="1:3" x14ac:dyDescent="0.2">
      <c r="A5949" s="72">
        <v>5948</v>
      </c>
      <c r="B5949" s="70" t="s">
        <v>3122</v>
      </c>
      <c r="C5949" s="73" t="s">
        <v>442</v>
      </c>
    </row>
    <row r="5950" spans="1:3" x14ac:dyDescent="0.2">
      <c r="A5950" s="72">
        <v>5949</v>
      </c>
      <c r="B5950" s="70" t="s">
        <v>6286</v>
      </c>
      <c r="C5950" s="73" t="s">
        <v>135</v>
      </c>
    </row>
    <row r="5951" spans="1:3" x14ac:dyDescent="0.2">
      <c r="A5951" s="72">
        <v>5950</v>
      </c>
      <c r="B5951" s="70" t="s">
        <v>1032</v>
      </c>
      <c r="C5951" s="73" t="s">
        <v>442</v>
      </c>
    </row>
    <row r="5952" spans="1:3" x14ac:dyDescent="0.2">
      <c r="A5952" s="72">
        <v>5951</v>
      </c>
      <c r="B5952" s="70" t="s">
        <v>6511</v>
      </c>
      <c r="C5952" s="73" t="s">
        <v>442</v>
      </c>
    </row>
    <row r="5953" spans="1:3" x14ac:dyDescent="0.2">
      <c r="A5953" s="72">
        <v>5952</v>
      </c>
      <c r="B5953" s="70" t="s">
        <v>5391</v>
      </c>
      <c r="C5953" s="73" t="s">
        <v>442</v>
      </c>
    </row>
    <row r="5954" spans="1:3" x14ac:dyDescent="0.2">
      <c r="A5954" s="72">
        <v>5953</v>
      </c>
      <c r="B5954" s="70" t="s">
        <v>846</v>
      </c>
      <c r="C5954" s="73" t="s">
        <v>337</v>
      </c>
    </row>
    <row r="5955" spans="1:3" x14ac:dyDescent="0.2">
      <c r="A5955" s="72">
        <v>5954</v>
      </c>
      <c r="B5955" s="70" t="s">
        <v>3898</v>
      </c>
      <c r="C5955" s="73" t="s">
        <v>337</v>
      </c>
    </row>
    <row r="5956" spans="1:3" x14ac:dyDescent="0.2">
      <c r="A5956" s="72">
        <v>5955</v>
      </c>
      <c r="B5956" s="70" t="s">
        <v>2509</v>
      </c>
      <c r="C5956" s="73" t="s">
        <v>337</v>
      </c>
    </row>
    <row r="5957" spans="1:3" x14ac:dyDescent="0.2">
      <c r="A5957" s="72">
        <v>5956</v>
      </c>
      <c r="B5957" s="70" t="s">
        <v>3347</v>
      </c>
      <c r="C5957" s="73" t="s">
        <v>337</v>
      </c>
    </row>
    <row r="5958" spans="1:3" x14ac:dyDescent="0.2">
      <c r="A5958" s="72">
        <v>5957</v>
      </c>
      <c r="B5958" s="70" t="s">
        <v>7153</v>
      </c>
      <c r="C5958" s="73" t="s">
        <v>337</v>
      </c>
    </row>
    <row r="5959" spans="1:3" x14ac:dyDescent="0.2">
      <c r="A5959" s="72">
        <v>5958</v>
      </c>
      <c r="B5959" s="70" t="s">
        <v>5459</v>
      </c>
      <c r="C5959" s="73" t="s">
        <v>337</v>
      </c>
    </row>
    <row r="5960" spans="1:3" x14ac:dyDescent="0.2">
      <c r="A5960" s="72">
        <v>5959</v>
      </c>
      <c r="B5960" s="70" t="s">
        <v>4464</v>
      </c>
      <c r="C5960" s="73" t="s">
        <v>337</v>
      </c>
    </row>
    <row r="5961" spans="1:3" x14ac:dyDescent="0.2">
      <c r="A5961" s="72">
        <v>5960</v>
      </c>
      <c r="B5961" s="70" t="s">
        <v>4061</v>
      </c>
      <c r="C5961" s="73" t="s">
        <v>337</v>
      </c>
    </row>
    <row r="5962" spans="1:3" x14ac:dyDescent="0.2">
      <c r="A5962" s="72">
        <v>5961</v>
      </c>
      <c r="B5962" s="70" t="s">
        <v>6046</v>
      </c>
      <c r="C5962" s="73" t="s">
        <v>337</v>
      </c>
    </row>
    <row r="5963" spans="1:3" x14ac:dyDescent="0.2">
      <c r="A5963" s="72">
        <v>5962</v>
      </c>
      <c r="B5963" s="70" t="s">
        <v>3269</v>
      </c>
      <c r="C5963" s="73" t="s">
        <v>337</v>
      </c>
    </row>
    <row r="5964" spans="1:3" x14ac:dyDescent="0.2">
      <c r="A5964" s="72">
        <v>5963</v>
      </c>
      <c r="B5964" s="70" t="s">
        <v>4755</v>
      </c>
      <c r="C5964" s="73" t="s">
        <v>337</v>
      </c>
    </row>
    <row r="5965" spans="1:3" x14ac:dyDescent="0.2">
      <c r="A5965" s="72">
        <v>5964</v>
      </c>
      <c r="B5965" s="70" t="s">
        <v>3987</v>
      </c>
      <c r="C5965" s="73" t="s">
        <v>337</v>
      </c>
    </row>
    <row r="5966" spans="1:3" x14ac:dyDescent="0.2">
      <c r="A5966" s="72">
        <v>5965</v>
      </c>
      <c r="B5966" s="70" t="s">
        <v>2697</v>
      </c>
      <c r="C5966" s="73" t="s">
        <v>337</v>
      </c>
    </row>
    <row r="5967" spans="1:3" x14ac:dyDescent="0.2">
      <c r="A5967" s="72">
        <v>5966</v>
      </c>
      <c r="B5967" s="70" t="s">
        <v>1147</v>
      </c>
      <c r="C5967" s="73" t="s">
        <v>337</v>
      </c>
    </row>
    <row r="5968" spans="1:3" x14ac:dyDescent="0.2">
      <c r="A5968" s="72">
        <v>5967</v>
      </c>
      <c r="B5968" s="70" t="s">
        <v>5212</v>
      </c>
      <c r="C5968" s="73" t="s">
        <v>337</v>
      </c>
    </row>
    <row r="5969" spans="1:3" x14ac:dyDescent="0.2">
      <c r="A5969" s="72">
        <v>5968</v>
      </c>
      <c r="B5969" s="70" t="s">
        <v>4536</v>
      </c>
      <c r="C5969" s="73" t="s">
        <v>337</v>
      </c>
    </row>
    <row r="5970" spans="1:3" x14ac:dyDescent="0.2">
      <c r="A5970" s="72">
        <v>5969</v>
      </c>
      <c r="B5970" s="70" t="s">
        <v>3096</v>
      </c>
      <c r="C5970" s="73" t="s">
        <v>337</v>
      </c>
    </row>
    <row r="5971" spans="1:3" x14ac:dyDescent="0.2">
      <c r="A5971" s="72">
        <v>5970</v>
      </c>
      <c r="B5971" s="70" t="s">
        <v>1695</v>
      </c>
      <c r="C5971" s="73" t="s">
        <v>337</v>
      </c>
    </row>
    <row r="5972" spans="1:3" x14ac:dyDescent="0.2">
      <c r="A5972" s="72">
        <v>5971</v>
      </c>
      <c r="B5972" s="70" t="s">
        <v>3259</v>
      </c>
      <c r="C5972" s="73" t="s">
        <v>337</v>
      </c>
    </row>
    <row r="5973" spans="1:3" x14ac:dyDescent="0.2">
      <c r="A5973" s="72">
        <v>5972</v>
      </c>
      <c r="B5973" s="70" t="s">
        <v>4597</v>
      </c>
      <c r="C5973" s="73" t="s">
        <v>337</v>
      </c>
    </row>
    <row r="5974" spans="1:3" x14ac:dyDescent="0.2">
      <c r="A5974" s="72">
        <v>5973</v>
      </c>
      <c r="B5974" s="70" t="s">
        <v>423</v>
      </c>
      <c r="C5974" s="73" t="s">
        <v>337</v>
      </c>
    </row>
    <row r="5975" spans="1:3" x14ac:dyDescent="0.2">
      <c r="A5975" s="72">
        <v>5974</v>
      </c>
      <c r="B5975" s="70" t="s">
        <v>3755</v>
      </c>
      <c r="C5975" s="73" t="s">
        <v>337</v>
      </c>
    </row>
    <row r="5976" spans="1:3" x14ac:dyDescent="0.2">
      <c r="A5976" s="72">
        <v>5975</v>
      </c>
      <c r="B5976" s="70" t="s">
        <v>4836</v>
      </c>
      <c r="C5976" s="73" t="s">
        <v>337</v>
      </c>
    </row>
    <row r="5977" spans="1:3" x14ac:dyDescent="0.2">
      <c r="A5977" s="72">
        <v>5976</v>
      </c>
      <c r="B5977" s="70" t="s">
        <v>4340</v>
      </c>
      <c r="C5977" s="73" t="s">
        <v>337</v>
      </c>
    </row>
    <row r="5978" spans="1:3" x14ac:dyDescent="0.2">
      <c r="A5978" s="72">
        <v>5977</v>
      </c>
      <c r="B5978" s="70" t="s">
        <v>4829</v>
      </c>
      <c r="C5978" s="73" t="s">
        <v>337</v>
      </c>
    </row>
    <row r="5979" spans="1:3" x14ac:dyDescent="0.2">
      <c r="A5979" s="72">
        <v>5978</v>
      </c>
      <c r="B5979" s="70" t="s">
        <v>3595</v>
      </c>
      <c r="C5979" s="73" t="s">
        <v>337</v>
      </c>
    </row>
    <row r="5980" spans="1:3" x14ac:dyDescent="0.2">
      <c r="A5980" s="72">
        <v>5979</v>
      </c>
      <c r="B5980" s="70" t="s">
        <v>7154</v>
      </c>
      <c r="C5980" s="73" t="s">
        <v>337</v>
      </c>
    </row>
    <row r="5981" spans="1:3" x14ac:dyDescent="0.2">
      <c r="A5981" s="72">
        <v>5980</v>
      </c>
      <c r="B5981" s="70" t="s">
        <v>6187</v>
      </c>
      <c r="C5981" s="73" t="s">
        <v>337</v>
      </c>
    </row>
    <row r="5982" spans="1:3" x14ac:dyDescent="0.2">
      <c r="A5982" s="72">
        <v>5981</v>
      </c>
      <c r="B5982" s="70" t="s">
        <v>1845</v>
      </c>
      <c r="C5982" s="73" t="s">
        <v>337</v>
      </c>
    </row>
    <row r="5983" spans="1:3" x14ac:dyDescent="0.2">
      <c r="A5983" s="72">
        <v>5982</v>
      </c>
      <c r="B5983" s="70" t="s">
        <v>4065</v>
      </c>
      <c r="C5983" s="73" t="s">
        <v>337</v>
      </c>
    </row>
    <row r="5984" spans="1:3" x14ac:dyDescent="0.2">
      <c r="A5984" s="72">
        <v>5983</v>
      </c>
      <c r="B5984" s="70" t="s">
        <v>4999</v>
      </c>
      <c r="C5984" s="73" t="s">
        <v>337</v>
      </c>
    </row>
    <row r="5985" spans="1:3" x14ac:dyDescent="0.2">
      <c r="A5985" s="72">
        <v>5984</v>
      </c>
      <c r="B5985" s="70" t="s">
        <v>3915</v>
      </c>
      <c r="C5985" s="73" t="s">
        <v>337</v>
      </c>
    </row>
    <row r="5986" spans="1:3" x14ac:dyDescent="0.2">
      <c r="A5986" s="72">
        <v>5985</v>
      </c>
      <c r="B5986" s="70" t="s">
        <v>2110</v>
      </c>
      <c r="C5986" s="73" t="s">
        <v>337</v>
      </c>
    </row>
    <row r="5987" spans="1:3" x14ac:dyDescent="0.2">
      <c r="A5987" s="72">
        <v>5986</v>
      </c>
      <c r="B5987" s="70" t="s">
        <v>741</v>
      </c>
      <c r="C5987" s="73" t="s">
        <v>337</v>
      </c>
    </row>
    <row r="5988" spans="1:3" x14ac:dyDescent="0.2">
      <c r="A5988" s="72">
        <v>5987</v>
      </c>
      <c r="B5988" s="70" t="s">
        <v>6188</v>
      </c>
      <c r="C5988" s="73" t="s">
        <v>337</v>
      </c>
    </row>
    <row r="5989" spans="1:3" x14ac:dyDescent="0.2">
      <c r="A5989" s="72">
        <v>5988</v>
      </c>
      <c r="B5989" s="70" t="s">
        <v>336</v>
      </c>
      <c r="C5989" s="73" t="s">
        <v>337</v>
      </c>
    </row>
    <row r="5990" spans="1:3" x14ac:dyDescent="0.2">
      <c r="A5990" s="72">
        <v>5989</v>
      </c>
      <c r="B5990" s="70" t="s">
        <v>1249</v>
      </c>
      <c r="C5990" s="73" t="s">
        <v>337</v>
      </c>
    </row>
    <row r="5991" spans="1:3" x14ac:dyDescent="0.2">
      <c r="A5991" s="72">
        <v>5990</v>
      </c>
      <c r="B5991" s="70" t="s">
        <v>1466</v>
      </c>
      <c r="C5991" s="73" t="s">
        <v>337</v>
      </c>
    </row>
    <row r="5992" spans="1:3" x14ac:dyDescent="0.2">
      <c r="A5992" s="72">
        <v>5991</v>
      </c>
      <c r="B5992" s="70" t="s">
        <v>6885</v>
      </c>
      <c r="C5992" s="73" t="s">
        <v>337</v>
      </c>
    </row>
    <row r="5993" spans="1:3" x14ac:dyDescent="0.2">
      <c r="A5993" s="72">
        <v>5992</v>
      </c>
      <c r="B5993" s="70" t="s">
        <v>3856</v>
      </c>
      <c r="C5993" s="73" t="s">
        <v>3857</v>
      </c>
    </row>
    <row r="5994" spans="1:3" x14ac:dyDescent="0.2">
      <c r="A5994" s="72">
        <v>5993</v>
      </c>
      <c r="B5994" s="70" t="s">
        <v>6388</v>
      </c>
      <c r="C5994" s="73" t="s">
        <v>3857</v>
      </c>
    </row>
    <row r="5995" spans="1:3" x14ac:dyDescent="0.2">
      <c r="A5995" s="72">
        <v>5994</v>
      </c>
      <c r="B5995" s="70" t="s">
        <v>3088</v>
      </c>
      <c r="C5995" s="73" t="s">
        <v>171</v>
      </c>
    </row>
    <row r="5996" spans="1:3" x14ac:dyDescent="0.2">
      <c r="A5996" s="72">
        <v>5995</v>
      </c>
      <c r="B5996" s="70" t="s">
        <v>1225</v>
      </c>
      <c r="C5996" s="73" t="s">
        <v>171</v>
      </c>
    </row>
    <row r="5997" spans="1:3" x14ac:dyDescent="0.2">
      <c r="A5997" s="72">
        <v>5996</v>
      </c>
      <c r="B5997" s="70" t="s">
        <v>5713</v>
      </c>
      <c r="C5997" s="73" t="s">
        <v>171</v>
      </c>
    </row>
    <row r="5998" spans="1:3" x14ac:dyDescent="0.2">
      <c r="A5998" s="72">
        <v>5997</v>
      </c>
      <c r="B5998" s="70" t="s">
        <v>4623</v>
      </c>
      <c r="C5998" s="73" t="s">
        <v>171</v>
      </c>
    </row>
    <row r="5999" spans="1:3" x14ac:dyDescent="0.2">
      <c r="A5999" s="72">
        <v>5998</v>
      </c>
      <c r="B5999" s="70" t="s">
        <v>2736</v>
      </c>
      <c r="C5999" s="73" t="s">
        <v>171</v>
      </c>
    </row>
    <row r="6000" spans="1:3" x14ac:dyDescent="0.2">
      <c r="A6000" s="72">
        <v>5999</v>
      </c>
      <c r="B6000" s="70" t="s">
        <v>3540</v>
      </c>
      <c r="C6000" s="73" t="s">
        <v>171</v>
      </c>
    </row>
    <row r="6001" spans="1:3" x14ac:dyDescent="0.2">
      <c r="A6001" s="72">
        <v>6000</v>
      </c>
      <c r="B6001" s="70" t="s">
        <v>5928</v>
      </c>
      <c r="C6001" s="73" t="s">
        <v>171</v>
      </c>
    </row>
    <row r="6002" spans="1:3" x14ac:dyDescent="0.2">
      <c r="A6002" s="72">
        <v>6001</v>
      </c>
      <c r="B6002" s="70" t="s">
        <v>5546</v>
      </c>
      <c r="C6002" s="73" t="s">
        <v>171</v>
      </c>
    </row>
    <row r="6003" spans="1:3" x14ac:dyDescent="0.2">
      <c r="A6003" s="72">
        <v>6002</v>
      </c>
      <c r="B6003" s="70" t="s">
        <v>3947</v>
      </c>
      <c r="C6003" s="73" t="s">
        <v>171</v>
      </c>
    </row>
    <row r="6004" spans="1:3" x14ac:dyDescent="0.2">
      <c r="A6004" s="72">
        <v>6003</v>
      </c>
      <c r="B6004" s="70" t="s">
        <v>5607</v>
      </c>
      <c r="C6004" s="73" t="s">
        <v>171</v>
      </c>
    </row>
    <row r="6005" spans="1:3" x14ac:dyDescent="0.2">
      <c r="A6005" s="72">
        <v>6004</v>
      </c>
      <c r="B6005" s="70" t="s">
        <v>4188</v>
      </c>
      <c r="C6005" s="73" t="s">
        <v>171</v>
      </c>
    </row>
    <row r="6006" spans="1:3" x14ac:dyDescent="0.2">
      <c r="A6006" s="72">
        <v>6005</v>
      </c>
      <c r="B6006" s="70" t="s">
        <v>5744</v>
      </c>
      <c r="C6006" s="73" t="s">
        <v>171</v>
      </c>
    </row>
    <row r="6007" spans="1:3" x14ac:dyDescent="0.2">
      <c r="A6007" s="72">
        <v>6006</v>
      </c>
      <c r="B6007" s="70" t="s">
        <v>6189</v>
      </c>
      <c r="C6007" s="73" t="s">
        <v>171</v>
      </c>
    </row>
    <row r="6008" spans="1:3" x14ac:dyDescent="0.2">
      <c r="A6008" s="72">
        <v>6007</v>
      </c>
      <c r="B6008" s="70" t="s">
        <v>1210</v>
      </c>
      <c r="C6008" s="73" t="s">
        <v>171</v>
      </c>
    </row>
    <row r="6009" spans="1:3" x14ac:dyDescent="0.2">
      <c r="A6009" s="72">
        <v>6008</v>
      </c>
      <c r="B6009" s="70" t="s">
        <v>3909</v>
      </c>
      <c r="C6009" s="73" t="s">
        <v>171</v>
      </c>
    </row>
    <row r="6010" spans="1:3" x14ac:dyDescent="0.2">
      <c r="A6010" s="72">
        <v>6009</v>
      </c>
      <c r="B6010" s="70" t="s">
        <v>3188</v>
      </c>
      <c r="C6010" s="73" t="s">
        <v>171</v>
      </c>
    </row>
    <row r="6011" spans="1:3" x14ac:dyDescent="0.2">
      <c r="A6011" s="72">
        <v>6010</v>
      </c>
      <c r="B6011" s="70" t="s">
        <v>1898</v>
      </c>
      <c r="C6011" s="73" t="s">
        <v>171</v>
      </c>
    </row>
    <row r="6012" spans="1:3" x14ac:dyDescent="0.2">
      <c r="A6012" s="72">
        <v>6011</v>
      </c>
      <c r="B6012" s="70" t="s">
        <v>2928</v>
      </c>
      <c r="C6012" s="73" t="s">
        <v>171</v>
      </c>
    </row>
    <row r="6013" spans="1:3" x14ac:dyDescent="0.2">
      <c r="A6013" s="72">
        <v>6012</v>
      </c>
      <c r="B6013" s="70" t="s">
        <v>1489</v>
      </c>
      <c r="C6013" s="73" t="s">
        <v>171</v>
      </c>
    </row>
    <row r="6014" spans="1:3" x14ac:dyDescent="0.2">
      <c r="A6014" s="72">
        <v>6013</v>
      </c>
      <c r="B6014" s="70" t="s">
        <v>1728</v>
      </c>
      <c r="C6014" s="73" t="s">
        <v>171</v>
      </c>
    </row>
    <row r="6015" spans="1:3" x14ac:dyDescent="0.2">
      <c r="A6015" s="72">
        <v>6014</v>
      </c>
      <c r="B6015" s="70" t="s">
        <v>4884</v>
      </c>
      <c r="C6015" s="73" t="s">
        <v>171</v>
      </c>
    </row>
    <row r="6016" spans="1:3" x14ac:dyDescent="0.2">
      <c r="A6016" s="72">
        <v>6015</v>
      </c>
      <c r="B6016" s="70" t="s">
        <v>4756</v>
      </c>
      <c r="C6016" s="73" t="s">
        <v>171</v>
      </c>
    </row>
    <row r="6017" spans="1:3" x14ac:dyDescent="0.2">
      <c r="A6017" s="72">
        <v>6016</v>
      </c>
      <c r="B6017" s="70" t="s">
        <v>2992</v>
      </c>
      <c r="C6017" s="73" t="s">
        <v>171</v>
      </c>
    </row>
    <row r="6018" spans="1:3" x14ac:dyDescent="0.2">
      <c r="A6018" s="72">
        <v>6017</v>
      </c>
      <c r="B6018" s="70" t="s">
        <v>170</v>
      </c>
      <c r="C6018" s="73" t="s">
        <v>171</v>
      </c>
    </row>
    <row r="6019" spans="1:3" x14ac:dyDescent="0.2">
      <c r="A6019" s="72">
        <v>6018</v>
      </c>
      <c r="B6019" s="70" t="s">
        <v>537</v>
      </c>
      <c r="C6019" s="73" t="s">
        <v>55</v>
      </c>
    </row>
    <row r="6020" spans="1:3" x14ac:dyDescent="0.2">
      <c r="A6020" s="72">
        <v>6019</v>
      </c>
      <c r="B6020" s="70" t="s">
        <v>4412</v>
      </c>
      <c r="C6020" s="73" t="s">
        <v>55</v>
      </c>
    </row>
    <row r="6021" spans="1:3" x14ac:dyDescent="0.2">
      <c r="A6021" s="72">
        <v>6020</v>
      </c>
      <c r="B6021" s="70" t="s">
        <v>1735</v>
      </c>
      <c r="C6021" s="73" t="s">
        <v>55</v>
      </c>
    </row>
    <row r="6022" spans="1:3" x14ac:dyDescent="0.2">
      <c r="A6022" s="72">
        <v>6021</v>
      </c>
      <c r="B6022" s="70" t="s">
        <v>5547</v>
      </c>
      <c r="C6022" s="73" t="s">
        <v>55</v>
      </c>
    </row>
    <row r="6023" spans="1:3" x14ac:dyDescent="0.2">
      <c r="A6023" s="72">
        <v>6022</v>
      </c>
      <c r="B6023" s="70" t="s">
        <v>2491</v>
      </c>
      <c r="C6023" s="73" t="s">
        <v>55</v>
      </c>
    </row>
    <row r="6024" spans="1:3" x14ac:dyDescent="0.2">
      <c r="A6024" s="72">
        <v>6023</v>
      </c>
      <c r="B6024" s="70" t="s">
        <v>2290</v>
      </c>
      <c r="C6024" s="73" t="s">
        <v>55</v>
      </c>
    </row>
    <row r="6025" spans="1:3" x14ac:dyDescent="0.2">
      <c r="A6025" s="72">
        <v>6024</v>
      </c>
      <c r="B6025" s="70" t="s">
        <v>6886</v>
      </c>
      <c r="C6025" s="73" t="s">
        <v>55</v>
      </c>
    </row>
    <row r="6026" spans="1:3" x14ac:dyDescent="0.2">
      <c r="A6026" s="72">
        <v>6025</v>
      </c>
      <c r="B6026" s="70" t="s">
        <v>1428</v>
      </c>
      <c r="C6026" s="73" t="s">
        <v>55</v>
      </c>
    </row>
    <row r="6027" spans="1:3" x14ac:dyDescent="0.2">
      <c r="A6027" s="72">
        <v>6026</v>
      </c>
      <c r="B6027" s="70" t="s">
        <v>341</v>
      </c>
      <c r="C6027" s="73" t="s">
        <v>55</v>
      </c>
    </row>
    <row r="6028" spans="1:3" x14ac:dyDescent="0.2">
      <c r="A6028" s="72">
        <v>6027</v>
      </c>
      <c r="B6028" s="70" t="s">
        <v>1332</v>
      </c>
      <c r="C6028" s="73" t="s">
        <v>55</v>
      </c>
    </row>
    <row r="6029" spans="1:3" x14ac:dyDescent="0.2">
      <c r="A6029" s="72">
        <v>6028</v>
      </c>
      <c r="B6029" s="70" t="s">
        <v>2154</v>
      </c>
      <c r="C6029" s="73" t="s">
        <v>55</v>
      </c>
    </row>
    <row r="6030" spans="1:3" x14ac:dyDescent="0.2">
      <c r="A6030" s="72">
        <v>6029</v>
      </c>
      <c r="B6030" s="70" t="s">
        <v>816</v>
      </c>
      <c r="C6030" s="73" t="s">
        <v>55</v>
      </c>
    </row>
    <row r="6031" spans="1:3" x14ac:dyDescent="0.2">
      <c r="A6031" s="72">
        <v>6030</v>
      </c>
      <c r="B6031" s="70" t="s">
        <v>5460</v>
      </c>
      <c r="C6031" s="73" t="s">
        <v>55</v>
      </c>
    </row>
    <row r="6032" spans="1:3" x14ac:dyDescent="0.2">
      <c r="A6032" s="72">
        <v>6031</v>
      </c>
      <c r="B6032" s="70" t="s">
        <v>5986</v>
      </c>
      <c r="C6032" s="73" t="s">
        <v>55</v>
      </c>
    </row>
    <row r="6033" spans="1:3" x14ac:dyDescent="0.2">
      <c r="A6033" s="72">
        <v>6032</v>
      </c>
      <c r="B6033" s="70" t="s">
        <v>5823</v>
      </c>
      <c r="C6033" s="73" t="s">
        <v>55</v>
      </c>
    </row>
    <row r="6034" spans="1:3" x14ac:dyDescent="0.2">
      <c r="A6034" s="72">
        <v>6033</v>
      </c>
      <c r="B6034" s="70" t="s">
        <v>3951</v>
      </c>
      <c r="C6034" s="73" t="s">
        <v>55</v>
      </c>
    </row>
    <row r="6035" spans="1:3" x14ac:dyDescent="0.2">
      <c r="A6035" s="72">
        <v>6034</v>
      </c>
      <c r="B6035" s="70" t="s">
        <v>6887</v>
      </c>
      <c r="C6035" s="73" t="s">
        <v>55</v>
      </c>
    </row>
    <row r="6036" spans="1:3" x14ac:dyDescent="0.2">
      <c r="A6036" s="72">
        <v>6035</v>
      </c>
      <c r="B6036" s="70" t="s">
        <v>3967</v>
      </c>
      <c r="C6036" s="73" t="s">
        <v>55</v>
      </c>
    </row>
    <row r="6037" spans="1:3" x14ac:dyDescent="0.2">
      <c r="A6037" s="72">
        <v>6036</v>
      </c>
      <c r="B6037" s="70" t="s">
        <v>793</v>
      </c>
      <c r="C6037" s="73" t="s">
        <v>55</v>
      </c>
    </row>
    <row r="6038" spans="1:3" x14ac:dyDescent="0.2">
      <c r="A6038" s="72">
        <v>6037</v>
      </c>
      <c r="B6038" s="70" t="s">
        <v>4629</v>
      </c>
      <c r="C6038" s="73" t="s">
        <v>55</v>
      </c>
    </row>
    <row r="6039" spans="1:3" x14ac:dyDescent="0.2">
      <c r="A6039" s="72">
        <v>6038</v>
      </c>
      <c r="B6039" s="70" t="s">
        <v>5419</v>
      </c>
      <c r="C6039" s="73" t="s">
        <v>55</v>
      </c>
    </row>
    <row r="6040" spans="1:3" x14ac:dyDescent="0.2">
      <c r="A6040" s="72">
        <v>6039</v>
      </c>
      <c r="B6040" s="70" t="s">
        <v>905</v>
      </c>
      <c r="C6040" s="73" t="s">
        <v>55</v>
      </c>
    </row>
    <row r="6041" spans="1:3" x14ac:dyDescent="0.2">
      <c r="A6041" s="72">
        <v>6040</v>
      </c>
      <c r="B6041" s="70" t="s">
        <v>54</v>
      </c>
      <c r="C6041" s="73" t="s">
        <v>55</v>
      </c>
    </row>
    <row r="6042" spans="1:3" x14ac:dyDescent="0.2">
      <c r="A6042" s="72">
        <v>6041</v>
      </c>
      <c r="B6042" s="70" t="s">
        <v>4406</v>
      </c>
      <c r="C6042" s="73" t="s">
        <v>55</v>
      </c>
    </row>
    <row r="6043" spans="1:3" x14ac:dyDescent="0.2">
      <c r="A6043" s="72">
        <v>6042</v>
      </c>
      <c r="B6043" s="70" t="s">
        <v>6289</v>
      </c>
      <c r="C6043" s="73" t="s">
        <v>55</v>
      </c>
    </row>
    <row r="6044" spans="1:3" x14ac:dyDescent="0.2">
      <c r="A6044" s="72">
        <v>6043</v>
      </c>
      <c r="B6044" s="70" t="s">
        <v>4598</v>
      </c>
      <c r="C6044" s="73" t="s">
        <v>55</v>
      </c>
    </row>
    <row r="6045" spans="1:3" x14ac:dyDescent="0.2">
      <c r="A6045" s="72">
        <v>6044</v>
      </c>
      <c r="B6045" s="70" t="s">
        <v>6047</v>
      </c>
      <c r="C6045" s="73" t="s">
        <v>55</v>
      </c>
    </row>
    <row r="6046" spans="1:3" x14ac:dyDescent="0.2">
      <c r="A6046" s="72">
        <v>6045</v>
      </c>
      <c r="B6046" s="70" t="s">
        <v>6290</v>
      </c>
      <c r="C6046" s="73" t="s">
        <v>55</v>
      </c>
    </row>
    <row r="6047" spans="1:3" x14ac:dyDescent="0.2">
      <c r="A6047" s="72">
        <v>6046</v>
      </c>
      <c r="B6047" s="70" t="s">
        <v>4413</v>
      </c>
      <c r="C6047" s="73" t="s">
        <v>55</v>
      </c>
    </row>
    <row r="6048" spans="1:3" x14ac:dyDescent="0.2">
      <c r="A6048" s="72">
        <v>6047</v>
      </c>
      <c r="B6048" s="70" t="s">
        <v>488</v>
      </c>
      <c r="C6048" s="73" t="s">
        <v>55</v>
      </c>
    </row>
    <row r="6049" spans="1:3" x14ac:dyDescent="0.2">
      <c r="A6049" s="72">
        <v>6048</v>
      </c>
      <c r="B6049" s="70" t="s">
        <v>1254</v>
      </c>
      <c r="C6049" s="73" t="s">
        <v>55</v>
      </c>
    </row>
    <row r="6050" spans="1:3" x14ac:dyDescent="0.2">
      <c r="A6050" s="72">
        <v>6049</v>
      </c>
      <c r="B6050" s="70" t="s">
        <v>1859</v>
      </c>
      <c r="C6050" s="73" t="s">
        <v>55</v>
      </c>
    </row>
    <row r="6051" spans="1:3" x14ac:dyDescent="0.2">
      <c r="A6051" s="72">
        <v>6050</v>
      </c>
      <c r="B6051" s="70" t="s">
        <v>3120</v>
      </c>
      <c r="C6051" s="73" t="s">
        <v>55</v>
      </c>
    </row>
    <row r="6052" spans="1:3" x14ac:dyDescent="0.2">
      <c r="A6052" s="72">
        <v>6051</v>
      </c>
      <c r="B6052" s="70" t="s">
        <v>6888</v>
      </c>
      <c r="C6052" s="73" t="s">
        <v>55</v>
      </c>
    </row>
    <row r="6053" spans="1:3" x14ac:dyDescent="0.2">
      <c r="A6053" s="72">
        <v>6052</v>
      </c>
      <c r="B6053" s="70" t="s">
        <v>3869</v>
      </c>
      <c r="C6053" s="73" t="s">
        <v>55</v>
      </c>
    </row>
    <row r="6054" spans="1:3" x14ac:dyDescent="0.2">
      <c r="A6054" s="72">
        <v>6053</v>
      </c>
      <c r="B6054" s="70" t="s">
        <v>4109</v>
      </c>
      <c r="C6054" s="73" t="s">
        <v>55</v>
      </c>
    </row>
    <row r="6055" spans="1:3" x14ac:dyDescent="0.2">
      <c r="A6055" s="72">
        <v>6054</v>
      </c>
      <c r="B6055" s="70" t="s">
        <v>6048</v>
      </c>
      <c r="C6055" s="73" t="s">
        <v>55</v>
      </c>
    </row>
    <row r="6056" spans="1:3" x14ac:dyDescent="0.2">
      <c r="A6056" s="72">
        <v>6055</v>
      </c>
      <c r="B6056" s="70" t="s">
        <v>2158</v>
      </c>
      <c r="C6056" s="73" t="s">
        <v>55</v>
      </c>
    </row>
    <row r="6057" spans="1:3" x14ac:dyDescent="0.2">
      <c r="A6057" s="72">
        <v>6056</v>
      </c>
      <c r="B6057" s="70" t="s">
        <v>5639</v>
      </c>
      <c r="C6057" s="73" t="s">
        <v>55</v>
      </c>
    </row>
    <row r="6058" spans="1:3" x14ac:dyDescent="0.2">
      <c r="A6058" s="72">
        <v>6057</v>
      </c>
      <c r="B6058" s="70" t="s">
        <v>3733</v>
      </c>
      <c r="C6058" s="73" t="s">
        <v>55</v>
      </c>
    </row>
    <row r="6059" spans="1:3" x14ac:dyDescent="0.2">
      <c r="A6059" s="72">
        <v>6058</v>
      </c>
      <c r="B6059" s="70" t="s">
        <v>6512</v>
      </c>
      <c r="C6059" s="73" t="s">
        <v>55</v>
      </c>
    </row>
    <row r="6060" spans="1:3" x14ac:dyDescent="0.2">
      <c r="A6060" s="72">
        <v>6059</v>
      </c>
      <c r="B6060" s="70" t="s">
        <v>4159</v>
      </c>
      <c r="C6060" s="73" t="s">
        <v>175</v>
      </c>
    </row>
    <row r="6061" spans="1:3" x14ac:dyDescent="0.2">
      <c r="A6061" s="72">
        <v>6060</v>
      </c>
      <c r="B6061" s="70" t="s">
        <v>6681</v>
      </c>
      <c r="C6061" s="73" t="s">
        <v>175</v>
      </c>
    </row>
    <row r="6062" spans="1:3" x14ac:dyDescent="0.2">
      <c r="A6062" s="72">
        <v>6061</v>
      </c>
      <c r="B6062" s="70" t="s">
        <v>4518</v>
      </c>
      <c r="C6062" s="73" t="s">
        <v>175</v>
      </c>
    </row>
    <row r="6063" spans="1:3" x14ac:dyDescent="0.2">
      <c r="A6063" s="72">
        <v>6062</v>
      </c>
      <c r="B6063" s="70" t="s">
        <v>3090</v>
      </c>
      <c r="C6063" s="73" t="s">
        <v>175</v>
      </c>
    </row>
    <row r="6064" spans="1:3" x14ac:dyDescent="0.2">
      <c r="A6064" s="72">
        <v>6063</v>
      </c>
      <c r="B6064" s="70" t="s">
        <v>4080</v>
      </c>
      <c r="C6064" s="73" t="s">
        <v>175</v>
      </c>
    </row>
    <row r="6065" spans="1:3" x14ac:dyDescent="0.2">
      <c r="A6065" s="72">
        <v>6064</v>
      </c>
      <c r="B6065" s="70" t="s">
        <v>174</v>
      </c>
      <c r="C6065" s="73" t="s">
        <v>175</v>
      </c>
    </row>
    <row r="6066" spans="1:3" x14ac:dyDescent="0.2">
      <c r="A6066" s="72">
        <v>6065</v>
      </c>
      <c r="B6066" s="70" t="s">
        <v>5824</v>
      </c>
      <c r="C6066" s="73" t="s">
        <v>175</v>
      </c>
    </row>
    <row r="6067" spans="1:3" x14ac:dyDescent="0.2">
      <c r="A6067" s="72">
        <v>6066</v>
      </c>
      <c r="B6067" s="70" t="s">
        <v>877</v>
      </c>
      <c r="C6067" s="73" t="s">
        <v>175</v>
      </c>
    </row>
    <row r="6068" spans="1:3" x14ac:dyDescent="0.2">
      <c r="A6068" s="72">
        <v>6067</v>
      </c>
      <c r="B6068" s="70" t="s">
        <v>5640</v>
      </c>
      <c r="C6068" s="73" t="s">
        <v>175</v>
      </c>
    </row>
    <row r="6069" spans="1:3" x14ac:dyDescent="0.2">
      <c r="A6069" s="72">
        <v>6068</v>
      </c>
      <c r="B6069" s="70" t="s">
        <v>4673</v>
      </c>
      <c r="C6069" s="73" t="s">
        <v>175</v>
      </c>
    </row>
    <row r="6070" spans="1:3" x14ac:dyDescent="0.2">
      <c r="A6070" s="72">
        <v>6069</v>
      </c>
      <c r="B6070" s="70" t="s">
        <v>4588</v>
      </c>
      <c r="C6070" s="73" t="s">
        <v>175</v>
      </c>
    </row>
    <row r="6071" spans="1:3" x14ac:dyDescent="0.2">
      <c r="A6071" s="72">
        <v>6070</v>
      </c>
      <c r="B6071" s="70" t="s">
        <v>1348</v>
      </c>
      <c r="C6071" s="73" t="s">
        <v>175</v>
      </c>
    </row>
    <row r="6072" spans="1:3" x14ac:dyDescent="0.2">
      <c r="A6072" s="72">
        <v>6071</v>
      </c>
      <c r="B6072" s="70" t="s">
        <v>3578</v>
      </c>
      <c r="C6072" s="73" t="s">
        <v>175</v>
      </c>
    </row>
    <row r="6073" spans="1:3" x14ac:dyDescent="0.2">
      <c r="A6073" s="72">
        <v>6072</v>
      </c>
      <c r="B6073" s="70" t="s">
        <v>4885</v>
      </c>
      <c r="C6073" s="73" t="s">
        <v>175</v>
      </c>
    </row>
    <row r="6074" spans="1:3" x14ac:dyDescent="0.2">
      <c r="A6074" s="72">
        <v>6073</v>
      </c>
      <c r="B6074" s="70" t="s">
        <v>7155</v>
      </c>
      <c r="C6074" s="73" t="s">
        <v>175</v>
      </c>
    </row>
    <row r="6075" spans="1:3" x14ac:dyDescent="0.2">
      <c r="A6075" s="72">
        <v>6074</v>
      </c>
      <c r="B6075" s="70" t="s">
        <v>2871</v>
      </c>
      <c r="C6075" s="73" t="s">
        <v>175</v>
      </c>
    </row>
    <row r="6076" spans="1:3" x14ac:dyDescent="0.2">
      <c r="A6076" s="72">
        <v>6075</v>
      </c>
      <c r="B6076" s="70" t="s">
        <v>6889</v>
      </c>
      <c r="C6076" s="73" t="s">
        <v>175</v>
      </c>
    </row>
    <row r="6077" spans="1:3" x14ac:dyDescent="0.2">
      <c r="A6077" s="72">
        <v>6076</v>
      </c>
      <c r="B6077" s="70" t="s">
        <v>5608</v>
      </c>
      <c r="C6077" s="73" t="s">
        <v>175</v>
      </c>
    </row>
    <row r="6078" spans="1:3" x14ac:dyDescent="0.2">
      <c r="A6078" s="72">
        <v>6077</v>
      </c>
      <c r="B6078" s="70" t="s">
        <v>5487</v>
      </c>
      <c r="C6078" s="73" t="s">
        <v>175</v>
      </c>
    </row>
    <row r="6079" spans="1:3" x14ac:dyDescent="0.2">
      <c r="A6079" s="72">
        <v>6078</v>
      </c>
      <c r="B6079" s="70" t="s">
        <v>1910</v>
      </c>
      <c r="C6079" s="73" t="s">
        <v>175</v>
      </c>
    </row>
    <row r="6080" spans="1:3" x14ac:dyDescent="0.2">
      <c r="A6080" s="72">
        <v>6079</v>
      </c>
      <c r="B6080" s="70" t="s">
        <v>4900</v>
      </c>
      <c r="C6080" s="73" t="s">
        <v>175</v>
      </c>
    </row>
    <row r="6081" spans="1:3" x14ac:dyDescent="0.2">
      <c r="A6081" s="72">
        <v>6080</v>
      </c>
      <c r="B6081" s="70" t="s">
        <v>6190</v>
      </c>
      <c r="C6081" s="73" t="s">
        <v>175</v>
      </c>
    </row>
    <row r="6082" spans="1:3" x14ac:dyDescent="0.2">
      <c r="A6082" s="72">
        <v>6081</v>
      </c>
      <c r="B6082" s="70" t="s">
        <v>1706</v>
      </c>
      <c r="C6082" s="73" t="s">
        <v>175</v>
      </c>
    </row>
    <row r="6083" spans="1:3" x14ac:dyDescent="0.2">
      <c r="A6083" s="72">
        <v>6082</v>
      </c>
      <c r="B6083" s="70" t="s">
        <v>3879</v>
      </c>
      <c r="C6083" s="73" t="s">
        <v>175</v>
      </c>
    </row>
    <row r="6084" spans="1:3" x14ac:dyDescent="0.2">
      <c r="A6084" s="72">
        <v>6083</v>
      </c>
      <c r="B6084" s="70" t="s">
        <v>5290</v>
      </c>
      <c r="C6084" s="73" t="s">
        <v>175</v>
      </c>
    </row>
    <row r="6085" spans="1:3" x14ac:dyDescent="0.2">
      <c r="A6085" s="72">
        <v>6084</v>
      </c>
      <c r="B6085" s="70" t="s">
        <v>6288</v>
      </c>
      <c r="C6085" s="73" t="s">
        <v>171</v>
      </c>
    </row>
    <row r="6086" spans="1:3" x14ac:dyDescent="0.2">
      <c r="A6086" s="72">
        <v>6085</v>
      </c>
      <c r="B6086" s="70" t="s">
        <v>6114</v>
      </c>
      <c r="C6086" s="73" t="s">
        <v>175</v>
      </c>
    </row>
    <row r="6087" spans="1:3" x14ac:dyDescent="0.2">
      <c r="A6087" s="72">
        <v>6086</v>
      </c>
      <c r="B6087" s="70" t="s">
        <v>2207</v>
      </c>
      <c r="C6087" s="73" t="s">
        <v>175</v>
      </c>
    </row>
    <row r="6088" spans="1:3" x14ac:dyDescent="0.2">
      <c r="A6088" s="72">
        <v>6087</v>
      </c>
      <c r="B6088" s="70" t="s">
        <v>5032</v>
      </c>
      <c r="C6088" s="73" t="s">
        <v>175</v>
      </c>
    </row>
    <row r="6089" spans="1:3" x14ac:dyDescent="0.2">
      <c r="A6089" s="72">
        <v>6088</v>
      </c>
      <c r="B6089" s="70" t="s">
        <v>3045</v>
      </c>
      <c r="C6089" s="73" t="s">
        <v>175</v>
      </c>
    </row>
    <row r="6090" spans="1:3" x14ac:dyDescent="0.2">
      <c r="A6090" s="72">
        <v>6089</v>
      </c>
      <c r="B6090" s="70" t="s">
        <v>2750</v>
      </c>
      <c r="C6090" s="73" t="s">
        <v>175</v>
      </c>
    </row>
    <row r="6091" spans="1:3" x14ac:dyDescent="0.2">
      <c r="A6091" s="72">
        <v>6090</v>
      </c>
      <c r="B6091" s="70" t="s">
        <v>3454</v>
      </c>
      <c r="C6091" s="73" t="s">
        <v>175</v>
      </c>
    </row>
    <row r="6092" spans="1:3" x14ac:dyDescent="0.2">
      <c r="A6092" s="72">
        <v>6091</v>
      </c>
      <c r="B6092" s="70" t="s">
        <v>2965</v>
      </c>
      <c r="C6092" s="73" t="s">
        <v>175</v>
      </c>
    </row>
    <row r="6093" spans="1:3" x14ac:dyDescent="0.2">
      <c r="A6093" s="72">
        <v>6092</v>
      </c>
      <c r="B6093" s="70" t="s">
        <v>3201</v>
      </c>
      <c r="C6093" s="73" t="s">
        <v>175</v>
      </c>
    </row>
    <row r="6094" spans="1:3" x14ac:dyDescent="0.2">
      <c r="A6094" s="72">
        <v>6093</v>
      </c>
      <c r="B6094" s="70" t="s">
        <v>2977</v>
      </c>
      <c r="C6094" s="73" t="s">
        <v>175</v>
      </c>
    </row>
    <row r="6095" spans="1:3" x14ac:dyDescent="0.2">
      <c r="A6095" s="72">
        <v>6094</v>
      </c>
      <c r="B6095" s="70" t="s">
        <v>5069</v>
      </c>
      <c r="C6095" s="73" t="s">
        <v>175</v>
      </c>
    </row>
    <row r="6096" spans="1:3" x14ac:dyDescent="0.2">
      <c r="A6096" s="72">
        <v>6095</v>
      </c>
      <c r="B6096" s="70" t="s">
        <v>2007</v>
      </c>
      <c r="C6096" s="73" t="s">
        <v>175</v>
      </c>
    </row>
    <row r="6097" spans="1:3" x14ac:dyDescent="0.2">
      <c r="A6097" s="72">
        <v>6096</v>
      </c>
      <c r="B6097" s="70" t="s">
        <v>6682</v>
      </c>
      <c r="C6097" s="73" t="s">
        <v>175</v>
      </c>
    </row>
    <row r="6098" spans="1:3" x14ac:dyDescent="0.2">
      <c r="A6098" s="72">
        <v>6097</v>
      </c>
      <c r="B6098" s="70" t="s">
        <v>7156</v>
      </c>
      <c r="C6098" s="73" t="s">
        <v>175</v>
      </c>
    </row>
    <row r="6099" spans="1:3" x14ac:dyDescent="0.2">
      <c r="A6099" s="72">
        <v>6098</v>
      </c>
      <c r="B6099" s="70" t="s">
        <v>237</v>
      </c>
      <c r="C6099" s="73" t="s">
        <v>175</v>
      </c>
    </row>
    <row r="6100" spans="1:3" x14ac:dyDescent="0.2">
      <c r="A6100" s="72">
        <v>6099</v>
      </c>
      <c r="B6100" s="70" t="s">
        <v>1037</v>
      </c>
      <c r="C6100" s="73" t="s">
        <v>175</v>
      </c>
    </row>
    <row r="6101" spans="1:3" x14ac:dyDescent="0.2">
      <c r="A6101" s="72">
        <v>6100</v>
      </c>
      <c r="B6101" s="70" t="s">
        <v>3209</v>
      </c>
      <c r="C6101" s="73" t="s">
        <v>175</v>
      </c>
    </row>
    <row r="6102" spans="1:3" x14ac:dyDescent="0.2">
      <c r="A6102" s="72">
        <v>6101</v>
      </c>
      <c r="B6102" s="70" t="s">
        <v>6513</v>
      </c>
      <c r="C6102" s="73" t="s">
        <v>175</v>
      </c>
    </row>
    <row r="6103" spans="1:3" x14ac:dyDescent="0.2">
      <c r="A6103" s="72">
        <v>6102</v>
      </c>
      <c r="B6103" s="70" t="s">
        <v>2065</v>
      </c>
      <c r="C6103" s="73" t="s">
        <v>175</v>
      </c>
    </row>
    <row r="6104" spans="1:3" x14ac:dyDescent="0.2">
      <c r="A6104" s="72">
        <v>6103</v>
      </c>
      <c r="B6104" s="70" t="s">
        <v>2107</v>
      </c>
      <c r="C6104" s="73" t="s">
        <v>175</v>
      </c>
    </row>
    <row r="6105" spans="1:3" x14ac:dyDescent="0.2">
      <c r="A6105" s="72">
        <v>6104</v>
      </c>
      <c r="B6105" s="70" t="s">
        <v>1374</v>
      </c>
      <c r="C6105" s="73" t="s">
        <v>175</v>
      </c>
    </row>
    <row r="6106" spans="1:3" x14ac:dyDescent="0.2">
      <c r="A6106" s="72">
        <v>6105</v>
      </c>
      <c r="B6106" s="70" t="s">
        <v>5575</v>
      </c>
      <c r="C6106" s="73" t="s">
        <v>175</v>
      </c>
    </row>
    <row r="6107" spans="1:3" x14ac:dyDescent="0.2">
      <c r="A6107" s="72">
        <v>6106</v>
      </c>
      <c r="B6107" s="70" t="s">
        <v>2867</v>
      </c>
      <c r="C6107" s="73" t="s">
        <v>175</v>
      </c>
    </row>
    <row r="6108" spans="1:3" x14ac:dyDescent="0.2">
      <c r="A6108" s="72">
        <v>6107</v>
      </c>
      <c r="B6108" s="70" t="s">
        <v>1231</v>
      </c>
      <c r="C6108" s="73" t="s">
        <v>175</v>
      </c>
    </row>
    <row r="6109" spans="1:3" x14ac:dyDescent="0.2">
      <c r="A6109" s="72">
        <v>6108</v>
      </c>
      <c r="B6109" s="70" t="s">
        <v>5033</v>
      </c>
      <c r="C6109" s="73" t="s">
        <v>175</v>
      </c>
    </row>
    <row r="6110" spans="1:3" x14ac:dyDescent="0.2">
      <c r="A6110" s="72">
        <v>6109</v>
      </c>
      <c r="B6110" s="70" t="s">
        <v>6389</v>
      </c>
      <c r="C6110" s="73" t="s">
        <v>175</v>
      </c>
    </row>
    <row r="6111" spans="1:3" x14ac:dyDescent="0.2">
      <c r="A6111" s="72">
        <v>6110</v>
      </c>
      <c r="B6111" s="70" t="s">
        <v>5609</v>
      </c>
      <c r="C6111" s="73" t="s">
        <v>175</v>
      </c>
    </row>
    <row r="6112" spans="1:3" x14ac:dyDescent="0.2">
      <c r="A6112" s="72">
        <v>6111</v>
      </c>
      <c r="B6112" s="70" t="s">
        <v>5641</v>
      </c>
      <c r="C6112" s="73" t="s">
        <v>175</v>
      </c>
    </row>
    <row r="6113" spans="1:3" x14ac:dyDescent="0.2">
      <c r="A6113" s="72">
        <v>6112</v>
      </c>
      <c r="B6113" s="70" t="s">
        <v>5344</v>
      </c>
      <c r="C6113" s="73" t="s">
        <v>175</v>
      </c>
    </row>
    <row r="6114" spans="1:3" x14ac:dyDescent="0.2">
      <c r="A6114" s="72">
        <v>6113</v>
      </c>
      <c r="B6114" s="70" t="s">
        <v>6683</v>
      </c>
      <c r="C6114" s="73" t="s">
        <v>175</v>
      </c>
    </row>
    <row r="6115" spans="1:3" x14ac:dyDescent="0.2">
      <c r="A6115" s="72">
        <v>6114</v>
      </c>
      <c r="B6115" s="70" t="s">
        <v>1265</v>
      </c>
      <c r="C6115" s="73" t="s">
        <v>175</v>
      </c>
    </row>
    <row r="6116" spans="1:3" x14ac:dyDescent="0.2">
      <c r="A6116" s="72">
        <v>6115</v>
      </c>
      <c r="B6116" s="70" t="s">
        <v>3363</v>
      </c>
      <c r="C6116" s="73" t="s">
        <v>175</v>
      </c>
    </row>
    <row r="6117" spans="1:3" x14ac:dyDescent="0.2">
      <c r="A6117" s="72">
        <v>6116</v>
      </c>
      <c r="B6117" s="70" t="s">
        <v>4008</v>
      </c>
      <c r="C6117" s="73" t="s">
        <v>175</v>
      </c>
    </row>
    <row r="6118" spans="1:3" x14ac:dyDescent="0.2">
      <c r="A6118" s="72">
        <v>6117</v>
      </c>
      <c r="B6118" s="70" t="s">
        <v>4771</v>
      </c>
      <c r="C6118" s="73" t="s">
        <v>175</v>
      </c>
    </row>
    <row r="6119" spans="1:3" x14ac:dyDescent="0.2">
      <c r="A6119" s="72">
        <v>6118</v>
      </c>
      <c r="B6119" s="70" t="s">
        <v>6684</v>
      </c>
      <c r="C6119" s="73" t="s">
        <v>175</v>
      </c>
    </row>
    <row r="6120" spans="1:3" x14ac:dyDescent="0.2">
      <c r="A6120" s="72">
        <v>6119</v>
      </c>
      <c r="B6120" s="70" t="s">
        <v>4918</v>
      </c>
      <c r="C6120" s="73" t="s">
        <v>175</v>
      </c>
    </row>
    <row r="6121" spans="1:3" x14ac:dyDescent="0.2">
      <c r="A6121" s="72">
        <v>6120</v>
      </c>
      <c r="B6121" s="70" t="s">
        <v>2444</v>
      </c>
      <c r="C6121" s="73" t="s">
        <v>175</v>
      </c>
    </row>
    <row r="6122" spans="1:3" x14ac:dyDescent="0.2">
      <c r="A6122" s="72">
        <v>6121</v>
      </c>
      <c r="B6122" s="70" t="s">
        <v>480</v>
      </c>
      <c r="C6122" s="73" t="s">
        <v>175</v>
      </c>
    </row>
    <row r="6123" spans="1:3" x14ac:dyDescent="0.2">
      <c r="A6123" s="72">
        <v>6122</v>
      </c>
      <c r="B6123" s="70" t="s">
        <v>4391</v>
      </c>
      <c r="C6123" s="73" t="s">
        <v>175</v>
      </c>
    </row>
    <row r="6124" spans="1:3" x14ac:dyDescent="0.2">
      <c r="A6124" s="72">
        <v>6123</v>
      </c>
      <c r="B6124" s="70" t="s">
        <v>2594</v>
      </c>
      <c r="C6124" s="73" t="s">
        <v>175</v>
      </c>
    </row>
    <row r="6125" spans="1:3" x14ac:dyDescent="0.2">
      <c r="A6125" s="72">
        <v>6124</v>
      </c>
      <c r="B6125" s="70" t="s">
        <v>3245</v>
      </c>
      <c r="C6125" s="73" t="s">
        <v>175</v>
      </c>
    </row>
    <row r="6126" spans="1:3" x14ac:dyDescent="0.2">
      <c r="A6126" s="72">
        <v>6125</v>
      </c>
      <c r="B6126" s="70" t="s">
        <v>3667</v>
      </c>
      <c r="C6126" s="73" t="s">
        <v>175</v>
      </c>
    </row>
    <row r="6127" spans="1:3" x14ac:dyDescent="0.2">
      <c r="A6127" s="72">
        <v>6126</v>
      </c>
      <c r="B6127" s="70" t="s">
        <v>2670</v>
      </c>
      <c r="C6127" s="73" t="s">
        <v>175</v>
      </c>
    </row>
    <row r="6128" spans="1:3" x14ac:dyDescent="0.2">
      <c r="A6128" s="72">
        <v>6127</v>
      </c>
      <c r="B6128" s="70" t="s">
        <v>948</v>
      </c>
      <c r="C6128" s="73" t="s">
        <v>175</v>
      </c>
    </row>
    <row r="6129" spans="1:3" x14ac:dyDescent="0.2">
      <c r="A6129" s="72">
        <v>6128</v>
      </c>
      <c r="B6129" s="70" t="s">
        <v>966</v>
      </c>
      <c r="C6129" s="73" t="s">
        <v>175</v>
      </c>
    </row>
    <row r="6130" spans="1:3" x14ac:dyDescent="0.2">
      <c r="A6130" s="72">
        <v>6129</v>
      </c>
      <c r="B6130" s="70" t="s">
        <v>1936</v>
      </c>
      <c r="C6130" s="73" t="s">
        <v>175</v>
      </c>
    </row>
    <row r="6131" spans="1:3" x14ac:dyDescent="0.2">
      <c r="A6131" s="72">
        <v>6130</v>
      </c>
      <c r="B6131" s="70" t="s">
        <v>6049</v>
      </c>
      <c r="C6131" s="73" t="s">
        <v>175</v>
      </c>
    </row>
    <row r="6132" spans="1:3" x14ac:dyDescent="0.2">
      <c r="A6132" s="72">
        <v>6131</v>
      </c>
      <c r="B6132" s="70" t="s">
        <v>5034</v>
      </c>
      <c r="C6132" s="73" t="s">
        <v>175</v>
      </c>
    </row>
    <row r="6133" spans="1:3" x14ac:dyDescent="0.2">
      <c r="A6133" s="72">
        <v>6132</v>
      </c>
      <c r="B6133" s="70" t="s">
        <v>1082</v>
      </c>
      <c r="C6133" s="73" t="s">
        <v>175</v>
      </c>
    </row>
    <row r="6134" spans="1:3" x14ac:dyDescent="0.2">
      <c r="A6134" s="72">
        <v>6133</v>
      </c>
      <c r="B6134" s="70" t="s">
        <v>2596</v>
      </c>
      <c r="C6134" s="73" t="s">
        <v>175</v>
      </c>
    </row>
    <row r="6135" spans="1:3" x14ac:dyDescent="0.2">
      <c r="A6135" s="72">
        <v>6134</v>
      </c>
      <c r="B6135" s="70" t="s">
        <v>2597</v>
      </c>
      <c r="C6135" s="73" t="s">
        <v>175</v>
      </c>
    </row>
    <row r="6136" spans="1:3" x14ac:dyDescent="0.2">
      <c r="A6136" s="72">
        <v>6135</v>
      </c>
      <c r="B6136" s="70" t="s">
        <v>6191</v>
      </c>
      <c r="C6136" s="73" t="s">
        <v>175</v>
      </c>
    </row>
    <row r="6137" spans="1:3" x14ac:dyDescent="0.2">
      <c r="A6137" s="72">
        <v>6136</v>
      </c>
      <c r="B6137" s="70" t="s">
        <v>2495</v>
      </c>
      <c r="C6137" s="73" t="s">
        <v>175</v>
      </c>
    </row>
    <row r="6138" spans="1:3" x14ac:dyDescent="0.2">
      <c r="A6138" s="72">
        <v>6137</v>
      </c>
      <c r="B6138" s="70" t="s">
        <v>1711</v>
      </c>
      <c r="C6138" s="73" t="s">
        <v>175</v>
      </c>
    </row>
    <row r="6139" spans="1:3" x14ac:dyDescent="0.2">
      <c r="A6139" s="72">
        <v>6138</v>
      </c>
      <c r="B6139" s="70" t="s">
        <v>6685</v>
      </c>
      <c r="C6139" s="73" t="s">
        <v>175</v>
      </c>
    </row>
    <row r="6140" spans="1:3" x14ac:dyDescent="0.2">
      <c r="A6140" s="72">
        <v>6139</v>
      </c>
      <c r="B6140" s="70" t="s">
        <v>1893</v>
      </c>
      <c r="C6140" s="73" t="s">
        <v>175</v>
      </c>
    </row>
    <row r="6141" spans="1:3" x14ac:dyDescent="0.2">
      <c r="A6141" s="72">
        <v>6140</v>
      </c>
      <c r="B6141" s="70" t="s">
        <v>4331</v>
      </c>
      <c r="C6141" s="73" t="s">
        <v>175</v>
      </c>
    </row>
    <row r="6142" spans="1:3" x14ac:dyDescent="0.2">
      <c r="A6142" s="72">
        <v>6141</v>
      </c>
      <c r="B6142" s="70" t="s">
        <v>1263</v>
      </c>
      <c r="C6142" s="73" t="s">
        <v>175</v>
      </c>
    </row>
    <row r="6143" spans="1:3" x14ac:dyDescent="0.2">
      <c r="A6143" s="72">
        <v>6142</v>
      </c>
      <c r="B6143" s="70" t="s">
        <v>6390</v>
      </c>
      <c r="C6143" s="73" t="s">
        <v>175</v>
      </c>
    </row>
    <row r="6144" spans="1:3" x14ac:dyDescent="0.2">
      <c r="A6144" s="72">
        <v>6143</v>
      </c>
      <c r="B6144" s="70" t="s">
        <v>3604</v>
      </c>
      <c r="C6144" s="73" t="s">
        <v>175</v>
      </c>
    </row>
    <row r="6145" spans="1:3" x14ac:dyDescent="0.2">
      <c r="A6145" s="72">
        <v>6144</v>
      </c>
      <c r="B6145" s="70" t="s">
        <v>2364</v>
      </c>
      <c r="C6145" s="73" t="s">
        <v>175</v>
      </c>
    </row>
    <row r="6146" spans="1:3" x14ac:dyDescent="0.2">
      <c r="A6146" s="72">
        <v>6145</v>
      </c>
      <c r="B6146" s="70" t="s">
        <v>7157</v>
      </c>
      <c r="C6146" s="73" t="s">
        <v>175</v>
      </c>
    </row>
    <row r="6147" spans="1:3" x14ac:dyDescent="0.2">
      <c r="A6147" s="72">
        <v>6146</v>
      </c>
      <c r="B6147" s="70" t="s">
        <v>5865</v>
      </c>
      <c r="C6147" s="73" t="s">
        <v>175</v>
      </c>
    </row>
    <row r="6148" spans="1:3" x14ac:dyDescent="0.2">
      <c r="A6148" s="72">
        <v>6147</v>
      </c>
      <c r="B6148" s="70" t="s">
        <v>5781</v>
      </c>
      <c r="C6148" s="73" t="s">
        <v>175</v>
      </c>
    </row>
    <row r="6149" spans="1:3" x14ac:dyDescent="0.2">
      <c r="A6149" s="72">
        <v>6148</v>
      </c>
      <c r="B6149" s="70" t="s">
        <v>5149</v>
      </c>
      <c r="C6149" s="73" t="s">
        <v>226</v>
      </c>
    </row>
    <row r="6150" spans="1:3" x14ac:dyDescent="0.2">
      <c r="A6150" s="72">
        <v>6149</v>
      </c>
      <c r="B6150" s="70" t="s">
        <v>7158</v>
      </c>
      <c r="C6150" s="73" t="s">
        <v>226</v>
      </c>
    </row>
    <row r="6151" spans="1:3" x14ac:dyDescent="0.2">
      <c r="A6151" s="72">
        <v>6150</v>
      </c>
      <c r="B6151" s="70" t="s">
        <v>4315</v>
      </c>
      <c r="C6151" s="73" t="s">
        <v>226</v>
      </c>
    </row>
    <row r="6152" spans="1:3" x14ac:dyDescent="0.2">
      <c r="A6152" s="72">
        <v>6151</v>
      </c>
      <c r="B6152" s="70" t="s">
        <v>3175</v>
      </c>
      <c r="C6152" s="73" t="s">
        <v>226</v>
      </c>
    </row>
    <row r="6153" spans="1:3" x14ac:dyDescent="0.2">
      <c r="A6153" s="72">
        <v>6152</v>
      </c>
      <c r="B6153" s="70" t="s">
        <v>2853</v>
      </c>
      <c r="C6153" s="73" t="s">
        <v>226</v>
      </c>
    </row>
    <row r="6154" spans="1:3" x14ac:dyDescent="0.2">
      <c r="A6154" s="72">
        <v>6153</v>
      </c>
      <c r="B6154" s="70" t="s">
        <v>225</v>
      </c>
      <c r="C6154" s="73" t="s">
        <v>226</v>
      </c>
    </row>
    <row r="6155" spans="1:3" x14ac:dyDescent="0.2">
      <c r="A6155" s="72">
        <v>6154</v>
      </c>
      <c r="B6155" s="70" t="s">
        <v>5820</v>
      </c>
      <c r="C6155" s="73" t="s">
        <v>226</v>
      </c>
    </row>
    <row r="6156" spans="1:3" x14ac:dyDescent="0.2">
      <c r="A6156" s="72">
        <v>6155</v>
      </c>
      <c r="B6156" s="70" t="s">
        <v>1109</v>
      </c>
      <c r="C6156" s="73" t="s">
        <v>226</v>
      </c>
    </row>
    <row r="6157" spans="1:3" x14ac:dyDescent="0.2">
      <c r="A6157" s="72">
        <v>6156</v>
      </c>
      <c r="B6157" s="70" t="s">
        <v>241</v>
      </c>
      <c r="C6157" s="73" t="s">
        <v>226</v>
      </c>
    </row>
    <row r="6158" spans="1:3" x14ac:dyDescent="0.2">
      <c r="A6158" s="72">
        <v>6157</v>
      </c>
      <c r="B6158" s="70" t="s">
        <v>4117</v>
      </c>
      <c r="C6158" s="73" t="s">
        <v>226</v>
      </c>
    </row>
    <row r="6159" spans="1:3" x14ac:dyDescent="0.2">
      <c r="A6159" s="72">
        <v>6158</v>
      </c>
      <c r="B6159" s="70" t="s">
        <v>3696</v>
      </c>
      <c r="C6159" s="73" t="s">
        <v>226</v>
      </c>
    </row>
    <row r="6160" spans="1:3" x14ac:dyDescent="0.2">
      <c r="A6160" s="72">
        <v>6159</v>
      </c>
      <c r="B6160" s="70" t="s">
        <v>5782</v>
      </c>
      <c r="C6160" s="73" t="s">
        <v>226</v>
      </c>
    </row>
    <row r="6161" spans="1:3" x14ac:dyDescent="0.2">
      <c r="A6161" s="72">
        <v>6160</v>
      </c>
      <c r="B6161" s="70" t="s">
        <v>2122</v>
      </c>
      <c r="C6161" s="73" t="s">
        <v>226</v>
      </c>
    </row>
    <row r="6162" spans="1:3" x14ac:dyDescent="0.2">
      <c r="A6162" s="72">
        <v>6161</v>
      </c>
      <c r="B6162" s="70" t="s">
        <v>465</v>
      </c>
      <c r="C6162" s="73" t="s">
        <v>226</v>
      </c>
    </row>
    <row r="6163" spans="1:3" x14ac:dyDescent="0.2">
      <c r="A6163" s="72">
        <v>6162</v>
      </c>
      <c r="B6163" s="70" t="s">
        <v>1744</v>
      </c>
      <c r="C6163" s="73" t="s">
        <v>226</v>
      </c>
    </row>
    <row r="6164" spans="1:3" x14ac:dyDescent="0.2">
      <c r="A6164" s="72">
        <v>6163</v>
      </c>
      <c r="B6164" s="70" t="s">
        <v>5866</v>
      </c>
      <c r="C6164" s="73" t="s">
        <v>226</v>
      </c>
    </row>
    <row r="6165" spans="1:3" x14ac:dyDescent="0.2">
      <c r="A6165" s="72">
        <v>6164</v>
      </c>
      <c r="B6165" s="70" t="s">
        <v>1608</v>
      </c>
      <c r="C6165" s="73" t="s">
        <v>226</v>
      </c>
    </row>
    <row r="6166" spans="1:3" x14ac:dyDescent="0.2">
      <c r="A6166" s="72">
        <v>6165</v>
      </c>
      <c r="B6166" s="70" t="s">
        <v>3534</v>
      </c>
      <c r="C6166" s="73" t="s">
        <v>226</v>
      </c>
    </row>
    <row r="6167" spans="1:3" x14ac:dyDescent="0.2">
      <c r="A6167" s="72">
        <v>6166</v>
      </c>
      <c r="B6167" s="70" t="s">
        <v>2010</v>
      </c>
      <c r="C6167" s="73" t="s">
        <v>226</v>
      </c>
    </row>
    <row r="6168" spans="1:3" x14ac:dyDescent="0.2">
      <c r="A6168" s="72">
        <v>6167</v>
      </c>
      <c r="B6168" s="70" t="s">
        <v>4172</v>
      </c>
      <c r="C6168" s="73" t="s">
        <v>226</v>
      </c>
    </row>
    <row r="6169" spans="1:3" x14ac:dyDescent="0.2">
      <c r="A6169" s="72">
        <v>6168</v>
      </c>
      <c r="B6169" s="70" t="s">
        <v>3685</v>
      </c>
      <c r="C6169" s="73" t="s">
        <v>226</v>
      </c>
    </row>
    <row r="6170" spans="1:3" x14ac:dyDescent="0.2">
      <c r="A6170" s="72">
        <v>6169</v>
      </c>
      <c r="B6170" s="70" t="s">
        <v>690</v>
      </c>
      <c r="C6170" s="73" t="s">
        <v>226</v>
      </c>
    </row>
    <row r="6171" spans="1:3" x14ac:dyDescent="0.2">
      <c r="A6171" s="72">
        <v>6170</v>
      </c>
      <c r="B6171" s="70" t="s">
        <v>4519</v>
      </c>
      <c r="C6171" s="73" t="s">
        <v>226</v>
      </c>
    </row>
    <row r="6172" spans="1:3" x14ac:dyDescent="0.2">
      <c r="A6172" s="72">
        <v>6171</v>
      </c>
      <c r="B6172" s="70" t="s">
        <v>6192</v>
      </c>
      <c r="C6172" s="73" t="s">
        <v>226</v>
      </c>
    </row>
    <row r="6173" spans="1:3" x14ac:dyDescent="0.2">
      <c r="A6173" s="72">
        <v>6172</v>
      </c>
      <c r="B6173" s="70" t="s">
        <v>6890</v>
      </c>
      <c r="C6173" s="73" t="s">
        <v>226</v>
      </c>
    </row>
    <row r="6174" spans="1:3" x14ac:dyDescent="0.2">
      <c r="A6174" s="72">
        <v>6173</v>
      </c>
      <c r="B6174" s="70" t="s">
        <v>848</v>
      </c>
      <c r="C6174" s="73" t="s">
        <v>226</v>
      </c>
    </row>
    <row r="6175" spans="1:3" x14ac:dyDescent="0.2">
      <c r="A6175" s="72">
        <v>6174</v>
      </c>
      <c r="B6175" s="70" t="s">
        <v>2901</v>
      </c>
      <c r="C6175" s="73" t="s">
        <v>226</v>
      </c>
    </row>
    <row r="6176" spans="1:3" x14ac:dyDescent="0.2">
      <c r="A6176" s="72">
        <v>6175</v>
      </c>
      <c r="B6176" s="70" t="s">
        <v>2397</v>
      </c>
      <c r="C6176" s="73" t="s">
        <v>226</v>
      </c>
    </row>
    <row r="6177" spans="1:3" x14ac:dyDescent="0.2">
      <c r="A6177" s="72">
        <v>6176</v>
      </c>
      <c r="B6177" s="70" t="s">
        <v>444</v>
      </c>
      <c r="C6177" s="73" t="s">
        <v>226</v>
      </c>
    </row>
    <row r="6178" spans="1:3" x14ac:dyDescent="0.2">
      <c r="A6178" s="72">
        <v>6177</v>
      </c>
      <c r="B6178" s="70" t="s">
        <v>4214</v>
      </c>
      <c r="C6178" s="73" t="s">
        <v>226</v>
      </c>
    </row>
    <row r="6179" spans="1:3" x14ac:dyDescent="0.2">
      <c r="A6179" s="72">
        <v>6178</v>
      </c>
      <c r="B6179" s="70" t="s">
        <v>7160</v>
      </c>
      <c r="C6179" s="73" t="s">
        <v>226</v>
      </c>
    </row>
    <row r="6180" spans="1:3" x14ac:dyDescent="0.2">
      <c r="A6180" s="72">
        <v>6179</v>
      </c>
      <c r="B6180" s="70" t="s">
        <v>5444</v>
      </c>
      <c r="C6180" s="73" t="s">
        <v>226</v>
      </c>
    </row>
    <row r="6181" spans="1:3" x14ac:dyDescent="0.2">
      <c r="A6181" s="72">
        <v>6180</v>
      </c>
      <c r="B6181" s="70" t="s">
        <v>1105</v>
      </c>
      <c r="C6181" s="73" t="s">
        <v>226</v>
      </c>
    </row>
    <row r="6182" spans="1:3" x14ac:dyDescent="0.2">
      <c r="A6182" s="72">
        <v>6181</v>
      </c>
      <c r="B6182" s="70" t="s">
        <v>2967</v>
      </c>
      <c r="C6182" s="73" t="s">
        <v>185</v>
      </c>
    </row>
    <row r="6183" spans="1:3" x14ac:dyDescent="0.2">
      <c r="A6183" s="72">
        <v>6182</v>
      </c>
      <c r="B6183" s="70" t="s">
        <v>750</v>
      </c>
      <c r="C6183" s="73" t="s">
        <v>185</v>
      </c>
    </row>
    <row r="6184" spans="1:3" x14ac:dyDescent="0.2">
      <c r="A6184" s="72">
        <v>6183</v>
      </c>
      <c r="B6184" s="70" t="s">
        <v>184</v>
      </c>
      <c r="C6184" s="73" t="s">
        <v>185</v>
      </c>
    </row>
    <row r="6185" spans="1:3" x14ac:dyDescent="0.2">
      <c r="A6185" s="72">
        <v>6184</v>
      </c>
      <c r="B6185" s="70" t="s">
        <v>7161</v>
      </c>
      <c r="C6185" s="73" t="s">
        <v>185</v>
      </c>
    </row>
    <row r="6186" spans="1:3" x14ac:dyDescent="0.2">
      <c r="A6186" s="72">
        <v>6185</v>
      </c>
      <c r="B6186" s="70" t="s">
        <v>7191</v>
      </c>
      <c r="C6186" s="73" t="s">
        <v>185</v>
      </c>
    </row>
    <row r="6187" spans="1:3" x14ac:dyDescent="0.2">
      <c r="A6187" s="72">
        <v>6186</v>
      </c>
      <c r="B6187" s="70" t="s">
        <v>2257</v>
      </c>
      <c r="C6187" s="73" t="s">
        <v>185</v>
      </c>
    </row>
    <row r="6188" spans="1:3" x14ac:dyDescent="0.2">
      <c r="A6188" s="72">
        <v>6187</v>
      </c>
      <c r="B6188" s="70" t="s">
        <v>5345</v>
      </c>
      <c r="C6188" s="73" t="s">
        <v>185</v>
      </c>
    </row>
    <row r="6189" spans="1:3" x14ac:dyDescent="0.2">
      <c r="A6189" s="72">
        <v>6188</v>
      </c>
      <c r="B6189" s="70" t="s">
        <v>2079</v>
      </c>
      <c r="C6189" s="73" t="s">
        <v>185</v>
      </c>
    </row>
    <row r="6190" spans="1:3" x14ac:dyDescent="0.2">
      <c r="A6190" s="72">
        <v>6189</v>
      </c>
      <c r="B6190" s="70" t="s">
        <v>2504</v>
      </c>
      <c r="C6190" s="73" t="s">
        <v>185</v>
      </c>
    </row>
    <row r="6191" spans="1:3" x14ac:dyDescent="0.2">
      <c r="A6191" s="72">
        <v>6190</v>
      </c>
      <c r="B6191" s="70" t="s">
        <v>1411</v>
      </c>
      <c r="C6191" s="73" t="s">
        <v>185</v>
      </c>
    </row>
    <row r="6192" spans="1:3" x14ac:dyDescent="0.2">
      <c r="A6192" s="72">
        <v>6191</v>
      </c>
      <c r="B6192" s="70" t="s">
        <v>775</v>
      </c>
      <c r="C6192" s="73" t="s">
        <v>185</v>
      </c>
    </row>
    <row r="6193" spans="1:3" x14ac:dyDescent="0.2">
      <c r="A6193" s="72">
        <v>6192</v>
      </c>
      <c r="B6193" s="70" t="s">
        <v>2475</v>
      </c>
      <c r="C6193" s="73" t="s">
        <v>185</v>
      </c>
    </row>
    <row r="6194" spans="1:3" x14ac:dyDescent="0.2">
      <c r="A6194" s="72">
        <v>6193</v>
      </c>
      <c r="B6194" s="70" t="s">
        <v>5867</v>
      </c>
      <c r="C6194" s="73" t="s">
        <v>185</v>
      </c>
    </row>
    <row r="6195" spans="1:3" x14ac:dyDescent="0.2">
      <c r="A6195" s="72">
        <v>6194</v>
      </c>
      <c r="B6195" s="70" t="s">
        <v>6891</v>
      </c>
      <c r="C6195" s="73" t="s">
        <v>185</v>
      </c>
    </row>
    <row r="6196" spans="1:3" x14ac:dyDescent="0.2">
      <c r="A6196" s="72">
        <v>6195</v>
      </c>
      <c r="B6196" s="70" t="s">
        <v>6686</v>
      </c>
      <c r="C6196" s="73" t="s">
        <v>185</v>
      </c>
    </row>
    <row r="6197" spans="1:3" x14ac:dyDescent="0.2">
      <c r="A6197" s="72">
        <v>6196</v>
      </c>
      <c r="B6197" s="70" t="s">
        <v>3249</v>
      </c>
      <c r="C6197" s="73" t="s">
        <v>475</v>
      </c>
    </row>
    <row r="6198" spans="1:3" x14ac:dyDescent="0.2">
      <c r="A6198" s="72">
        <v>6197</v>
      </c>
      <c r="B6198" s="70" t="s">
        <v>5291</v>
      </c>
      <c r="C6198" s="73" t="s">
        <v>475</v>
      </c>
    </row>
    <row r="6199" spans="1:3" x14ac:dyDescent="0.2">
      <c r="A6199" s="72">
        <v>6198</v>
      </c>
      <c r="B6199" s="70" t="s">
        <v>1073</v>
      </c>
      <c r="C6199" s="73" t="s">
        <v>475</v>
      </c>
    </row>
    <row r="6200" spans="1:3" x14ac:dyDescent="0.2">
      <c r="A6200" s="72">
        <v>6199</v>
      </c>
      <c r="B6200" s="70" t="s">
        <v>3266</v>
      </c>
      <c r="C6200" s="73" t="s">
        <v>475</v>
      </c>
    </row>
    <row r="6201" spans="1:3" x14ac:dyDescent="0.2">
      <c r="A6201" s="72">
        <v>6200</v>
      </c>
      <c r="B6201" s="70" t="s">
        <v>3581</v>
      </c>
      <c r="C6201" s="73" t="s">
        <v>475</v>
      </c>
    </row>
    <row r="6202" spans="1:3" x14ac:dyDescent="0.2">
      <c r="A6202" s="72">
        <v>6201</v>
      </c>
      <c r="B6202" s="70" t="s">
        <v>3774</v>
      </c>
      <c r="C6202" s="73" t="s">
        <v>475</v>
      </c>
    </row>
    <row r="6203" spans="1:3" x14ac:dyDescent="0.2">
      <c r="A6203" s="72">
        <v>6202</v>
      </c>
      <c r="B6203" s="70" t="s">
        <v>5929</v>
      </c>
      <c r="C6203" s="73" t="s">
        <v>475</v>
      </c>
    </row>
    <row r="6204" spans="1:3" x14ac:dyDescent="0.2">
      <c r="A6204" s="72">
        <v>6203</v>
      </c>
      <c r="B6204" s="70" t="s">
        <v>4194</v>
      </c>
      <c r="C6204" s="73" t="s">
        <v>475</v>
      </c>
    </row>
    <row r="6205" spans="1:3" x14ac:dyDescent="0.2">
      <c r="A6205" s="72">
        <v>6204</v>
      </c>
      <c r="B6205" s="70" t="s">
        <v>3011</v>
      </c>
      <c r="C6205" s="73" t="s">
        <v>475</v>
      </c>
    </row>
    <row r="6206" spans="1:3" x14ac:dyDescent="0.2">
      <c r="A6206" s="72">
        <v>6205</v>
      </c>
      <c r="B6206" s="70" t="s">
        <v>1823</v>
      </c>
      <c r="C6206" s="73" t="s">
        <v>475</v>
      </c>
    </row>
    <row r="6207" spans="1:3" x14ac:dyDescent="0.2">
      <c r="A6207" s="72">
        <v>6206</v>
      </c>
      <c r="B6207" s="70" t="s">
        <v>7162</v>
      </c>
      <c r="C6207" s="73" t="s">
        <v>475</v>
      </c>
    </row>
    <row r="6208" spans="1:3" x14ac:dyDescent="0.2">
      <c r="A6208" s="72">
        <v>6207</v>
      </c>
      <c r="B6208" s="70" t="s">
        <v>3652</v>
      </c>
      <c r="C6208" s="73" t="s">
        <v>475</v>
      </c>
    </row>
    <row r="6209" spans="1:3" x14ac:dyDescent="0.2">
      <c r="A6209" s="72">
        <v>6208</v>
      </c>
      <c r="B6209" s="70" t="s">
        <v>5346</v>
      </c>
      <c r="C6209" s="73" t="s">
        <v>475</v>
      </c>
    </row>
    <row r="6210" spans="1:3" x14ac:dyDescent="0.2">
      <c r="A6210" s="72">
        <v>6209</v>
      </c>
      <c r="B6210" s="70" t="s">
        <v>2507</v>
      </c>
      <c r="C6210" s="73" t="s">
        <v>475</v>
      </c>
    </row>
    <row r="6211" spans="1:3" x14ac:dyDescent="0.2">
      <c r="A6211" s="72">
        <v>6210</v>
      </c>
      <c r="B6211" s="70" t="s">
        <v>474</v>
      </c>
      <c r="C6211" s="73" t="s">
        <v>475</v>
      </c>
    </row>
    <row r="6212" spans="1:3" x14ac:dyDescent="0.2">
      <c r="A6212" s="72">
        <v>6211</v>
      </c>
      <c r="B6212" s="70" t="s">
        <v>5164</v>
      </c>
      <c r="C6212" s="73" t="s">
        <v>475</v>
      </c>
    </row>
    <row r="6213" spans="1:3" x14ac:dyDescent="0.2">
      <c r="A6213" s="72">
        <v>6212</v>
      </c>
      <c r="B6213" s="70" t="s">
        <v>4919</v>
      </c>
      <c r="C6213" s="73" t="s">
        <v>475</v>
      </c>
    </row>
    <row r="6214" spans="1:3" x14ac:dyDescent="0.2">
      <c r="A6214" s="72">
        <v>6213</v>
      </c>
      <c r="B6214" s="70" t="s">
        <v>2997</v>
      </c>
      <c r="C6214" s="73" t="s">
        <v>475</v>
      </c>
    </row>
    <row r="6215" spans="1:3" x14ac:dyDescent="0.2">
      <c r="A6215" s="72">
        <v>6214</v>
      </c>
      <c r="B6215" s="70" t="s">
        <v>5577</v>
      </c>
      <c r="C6215" s="73" t="s">
        <v>475</v>
      </c>
    </row>
    <row r="6216" spans="1:3" x14ac:dyDescent="0.2">
      <c r="A6216" s="72">
        <v>6215</v>
      </c>
      <c r="B6216" s="70" t="s">
        <v>4920</v>
      </c>
      <c r="C6216" s="73" t="s">
        <v>475</v>
      </c>
    </row>
    <row r="6217" spans="1:3" x14ac:dyDescent="0.2">
      <c r="A6217" s="72">
        <v>6216</v>
      </c>
      <c r="B6217" s="70" t="s">
        <v>2652</v>
      </c>
      <c r="C6217" s="73" t="s">
        <v>475</v>
      </c>
    </row>
    <row r="6218" spans="1:3" x14ac:dyDescent="0.2">
      <c r="A6218" s="72">
        <v>6217</v>
      </c>
      <c r="B6218" s="70" t="s">
        <v>2598</v>
      </c>
      <c r="C6218" s="73" t="s">
        <v>475</v>
      </c>
    </row>
    <row r="6219" spans="1:3" x14ac:dyDescent="0.2">
      <c r="A6219" s="72">
        <v>6218</v>
      </c>
      <c r="B6219" s="70" t="s">
        <v>4022</v>
      </c>
      <c r="C6219" s="73" t="s">
        <v>475</v>
      </c>
    </row>
    <row r="6220" spans="1:3" x14ac:dyDescent="0.2">
      <c r="A6220" s="72">
        <v>6219</v>
      </c>
      <c r="B6220" s="70" t="s">
        <v>4349</v>
      </c>
      <c r="C6220" s="73" t="s">
        <v>1309</v>
      </c>
    </row>
    <row r="6221" spans="1:3" x14ac:dyDescent="0.2">
      <c r="A6221" s="72">
        <v>6220</v>
      </c>
      <c r="B6221" s="70" t="s">
        <v>4987</v>
      </c>
      <c r="C6221" s="73" t="s">
        <v>1309</v>
      </c>
    </row>
    <row r="6222" spans="1:3" x14ac:dyDescent="0.2">
      <c r="A6222" s="72">
        <v>6221</v>
      </c>
      <c r="B6222" s="70" t="s">
        <v>7163</v>
      </c>
      <c r="C6222" s="73" t="s">
        <v>1309</v>
      </c>
    </row>
    <row r="6223" spans="1:3" x14ac:dyDescent="0.2">
      <c r="A6223" s="72">
        <v>6222</v>
      </c>
      <c r="B6223" s="70" t="s">
        <v>1308</v>
      </c>
      <c r="C6223" s="73" t="s">
        <v>1309</v>
      </c>
    </row>
    <row r="6224" spans="1:3" x14ac:dyDescent="0.2">
      <c r="A6224" s="72">
        <v>6223</v>
      </c>
      <c r="B6224" s="70" t="s">
        <v>2856</v>
      </c>
      <c r="C6224" s="73" t="s">
        <v>1309</v>
      </c>
    </row>
    <row r="6225" spans="1:3" x14ac:dyDescent="0.2">
      <c r="A6225" s="72">
        <v>6224</v>
      </c>
      <c r="B6225" s="70" t="s">
        <v>3230</v>
      </c>
      <c r="C6225" s="73" t="s">
        <v>1309</v>
      </c>
    </row>
    <row r="6226" spans="1:3" x14ac:dyDescent="0.2">
      <c r="A6226" s="72">
        <v>6225</v>
      </c>
      <c r="B6226" s="70" t="s">
        <v>1200</v>
      </c>
      <c r="C6226" s="73" t="s">
        <v>47</v>
      </c>
    </row>
    <row r="6227" spans="1:3" x14ac:dyDescent="0.2">
      <c r="A6227" s="72">
        <v>6226</v>
      </c>
      <c r="B6227" s="70" t="s">
        <v>4968</v>
      </c>
      <c r="C6227" s="73" t="s">
        <v>47</v>
      </c>
    </row>
    <row r="6228" spans="1:3" x14ac:dyDescent="0.2">
      <c r="A6228" s="72">
        <v>6227</v>
      </c>
      <c r="B6228" s="70" t="s">
        <v>3505</v>
      </c>
      <c r="C6228" s="73" t="s">
        <v>47</v>
      </c>
    </row>
    <row r="6229" spans="1:3" x14ac:dyDescent="0.2">
      <c r="A6229" s="72">
        <v>6228</v>
      </c>
      <c r="B6229" s="70" t="s">
        <v>2152</v>
      </c>
      <c r="C6229" s="73" t="s">
        <v>47</v>
      </c>
    </row>
    <row r="6230" spans="1:3" x14ac:dyDescent="0.2">
      <c r="A6230" s="72">
        <v>6229</v>
      </c>
      <c r="B6230" s="70" t="s">
        <v>2282</v>
      </c>
      <c r="C6230" s="73" t="s">
        <v>47</v>
      </c>
    </row>
    <row r="6231" spans="1:3" x14ac:dyDescent="0.2">
      <c r="A6231" s="72">
        <v>6230</v>
      </c>
      <c r="B6231" s="70" t="s">
        <v>1487</v>
      </c>
      <c r="C6231" s="73" t="s">
        <v>47</v>
      </c>
    </row>
    <row r="6232" spans="1:3" x14ac:dyDescent="0.2">
      <c r="A6232" s="72">
        <v>6231</v>
      </c>
      <c r="B6232" s="70" t="s">
        <v>2528</v>
      </c>
      <c r="C6232" s="73" t="s">
        <v>47</v>
      </c>
    </row>
    <row r="6233" spans="1:3" x14ac:dyDescent="0.2">
      <c r="A6233" s="72">
        <v>6232</v>
      </c>
      <c r="B6233" s="70" t="s">
        <v>4648</v>
      </c>
      <c r="C6233" s="73" t="s">
        <v>47</v>
      </c>
    </row>
    <row r="6234" spans="1:3" x14ac:dyDescent="0.2">
      <c r="A6234" s="72">
        <v>6233</v>
      </c>
      <c r="B6234" s="70" t="s">
        <v>724</v>
      </c>
      <c r="C6234" s="73" t="s">
        <v>47</v>
      </c>
    </row>
    <row r="6235" spans="1:3" x14ac:dyDescent="0.2">
      <c r="A6235" s="72">
        <v>6234</v>
      </c>
      <c r="B6235" s="70" t="s">
        <v>46</v>
      </c>
      <c r="C6235" s="73" t="s">
        <v>47</v>
      </c>
    </row>
    <row r="6236" spans="1:3" x14ac:dyDescent="0.2">
      <c r="A6236" s="72">
        <v>6235</v>
      </c>
      <c r="B6236" s="70" t="s">
        <v>5420</v>
      </c>
      <c r="C6236" s="73" t="s">
        <v>1350</v>
      </c>
    </row>
    <row r="6237" spans="1:3" x14ac:dyDescent="0.2">
      <c r="A6237" s="72">
        <v>6236</v>
      </c>
      <c r="B6237" s="70" t="s">
        <v>5305</v>
      </c>
      <c r="C6237" s="73" t="s">
        <v>1350</v>
      </c>
    </row>
    <row r="6238" spans="1:3" x14ac:dyDescent="0.2">
      <c r="A6238" s="72">
        <v>6237</v>
      </c>
      <c r="B6238" s="70" t="s">
        <v>2400</v>
      </c>
      <c r="C6238" s="73" t="s">
        <v>1350</v>
      </c>
    </row>
    <row r="6239" spans="1:3" x14ac:dyDescent="0.2">
      <c r="A6239" s="72">
        <v>6238</v>
      </c>
      <c r="B6239" s="70" t="s">
        <v>5213</v>
      </c>
      <c r="C6239" s="73" t="s">
        <v>1350</v>
      </c>
    </row>
    <row r="6240" spans="1:3" x14ac:dyDescent="0.2">
      <c r="A6240" s="72">
        <v>6239</v>
      </c>
      <c r="B6240" s="70" t="s">
        <v>3321</v>
      </c>
      <c r="C6240" s="73" t="s">
        <v>1350</v>
      </c>
    </row>
    <row r="6241" spans="1:3" x14ac:dyDescent="0.2">
      <c r="A6241" s="72">
        <v>6240</v>
      </c>
      <c r="B6241" s="70" t="s">
        <v>6687</v>
      </c>
      <c r="C6241" s="73" t="s">
        <v>1350</v>
      </c>
    </row>
    <row r="6242" spans="1:3" x14ac:dyDescent="0.2">
      <c r="A6242" s="72">
        <v>6241</v>
      </c>
      <c r="B6242" s="70" t="s">
        <v>1788</v>
      </c>
      <c r="C6242" s="73" t="s">
        <v>1350</v>
      </c>
    </row>
    <row r="6243" spans="1:3" x14ac:dyDescent="0.2">
      <c r="A6243" s="72">
        <v>6242</v>
      </c>
      <c r="B6243" s="70" t="s">
        <v>5868</v>
      </c>
      <c r="C6243" s="73" t="s">
        <v>1350</v>
      </c>
    </row>
    <row r="6244" spans="1:3" x14ac:dyDescent="0.2">
      <c r="A6244" s="72">
        <v>6243</v>
      </c>
      <c r="B6244" s="70" t="s">
        <v>1349</v>
      </c>
      <c r="C6244" s="73" t="s">
        <v>1350</v>
      </c>
    </row>
    <row r="6245" spans="1:3" x14ac:dyDescent="0.2">
      <c r="A6245" s="72">
        <v>6244</v>
      </c>
      <c r="B6245" s="70" t="s">
        <v>5519</v>
      </c>
      <c r="C6245" s="73" t="s">
        <v>1350</v>
      </c>
    </row>
    <row r="6246" spans="1:3" x14ac:dyDescent="0.2">
      <c r="A6246" s="72">
        <v>6245</v>
      </c>
      <c r="B6246" s="70" t="s">
        <v>2883</v>
      </c>
      <c r="C6246" s="73" t="s">
        <v>2287</v>
      </c>
    </row>
    <row r="6247" spans="1:3" x14ac:dyDescent="0.2">
      <c r="A6247" s="72">
        <v>6246</v>
      </c>
      <c r="B6247" s="70" t="s">
        <v>2286</v>
      </c>
      <c r="C6247" s="73" t="s">
        <v>2287</v>
      </c>
    </row>
    <row r="6248" spans="1:3" x14ac:dyDescent="0.2">
      <c r="A6248" s="72">
        <v>6247</v>
      </c>
      <c r="B6248" s="70" t="s">
        <v>3624</v>
      </c>
      <c r="C6248" s="73" t="s">
        <v>2287</v>
      </c>
    </row>
    <row r="6249" spans="1:3" x14ac:dyDescent="0.2">
      <c r="A6249" s="72">
        <v>6248</v>
      </c>
      <c r="B6249" s="70" t="s">
        <v>6688</v>
      </c>
      <c r="C6249" s="73" t="s">
        <v>2287</v>
      </c>
    </row>
    <row r="6250" spans="1:3" x14ac:dyDescent="0.2">
      <c r="A6250" s="72">
        <v>6249</v>
      </c>
      <c r="B6250" s="70" t="s">
        <v>4988</v>
      </c>
      <c r="C6250" s="73" t="s">
        <v>2287</v>
      </c>
    </row>
    <row r="6251" spans="1:3" x14ac:dyDescent="0.2">
      <c r="A6251" s="72">
        <v>6250</v>
      </c>
      <c r="B6251" s="70" t="s">
        <v>2463</v>
      </c>
      <c r="C6251" s="73" t="s">
        <v>2287</v>
      </c>
    </row>
    <row r="6252" spans="1:3" x14ac:dyDescent="0.2">
      <c r="A6252" s="72">
        <v>6251</v>
      </c>
      <c r="B6252" s="70" t="s">
        <v>1727</v>
      </c>
      <c r="C6252" s="73" t="s">
        <v>490</v>
      </c>
    </row>
    <row r="6253" spans="1:3" x14ac:dyDescent="0.2">
      <c r="A6253" s="72">
        <v>6252</v>
      </c>
      <c r="B6253" s="70" t="s">
        <v>3139</v>
      </c>
      <c r="C6253" s="73" t="s">
        <v>490</v>
      </c>
    </row>
    <row r="6254" spans="1:3" x14ac:dyDescent="0.2">
      <c r="A6254" s="72">
        <v>6253</v>
      </c>
      <c r="B6254" s="70" t="s">
        <v>3142</v>
      </c>
      <c r="C6254" s="73" t="s">
        <v>490</v>
      </c>
    </row>
    <row r="6255" spans="1:3" x14ac:dyDescent="0.2">
      <c r="A6255" s="72">
        <v>6254</v>
      </c>
      <c r="B6255" s="70" t="s">
        <v>1036</v>
      </c>
      <c r="C6255" s="73" t="s">
        <v>490</v>
      </c>
    </row>
    <row r="6256" spans="1:3" x14ac:dyDescent="0.2">
      <c r="A6256" s="72">
        <v>6255</v>
      </c>
      <c r="B6256" s="70" t="s">
        <v>2523</v>
      </c>
      <c r="C6256" s="73" t="s">
        <v>490</v>
      </c>
    </row>
    <row r="6257" spans="1:3" x14ac:dyDescent="0.2">
      <c r="A6257" s="72">
        <v>6256</v>
      </c>
      <c r="B6257" s="70" t="s">
        <v>4795</v>
      </c>
      <c r="C6257" s="73" t="s">
        <v>490</v>
      </c>
    </row>
    <row r="6258" spans="1:3" x14ac:dyDescent="0.2">
      <c r="A6258" s="72">
        <v>6257</v>
      </c>
      <c r="B6258" s="70" t="s">
        <v>3329</v>
      </c>
      <c r="C6258" s="73" t="s">
        <v>490</v>
      </c>
    </row>
    <row r="6259" spans="1:3" x14ac:dyDescent="0.2">
      <c r="A6259" s="72">
        <v>6258</v>
      </c>
      <c r="B6259" s="70" t="s">
        <v>3295</v>
      </c>
      <c r="C6259" s="73" t="s">
        <v>490</v>
      </c>
    </row>
    <row r="6260" spans="1:3" x14ac:dyDescent="0.2">
      <c r="A6260" s="72">
        <v>6259</v>
      </c>
      <c r="B6260" s="70" t="s">
        <v>3297</v>
      </c>
      <c r="C6260" s="73" t="s">
        <v>490</v>
      </c>
    </row>
    <row r="6261" spans="1:3" x14ac:dyDescent="0.2">
      <c r="A6261" s="72">
        <v>6260</v>
      </c>
      <c r="B6261" s="70" t="s">
        <v>2768</v>
      </c>
      <c r="C6261" s="73" t="s">
        <v>490</v>
      </c>
    </row>
    <row r="6262" spans="1:3" x14ac:dyDescent="0.2">
      <c r="A6262" s="72">
        <v>6261</v>
      </c>
      <c r="B6262" s="70" t="s">
        <v>7164</v>
      </c>
      <c r="C6262" s="73" t="s">
        <v>490</v>
      </c>
    </row>
    <row r="6263" spans="1:3" x14ac:dyDescent="0.2">
      <c r="A6263" s="72">
        <v>6262</v>
      </c>
      <c r="B6263" s="70" t="s">
        <v>489</v>
      </c>
      <c r="C6263" s="73" t="s">
        <v>490</v>
      </c>
    </row>
    <row r="6264" spans="1:3" x14ac:dyDescent="0.2">
      <c r="A6264" s="72">
        <v>6263</v>
      </c>
      <c r="B6264" s="70" t="s">
        <v>2743</v>
      </c>
      <c r="C6264" s="73" t="s">
        <v>490</v>
      </c>
    </row>
    <row r="6265" spans="1:3" x14ac:dyDescent="0.2">
      <c r="A6265" s="72">
        <v>6264</v>
      </c>
      <c r="B6265" s="70" t="s">
        <v>3070</v>
      </c>
      <c r="C6265" s="73" t="s">
        <v>490</v>
      </c>
    </row>
    <row r="6266" spans="1:3" x14ac:dyDescent="0.2">
      <c r="A6266" s="72">
        <v>6265</v>
      </c>
      <c r="B6266" s="70" t="s">
        <v>3174</v>
      </c>
      <c r="C6266" s="73" t="s">
        <v>490</v>
      </c>
    </row>
    <row r="6267" spans="1:3" x14ac:dyDescent="0.2">
      <c r="A6267" s="72">
        <v>6266</v>
      </c>
      <c r="B6267" s="70" t="s">
        <v>703</v>
      </c>
      <c r="C6267" s="73" t="s">
        <v>633</v>
      </c>
    </row>
    <row r="6268" spans="1:3" x14ac:dyDescent="0.2">
      <c r="A6268" s="72">
        <v>6267</v>
      </c>
      <c r="B6268" s="70" t="s">
        <v>632</v>
      </c>
      <c r="C6268" s="73" t="s">
        <v>633</v>
      </c>
    </row>
    <row r="6269" spans="1:3" x14ac:dyDescent="0.2">
      <c r="A6269" s="72">
        <v>6268</v>
      </c>
      <c r="B6269" s="70" t="s">
        <v>1343</v>
      </c>
      <c r="C6269" s="73" t="s">
        <v>633</v>
      </c>
    </row>
    <row r="6270" spans="1:3" x14ac:dyDescent="0.2">
      <c r="A6270" s="72">
        <v>6269</v>
      </c>
      <c r="B6270" s="70" t="s">
        <v>7165</v>
      </c>
      <c r="C6270" s="73" t="s">
        <v>633</v>
      </c>
    </row>
    <row r="6271" spans="1:3" x14ac:dyDescent="0.2">
      <c r="A6271" s="72">
        <v>6270</v>
      </c>
      <c r="B6271" s="70" t="s">
        <v>1009</v>
      </c>
      <c r="C6271" s="73" t="s">
        <v>633</v>
      </c>
    </row>
    <row r="6272" spans="1:3" x14ac:dyDescent="0.2">
      <c r="A6272" s="72">
        <v>6271</v>
      </c>
      <c r="B6272" s="70" t="s">
        <v>4120</v>
      </c>
      <c r="C6272" s="73" t="s">
        <v>633</v>
      </c>
    </row>
    <row r="6273" spans="1:3" x14ac:dyDescent="0.2">
      <c r="A6273" s="72">
        <v>6272</v>
      </c>
      <c r="B6273" s="70" t="s">
        <v>7166</v>
      </c>
      <c r="C6273" s="73" t="s">
        <v>633</v>
      </c>
    </row>
    <row r="6274" spans="1:3" x14ac:dyDescent="0.2">
      <c r="A6274" s="72">
        <v>6273</v>
      </c>
      <c r="B6274" s="70" t="s">
        <v>6291</v>
      </c>
      <c r="C6274" s="73" t="s">
        <v>633</v>
      </c>
    </row>
    <row r="6275" spans="1:3" x14ac:dyDescent="0.2">
      <c r="A6275" s="72">
        <v>6274</v>
      </c>
      <c r="B6275" s="70" t="s">
        <v>6292</v>
      </c>
      <c r="C6275" s="73" t="s">
        <v>633</v>
      </c>
    </row>
    <row r="6276" spans="1:3" x14ac:dyDescent="0.2">
      <c r="A6276" s="72">
        <v>6275</v>
      </c>
      <c r="B6276" s="70" t="s">
        <v>5930</v>
      </c>
      <c r="C6276" s="73" t="s">
        <v>633</v>
      </c>
    </row>
    <row r="6277" spans="1:3" x14ac:dyDescent="0.2">
      <c r="A6277" s="72">
        <v>6276</v>
      </c>
      <c r="B6277" s="70" t="s">
        <v>6193</v>
      </c>
      <c r="C6277" s="73" t="s">
        <v>633</v>
      </c>
    </row>
    <row r="6278" spans="1:3" x14ac:dyDescent="0.2">
      <c r="A6278" s="72">
        <v>6277</v>
      </c>
      <c r="B6278" s="70" t="s">
        <v>5578</v>
      </c>
      <c r="C6278" s="73" t="s">
        <v>633</v>
      </c>
    </row>
    <row r="6279" spans="1:3" x14ac:dyDescent="0.2">
      <c r="A6279" s="72">
        <v>6278</v>
      </c>
      <c r="B6279" s="70" t="s">
        <v>6892</v>
      </c>
      <c r="C6279" s="73" t="s">
        <v>633</v>
      </c>
    </row>
    <row r="6280" spans="1:3" x14ac:dyDescent="0.2">
      <c r="A6280" s="72">
        <v>6279</v>
      </c>
      <c r="B6280" s="70" t="s">
        <v>3429</v>
      </c>
      <c r="C6280" s="73" t="s">
        <v>3430</v>
      </c>
    </row>
    <row r="6281" spans="1:3" x14ac:dyDescent="0.2">
      <c r="A6281" s="72">
        <v>6280</v>
      </c>
      <c r="B6281" s="70" t="s">
        <v>1271</v>
      </c>
      <c r="C6281" s="73" t="s">
        <v>1272</v>
      </c>
    </row>
    <row r="6282" spans="1:3" x14ac:dyDescent="0.2">
      <c r="A6282" s="72">
        <v>6281</v>
      </c>
      <c r="B6282" s="70" t="s">
        <v>7167</v>
      </c>
      <c r="C6282" s="73" t="s">
        <v>1272</v>
      </c>
    </row>
    <row r="6283" spans="1:3" x14ac:dyDescent="0.2">
      <c r="A6283" s="72">
        <v>6282</v>
      </c>
      <c r="B6283" s="70" t="s">
        <v>329</v>
      </c>
      <c r="C6283" s="73" t="s">
        <v>330</v>
      </c>
    </row>
    <row r="6284" spans="1:3" x14ac:dyDescent="0.2">
      <c r="A6284" s="72">
        <v>6283</v>
      </c>
      <c r="B6284" s="70" t="s">
        <v>4376</v>
      </c>
      <c r="C6284" s="73" t="s">
        <v>330</v>
      </c>
    </row>
    <row r="6285" spans="1:3" x14ac:dyDescent="0.2">
      <c r="A6285" s="72">
        <v>6284</v>
      </c>
      <c r="B6285" s="70" t="s">
        <v>6293</v>
      </c>
      <c r="C6285" s="73" t="s">
        <v>330</v>
      </c>
    </row>
    <row r="6286" spans="1:3" x14ac:dyDescent="0.2">
      <c r="A6286" s="72">
        <v>6285</v>
      </c>
      <c r="B6286" s="70" t="s">
        <v>4713</v>
      </c>
      <c r="C6286" s="73" t="s">
        <v>330</v>
      </c>
    </row>
    <row r="6287" spans="1:3" x14ac:dyDescent="0.2">
      <c r="A6287" s="72">
        <v>6286</v>
      </c>
      <c r="B6287" s="70" t="s">
        <v>6689</v>
      </c>
      <c r="C6287" s="73" t="s">
        <v>330</v>
      </c>
    </row>
    <row r="6288" spans="1:3" x14ac:dyDescent="0.2">
      <c r="A6288" s="72">
        <v>6287</v>
      </c>
      <c r="B6288" s="70" t="s">
        <v>1895</v>
      </c>
      <c r="C6288" s="73" t="s">
        <v>330</v>
      </c>
    </row>
    <row r="6289" spans="1:3" x14ac:dyDescent="0.2">
      <c r="A6289" s="72">
        <v>6288</v>
      </c>
      <c r="B6289" s="70" t="s">
        <v>5714</v>
      </c>
      <c r="C6289" s="73" t="s">
        <v>330</v>
      </c>
    </row>
    <row r="6290" spans="1:3" x14ac:dyDescent="0.2">
      <c r="A6290" s="72">
        <v>6289</v>
      </c>
      <c r="B6290" s="70" t="s">
        <v>1559</v>
      </c>
      <c r="C6290" s="73" t="s">
        <v>1560</v>
      </c>
    </row>
    <row r="6291" spans="1:3" x14ac:dyDescent="0.2">
      <c r="A6291" s="72">
        <v>6290</v>
      </c>
      <c r="B6291" s="70" t="s">
        <v>5869</v>
      </c>
      <c r="C6291" s="73" t="s">
        <v>1560</v>
      </c>
    </row>
    <row r="6292" spans="1:3" x14ac:dyDescent="0.2">
      <c r="A6292" s="72">
        <v>6291</v>
      </c>
      <c r="B6292" s="70" t="s">
        <v>7168</v>
      </c>
      <c r="C6292" s="73" t="s">
        <v>1560</v>
      </c>
    </row>
    <row r="6293" spans="1:3" x14ac:dyDescent="0.2">
      <c r="A6293" s="72">
        <v>6292</v>
      </c>
      <c r="B6293" s="70" t="s">
        <v>6690</v>
      </c>
      <c r="C6293" s="73" t="s">
        <v>1560</v>
      </c>
    </row>
    <row r="6294" spans="1:3" x14ac:dyDescent="0.2">
      <c r="A6294" s="72">
        <v>6293</v>
      </c>
      <c r="B6294" s="70" t="s">
        <v>4589</v>
      </c>
      <c r="C6294" s="73" t="s">
        <v>1560</v>
      </c>
    </row>
    <row r="6295" spans="1:3" x14ac:dyDescent="0.2">
      <c r="A6295" s="72">
        <v>6294</v>
      </c>
      <c r="B6295" s="70" t="s">
        <v>2903</v>
      </c>
      <c r="C6295" s="73" t="s">
        <v>1560</v>
      </c>
    </row>
    <row r="6296" spans="1:3" x14ac:dyDescent="0.2">
      <c r="A6296" s="72">
        <v>6295</v>
      </c>
      <c r="B6296" s="70" t="s">
        <v>3634</v>
      </c>
      <c r="C6296" s="73" t="s">
        <v>1560</v>
      </c>
    </row>
    <row r="6297" spans="1:3" x14ac:dyDescent="0.2">
      <c r="A6297" s="72">
        <v>6296</v>
      </c>
      <c r="B6297" s="70" t="s">
        <v>7169</v>
      </c>
      <c r="C6297" s="73" t="s">
        <v>1560</v>
      </c>
    </row>
    <row r="6298" spans="1:3" x14ac:dyDescent="0.2">
      <c r="A6298" s="72">
        <v>6297</v>
      </c>
      <c r="B6298" s="70" t="s">
        <v>3807</v>
      </c>
      <c r="C6298" s="73" t="s">
        <v>1560</v>
      </c>
    </row>
    <row r="6299" spans="1:3" x14ac:dyDescent="0.2">
      <c r="A6299" s="72">
        <v>6298</v>
      </c>
      <c r="B6299" s="70" t="s">
        <v>2583</v>
      </c>
      <c r="C6299" s="73" t="s">
        <v>1560</v>
      </c>
    </row>
    <row r="6300" spans="1:3" x14ac:dyDescent="0.2">
      <c r="A6300" s="72">
        <v>6299</v>
      </c>
      <c r="B6300" s="70" t="s">
        <v>2754</v>
      </c>
      <c r="C6300" s="73" t="s">
        <v>1560</v>
      </c>
    </row>
    <row r="6301" spans="1:3" x14ac:dyDescent="0.2">
      <c r="A6301" s="72">
        <v>6300</v>
      </c>
      <c r="B6301" s="70" t="s">
        <v>5292</v>
      </c>
      <c r="C6301" s="73" t="s">
        <v>1560</v>
      </c>
    </row>
    <row r="6302" spans="1:3" x14ac:dyDescent="0.2">
      <c r="A6302" s="72">
        <v>6301</v>
      </c>
      <c r="B6302" s="70" t="s">
        <v>4211</v>
      </c>
      <c r="C6302" s="73" t="s">
        <v>1560</v>
      </c>
    </row>
    <row r="6303" spans="1:3" x14ac:dyDescent="0.2">
      <c r="A6303" s="72">
        <v>6302</v>
      </c>
      <c r="B6303" s="70" t="s">
        <v>6391</v>
      </c>
      <c r="C6303" s="73" t="s">
        <v>1560</v>
      </c>
    </row>
    <row r="6304" spans="1:3" x14ac:dyDescent="0.2">
      <c r="A6304" s="72">
        <v>6303</v>
      </c>
      <c r="B6304" s="70" t="s">
        <v>3253</v>
      </c>
      <c r="C6304" s="73" t="s">
        <v>1560</v>
      </c>
    </row>
    <row r="6305" spans="1:3" x14ac:dyDescent="0.2">
      <c r="A6305" s="72">
        <v>6304</v>
      </c>
      <c r="B6305" s="70" t="s">
        <v>2517</v>
      </c>
      <c r="C6305" s="73" t="s">
        <v>1560</v>
      </c>
    </row>
    <row r="6306" spans="1:3" x14ac:dyDescent="0.2">
      <c r="A6306" s="72">
        <v>6305</v>
      </c>
      <c r="B6306" s="70" t="s">
        <v>4473</v>
      </c>
      <c r="C6306" s="73" t="s">
        <v>1560</v>
      </c>
    </row>
    <row r="6307" spans="1:3" x14ac:dyDescent="0.2">
      <c r="A6307" s="72">
        <v>6306</v>
      </c>
      <c r="B6307" s="70" t="s">
        <v>3943</v>
      </c>
      <c r="C6307" s="73" t="s">
        <v>431</v>
      </c>
    </row>
    <row r="6308" spans="1:3" x14ac:dyDescent="0.2">
      <c r="A6308" s="72">
        <v>6307</v>
      </c>
      <c r="B6308" s="70" t="s">
        <v>4341</v>
      </c>
      <c r="C6308" s="73" t="s">
        <v>1560</v>
      </c>
    </row>
    <row r="6309" spans="1:3" x14ac:dyDescent="0.2">
      <c r="A6309" s="72">
        <v>6308</v>
      </c>
      <c r="B6309" s="70" t="s">
        <v>1954</v>
      </c>
      <c r="C6309" s="73" t="s">
        <v>1560</v>
      </c>
    </row>
    <row r="6310" spans="1:3" x14ac:dyDescent="0.2">
      <c r="A6310" s="72">
        <v>6309</v>
      </c>
      <c r="B6310" s="70" t="s">
        <v>6893</v>
      </c>
      <c r="C6310" s="73" t="s">
        <v>1560</v>
      </c>
    </row>
    <row r="6311" spans="1:3" x14ac:dyDescent="0.2">
      <c r="A6311" s="72">
        <v>6310</v>
      </c>
      <c r="B6311" s="70" t="s">
        <v>5461</v>
      </c>
      <c r="C6311" s="73" t="s">
        <v>1560</v>
      </c>
    </row>
    <row r="6312" spans="1:3" x14ac:dyDescent="0.2">
      <c r="A6312" s="72">
        <v>6311</v>
      </c>
      <c r="B6312" s="70" t="s">
        <v>3584</v>
      </c>
      <c r="C6312" s="73" t="s">
        <v>1560</v>
      </c>
    </row>
    <row r="6313" spans="1:3" x14ac:dyDescent="0.2">
      <c r="A6313" s="72">
        <v>6312</v>
      </c>
      <c r="B6313" s="70" t="s">
        <v>2951</v>
      </c>
      <c r="C6313" s="73" t="s">
        <v>1240</v>
      </c>
    </row>
    <row r="6314" spans="1:3" x14ac:dyDescent="0.2">
      <c r="A6314" s="72">
        <v>6313</v>
      </c>
      <c r="B6314" s="70" t="s">
        <v>2068</v>
      </c>
      <c r="C6314" s="73" t="s">
        <v>1240</v>
      </c>
    </row>
    <row r="6315" spans="1:3" x14ac:dyDescent="0.2">
      <c r="A6315" s="72">
        <v>6314</v>
      </c>
      <c r="B6315" s="70" t="s">
        <v>1824</v>
      </c>
      <c r="C6315" s="73" t="s">
        <v>1240</v>
      </c>
    </row>
    <row r="6316" spans="1:3" x14ac:dyDescent="0.2">
      <c r="A6316" s="72">
        <v>6315</v>
      </c>
      <c r="B6316" s="70" t="s">
        <v>3271</v>
      </c>
      <c r="C6316" s="73" t="s">
        <v>1240</v>
      </c>
    </row>
    <row r="6317" spans="1:3" x14ac:dyDescent="0.2">
      <c r="A6317" s="72">
        <v>6316</v>
      </c>
      <c r="B6317" s="70" t="s">
        <v>2828</v>
      </c>
      <c r="C6317" s="73" t="s">
        <v>1240</v>
      </c>
    </row>
    <row r="6318" spans="1:3" x14ac:dyDescent="0.2">
      <c r="A6318" s="72">
        <v>6317</v>
      </c>
      <c r="B6318" s="70" t="s">
        <v>1239</v>
      </c>
      <c r="C6318" s="73" t="s">
        <v>1240</v>
      </c>
    </row>
    <row r="6319" spans="1:3" x14ac:dyDescent="0.2">
      <c r="A6319" s="72">
        <v>6318</v>
      </c>
      <c r="B6319" s="70" t="s">
        <v>5783</v>
      </c>
      <c r="C6319" s="73" t="s">
        <v>1240</v>
      </c>
    </row>
    <row r="6320" spans="1:3" x14ac:dyDescent="0.2">
      <c r="A6320" s="72">
        <v>6319</v>
      </c>
      <c r="B6320" s="70" t="s">
        <v>1946</v>
      </c>
      <c r="C6320" s="73" t="s">
        <v>1240</v>
      </c>
    </row>
    <row r="6321" spans="1:3" x14ac:dyDescent="0.2">
      <c r="A6321" s="72">
        <v>6320</v>
      </c>
      <c r="B6321" s="70" t="s">
        <v>6514</v>
      </c>
      <c r="C6321" s="73" t="s">
        <v>1240</v>
      </c>
    </row>
    <row r="6322" spans="1:3" x14ac:dyDescent="0.2">
      <c r="A6322" s="72">
        <v>6321</v>
      </c>
      <c r="B6322" s="70" t="s">
        <v>2953</v>
      </c>
      <c r="C6322" s="73" t="s">
        <v>145</v>
      </c>
    </row>
    <row r="6323" spans="1:3" x14ac:dyDescent="0.2">
      <c r="A6323" s="72">
        <v>6322</v>
      </c>
      <c r="B6323" s="70" t="s">
        <v>3880</v>
      </c>
      <c r="C6323" s="73" t="s">
        <v>145</v>
      </c>
    </row>
    <row r="6324" spans="1:3" x14ac:dyDescent="0.2">
      <c r="A6324" s="72">
        <v>6323</v>
      </c>
      <c r="B6324" s="70" t="s">
        <v>5870</v>
      </c>
      <c r="C6324" s="73" t="s">
        <v>145</v>
      </c>
    </row>
    <row r="6325" spans="1:3" x14ac:dyDescent="0.2">
      <c r="A6325" s="72">
        <v>6324</v>
      </c>
      <c r="B6325" s="70" t="s">
        <v>2661</v>
      </c>
      <c r="C6325" s="73" t="s">
        <v>145</v>
      </c>
    </row>
    <row r="6326" spans="1:3" x14ac:dyDescent="0.2">
      <c r="A6326" s="72">
        <v>6325</v>
      </c>
      <c r="B6326" s="70" t="s">
        <v>3255</v>
      </c>
      <c r="C6326" s="73" t="s">
        <v>145</v>
      </c>
    </row>
    <row r="6327" spans="1:3" x14ac:dyDescent="0.2">
      <c r="A6327" s="72">
        <v>6326</v>
      </c>
      <c r="B6327" s="70" t="s">
        <v>6392</v>
      </c>
      <c r="C6327" s="73" t="s">
        <v>145</v>
      </c>
    </row>
    <row r="6328" spans="1:3" x14ac:dyDescent="0.2">
      <c r="A6328" s="72">
        <v>6327</v>
      </c>
      <c r="B6328" s="70" t="s">
        <v>3044</v>
      </c>
      <c r="C6328" s="73" t="s">
        <v>145</v>
      </c>
    </row>
    <row r="6329" spans="1:3" x14ac:dyDescent="0.2">
      <c r="A6329" s="72">
        <v>6328</v>
      </c>
      <c r="B6329" s="70" t="s">
        <v>3279</v>
      </c>
      <c r="C6329" s="73" t="s">
        <v>145</v>
      </c>
    </row>
    <row r="6330" spans="1:3" x14ac:dyDescent="0.2">
      <c r="A6330" s="72">
        <v>6329</v>
      </c>
      <c r="B6330" s="70" t="s">
        <v>3600</v>
      </c>
      <c r="C6330" s="73" t="s">
        <v>145</v>
      </c>
    </row>
    <row r="6331" spans="1:3" x14ac:dyDescent="0.2">
      <c r="A6331" s="72">
        <v>6330</v>
      </c>
      <c r="B6331" s="70" t="s">
        <v>144</v>
      </c>
      <c r="C6331" s="73" t="s">
        <v>145</v>
      </c>
    </row>
    <row r="6332" spans="1:3" x14ac:dyDescent="0.2">
      <c r="A6332" s="72">
        <v>6331</v>
      </c>
      <c r="B6332" s="70" t="s">
        <v>2493</v>
      </c>
      <c r="C6332" s="73" t="s">
        <v>145</v>
      </c>
    </row>
    <row r="6333" spans="1:3" x14ac:dyDescent="0.2">
      <c r="A6333" s="72">
        <v>6332</v>
      </c>
      <c r="B6333" s="70" t="s">
        <v>6894</v>
      </c>
      <c r="C6333" s="73" t="s">
        <v>145</v>
      </c>
    </row>
    <row r="6334" spans="1:3" x14ac:dyDescent="0.2">
      <c r="A6334" s="72">
        <v>6333</v>
      </c>
      <c r="B6334" s="70" t="s">
        <v>3653</v>
      </c>
      <c r="C6334" s="73" t="s">
        <v>62</v>
      </c>
    </row>
    <row r="6335" spans="1:3" x14ac:dyDescent="0.2">
      <c r="A6335" s="72">
        <v>6334</v>
      </c>
      <c r="B6335" s="70" t="s">
        <v>737</v>
      </c>
      <c r="C6335" s="73" t="s">
        <v>145</v>
      </c>
    </row>
    <row r="6336" spans="1:3" x14ac:dyDescent="0.2">
      <c r="A6336" s="72">
        <v>6335</v>
      </c>
      <c r="B6336" s="70" t="s">
        <v>3903</v>
      </c>
      <c r="C6336" s="73" t="s">
        <v>145</v>
      </c>
    </row>
    <row r="6337" spans="1:3" x14ac:dyDescent="0.2">
      <c r="A6337" s="72">
        <v>6336</v>
      </c>
      <c r="B6337" s="70" t="s">
        <v>541</v>
      </c>
      <c r="C6337" s="73" t="s">
        <v>145</v>
      </c>
    </row>
    <row r="6338" spans="1:3" x14ac:dyDescent="0.2">
      <c r="A6338" s="72">
        <v>6337</v>
      </c>
      <c r="B6338" s="70" t="s">
        <v>968</v>
      </c>
      <c r="C6338" s="73" t="s">
        <v>145</v>
      </c>
    </row>
    <row r="6339" spans="1:3" x14ac:dyDescent="0.2">
      <c r="A6339" s="72">
        <v>6338</v>
      </c>
      <c r="B6339" s="70" t="s">
        <v>3681</v>
      </c>
      <c r="C6339" s="73" t="s">
        <v>145</v>
      </c>
    </row>
    <row r="6340" spans="1:3" x14ac:dyDescent="0.2">
      <c r="A6340" s="72">
        <v>6339</v>
      </c>
      <c r="B6340" s="70" t="s">
        <v>2678</v>
      </c>
      <c r="C6340" s="73" t="s">
        <v>145</v>
      </c>
    </row>
    <row r="6341" spans="1:3" x14ac:dyDescent="0.2">
      <c r="A6341" s="72">
        <v>6340</v>
      </c>
      <c r="B6341" s="70" t="s">
        <v>4206</v>
      </c>
      <c r="C6341" s="73" t="s">
        <v>145</v>
      </c>
    </row>
    <row r="6342" spans="1:3" x14ac:dyDescent="0.2">
      <c r="A6342" s="72">
        <v>6341</v>
      </c>
      <c r="B6342" s="70" t="s">
        <v>578</v>
      </c>
      <c r="C6342" s="73" t="s">
        <v>579</v>
      </c>
    </row>
    <row r="6343" spans="1:3" x14ac:dyDescent="0.2">
      <c r="A6343" s="72">
        <v>6342</v>
      </c>
      <c r="B6343" s="70" t="s">
        <v>996</v>
      </c>
      <c r="C6343" s="73" t="s">
        <v>579</v>
      </c>
    </row>
    <row r="6344" spans="1:3" x14ac:dyDescent="0.2">
      <c r="A6344" s="72">
        <v>6343</v>
      </c>
      <c r="B6344" s="70" t="s">
        <v>5931</v>
      </c>
      <c r="C6344" s="73" t="s">
        <v>579</v>
      </c>
    </row>
    <row r="6345" spans="1:3" x14ac:dyDescent="0.2">
      <c r="A6345" s="72">
        <v>6344</v>
      </c>
      <c r="B6345" s="70" t="s">
        <v>5251</v>
      </c>
      <c r="C6345" s="73" t="s">
        <v>579</v>
      </c>
    </row>
    <row r="6346" spans="1:3" x14ac:dyDescent="0.2">
      <c r="A6346" s="72">
        <v>6345</v>
      </c>
      <c r="B6346" s="70" t="s">
        <v>2033</v>
      </c>
      <c r="C6346" s="73" t="s">
        <v>579</v>
      </c>
    </row>
    <row r="6347" spans="1:3" x14ac:dyDescent="0.2">
      <c r="A6347" s="72">
        <v>6346</v>
      </c>
      <c r="B6347" s="70" t="s">
        <v>3179</v>
      </c>
      <c r="C6347" s="73" t="s">
        <v>579</v>
      </c>
    </row>
    <row r="6348" spans="1:3" x14ac:dyDescent="0.2">
      <c r="A6348" s="72">
        <v>6347</v>
      </c>
      <c r="B6348" s="70" t="s">
        <v>7171</v>
      </c>
      <c r="C6348" s="73" t="s">
        <v>579</v>
      </c>
    </row>
    <row r="6349" spans="1:3" x14ac:dyDescent="0.2">
      <c r="A6349" s="72">
        <v>6348</v>
      </c>
      <c r="B6349" s="70" t="s">
        <v>3767</v>
      </c>
      <c r="C6349" s="73" t="s">
        <v>579</v>
      </c>
    </row>
    <row r="6350" spans="1:3" x14ac:dyDescent="0.2">
      <c r="A6350" s="72">
        <v>6349</v>
      </c>
      <c r="B6350" s="70" t="s">
        <v>3499</v>
      </c>
      <c r="C6350" s="73" t="s">
        <v>579</v>
      </c>
    </row>
    <row r="6351" spans="1:3" x14ac:dyDescent="0.2">
      <c r="A6351" s="72">
        <v>6350</v>
      </c>
      <c r="B6351" s="70" t="s">
        <v>5051</v>
      </c>
      <c r="C6351" s="73" t="s">
        <v>579</v>
      </c>
    </row>
    <row r="6352" spans="1:3" x14ac:dyDescent="0.2">
      <c r="A6352" s="72">
        <v>6351</v>
      </c>
      <c r="B6352" s="70" t="s">
        <v>179</v>
      </c>
      <c r="C6352" s="73" t="s">
        <v>143</v>
      </c>
    </row>
    <row r="6353" spans="1:3" x14ac:dyDescent="0.2">
      <c r="A6353" s="72">
        <v>6352</v>
      </c>
      <c r="B6353" s="70" t="s">
        <v>4607</v>
      </c>
      <c r="C6353" s="73" t="s">
        <v>579</v>
      </c>
    </row>
    <row r="6354" spans="1:3" x14ac:dyDescent="0.2">
      <c r="A6354" s="72">
        <v>6353</v>
      </c>
      <c r="B6354" s="70" t="s">
        <v>1475</v>
      </c>
      <c r="C6354" s="73" t="s">
        <v>579</v>
      </c>
    </row>
    <row r="6355" spans="1:3" x14ac:dyDescent="0.2">
      <c r="A6355" s="72">
        <v>6354</v>
      </c>
      <c r="B6355" s="70" t="s">
        <v>1511</v>
      </c>
      <c r="C6355" s="73" t="s">
        <v>579</v>
      </c>
    </row>
    <row r="6356" spans="1:3" x14ac:dyDescent="0.2">
      <c r="A6356" s="72">
        <v>6355</v>
      </c>
      <c r="B6356" s="70" t="s">
        <v>2242</v>
      </c>
      <c r="C6356" s="73" t="s">
        <v>579</v>
      </c>
    </row>
    <row r="6357" spans="1:3" x14ac:dyDescent="0.2">
      <c r="A6357" s="72">
        <v>6356</v>
      </c>
      <c r="B6357" s="70" t="s">
        <v>2572</v>
      </c>
      <c r="C6357" s="73" t="s">
        <v>579</v>
      </c>
    </row>
    <row r="6358" spans="1:3" x14ac:dyDescent="0.2">
      <c r="A6358" s="72">
        <v>6357</v>
      </c>
      <c r="B6358" s="70" t="s">
        <v>3550</v>
      </c>
      <c r="C6358" s="73" t="s">
        <v>579</v>
      </c>
    </row>
    <row r="6359" spans="1:3" x14ac:dyDescent="0.2">
      <c r="A6359" s="72">
        <v>6358</v>
      </c>
      <c r="B6359" s="70" t="s">
        <v>1667</v>
      </c>
      <c r="C6359" s="73" t="s">
        <v>579</v>
      </c>
    </row>
    <row r="6360" spans="1:3" x14ac:dyDescent="0.2">
      <c r="A6360" s="72">
        <v>6359</v>
      </c>
      <c r="B6360" s="70" t="s">
        <v>3545</v>
      </c>
      <c r="C6360" s="73" t="s">
        <v>579</v>
      </c>
    </row>
    <row r="6361" spans="1:3" x14ac:dyDescent="0.2">
      <c r="A6361" s="72">
        <v>6360</v>
      </c>
      <c r="B6361" s="70" t="s">
        <v>1827</v>
      </c>
      <c r="C6361" s="73" t="s">
        <v>579</v>
      </c>
    </row>
    <row r="6362" spans="1:3" x14ac:dyDescent="0.2">
      <c r="A6362" s="72">
        <v>6361</v>
      </c>
      <c r="B6362" s="70" t="s">
        <v>1284</v>
      </c>
      <c r="C6362" s="73" t="s">
        <v>579</v>
      </c>
    </row>
    <row r="6363" spans="1:3" x14ac:dyDescent="0.2">
      <c r="A6363" s="72">
        <v>6362</v>
      </c>
      <c r="B6363" s="70" t="s">
        <v>4599</v>
      </c>
      <c r="C6363" s="73" t="s">
        <v>579</v>
      </c>
    </row>
    <row r="6364" spans="1:3" x14ac:dyDescent="0.2">
      <c r="A6364" s="72">
        <v>6363</v>
      </c>
      <c r="B6364" s="70" t="s">
        <v>5252</v>
      </c>
      <c r="C6364" s="73" t="s">
        <v>579</v>
      </c>
    </row>
    <row r="6365" spans="1:3" x14ac:dyDescent="0.2">
      <c r="A6365" s="72">
        <v>6364</v>
      </c>
      <c r="B6365" s="70" t="s">
        <v>4886</v>
      </c>
      <c r="C6365" s="73" t="s">
        <v>579</v>
      </c>
    </row>
    <row r="6366" spans="1:3" x14ac:dyDescent="0.2">
      <c r="A6366" s="72">
        <v>6365</v>
      </c>
      <c r="B6366" s="70" t="s">
        <v>3246</v>
      </c>
      <c r="C6366" s="73" t="s">
        <v>818</v>
      </c>
    </row>
    <row r="6367" spans="1:3" x14ac:dyDescent="0.2">
      <c r="A6367" s="72">
        <v>6366</v>
      </c>
      <c r="B6367" s="70" t="s">
        <v>1090</v>
      </c>
      <c r="C6367" s="73" t="s">
        <v>818</v>
      </c>
    </row>
    <row r="6368" spans="1:3" x14ac:dyDescent="0.2">
      <c r="A6368" s="72">
        <v>6367</v>
      </c>
      <c r="B6368" s="70" t="s">
        <v>2412</v>
      </c>
      <c r="C6368" s="73" t="s">
        <v>818</v>
      </c>
    </row>
    <row r="6369" spans="1:3" x14ac:dyDescent="0.2">
      <c r="A6369" s="72">
        <v>6368</v>
      </c>
      <c r="B6369" s="70" t="s">
        <v>3828</v>
      </c>
      <c r="C6369" s="73" t="s">
        <v>818</v>
      </c>
    </row>
    <row r="6370" spans="1:3" x14ac:dyDescent="0.2">
      <c r="A6370" s="72">
        <v>6369</v>
      </c>
      <c r="B6370" s="70" t="s">
        <v>1129</v>
      </c>
      <c r="C6370" s="73" t="s">
        <v>818</v>
      </c>
    </row>
    <row r="6371" spans="1:3" x14ac:dyDescent="0.2">
      <c r="A6371" s="72">
        <v>6370</v>
      </c>
      <c r="B6371" s="70" t="s">
        <v>3285</v>
      </c>
      <c r="C6371" s="73" t="s">
        <v>818</v>
      </c>
    </row>
    <row r="6372" spans="1:3" x14ac:dyDescent="0.2">
      <c r="A6372" s="72">
        <v>6371</v>
      </c>
      <c r="B6372" s="70" t="s">
        <v>1199</v>
      </c>
      <c r="C6372" s="73" t="s">
        <v>818</v>
      </c>
    </row>
    <row r="6373" spans="1:3" x14ac:dyDescent="0.2">
      <c r="A6373" s="72">
        <v>6372</v>
      </c>
      <c r="B6373" s="70" t="s">
        <v>2129</v>
      </c>
      <c r="C6373" s="73" t="s">
        <v>818</v>
      </c>
    </row>
    <row r="6374" spans="1:3" x14ac:dyDescent="0.2">
      <c r="A6374" s="72">
        <v>6373</v>
      </c>
      <c r="B6374" s="70" t="s">
        <v>4742</v>
      </c>
      <c r="C6374" s="73" t="s">
        <v>818</v>
      </c>
    </row>
    <row r="6375" spans="1:3" x14ac:dyDescent="0.2">
      <c r="A6375" s="72">
        <v>6374</v>
      </c>
      <c r="B6375" s="70" t="s">
        <v>1402</v>
      </c>
      <c r="C6375" s="73" t="s">
        <v>818</v>
      </c>
    </row>
    <row r="6376" spans="1:3" x14ac:dyDescent="0.2">
      <c r="A6376" s="72">
        <v>6375</v>
      </c>
      <c r="B6376" s="70" t="s">
        <v>6691</v>
      </c>
      <c r="C6376" s="73" t="s">
        <v>818</v>
      </c>
    </row>
    <row r="6377" spans="1:3" x14ac:dyDescent="0.2">
      <c r="A6377" s="72">
        <v>6376</v>
      </c>
      <c r="B6377" s="70" t="s">
        <v>6294</v>
      </c>
      <c r="C6377" s="73" t="s">
        <v>818</v>
      </c>
    </row>
    <row r="6378" spans="1:3" x14ac:dyDescent="0.2">
      <c r="A6378" s="72">
        <v>6377</v>
      </c>
      <c r="B6378" s="70" t="s">
        <v>817</v>
      </c>
      <c r="C6378" s="73" t="s">
        <v>818</v>
      </c>
    </row>
    <row r="6379" spans="1:3" x14ac:dyDescent="0.2">
      <c r="A6379" s="72">
        <v>6378</v>
      </c>
      <c r="B6379" s="70" t="s">
        <v>2981</v>
      </c>
      <c r="C6379" s="73" t="s">
        <v>818</v>
      </c>
    </row>
    <row r="6380" spans="1:3" x14ac:dyDescent="0.2">
      <c r="A6380" s="72">
        <v>6379</v>
      </c>
      <c r="B6380" s="70" t="s">
        <v>2761</v>
      </c>
      <c r="C6380" s="73" t="s">
        <v>818</v>
      </c>
    </row>
    <row r="6381" spans="1:3" x14ac:dyDescent="0.2">
      <c r="A6381" s="72">
        <v>6380</v>
      </c>
      <c r="B6381" s="70" t="s">
        <v>4867</v>
      </c>
      <c r="C6381" s="73" t="s">
        <v>101</v>
      </c>
    </row>
    <row r="6382" spans="1:3" x14ac:dyDescent="0.2">
      <c r="A6382" s="72">
        <v>6381</v>
      </c>
      <c r="B6382" s="70" t="s">
        <v>3047</v>
      </c>
      <c r="C6382" s="73" t="s">
        <v>101</v>
      </c>
    </row>
    <row r="6383" spans="1:3" x14ac:dyDescent="0.2">
      <c r="A6383" s="72">
        <v>6382</v>
      </c>
      <c r="B6383" s="70" t="s">
        <v>1575</v>
      </c>
      <c r="C6383" s="73" t="s">
        <v>101</v>
      </c>
    </row>
    <row r="6384" spans="1:3" x14ac:dyDescent="0.2">
      <c r="A6384" s="72">
        <v>6383</v>
      </c>
      <c r="B6384" s="70" t="s">
        <v>2067</v>
      </c>
      <c r="C6384" s="73" t="s">
        <v>101</v>
      </c>
    </row>
    <row r="6385" spans="1:3" x14ac:dyDescent="0.2">
      <c r="A6385" s="72">
        <v>6384</v>
      </c>
      <c r="B6385" s="70" t="s">
        <v>3783</v>
      </c>
      <c r="C6385" s="73" t="s">
        <v>101</v>
      </c>
    </row>
    <row r="6386" spans="1:3" x14ac:dyDescent="0.2">
      <c r="A6386" s="72">
        <v>6385</v>
      </c>
      <c r="B6386" s="70" t="s">
        <v>4910</v>
      </c>
      <c r="C6386" s="73" t="s">
        <v>101</v>
      </c>
    </row>
    <row r="6387" spans="1:3" x14ac:dyDescent="0.2">
      <c r="A6387" s="72">
        <v>6386</v>
      </c>
      <c r="B6387" s="70" t="s">
        <v>5184</v>
      </c>
      <c r="C6387" s="73" t="s">
        <v>101</v>
      </c>
    </row>
    <row r="6388" spans="1:3" x14ac:dyDescent="0.2">
      <c r="A6388" s="72">
        <v>6387</v>
      </c>
      <c r="B6388" s="70" t="s">
        <v>5932</v>
      </c>
      <c r="C6388" s="73" t="s">
        <v>101</v>
      </c>
    </row>
    <row r="6389" spans="1:3" x14ac:dyDescent="0.2">
      <c r="A6389" s="72">
        <v>6388</v>
      </c>
      <c r="B6389" s="70" t="s">
        <v>6115</v>
      </c>
      <c r="C6389" s="73" t="s">
        <v>101</v>
      </c>
    </row>
    <row r="6390" spans="1:3" x14ac:dyDescent="0.2">
      <c r="A6390" s="72">
        <v>6389</v>
      </c>
      <c r="B6390" s="70" t="s">
        <v>3557</v>
      </c>
      <c r="C6390" s="73" t="s">
        <v>101</v>
      </c>
    </row>
    <row r="6391" spans="1:3" x14ac:dyDescent="0.2">
      <c r="A6391" s="72">
        <v>6390</v>
      </c>
      <c r="B6391" s="70" t="s">
        <v>206</v>
      </c>
      <c r="C6391" s="73" t="s">
        <v>101</v>
      </c>
    </row>
    <row r="6392" spans="1:3" x14ac:dyDescent="0.2">
      <c r="A6392" s="72">
        <v>6391</v>
      </c>
      <c r="B6392" s="70" t="s">
        <v>4674</v>
      </c>
      <c r="C6392" s="73" t="s">
        <v>101</v>
      </c>
    </row>
    <row r="6393" spans="1:3" x14ac:dyDescent="0.2">
      <c r="A6393" s="72">
        <v>6392</v>
      </c>
      <c r="B6393" s="70" t="s">
        <v>5214</v>
      </c>
      <c r="C6393" s="73" t="s">
        <v>101</v>
      </c>
    </row>
    <row r="6394" spans="1:3" x14ac:dyDescent="0.2">
      <c r="A6394" s="72">
        <v>6393</v>
      </c>
      <c r="B6394" s="70" t="s">
        <v>4736</v>
      </c>
      <c r="C6394" s="73" t="s">
        <v>101</v>
      </c>
    </row>
    <row r="6395" spans="1:3" x14ac:dyDescent="0.2">
      <c r="A6395" s="72">
        <v>6394</v>
      </c>
      <c r="B6395" s="70" t="s">
        <v>100</v>
      </c>
      <c r="C6395" s="73" t="s">
        <v>101</v>
      </c>
    </row>
    <row r="6396" spans="1:3" x14ac:dyDescent="0.2">
      <c r="A6396" s="72">
        <v>6395</v>
      </c>
      <c r="B6396" s="70" t="s">
        <v>4418</v>
      </c>
      <c r="C6396" s="73" t="s">
        <v>101</v>
      </c>
    </row>
    <row r="6397" spans="1:3" x14ac:dyDescent="0.2">
      <c r="A6397" s="72">
        <v>6396</v>
      </c>
      <c r="B6397" s="70" t="s">
        <v>1482</v>
      </c>
      <c r="C6397" s="73" t="s">
        <v>101</v>
      </c>
    </row>
    <row r="6398" spans="1:3" x14ac:dyDescent="0.2">
      <c r="A6398" s="72">
        <v>6397</v>
      </c>
      <c r="B6398" s="70" t="s">
        <v>2949</v>
      </c>
      <c r="C6398" s="73" t="s">
        <v>101</v>
      </c>
    </row>
    <row r="6399" spans="1:3" x14ac:dyDescent="0.2">
      <c r="A6399" s="72">
        <v>6398</v>
      </c>
      <c r="B6399" s="70" t="s">
        <v>5136</v>
      </c>
      <c r="C6399" s="73" t="s">
        <v>101</v>
      </c>
    </row>
    <row r="6400" spans="1:3" x14ac:dyDescent="0.2">
      <c r="A6400" s="72">
        <v>6399</v>
      </c>
      <c r="B6400" s="70" t="s">
        <v>324</v>
      </c>
      <c r="C6400" s="73" t="s">
        <v>101</v>
      </c>
    </row>
    <row r="6401" spans="1:3" x14ac:dyDescent="0.2">
      <c r="A6401" s="72">
        <v>6400</v>
      </c>
      <c r="B6401" s="70" t="s">
        <v>3134</v>
      </c>
      <c r="C6401" s="73" t="s">
        <v>618</v>
      </c>
    </row>
    <row r="6402" spans="1:3" x14ac:dyDescent="0.2">
      <c r="A6402" s="72">
        <v>6401</v>
      </c>
      <c r="B6402" s="70" t="s">
        <v>1101</v>
      </c>
      <c r="C6402" s="73" t="s">
        <v>618</v>
      </c>
    </row>
    <row r="6403" spans="1:3" x14ac:dyDescent="0.2">
      <c r="A6403" s="72">
        <v>6402</v>
      </c>
      <c r="B6403" s="70" t="s">
        <v>2335</v>
      </c>
      <c r="C6403" s="73" t="s">
        <v>618</v>
      </c>
    </row>
    <row r="6404" spans="1:3" x14ac:dyDescent="0.2">
      <c r="A6404" s="72">
        <v>6403</v>
      </c>
      <c r="B6404" s="70" t="s">
        <v>1556</v>
      </c>
      <c r="C6404" s="73" t="s">
        <v>618</v>
      </c>
    </row>
    <row r="6405" spans="1:3" x14ac:dyDescent="0.2">
      <c r="A6405" s="72">
        <v>6404</v>
      </c>
      <c r="B6405" s="70" t="s">
        <v>3795</v>
      </c>
      <c r="C6405" s="73" t="s">
        <v>618</v>
      </c>
    </row>
    <row r="6406" spans="1:3" x14ac:dyDescent="0.2">
      <c r="A6406" s="72">
        <v>6405</v>
      </c>
      <c r="B6406" s="70" t="s">
        <v>6116</v>
      </c>
      <c r="C6406" s="73" t="s">
        <v>618</v>
      </c>
    </row>
    <row r="6407" spans="1:3" x14ac:dyDescent="0.2">
      <c r="A6407" s="72">
        <v>6406</v>
      </c>
      <c r="B6407" s="70" t="s">
        <v>6895</v>
      </c>
      <c r="C6407" s="73" t="s">
        <v>618</v>
      </c>
    </row>
    <row r="6408" spans="1:3" x14ac:dyDescent="0.2">
      <c r="A6408" s="72">
        <v>6407</v>
      </c>
      <c r="B6408" s="70" t="s">
        <v>665</v>
      </c>
      <c r="C6408" s="73" t="s">
        <v>618</v>
      </c>
    </row>
    <row r="6409" spans="1:3" x14ac:dyDescent="0.2">
      <c r="A6409" s="72">
        <v>6408</v>
      </c>
      <c r="B6409" s="70" t="s">
        <v>3543</v>
      </c>
      <c r="C6409" s="73" t="s">
        <v>618</v>
      </c>
    </row>
    <row r="6410" spans="1:3" x14ac:dyDescent="0.2">
      <c r="A6410" s="72">
        <v>6409</v>
      </c>
      <c r="B6410" s="70" t="s">
        <v>5000</v>
      </c>
      <c r="C6410" s="73" t="s">
        <v>618</v>
      </c>
    </row>
    <row r="6411" spans="1:3" x14ac:dyDescent="0.2">
      <c r="A6411" s="72">
        <v>6410</v>
      </c>
      <c r="B6411" s="70" t="s">
        <v>3770</v>
      </c>
      <c r="C6411" s="73" t="s">
        <v>618</v>
      </c>
    </row>
    <row r="6412" spans="1:3" x14ac:dyDescent="0.2">
      <c r="A6412" s="72">
        <v>6411</v>
      </c>
      <c r="B6412" s="70" t="s">
        <v>5784</v>
      </c>
      <c r="C6412" s="73" t="s">
        <v>618</v>
      </c>
    </row>
    <row r="6413" spans="1:3" x14ac:dyDescent="0.2">
      <c r="A6413" s="72">
        <v>6412</v>
      </c>
      <c r="B6413" s="70" t="s">
        <v>4110</v>
      </c>
      <c r="C6413" s="73" t="s">
        <v>618</v>
      </c>
    </row>
    <row r="6414" spans="1:3" x14ac:dyDescent="0.2">
      <c r="A6414" s="72">
        <v>6413</v>
      </c>
      <c r="B6414" s="70" t="s">
        <v>3904</v>
      </c>
      <c r="C6414" s="73" t="s">
        <v>618</v>
      </c>
    </row>
    <row r="6415" spans="1:3" x14ac:dyDescent="0.2">
      <c r="A6415" s="72">
        <v>6414</v>
      </c>
      <c r="B6415" s="70" t="s">
        <v>5269</v>
      </c>
      <c r="C6415" s="73" t="s">
        <v>618</v>
      </c>
    </row>
    <row r="6416" spans="1:3" x14ac:dyDescent="0.2">
      <c r="A6416" s="72">
        <v>6415</v>
      </c>
      <c r="B6416" s="70" t="s">
        <v>4370</v>
      </c>
      <c r="C6416" s="73" t="s">
        <v>618</v>
      </c>
    </row>
    <row r="6417" spans="1:3" x14ac:dyDescent="0.2">
      <c r="A6417" s="72">
        <v>6416</v>
      </c>
      <c r="B6417" s="70" t="s">
        <v>3100</v>
      </c>
      <c r="C6417" s="73" t="s">
        <v>618</v>
      </c>
    </row>
    <row r="6418" spans="1:3" x14ac:dyDescent="0.2">
      <c r="A6418" s="72">
        <v>6417</v>
      </c>
      <c r="B6418" s="70" t="s">
        <v>1943</v>
      </c>
      <c r="C6418" s="73" t="s">
        <v>618</v>
      </c>
    </row>
    <row r="6419" spans="1:3" x14ac:dyDescent="0.2">
      <c r="A6419" s="72">
        <v>6418</v>
      </c>
      <c r="B6419" s="70" t="s">
        <v>3264</v>
      </c>
      <c r="C6419" s="73" t="s">
        <v>618</v>
      </c>
    </row>
    <row r="6420" spans="1:3" x14ac:dyDescent="0.2">
      <c r="A6420" s="72">
        <v>6419</v>
      </c>
      <c r="B6420" s="70" t="s">
        <v>5681</v>
      </c>
      <c r="C6420" s="73" t="s">
        <v>618</v>
      </c>
    </row>
    <row r="6421" spans="1:3" x14ac:dyDescent="0.2">
      <c r="A6421" s="72">
        <v>6420</v>
      </c>
      <c r="B6421" s="70" t="s">
        <v>6516</v>
      </c>
      <c r="C6421" s="73" t="s">
        <v>618</v>
      </c>
    </row>
    <row r="6422" spans="1:3" x14ac:dyDescent="0.2">
      <c r="A6422" s="72">
        <v>6421</v>
      </c>
      <c r="B6422" s="70" t="s">
        <v>4425</v>
      </c>
      <c r="C6422" s="73" t="s">
        <v>618</v>
      </c>
    </row>
    <row r="6423" spans="1:3" x14ac:dyDescent="0.2">
      <c r="A6423" s="72">
        <v>6422</v>
      </c>
      <c r="B6423" s="70" t="s">
        <v>4303</v>
      </c>
      <c r="C6423" s="73" t="s">
        <v>618</v>
      </c>
    </row>
    <row r="6424" spans="1:3" x14ac:dyDescent="0.2">
      <c r="A6424" s="72">
        <v>6423</v>
      </c>
      <c r="B6424" s="70" t="s">
        <v>5746</v>
      </c>
      <c r="C6424" s="73" t="s">
        <v>618</v>
      </c>
    </row>
    <row r="6425" spans="1:3" x14ac:dyDescent="0.2">
      <c r="A6425" s="72">
        <v>6424</v>
      </c>
      <c r="B6425" s="70" t="s">
        <v>1211</v>
      </c>
      <c r="C6425" s="73" t="s">
        <v>618</v>
      </c>
    </row>
    <row r="6426" spans="1:3" x14ac:dyDescent="0.2">
      <c r="A6426" s="72">
        <v>6425</v>
      </c>
      <c r="B6426" s="70" t="s">
        <v>1622</v>
      </c>
      <c r="C6426" s="73" t="s">
        <v>618</v>
      </c>
    </row>
    <row r="6427" spans="1:3" x14ac:dyDescent="0.2">
      <c r="A6427" s="72">
        <v>6426</v>
      </c>
      <c r="B6427" s="70" t="s">
        <v>5392</v>
      </c>
      <c r="C6427" s="73" t="s">
        <v>618</v>
      </c>
    </row>
    <row r="6428" spans="1:3" x14ac:dyDescent="0.2">
      <c r="A6428" s="72">
        <v>6427</v>
      </c>
      <c r="B6428" s="70" t="s">
        <v>1282</v>
      </c>
      <c r="C6428" s="73" t="s">
        <v>618</v>
      </c>
    </row>
    <row r="6429" spans="1:3" x14ac:dyDescent="0.2">
      <c r="A6429" s="72">
        <v>6428</v>
      </c>
      <c r="B6429" s="70" t="s">
        <v>6394</v>
      </c>
      <c r="C6429" s="73" t="s">
        <v>618</v>
      </c>
    </row>
    <row r="6430" spans="1:3" x14ac:dyDescent="0.2">
      <c r="A6430" s="72">
        <v>6429</v>
      </c>
      <c r="B6430" s="70" t="s">
        <v>3598</v>
      </c>
      <c r="C6430" s="73" t="s">
        <v>618</v>
      </c>
    </row>
    <row r="6431" spans="1:3" x14ac:dyDescent="0.2">
      <c r="A6431" s="72">
        <v>6430</v>
      </c>
      <c r="B6431" s="70" t="s">
        <v>1540</v>
      </c>
      <c r="C6431" s="73" t="s">
        <v>618</v>
      </c>
    </row>
    <row r="6432" spans="1:3" x14ac:dyDescent="0.2">
      <c r="A6432" s="72">
        <v>6431</v>
      </c>
      <c r="B6432" s="70" t="s">
        <v>617</v>
      </c>
      <c r="C6432" s="73" t="s">
        <v>618</v>
      </c>
    </row>
    <row r="6433" spans="1:3" x14ac:dyDescent="0.2">
      <c r="A6433" s="72">
        <v>6432</v>
      </c>
      <c r="B6433" s="70" t="s">
        <v>593</v>
      </c>
      <c r="C6433" s="73" t="s">
        <v>167</v>
      </c>
    </row>
    <row r="6434" spans="1:3" x14ac:dyDescent="0.2">
      <c r="A6434" s="72">
        <v>6433</v>
      </c>
      <c r="B6434" s="70" t="s">
        <v>1047</v>
      </c>
      <c r="C6434" s="73" t="s">
        <v>167</v>
      </c>
    </row>
    <row r="6435" spans="1:3" x14ac:dyDescent="0.2">
      <c r="A6435" s="72">
        <v>6434</v>
      </c>
      <c r="B6435" s="70" t="s">
        <v>4772</v>
      </c>
      <c r="C6435" s="73" t="s">
        <v>167</v>
      </c>
    </row>
    <row r="6436" spans="1:3" x14ac:dyDescent="0.2">
      <c r="A6436" s="72">
        <v>6435</v>
      </c>
      <c r="B6436" s="70" t="s">
        <v>4222</v>
      </c>
      <c r="C6436" s="73" t="s">
        <v>167</v>
      </c>
    </row>
    <row r="6437" spans="1:3" x14ac:dyDescent="0.2">
      <c r="A6437" s="72">
        <v>6436</v>
      </c>
      <c r="B6437" s="70" t="s">
        <v>5215</v>
      </c>
      <c r="C6437" s="73" t="s">
        <v>167</v>
      </c>
    </row>
    <row r="6438" spans="1:3" x14ac:dyDescent="0.2">
      <c r="A6438" s="72">
        <v>6437</v>
      </c>
      <c r="B6438" s="70" t="s">
        <v>5933</v>
      </c>
      <c r="C6438" s="73" t="s">
        <v>167</v>
      </c>
    </row>
    <row r="6439" spans="1:3" x14ac:dyDescent="0.2">
      <c r="A6439" s="72">
        <v>6438</v>
      </c>
      <c r="B6439" s="70" t="s">
        <v>3094</v>
      </c>
      <c r="C6439" s="73" t="s">
        <v>167</v>
      </c>
    </row>
    <row r="6440" spans="1:3" x14ac:dyDescent="0.2">
      <c r="A6440" s="72">
        <v>6439</v>
      </c>
      <c r="B6440" s="70" t="s">
        <v>3165</v>
      </c>
      <c r="C6440" s="73" t="s">
        <v>167</v>
      </c>
    </row>
    <row r="6441" spans="1:3" x14ac:dyDescent="0.2">
      <c r="A6441" s="72">
        <v>6440</v>
      </c>
      <c r="B6441" s="70" t="s">
        <v>3221</v>
      </c>
      <c r="C6441" s="73" t="s">
        <v>167</v>
      </c>
    </row>
    <row r="6442" spans="1:3" x14ac:dyDescent="0.2">
      <c r="A6442" s="72">
        <v>6441</v>
      </c>
      <c r="B6442" s="70" t="s">
        <v>2564</v>
      </c>
      <c r="C6442" s="73" t="s">
        <v>167</v>
      </c>
    </row>
    <row r="6443" spans="1:3" x14ac:dyDescent="0.2">
      <c r="A6443" s="72">
        <v>6442</v>
      </c>
      <c r="B6443" s="70" t="s">
        <v>3390</v>
      </c>
      <c r="C6443" s="73" t="s">
        <v>167</v>
      </c>
    </row>
    <row r="6444" spans="1:3" x14ac:dyDescent="0.2">
      <c r="A6444" s="72">
        <v>6443</v>
      </c>
      <c r="B6444" s="70" t="s">
        <v>641</v>
      </c>
      <c r="C6444" s="73" t="s">
        <v>167</v>
      </c>
    </row>
    <row r="6445" spans="1:3" x14ac:dyDescent="0.2">
      <c r="A6445" s="72">
        <v>6444</v>
      </c>
      <c r="B6445" s="70" t="s">
        <v>363</v>
      </c>
      <c r="C6445" s="73" t="s">
        <v>167</v>
      </c>
    </row>
    <row r="6446" spans="1:3" x14ac:dyDescent="0.2">
      <c r="A6446" s="72">
        <v>6445</v>
      </c>
      <c r="B6446" s="70" t="s">
        <v>557</v>
      </c>
      <c r="C6446" s="73" t="s">
        <v>167</v>
      </c>
    </row>
    <row r="6447" spans="1:3" x14ac:dyDescent="0.2">
      <c r="A6447" s="72">
        <v>6446</v>
      </c>
      <c r="B6447" s="70" t="s">
        <v>1473</v>
      </c>
      <c r="C6447" s="73" t="s">
        <v>167</v>
      </c>
    </row>
    <row r="6448" spans="1:3" x14ac:dyDescent="0.2">
      <c r="A6448" s="72">
        <v>6447</v>
      </c>
      <c r="B6448" s="70" t="s">
        <v>5116</v>
      </c>
      <c r="C6448" s="73" t="s">
        <v>167</v>
      </c>
    </row>
    <row r="6449" spans="1:3" x14ac:dyDescent="0.2">
      <c r="A6449" s="72">
        <v>6448</v>
      </c>
      <c r="B6449" s="70" t="s">
        <v>166</v>
      </c>
      <c r="C6449" s="73" t="s">
        <v>167</v>
      </c>
    </row>
    <row r="6450" spans="1:3" x14ac:dyDescent="0.2">
      <c r="A6450" s="72">
        <v>6449</v>
      </c>
      <c r="B6450" s="70" t="s">
        <v>2341</v>
      </c>
      <c r="C6450" s="73" t="s">
        <v>167</v>
      </c>
    </row>
    <row r="6451" spans="1:3" x14ac:dyDescent="0.2">
      <c r="A6451" s="72">
        <v>6450</v>
      </c>
      <c r="B6451" s="70" t="s">
        <v>1833</v>
      </c>
      <c r="C6451" s="73" t="s">
        <v>167</v>
      </c>
    </row>
    <row r="6452" spans="1:3" x14ac:dyDescent="0.2">
      <c r="A6452" s="72">
        <v>6451</v>
      </c>
      <c r="B6452" s="70" t="s">
        <v>240</v>
      </c>
      <c r="C6452" s="73" t="s">
        <v>165</v>
      </c>
    </row>
    <row r="6453" spans="1:3" x14ac:dyDescent="0.2">
      <c r="A6453" s="72">
        <v>6452</v>
      </c>
      <c r="B6453" s="70" t="s">
        <v>573</v>
      </c>
      <c r="C6453" s="73" t="s">
        <v>165</v>
      </c>
    </row>
    <row r="6454" spans="1:3" x14ac:dyDescent="0.2">
      <c r="A6454" s="72">
        <v>6453</v>
      </c>
      <c r="B6454" s="70" t="s">
        <v>531</v>
      </c>
      <c r="C6454" s="73" t="s">
        <v>165</v>
      </c>
    </row>
    <row r="6455" spans="1:3" x14ac:dyDescent="0.2">
      <c r="A6455" s="72">
        <v>6454</v>
      </c>
      <c r="B6455" s="70" t="s">
        <v>6517</v>
      </c>
      <c r="C6455" s="73" t="s">
        <v>165</v>
      </c>
    </row>
    <row r="6456" spans="1:3" x14ac:dyDescent="0.2">
      <c r="A6456" s="72">
        <v>6455</v>
      </c>
      <c r="B6456" s="70" t="s">
        <v>2629</v>
      </c>
      <c r="C6456" s="73" t="s">
        <v>165</v>
      </c>
    </row>
    <row r="6457" spans="1:3" x14ac:dyDescent="0.2">
      <c r="A6457" s="72">
        <v>6456</v>
      </c>
      <c r="B6457" s="70" t="s">
        <v>2351</v>
      </c>
      <c r="C6457" s="73" t="s">
        <v>165</v>
      </c>
    </row>
    <row r="6458" spans="1:3" x14ac:dyDescent="0.2">
      <c r="A6458" s="72">
        <v>6457</v>
      </c>
      <c r="B6458" s="70" t="s">
        <v>4247</v>
      </c>
      <c r="C6458" s="73" t="s">
        <v>158</v>
      </c>
    </row>
    <row r="6459" spans="1:3" x14ac:dyDescent="0.2">
      <c r="A6459" s="72">
        <v>6458</v>
      </c>
      <c r="B6459" s="70" t="s">
        <v>2172</v>
      </c>
      <c r="C6459" s="73" t="s">
        <v>165</v>
      </c>
    </row>
    <row r="6460" spans="1:3" x14ac:dyDescent="0.2">
      <c r="A6460" s="72">
        <v>6459</v>
      </c>
      <c r="B6460" s="70" t="s">
        <v>644</v>
      </c>
      <c r="C6460" s="73" t="s">
        <v>165</v>
      </c>
    </row>
    <row r="6461" spans="1:3" x14ac:dyDescent="0.2">
      <c r="A6461" s="72">
        <v>6460</v>
      </c>
      <c r="B6461" s="70" t="s">
        <v>2918</v>
      </c>
      <c r="C6461" s="73" t="s">
        <v>165</v>
      </c>
    </row>
    <row r="6462" spans="1:3" x14ac:dyDescent="0.2">
      <c r="A6462" s="72">
        <v>6461</v>
      </c>
      <c r="B6462" s="70" t="s">
        <v>558</v>
      </c>
      <c r="C6462" s="73" t="s">
        <v>165</v>
      </c>
    </row>
    <row r="6463" spans="1:3" x14ac:dyDescent="0.2">
      <c r="A6463" s="72">
        <v>6462</v>
      </c>
      <c r="B6463" s="70" t="s">
        <v>5825</v>
      </c>
      <c r="C6463" s="73" t="s">
        <v>165</v>
      </c>
    </row>
    <row r="6464" spans="1:3" x14ac:dyDescent="0.2">
      <c r="A6464" s="72">
        <v>6463</v>
      </c>
      <c r="B6464" s="70" t="s">
        <v>5785</v>
      </c>
      <c r="C6464" s="73" t="s">
        <v>165</v>
      </c>
    </row>
    <row r="6465" spans="1:3" x14ac:dyDescent="0.2">
      <c r="A6465" s="72">
        <v>6464</v>
      </c>
      <c r="B6465" s="70" t="s">
        <v>5987</v>
      </c>
      <c r="C6465" s="73" t="s">
        <v>165</v>
      </c>
    </row>
    <row r="6466" spans="1:3" x14ac:dyDescent="0.2">
      <c r="A6466" s="72">
        <v>6465</v>
      </c>
      <c r="B6466" s="70" t="s">
        <v>2476</v>
      </c>
      <c r="C6466" s="73" t="s">
        <v>165</v>
      </c>
    </row>
    <row r="6467" spans="1:3" x14ac:dyDescent="0.2">
      <c r="A6467" s="72">
        <v>6466</v>
      </c>
      <c r="B6467" s="70" t="s">
        <v>4554</v>
      </c>
      <c r="C6467" s="73" t="s">
        <v>165</v>
      </c>
    </row>
    <row r="6468" spans="1:3" x14ac:dyDescent="0.2">
      <c r="A6468" s="72">
        <v>6467</v>
      </c>
      <c r="B6468" s="70" t="s">
        <v>935</v>
      </c>
      <c r="C6468" s="73" t="s">
        <v>165</v>
      </c>
    </row>
    <row r="6469" spans="1:3" x14ac:dyDescent="0.2">
      <c r="A6469" s="72">
        <v>6468</v>
      </c>
      <c r="B6469" s="70" t="s">
        <v>709</v>
      </c>
      <c r="C6469" s="73" t="s">
        <v>165</v>
      </c>
    </row>
    <row r="6470" spans="1:3" x14ac:dyDescent="0.2">
      <c r="A6470" s="72">
        <v>6469</v>
      </c>
      <c r="B6470" s="70" t="s">
        <v>3736</v>
      </c>
      <c r="C6470" s="73" t="s">
        <v>165</v>
      </c>
    </row>
    <row r="6471" spans="1:3" x14ac:dyDescent="0.2">
      <c r="A6471" s="72">
        <v>6470</v>
      </c>
      <c r="B6471" s="70" t="s">
        <v>625</v>
      </c>
      <c r="C6471" s="73" t="s">
        <v>165</v>
      </c>
    </row>
    <row r="6472" spans="1:3" x14ac:dyDescent="0.2">
      <c r="A6472" s="72">
        <v>6471</v>
      </c>
      <c r="B6472" s="70" t="s">
        <v>6896</v>
      </c>
      <c r="C6472" s="73" t="s">
        <v>165</v>
      </c>
    </row>
    <row r="6473" spans="1:3" x14ac:dyDescent="0.2">
      <c r="A6473" s="72">
        <v>6472</v>
      </c>
      <c r="B6473" s="70" t="s">
        <v>520</v>
      </c>
      <c r="C6473" s="73" t="s">
        <v>165</v>
      </c>
    </row>
    <row r="6474" spans="1:3" x14ac:dyDescent="0.2">
      <c r="A6474" s="72">
        <v>6473</v>
      </c>
      <c r="B6474" s="70" t="s">
        <v>6692</v>
      </c>
      <c r="C6474" s="73" t="s">
        <v>165</v>
      </c>
    </row>
    <row r="6475" spans="1:3" x14ac:dyDescent="0.2">
      <c r="A6475" s="72">
        <v>6474</v>
      </c>
      <c r="B6475" s="70" t="s">
        <v>1262</v>
      </c>
      <c r="C6475" s="73" t="s">
        <v>165</v>
      </c>
    </row>
    <row r="6476" spans="1:3" x14ac:dyDescent="0.2">
      <c r="A6476" s="72">
        <v>6475</v>
      </c>
      <c r="B6476" s="70" t="s">
        <v>1718</v>
      </c>
      <c r="C6476" s="73" t="s">
        <v>165</v>
      </c>
    </row>
    <row r="6477" spans="1:3" x14ac:dyDescent="0.2">
      <c r="A6477" s="72">
        <v>6476</v>
      </c>
      <c r="B6477" s="70" t="s">
        <v>6693</v>
      </c>
      <c r="C6477" s="73" t="s">
        <v>165</v>
      </c>
    </row>
    <row r="6478" spans="1:3" x14ac:dyDescent="0.2">
      <c r="A6478" s="72">
        <v>6477</v>
      </c>
      <c r="B6478" s="70" t="s">
        <v>6395</v>
      </c>
      <c r="C6478" s="73" t="s">
        <v>165</v>
      </c>
    </row>
    <row r="6479" spans="1:3" x14ac:dyDescent="0.2">
      <c r="A6479" s="72">
        <v>6478</v>
      </c>
      <c r="B6479" s="70" t="s">
        <v>5715</v>
      </c>
      <c r="C6479" s="73" t="s">
        <v>165</v>
      </c>
    </row>
    <row r="6480" spans="1:3" x14ac:dyDescent="0.2">
      <c r="A6480" s="72">
        <v>6479</v>
      </c>
      <c r="B6480" s="70" t="s">
        <v>6897</v>
      </c>
      <c r="C6480" s="73" t="s">
        <v>192</v>
      </c>
    </row>
    <row r="6481" spans="1:3" x14ac:dyDescent="0.2">
      <c r="A6481" s="72">
        <v>6480</v>
      </c>
      <c r="B6481" s="70" t="s">
        <v>1007</v>
      </c>
      <c r="C6481" s="73" t="s">
        <v>165</v>
      </c>
    </row>
    <row r="6482" spans="1:3" x14ac:dyDescent="0.2">
      <c r="A6482" s="72">
        <v>6481</v>
      </c>
      <c r="B6482" s="70" t="s">
        <v>1955</v>
      </c>
      <c r="C6482" s="73" t="s">
        <v>165</v>
      </c>
    </row>
    <row r="6483" spans="1:3" x14ac:dyDescent="0.2">
      <c r="A6483" s="72">
        <v>6482</v>
      </c>
      <c r="B6483" s="70" t="s">
        <v>1957</v>
      </c>
      <c r="C6483" s="73" t="s">
        <v>165</v>
      </c>
    </row>
    <row r="6484" spans="1:3" x14ac:dyDescent="0.2">
      <c r="A6484" s="72">
        <v>6483</v>
      </c>
      <c r="B6484" s="70" t="s">
        <v>3948</v>
      </c>
      <c r="C6484" s="73" t="s">
        <v>165</v>
      </c>
    </row>
    <row r="6485" spans="1:3" x14ac:dyDescent="0.2">
      <c r="A6485" s="72">
        <v>6484</v>
      </c>
      <c r="B6485" s="70" t="s">
        <v>1281</v>
      </c>
      <c r="C6485" s="73" t="s">
        <v>165</v>
      </c>
    </row>
    <row r="6486" spans="1:3" x14ac:dyDescent="0.2">
      <c r="A6486" s="72">
        <v>6485</v>
      </c>
      <c r="B6486" s="70" t="s">
        <v>4887</v>
      </c>
      <c r="C6486" s="73" t="s">
        <v>165</v>
      </c>
    </row>
    <row r="6487" spans="1:3" x14ac:dyDescent="0.2">
      <c r="A6487" s="72">
        <v>6486</v>
      </c>
      <c r="B6487" s="70" t="s">
        <v>554</v>
      </c>
      <c r="C6487" s="73" t="s">
        <v>165</v>
      </c>
    </row>
    <row r="6488" spans="1:3" x14ac:dyDescent="0.2">
      <c r="A6488" s="72">
        <v>6487</v>
      </c>
      <c r="B6488" s="70" t="s">
        <v>5520</v>
      </c>
      <c r="C6488" s="73" t="s">
        <v>165</v>
      </c>
    </row>
    <row r="6489" spans="1:3" x14ac:dyDescent="0.2">
      <c r="A6489" s="72">
        <v>6488</v>
      </c>
      <c r="B6489" s="70" t="s">
        <v>6396</v>
      </c>
      <c r="C6489" s="73" t="s">
        <v>165</v>
      </c>
    </row>
    <row r="6490" spans="1:3" x14ac:dyDescent="0.2">
      <c r="A6490" s="72">
        <v>6489</v>
      </c>
      <c r="B6490" s="70" t="s">
        <v>4168</v>
      </c>
      <c r="C6490" s="73" t="s">
        <v>165</v>
      </c>
    </row>
    <row r="6491" spans="1:3" x14ac:dyDescent="0.2">
      <c r="A6491" s="72">
        <v>6490</v>
      </c>
      <c r="B6491" s="70" t="s">
        <v>4392</v>
      </c>
      <c r="C6491" s="73" t="s">
        <v>165</v>
      </c>
    </row>
    <row r="6492" spans="1:3" x14ac:dyDescent="0.2">
      <c r="A6492" s="72">
        <v>6491</v>
      </c>
      <c r="B6492" s="70" t="s">
        <v>6898</v>
      </c>
      <c r="C6492" s="73" t="s">
        <v>165</v>
      </c>
    </row>
    <row r="6493" spans="1:3" x14ac:dyDescent="0.2">
      <c r="A6493" s="72">
        <v>6492</v>
      </c>
      <c r="B6493" s="70" t="s">
        <v>3424</v>
      </c>
      <c r="C6493" s="73" t="s">
        <v>165</v>
      </c>
    </row>
    <row r="6494" spans="1:3" x14ac:dyDescent="0.2">
      <c r="A6494" s="72">
        <v>6493</v>
      </c>
      <c r="B6494" s="70" t="s">
        <v>5747</v>
      </c>
      <c r="C6494" s="73" t="s">
        <v>167</v>
      </c>
    </row>
    <row r="6495" spans="1:3" x14ac:dyDescent="0.2">
      <c r="A6495" s="72">
        <v>6494</v>
      </c>
      <c r="B6495" s="70" t="s">
        <v>551</v>
      </c>
      <c r="C6495" s="73" t="s">
        <v>165</v>
      </c>
    </row>
    <row r="6496" spans="1:3" x14ac:dyDescent="0.2">
      <c r="A6496" s="72">
        <v>6495</v>
      </c>
      <c r="B6496" s="70" t="s">
        <v>540</v>
      </c>
      <c r="C6496" s="73" t="s">
        <v>165</v>
      </c>
    </row>
    <row r="6497" spans="1:3" x14ac:dyDescent="0.2">
      <c r="A6497" s="72">
        <v>6496</v>
      </c>
      <c r="B6497" s="70" t="s">
        <v>6050</v>
      </c>
      <c r="C6497" s="73" t="s">
        <v>165</v>
      </c>
    </row>
    <row r="6498" spans="1:3" x14ac:dyDescent="0.2">
      <c r="A6498" s="72">
        <v>6497</v>
      </c>
      <c r="B6498" s="70" t="s">
        <v>7172</v>
      </c>
      <c r="C6498" s="73" t="s">
        <v>165</v>
      </c>
    </row>
    <row r="6499" spans="1:3" x14ac:dyDescent="0.2">
      <c r="A6499" s="72">
        <v>6498</v>
      </c>
      <c r="B6499" s="70" t="s">
        <v>4580</v>
      </c>
      <c r="C6499" s="73" t="s">
        <v>165</v>
      </c>
    </row>
    <row r="6500" spans="1:3" x14ac:dyDescent="0.2">
      <c r="A6500" s="72">
        <v>6499</v>
      </c>
      <c r="B6500" s="70" t="s">
        <v>2522</v>
      </c>
      <c r="C6500" s="73" t="s">
        <v>165</v>
      </c>
    </row>
    <row r="6501" spans="1:3" x14ac:dyDescent="0.2">
      <c r="A6501" s="72">
        <v>6500</v>
      </c>
      <c r="B6501" s="70" t="s">
        <v>5445</v>
      </c>
      <c r="C6501" s="73" t="s">
        <v>165</v>
      </c>
    </row>
    <row r="6502" spans="1:3" x14ac:dyDescent="0.2">
      <c r="A6502" s="72">
        <v>6501</v>
      </c>
      <c r="B6502" s="70" t="s">
        <v>164</v>
      </c>
      <c r="C6502" s="73" t="s">
        <v>165</v>
      </c>
    </row>
    <row r="6503" spans="1:3" x14ac:dyDescent="0.2">
      <c r="A6503" s="72">
        <v>6502</v>
      </c>
      <c r="B6503" s="70" t="s">
        <v>471</v>
      </c>
      <c r="C6503" s="73" t="s">
        <v>165</v>
      </c>
    </row>
    <row r="6504" spans="1:3" x14ac:dyDescent="0.2">
      <c r="A6504" s="72">
        <v>6503</v>
      </c>
      <c r="B6504" s="70" t="s">
        <v>3609</v>
      </c>
      <c r="C6504" s="73" t="s">
        <v>165</v>
      </c>
    </row>
    <row r="6505" spans="1:3" x14ac:dyDescent="0.2">
      <c r="A6505" s="72">
        <v>6504</v>
      </c>
      <c r="B6505" s="70" t="s">
        <v>463</v>
      </c>
      <c r="C6505" s="73" t="s">
        <v>165</v>
      </c>
    </row>
    <row r="6506" spans="1:3" x14ac:dyDescent="0.2">
      <c r="A6506" s="72">
        <v>6505</v>
      </c>
      <c r="B6506" s="70" t="s">
        <v>3727</v>
      </c>
      <c r="C6506" s="73" t="s">
        <v>165</v>
      </c>
    </row>
    <row r="6507" spans="1:3" x14ac:dyDescent="0.2">
      <c r="A6507" s="72">
        <v>6506</v>
      </c>
      <c r="B6507" s="70" t="s">
        <v>3515</v>
      </c>
      <c r="C6507" s="73" t="s">
        <v>165</v>
      </c>
    </row>
    <row r="6508" spans="1:3" x14ac:dyDescent="0.2">
      <c r="A6508" s="72">
        <v>6507</v>
      </c>
      <c r="B6508" s="70" t="s">
        <v>5103</v>
      </c>
      <c r="C6508" s="73" t="s">
        <v>165</v>
      </c>
    </row>
    <row r="6509" spans="1:3" x14ac:dyDescent="0.2">
      <c r="A6509" s="72">
        <v>6508</v>
      </c>
      <c r="B6509" s="70" t="s">
        <v>5934</v>
      </c>
      <c r="C6509" s="73" t="s">
        <v>165</v>
      </c>
    </row>
    <row r="6510" spans="1:3" x14ac:dyDescent="0.2">
      <c r="A6510" s="72">
        <v>6509</v>
      </c>
      <c r="B6510" s="70" t="s">
        <v>2939</v>
      </c>
      <c r="C6510" s="73" t="s">
        <v>165</v>
      </c>
    </row>
    <row r="6511" spans="1:3" x14ac:dyDescent="0.2">
      <c r="A6511" s="72">
        <v>6510</v>
      </c>
      <c r="B6511" s="70" t="s">
        <v>4706</v>
      </c>
      <c r="C6511" s="73" t="s">
        <v>165</v>
      </c>
    </row>
    <row r="6512" spans="1:3" x14ac:dyDescent="0.2">
      <c r="A6512" s="72">
        <v>6511</v>
      </c>
      <c r="B6512" s="70" t="s">
        <v>6518</v>
      </c>
      <c r="C6512" s="73" t="s">
        <v>165</v>
      </c>
    </row>
    <row r="6513" spans="1:3" x14ac:dyDescent="0.2">
      <c r="A6513" s="72">
        <v>6512</v>
      </c>
      <c r="B6513" s="70" t="s">
        <v>866</v>
      </c>
      <c r="C6513" s="73" t="s">
        <v>165</v>
      </c>
    </row>
    <row r="6514" spans="1:3" x14ac:dyDescent="0.2">
      <c r="A6514" s="72">
        <v>6513</v>
      </c>
      <c r="B6514" s="70" t="s">
        <v>1719</v>
      </c>
      <c r="C6514" s="73" t="s">
        <v>165</v>
      </c>
    </row>
    <row r="6515" spans="1:3" x14ac:dyDescent="0.2">
      <c r="A6515" s="72">
        <v>6514</v>
      </c>
      <c r="B6515" s="70" t="s">
        <v>6295</v>
      </c>
      <c r="C6515" s="73" t="s">
        <v>165</v>
      </c>
    </row>
    <row r="6516" spans="1:3" x14ac:dyDescent="0.2">
      <c r="A6516" s="72">
        <v>6515</v>
      </c>
      <c r="B6516" s="70" t="s">
        <v>3458</v>
      </c>
      <c r="C6516" s="73" t="s">
        <v>165</v>
      </c>
    </row>
    <row r="6517" spans="1:3" x14ac:dyDescent="0.2">
      <c r="A6517" s="72">
        <v>6516</v>
      </c>
      <c r="B6517" s="70" t="s">
        <v>4454</v>
      </c>
      <c r="C6517" s="73" t="s">
        <v>165</v>
      </c>
    </row>
    <row r="6518" spans="1:3" x14ac:dyDescent="0.2">
      <c r="A6518" s="72">
        <v>6517</v>
      </c>
      <c r="B6518" s="70" t="s">
        <v>4151</v>
      </c>
      <c r="C6518" s="73" t="s">
        <v>165</v>
      </c>
    </row>
    <row r="6519" spans="1:3" x14ac:dyDescent="0.2">
      <c r="A6519" s="72">
        <v>6518</v>
      </c>
      <c r="B6519" s="70" t="s">
        <v>5394</v>
      </c>
      <c r="C6519" s="73" t="s">
        <v>165</v>
      </c>
    </row>
    <row r="6520" spans="1:3" x14ac:dyDescent="0.2">
      <c r="A6520" s="72">
        <v>6519</v>
      </c>
      <c r="B6520" s="70" t="s">
        <v>1407</v>
      </c>
      <c r="C6520" s="73" t="s">
        <v>165</v>
      </c>
    </row>
    <row r="6521" spans="1:3" x14ac:dyDescent="0.2">
      <c r="A6521" s="72">
        <v>6520</v>
      </c>
      <c r="B6521" s="70" t="s">
        <v>5393</v>
      </c>
      <c r="C6521" s="73" t="s">
        <v>165</v>
      </c>
    </row>
    <row r="6522" spans="1:3" x14ac:dyDescent="0.2">
      <c r="A6522" s="72">
        <v>6521</v>
      </c>
      <c r="B6522" s="70" t="s">
        <v>2032</v>
      </c>
      <c r="C6522" s="73" t="s">
        <v>165</v>
      </c>
    </row>
    <row r="6523" spans="1:3" x14ac:dyDescent="0.2">
      <c r="A6523" s="72">
        <v>6522</v>
      </c>
      <c r="B6523" s="70" t="s">
        <v>7173</v>
      </c>
      <c r="C6523" s="73" t="s">
        <v>165</v>
      </c>
    </row>
    <row r="6524" spans="1:3" x14ac:dyDescent="0.2">
      <c r="A6524" s="72">
        <v>6523</v>
      </c>
      <c r="B6524" s="70" t="s">
        <v>6519</v>
      </c>
      <c r="C6524" s="73" t="s">
        <v>165</v>
      </c>
    </row>
    <row r="6525" spans="1:3" x14ac:dyDescent="0.2">
      <c r="A6525" s="72">
        <v>6524</v>
      </c>
      <c r="B6525" s="70" t="s">
        <v>1004</v>
      </c>
      <c r="C6525" s="73" t="s">
        <v>165</v>
      </c>
    </row>
    <row r="6526" spans="1:3" x14ac:dyDescent="0.2">
      <c r="A6526" s="72">
        <v>6525</v>
      </c>
      <c r="B6526" s="70" t="s">
        <v>4714</v>
      </c>
      <c r="C6526" s="73" t="s">
        <v>165</v>
      </c>
    </row>
    <row r="6527" spans="1:3" x14ac:dyDescent="0.2">
      <c r="A6527" s="72">
        <v>6526</v>
      </c>
      <c r="B6527" s="70" t="s">
        <v>3217</v>
      </c>
      <c r="C6527" s="73" t="s">
        <v>165</v>
      </c>
    </row>
    <row r="6528" spans="1:3" x14ac:dyDescent="0.2">
      <c r="A6528" s="72">
        <v>6527</v>
      </c>
      <c r="B6528" s="70" t="s">
        <v>7175</v>
      </c>
      <c r="C6528" s="73" t="s">
        <v>165</v>
      </c>
    </row>
    <row r="6529" spans="1:3" x14ac:dyDescent="0.2">
      <c r="A6529" s="72">
        <v>6528</v>
      </c>
      <c r="B6529" s="70" t="s">
        <v>7174</v>
      </c>
      <c r="C6529" s="73" t="s">
        <v>165</v>
      </c>
    </row>
    <row r="6530" spans="1:3" x14ac:dyDescent="0.2">
      <c r="A6530" s="72">
        <v>6529</v>
      </c>
      <c r="B6530" s="70" t="s">
        <v>6520</v>
      </c>
      <c r="C6530" s="73" t="s">
        <v>165</v>
      </c>
    </row>
    <row r="6531" spans="1:3" x14ac:dyDescent="0.2">
      <c r="A6531" s="72">
        <v>6530</v>
      </c>
      <c r="B6531" s="70" t="s">
        <v>56</v>
      </c>
      <c r="C6531" s="73" t="s">
        <v>57</v>
      </c>
    </row>
    <row r="6532" spans="1:3" x14ac:dyDescent="0.2">
      <c r="A6532" s="72">
        <v>6531</v>
      </c>
      <c r="B6532" s="70" t="s">
        <v>1551</v>
      </c>
      <c r="C6532" s="73" t="s">
        <v>57</v>
      </c>
    </row>
    <row r="6533" spans="1:3" x14ac:dyDescent="0.2">
      <c r="A6533" s="72">
        <v>6532</v>
      </c>
      <c r="B6533" s="70" t="s">
        <v>1000</v>
      </c>
      <c r="C6533" s="73" t="s">
        <v>57</v>
      </c>
    </row>
    <row r="6534" spans="1:3" x14ac:dyDescent="0.2">
      <c r="A6534" s="72">
        <v>6533</v>
      </c>
      <c r="B6534" s="70" t="s">
        <v>4901</v>
      </c>
      <c r="C6534" s="73" t="s">
        <v>57</v>
      </c>
    </row>
    <row r="6535" spans="1:3" x14ac:dyDescent="0.2">
      <c r="A6535" s="72">
        <v>6534</v>
      </c>
      <c r="B6535" s="70" t="s">
        <v>1408</v>
      </c>
      <c r="C6535" s="73" t="s">
        <v>57</v>
      </c>
    </row>
    <row r="6536" spans="1:3" x14ac:dyDescent="0.2">
      <c r="A6536" s="72">
        <v>6535</v>
      </c>
      <c r="B6536" s="70" t="s">
        <v>6694</v>
      </c>
      <c r="C6536" s="73" t="s">
        <v>57</v>
      </c>
    </row>
    <row r="6537" spans="1:3" x14ac:dyDescent="0.2">
      <c r="A6537" s="72">
        <v>6536</v>
      </c>
      <c r="B6537" s="70" t="s">
        <v>2183</v>
      </c>
      <c r="C6537" s="73" t="s">
        <v>57</v>
      </c>
    </row>
    <row r="6538" spans="1:3" x14ac:dyDescent="0.2">
      <c r="A6538" s="72">
        <v>6537</v>
      </c>
      <c r="B6538" s="70" t="s">
        <v>6521</v>
      </c>
      <c r="C6538" s="73" t="s">
        <v>57</v>
      </c>
    </row>
    <row r="6539" spans="1:3" x14ac:dyDescent="0.2">
      <c r="A6539" s="72">
        <v>6538</v>
      </c>
      <c r="B6539" s="70" t="s">
        <v>6695</v>
      </c>
      <c r="C6539" s="73" t="s">
        <v>57</v>
      </c>
    </row>
    <row r="6540" spans="1:3" x14ac:dyDescent="0.2">
      <c r="A6540" s="72">
        <v>6539</v>
      </c>
      <c r="B6540" s="70" t="s">
        <v>2386</v>
      </c>
      <c r="C6540" s="73" t="s">
        <v>57</v>
      </c>
    </row>
    <row r="6541" spans="1:3" x14ac:dyDescent="0.2">
      <c r="A6541" s="72">
        <v>6540</v>
      </c>
      <c r="B6541" s="70" t="s">
        <v>254</v>
      </c>
      <c r="C6541" s="73" t="s">
        <v>57</v>
      </c>
    </row>
    <row r="6542" spans="1:3" x14ac:dyDescent="0.2">
      <c r="A6542" s="72">
        <v>6541</v>
      </c>
      <c r="B6542" s="70" t="s">
        <v>4527</v>
      </c>
      <c r="C6542" s="73" t="s">
        <v>57</v>
      </c>
    </row>
    <row r="6543" spans="1:3" x14ac:dyDescent="0.2">
      <c r="A6543" s="72">
        <v>6542</v>
      </c>
      <c r="B6543" s="70" t="s">
        <v>3440</v>
      </c>
      <c r="C6543" s="73" t="s">
        <v>57</v>
      </c>
    </row>
    <row r="6544" spans="1:3" x14ac:dyDescent="0.2">
      <c r="A6544" s="72">
        <v>6543</v>
      </c>
      <c r="B6544" s="70" t="s">
        <v>1887</v>
      </c>
      <c r="C6544" s="73" t="s">
        <v>57</v>
      </c>
    </row>
    <row r="6545" spans="1:3" x14ac:dyDescent="0.2">
      <c r="A6545" s="72">
        <v>6544</v>
      </c>
      <c r="B6545" s="70" t="s">
        <v>631</v>
      </c>
      <c r="C6545" s="73" t="s">
        <v>57</v>
      </c>
    </row>
    <row r="6546" spans="1:3" x14ac:dyDescent="0.2">
      <c r="A6546" s="72">
        <v>6545</v>
      </c>
      <c r="B6546" s="70" t="s">
        <v>196</v>
      </c>
      <c r="C6546" s="73" t="s">
        <v>57</v>
      </c>
    </row>
    <row r="6547" spans="1:3" x14ac:dyDescent="0.2">
      <c r="A6547" s="72">
        <v>6546</v>
      </c>
      <c r="B6547" s="70" t="s">
        <v>2295</v>
      </c>
      <c r="C6547" s="73" t="s">
        <v>636</v>
      </c>
    </row>
    <row r="6548" spans="1:3" x14ac:dyDescent="0.2">
      <c r="A6548" s="72">
        <v>6547</v>
      </c>
      <c r="B6548" s="70" t="s">
        <v>635</v>
      </c>
      <c r="C6548" s="73" t="s">
        <v>636</v>
      </c>
    </row>
    <row r="6549" spans="1:3" x14ac:dyDescent="0.2">
      <c r="A6549" s="72">
        <v>6548</v>
      </c>
      <c r="B6549" s="70" t="s">
        <v>5748</v>
      </c>
      <c r="C6549" s="73" t="s">
        <v>636</v>
      </c>
    </row>
    <row r="6550" spans="1:3" x14ac:dyDescent="0.2">
      <c r="A6550" s="72">
        <v>6549</v>
      </c>
      <c r="B6550" s="70" t="s">
        <v>792</v>
      </c>
      <c r="C6550" s="73" t="s">
        <v>636</v>
      </c>
    </row>
    <row r="6551" spans="1:3" x14ac:dyDescent="0.2">
      <c r="A6551" s="72">
        <v>6550</v>
      </c>
      <c r="B6551" s="70" t="s">
        <v>957</v>
      </c>
      <c r="C6551" s="73" t="s">
        <v>636</v>
      </c>
    </row>
    <row r="6552" spans="1:3" x14ac:dyDescent="0.2">
      <c r="A6552" s="72">
        <v>6551</v>
      </c>
      <c r="B6552" s="70" t="s">
        <v>5745</v>
      </c>
      <c r="C6552" s="73" t="s">
        <v>636</v>
      </c>
    </row>
    <row r="6553" spans="1:3" x14ac:dyDescent="0.2">
      <c r="A6553" s="72">
        <v>6552</v>
      </c>
      <c r="B6553" s="70" t="s">
        <v>3316</v>
      </c>
      <c r="C6553" s="73" t="s">
        <v>636</v>
      </c>
    </row>
    <row r="6554" spans="1:3" x14ac:dyDescent="0.2">
      <c r="A6554" s="72">
        <v>6553</v>
      </c>
      <c r="B6554" s="70" t="s">
        <v>5610</v>
      </c>
      <c r="C6554" s="73" t="s">
        <v>636</v>
      </c>
    </row>
    <row r="6555" spans="1:3" x14ac:dyDescent="0.2">
      <c r="A6555" s="72">
        <v>6554</v>
      </c>
      <c r="B6555" s="70" t="s">
        <v>2483</v>
      </c>
      <c r="C6555" s="73" t="s">
        <v>636</v>
      </c>
    </row>
    <row r="6556" spans="1:3" x14ac:dyDescent="0.2">
      <c r="A6556" s="72">
        <v>6555</v>
      </c>
      <c r="B6556" s="70" t="s">
        <v>6296</v>
      </c>
      <c r="C6556" s="73" t="s">
        <v>636</v>
      </c>
    </row>
    <row r="6557" spans="1:3" x14ac:dyDescent="0.2">
      <c r="A6557" s="72">
        <v>6556</v>
      </c>
      <c r="B6557" s="70" t="s">
        <v>3737</v>
      </c>
      <c r="C6557" s="73" t="s">
        <v>636</v>
      </c>
    </row>
    <row r="6558" spans="1:3" x14ac:dyDescent="0.2">
      <c r="A6558" s="72">
        <v>6557</v>
      </c>
      <c r="B6558" s="70" t="s">
        <v>5231</v>
      </c>
      <c r="C6558" s="73" t="s">
        <v>636</v>
      </c>
    </row>
    <row r="6559" spans="1:3" x14ac:dyDescent="0.2">
      <c r="A6559" s="72">
        <v>6558</v>
      </c>
      <c r="B6559" s="70" t="s">
        <v>4304</v>
      </c>
      <c r="C6559" s="73" t="s">
        <v>636</v>
      </c>
    </row>
    <row r="6560" spans="1:3" x14ac:dyDescent="0.2">
      <c r="A6560" s="72">
        <v>6559</v>
      </c>
      <c r="B6560" s="70" t="s">
        <v>3024</v>
      </c>
      <c r="C6560" s="73" t="s">
        <v>636</v>
      </c>
    </row>
    <row r="6561" spans="1:3" x14ac:dyDescent="0.2">
      <c r="A6561" s="72">
        <v>6560</v>
      </c>
      <c r="B6561" s="70" t="s">
        <v>4649</v>
      </c>
      <c r="C6561" s="73" t="s">
        <v>636</v>
      </c>
    </row>
    <row r="6562" spans="1:3" x14ac:dyDescent="0.2">
      <c r="A6562" s="72">
        <v>6561</v>
      </c>
      <c r="B6562" s="70" t="s">
        <v>7176</v>
      </c>
      <c r="C6562" s="73" t="s">
        <v>636</v>
      </c>
    </row>
    <row r="6563" spans="1:3" x14ac:dyDescent="0.2">
      <c r="A6563" s="72">
        <v>6562</v>
      </c>
      <c r="B6563" s="70" t="s">
        <v>4590</v>
      </c>
      <c r="C6563" s="73" t="s">
        <v>636</v>
      </c>
    </row>
    <row r="6564" spans="1:3" x14ac:dyDescent="0.2">
      <c r="A6564" s="72">
        <v>6563</v>
      </c>
      <c r="B6564" s="70" t="s">
        <v>2915</v>
      </c>
      <c r="C6564" s="73" t="s">
        <v>636</v>
      </c>
    </row>
    <row r="6565" spans="1:3" x14ac:dyDescent="0.2">
      <c r="A6565" s="72">
        <v>6564</v>
      </c>
      <c r="B6565" s="70" t="s">
        <v>6899</v>
      </c>
      <c r="C6565" s="73" t="s">
        <v>636</v>
      </c>
    </row>
    <row r="6566" spans="1:3" x14ac:dyDescent="0.2">
      <c r="A6566" s="72">
        <v>6565</v>
      </c>
      <c r="B6566" s="70" t="s">
        <v>3365</v>
      </c>
      <c r="C6566" s="73" t="s">
        <v>636</v>
      </c>
    </row>
    <row r="6567" spans="1:3" x14ac:dyDescent="0.2">
      <c r="A6567" s="72">
        <v>6566</v>
      </c>
      <c r="B6567" s="70" t="s">
        <v>2346</v>
      </c>
      <c r="C6567" s="73" t="s">
        <v>636</v>
      </c>
    </row>
    <row r="6568" spans="1:3" x14ac:dyDescent="0.2">
      <c r="A6568" s="72">
        <v>6567</v>
      </c>
      <c r="B6568" s="70" t="s">
        <v>6696</v>
      </c>
      <c r="C6568" s="73" t="s">
        <v>636</v>
      </c>
    </row>
    <row r="6569" spans="1:3" x14ac:dyDescent="0.2">
      <c r="A6569" s="72">
        <v>6568</v>
      </c>
      <c r="B6569" s="70" t="s">
        <v>4576</v>
      </c>
      <c r="C6569" s="73" t="s">
        <v>636</v>
      </c>
    </row>
    <row r="6570" spans="1:3" x14ac:dyDescent="0.2">
      <c r="A6570" s="72">
        <v>6569</v>
      </c>
      <c r="B6570" s="70" t="s">
        <v>1376</v>
      </c>
      <c r="C6570" s="73" t="s">
        <v>154</v>
      </c>
    </row>
    <row r="6571" spans="1:3" x14ac:dyDescent="0.2">
      <c r="A6571" s="72">
        <v>6570</v>
      </c>
      <c r="B6571" s="70" t="s">
        <v>6522</v>
      </c>
      <c r="C6571" s="73" t="s">
        <v>154</v>
      </c>
    </row>
    <row r="6572" spans="1:3" x14ac:dyDescent="0.2">
      <c r="A6572" s="72">
        <v>6571</v>
      </c>
      <c r="B6572" s="70" t="s">
        <v>4667</v>
      </c>
      <c r="C6572" s="73" t="s">
        <v>154</v>
      </c>
    </row>
    <row r="6573" spans="1:3" x14ac:dyDescent="0.2">
      <c r="A6573" s="72">
        <v>6572</v>
      </c>
      <c r="B6573" s="70" t="s">
        <v>5052</v>
      </c>
      <c r="C6573" s="73" t="s">
        <v>154</v>
      </c>
    </row>
    <row r="6574" spans="1:3" x14ac:dyDescent="0.2">
      <c r="A6574" s="72">
        <v>6573</v>
      </c>
      <c r="B6574" s="70" t="s">
        <v>5362</v>
      </c>
      <c r="C6574" s="73" t="s">
        <v>154</v>
      </c>
    </row>
    <row r="6575" spans="1:3" x14ac:dyDescent="0.2">
      <c r="A6575" s="72">
        <v>6574</v>
      </c>
      <c r="B6575" s="70" t="s">
        <v>4128</v>
      </c>
      <c r="C6575" s="73" t="s">
        <v>154</v>
      </c>
    </row>
    <row r="6576" spans="1:3" x14ac:dyDescent="0.2">
      <c r="A6576" s="72">
        <v>6575</v>
      </c>
      <c r="B6576" s="70" t="s">
        <v>1433</v>
      </c>
      <c r="C6576" s="73" t="s">
        <v>154</v>
      </c>
    </row>
    <row r="6577" spans="1:3" x14ac:dyDescent="0.2">
      <c r="A6577" s="72">
        <v>6576</v>
      </c>
      <c r="B6577" s="70" t="s">
        <v>2254</v>
      </c>
      <c r="C6577" s="73" t="s">
        <v>154</v>
      </c>
    </row>
    <row r="6578" spans="1:3" x14ac:dyDescent="0.2">
      <c r="A6578" s="72">
        <v>6577</v>
      </c>
      <c r="B6578" s="70" t="s">
        <v>1674</v>
      </c>
      <c r="C6578" s="73" t="s">
        <v>154</v>
      </c>
    </row>
    <row r="6579" spans="1:3" x14ac:dyDescent="0.2">
      <c r="A6579" s="72">
        <v>6578</v>
      </c>
      <c r="B6579" s="70" t="s">
        <v>4101</v>
      </c>
      <c r="C6579" s="73" t="s">
        <v>154</v>
      </c>
    </row>
    <row r="6580" spans="1:3" x14ac:dyDescent="0.2">
      <c r="A6580" s="72">
        <v>6579</v>
      </c>
      <c r="B6580" s="70" t="s">
        <v>1666</v>
      </c>
      <c r="C6580" s="73" t="s">
        <v>154</v>
      </c>
    </row>
    <row r="6581" spans="1:3" x14ac:dyDescent="0.2">
      <c r="A6581" s="72">
        <v>6580</v>
      </c>
      <c r="B6581" s="70" t="s">
        <v>4023</v>
      </c>
      <c r="C6581" s="73" t="s">
        <v>154</v>
      </c>
    </row>
    <row r="6582" spans="1:3" x14ac:dyDescent="0.2">
      <c r="A6582" s="72">
        <v>6581</v>
      </c>
      <c r="B6582" s="70" t="s">
        <v>6523</v>
      </c>
      <c r="C6582" s="73" t="s">
        <v>154</v>
      </c>
    </row>
    <row r="6583" spans="1:3" x14ac:dyDescent="0.2">
      <c r="A6583" s="72">
        <v>6582</v>
      </c>
      <c r="B6583" s="70" t="s">
        <v>6194</v>
      </c>
      <c r="C6583" s="73" t="s">
        <v>154</v>
      </c>
    </row>
    <row r="6584" spans="1:3" x14ac:dyDescent="0.2">
      <c r="A6584" s="72">
        <v>6583</v>
      </c>
      <c r="B6584" s="70" t="s">
        <v>6900</v>
      </c>
      <c r="C6584" s="73" t="s">
        <v>154</v>
      </c>
    </row>
    <row r="6585" spans="1:3" x14ac:dyDescent="0.2">
      <c r="A6585" s="72">
        <v>6584</v>
      </c>
      <c r="B6585" s="70" t="s">
        <v>1844</v>
      </c>
      <c r="C6585" s="73" t="s">
        <v>154</v>
      </c>
    </row>
    <row r="6586" spans="1:3" x14ac:dyDescent="0.2">
      <c r="A6586" s="72">
        <v>6585</v>
      </c>
      <c r="B6586" s="70" t="s">
        <v>4195</v>
      </c>
      <c r="C6586" s="73" t="s">
        <v>154</v>
      </c>
    </row>
    <row r="6587" spans="1:3" x14ac:dyDescent="0.2">
      <c r="A6587" s="72">
        <v>6586</v>
      </c>
      <c r="B6587" s="70" t="s">
        <v>1017</v>
      </c>
      <c r="C6587" s="73" t="s">
        <v>154</v>
      </c>
    </row>
    <row r="6588" spans="1:3" x14ac:dyDescent="0.2">
      <c r="A6588" s="72">
        <v>6587</v>
      </c>
      <c r="B6588" s="70" t="s">
        <v>3475</v>
      </c>
      <c r="C6588" s="73" t="s">
        <v>154</v>
      </c>
    </row>
    <row r="6589" spans="1:3" x14ac:dyDescent="0.2">
      <c r="A6589" s="72">
        <v>6588</v>
      </c>
      <c r="B6589" s="70" t="s">
        <v>6697</v>
      </c>
      <c r="C6589" s="73" t="s">
        <v>154</v>
      </c>
    </row>
    <row r="6590" spans="1:3" x14ac:dyDescent="0.2">
      <c r="A6590" s="72">
        <v>6589</v>
      </c>
      <c r="B6590" s="70" t="s">
        <v>7177</v>
      </c>
      <c r="C6590" s="73" t="s">
        <v>154</v>
      </c>
    </row>
    <row r="6591" spans="1:3" x14ac:dyDescent="0.2">
      <c r="A6591" s="72">
        <v>6590</v>
      </c>
      <c r="B6591" s="70" t="s">
        <v>5611</v>
      </c>
      <c r="C6591" s="73" t="s">
        <v>154</v>
      </c>
    </row>
    <row r="6592" spans="1:3" x14ac:dyDescent="0.2">
      <c r="A6592" s="72">
        <v>6591</v>
      </c>
      <c r="B6592" s="70" t="s">
        <v>153</v>
      </c>
      <c r="C6592" s="73" t="s">
        <v>154</v>
      </c>
    </row>
    <row r="6593" spans="1:3" x14ac:dyDescent="0.2">
      <c r="A6593" s="72">
        <v>6592</v>
      </c>
      <c r="B6593" s="70" t="s">
        <v>4047</v>
      </c>
      <c r="C6593" s="73" t="s">
        <v>154</v>
      </c>
    </row>
    <row r="6594" spans="1:3" x14ac:dyDescent="0.2">
      <c r="A6594" s="72">
        <v>6593</v>
      </c>
      <c r="B6594" s="70" t="s">
        <v>4223</v>
      </c>
      <c r="C6594" s="73" t="s">
        <v>154</v>
      </c>
    </row>
    <row r="6595" spans="1:3" x14ac:dyDescent="0.2">
      <c r="A6595" s="72">
        <v>6594</v>
      </c>
      <c r="B6595" s="70" t="s">
        <v>3087</v>
      </c>
      <c r="C6595" s="73" t="s">
        <v>154</v>
      </c>
    </row>
    <row r="6596" spans="1:3" x14ac:dyDescent="0.2">
      <c r="A6596" s="72">
        <v>6595</v>
      </c>
      <c r="B6596" s="70" t="s">
        <v>2832</v>
      </c>
      <c r="C6596" s="73" t="s">
        <v>154</v>
      </c>
    </row>
    <row r="6597" spans="1:3" x14ac:dyDescent="0.2">
      <c r="A6597" s="72">
        <v>6596</v>
      </c>
      <c r="B6597" s="70" t="s">
        <v>7178</v>
      </c>
      <c r="C6597" s="73" t="s">
        <v>154</v>
      </c>
    </row>
    <row r="6598" spans="1:3" x14ac:dyDescent="0.2">
      <c r="A6598" s="72">
        <v>6597</v>
      </c>
      <c r="B6598" s="70" t="s">
        <v>2262</v>
      </c>
      <c r="C6598" s="73" t="s">
        <v>154</v>
      </c>
    </row>
    <row r="6599" spans="1:3" x14ac:dyDescent="0.2">
      <c r="A6599" s="72">
        <v>6598</v>
      </c>
      <c r="B6599" s="70" t="s">
        <v>4298</v>
      </c>
      <c r="C6599" s="73" t="s">
        <v>154</v>
      </c>
    </row>
    <row r="6600" spans="1:3" x14ac:dyDescent="0.2">
      <c r="A6600" s="72">
        <v>6599</v>
      </c>
      <c r="B6600" s="70" t="s">
        <v>3756</v>
      </c>
      <c r="C6600" s="73" t="s">
        <v>154</v>
      </c>
    </row>
    <row r="6601" spans="1:3" x14ac:dyDescent="0.2">
      <c r="A6601" s="72">
        <v>6600</v>
      </c>
      <c r="B6601" s="70" t="s">
        <v>865</v>
      </c>
      <c r="C6601" s="73" t="s">
        <v>154</v>
      </c>
    </row>
    <row r="6602" spans="1:3" x14ac:dyDescent="0.2">
      <c r="A6602" s="72">
        <v>6601</v>
      </c>
      <c r="B6602" s="70" t="s">
        <v>771</v>
      </c>
      <c r="C6602" s="73" t="s">
        <v>154</v>
      </c>
    </row>
    <row r="6603" spans="1:3" x14ac:dyDescent="0.2">
      <c r="A6603" s="72">
        <v>6602</v>
      </c>
      <c r="B6603" s="70" t="s">
        <v>4350</v>
      </c>
      <c r="C6603" s="73" t="s">
        <v>154</v>
      </c>
    </row>
    <row r="6604" spans="1:3" x14ac:dyDescent="0.2">
      <c r="A6604" s="72">
        <v>6603</v>
      </c>
      <c r="B6604" s="70" t="s">
        <v>2879</v>
      </c>
      <c r="C6604" s="73" t="s">
        <v>154</v>
      </c>
    </row>
    <row r="6605" spans="1:3" x14ac:dyDescent="0.2">
      <c r="A6605" s="72">
        <v>6604</v>
      </c>
      <c r="B6605" s="70" t="s">
        <v>843</v>
      </c>
      <c r="C6605" s="73" t="s">
        <v>154</v>
      </c>
    </row>
    <row r="6606" spans="1:3" x14ac:dyDescent="0.2">
      <c r="A6606" s="72">
        <v>6605</v>
      </c>
      <c r="B6606" s="70" t="s">
        <v>1360</v>
      </c>
      <c r="C6606" s="73" t="s">
        <v>154</v>
      </c>
    </row>
    <row r="6607" spans="1:3" x14ac:dyDescent="0.2">
      <c r="A6607" s="72">
        <v>6606</v>
      </c>
      <c r="B6607" s="70" t="s">
        <v>1716</v>
      </c>
      <c r="C6607" s="73" t="s">
        <v>154</v>
      </c>
    </row>
    <row r="6608" spans="1:3" x14ac:dyDescent="0.2">
      <c r="A6608" s="72">
        <v>6607</v>
      </c>
      <c r="B6608" s="70" t="s">
        <v>5579</v>
      </c>
      <c r="C6608" s="73" t="s">
        <v>154</v>
      </c>
    </row>
    <row r="6609" spans="1:3" x14ac:dyDescent="0.2">
      <c r="A6609" s="72">
        <v>6608</v>
      </c>
      <c r="B6609" s="70" t="s">
        <v>1568</v>
      </c>
      <c r="C6609" s="73" t="s">
        <v>154</v>
      </c>
    </row>
    <row r="6610" spans="1:3" x14ac:dyDescent="0.2">
      <c r="A6610" s="72">
        <v>6609</v>
      </c>
      <c r="B6610" s="70" t="s">
        <v>7179</v>
      </c>
      <c r="C6610" s="73" t="s">
        <v>154</v>
      </c>
    </row>
    <row r="6611" spans="1:3" x14ac:dyDescent="0.2">
      <c r="A6611" s="72">
        <v>6610</v>
      </c>
      <c r="B6611" s="70" t="s">
        <v>1045</v>
      </c>
      <c r="C6611" s="73" t="s">
        <v>101</v>
      </c>
    </row>
    <row r="6612" spans="1:3" x14ac:dyDescent="0.2">
      <c r="A6612" s="72">
        <v>6611</v>
      </c>
      <c r="B6612" s="70" t="s">
        <v>4215</v>
      </c>
      <c r="C6612" s="73" t="s">
        <v>154</v>
      </c>
    </row>
    <row r="6613" spans="1:3" x14ac:dyDescent="0.2">
      <c r="A6613" s="72">
        <v>6612</v>
      </c>
      <c r="B6613" s="70" t="s">
        <v>2155</v>
      </c>
      <c r="C6613" s="73" t="s">
        <v>154</v>
      </c>
    </row>
    <row r="6614" spans="1:3" x14ac:dyDescent="0.2">
      <c r="A6614" s="72">
        <v>6613</v>
      </c>
      <c r="B6614" s="70" t="s">
        <v>1123</v>
      </c>
      <c r="C6614" s="73" t="s">
        <v>154</v>
      </c>
    </row>
    <row r="6615" spans="1:3" x14ac:dyDescent="0.2">
      <c r="A6615" s="72">
        <v>6614</v>
      </c>
      <c r="B6615" s="70" t="s">
        <v>5716</v>
      </c>
      <c r="C6615" s="73" t="s">
        <v>154</v>
      </c>
    </row>
    <row r="6616" spans="1:3" x14ac:dyDescent="0.2">
      <c r="A6616" s="72">
        <v>6615</v>
      </c>
      <c r="B6616" s="70" t="s">
        <v>5548</v>
      </c>
      <c r="C6616" s="73" t="s">
        <v>154</v>
      </c>
    </row>
    <row r="6617" spans="1:3" x14ac:dyDescent="0.2">
      <c r="A6617" s="72">
        <v>6616</v>
      </c>
      <c r="B6617" s="70" t="s">
        <v>765</v>
      </c>
      <c r="C6617" s="73" t="s">
        <v>766</v>
      </c>
    </row>
    <row r="6618" spans="1:3" x14ac:dyDescent="0.2">
      <c r="A6618" s="72">
        <v>6617</v>
      </c>
      <c r="B6618" s="70" t="s">
        <v>4201</v>
      </c>
      <c r="C6618" s="73" t="s">
        <v>4202</v>
      </c>
    </row>
    <row r="6619" spans="1:3" x14ac:dyDescent="0.2">
      <c r="A6619" s="72">
        <v>6618</v>
      </c>
      <c r="B6619" s="70" t="s">
        <v>496</v>
      </c>
      <c r="C6619" s="73" t="s">
        <v>497</v>
      </c>
    </row>
    <row r="6620" spans="1:3" x14ac:dyDescent="0.2">
      <c r="A6620" s="72">
        <v>6619</v>
      </c>
      <c r="B6620" s="70" t="s">
        <v>2204</v>
      </c>
      <c r="C6620" s="73" t="s">
        <v>497</v>
      </c>
    </row>
    <row r="6621" spans="1:3" x14ac:dyDescent="0.2">
      <c r="A6621" s="72">
        <v>6620</v>
      </c>
      <c r="B6621" s="70" t="s">
        <v>5786</v>
      </c>
      <c r="C6621" s="73" t="s">
        <v>497</v>
      </c>
    </row>
    <row r="6622" spans="1:3" x14ac:dyDescent="0.2">
      <c r="A6622" s="72">
        <v>6621</v>
      </c>
      <c r="B6622" s="70" t="s">
        <v>584</v>
      </c>
      <c r="C6622" s="73" t="s">
        <v>497</v>
      </c>
    </row>
    <row r="6623" spans="1:3" x14ac:dyDescent="0.2">
      <c r="A6623" s="72">
        <v>6622</v>
      </c>
      <c r="B6623" s="70" t="s">
        <v>5521</v>
      </c>
      <c r="C6623" s="73" t="s">
        <v>497</v>
      </c>
    </row>
    <row r="6624" spans="1:3" x14ac:dyDescent="0.2">
      <c r="A6624" s="72">
        <v>6623</v>
      </c>
      <c r="B6624" s="70" t="s">
        <v>1921</v>
      </c>
      <c r="C6624" s="73" t="s">
        <v>1912</v>
      </c>
    </row>
    <row r="6625" spans="1:3" x14ac:dyDescent="0.2">
      <c r="A6625" s="72">
        <v>6624</v>
      </c>
      <c r="B6625" s="70" t="s">
        <v>2429</v>
      </c>
      <c r="C6625" s="73" t="s">
        <v>497</v>
      </c>
    </row>
    <row r="6626" spans="1:3" x14ac:dyDescent="0.2">
      <c r="A6626" s="72">
        <v>6625</v>
      </c>
      <c r="B6626" s="70" t="s">
        <v>3585</v>
      </c>
      <c r="C6626" s="73" t="s">
        <v>497</v>
      </c>
    </row>
    <row r="6627" spans="1:3" x14ac:dyDescent="0.2">
      <c r="A6627" s="72">
        <v>6626</v>
      </c>
      <c r="B6627" s="70" t="s">
        <v>5446</v>
      </c>
      <c r="C6627" s="73" t="s">
        <v>497</v>
      </c>
    </row>
    <row r="6628" spans="1:3" x14ac:dyDescent="0.2">
      <c r="A6628" s="72">
        <v>6627</v>
      </c>
      <c r="B6628" s="70" t="s">
        <v>2432</v>
      </c>
      <c r="C6628" s="73" t="s">
        <v>630</v>
      </c>
    </row>
    <row r="6629" spans="1:3" x14ac:dyDescent="0.2">
      <c r="A6629" s="72">
        <v>6628</v>
      </c>
      <c r="B6629" s="70" t="s">
        <v>1415</v>
      </c>
      <c r="C6629" s="73" t="s">
        <v>630</v>
      </c>
    </row>
    <row r="6630" spans="1:3" x14ac:dyDescent="0.2">
      <c r="A6630" s="72">
        <v>6629</v>
      </c>
      <c r="B6630" s="70" t="s">
        <v>2809</v>
      </c>
      <c r="C6630" s="73" t="s">
        <v>630</v>
      </c>
    </row>
    <row r="6631" spans="1:3" x14ac:dyDescent="0.2">
      <c r="A6631" s="72">
        <v>6630</v>
      </c>
      <c r="B6631" s="70" t="s">
        <v>629</v>
      </c>
      <c r="C6631" s="73" t="s">
        <v>630</v>
      </c>
    </row>
    <row r="6632" spans="1:3" x14ac:dyDescent="0.2">
      <c r="A6632" s="72">
        <v>6631</v>
      </c>
      <c r="B6632" s="70" t="s">
        <v>7180</v>
      </c>
      <c r="C6632" s="73" t="s">
        <v>630</v>
      </c>
    </row>
    <row r="6633" spans="1:3" x14ac:dyDescent="0.2">
      <c r="A6633" s="72">
        <v>6632</v>
      </c>
      <c r="B6633" s="70" t="s">
        <v>1545</v>
      </c>
      <c r="C6633" s="73" t="s">
        <v>630</v>
      </c>
    </row>
    <row r="6634" spans="1:3" x14ac:dyDescent="0.2">
      <c r="A6634" s="72">
        <v>6633</v>
      </c>
      <c r="B6634" s="70" t="s">
        <v>1058</v>
      </c>
      <c r="C6634" s="73" t="s">
        <v>630</v>
      </c>
    </row>
    <row r="6635" spans="1:3" x14ac:dyDescent="0.2">
      <c r="A6635" s="72">
        <v>6634</v>
      </c>
      <c r="B6635" s="70" t="s">
        <v>2193</v>
      </c>
      <c r="C6635" s="73" t="s">
        <v>630</v>
      </c>
    </row>
    <row r="6636" spans="1:3" x14ac:dyDescent="0.2">
      <c r="A6636" s="72">
        <v>6635</v>
      </c>
      <c r="B6636" s="70" t="s">
        <v>2524</v>
      </c>
      <c r="C6636" s="73" t="s">
        <v>630</v>
      </c>
    </row>
    <row r="6637" spans="1:3" x14ac:dyDescent="0.2">
      <c r="A6637" s="72">
        <v>6636</v>
      </c>
      <c r="B6637" s="70" t="s">
        <v>5749</v>
      </c>
      <c r="C6637" s="73" t="s">
        <v>1245</v>
      </c>
    </row>
    <row r="6638" spans="1:3" x14ac:dyDescent="0.2">
      <c r="A6638" s="72">
        <v>6637</v>
      </c>
      <c r="B6638" s="70" t="s">
        <v>1244</v>
      </c>
      <c r="C6638" s="73" t="s">
        <v>1245</v>
      </c>
    </row>
    <row r="6639" spans="1:3" x14ac:dyDescent="0.2">
      <c r="A6639" s="72">
        <v>6638</v>
      </c>
      <c r="B6639" s="70" t="s">
        <v>6195</v>
      </c>
      <c r="C6639" s="73" t="s">
        <v>1245</v>
      </c>
    </row>
    <row r="6640" spans="1:3" x14ac:dyDescent="0.2">
      <c r="A6640" s="72">
        <v>6639</v>
      </c>
      <c r="B6640" s="70" t="s">
        <v>3395</v>
      </c>
      <c r="C6640" s="73" t="s">
        <v>1245</v>
      </c>
    </row>
    <row r="6641" spans="1:3" x14ac:dyDescent="0.2">
      <c r="A6641" s="72">
        <v>6640</v>
      </c>
      <c r="B6641" s="70" t="s">
        <v>3958</v>
      </c>
      <c r="C6641" s="73" t="s">
        <v>1245</v>
      </c>
    </row>
    <row r="6642" spans="1:3" x14ac:dyDescent="0.2">
      <c r="A6642" s="72">
        <v>6641</v>
      </c>
      <c r="B6642" s="70" t="s">
        <v>3208</v>
      </c>
      <c r="C6642" s="73" t="s">
        <v>1245</v>
      </c>
    </row>
    <row r="6643" spans="1:3" x14ac:dyDescent="0.2">
      <c r="A6643" s="72">
        <v>6642</v>
      </c>
      <c r="B6643" s="70" t="s">
        <v>3364</v>
      </c>
      <c r="C6643" s="73" t="s">
        <v>1245</v>
      </c>
    </row>
    <row r="6644" spans="1:3" x14ac:dyDescent="0.2">
      <c r="A6644" s="72">
        <v>6643</v>
      </c>
      <c r="B6644" s="70" t="s">
        <v>4782</v>
      </c>
      <c r="C6644" s="73" t="s">
        <v>1245</v>
      </c>
    </row>
    <row r="6645" spans="1:3" x14ac:dyDescent="0.2">
      <c r="A6645" s="72">
        <v>6644</v>
      </c>
      <c r="B6645" s="70" t="s">
        <v>6902</v>
      </c>
      <c r="C6645" s="73" t="s">
        <v>1245</v>
      </c>
    </row>
    <row r="6646" spans="1:3" x14ac:dyDescent="0.2">
      <c r="A6646" s="72">
        <v>6645</v>
      </c>
      <c r="B6646" s="70" t="s">
        <v>4371</v>
      </c>
      <c r="C6646" s="73" t="s">
        <v>1245</v>
      </c>
    </row>
    <row r="6647" spans="1:3" x14ac:dyDescent="0.2">
      <c r="A6647" s="72">
        <v>6646</v>
      </c>
      <c r="B6647" s="70" t="s">
        <v>6117</v>
      </c>
      <c r="C6647" s="73" t="s">
        <v>587</v>
      </c>
    </row>
    <row r="6648" spans="1:3" x14ac:dyDescent="0.2">
      <c r="A6648" s="72">
        <v>6647</v>
      </c>
      <c r="B6648" s="70" t="s">
        <v>6903</v>
      </c>
      <c r="C6648" s="73" t="s">
        <v>587</v>
      </c>
    </row>
    <row r="6649" spans="1:3" x14ac:dyDescent="0.2">
      <c r="A6649" s="72">
        <v>6648</v>
      </c>
      <c r="B6649" s="70" t="s">
        <v>3724</v>
      </c>
      <c r="C6649" s="73" t="s">
        <v>587</v>
      </c>
    </row>
    <row r="6650" spans="1:3" x14ac:dyDescent="0.2">
      <c r="A6650" s="72">
        <v>6649</v>
      </c>
      <c r="B6650" s="70" t="s">
        <v>586</v>
      </c>
      <c r="C6650" s="73" t="s">
        <v>587</v>
      </c>
    </row>
    <row r="6651" spans="1:3" x14ac:dyDescent="0.2">
      <c r="A6651" s="72">
        <v>6650</v>
      </c>
      <c r="B6651" s="70" t="s">
        <v>3668</v>
      </c>
      <c r="C6651" s="73" t="s">
        <v>2124</v>
      </c>
    </row>
    <row r="6652" spans="1:3" x14ac:dyDescent="0.2">
      <c r="A6652" s="72">
        <v>6651</v>
      </c>
      <c r="B6652" s="70" t="s">
        <v>2738</v>
      </c>
      <c r="C6652" s="73" t="s">
        <v>2124</v>
      </c>
    </row>
    <row r="6653" spans="1:3" x14ac:dyDescent="0.2">
      <c r="A6653" s="72">
        <v>6652</v>
      </c>
      <c r="B6653" s="70" t="s">
        <v>2123</v>
      </c>
      <c r="C6653" s="73" t="s">
        <v>2124</v>
      </c>
    </row>
    <row r="6654" spans="1:3" x14ac:dyDescent="0.2">
      <c r="A6654" s="72">
        <v>6653</v>
      </c>
      <c r="B6654" s="70" t="s">
        <v>5421</v>
      </c>
      <c r="C6654" s="73" t="s">
        <v>2124</v>
      </c>
    </row>
    <row r="6655" spans="1:3" x14ac:dyDescent="0.2">
      <c r="A6655" s="72">
        <v>6654</v>
      </c>
      <c r="B6655" s="70" t="s">
        <v>3988</v>
      </c>
      <c r="C6655" s="73" t="s">
        <v>2124</v>
      </c>
    </row>
    <row r="6656" spans="1:3" x14ac:dyDescent="0.2">
      <c r="A6656" s="72">
        <v>6655</v>
      </c>
      <c r="B6656" s="70" t="s">
        <v>3314</v>
      </c>
      <c r="C6656" s="73" t="s">
        <v>2124</v>
      </c>
    </row>
    <row r="6657" spans="1:3" x14ac:dyDescent="0.2">
      <c r="A6657" s="72">
        <v>6656</v>
      </c>
      <c r="B6657" s="70" t="s">
        <v>3886</v>
      </c>
      <c r="C6657" s="73" t="s">
        <v>2124</v>
      </c>
    </row>
    <row r="6658" spans="1:3" x14ac:dyDescent="0.2">
      <c r="A6658" s="72">
        <v>6657</v>
      </c>
      <c r="B6658" s="70" t="s">
        <v>2125</v>
      </c>
      <c r="C6658" s="73" t="s">
        <v>2124</v>
      </c>
    </row>
    <row r="6659" spans="1:3" x14ac:dyDescent="0.2">
      <c r="A6659" s="72">
        <v>6658</v>
      </c>
      <c r="B6659" s="70" t="s">
        <v>5826</v>
      </c>
      <c r="C6659" s="73" t="s">
        <v>2124</v>
      </c>
    </row>
    <row r="6660" spans="1:3" x14ac:dyDescent="0.2">
      <c r="A6660" s="72">
        <v>6659</v>
      </c>
      <c r="B6660" s="70" t="s">
        <v>3407</v>
      </c>
      <c r="C6660" s="73" t="s">
        <v>2124</v>
      </c>
    </row>
    <row r="6661" spans="1:3" x14ac:dyDescent="0.2">
      <c r="A6661" s="72">
        <v>6660</v>
      </c>
      <c r="B6661" s="70" t="s">
        <v>3574</v>
      </c>
      <c r="C6661" s="73" t="s">
        <v>2124</v>
      </c>
    </row>
    <row r="6662" spans="1:3" x14ac:dyDescent="0.2">
      <c r="A6662" s="72">
        <v>6661</v>
      </c>
      <c r="B6662" s="70" t="s">
        <v>7181</v>
      </c>
      <c r="C6662" s="73" t="s">
        <v>2124</v>
      </c>
    </row>
    <row r="6663" spans="1:3" x14ac:dyDescent="0.2">
      <c r="A6663" s="72">
        <v>6662</v>
      </c>
      <c r="B6663" s="70" t="s">
        <v>6397</v>
      </c>
      <c r="C6663" s="73" t="s">
        <v>2124</v>
      </c>
    </row>
    <row r="6664" spans="1:3" x14ac:dyDescent="0.2">
      <c r="A6664" s="72">
        <v>6663</v>
      </c>
      <c r="B6664" s="70" t="s">
        <v>4902</v>
      </c>
      <c r="C6664" s="73" t="s">
        <v>2124</v>
      </c>
    </row>
    <row r="6665" spans="1:3" x14ac:dyDescent="0.2">
      <c r="A6665" s="72">
        <v>6664</v>
      </c>
      <c r="B6665" s="70" t="s">
        <v>3076</v>
      </c>
      <c r="C6665" s="73" t="s">
        <v>2124</v>
      </c>
    </row>
    <row r="6666" spans="1:3" x14ac:dyDescent="0.2">
      <c r="A6666" s="72">
        <v>6665</v>
      </c>
      <c r="B6666" s="70" t="s">
        <v>7182</v>
      </c>
      <c r="C6666" s="73" t="s">
        <v>2124</v>
      </c>
    </row>
    <row r="6667" spans="1:3" x14ac:dyDescent="0.2">
      <c r="A6667" s="72">
        <v>6666</v>
      </c>
      <c r="B6667" s="70" t="s">
        <v>5642</v>
      </c>
      <c r="C6667" s="73" t="s">
        <v>2124</v>
      </c>
    </row>
    <row r="6668" spans="1:3" x14ac:dyDescent="0.2">
      <c r="A6668" s="72">
        <v>6667</v>
      </c>
      <c r="B6668" s="70" t="s">
        <v>5293</v>
      </c>
      <c r="C6668" s="73" t="s">
        <v>2124</v>
      </c>
    </row>
    <row r="6669" spans="1:3" x14ac:dyDescent="0.2">
      <c r="A6669" s="72">
        <v>6668</v>
      </c>
      <c r="B6669" s="70" t="s">
        <v>4472</v>
      </c>
      <c r="C6669" s="73" t="s">
        <v>2124</v>
      </c>
    </row>
    <row r="6670" spans="1:3" x14ac:dyDescent="0.2">
      <c r="A6670" s="72">
        <v>6669</v>
      </c>
      <c r="B6670" s="70" t="s">
        <v>2651</v>
      </c>
      <c r="C6670" s="73" t="s">
        <v>158</v>
      </c>
    </row>
    <row r="6671" spans="1:3" x14ac:dyDescent="0.2">
      <c r="A6671" s="72">
        <v>6670</v>
      </c>
      <c r="B6671" s="70" t="s">
        <v>1811</v>
      </c>
      <c r="C6671" s="73" t="s">
        <v>158</v>
      </c>
    </row>
    <row r="6672" spans="1:3" x14ac:dyDescent="0.2">
      <c r="A6672" s="72">
        <v>6671</v>
      </c>
      <c r="B6672" s="70" t="s">
        <v>2318</v>
      </c>
      <c r="C6672" s="73" t="s">
        <v>158</v>
      </c>
    </row>
    <row r="6673" spans="1:3" x14ac:dyDescent="0.2">
      <c r="A6673" s="72">
        <v>6672</v>
      </c>
      <c r="B6673" s="70" t="s">
        <v>2422</v>
      </c>
      <c r="C6673" s="73" t="s">
        <v>158</v>
      </c>
    </row>
    <row r="6674" spans="1:3" x14ac:dyDescent="0.2">
      <c r="A6674" s="72">
        <v>6673</v>
      </c>
      <c r="B6674" s="70" t="s">
        <v>6118</v>
      </c>
      <c r="C6674" s="73" t="s">
        <v>158</v>
      </c>
    </row>
    <row r="6675" spans="1:3" x14ac:dyDescent="0.2">
      <c r="A6675" s="72">
        <v>6674</v>
      </c>
      <c r="B6675" s="70" t="s">
        <v>157</v>
      </c>
      <c r="C6675" s="73" t="s">
        <v>158</v>
      </c>
    </row>
    <row r="6676" spans="1:3" x14ac:dyDescent="0.2">
      <c r="A6676" s="72">
        <v>6675</v>
      </c>
      <c r="B6676" s="70" t="s">
        <v>2806</v>
      </c>
      <c r="C6676" s="73" t="s">
        <v>158</v>
      </c>
    </row>
    <row r="6677" spans="1:3" x14ac:dyDescent="0.2">
      <c r="A6677" s="72">
        <v>6676</v>
      </c>
      <c r="B6677" s="70" t="s">
        <v>6524</v>
      </c>
      <c r="C6677" s="73" t="s">
        <v>158</v>
      </c>
    </row>
    <row r="6678" spans="1:3" x14ac:dyDescent="0.2">
      <c r="A6678" s="72">
        <v>6677</v>
      </c>
      <c r="B6678" s="70" t="s">
        <v>6196</v>
      </c>
      <c r="C6678" s="73" t="s">
        <v>158</v>
      </c>
    </row>
    <row r="6679" spans="1:3" x14ac:dyDescent="0.2">
      <c r="A6679" s="72">
        <v>6678</v>
      </c>
      <c r="B6679" s="70" t="s">
        <v>6051</v>
      </c>
      <c r="C6679" s="73" t="s">
        <v>158</v>
      </c>
    </row>
    <row r="6680" spans="1:3" x14ac:dyDescent="0.2">
      <c r="A6680" s="72">
        <v>6679</v>
      </c>
      <c r="B6680" s="70" t="s">
        <v>6525</v>
      </c>
      <c r="C6680" s="73" t="s">
        <v>158</v>
      </c>
    </row>
    <row r="6681" spans="1:3" x14ac:dyDescent="0.2">
      <c r="A6681" s="72">
        <v>6680</v>
      </c>
      <c r="B6681" s="70" t="s">
        <v>6698</v>
      </c>
      <c r="C6681" s="73" t="s">
        <v>158</v>
      </c>
    </row>
    <row r="6682" spans="1:3" x14ac:dyDescent="0.2">
      <c r="A6682" s="72">
        <v>6681</v>
      </c>
      <c r="B6682" s="70" t="s">
        <v>5216</v>
      </c>
      <c r="C6682" s="73" t="s">
        <v>158</v>
      </c>
    </row>
    <row r="6683" spans="1:3" x14ac:dyDescent="0.2">
      <c r="A6683" s="72">
        <v>6682</v>
      </c>
      <c r="B6683" s="70" t="s">
        <v>2044</v>
      </c>
      <c r="C6683" s="73" t="s">
        <v>158</v>
      </c>
    </row>
    <row r="6684" spans="1:3" x14ac:dyDescent="0.2">
      <c r="A6684" s="72">
        <v>6683</v>
      </c>
      <c r="B6684" s="70" t="s">
        <v>6052</v>
      </c>
      <c r="C6684" s="73" t="s">
        <v>158</v>
      </c>
    </row>
    <row r="6685" spans="1:3" x14ac:dyDescent="0.2">
      <c r="A6685" s="72">
        <v>6684</v>
      </c>
      <c r="B6685" s="70" t="s">
        <v>5488</v>
      </c>
      <c r="C6685" s="73" t="s">
        <v>158</v>
      </c>
    </row>
    <row r="6686" spans="1:3" x14ac:dyDescent="0.2">
      <c r="A6686" s="72">
        <v>6685</v>
      </c>
      <c r="B6686" s="70" t="s">
        <v>6053</v>
      </c>
      <c r="C6686" s="73" t="s">
        <v>158</v>
      </c>
    </row>
    <row r="6687" spans="1:3" x14ac:dyDescent="0.2">
      <c r="A6687" s="72">
        <v>6686</v>
      </c>
      <c r="B6687" s="70" t="s">
        <v>6526</v>
      </c>
      <c r="C6687" s="73" t="s">
        <v>158</v>
      </c>
    </row>
    <row r="6688" spans="1:3" x14ac:dyDescent="0.2">
      <c r="A6688" s="72">
        <v>6687</v>
      </c>
      <c r="B6688" s="70" t="s">
        <v>3524</v>
      </c>
      <c r="C6688" s="73" t="s">
        <v>158</v>
      </c>
    </row>
    <row r="6689" spans="1:3" x14ac:dyDescent="0.2">
      <c r="A6689" s="72">
        <v>6688</v>
      </c>
      <c r="B6689" s="70" t="s">
        <v>306</v>
      </c>
      <c r="C6689" s="73" t="s">
        <v>158</v>
      </c>
    </row>
    <row r="6690" spans="1:3" x14ac:dyDescent="0.2">
      <c r="A6690" s="72">
        <v>6689</v>
      </c>
      <c r="B6690" s="70" t="s">
        <v>3959</v>
      </c>
      <c r="C6690" s="73" t="s">
        <v>158</v>
      </c>
    </row>
    <row r="6691" spans="1:3" x14ac:dyDescent="0.2">
      <c r="A6691" s="72">
        <v>6690</v>
      </c>
      <c r="B6691" s="70" t="s">
        <v>7184</v>
      </c>
      <c r="C6691" s="73" t="s">
        <v>158</v>
      </c>
    </row>
    <row r="6692" spans="1:3" x14ac:dyDescent="0.2">
      <c r="A6692" s="72">
        <v>6691</v>
      </c>
      <c r="B6692" s="70" t="s">
        <v>4455</v>
      </c>
      <c r="C6692" s="73" t="s">
        <v>158</v>
      </c>
    </row>
    <row r="6693" spans="1:3" x14ac:dyDescent="0.2">
      <c r="A6693" s="72">
        <v>6692</v>
      </c>
      <c r="B6693" s="70" t="s">
        <v>2898</v>
      </c>
      <c r="C6693" s="73" t="s">
        <v>158</v>
      </c>
    </row>
    <row r="6694" spans="1:3" x14ac:dyDescent="0.2">
      <c r="A6694" s="72">
        <v>6693</v>
      </c>
      <c r="B6694" s="70" t="s">
        <v>6398</v>
      </c>
      <c r="C6694" s="73" t="s">
        <v>158</v>
      </c>
    </row>
    <row r="6695" spans="1:3" x14ac:dyDescent="0.2">
      <c r="A6695" s="72">
        <v>6694</v>
      </c>
      <c r="B6695" s="70" t="s">
        <v>3444</v>
      </c>
      <c r="C6695" s="73" t="s">
        <v>158</v>
      </c>
    </row>
    <row r="6696" spans="1:3" x14ac:dyDescent="0.2">
      <c r="A6696" s="72">
        <v>6695</v>
      </c>
      <c r="B6696" s="70" t="s">
        <v>2327</v>
      </c>
      <c r="C6696" s="73" t="s">
        <v>158</v>
      </c>
    </row>
    <row r="6697" spans="1:3" x14ac:dyDescent="0.2">
      <c r="A6697" s="72">
        <v>6696</v>
      </c>
      <c r="B6697" s="70" t="s">
        <v>5326</v>
      </c>
      <c r="C6697" s="73" t="s">
        <v>158</v>
      </c>
    </row>
    <row r="6698" spans="1:3" x14ac:dyDescent="0.2">
      <c r="A6698" s="72">
        <v>6697</v>
      </c>
      <c r="B6698" s="70" t="s">
        <v>5363</v>
      </c>
      <c r="C6698" s="73" t="s">
        <v>158</v>
      </c>
    </row>
    <row r="6699" spans="1:3" x14ac:dyDescent="0.2">
      <c r="A6699" s="72">
        <v>6698</v>
      </c>
      <c r="B6699" s="70" t="s">
        <v>203</v>
      </c>
      <c r="C6699" s="73" t="s">
        <v>158</v>
      </c>
    </row>
    <row r="6700" spans="1:3" x14ac:dyDescent="0.2">
      <c r="A6700" s="72">
        <v>6699</v>
      </c>
      <c r="B6700" s="70" t="s">
        <v>893</v>
      </c>
      <c r="C6700" s="73" t="s">
        <v>158</v>
      </c>
    </row>
    <row r="6701" spans="1:3" x14ac:dyDescent="0.2">
      <c r="A6701" s="72">
        <v>6700</v>
      </c>
      <c r="B6701" s="70" t="s">
        <v>4495</v>
      </c>
      <c r="C6701" s="73" t="s">
        <v>158</v>
      </c>
    </row>
    <row r="6702" spans="1:3" x14ac:dyDescent="0.2">
      <c r="A6702" s="72">
        <v>6701</v>
      </c>
      <c r="B6702" s="70" t="s">
        <v>6119</v>
      </c>
      <c r="C6702" s="73" t="s">
        <v>158</v>
      </c>
    </row>
    <row r="6703" spans="1:3" x14ac:dyDescent="0.2">
      <c r="A6703" s="72">
        <v>6702</v>
      </c>
      <c r="B6703" s="70" t="s">
        <v>3871</v>
      </c>
      <c r="C6703" s="73" t="s">
        <v>158</v>
      </c>
    </row>
    <row r="6704" spans="1:3" x14ac:dyDescent="0.2">
      <c r="A6704" s="72">
        <v>6703</v>
      </c>
      <c r="B6704" s="70" t="s">
        <v>1421</v>
      </c>
      <c r="C6704" s="73" t="s">
        <v>256</v>
      </c>
    </row>
    <row r="6705" spans="1:3" x14ac:dyDescent="0.2">
      <c r="A6705" s="72">
        <v>6704</v>
      </c>
      <c r="B6705" s="70" t="s">
        <v>1072</v>
      </c>
      <c r="C6705" s="73" t="s">
        <v>256</v>
      </c>
    </row>
    <row r="6706" spans="1:3" x14ac:dyDescent="0.2">
      <c r="A6706" s="72">
        <v>6705</v>
      </c>
      <c r="B6706" s="70" t="s">
        <v>3307</v>
      </c>
      <c r="C6706" s="73" t="s">
        <v>256</v>
      </c>
    </row>
    <row r="6707" spans="1:3" x14ac:dyDescent="0.2">
      <c r="A6707" s="72">
        <v>6706</v>
      </c>
      <c r="B6707" s="70" t="s">
        <v>7185</v>
      </c>
      <c r="C6707" s="73" t="s">
        <v>256</v>
      </c>
    </row>
    <row r="6708" spans="1:3" x14ac:dyDescent="0.2">
      <c r="A6708" s="72">
        <v>6707</v>
      </c>
      <c r="B6708" s="70" t="s">
        <v>2228</v>
      </c>
      <c r="C6708" s="73" t="s">
        <v>256</v>
      </c>
    </row>
    <row r="6709" spans="1:3" x14ac:dyDescent="0.2">
      <c r="A6709" s="72">
        <v>6708</v>
      </c>
      <c r="B6709" s="70" t="s">
        <v>4680</v>
      </c>
      <c r="C6709" s="73" t="s">
        <v>256</v>
      </c>
    </row>
    <row r="6710" spans="1:3" x14ac:dyDescent="0.2">
      <c r="A6710" s="72">
        <v>6709</v>
      </c>
      <c r="B6710" s="70" t="s">
        <v>255</v>
      </c>
      <c r="C6710" s="73" t="s">
        <v>256</v>
      </c>
    </row>
    <row r="6711" spans="1:3" x14ac:dyDescent="0.2">
      <c r="A6711" s="72">
        <v>6710</v>
      </c>
      <c r="B6711" s="70" t="s">
        <v>5270</v>
      </c>
      <c r="C6711" s="73" t="s">
        <v>256</v>
      </c>
    </row>
    <row r="6712" spans="1:3" x14ac:dyDescent="0.2">
      <c r="A6712" s="72">
        <v>6711</v>
      </c>
      <c r="B6712" s="70" t="s">
        <v>1891</v>
      </c>
      <c r="C6712" s="73" t="s">
        <v>256</v>
      </c>
    </row>
    <row r="6713" spans="1:3" x14ac:dyDescent="0.2">
      <c r="A6713" s="72">
        <v>6712</v>
      </c>
      <c r="B6713" s="70" t="s">
        <v>4650</v>
      </c>
      <c r="C6713" s="73" t="s">
        <v>256</v>
      </c>
    </row>
    <row r="6714" spans="1:3" x14ac:dyDescent="0.2">
      <c r="A6714" s="72">
        <v>6713</v>
      </c>
      <c r="B6714" s="70" t="s">
        <v>2028</v>
      </c>
      <c r="C6714" s="73" t="s">
        <v>628</v>
      </c>
    </row>
    <row r="6715" spans="1:3" x14ac:dyDescent="0.2">
      <c r="A6715" s="72">
        <v>6714</v>
      </c>
      <c r="B6715" s="70" t="s">
        <v>6699</v>
      </c>
      <c r="C6715" s="73" t="s">
        <v>628</v>
      </c>
    </row>
    <row r="6716" spans="1:3" x14ac:dyDescent="0.2">
      <c r="A6716" s="72">
        <v>6715</v>
      </c>
      <c r="B6716" s="70" t="s">
        <v>6197</v>
      </c>
      <c r="C6716" s="73" t="s">
        <v>628</v>
      </c>
    </row>
    <row r="6717" spans="1:3" x14ac:dyDescent="0.2">
      <c r="A6717" s="72">
        <v>6716</v>
      </c>
      <c r="B6717" s="70" t="s">
        <v>6700</v>
      </c>
      <c r="C6717" s="73" t="s">
        <v>628</v>
      </c>
    </row>
    <row r="6718" spans="1:3" x14ac:dyDescent="0.2">
      <c r="A6718" s="72">
        <v>6717</v>
      </c>
      <c r="B6718" s="70" t="s">
        <v>7186</v>
      </c>
      <c r="C6718" s="73" t="s">
        <v>628</v>
      </c>
    </row>
    <row r="6719" spans="1:3" x14ac:dyDescent="0.2">
      <c r="A6719" s="72">
        <v>6718</v>
      </c>
      <c r="B6719" s="70" t="s">
        <v>7187</v>
      </c>
      <c r="C6719" s="73" t="s">
        <v>628</v>
      </c>
    </row>
    <row r="6720" spans="1:3" x14ac:dyDescent="0.2">
      <c r="A6720" s="72">
        <v>6719</v>
      </c>
      <c r="B6720" s="70" t="s">
        <v>6541</v>
      </c>
      <c r="C6720" s="73" t="s">
        <v>628</v>
      </c>
    </row>
    <row r="6721" spans="1:3" x14ac:dyDescent="0.2">
      <c r="A6721" s="72">
        <v>6720</v>
      </c>
      <c r="B6721" s="70" t="s">
        <v>627</v>
      </c>
      <c r="C6721" s="73" t="s">
        <v>628</v>
      </c>
    </row>
    <row r="6722" spans="1:3" x14ac:dyDescent="0.2">
      <c r="A6722" s="72">
        <v>6721</v>
      </c>
      <c r="B6722" s="70" t="s">
        <v>2042</v>
      </c>
      <c r="C6722" s="73" t="s">
        <v>628</v>
      </c>
    </row>
    <row r="6723" spans="1:3" x14ac:dyDescent="0.2">
      <c r="A6723" s="72">
        <v>6722</v>
      </c>
      <c r="B6723" s="70" t="s">
        <v>5035</v>
      </c>
      <c r="C6723" s="73" t="s">
        <v>628</v>
      </c>
    </row>
    <row r="6724" spans="1:3" x14ac:dyDescent="0.2">
      <c r="A6724" s="72">
        <v>6723</v>
      </c>
      <c r="B6724" s="70" t="s">
        <v>1381</v>
      </c>
      <c r="C6724" s="73" t="s">
        <v>396</v>
      </c>
    </row>
    <row r="6725" spans="1:3" x14ac:dyDescent="0.2">
      <c r="A6725" s="72">
        <v>6724</v>
      </c>
      <c r="B6725" s="70" t="s">
        <v>6904</v>
      </c>
      <c r="C6725" s="73" t="s">
        <v>396</v>
      </c>
    </row>
    <row r="6726" spans="1:3" x14ac:dyDescent="0.2">
      <c r="A6726" s="72">
        <v>6725</v>
      </c>
      <c r="B6726" s="70" t="s">
        <v>797</v>
      </c>
      <c r="C6726" s="73" t="s">
        <v>396</v>
      </c>
    </row>
    <row r="6727" spans="1:3" x14ac:dyDescent="0.2">
      <c r="A6727" s="72">
        <v>6726</v>
      </c>
      <c r="B6727" s="70" t="s">
        <v>3645</v>
      </c>
      <c r="C6727" s="73" t="s">
        <v>396</v>
      </c>
    </row>
    <row r="6728" spans="1:3" x14ac:dyDescent="0.2">
      <c r="A6728" s="72">
        <v>6727</v>
      </c>
      <c r="B6728" s="70" t="s">
        <v>733</v>
      </c>
      <c r="C6728" s="73" t="s">
        <v>396</v>
      </c>
    </row>
    <row r="6729" spans="1:3" x14ac:dyDescent="0.2">
      <c r="A6729" s="72">
        <v>6728</v>
      </c>
      <c r="B6729" s="70" t="s">
        <v>5827</v>
      </c>
      <c r="C6729" s="73" t="s">
        <v>396</v>
      </c>
    </row>
    <row r="6730" spans="1:3" x14ac:dyDescent="0.2">
      <c r="A6730" s="72">
        <v>6729</v>
      </c>
      <c r="B6730" s="70" t="s">
        <v>5017</v>
      </c>
      <c r="C6730" s="73" t="s">
        <v>396</v>
      </c>
    </row>
    <row r="6731" spans="1:3" x14ac:dyDescent="0.2">
      <c r="A6731" s="72">
        <v>6730</v>
      </c>
      <c r="B6731" s="70" t="s">
        <v>1822</v>
      </c>
      <c r="C6731" s="73" t="s">
        <v>396</v>
      </c>
    </row>
    <row r="6732" spans="1:3" x14ac:dyDescent="0.2">
      <c r="A6732" s="72">
        <v>6731</v>
      </c>
      <c r="B6732" s="70" t="s">
        <v>395</v>
      </c>
      <c r="C6732" s="73" t="s">
        <v>396</v>
      </c>
    </row>
    <row r="6733" spans="1:3" x14ac:dyDescent="0.2">
      <c r="A6733" s="72">
        <v>6732</v>
      </c>
      <c r="B6733" s="70" t="s">
        <v>4819</v>
      </c>
      <c r="C6733" s="73" t="s">
        <v>396</v>
      </c>
    </row>
    <row r="6734" spans="1:3" x14ac:dyDescent="0.2">
      <c r="A6734" s="72">
        <v>6733</v>
      </c>
      <c r="B6734" s="70" t="s">
        <v>1299</v>
      </c>
      <c r="C6734" s="73" t="s">
        <v>396</v>
      </c>
    </row>
    <row r="6735" spans="1:3" x14ac:dyDescent="0.2">
      <c r="A6735" s="72">
        <v>6734</v>
      </c>
      <c r="B6735" s="70" t="s">
        <v>7188</v>
      </c>
      <c r="C6735" s="73" t="s">
        <v>1912</v>
      </c>
    </row>
    <row r="6736" spans="1:3" x14ac:dyDescent="0.2">
      <c r="A6736" s="72">
        <v>6735</v>
      </c>
      <c r="B6736" s="70" t="s">
        <v>5935</v>
      </c>
      <c r="C6736" s="73" t="s">
        <v>1912</v>
      </c>
    </row>
    <row r="6737" spans="1:3" x14ac:dyDescent="0.2">
      <c r="A6737" s="72">
        <v>6736</v>
      </c>
      <c r="B6737" s="70" t="s">
        <v>3352</v>
      </c>
      <c r="C6737" s="73" t="s">
        <v>1912</v>
      </c>
    </row>
    <row r="6738" spans="1:3" x14ac:dyDescent="0.2">
      <c r="A6738" s="72">
        <v>6737</v>
      </c>
      <c r="B6738" s="70" t="s">
        <v>1911</v>
      </c>
      <c r="C6738" s="73" t="s">
        <v>1912</v>
      </c>
    </row>
    <row r="6739" spans="1:3" x14ac:dyDescent="0.2">
      <c r="A6739" s="72">
        <v>6738</v>
      </c>
      <c r="B6739" s="70" t="s">
        <v>4290</v>
      </c>
      <c r="C6739" s="73" t="s">
        <v>1912</v>
      </c>
    </row>
    <row r="6740" spans="1:3" x14ac:dyDescent="0.2">
      <c r="A6740" s="72">
        <v>6739</v>
      </c>
      <c r="B6740" s="70" t="s">
        <v>7183</v>
      </c>
      <c r="C6740" s="73" t="s">
        <v>158</v>
      </c>
    </row>
    <row r="6741" spans="1:3" x14ac:dyDescent="0.2">
      <c r="A6741" s="72">
        <v>6740</v>
      </c>
      <c r="B6741" s="70" t="s">
        <v>2271</v>
      </c>
      <c r="C6741" s="73" t="s">
        <v>367</v>
      </c>
    </row>
    <row r="6742" spans="1:3" x14ac:dyDescent="0.2">
      <c r="A6742" s="72">
        <v>6741</v>
      </c>
      <c r="B6742" s="70" t="s">
        <v>366</v>
      </c>
      <c r="C6742" s="73" t="s">
        <v>367</v>
      </c>
    </row>
    <row r="6743" spans="1:3" x14ac:dyDescent="0.2">
      <c r="A6743" s="72">
        <v>6742</v>
      </c>
      <c r="B6743" s="70" t="s">
        <v>1196</v>
      </c>
      <c r="C6743" s="73" t="s">
        <v>367</v>
      </c>
    </row>
    <row r="6744" spans="1:3" x14ac:dyDescent="0.2">
      <c r="A6744" s="72">
        <v>6743</v>
      </c>
      <c r="B6744" s="70" t="s">
        <v>6527</v>
      </c>
      <c r="C6744" s="73" t="s">
        <v>367</v>
      </c>
    </row>
    <row r="6745" spans="1:3" x14ac:dyDescent="0.2">
      <c r="A6745" s="72">
        <v>6744</v>
      </c>
      <c r="B6745" s="70" t="s">
        <v>2560</v>
      </c>
      <c r="C6745" s="73" t="s">
        <v>367</v>
      </c>
    </row>
    <row r="6746" spans="1:3" x14ac:dyDescent="0.2">
      <c r="A6746" s="72">
        <v>6745</v>
      </c>
      <c r="B6746" s="70" t="s">
        <v>1600</v>
      </c>
      <c r="C6746" s="73" t="s">
        <v>1601</v>
      </c>
    </row>
    <row r="6747" spans="1:3" x14ac:dyDescent="0.2">
      <c r="A6747" s="72">
        <v>6746</v>
      </c>
      <c r="B6747" s="70" t="s">
        <v>1790</v>
      </c>
      <c r="C6747" s="73" t="s">
        <v>1601</v>
      </c>
    </row>
    <row r="6748" spans="1:3" x14ac:dyDescent="0.2">
      <c r="A6748" s="72">
        <v>6747</v>
      </c>
      <c r="B6748" s="70" t="s">
        <v>5522</v>
      </c>
      <c r="C6748" s="73" t="s">
        <v>1601</v>
      </c>
    </row>
    <row r="6749" spans="1:3" x14ac:dyDescent="0.2">
      <c r="A6749" s="72">
        <v>6748</v>
      </c>
      <c r="B6749" s="70" t="s">
        <v>5001</v>
      </c>
      <c r="C6749" s="73" t="s">
        <v>1601</v>
      </c>
    </row>
    <row r="6750" spans="1:3" x14ac:dyDescent="0.2">
      <c r="A6750" s="72">
        <v>6749</v>
      </c>
      <c r="B6750" s="70" t="s">
        <v>7189</v>
      </c>
      <c r="C6750" s="73" t="s">
        <v>1601</v>
      </c>
    </row>
    <row r="6751" spans="1:3" x14ac:dyDescent="0.2">
      <c r="A6751" s="72">
        <v>6750</v>
      </c>
      <c r="B6751" s="70" t="s">
        <v>5875</v>
      </c>
      <c r="C6751" s="73" t="s">
        <v>3375</v>
      </c>
    </row>
    <row r="6752" spans="1:3" x14ac:dyDescent="0.2">
      <c r="A6752" s="72">
        <v>6751</v>
      </c>
      <c r="B6752" s="70" t="s">
        <v>1879</v>
      </c>
      <c r="C6752" s="73" t="s">
        <v>107</v>
      </c>
    </row>
    <row r="6753" spans="1:3" x14ac:dyDescent="0.2">
      <c r="A6753" s="72">
        <v>6752</v>
      </c>
      <c r="B6753" s="70" t="s">
        <v>6419</v>
      </c>
      <c r="C6753" s="73" t="s">
        <v>107</v>
      </c>
    </row>
    <row r="6754" spans="1:3" x14ac:dyDescent="0.2">
      <c r="A6754" s="72">
        <v>6753</v>
      </c>
      <c r="B6754" s="70" t="s">
        <v>1227</v>
      </c>
      <c r="C6754" s="73" t="s">
        <v>107</v>
      </c>
    </row>
    <row r="6755" spans="1:3" x14ac:dyDescent="0.2">
      <c r="A6755" s="72">
        <v>6754</v>
      </c>
      <c r="B6755" s="70" t="s">
        <v>2718</v>
      </c>
      <c r="C6755" s="73" t="s">
        <v>107</v>
      </c>
    </row>
    <row r="6756" spans="1:3" x14ac:dyDescent="0.2">
      <c r="A6756" s="72">
        <v>6755</v>
      </c>
      <c r="B6756" s="70" t="s">
        <v>106</v>
      </c>
      <c r="C6756" s="73" t="s">
        <v>107</v>
      </c>
    </row>
    <row r="6757" spans="1:3" x14ac:dyDescent="0.2">
      <c r="A6757" s="72">
        <v>6756</v>
      </c>
      <c r="B6757" s="70" t="s">
        <v>1493</v>
      </c>
      <c r="C6757" s="73" t="s">
        <v>107</v>
      </c>
    </row>
    <row r="6758" spans="1:3" x14ac:dyDescent="0.2">
      <c r="A6758" s="72">
        <v>6757</v>
      </c>
      <c r="B6758" s="70" t="s">
        <v>6701</v>
      </c>
      <c r="C6758" s="73" t="s">
        <v>107</v>
      </c>
    </row>
    <row r="6759" spans="1:3" x14ac:dyDescent="0.2">
      <c r="A6759" s="72">
        <v>6758</v>
      </c>
      <c r="B6759" s="70" t="s">
        <v>6198</v>
      </c>
      <c r="C6759" s="73" t="s">
        <v>107</v>
      </c>
    </row>
    <row r="6760" spans="1:3" x14ac:dyDescent="0.2">
      <c r="A6760" s="72">
        <v>6759</v>
      </c>
      <c r="B6760" s="70" t="s">
        <v>7190</v>
      </c>
      <c r="C6760" s="73" t="s">
        <v>107</v>
      </c>
    </row>
    <row r="6761" spans="1:3" x14ac:dyDescent="0.2">
      <c r="A6761" s="72">
        <v>6760</v>
      </c>
      <c r="B6761" s="70" t="s">
        <v>4419</v>
      </c>
      <c r="C6761" s="73" t="s">
        <v>107</v>
      </c>
    </row>
    <row r="6762" spans="1:3" x14ac:dyDescent="0.2">
      <c r="A6762" s="72">
        <v>6761</v>
      </c>
      <c r="B6762" s="70" t="s">
        <v>4537</v>
      </c>
      <c r="C6762" s="73" t="s">
        <v>107</v>
      </c>
    </row>
    <row r="6763" spans="1:3" x14ac:dyDescent="0.2">
      <c r="A6763" s="72">
        <v>6762</v>
      </c>
      <c r="B6763" s="70" t="s">
        <v>1021</v>
      </c>
      <c r="C6763" s="73" t="s">
        <v>107</v>
      </c>
    </row>
    <row r="6764" spans="1:3" x14ac:dyDescent="0.2">
      <c r="A6764" s="72">
        <v>6763</v>
      </c>
      <c r="B6764" s="70" t="s">
        <v>588</v>
      </c>
      <c r="C6764" s="73" t="s">
        <v>107</v>
      </c>
    </row>
    <row r="6765" spans="1:3" x14ac:dyDescent="0.2">
      <c r="A6765" s="72">
        <v>6764</v>
      </c>
      <c r="B6765" s="70" t="s">
        <v>6063</v>
      </c>
      <c r="C6765" s="73" t="s">
        <v>107</v>
      </c>
    </row>
  </sheetData>
  <sortState ref="B2:C6765">
    <sortCondition ref="B2"/>
  </sortState>
  <phoneticPr fontId="26" type="noConversion"/>
  <pageMargins left="0.75" right="0.75" top="1" bottom="1" header="0.51111111111111107" footer="0.51111111111111107"/>
  <pageSetup paperSize="9" firstPageNumber="429496319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电话簿</vt:lpstr>
      <vt:lpstr>基本信息输入</vt:lpstr>
    </vt:vector>
  </TitlesOfParts>
  <Company>kes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cwei</dc:creator>
  <cp:lastModifiedBy>Chloe Wei</cp:lastModifiedBy>
  <dcterms:created xsi:type="dcterms:W3CDTF">2010-02-02T13:23:48Z</dcterms:created>
  <dcterms:modified xsi:type="dcterms:W3CDTF">2014-07-25T07:21:47Z</dcterms:modified>
</cp:coreProperties>
</file>