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OTHERS\Project IT MIS\WIP Inventory (Dasboard RTJN Amount)\Auto_RTJN_Qty_Amount\Logical Inventory Printing Get Logic\bin\Debug\"/>
    </mc:Choice>
  </mc:AlternateContent>
  <bookViews>
    <workbookView xWindow="0" yWindow="0" windowWidth="23040" windowHeight="9384"/>
  </bookViews>
  <sheets>
    <sheet name="summary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0" i="2" l="1"/>
  <c r="AG40" i="2" l="1"/>
  <c r="AF40" i="2"/>
  <c r="AE40" i="2"/>
  <c r="AD40" i="2"/>
  <c r="AC40" i="2"/>
  <c r="AB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H9" i="2" l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A38" i="2" l="1"/>
  <c r="F9" i="2"/>
  <c r="F10" i="2" s="1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9" i="2" s="1"/>
  <c r="F11" i="2"/>
  <c r="K38" i="2" l="1"/>
  <c r="I9" i="2"/>
  <c r="F12" i="2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D40" i="2"/>
  <c r="A39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F39" i="2" l="1"/>
  <c r="F38" i="2"/>
  <c r="I10" i="2"/>
  <c r="J40" i="2"/>
  <c r="J41" i="2" s="1"/>
  <c r="E40" i="2"/>
  <c r="G40" i="2"/>
  <c r="H40" i="2" s="1"/>
  <c r="I11" i="2" l="1"/>
  <c r="H41" i="2"/>
  <c r="E41" i="2"/>
  <c r="I12" i="2" l="1"/>
  <c r="I13" i="2" l="1"/>
  <c r="I14" i="2" l="1"/>
  <c r="I15" i="2" l="1"/>
  <c r="I16" i="2" l="1"/>
  <c r="I17" i="2" l="1"/>
  <c r="I18" i="2" l="1"/>
  <c r="I19" i="2" l="1"/>
  <c r="I20" i="2" l="1"/>
  <c r="I21" i="2" l="1"/>
  <c r="I22" i="2" l="1"/>
  <c r="I23" i="2" l="1"/>
  <c r="I24" i="2" l="1"/>
  <c r="I25" i="2" l="1"/>
  <c r="I26" i="2" l="1"/>
  <c r="I27" i="2" l="1"/>
  <c r="I28" i="2" l="1"/>
  <c r="I29" i="2" l="1"/>
  <c r="I30" i="2" l="1"/>
  <c r="I31" i="2" l="1"/>
  <c r="I32" i="2" l="1"/>
  <c r="I33" i="2" l="1"/>
  <c r="I34" i="2" l="1"/>
  <c r="I35" i="2" l="1"/>
  <c r="I36" i="2" l="1"/>
  <c r="I38" i="2"/>
  <c r="I37" i="2" l="1"/>
  <c r="I39" i="2"/>
</calcChain>
</file>

<file path=xl/comments1.xml><?xml version="1.0" encoding="utf-8"?>
<comments xmlns="http://schemas.openxmlformats.org/spreadsheetml/2006/main">
  <authors>
    <author>Daisuke Masuyama DTI</author>
  </authors>
  <commentList>
    <comment ref="D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pick up Aug /sales Sep</t>
        </r>
      </text>
    </comment>
    <comment ref="D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Pick up Sep / Sales Oct</t>
        </r>
      </text>
    </comment>
  </commentList>
</comments>
</file>

<file path=xl/sharedStrings.xml><?xml version="1.0" encoding="utf-8"?>
<sst xmlns="http://schemas.openxmlformats.org/spreadsheetml/2006/main" count="84" uniqueCount="54">
  <si>
    <t>Print</t>
  </si>
  <si>
    <t>Assy</t>
  </si>
  <si>
    <t>Production 生産高 (Gaikan2x)</t>
    <rPh sb="11" eb="14">
      <t>セイサンダカ</t>
    </rPh>
    <phoneticPr fontId="0"/>
  </si>
  <si>
    <t>Production(Jt Rp)　生産金額（百万ルピア）</t>
    <rPh sb="18" eb="20">
      <t>セイサン</t>
    </rPh>
    <rPh sb="20" eb="22">
      <t>キンガク</t>
    </rPh>
    <rPh sb="23" eb="25">
      <t>ヒャクマン</t>
    </rPh>
    <phoneticPr fontId="0"/>
  </si>
  <si>
    <t>台数　Pcs</t>
    <rPh sb="0" eb="2">
      <t>ダイスウ</t>
    </rPh>
    <phoneticPr fontId="0"/>
  </si>
  <si>
    <t>サイズsize</t>
    <phoneticPr fontId="0"/>
  </si>
  <si>
    <t>W day</t>
    <phoneticPr fontId="0"/>
  </si>
  <si>
    <t>Target
(Day)</t>
    <phoneticPr fontId="0"/>
  </si>
  <si>
    <t>Target
(Amount)</t>
    <phoneticPr fontId="0"/>
  </si>
  <si>
    <t>Actual
(Day)</t>
    <phoneticPr fontId="0"/>
  </si>
  <si>
    <t>Actual
(Amount)</t>
    <phoneticPr fontId="0"/>
  </si>
  <si>
    <t>Diff</t>
    <phoneticPr fontId="0"/>
  </si>
  <si>
    <t>TPActual
(Day)</t>
    <phoneticPr fontId="0"/>
  </si>
  <si>
    <t xml:space="preserve"> </t>
    <phoneticPr fontId="0"/>
  </si>
  <si>
    <t>Ave inch</t>
    <phoneticPr fontId="0"/>
  </si>
  <si>
    <t>稼働日</t>
    <rPh sb="0" eb="3">
      <t>カドウビ</t>
    </rPh>
    <phoneticPr fontId="0"/>
  </si>
  <si>
    <t>予定（単日）</t>
    <rPh sb="0" eb="2">
      <t>ヨテイ</t>
    </rPh>
    <rPh sb="3" eb="5">
      <t>タンジツ</t>
    </rPh>
    <phoneticPr fontId="0"/>
  </si>
  <si>
    <t>実績（単日）</t>
    <rPh sb="0" eb="2">
      <t>ジッセキ</t>
    </rPh>
    <rPh sb="3" eb="5">
      <t>タンジツ</t>
    </rPh>
    <phoneticPr fontId="0"/>
  </si>
  <si>
    <t>差異累計</t>
    <rPh sb="0" eb="2">
      <t>サイ</t>
    </rPh>
    <rPh sb="2" eb="4">
      <t>ルイケイ</t>
    </rPh>
    <phoneticPr fontId="0"/>
  </si>
  <si>
    <t>予定（累計）</t>
    <rPh sb="0" eb="2">
      <t>ヨテイ</t>
    </rPh>
    <rPh sb="3" eb="5">
      <t>ルイケイ</t>
    </rPh>
    <phoneticPr fontId="0"/>
  </si>
  <si>
    <t>TP実績（単日）</t>
    <rPh sb="2" eb="4">
      <t>ジッセキ</t>
    </rPh>
    <rPh sb="5" eb="7">
      <t>タンジツ</t>
    </rPh>
    <phoneticPr fontId="0"/>
  </si>
  <si>
    <t>実績（累計）</t>
    <rPh sb="0" eb="2">
      <t>ジッセキ</t>
    </rPh>
    <rPh sb="3" eb="5">
      <t>ルイケイ</t>
    </rPh>
    <phoneticPr fontId="0"/>
  </si>
  <si>
    <t>平均インチ</t>
    <rPh sb="0" eb="2">
      <t>ヘイキン</t>
    </rPh>
    <phoneticPr fontId="0"/>
  </si>
  <si>
    <t>TOTAL</t>
  </si>
  <si>
    <t>1日あたり</t>
    <rPh sb="1" eb="2">
      <t>ニチ</t>
    </rPh>
    <phoneticPr fontId="8"/>
  </si>
  <si>
    <t>per day</t>
    <phoneticPr fontId="8"/>
  </si>
  <si>
    <t>8月出荷9月売り船便（上記に含む）</t>
    <rPh sb="1" eb="2">
      <t>ガツ</t>
    </rPh>
    <rPh sb="2" eb="4">
      <t>シュッカ</t>
    </rPh>
    <rPh sb="5" eb="6">
      <t>ガツ</t>
    </rPh>
    <rPh sb="6" eb="7">
      <t>ウ</t>
    </rPh>
    <rPh sb="8" eb="10">
      <t>フナビン</t>
    </rPh>
    <rPh sb="11" eb="13">
      <t>ジョウキ</t>
    </rPh>
    <rPh sb="14" eb="15">
      <t>フク</t>
    </rPh>
    <phoneticPr fontId="8"/>
  </si>
  <si>
    <t>9月出荷10月売り船便（上記に含まない）</t>
    <rPh sb="1" eb="2">
      <t>ガツ</t>
    </rPh>
    <rPh sb="2" eb="4">
      <t>シュッカ</t>
    </rPh>
    <rPh sb="6" eb="7">
      <t>ガツ</t>
    </rPh>
    <rPh sb="7" eb="8">
      <t>ウ</t>
    </rPh>
    <rPh sb="9" eb="11">
      <t>フナビン</t>
    </rPh>
    <rPh sb="12" eb="14">
      <t>ジョウキ</t>
    </rPh>
    <rPh sb="15" eb="16">
      <t>フク</t>
    </rPh>
    <phoneticPr fontId="8"/>
  </si>
  <si>
    <t>Period :</t>
  </si>
  <si>
    <t>Date    :</t>
  </si>
  <si>
    <t/>
  </si>
  <si>
    <t>07.30 s/d 08.30</t>
  </si>
  <si>
    <t>08.30 s/d 09.30</t>
  </si>
  <si>
    <t>09.30 s/d 10.40</t>
  </si>
  <si>
    <t>10.40 s/d 12.30</t>
  </si>
  <si>
    <t>12.30 s/d 13.30</t>
  </si>
  <si>
    <t>13.30 s/d 14.30</t>
  </si>
  <si>
    <t>14.30 s/d 16.00</t>
  </si>
  <si>
    <t>16.00 s/d 17.00</t>
  </si>
  <si>
    <t>17.00 s/d 18.30</t>
  </si>
  <si>
    <t>18.30 s/d 19.30</t>
  </si>
  <si>
    <t>19.30 s/d 20.30</t>
  </si>
  <si>
    <t>20.30 s/d 21.30</t>
  </si>
  <si>
    <t>21.30 s/d 22.30</t>
  </si>
  <si>
    <t>22.30 s/d 23.30</t>
  </si>
  <si>
    <t>00.30 s/d 01.30</t>
  </si>
  <si>
    <t>01.30 s/d 02.30</t>
  </si>
  <si>
    <t>02.30 s/d 03.30</t>
  </si>
  <si>
    <t>03.30 s/d 05.30</t>
  </si>
  <si>
    <t>05.30 s/d 06.30</t>
  </si>
  <si>
    <t>06.30 s/d 07.30</t>
  </si>
  <si>
    <t>shift 1</t>
  </si>
  <si>
    <t>shift 2</t>
  </si>
  <si>
    <t>Istirahat
23.30
s/d
00.30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</si>
</sst>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ddd"/>
    <numFmt numFmtId="167" formatCode="_(* #,##0.0_);_(* \(#,##0.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3"/>
      <charset val="128"/>
    </font>
    <font>
      <b/>
      <sz val="8"/>
      <color indexed="8"/>
      <name val="メイリオ"/>
      <family val="3"/>
      <charset val="128"/>
    </font>
    <font>
      <sz val="8"/>
      <color indexed="8"/>
      <name val="メイリオ"/>
      <family val="3"/>
      <charset val="128"/>
    </font>
    <font>
      <sz val="8"/>
      <color theme="1"/>
      <name val="Calibri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2"/>
      <color theme="1"/>
      <name val="Calibri"/>
      <family val="2"/>
      <scheme val="minor"/>
    </font>
    <font>
      <b/>
      <sz val="10"/>
      <color indexed="8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1" applyFont="1">
      <alignment vertical="center"/>
    </xf>
    <xf numFmtId="0" fontId="2" fillId="2" borderId="0" xfId="1" applyFont="1" applyFill="1" applyAlignment="1">
      <alignment horizontal="center" vertical="center"/>
    </xf>
    <xf numFmtId="0" fontId="2" fillId="0" borderId="0" xfId="1">
      <alignment vertical="center"/>
    </xf>
    <xf numFmtId="0" fontId="3" fillId="0" borderId="0" xfId="1" applyFont="1" applyAlignment="1">
      <alignment vertical="center" shrinkToFit="1"/>
    </xf>
    <xf numFmtId="38" fontId="3" fillId="2" borderId="0" xfId="2" applyFont="1" applyFill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5" fillId="0" borderId="0" xfId="1" applyFont="1" applyAlignment="1">
      <alignment vertical="center" shrinkToFit="1"/>
    </xf>
    <xf numFmtId="0" fontId="6" fillId="0" borderId="0" xfId="1" applyFont="1" applyAlignment="1">
      <alignment horizontal="center" vertical="center" wrapText="1" shrinkToFit="1"/>
    </xf>
    <xf numFmtId="38" fontId="5" fillId="0" borderId="0" xfId="2" applyFont="1" applyAlignment="1">
      <alignment horizontal="center" vertical="center" wrapText="1" shrinkToFit="1"/>
    </xf>
    <xf numFmtId="0" fontId="5" fillId="0" borderId="0" xfId="1" applyFont="1" applyAlignment="1">
      <alignment horizontal="center" vertical="center" wrapText="1" shrinkToFit="1"/>
    </xf>
    <xf numFmtId="0" fontId="5" fillId="3" borderId="3" xfId="1" applyFont="1" applyFill="1" applyBorder="1" applyAlignment="1">
      <alignment horizontal="center" vertical="center" wrapText="1" shrinkToFit="1"/>
    </xf>
    <xf numFmtId="164" fontId="0" fillId="0" borderId="3" xfId="4" applyNumberFormat="1" applyFont="1" applyBorder="1" applyAlignment="1">
      <alignment vertical="center"/>
    </xf>
    <xf numFmtId="165" fontId="5" fillId="4" borderId="6" xfId="1" applyNumberFormat="1" applyFont="1" applyFill="1" applyBorder="1" applyAlignment="1">
      <alignment horizontal="center" vertical="center" wrapText="1" shrinkToFit="1"/>
    </xf>
    <xf numFmtId="0" fontId="5" fillId="4" borderId="8" xfId="1" applyFont="1" applyFill="1" applyBorder="1" applyAlignment="1">
      <alignment horizontal="center" vertical="center" wrapText="1" shrinkToFit="1"/>
    </xf>
    <xf numFmtId="0" fontId="5" fillId="4" borderId="4" xfId="1" applyFont="1" applyFill="1" applyBorder="1" applyAlignment="1">
      <alignment horizontal="center" vertical="center" wrapText="1" shrinkToFit="1"/>
    </xf>
    <xf numFmtId="0" fontId="5" fillId="3" borderId="8" xfId="1" applyFont="1" applyFill="1" applyBorder="1" applyAlignment="1">
      <alignment horizontal="center" vertical="center" wrapText="1" shrinkToFit="1"/>
    </xf>
    <xf numFmtId="38" fontId="5" fillId="3" borderId="8" xfId="2" applyFont="1" applyFill="1" applyBorder="1" applyAlignment="1">
      <alignment horizontal="center" vertical="center" wrapText="1" shrinkToFit="1"/>
    </xf>
    <xf numFmtId="38" fontId="5" fillId="3" borderId="7" xfId="2" applyFont="1" applyFill="1" applyBorder="1" applyAlignment="1">
      <alignment horizontal="center" vertical="center" wrapText="1" shrinkToFit="1"/>
    </xf>
    <xf numFmtId="38" fontId="5" fillId="3" borderId="4" xfId="2" applyFont="1" applyFill="1" applyBorder="1" applyAlignment="1">
      <alignment horizontal="center" vertical="center" wrapText="1" shrinkToFit="1"/>
    </xf>
    <xf numFmtId="165" fontId="5" fillId="4" borderId="9" xfId="1" applyNumberFormat="1" applyFont="1" applyFill="1" applyBorder="1" applyAlignment="1">
      <alignment horizontal="center" vertical="center" wrapText="1" shrinkToFit="1"/>
    </xf>
    <xf numFmtId="0" fontId="5" fillId="4" borderId="0" xfId="1" applyFont="1" applyFill="1" applyBorder="1" applyAlignment="1">
      <alignment horizontal="center" vertical="center" wrapText="1" shrinkToFit="1"/>
    </xf>
    <xf numFmtId="0" fontId="5" fillId="4" borderId="10" xfId="1" applyFont="1" applyFill="1" applyBorder="1" applyAlignment="1">
      <alignment horizontal="center" vertical="center" wrapText="1" shrinkToFit="1"/>
    </xf>
    <xf numFmtId="0" fontId="5" fillId="3" borderId="9" xfId="1" applyFont="1" applyFill="1" applyBorder="1" applyAlignment="1">
      <alignment horizontal="center" vertical="center" wrapText="1" shrinkToFit="1"/>
    </xf>
    <xf numFmtId="0" fontId="5" fillId="3" borderId="11" xfId="1" applyFont="1" applyFill="1" applyBorder="1" applyAlignment="1">
      <alignment horizontal="center" vertical="center" wrapText="1" shrinkToFit="1"/>
    </xf>
    <xf numFmtId="38" fontId="5" fillId="3" borderId="11" xfId="2" applyFont="1" applyFill="1" applyBorder="1" applyAlignment="1">
      <alignment horizontal="center" vertical="center" wrapText="1" shrinkToFit="1"/>
    </xf>
    <xf numFmtId="38" fontId="5" fillId="3" borderId="12" xfId="2" applyFont="1" applyFill="1" applyBorder="1" applyAlignment="1">
      <alignment horizontal="center" vertical="center" wrapText="1" shrinkToFit="1"/>
    </xf>
    <xf numFmtId="38" fontId="5" fillId="3" borderId="10" xfId="2" applyFont="1" applyFill="1" applyBorder="1" applyAlignment="1">
      <alignment horizontal="center" vertical="center" wrapText="1" shrinkToFit="1"/>
    </xf>
    <xf numFmtId="0" fontId="7" fillId="0" borderId="0" xfId="1" applyFont="1">
      <alignment vertical="center"/>
    </xf>
    <xf numFmtId="16" fontId="2" fillId="0" borderId="13" xfId="1" applyNumberFormat="1" applyBorder="1">
      <alignment vertical="center"/>
    </xf>
    <xf numFmtId="166" fontId="2" fillId="0" borderId="14" xfId="1" applyNumberFormat="1" applyBorder="1">
      <alignment vertical="center"/>
    </xf>
    <xf numFmtId="43" fontId="0" fillId="0" borderId="1" xfId="4" applyNumberFormat="1" applyFont="1" applyBorder="1" applyAlignment="1">
      <alignment vertical="center"/>
    </xf>
    <xf numFmtId="164" fontId="0" fillId="0" borderId="13" xfId="4" applyNumberFormat="1" applyFont="1" applyBorder="1" applyAlignment="1">
      <alignment vertical="center"/>
    </xf>
    <xf numFmtId="164" fontId="0" fillId="0" borderId="15" xfId="4" applyNumberFormat="1" applyFont="1" applyBorder="1" applyAlignment="1">
      <alignment vertical="center"/>
    </xf>
    <xf numFmtId="164" fontId="0" fillId="0" borderId="16" xfId="4" applyNumberFormat="1" applyFont="1" applyBorder="1" applyAlignment="1">
      <alignment vertical="center"/>
    </xf>
    <xf numFmtId="164" fontId="0" fillId="0" borderId="17" xfId="4" applyNumberFormat="1" applyFont="1" applyBorder="1" applyAlignment="1">
      <alignment vertical="center"/>
    </xf>
    <xf numFmtId="167" fontId="0" fillId="0" borderId="17" xfId="4" applyNumberFormat="1" applyFont="1" applyBorder="1" applyAlignment="1">
      <alignment vertical="center"/>
    </xf>
    <xf numFmtId="16" fontId="2" fillId="0" borderId="18" xfId="1" applyNumberFormat="1" applyBorder="1">
      <alignment vertical="center"/>
    </xf>
    <xf numFmtId="166" fontId="2" fillId="0" borderId="3" xfId="1" applyNumberFormat="1" applyBorder="1">
      <alignment vertical="center"/>
    </xf>
    <xf numFmtId="43" fontId="0" fillId="0" borderId="5" xfId="4" applyNumberFormat="1" applyFont="1" applyBorder="1" applyAlignment="1">
      <alignment vertical="center"/>
    </xf>
    <xf numFmtId="164" fontId="0" fillId="0" borderId="18" xfId="4" applyNumberFormat="1" applyFont="1" applyBorder="1" applyAlignment="1">
      <alignment vertical="center"/>
    </xf>
    <xf numFmtId="164" fontId="0" fillId="0" borderId="19" xfId="4" applyNumberFormat="1" applyFont="1" applyBorder="1" applyAlignment="1">
      <alignment vertical="center"/>
    </xf>
    <xf numFmtId="167" fontId="0" fillId="0" borderId="19" xfId="4" applyNumberFormat="1" applyFont="1" applyBorder="1" applyAlignment="1">
      <alignment vertical="center"/>
    </xf>
    <xf numFmtId="164" fontId="1" fillId="0" borderId="20" xfId="4" applyNumberFormat="1" applyFont="1" applyBorder="1" applyAlignment="1">
      <alignment vertical="center"/>
    </xf>
    <xf numFmtId="164" fontId="1" fillId="0" borderId="21" xfId="4" applyNumberFormat="1" applyFont="1" applyBorder="1" applyAlignment="1">
      <alignment vertical="center"/>
    </xf>
    <xf numFmtId="43" fontId="1" fillId="0" borderId="21" xfId="4" applyNumberFormat="1" applyFont="1" applyBorder="1" applyAlignment="1">
      <alignment vertical="center"/>
    </xf>
    <xf numFmtId="167" fontId="1" fillId="0" borderId="21" xfId="4" applyNumberFormat="1" applyFont="1" applyBorder="1" applyAlignment="1">
      <alignment vertical="center"/>
    </xf>
    <xf numFmtId="0" fontId="9" fillId="0" borderId="0" xfId="1" applyFont="1">
      <alignment vertical="center"/>
    </xf>
    <xf numFmtId="0" fontId="2" fillId="0" borderId="0" xfId="1" applyAlignment="1">
      <alignment horizontal="right" vertical="center"/>
    </xf>
    <xf numFmtId="38" fontId="10" fillId="2" borderId="6" xfId="2" quotePrefix="1" applyFont="1" applyFill="1" applyBorder="1" applyAlignment="1">
      <alignment horizontal="center" vertical="center" wrapText="1" shrinkToFit="1"/>
    </xf>
    <xf numFmtId="38" fontId="10" fillId="2" borderId="9" xfId="2" applyFont="1" applyFill="1" applyBorder="1" applyAlignment="1">
      <alignment horizontal="center" vertical="center" wrapText="1" shrinkToFit="1"/>
    </xf>
    <xf numFmtId="38" fontId="10" fillId="5" borderId="6" xfId="2" quotePrefix="1" applyFont="1" applyFill="1" applyBorder="1" applyAlignment="1">
      <alignment horizontal="center" vertical="center" wrapText="1" shrinkToFit="1"/>
    </xf>
    <xf numFmtId="38" fontId="10" fillId="5" borderId="9" xfId="2" applyFont="1" applyFill="1" applyBorder="1" applyAlignment="1">
      <alignment horizontal="center" vertical="center" wrapText="1" shrinkToFit="1"/>
    </xf>
    <xf numFmtId="0" fontId="9" fillId="5" borderId="3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shrinkToFit="1"/>
    </xf>
    <xf numFmtId="0" fontId="5" fillId="3" borderId="2" xfId="1" applyFont="1" applyFill="1" applyBorder="1" applyAlignment="1">
      <alignment horizontal="center" vertical="center" shrinkToFit="1"/>
    </xf>
    <xf numFmtId="0" fontId="5" fillId="3" borderId="3" xfId="1" applyFont="1" applyFill="1" applyBorder="1" applyAlignment="1">
      <alignment horizontal="center" vertical="center" wrapText="1" shrinkToFit="1"/>
    </xf>
    <xf numFmtId="38" fontId="10" fillId="5" borderId="4" xfId="2" quotePrefix="1" applyFont="1" applyFill="1" applyBorder="1" applyAlignment="1">
      <alignment horizontal="center" vertical="center" wrapText="1" shrinkToFit="1"/>
    </xf>
    <xf numFmtId="38" fontId="10" fillId="5" borderId="10" xfId="2" applyFont="1" applyFill="1" applyBorder="1" applyAlignment="1">
      <alignment horizontal="center" vertical="center" wrapText="1" shrinkToFit="1"/>
    </xf>
  </cellXfs>
  <cellStyles count="5">
    <cellStyle name="Comma [0] 2" xfId="2"/>
    <cellStyle name="Comma 2" xfId="4"/>
    <cellStyle name="Normal" xfId="0" builtinId="0"/>
    <cellStyle name="Normal 2" xfId="1"/>
    <cellStyle name="Percent 2" xfId="3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G44"/>
  <sheetViews>
    <sheetView showGridLines="0" tabSelected="1" zoomScale="85" zoomScaleNormal="85" zoomScaleSheetLayoutView="100" workbookViewId="0">
      <pane xSplit="4" ySplit="8" topLeftCell="E9" activePane="bottomRight" state="frozen"/>
      <selection pane="topRight" activeCell="E1" sqref="E1"/>
      <selection pane="bottomLeft" activeCell="A5" sqref="A5"/>
      <selection pane="bottomRight" activeCell="C9" sqref="C9"/>
    </sheetView>
  </sheetViews>
  <sheetFormatPr defaultRowHeight="14.4"/>
  <cols>
    <col min="1" max="1" width="7.44140625" style="3" customWidth="1"/>
    <col min="2" max="4" width="8.44140625" style="3" customWidth="1"/>
    <col min="5" max="5" width="9.33203125" style="3" customWidth="1"/>
    <col min="6" max="9" width="8.44140625" style="3" customWidth="1"/>
    <col min="10" max="10" width="10.44140625" style="3" customWidth="1"/>
    <col min="11" max="11" width="10.33203125" style="3" customWidth="1"/>
    <col min="12" max="26" width="8.44140625" style="3" customWidth="1"/>
    <col min="27" max="27" width="10.77734375" style="3" customWidth="1"/>
    <col min="28" max="33" width="8.44140625" style="3" customWidth="1"/>
    <col min="34" max="16384" width="8.88671875" style="3"/>
  </cols>
  <sheetData>
    <row r="1" spans="1:33" s="47" customFormat="1" ht="15.6">
      <c r="A1" s="47" t="s">
        <v>28</v>
      </c>
    </row>
    <row r="2" spans="1:33" s="47" customFormat="1" ht="15.6">
      <c r="A2" s="47" t="s">
        <v>29</v>
      </c>
    </row>
    <row r="4" spans="1:33">
      <c r="A4" s="1" t="s">
        <v>0</v>
      </c>
      <c r="B4" s="2">
        <v>14000</v>
      </c>
    </row>
    <row r="5" spans="1:33" ht="20.399999999999999" customHeight="1">
      <c r="A5" s="4" t="s">
        <v>1</v>
      </c>
      <c r="B5" s="5">
        <v>800</v>
      </c>
      <c r="C5" s="6"/>
      <c r="D5" s="7"/>
      <c r="E5" s="54" t="s">
        <v>2</v>
      </c>
      <c r="F5" s="55"/>
      <c r="G5" s="55"/>
      <c r="H5" s="55"/>
      <c r="I5" s="55"/>
      <c r="J5" s="55"/>
      <c r="K5" s="55"/>
      <c r="L5" s="55"/>
      <c r="AA5" s="48"/>
    </row>
    <row r="6" spans="1:33" ht="20.399999999999999" customHeight="1">
      <c r="A6" s="8"/>
      <c r="B6" s="9"/>
      <c r="C6" s="10"/>
      <c r="D6" s="10"/>
      <c r="E6" s="56" t="s">
        <v>3</v>
      </c>
      <c r="F6" s="56"/>
      <c r="G6" s="56"/>
      <c r="H6" s="56"/>
      <c r="I6" s="56"/>
      <c r="J6" s="56" t="s">
        <v>4</v>
      </c>
      <c r="K6" s="56"/>
      <c r="L6" s="11" t="s">
        <v>5</v>
      </c>
      <c r="M6" s="53" t="s">
        <v>51</v>
      </c>
      <c r="N6" s="53"/>
      <c r="O6" s="53"/>
      <c r="P6" s="53"/>
      <c r="Q6" s="53"/>
      <c r="R6" s="53"/>
      <c r="S6" s="53"/>
      <c r="T6" s="53"/>
      <c r="U6" s="53"/>
      <c r="V6" s="53"/>
      <c r="W6" s="53" t="s">
        <v>52</v>
      </c>
      <c r="X6" s="53"/>
      <c r="Y6" s="53"/>
      <c r="Z6" s="53"/>
      <c r="AA6" s="53"/>
      <c r="AB6" s="53"/>
      <c r="AC6" s="53"/>
      <c r="AD6" s="53"/>
      <c r="AE6" s="53"/>
      <c r="AF6" s="53"/>
      <c r="AG6" s="53"/>
    </row>
    <row r="7" spans="1:33" ht="25.8" customHeight="1">
      <c r="A7" s="8"/>
      <c r="B7" s="13"/>
      <c r="C7" s="14"/>
      <c r="D7" s="15" t="s">
        <v>6</v>
      </c>
      <c r="E7" s="16" t="s">
        <v>7</v>
      </c>
      <c r="F7" s="16" t="s">
        <v>8</v>
      </c>
      <c r="G7" s="17" t="s">
        <v>12</v>
      </c>
      <c r="H7" s="17" t="s">
        <v>13</v>
      </c>
      <c r="I7" s="18" t="s">
        <v>11</v>
      </c>
      <c r="J7" s="17" t="s">
        <v>9</v>
      </c>
      <c r="K7" s="17" t="s">
        <v>10</v>
      </c>
      <c r="L7" s="19" t="s">
        <v>14</v>
      </c>
      <c r="M7" s="51" t="s">
        <v>31</v>
      </c>
      <c r="N7" s="51" t="s">
        <v>32</v>
      </c>
      <c r="O7" s="51" t="s">
        <v>33</v>
      </c>
      <c r="P7" s="51" t="s">
        <v>34</v>
      </c>
      <c r="Q7" s="51" t="s">
        <v>35</v>
      </c>
      <c r="R7" s="51" t="s">
        <v>36</v>
      </c>
      <c r="S7" s="51" t="s">
        <v>37</v>
      </c>
      <c r="T7" s="51" t="s">
        <v>38</v>
      </c>
      <c r="U7" s="51" t="s">
        <v>39</v>
      </c>
      <c r="V7" s="51" t="s">
        <v>40</v>
      </c>
      <c r="W7" s="51" t="s">
        <v>41</v>
      </c>
      <c r="X7" s="51" t="s">
        <v>42</v>
      </c>
      <c r="Y7" s="51" t="s">
        <v>43</v>
      </c>
      <c r="Z7" s="51" t="s">
        <v>44</v>
      </c>
      <c r="AA7" s="49" t="s">
        <v>53</v>
      </c>
      <c r="AB7" s="51" t="s">
        <v>45</v>
      </c>
      <c r="AC7" s="51" t="s">
        <v>46</v>
      </c>
      <c r="AD7" s="51" t="s">
        <v>47</v>
      </c>
      <c r="AE7" s="51" t="s">
        <v>48</v>
      </c>
      <c r="AF7" s="51" t="s">
        <v>49</v>
      </c>
      <c r="AG7" s="57" t="s">
        <v>50</v>
      </c>
    </row>
    <row r="8" spans="1:33" ht="25.8" customHeight="1" thickBot="1">
      <c r="A8" s="8"/>
      <c r="B8" s="20"/>
      <c r="C8" s="21"/>
      <c r="D8" s="22" t="s">
        <v>15</v>
      </c>
      <c r="E8" s="23" t="s">
        <v>16</v>
      </c>
      <c r="F8" s="24" t="s">
        <v>19</v>
      </c>
      <c r="G8" s="25" t="s">
        <v>20</v>
      </c>
      <c r="H8" s="25" t="s">
        <v>21</v>
      </c>
      <c r="I8" s="26" t="s">
        <v>18</v>
      </c>
      <c r="J8" s="25" t="s">
        <v>17</v>
      </c>
      <c r="K8" s="25" t="s">
        <v>21</v>
      </c>
      <c r="L8" s="27" t="s">
        <v>22</v>
      </c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0"/>
      <c r="AB8" s="52"/>
      <c r="AC8" s="52"/>
      <c r="AD8" s="52"/>
      <c r="AE8" s="52"/>
      <c r="AF8" s="52"/>
      <c r="AG8" s="58"/>
    </row>
    <row r="9" spans="1:33" ht="22.95" customHeight="1">
      <c r="A9" s="28" t="str">
        <f>YEAR(B9)&amp;IF(MONTH(B9)&lt;10,"0"&amp;MONTH(B9),MONTH(B9))&amp;(IF(DAY(B9)&lt;10,"0"&amp;DAY(B9),DAY(B9)))</f>
        <v>19000100</v>
      </c>
      <c r="B9" s="29"/>
      <c r="C9" s="30"/>
      <c r="D9" s="31">
        <v>1</v>
      </c>
      <c r="E9" s="32"/>
      <c r="F9" s="33">
        <f>E9</f>
        <v>0</v>
      </c>
      <c r="G9" s="34"/>
      <c r="H9" s="33">
        <f>G9</f>
        <v>0</v>
      </c>
      <c r="I9" s="35">
        <f t="shared" ref="I9:I39" si="0">H9-F9</f>
        <v>0</v>
      </c>
      <c r="J9" s="32"/>
      <c r="K9" s="33">
        <f>J9</f>
        <v>0</v>
      </c>
      <c r="L9" s="36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</row>
    <row r="10" spans="1:33" ht="22.95" customHeight="1">
      <c r="A10" s="28" t="str">
        <f t="shared" ref="A10:A39" si="1">YEAR(B10)&amp;IF(MONTH(B10)&lt;10,"0"&amp;MONTH(B10),MONTH(B10))&amp;(IF(DAY(B10)&lt;10,"0"&amp;DAY(B10),DAY(B10)))</f>
        <v>19000100</v>
      </c>
      <c r="B10" s="37"/>
      <c r="C10" s="38"/>
      <c r="D10" s="39">
        <v>1</v>
      </c>
      <c r="E10" s="40"/>
      <c r="F10" s="12">
        <f t="shared" ref="F10:F37" si="2">E10+F9</f>
        <v>0</v>
      </c>
      <c r="G10" s="12"/>
      <c r="H10" s="12">
        <f>G10+H9</f>
        <v>0</v>
      </c>
      <c r="I10" s="41">
        <f t="shared" si="0"/>
        <v>0</v>
      </c>
      <c r="J10" s="40"/>
      <c r="K10" s="12">
        <f>K9+J10</f>
        <v>0</v>
      </c>
      <c r="L10" s="42" t="s">
        <v>30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22.95" customHeight="1">
      <c r="A11" s="28" t="str">
        <f t="shared" si="1"/>
        <v>19000100</v>
      </c>
      <c r="B11" s="37"/>
      <c r="C11" s="38"/>
      <c r="D11" s="39">
        <v>1</v>
      </c>
      <c r="E11" s="40"/>
      <c r="F11" s="12">
        <f t="shared" si="2"/>
        <v>0</v>
      </c>
      <c r="G11" s="12"/>
      <c r="H11" s="12">
        <f t="shared" ref="H11:H39" si="3">G11+H10</f>
        <v>0</v>
      </c>
      <c r="I11" s="41">
        <f t="shared" si="0"/>
        <v>0</v>
      </c>
      <c r="J11" s="40"/>
      <c r="K11" s="12">
        <f t="shared" ref="K11:K37" si="4">K10+J11</f>
        <v>0</v>
      </c>
      <c r="L11" s="42" t="s">
        <v>30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22.5" customHeight="1">
      <c r="A12" s="28" t="str">
        <f t="shared" si="1"/>
        <v>19000100</v>
      </c>
      <c r="B12" s="37"/>
      <c r="C12" s="38"/>
      <c r="D12" s="39">
        <v>1</v>
      </c>
      <c r="E12" s="40"/>
      <c r="F12" s="12">
        <f t="shared" si="2"/>
        <v>0</v>
      </c>
      <c r="G12" s="12"/>
      <c r="H12" s="12">
        <f t="shared" si="3"/>
        <v>0</v>
      </c>
      <c r="I12" s="41">
        <f t="shared" si="0"/>
        <v>0</v>
      </c>
      <c r="J12" s="40"/>
      <c r="K12" s="12">
        <f t="shared" si="4"/>
        <v>0</v>
      </c>
      <c r="L12" s="42" t="s">
        <v>30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22.95" customHeight="1">
      <c r="A13" s="28" t="str">
        <f t="shared" si="1"/>
        <v>19000100</v>
      </c>
      <c r="B13" s="37"/>
      <c r="C13" s="38"/>
      <c r="D13" s="39">
        <v>1</v>
      </c>
      <c r="E13" s="40"/>
      <c r="F13" s="12">
        <f t="shared" si="2"/>
        <v>0</v>
      </c>
      <c r="G13" s="12"/>
      <c r="H13" s="12">
        <f t="shared" si="3"/>
        <v>0</v>
      </c>
      <c r="I13" s="41">
        <f t="shared" si="0"/>
        <v>0</v>
      </c>
      <c r="J13" s="40"/>
      <c r="K13" s="12">
        <f t="shared" si="4"/>
        <v>0</v>
      </c>
      <c r="L13" s="42" t="s">
        <v>30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22.95" customHeight="1">
      <c r="A14" s="28" t="str">
        <f t="shared" si="1"/>
        <v>19000100</v>
      </c>
      <c r="B14" s="37"/>
      <c r="C14" s="38"/>
      <c r="D14" s="39">
        <v>1</v>
      </c>
      <c r="E14" s="40"/>
      <c r="F14" s="12">
        <f t="shared" si="2"/>
        <v>0</v>
      </c>
      <c r="G14" s="12"/>
      <c r="H14" s="12">
        <f t="shared" si="3"/>
        <v>0</v>
      </c>
      <c r="I14" s="41">
        <f t="shared" si="0"/>
        <v>0</v>
      </c>
      <c r="J14" s="40"/>
      <c r="K14" s="12">
        <f t="shared" si="4"/>
        <v>0</v>
      </c>
      <c r="L14" s="42" t="s">
        <v>30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22.95" customHeight="1">
      <c r="A15" s="28" t="str">
        <f t="shared" si="1"/>
        <v>19000100</v>
      </c>
      <c r="B15" s="37"/>
      <c r="C15" s="38"/>
      <c r="D15" s="39">
        <v>1</v>
      </c>
      <c r="E15" s="40"/>
      <c r="F15" s="12">
        <f t="shared" si="2"/>
        <v>0</v>
      </c>
      <c r="G15" s="12"/>
      <c r="H15" s="12">
        <f t="shared" si="3"/>
        <v>0</v>
      </c>
      <c r="I15" s="41">
        <f t="shared" si="0"/>
        <v>0</v>
      </c>
      <c r="J15" s="40"/>
      <c r="K15" s="12">
        <f t="shared" si="4"/>
        <v>0</v>
      </c>
      <c r="L15" s="42" t="s">
        <v>30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22.95" customHeight="1">
      <c r="A16" s="28" t="str">
        <f t="shared" si="1"/>
        <v>19000100</v>
      </c>
      <c r="B16" s="37"/>
      <c r="C16" s="38"/>
      <c r="D16" s="39">
        <v>1</v>
      </c>
      <c r="E16" s="40"/>
      <c r="F16" s="12">
        <f t="shared" si="2"/>
        <v>0</v>
      </c>
      <c r="G16" s="12"/>
      <c r="H16" s="12">
        <f t="shared" si="3"/>
        <v>0</v>
      </c>
      <c r="I16" s="41">
        <f t="shared" si="0"/>
        <v>0</v>
      </c>
      <c r="J16" s="40"/>
      <c r="K16" s="12">
        <f>K15+J16</f>
        <v>0</v>
      </c>
      <c r="L16" s="42" t="s">
        <v>30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22.95" customHeight="1">
      <c r="A17" s="28" t="str">
        <f t="shared" si="1"/>
        <v>19000100</v>
      </c>
      <c r="B17" s="37"/>
      <c r="C17" s="38"/>
      <c r="D17" s="39">
        <v>1</v>
      </c>
      <c r="E17" s="40"/>
      <c r="F17" s="12">
        <f t="shared" si="2"/>
        <v>0</v>
      </c>
      <c r="G17" s="12"/>
      <c r="H17" s="12">
        <f t="shared" si="3"/>
        <v>0</v>
      </c>
      <c r="I17" s="41">
        <f t="shared" si="0"/>
        <v>0</v>
      </c>
      <c r="J17" s="40"/>
      <c r="K17" s="12">
        <f>K16+J17</f>
        <v>0</v>
      </c>
      <c r="L17" s="42" t="s">
        <v>30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22.95" customHeight="1">
      <c r="A18" s="28" t="str">
        <f t="shared" si="1"/>
        <v>19000100</v>
      </c>
      <c r="B18" s="37"/>
      <c r="C18" s="38"/>
      <c r="D18" s="39">
        <v>1</v>
      </c>
      <c r="E18" s="40"/>
      <c r="F18" s="12">
        <f t="shared" si="2"/>
        <v>0</v>
      </c>
      <c r="G18" s="12"/>
      <c r="H18" s="12">
        <f t="shared" si="3"/>
        <v>0</v>
      </c>
      <c r="I18" s="41">
        <f t="shared" si="0"/>
        <v>0</v>
      </c>
      <c r="J18" s="40"/>
      <c r="K18" s="12">
        <f t="shared" si="4"/>
        <v>0</v>
      </c>
      <c r="L18" s="42" t="s">
        <v>30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22.95" customHeight="1">
      <c r="A19" s="28" t="str">
        <f t="shared" si="1"/>
        <v>19000100</v>
      </c>
      <c r="B19" s="37"/>
      <c r="C19" s="38"/>
      <c r="D19" s="39">
        <v>1</v>
      </c>
      <c r="E19" s="40"/>
      <c r="F19" s="12">
        <f t="shared" si="2"/>
        <v>0</v>
      </c>
      <c r="G19" s="12"/>
      <c r="H19" s="12">
        <f t="shared" si="3"/>
        <v>0</v>
      </c>
      <c r="I19" s="41">
        <f t="shared" si="0"/>
        <v>0</v>
      </c>
      <c r="J19" s="40"/>
      <c r="K19" s="12">
        <f t="shared" si="4"/>
        <v>0</v>
      </c>
      <c r="L19" s="42" t="s">
        <v>30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22.95" customHeight="1">
      <c r="A20" s="28" t="str">
        <f t="shared" si="1"/>
        <v>19000100</v>
      </c>
      <c r="B20" s="37"/>
      <c r="C20" s="38"/>
      <c r="D20" s="39">
        <v>1</v>
      </c>
      <c r="E20" s="40"/>
      <c r="F20" s="12">
        <f t="shared" si="2"/>
        <v>0</v>
      </c>
      <c r="G20" s="12"/>
      <c r="H20" s="12">
        <f t="shared" si="3"/>
        <v>0</v>
      </c>
      <c r="I20" s="41">
        <f t="shared" si="0"/>
        <v>0</v>
      </c>
      <c r="J20" s="40"/>
      <c r="K20" s="12">
        <f t="shared" si="4"/>
        <v>0</v>
      </c>
      <c r="L20" s="42" t="s">
        <v>30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22.95" customHeight="1">
      <c r="A21" s="28" t="str">
        <f t="shared" si="1"/>
        <v>19000100</v>
      </c>
      <c r="B21" s="37"/>
      <c r="C21" s="38"/>
      <c r="D21" s="39">
        <v>1</v>
      </c>
      <c r="E21" s="40"/>
      <c r="F21" s="12">
        <f t="shared" si="2"/>
        <v>0</v>
      </c>
      <c r="G21" s="12"/>
      <c r="H21" s="12">
        <f t="shared" si="3"/>
        <v>0</v>
      </c>
      <c r="I21" s="41">
        <f t="shared" si="0"/>
        <v>0</v>
      </c>
      <c r="J21" s="40"/>
      <c r="K21" s="12">
        <f t="shared" si="4"/>
        <v>0</v>
      </c>
      <c r="L21" s="42" t="s">
        <v>30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22.5" customHeight="1">
      <c r="A22" s="28" t="str">
        <f t="shared" si="1"/>
        <v>19000100</v>
      </c>
      <c r="B22" s="37"/>
      <c r="C22" s="38"/>
      <c r="D22" s="39">
        <v>1</v>
      </c>
      <c r="E22" s="40"/>
      <c r="F22" s="12">
        <f t="shared" si="2"/>
        <v>0</v>
      </c>
      <c r="G22" s="12"/>
      <c r="H22" s="12">
        <f t="shared" si="3"/>
        <v>0</v>
      </c>
      <c r="I22" s="41">
        <f t="shared" si="0"/>
        <v>0</v>
      </c>
      <c r="J22" s="40"/>
      <c r="K22" s="12">
        <f t="shared" si="4"/>
        <v>0</v>
      </c>
      <c r="L22" s="42" t="s">
        <v>30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22.95" customHeight="1">
      <c r="A23" s="28" t="str">
        <f t="shared" si="1"/>
        <v>19000100</v>
      </c>
      <c r="B23" s="37"/>
      <c r="C23" s="38"/>
      <c r="D23" s="39">
        <v>1</v>
      </c>
      <c r="E23" s="40"/>
      <c r="F23" s="12">
        <f t="shared" si="2"/>
        <v>0</v>
      </c>
      <c r="G23" s="12"/>
      <c r="H23" s="12">
        <f t="shared" si="3"/>
        <v>0</v>
      </c>
      <c r="I23" s="41">
        <f t="shared" si="0"/>
        <v>0</v>
      </c>
      <c r="J23" s="40"/>
      <c r="K23" s="12">
        <f t="shared" si="4"/>
        <v>0</v>
      </c>
      <c r="L23" s="42" t="s">
        <v>30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22.95" customHeight="1">
      <c r="A24" s="28" t="str">
        <f t="shared" si="1"/>
        <v>19000100</v>
      </c>
      <c r="B24" s="37"/>
      <c r="C24" s="38"/>
      <c r="D24" s="39">
        <v>1</v>
      </c>
      <c r="E24" s="40"/>
      <c r="F24" s="12">
        <f t="shared" si="2"/>
        <v>0</v>
      </c>
      <c r="G24" s="12"/>
      <c r="H24" s="12">
        <f t="shared" si="3"/>
        <v>0</v>
      </c>
      <c r="I24" s="41">
        <f t="shared" si="0"/>
        <v>0</v>
      </c>
      <c r="J24" s="40"/>
      <c r="K24" s="12">
        <f t="shared" si="4"/>
        <v>0</v>
      </c>
      <c r="L24" s="42" t="s">
        <v>30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22.95" customHeight="1">
      <c r="A25" s="28" t="str">
        <f t="shared" si="1"/>
        <v>19000100</v>
      </c>
      <c r="B25" s="37"/>
      <c r="C25" s="38"/>
      <c r="D25" s="39">
        <v>1</v>
      </c>
      <c r="E25" s="40"/>
      <c r="F25" s="12">
        <f t="shared" si="2"/>
        <v>0</v>
      </c>
      <c r="G25" s="12"/>
      <c r="H25" s="12">
        <f t="shared" si="3"/>
        <v>0</v>
      </c>
      <c r="I25" s="41">
        <f t="shared" si="0"/>
        <v>0</v>
      </c>
      <c r="J25" s="40"/>
      <c r="K25" s="12">
        <f t="shared" si="4"/>
        <v>0</v>
      </c>
      <c r="L25" s="42" t="s">
        <v>30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22.95" customHeight="1">
      <c r="A26" s="28" t="str">
        <f t="shared" si="1"/>
        <v>19000100</v>
      </c>
      <c r="B26" s="37"/>
      <c r="C26" s="38"/>
      <c r="D26" s="39">
        <v>1</v>
      </c>
      <c r="E26" s="40"/>
      <c r="F26" s="12">
        <f t="shared" si="2"/>
        <v>0</v>
      </c>
      <c r="G26" s="12"/>
      <c r="H26" s="12">
        <f t="shared" si="3"/>
        <v>0</v>
      </c>
      <c r="I26" s="41">
        <f t="shared" si="0"/>
        <v>0</v>
      </c>
      <c r="J26" s="40"/>
      <c r="K26" s="12">
        <f t="shared" si="4"/>
        <v>0</v>
      </c>
      <c r="L26" s="42" t="s">
        <v>30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22.95" customHeight="1">
      <c r="A27" s="28" t="str">
        <f t="shared" si="1"/>
        <v>19000100</v>
      </c>
      <c r="B27" s="37"/>
      <c r="C27" s="38"/>
      <c r="D27" s="39">
        <v>1</v>
      </c>
      <c r="E27" s="40"/>
      <c r="F27" s="12">
        <f t="shared" si="2"/>
        <v>0</v>
      </c>
      <c r="G27" s="12"/>
      <c r="H27" s="12">
        <f t="shared" si="3"/>
        <v>0</v>
      </c>
      <c r="I27" s="41">
        <f t="shared" si="0"/>
        <v>0</v>
      </c>
      <c r="J27" s="40"/>
      <c r="K27" s="12">
        <f t="shared" si="4"/>
        <v>0</v>
      </c>
      <c r="L27" s="42" t="s">
        <v>30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22.95" customHeight="1">
      <c r="A28" s="28" t="str">
        <f t="shared" si="1"/>
        <v>19000100</v>
      </c>
      <c r="B28" s="37"/>
      <c r="C28" s="38"/>
      <c r="D28" s="39">
        <v>1</v>
      </c>
      <c r="E28" s="40"/>
      <c r="F28" s="12">
        <f t="shared" si="2"/>
        <v>0</v>
      </c>
      <c r="G28" s="12"/>
      <c r="H28" s="12">
        <f t="shared" si="3"/>
        <v>0</v>
      </c>
      <c r="I28" s="41">
        <f t="shared" si="0"/>
        <v>0</v>
      </c>
      <c r="J28" s="40"/>
      <c r="K28" s="12">
        <f t="shared" si="4"/>
        <v>0</v>
      </c>
      <c r="L28" s="42" t="s">
        <v>30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22.95" customHeight="1">
      <c r="A29" s="28" t="str">
        <f t="shared" si="1"/>
        <v>19000100</v>
      </c>
      <c r="B29" s="37"/>
      <c r="C29" s="38"/>
      <c r="D29" s="39">
        <v>1</v>
      </c>
      <c r="E29" s="40"/>
      <c r="F29" s="12">
        <f t="shared" si="2"/>
        <v>0</v>
      </c>
      <c r="G29" s="12"/>
      <c r="H29" s="12">
        <f t="shared" si="3"/>
        <v>0</v>
      </c>
      <c r="I29" s="41">
        <f t="shared" si="0"/>
        <v>0</v>
      </c>
      <c r="J29" s="40"/>
      <c r="K29" s="12">
        <f t="shared" si="4"/>
        <v>0</v>
      </c>
      <c r="L29" s="42" t="s">
        <v>30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22.95" customHeight="1">
      <c r="A30" s="28" t="str">
        <f t="shared" si="1"/>
        <v>19000100</v>
      </c>
      <c r="B30" s="37"/>
      <c r="C30" s="38"/>
      <c r="D30" s="39">
        <v>1</v>
      </c>
      <c r="E30" s="40"/>
      <c r="F30" s="12">
        <f t="shared" si="2"/>
        <v>0</v>
      </c>
      <c r="G30" s="12"/>
      <c r="H30" s="12">
        <f t="shared" si="3"/>
        <v>0</v>
      </c>
      <c r="I30" s="41">
        <f t="shared" si="0"/>
        <v>0</v>
      </c>
      <c r="J30" s="40"/>
      <c r="K30" s="12">
        <f t="shared" si="4"/>
        <v>0</v>
      </c>
      <c r="L30" s="42" t="s">
        <v>30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22.5" customHeight="1">
      <c r="A31" s="28" t="str">
        <f t="shared" si="1"/>
        <v>19000100</v>
      </c>
      <c r="B31" s="37"/>
      <c r="C31" s="38"/>
      <c r="D31" s="39">
        <v>1</v>
      </c>
      <c r="E31" s="40"/>
      <c r="F31" s="12">
        <f t="shared" si="2"/>
        <v>0</v>
      </c>
      <c r="G31" s="12"/>
      <c r="H31" s="12">
        <f t="shared" si="3"/>
        <v>0</v>
      </c>
      <c r="I31" s="41">
        <f t="shared" si="0"/>
        <v>0</v>
      </c>
      <c r="J31" s="40"/>
      <c r="K31" s="12">
        <f t="shared" si="4"/>
        <v>0</v>
      </c>
      <c r="L31" s="42" t="s">
        <v>30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22.95" customHeight="1">
      <c r="A32" s="28" t="str">
        <f t="shared" si="1"/>
        <v>19000100</v>
      </c>
      <c r="B32" s="37"/>
      <c r="C32" s="38"/>
      <c r="D32" s="39">
        <v>1</v>
      </c>
      <c r="E32" s="40"/>
      <c r="F32" s="12">
        <f t="shared" si="2"/>
        <v>0</v>
      </c>
      <c r="G32" s="12"/>
      <c r="H32" s="12">
        <f t="shared" si="3"/>
        <v>0</v>
      </c>
      <c r="I32" s="41">
        <f t="shared" si="0"/>
        <v>0</v>
      </c>
      <c r="J32" s="40"/>
      <c r="K32" s="12">
        <f t="shared" si="4"/>
        <v>0</v>
      </c>
      <c r="L32" s="42" t="s">
        <v>30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22.95" customHeight="1">
      <c r="A33" s="28" t="str">
        <f t="shared" si="1"/>
        <v>19000100</v>
      </c>
      <c r="B33" s="37"/>
      <c r="C33" s="38"/>
      <c r="D33" s="39">
        <v>1</v>
      </c>
      <c r="E33" s="40"/>
      <c r="F33" s="12">
        <f t="shared" si="2"/>
        <v>0</v>
      </c>
      <c r="G33" s="12"/>
      <c r="H33" s="12">
        <f t="shared" si="3"/>
        <v>0</v>
      </c>
      <c r="I33" s="41">
        <f t="shared" si="0"/>
        <v>0</v>
      </c>
      <c r="J33" s="40"/>
      <c r="K33" s="12">
        <f t="shared" si="4"/>
        <v>0</v>
      </c>
      <c r="L33" s="42" t="s">
        <v>30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22.5" customHeight="1">
      <c r="A34" s="28" t="str">
        <f t="shared" si="1"/>
        <v>19000100</v>
      </c>
      <c r="B34" s="37"/>
      <c r="C34" s="38"/>
      <c r="D34" s="39">
        <v>1</v>
      </c>
      <c r="E34" s="40"/>
      <c r="F34" s="12">
        <f t="shared" si="2"/>
        <v>0</v>
      </c>
      <c r="G34" s="12"/>
      <c r="H34" s="12">
        <f t="shared" si="3"/>
        <v>0</v>
      </c>
      <c r="I34" s="41">
        <f t="shared" si="0"/>
        <v>0</v>
      </c>
      <c r="J34" s="40"/>
      <c r="K34" s="12">
        <f t="shared" si="4"/>
        <v>0</v>
      </c>
      <c r="L34" s="42" t="s">
        <v>30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22.95" customHeight="1">
      <c r="A35" s="28" t="str">
        <f t="shared" si="1"/>
        <v>19000100</v>
      </c>
      <c r="B35" s="37"/>
      <c r="C35" s="38"/>
      <c r="D35" s="39">
        <v>1</v>
      </c>
      <c r="E35" s="40"/>
      <c r="F35" s="12">
        <f t="shared" si="2"/>
        <v>0</v>
      </c>
      <c r="G35" s="12"/>
      <c r="H35" s="12">
        <f t="shared" si="3"/>
        <v>0</v>
      </c>
      <c r="I35" s="41">
        <f t="shared" si="0"/>
        <v>0</v>
      </c>
      <c r="J35" s="40"/>
      <c r="K35" s="12">
        <f t="shared" si="4"/>
        <v>0</v>
      </c>
      <c r="L35" s="42" t="s">
        <v>30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22.95" customHeight="1">
      <c r="A36" s="28" t="str">
        <f t="shared" si="1"/>
        <v>19000100</v>
      </c>
      <c r="B36" s="37"/>
      <c r="C36" s="38"/>
      <c r="D36" s="39">
        <v>1</v>
      </c>
      <c r="E36" s="40"/>
      <c r="F36" s="12">
        <f t="shared" si="2"/>
        <v>0</v>
      </c>
      <c r="G36" s="12"/>
      <c r="H36" s="12">
        <f t="shared" si="3"/>
        <v>0</v>
      </c>
      <c r="I36" s="41">
        <f t="shared" si="0"/>
        <v>0</v>
      </c>
      <c r="J36" s="40"/>
      <c r="K36" s="12">
        <f t="shared" si="4"/>
        <v>0</v>
      </c>
      <c r="L36" s="42" t="s">
        <v>30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ht="22.95" customHeight="1">
      <c r="A37" s="28" t="str">
        <f t="shared" si="1"/>
        <v>19000100</v>
      </c>
      <c r="B37" s="37"/>
      <c r="C37" s="38"/>
      <c r="D37" s="39">
        <v>1</v>
      </c>
      <c r="E37" s="40"/>
      <c r="F37" s="12">
        <f t="shared" si="2"/>
        <v>0</v>
      </c>
      <c r="G37" s="12"/>
      <c r="H37" s="12">
        <f t="shared" si="3"/>
        <v>0</v>
      </c>
      <c r="I37" s="41">
        <f t="shared" si="0"/>
        <v>0</v>
      </c>
      <c r="J37" s="40"/>
      <c r="K37" s="12">
        <f t="shared" si="4"/>
        <v>0</v>
      </c>
      <c r="L37" s="42" t="s">
        <v>30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ht="22.95" customHeight="1">
      <c r="A38" s="28" t="str">
        <f t="shared" ref="A38" si="5">YEAR(B38)&amp;IF(MONTH(B38)&lt;10,"0"&amp;MONTH(B38),MONTH(B38))&amp;(IF(DAY(B38)&lt;10,"0"&amp;DAY(B38),DAY(B38)))</f>
        <v>19000100</v>
      </c>
      <c r="B38" s="37"/>
      <c r="C38" s="38"/>
      <c r="D38" s="39">
        <v>1</v>
      </c>
      <c r="E38" s="40"/>
      <c r="F38" s="12">
        <f t="shared" ref="F38" si="6">E38+F37</f>
        <v>0</v>
      </c>
      <c r="G38" s="12"/>
      <c r="H38" s="12">
        <f t="shared" si="3"/>
        <v>0</v>
      </c>
      <c r="I38" s="41">
        <f t="shared" si="0"/>
        <v>0</v>
      </c>
      <c r="J38" s="40"/>
      <c r="K38" s="12">
        <f t="shared" ref="K38" si="7">K37+J38</f>
        <v>0</v>
      </c>
      <c r="L38" s="42" t="s">
        <v>30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22.95" customHeight="1" thickBot="1">
      <c r="A39" s="28" t="str">
        <f t="shared" si="1"/>
        <v>19000100</v>
      </c>
      <c r="B39" s="37"/>
      <c r="C39" s="38"/>
      <c r="D39" s="39">
        <v>1</v>
      </c>
      <c r="E39" s="40"/>
      <c r="F39" s="12">
        <f>E39+F37</f>
        <v>0</v>
      </c>
      <c r="G39" s="12"/>
      <c r="H39" s="12">
        <f t="shared" si="3"/>
        <v>0</v>
      </c>
      <c r="I39" s="41">
        <f t="shared" si="0"/>
        <v>0</v>
      </c>
      <c r="J39" s="40"/>
      <c r="K39" s="12">
        <f>K37+J39</f>
        <v>0</v>
      </c>
      <c r="L39" s="42" t="s">
        <v>30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22.95" customHeight="1" thickBot="1">
      <c r="B40" s="43" t="s">
        <v>23</v>
      </c>
      <c r="C40" s="44"/>
      <c r="D40" s="45">
        <f>SUM(D9:D39)</f>
        <v>31</v>
      </c>
      <c r="E40" s="44">
        <f>SUM(E9:E39)</f>
        <v>0</v>
      </c>
      <c r="F40" s="44"/>
      <c r="G40" s="44">
        <f>SUM(G9:G39)</f>
        <v>0</v>
      </c>
      <c r="H40" s="44" t="e">
        <f>G40+#REF!</f>
        <v>#REF!</v>
      </c>
      <c r="I40" s="44"/>
      <c r="J40" s="44">
        <f>SUM(J9:J39)</f>
        <v>0</v>
      </c>
      <c r="K40" s="44"/>
      <c r="L40" s="46">
        <v>7.3625701590271282</v>
      </c>
      <c r="M40" s="44">
        <f>SUM(M9:M39)</f>
        <v>0</v>
      </c>
      <c r="N40" s="44">
        <f t="shared" ref="N40:X40" si="8">SUM(N9:N39)</f>
        <v>0</v>
      </c>
      <c r="O40" s="44">
        <f t="shared" si="8"/>
        <v>0</v>
      </c>
      <c r="P40" s="44">
        <f t="shared" si="8"/>
        <v>0</v>
      </c>
      <c r="Q40" s="44">
        <f t="shared" si="8"/>
        <v>0</v>
      </c>
      <c r="R40" s="44">
        <f t="shared" si="8"/>
        <v>0</v>
      </c>
      <c r="S40" s="44">
        <f t="shared" si="8"/>
        <v>0</v>
      </c>
      <c r="T40" s="44">
        <f t="shared" si="8"/>
        <v>0</v>
      </c>
      <c r="U40" s="44">
        <f t="shared" si="8"/>
        <v>0</v>
      </c>
      <c r="V40" s="44">
        <f t="shared" si="8"/>
        <v>0</v>
      </c>
      <c r="W40" s="44">
        <f t="shared" si="8"/>
        <v>0</v>
      </c>
      <c r="X40" s="44">
        <f t="shared" si="8"/>
        <v>0</v>
      </c>
      <c r="Y40" s="44">
        <f t="shared" ref="Y40" si="9">SUM(Y9:Y39)</f>
        <v>0</v>
      </c>
      <c r="Z40" s="44">
        <f t="shared" ref="Z40:AA40" si="10">SUM(Z9:Z39)</f>
        <v>0</v>
      </c>
      <c r="AA40" s="44">
        <f t="shared" si="10"/>
        <v>0</v>
      </c>
      <c r="AB40" s="44">
        <f t="shared" ref="AB40" si="11">SUM(AB9:AB39)</f>
        <v>0</v>
      </c>
      <c r="AC40" s="44">
        <f t="shared" ref="AC40" si="12">SUM(AC9:AC39)</f>
        <v>0</v>
      </c>
      <c r="AD40" s="44">
        <f t="shared" ref="AD40" si="13">SUM(AD9:AD39)</f>
        <v>0</v>
      </c>
      <c r="AE40" s="44">
        <f t="shared" ref="AE40" si="14">SUM(AE9:AE39)</f>
        <v>0</v>
      </c>
      <c r="AF40" s="44">
        <f t="shared" ref="AF40" si="15">SUM(AF9:AF39)</f>
        <v>0</v>
      </c>
      <c r="AG40" s="44">
        <f t="shared" ref="AG40" si="16">SUM(AG9:AG39)</f>
        <v>0</v>
      </c>
    </row>
    <row r="41" spans="1:33" ht="19.95" customHeight="1">
      <c r="B41" s="3" t="s">
        <v>24</v>
      </c>
      <c r="C41" s="3" t="s">
        <v>25</v>
      </c>
      <c r="E41" s="3">
        <f>E40/$D40</f>
        <v>0</v>
      </c>
      <c r="H41" s="3" t="e">
        <f>H40/SUM($D9:$D39)</f>
        <v>#REF!</v>
      </c>
      <c r="J41" s="3">
        <f>J40/SUM($D9:$D39)</f>
        <v>0</v>
      </c>
    </row>
    <row r="42" spans="1:33" ht="19.95" hidden="1" customHeight="1">
      <c r="D42" s="3" t="s">
        <v>26</v>
      </c>
    </row>
    <row r="43" spans="1:33" ht="19.95" hidden="1" customHeight="1">
      <c r="D43" s="3" t="s">
        <v>27</v>
      </c>
    </row>
    <row r="44" spans="1:33" ht="18.600000000000001" customHeight="1"/>
  </sheetData>
  <mergeCells count="26">
    <mergeCell ref="E5:L5"/>
    <mergeCell ref="E6:I6"/>
    <mergeCell ref="J6:K6"/>
    <mergeCell ref="M7:M8"/>
    <mergeCell ref="N7:N8"/>
    <mergeCell ref="O7:O8"/>
    <mergeCell ref="P7:P8"/>
    <mergeCell ref="Q7:Q8"/>
    <mergeCell ref="R7:R8"/>
    <mergeCell ref="S7:S8"/>
    <mergeCell ref="AA7:AA8"/>
    <mergeCell ref="AE7:AE8"/>
    <mergeCell ref="AF7:AF8"/>
    <mergeCell ref="AG7:AG8"/>
    <mergeCell ref="M6:V6"/>
    <mergeCell ref="W6:AG6"/>
    <mergeCell ref="Y7:Y8"/>
    <mergeCell ref="Z7:Z8"/>
    <mergeCell ref="AB7:AB8"/>
    <mergeCell ref="AC7:AC8"/>
    <mergeCell ref="AD7:AD8"/>
    <mergeCell ref="T7:T8"/>
    <mergeCell ref="U7:U8"/>
    <mergeCell ref="V7:V8"/>
    <mergeCell ref="W7:W8"/>
    <mergeCell ref="X7:X8"/>
  </mergeCells>
  <conditionalFormatting sqref="I4:I37 I40:I1048576">
    <cfRule type="cellIs" dxfId="2" priority="5" operator="lessThan">
      <formula>0</formula>
    </cfRule>
  </conditionalFormatting>
  <conditionalFormatting sqref="I39">
    <cfRule type="cellIs" dxfId="1" priority="3" operator="lessThan">
      <formula>0</formula>
    </cfRule>
  </conditionalFormatting>
  <conditionalFormatting sqref="I38">
    <cfRule type="cellIs" dxfId="0" priority="1" operator="lessThan">
      <formula>0</formula>
    </cfRule>
  </conditionalFormatting>
  <pageMargins left="0.25" right="0.25" top="0.75" bottom="0.75" header="0.3" footer="0.3"/>
  <pageSetup paperSize="3" scale="7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Ikbal Munadi</dc:creator>
  <cp:lastModifiedBy>Ikbal Munadi</cp:lastModifiedBy>
  <dcterms:created xsi:type="dcterms:W3CDTF">2021-07-01T07:43:18Z</dcterms:created>
  <dcterms:modified xsi:type="dcterms:W3CDTF">2021-07-19T08:07:59Z</dcterms:modified>
</cp:coreProperties>
</file>