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ehallem\Documents\UCLA\Lab Data\skin penetration across species (Courtney)\"/>
    </mc:Choice>
  </mc:AlternateContent>
  <xr:revisionPtr revIDLastSave="0" documentId="13_ncr:1_{75354EF1-F044-43E7-AA00-DC9616F58424}" xr6:coauthVersionLast="47" xr6:coauthVersionMax="47" xr10:uidLastSave="{00000000-0000-0000-0000-000000000000}"/>
  <bookViews>
    <workbookView xWindow="19090" yWindow="-110" windowWidth="38620" windowHeight="21100" tabRatio="825" xr2:uid="{00000000-000D-0000-FFFF-FFFF00000000}"/>
  </bookViews>
  <sheets>
    <sheet name="Fig 1A" sheetId="79" r:id="rId1"/>
    <sheet name="Fig 1B" sheetId="78" r:id="rId2"/>
    <sheet name="Fig S1B" sheetId="84" r:id="rId3"/>
    <sheet name="Fig S2A" sheetId="42" r:id="rId4"/>
    <sheet name="Fig S2B" sheetId="66" r:id="rId5"/>
    <sheet name="Fig S3A" sheetId="73" r:id="rId6"/>
    <sheet name="Fig S3B" sheetId="65" r:id="rId7"/>
    <sheet name="Fig S3C" sheetId="77" r:id="rId8"/>
    <sheet name="5C-Sr-gerbil-single worm" sheetId="19" state="hidden" r:id="rId9"/>
    <sheet name="5D-Sr-guinea pig-single worm" sheetId="16" state="hidden" r:id="rId10"/>
    <sheet name="7B-Ss-gerbil-single worm" sheetId="21" state="hidden" r:id="rId11"/>
    <sheet name="7C-Ss-guinea pig-single worm" sheetId="29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0" i="84" l="1"/>
  <c r="N60" i="84"/>
  <c r="M60" i="84"/>
  <c r="L60" i="84"/>
  <c r="K60" i="84"/>
  <c r="O59" i="84"/>
  <c r="N59" i="84"/>
  <c r="M59" i="84"/>
  <c r="L59" i="84"/>
  <c r="O58" i="84"/>
  <c r="N58" i="84"/>
  <c r="M58" i="84"/>
  <c r="L58" i="84"/>
  <c r="K58" i="84"/>
  <c r="O57" i="84"/>
  <c r="N57" i="84"/>
  <c r="M57" i="84"/>
  <c r="L57" i="84"/>
  <c r="O56" i="84"/>
  <c r="N56" i="84"/>
  <c r="M56" i="84"/>
  <c r="L56" i="84"/>
  <c r="K56" i="84"/>
  <c r="O55" i="84"/>
  <c r="N55" i="84"/>
  <c r="M55" i="84"/>
  <c r="L55" i="84"/>
  <c r="O54" i="84"/>
  <c r="N54" i="84"/>
  <c r="M54" i="84"/>
  <c r="L54" i="84"/>
  <c r="K54" i="84"/>
  <c r="O53" i="84"/>
  <c r="N53" i="84"/>
  <c r="M53" i="84"/>
  <c r="L53" i="84"/>
  <c r="O52" i="84"/>
  <c r="N52" i="84"/>
  <c r="M52" i="84"/>
  <c r="L52" i="84"/>
  <c r="K52" i="84"/>
  <c r="O51" i="84"/>
  <c r="N51" i="84"/>
  <c r="M51" i="84"/>
  <c r="L51" i="84"/>
  <c r="O50" i="84"/>
  <c r="N50" i="84"/>
  <c r="M50" i="84"/>
  <c r="L50" i="84"/>
  <c r="K50" i="84"/>
  <c r="O49" i="84"/>
  <c r="N49" i="84"/>
  <c r="M49" i="84"/>
  <c r="L49" i="84"/>
  <c r="O48" i="84"/>
  <c r="N48" i="84"/>
  <c r="M48" i="84"/>
  <c r="L48" i="84"/>
  <c r="K48" i="84"/>
  <c r="O47" i="84"/>
  <c r="N47" i="84"/>
  <c r="M47" i="84"/>
  <c r="L47" i="84"/>
  <c r="O46" i="84"/>
  <c r="N46" i="84"/>
  <c r="M46" i="84"/>
  <c r="L46" i="84"/>
  <c r="K46" i="84"/>
  <c r="O45" i="84"/>
  <c r="N45" i="84"/>
  <c r="M45" i="84"/>
  <c r="L45" i="84"/>
  <c r="O44" i="84"/>
  <c r="N44" i="84"/>
  <c r="M44" i="84"/>
  <c r="L44" i="84"/>
  <c r="K44" i="84"/>
  <c r="AK42" i="84"/>
  <c r="AJ42" i="84"/>
  <c r="AI42" i="84"/>
  <c r="AH42" i="84"/>
  <c r="AG42" i="84"/>
  <c r="AK41" i="84"/>
  <c r="AJ41" i="84"/>
  <c r="AI41" i="84"/>
  <c r="AH41" i="84"/>
  <c r="AG41" i="84"/>
  <c r="AK40" i="84"/>
  <c r="AJ40" i="84"/>
  <c r="AI40" i="84"/>
  <c r="AH40" i="84"/>
  <c r="AG40" i="84"/>
  <c r="AK39" i="84"/>
  <c r="AJ39" i="84"/>
  <c r="AI39" i="84"/>
  <c r="AH39" i="84"/>
  <c r="AG39" i="84"/>
  <c r="AK38" i="84"/>
  <c r="AJ38" i="84"/>
  <c r="AI38" i="84"/>
  <c r="AH38" i="84"/>
  <c r="AG38" i="84"/>
  <c r="AK37" i="84"/>
  <c r="AJ37" i="84"/>
  <c r="AI37" i="84"/>
  <c r="AH37" i="84"/>
  <c r="AG37" i="84"/>
  <c r="AK36" i="84"/>
  <c r="AJ36" i="84"/>
  <c r="AI36" i="84"/>
  <c r="AH36" i="84"/>
  <c r="AG36" i="84"/>
  <c r="AK35" i="84"/>
  <c r="AJ35" i="84"/>
  <c r="AI35" i="84"/>
  <c r="AH35" i="84"/>
  <c r="AK34" i="84"/>
  <c r="AJ34" i="84"/>
  <c r="AI34" i="84"/>
  <c r="AH34" i="84"/>
  <c r="AG34" i="84"/>
  <c r="AK33" i="84"/>
  <c r="AJ33" i="84"/>
  <c r="AI33" i="84"/>
  <c r="AH33" i="84"/>
  <c r="AK32" i="84"/>
  <c r="AJ32" i="84"/>
  <c r="AI32" i="84"/>
  <c r="AH32" i="84"/>
  <c r="AG32" i="84"/>
  <c r="AK31" i="84"/>
  <c r="AJ31" i="84"/>
  <c r="AI31" i="84"/>
  <c r="AH31" i="84"/>
  <c r="AK30" i="84"/>
  <c r="AJ30" i="84"/>
  <c r="AI30" i="84"/>
  <c r="AH30" i="84"/>
  <c r="AG30" i="84"/>
  <c r="AK29" i="84"/>
  <c r="AJ29" i="84"/>
  <c r="AI29" i="84"/>
  <c r="AH29" i="84"/>
  <c r="AK28" i="84"/>
  <c r="AJ28" i="84"/>
  <c r="AI28" i="84"/>
  <c r="AH28" i="84"/>
  <c r="AG28" i="84"/>
  <c r="AK27" i="84"/>
  <c r="AJ27" i="84"/>
  <c r="AI27" i="84"/>
  <c r="AH27" i="84"/>
  <c r="AK26" i="84"/>
  <c r="AJ26" i="84"/>
  <c r="AI26" i="84"/>
  <c r="AH26" i="84"/>
  <c r="AG26" i="84"/>
  <c r="AK25" i="84"/>
  <c r="AJ25" i="84"/>
  <c r="AI25" i="84"/>
  <c r="AH25" i="84"/>
  <c r="AG25" i="84"/>
  <c r="AK24" i="84"/>
  <c r="AJ24" i="84"/>
  <c r="AI24" i="84"/>
  <c r="AH24" i="84"/>
  <c r="AG24" i="84"/>
  <c r="AK23" i="84"/>
  <c r="AJ23" i="84"/>
  <c r="AI23" i="84"/>
  <c r="AH23" i="84"/>
  <c r="AG23" i="84"/>
  <c r="AK22" i="84"/>
  <c r="AJ22" i="84"/>
  <c r="AI22" i="84"/>
  <c r="AH22" i="84"/>
  <c r="AG22" i="84"/>
  <c r="AK21" i="84"/>
  <c r="AJ21" i="84"/>
  <c r="AI21" i="84"/>
  <c r="AH21" i="84"/>
  <c r="AG21" i="84"/>
  <c r="AK20" i="84"/>
  <c r="AJ20" i="84"/>
  <c r="AI20" i="84"/>
  <c r="AH20" i="84"/>
  <c r="AG20" i="84"/>
  <c r="AK19" i="84"/>
  <c r="AJ19" i="84"/>
  <c r="AI19" i="84"/>
  <c r="AH19" i="84"/>
  <c r="AG19" i="84"/>
  <c r="AK18" i="84"/>
  <c r="AJ18" i="84"/>
  <c r="AI18" i="84"/>
  <c r="AH18" i="84"/>
  <c r="AG18" i="84"/>
  <c r="AK17" i="84"/>
  <c r="AJ17" i="84"/>
  <c r="AI17" i="84"/>
  <c r="AH17" i="84"/>
  <c r="AG17" i="84"/>
  <c r="AK16" i="84"/>
  <c r="AJ16" i="84"/>
  <c r="AI16" i="84"/>
  <c r="AH16" i="84"/>
  <c r="AG16" i="84"/>
  <c r="AK15" i="84"/>
  <c r="AJ15" i="84"/>
  <c r="AI15" i="84"/>
  <c r="AH15" i="84"/>
  <c r="AG15" i="84"/>
  <c r="AK14" i="84"/>
  <c r="AJ14" i="84"/>
  <c r="AI14" i="84"/>
  <c r="AH14" i="84"/>
  <c r="AG14" i="84"/>
  <c r="AK13" i="84"/>
  <c r="AJ13" i="84"/>
  <c r="AI13" i="84"/>
  <c r="AH13" i="84"/>
  <c r="AG13" i="84"/>
  <c r="AK12" i="84"/>
  <c r="AJ12" i="84"/>
  <c r="AI12" i="84"/>
  <c r="AH12" i="84"/>
  <c r="AG12" i="84"/>
  <c r="AK11" i="84"/>
  <c r="AJ11" i="84"/>
  <c r="AI11" i="84"/>
  <c r="AH11" i="84"/>
  <c r="AG11" i="84"/>
  <c r="AK10" i="84"/>
  <c r="AJ10" i="84"/>
  <c r="AI10" i="84"/>
  <c r="AH10" i="84"/>
  <c r="AG10" i="84"/>
  <c r="AK9" i="84"/>
  <c r="AJ9" i="84"/>
  <c r="AI9" i="84"/>
  <c r="AH9" i="84"/>
  <c r="AG9" i="84"/>
  <c r="AK8" i="84"/>
  <c r="AJ8" i="84"/>
  <c r="AI8" i="84"/>
  <c r="AH8" i="84"/>
  <c r="AG8" i="84"/>
  <c r="AK7" i="84"/>
  <c r="AJ7" i="84"/>
  <c r="AI7" i="84"/>
  <c r="AH7" i="84"/>
  <c r="AG7" i="84"/>
  <c r="AK6" i="84"/>
  <c r="AJ6" i="84"/>
  <c r="AI6" i="84"/>
  <c r="AH6" i="84"/>
  <c r="AG6" i="84"/>
  <c r="O96" i="84"/>
  <c r="N96" i="84"/>
  <c r="M96" i="84"/>
  <c r="L96" i="84"/>
  <c r="K96" i="84"/>
  <c r="O95" i="84"/>
  <c r="N95" i="84"/>
  <c r="M95" i="84"/>
  <c r="L95" i="84"/>
  <c r="K95" i="84"/>
  <c r="O94" i="84"/>
  <c r="N94" i="84"/>
  <c r="M94" i="84"/>
  <c r="L94" i="84"/>
  <c r="K94" i="84"/>
  <c r="O93" i="84"/>
  <c r="N93" i="84"/>
  <c r="M93" i="84"/>
  <c r="L93" i="84"/>
  <c r="K93" i="84"/>
  <c r="O92" i="84"/>
  <c r="N92" i="84"/>
  <c r="M92" i="84"/>
  <c r="L92" i="84"/>
  <c r="K92" i="84"/>
  <c r="O91" i="84"/>
  <c r="N91" i="84"/>
  <c r="M91" i="84"/>
  <c r="L91" i="84"/>
  <c r="K91" i="84"/>
  <c r="O90" i="84"/>
  <c r="N90" i="84"/>
  <c r="M90" i="84"/>
  <c r="L90" i="84"/>
  <c r="K90" i="84"/>
  <c r="O89" i="84"/>
  <c r="N89" i="84"/>
  <c r="M89" i="84"/>
  <c r="L89" i="84"/>
  <c r="K89" i="84"/>
  <c r="O88" i="84"/>
  <c r="N88" i="84"/>
  <c r="M88" i="84"/>
  <c r="L88" i="84"/>
  <c r="K88" i="84"/>
  <c r="O87" i="84"/>
  <c r="N87" i="84"/>
  <c r="M87" i="84"/>
  <c r="L87" i="84"/>
  <c r="K87" i="84"/>
  <c r="O86" i="84"/>
  <c r="N86" i="84"/>
  <c r="M86" i="84"/>
  <c r="L86" i="84"/>
  <c r="K86" i="84"/>
  <c r="O85" i="84"/>
  <c r="N85" i="84"/>
  <c r="M85" i="84"/>
  <c r="L85" i="84"/>
  <c r="K85" i="84"/>
  <c r="O84" i="84"/>
  <c r="N84" i="84"/>
  <c r="M84" i="84"/>
  <c r="L84" i="84"/>
  <c r="K84" i="84"/>
  <c r="O83" i="84"/>
  <c r="N83" i="84"/>
  <c r="M83" i="84"/>
  <c r="L83" i="84"/>
  <c r="K83" i="84"/>
  <c r="O82" i="84"/>
  <c r="N82" i="84"/>
  <c r="M82" i="84"/>
  <c r="L82" i="84"/>
  <c r="K82" i="84"/>
  <c r="O81" i="84"/>
  <c r="N81" i="84"/>
  <c r="M81" i="84"/>
  <c r="L81" i="84"/>
  <c r="K81" i="84"/>
  <c r="O80" i="84"/>
  <c r="N80" i="84"/>
  <c r="M80" i="84"/>
  <c r="L80" i="84"/>
  <c r="K80" i="84"/>
  <c r="O79" i="84"/>
  <c r="N79" i="84"/>
  <c r="M79" i="84"/>
  <c r="L79" i="84"/>
  <c r="K79" i="84"/>
  <c r="O78" i="84"/>
  <c r="N78" i="84"/>
  <c r="M78" i="84"/>
  <c r="L78" i="84"/>
  <c r="K78" i="84"/>
  <c r="O77" i="84"/>
  <c r="N77" i="84"/>
  <c r="M77" i="84"/>
  <c r="L77" i="84"/>
  <c r="K77" i="84"/>
  <c r="O76" i="84"/>
  <c r="N76" i="84"/>
  <c r="M76" i="84"/>
  <c r="L76" i="84"/>
  <c r="K76" i="84"/>
  <c r="O75" i="84"/>
  <c r="N75" i="84"/>
  <c r="M75" i="84"/>
  <c r="L75" i="84"/>
  <c r="K75" i="84"/>
  <c r="O74" i="84"/>
  <c r="N74" i="84"/>
  <c r="M74" i="84"/>
  <c r="L74" i="84"/>
  <c r="K74" i="84"/>
  <c r="O73" i="84"/>
  <c r="N73" i="84"/>
  <c r="M73" i="84"/>
  <c r="L73" i="84"/>
  <c r="K73" i="84"/>
  <c r="O72" i="84"/>
  <c r="N72" i="84"/>
  <c r="M72" i="84"/>
  <c r="L72" i="84"/>
  <c r="K72" i="84"/>
  <c r="O71" i="84"/>
  <c r="N71" i="84"/>
  <c r="M71" i="84"/>
  <c r="L71" i="84"/>
  <c r="K71" i="84"/>
  <c r="O70" i="84"/>
  <c r="N70" i="84"/>
  <c r="M70" i="84"/>
  <c r="L70" i="84"/>
  <c r="K70" i="84"/>
  <c r="O69" i="84"/>
  <c r="N69" i="84"/>
  <c r="M69" i="84"/>
  <c r="L69" i="84"/>
  <c r="O68" i="84"/>
  <c r="N68" i="84"/>
  <c r="M68" i="84"/>
  <c r="L68" i="84"/>
  <c r="K68" i="84"/>
  <c r="O67" i="84"/>
  <c r="N67" i="84"/>
  <c r="M67" i="84"/>
  <c r="L67" i="84"/>
  <c r="O66" i="84"/>
  <c r="N66" i="84"/>
  <c r="M66" i="84"/>
  <c r="L66" i="84"/>
  <c r="K66" i="84"/>
  <c r="O65" i="84"/>
  <c r="N65" i="84"/>
  <c r="M65" i="84"/>
  <c r="L65" i="84"/>
  <c r="O64" i="84"/>
  <c r="N64" i="84"/>
  <c r="M64" i="84"/>
  <c r="L64" i="84"/>
  <c r="K64" i="84"/>
  <c r="O63" i="84"/>
  <c r="N63" i="84"/>
  <c r="M63" i="84"/>
  <c r="L63" i="84"/>
  <c r="O62" i="84"/>
  <c r="N62" i="84"/>
  <c r="M62" i="84"/>
  <c r="L62" i="84"/>
  <c r="K62" i="84"/>
  <c r="O61" i="84"/>
  <c r="N61" i="84"/>
  <c r="M61" i="84"/>
  <c r="L61" i="84"/>
  <c r="O43" i="84"/>
  <c r="N43" i="84"/>
  <c r="M43" i="84"/>
  <c r="L43" i="84"/>
  <c r="K43" i="84"/>
  <c r="O42" i="84"/>
  <c r="N42" i="84"/>
  <c r="M42" i="84"/>
  <c r="L42" i="84"/>
  <c r="K42" i="84"/>
  <c r="O41" i="84"/>
  <c r="N41" i="84"/>
  <c r="M41" i="84"/>
  <c r="L41" i="84"/>
  <c r="K41" i="84"/>
  <c r="O40" i="84"/>
  <c r="N40" i="84"/>
  <c r="M40" i="84"/>
  <c r="L40" i="84"/>
  <c r="K40" i="84"/>
  <c r="O39" i="84"/>
  <c r="N39" i="84"/>
  <c r="M39" i="84"/>
  <c r="L39" i="84"/>
  <c r="K39" i="84"/>
  <c r="O38" i="84"/>
  <c r="N38" i="84"/>
  <c r="M38" i="84"/>
  <c r="L38" i="84"/>
  <c r="K38" i="84"/>
  <c r="O37" i="84"/>
  <c r="N37" i="84"/>
  <c r="M37" i="84"/>
  <c r="L37" i="84"/>
  <c r="K37" i="84"/>
  <c r="O36" i="84"/>
  <c r="N36" i="84"/>
  <c r="M36" i="84"/>
  <c r="L36" i="84"/>
  <c r="K36" i="84"/>
  <c r="O35" i="84"/>
  <c r="N35" i="84"/>
  <c r="M35" i="84"/>
  <c r="L35" i="84"/>
  <c r="K35" i="84"/>
  <c r="O34" i="84"/>
  <c r="N34" i="84"/>
  <c r="M34" i="84"/>
  <c r="L34" i="84"/>
  <c r="K34" i="84"/>
  <c r="O33" i="84"/>
  <c r="N33" i="84"/>
  <c r="M33" i="84"/>
  <c r="L33" i="84"/>
  <c r="K33" i="84"/>
  <c r="O32" i="84"/>
  <c r="N32" i="84"/>
  <c r="M32" i="84"/>
  <c r="L32" i="84"/>
  <c r="K32" i="84"/>
  <c r="O31" i="84"/>
  <c r="N31" i="84"/>
  <c r="M31" i="84"/>
  <c r="L31" i="84"/>
  <c r="K31" i="84"/>
  <c r="O30" i="84"/>
  <c r="N30" i="84"/>
  <c r="M30" i="84"/>
  <c r="L30" i="84"/>
  <c r="K30" i="84"/>
  <c r="O29" i="84"/>
  <c r="N29" i="84"/>
  <c r="M29" i="84"/>
  <c r="L29" i="84"/>
  <c r="K29" i="84"/>
  <c r="O28" i="84"/>
  <c r="N28" i="84"/>
  <c r="M28" i="84"/>
  <c r="L28" i="84"/>
  <c r="K28" i="84"/>
  <c r="O27" i="84"/>
  <c r="N27" i="84"/>
  <c r="M27" i="84"/>
  <c r="L27" i="84"/>
  <c r="K27" i="84"/>
  <c r="O26" i="84"/>
  <c r="N26" i="84"/>
  <c r="M26" i="84"/>
  <c r="L26" i="84"/>
  <c r="K26" i="84"/>
  <c r="O25" i="84"/>
  <c r="N25" i="84"/>
  <c r="M25" i="84"/>
  <c r="L25" i="84"/>
  <c r="K25" i="84"/>
  <c r="O24" i="84"/>
  <c r="N24" i="84"/>
  <c r="M24" i="84"/>
  <c r="L24" i="84"/>
  <c r="K24" i="84"/>
  <c r="O23" i="84"/>
  <c r="N23" i="84"/>
  <c r="M23" i="84"/>
  <c r="L23" i="84"/>
  <c r="K23" i="84"/>
  <c r="O22" i="84"/>
  <c r="N22" i="84"/>
  <c r="M22" i="84"/>
  <c r="L22" i="84"/>
  <c r="K22" i="84"/>
  <c r="O21" i="84"/>
  <c r="N21" i="84"/>
  <c r="M21" i="84"/>
  <c r="L21" i="84"/>
  <c r="K21" i="84"/>
  <c r="O20" i="84"/>
  <c r="N20" i="84"/>
  <c r="M20" i="84"/>
  <c r="L20" i="84"/>
  <c r="K20" i="84"/>
  <c r="O19" i="84"/>
  <c r="N19" i="84"/>
  <c r="M19" i="84"/>
  <c r="L19" i="84"/>
  <c r="K19" i="84"/>
  <c r="O18" i="84"/>
  <c r="N18" i="84"/>
  <c r="M18" i="84"/>
  <c r="L18" i="84"/>
  <c r="K18" i="84"/>
  <c r="O17" i="84"/>
  <c r="N17" i="84"/>
  <c r="M17" i="84"/>
  <c r="L17" i="84"/>
  <c r="K17" i="84"/>
  <c r="O16" i="84"/>
  <c r="N16" i="84"/>
  <c r="M16" i="84"/>
  <c r="L16" i="84"/>
  <c r="K16" i="84"/>
  <c r="O15" i="84"/>
  <c r="N15" i="84"/>
  <c r="M15" i="84"/>
  <c r="L15" i="84"/>
  <c r="K15" i="84"/>
  <c r="O14" i="84"/>
  <c r="N14" i="84"/>
  <c r="M14" i="84"/>
  <c r="L14" i="84"/>
  <c r="K14" i="84"/>
  <c r="O13" i="84"/>
  <c r="N13" i="84"/>
  <c r="M13" i="84"/>
  <c r="L13" i="84"/>
  <c r="K13" i="84"/>
  <c r="O12" i="84"/>
  <c r="N12" i="84"/>
  <c r="M12" i="84"/>
  <c r="L12" i="84"/>
  <c r="K12" i="84"/>
  <c r="O11" i="84"/>
  <c r="N11" i="84"/>
  <c r="M11" i="84"/>
  <c r="L11" i="84"/>
  <c r="K11" i="84"/>
  <c r="O10" i="84"/>
  <c r="N10" i="84"/>
  <c r="M10" i="84"/>
  <c r="L10" i="84"/>
  <c r="K10" i="84"/>
  <c r="O9" i="84"/>
  <c r="N9" i="84"/>
  <c r="M9" i="84"/>
  <c r="L9" i="84"/>
  <c r="K9" i="84"/>
  <c r="O8" i="84"/>
  <c r="N8" i="84"/>
  <c r="M8" i="84"/>
  <c r="L8" i="84"/>
  <c r="K8" i="84"/>
  <c r="O7" i="84"/>
  <c r="N7" i="84"/>
  <c r="M7" i="84"/>
  <c r="L7" i="84"/>
  <c r="K7" i="84"/>
  <c r="O6" i="84"/>
  <c r="N6" i="84"/>
  <c r="M6" i="84"/>
  <c r="L6" i="84"/>
  <c r="K6" i="84"/>
  <c r="K26" i="78" l="1"/>
  <c r="L26" i="78"/>
  <c r="M26" i="78"/>
  <c r="N26" i="78"/>
  <c r="O26" i="78"/>
  <c r="K27" i="78"/>
  <c r="L27" i="78"/>
  <c r="M27" i="78"/>
  <c r="N27" i="78"/>
  <c r="O27" i="78"/>
  <c r="K28" i="78"/>
  <c r="L28" i="78"/>
  <c r="M28" i="78"/>
  <c r="N28" i="78"/>
  <c r="O28" i="78"/>
  <c r="K29" i="78"/>
  <c r="L29" i="78"/>
  <c r="M29" i="78"/>
  <c r="N29" i="78"/>
  <c r="O29" i="78"/>
  <c r="K30" i="78"/>
  <c r="L30" i="78"/>
  <c r="M30" i="78"/>
  <c r="N30" i="78"/>
  <c r="O30" i="78"/>
  <c r="K31" i="78"/>
  <c r="L31" i="78"/>
  <c r="M31" i="78"/>
  <c r="N31" i="78"/>
  <c r="O31" i="78"/>
  <c r="K32" i="78"/>
  <c r="L32" i="78"/>
  <c r="M32" i="78"/>
  <c r="N32" i="78"/>
  <c r="O32" i="78"/>
  <c r="K33" i="78"/>
  <c r="L33" i="78"/>
  <c r="M33" i="78"/>
  <c r="N33" i="78"/>
  <c r="O33" i="78"/>
  <c r="K34" i="78"/>
  <c r="L34" i="78"/>
  <c r="M34" i="78"/>
  <c r="N34" i="78"/>
  <c r="O34" i="78"/>
  <c r="K35" i="78"/>
  <c r="L35" i="78"/>
  <c r="M35" i="78"/>
  <c r="N35" i="78"/>
  <c r="O35" i="78"/>
  <c r="K36" i="78"/>
  <c r="L36" i="78"/>
  <c r="M36" i="78"/>
  <c r="N36" i="78"/>
  <c r="O36" i="78"/>
  <c r="K37" i="78"/>
  <c r="L37" i="78"/>
  <c r="M37" i="78"/>
  <c r="N37" i="78"/>
  <c r="O37" i="78"/>
  <c r="K38" i="78"/>
  <c r="L38" i="78"/>
  <c r="M38" i="78"/>
  <c r="N38" i="78"/>
  <c r="O38" i="78"/>
  <c r="K39" i="78"/>
  <c r="L39" i="78"/>
  <c r="M39" i="78"/>
  <c r="N39" i="78"/>
  <c r="O39" i="78"/>
  <c r="K40" i="78"/>
  <c r="L40" i="78"/>
  <c r="M40" i="78"/>
  <c r="N40" i="78"/>
  <c r="O40" i="78"/>
  <c r="K41" i="78"/>
  <c r="L41" i="78"/>
  <c r="M41" i="78"/>
  <c r="N41" i="78"/>
  <c r="O41" i="78"/>
  <c r="K42" i="78"/>
  <c r="L42" i="78"/>
  <c r="M42" i="78"/>
  <c r="N42" i="78"/>
  <c r="O42" i="78"/>
  <c r="K43" i="78"/>
  <c r="L43" i="78"/>
  <c r="M43" i="78"/>
  <c r="N43" i="78"/>
  <c r="O43" i="78"/>
  <c r="K44" i="78"/>
  <c r="L44" i="78"/>
  <c r="M44" i="78"/>
  <c r="N44" i="78"/>
  <c r="O44" i="78"/>
  <c r="K45" i="78"/>
  <c r="L45" i="78"/>
  <c r="M45" i="78"/>
  <c r="N45" i="78"/>
  <c r="O45" i="78"/>
  <c r="K46" i="78"/>
  <c r="L46" i="78"/>
  <c r="M46" i="78"/>
  <c r="N46" i="78"/>
  <c r="O46" i="78"/>
  <c r="K47" i="78"/>
  <c r="L47" i="78"/>
  <c r="M47" i="78"/>
  <c r="N47" i="78"/>
  <c r="O47" i="78"/>
  <c r="K48" i="78"/>
  <c r="L48" i="78"/>
  <c r="M48" i="78"/>
  <c r="N48" i="78"/>
  <c r="O48" i="78"/>
  <c r="K49" i="78"/>
  <c r="L49" i="78"/>
  <c r="M49" i="78"/>
  <c r="N49" i="78"/>
  <c r="O49" i="78"/>
  <c r="K50" i="78"/>
  <c r="L50" i="78"/>
  <c r="M50" i="78"/>
  <c r="N50" i="78"/>
  <c r="O50" i="78"/>
  <c r="O163" i="79" l="1"/>
  <c r="N163" i="79"/>
  <c r="M163" i="79"/>
  <c r="L163" i="79"/>
  <c r="K161" i="79"/>
  <c r="O162" i="79"/>
  <c r="N162" i="79"/>
  <c r="M162" i="79"/>
  <c r="L162" i="79"/>
  <c r="O75" i="79"/>
  <c r="N75" i="79"/>
  <c r="M75" i="79"/>
  <c r="L75" i="79"/>
  <c r="K75" i="79"/>
  <c r="O74" i="79"/>
  <c r="N74" i="79"/>
  <c r="M74" i="79"/>
  <c r="L74" i="79"/>
  <c r="K74" i="79"/>
  <c r="O73" i="79"/>
  <c r="N73" i="79"/>
  <c r="M73" i="79"/>
  <c r="L73" i="79"/>
  <c r="K73" i="79"/>
  <c r="O72" i="79"/>
  <c r="N72" i="79"/>
  <c r="M72" i="79"/>
  <c r="L72" i="79"/>
  <c r="K72" i="79"/>
  <c r="O71" i="79"/>
  <c r="N71" i="79"/>
  <c r="M71" i="79"/>
  <c r="L71" i="79"/>
  <c r="K71" i="79"/>
  <c r="O70" i="79"/>
  <c r="N70" i="79"/>
  <c r="M70" i="79"/>
  <c r="L70" i="79"/>
  <c r="K70" i="79"/>
  <c r="O69" i="79"/>
  <c r="N69" i="79"/>
  <c r="M69" i="79"/>
  <c r="L69" i="79"/>
  <c r="K69" i="79"/>
  <c r="O68" i="79"/>
  <c r="N68" i="79"/>
  <c r="M68" i="79"/>
  <c r="L68" i="79"/>
  <c r="K68" i="79"/>
  <c r="O67" i="79"/>
  <c r="N67" i="79"/>
  <c r="M67" i="79"/>
  <c r="L67" i="79"/>
  <c r="K67" i="79"/>
  <c r="O66" i="79"/>
  <c r="N66" i="79"/>
  <c r="M66" i="79"/>
  <c r="L66" i="79"/>
  <c r="K66" i="79"/>
  <c r="O65" i="79"/>
  <c r="N65" i="79"/>
  <c r="M65" i="79"/>
  <c r="L65" i="79"/>
  <c r="K65" i="79"/>
  <c r="O64" i="79"/>
  <c r="N64" i="79"/>
  <c r="M64" i="79"/>
  <c r="L64" i="79"/>
  <c r="K64" i="79"/>
  <c r="O63" i="79"/>
  <c r="N63" i="79"/>
  <c r="M63" i="79"/>
  <c r="L63" i="79"/>
  <c r="K63" i="79"/>
  <c r="O62" i="79"/>
  <c r="N62" i="79"/>
  <c r="M62" i="79"/>
  <c r="L62" i="79"/>
  <c r="K62" i="79"/>
  <c r="O61" i="79"/>
  <c r="N61" i="79"/>
  <c r="M61" i="79"/>
  <c r="L61" i="79"/>
  <c r="K61" i="79"/>
  <c r="O60" i="79"/>
  <c r="N60" i="79"/>
  <c r="M60" i="79"/>
  <c r="L60" i="79"/>
  <c r="K60" i="79"/>
  <c r="O59" i="79"/>
  <c r="N59" i="79"/>
  <c r="M59" i="79"/>
  <c r="L59" i="79"/>
  <c r="K59" i="79"/>
  <c r="O58" i="79"/>
  <c r="N58" i="79"/>
  <c r="M58" i="79"/>
  <c r="L58" i="79"/>
  <c r="K58" i="79"/>
  <c r="O57" i="79"/>
  <c r="N57" i="79"/>
  <c r="M57" i="79"/>
  <c r="L57" i="79"/>
  <c r="K57" i="79"/>
  <c r="O56" i="79"/>
  <c r="N56" i="79"/>
  <c r="M56" i="79"/>
  <c r="L56" i="79"/>
  <c r="K56" i="79"/>
  <c r="O55" i="79"/>
  <c r="N55" i="79"/>
  <c r="M55" i="79"/>
  <c r="L55" i="79"/>
  <c r="K55" i="79"/>
  <c r="O54" i="79"/>
  <c r="N54" i="79"/>
  <c r="M54" i="79"/>
  <c r="L54" i="79"/>
  <c r="K54" i="79"/>
  <c r="O53" i="79"/>
  <c r="N53" i="79"/>
  <c r="M53" i="79"/>
  <c r="L53" i="79"/>
  <c r="K53" i="79"/>
  <c r="O52" i="79"/>
  <c r="N52" i="79"/>
  <c r="M52" i="79"/>
  <c r="L52" i="79"/>
  <c r="K52" i="79"/>
  <c r="O51" i="79"/>
  <c r="N51" i="79"/>
  <c r="M51" i="79"/>
  <c r="L51" i="79"/>
  <c r="K51" i="79"/>
  <c r="O50" i="79"/>
  <c r="N50" i="79"/>
  <c r="M50" i="79"/>
  <c r="L50" i="79"/>
  <c r="K50" i="79"/>
  <c r="O49" i="79"/>
  <c r="N49" i="79"/>
  <c r="M49" i="79"/>
  <c r="L49" i="79"/>
  <c r="K49" i="79"/>
  <c r="O48" i="79"/>
  <c r="N48" i="79"/>
  <c r="M48" i="79"/>
  <c r="L48" i="79"/>
  <c r="K48" i="79"/>
  <c r="O47" i="79"/>
  <c r="N47" i="79"/>
  <c r="M47" i="79"/>
  <c r="L47" i="79"/>
  <c r="K47" i="79"/>
  <c r="O46" i="79"/>
  <c r="N46" i="79"/>
  <c r="M46" i="79"/>
  <c r="L46" i="79"/>
  <c r="K46" i="79"/>
  <c r="O45" i="79"/>
  <c r="N45" i="79"/>
  <c r="M45" i="79"/>
  <c r="L45" i="79"/>
  <c r="K45" i="79"/>
  <c r="O44" i="79"/>
  <c r="N44" i="79"/>
  <c r="M44" i="79"/>
  <c r="L44" i="79"/>
  <c r="K44" i="79"/>
  <c r="O43" i="79"/>
  <c r="N43" i="79"/>
  <c r="M43" i="79"/>
  <c r="L43" i="79"/>
  <c r="K43" i="79"/>
  <c r="O42" i="79"/>
  <c r="N42" i="79"/>
  <c r="M42" i="79"/>
  <c r="L42" i="79"/>
  <c r="K42" i="79"/>
  <c r="O41" i="79"/>
  <c r="N41" i="79"/>
  <c r="M41" i="79"/>
  <c r="L41" i="79"/>
  <c r="K41" i="79"/>
  <c r="O40" i="79"/>
  <c r="N40" i="79"/>
  <c r="M40" i="79"/>
  <c r="L40" i="79"/>
  <c r="K40" i="79"/>
  <c r="O39" i="79"/>
  <c r="N39" i="79"/>
  <c r="M39" i="79"/>
  <c r="L39" i="79"/>
  <c r="K39" i="79"/>
  <c r="O38" i="79"/>
  <c r="N38" i="79"/>
  <c r="M38" i="79"/>
  <c r="L38" i="79"/>
  <c r="K38" i="79"/>
  <c r="O37" i="79"/>
  <c r="N37" i="79"/>
  <c r="M37" i="79"/>
  <c r="L37" i="79"/>
  <c r="K37" i="79"/>
  <c r="O36" i="79"/>
  <c r="N36" i="79"/>
  <c r="M36" i="79"/>
  <c r="L36" i="79"/>
  <c r="K36" i="79"/>
  <c r="O35" i="79"/>
  <c r="N35" i="79"/>
  <c r="M35" i="79"/>
  <c r="L35" i="79"/>
  <c r="K35" i="79"/>
  <c r="O34" i="79"/>
  <c r="N34" i="79"/>
  <c r="M34" i="79"/>
  <c r="L34" i="79"/>
  <c r="K34" i="79"/>
  <c r="O33" i="79"/>
  <c r="N33" i="79"/>
  <c r="M33" i="79"/>
  <c r="L33" i="79"/>
  <c r="K33" i="79"/>
  <c r="O32" i="79"/>
  <c r="N32" i="79"/>
  <c r="M32" i="79"/>
  <c r="L32" i="79"/>
  <c r="K32" i="79"/>
  <c r="O31" i="79"/>
  <c r="N31" i="79"/>
  <c r="M31" i="79"/>
  <c r="L31" i="79"/>
  <c r="K31" i="79"/>
  <c r="O30" i="79"/>
  <c r="N30" i="79"/>
  <c r="M30" i="79"/>
  <c r="L30" i="79"/>
  <c r="K30" i="79"/>
  <c r="O29" i="79"/>
  <c r="N29" i="79"/>
  <c r="M29" i="79"/>
  <c r="L29" i="79"/>
  <c r="K29" i="79"/>
  <c r="O28" i="79"/>
  <c r="N28" i="79"/>
  <c r="M28" i="79"/>
  <c r="L28" i="79"/>
  <c r="K28" i="79"/>
  <c r="O27" i="79"/>
  <c r="N27" i="79"/>
  <c r="M27" i="79"/>
  <c r="L27" i="79"/>
  <c r="K27" i="79"/>
  <c r="O26" i="79"/>
  <c r="N26" i="79"/>
  <c r="M26" i="79"/>
  <c r="L26" i="79"/>
  <c r="K26" i="79"/>
  <c r="O25" i="79"/>
  <c r="N25" i="79"/>
  <c r="M25" i="79"/>
  <c r="L25" i="79"/>
  <c r="K25" i="79"/>
  <c r="O24" i="79"/>
  <c r="N24" i="79"/>
  <c r="M24" i="79"/>
  <c r="L24" i="79"/>
  <c r="K24" i="79"/>
  <c r="O23" i="79"/>
  <c r="N23" i="79"/>
  <c r="M23" i="79"/>
  <c r="L23" i="79"/>
  <c r="K23" i="79"/>
  <c r="O22" i="79"/>
  <c r="N22" i="79"/>
  <c r="M22" i="79"/>
  <c r="L22" i="79"/>
  <c r="K22" i="79"/>
  <c r="O21" i="79"/>
  <c r="N21" i="79"/>
  <c r="M21" i="79"/>
  <c r="L21" i="79"/>
  <c r="K21" i="79"/>
  <c r="O20" i="79"/>
  <c r="N20" i="79"/>
  <c r="M20" i="79"/>
  <c r="L20" i="79"/>
  <c r="K20" i="79"/>
  <c r="O19" i="79"/>
  <c r="N19" i="79"/>
  <c r="M19" i="79"/>
  <c r="L19" i="79"/>
  <c r="K19" i="79"/>
  <c r="O18" i="79"/>
  <c r="N18" i="79"/>
  <c r="M18" i="79"/>
  <c r="L18" i="79"/>
  <c r="K18" i="79"/>
  <c r="O17" i="79"/>
  <c r="N17" i="79"/>
  <c r="M17" i="79"/>
  <c r="L17" i="79"/>
  <c r="K17" i="79"/>
  <c r="O16" i="79"/>
  <c r="N16" i="79"/>
  <c r="M16" i="79"/>
  <c r="L16" i="79"/>
  <c r="K16" i="79"/>
  <c r="O15" i="79"/>
  <c r="N15" i="79"/>
  <c r="M15" i="79"/>
  <c r="L15" i="79"/>
  <c r="K15" i="79"/>
  <c r="O14" i="79"/>
  <c r="N14" i="79"/>
  <c r="M14" i="79"/>
  <c r="L14" i="79"/>
  <c r="K14" i="79"/>
  <c r="O13" i="79"/>
  <c r="N13" i="79"/>
  <c r="M13" i="79"/>
  <c r="L13" i="79"/>
  <c r="K13" i="79"/>
  <c r="O12" i="79"/>
  <c r="N12" i="79"/>
  <c r="M12" i="79"/>
  <c r="L12" i="79"/>
  <c r="K12" i="79"/>
  <c r="O11" i="79"/>
  <c r="N11" i="79"/>
  <c r="M11" i="79"/>
  <c r="L11" i="79"/>
  <c r="K11" i="79"/>
  <c r="O10" i="79"/>
  <c r="N10" i="79"/>
  <c r="M10" i="79"/>
  <c r="L10" i="79"/>
  <c r="K10" i="79"/>
  <c r="O9" i="79"/>
  <c r="N9" i="79"/>
  <c r="M9" i="79"/>
  <c r="L9" i="79"/>
  <c r="K9" i="79"/>
  <c r="O8" i="79"/>
  <c r="N8" i="79"/>
  <c r="M8" i="79"/>
  <c r="L8" i="79"/>
  <c r="K8" i="79"/>
  <c r="O7" i="79"/>
  <c r="N7" i="79"/>
  <c r="M7" i="79"/>
  <c r="L7" i="79"/>
  <c r="K7" i="79"/>
  <c r="O6" i="79"/>
  <c r="N6" i="79"/>
  <c r="M6" i="79"/>
  <c r="L6" i="79"/>
  <c r="K6" i="79"/>
  <c r="O5" i="79"/>
  <c r="N5" i="79"/>
  <c r="M5" i="79"/>
  <c r="L5" i="79"/>
  <c r="K5" i="79"/>
  <c r="O25" i="78"/>
  <c r="N25" i="78"/>
  <c r="M25" i="78"/>
  <c r="L25" i="78"/>
  <c r="K25" i="78"/>
  <c r="O24" i="78"/>
  <c r="N24" i="78"/>
  <c r="M24" i="78"/>
  <c r="L24" i="78"/>
  <c r="K24" i="78"/>
  <c r="O23" i="78"/>
  <c r="N23" i="78"/>
  <c r="M23" i="78"/>
  <c r="L23" i="78"/>
  <c r="K23" i="78"/>
  <c r="O22" i="78"/>
  <c r="N22" i="78"/>
  <c r="M22" i="78"/>
  <c r="L22" i="78"/>
  <c r="K22" i="78"/>
  <c r="O21" i="78"/>
  <c r="N21" i="78"/>
  <c r="M21" i="78"/>
  <c r="L21" i="78"/>
  <c r="K21" i="78"/>
  <c r="O20" i="78"/>
  <c r="N20" i="78"/>
  <c r="M20" i="78"/>
  <c r="L20" i="78"/>
  <c r="K20" i="78"/>
  <c r="O19" i="78"/>
  <c r="N19" i="78"/>
  <c r="M19" i="78"/>
  <c r="L19" i="78"/>
  <c r="K19" i="78"/>
  <c r="O18" i="78"/>
  <c r="N18" i="78"/>
  <c r="M18" i="78"/>
  <c r="L18" i="78"/>
  <c r="K18" i="78"/>
  <c r="O17" i="78"/>
  <c r="N17" i="78"/>
  <c r="M17" i="78"/>
  <c r="L17" i="78"/>
  <c r="K17" i="78"/>
  <c r="O16" i="78"/>
  <c r="N16" i="78"/>
  <c r="M16" i="78"/>
  <c r="L16" i="78"/>
  <c r="K16" i="78"/>
  <c r="O15" i="78"/>
  <c r="N15" i="78"/>
  <c r="M15" i="78"/>
  <c r="L15" i="78"/>
  <c r="K15" i="78"/>
  <c r="O14" i="78"/>
  <c r="N14" i="78"/>
  <c r="M14" i="78"/>
  <c r="L14" i="78"/>
  <c r="K14" i="78"/>
  <c r="O13" i="78"/>
  <c r="N13" i="78"/>
  <c r="M13" i="78"/>
  <c r="L13" i="78"/>
  <c r="K13" i="78"/>
  <c r="O12" i="78"/>
  <c r="N12" i="78"/>
  <c r="M12" i="78"/>
  <c r="L12" i="78"/>
  <c r="K12" i="78"/>
  <c r="O11" i="78"/>
  <c r="N11" i="78"/>
  <c r="M11" i="78"/>
  <c r="L11" i="78"/>
  <c r="K11" i="78"/>
  <c r="O10" i="78"/>
  <c r="N10" i="78"/>
  <c r="M10" i="78"/>
  <c r="L10" i="78"/>
  <c r="K10" i="78"/>
  <c r="O9" i="78"/>
  <c r="N9" i="78"/>
  <c r="M9" i="78"/>
  <c r="L9" i="78"/>
  <c r="K9" i="78"/>
  <c r="O8" i="78"/>
  <c r="N8" i="78"/>
  <c r="M8" i="78"/>
  <c r="L8" i="78"/>
  <c r="K8" i="78"/>
  <c r="O7" i="78"/>
  <c r="N7" i="78"/>
  <c r="M7" i="78"/>
  <c r="L7" i="78"/>
  <c r="K7" i="78"/>
  <c r="O6" i="78"/>
  <c r="N6" i="78"/>
  <c r="M6" i="78"/>
  <c r="L6" i="78"/>
  <c r="K6" i="78"/>
  <c r="O5" i="78"/>
  <c r="N5" i="78"/>
  <c r="M5" i="78"/>
  <c r="L5" i="78"/>
  <c r="K5" i="78"/>
  <c r="K42" i="77" l="1"/>
  <c r="L42" i="77"/>
  <c r="M42" i="77"/>
  <c r="N42" i="77"/>
  <c r="O42" i="77"/>
  <c r="O21" i="77"/>
  <c r="N21" i="77"/>
  <c r="M21" i="77"/>
  <c r="L21" i="77"/>
  <c r="K21" i="77"/>
  <c r="K40" i="77"/>
  <c r="L40" i="77"/>
  <c r="M40" i="77"/>
  <c r="N40" i="77"/>
  <c r="O40" i="77"/>
  <c r="K41" i="77"/>
  <c r="L41" i="77"/>
  <c r="M41" i="77"/>
  <c r="N41" i="77"/>
  <c r="O41" i="77"/>
  <c r="O20" i="77"/>
  <c r="N20" i="77"/>
  <c r="M20" i="77"/>
  <c r="L20" i="77"/>
  <c r="K20" i="77"/>
  <c r="O19" i="77"/>
  <c r="N19" i="77"/>
  <c r="M19" i="77"/>
  <c r="L19" i="77"/>
  <c r="K19" i="77"/>
  <c r="K39" i="77"/>
  <c r="L39" i="77"/>
  <c r="M39" i="77"/>
  <c r="N39" i="77"/>
  <c r="O39" i="77"/>
  <c r="O18" i="77"/>
  <c r="N18" i="77"/>
  <c r="M18" i="77"/>
  <c r="L18" i="77"/>
  <c r="K18" i="77"/>
  <c r="O38" i="77"/>
  <c r="N38" i="77"/>
  <c r="M38" i="77"/>
  <c r="L38" i="77"/>
  <c r="K38" i="77"/>
  <c r="O17" i="77"/>
  <c r="N17" i="77"/>
  <c r="M17" i="77"/>
  <c r="L17" i="77"/>
  <c r="K17" i="77"/>
  <c r="O37" i="77"/>
  <c r="N37" i="77"/>
  <c r="M37" i="77"/>
  <c r="L37" i="77"/>
  <c r="K37" i="77"/>
  <c r="O16" i="77"/>
  <c r="N16" i="77"/>
  <c r="M16" i="77"/>
  <c r="L16" i="77"/>
  <c r="K16" i="77"/>
  <c r="K35" i="77"/>
  <c r="L35" i="77"/>
  <c r="M35" i="77"/>
  <c r="N35" i="77"/>
  <c r="O35" i="77"/>
  <c r="K36" i="77"/>
  <c r="L36" i="77"/>
  <c r="M36" i="77"/>
  <c r="N36" i="77"/>
  <c r="O36" i="77"/>
  <c r="O15" i="77"/>
  <c r="N15" i="77"/>
  <c r="M15" i="77"/>
  <c r="L15" i="77"/>
  <c r="K15" i="77"/>
  <c r="O14" i="77"/>
  <c r="N14" i="77"/>
  <c r="M14" i="77"/>
  <c r="L14" i="77"/>
  <c r="K14" i="77"/>
  <c r="O34" i="77"/>
  <c r="N34" i="77"/>
  <c r="M34" i="77"/>
  <c r="L34" i="77"/>
  <c r="K34" i="77"/>
  <c r="O13" i="77"/>
  <c r="N13" i="77"/>
  <c r="M13" i="77"/>
  <c r="L13" i="77"/>
  <c r="K13" i="77"/>
  <c r="K31" i="77"/>
  <c r="L31" i="77"/>
  <c r="M31" i="77"/>
  <c r="N31" i="77"/>
  <c r="O31" i="77"/>
  <c r="K32" i="77"/>
  <c r="L32" i="77"/>
  <c r="M32" i="77"/>
  <c r="N32" i="77"/>
  <c r="O32" i="77"/>
  <c r="K33" i="77"/>
  <c r="L33" i="77"/>
  <c r="M33" i="77"/>
  <c r="N33" i="77"/>
  <c r="O33" i="77"/>
  <c r="K10" i="77"/>
  <c r="L10" i="77"/>
  <c r="M10" i="77"/>
  <c r="N10" i="77"/>
  <c r="O10" i="77"/>
  <c r="K11" i="77"/>
  <c r="L11" i="77"/>
  <c r="M11" i="77"/>
  <c r="N11" i="77"/>
  <c r="O11" i="77"/>
  <c r="K12" i="77"/>
  <c r="L12" i="77"/>
  <c r="M12" i="77"/>
  <c r="N12" i="77"/>
  <c r="O12" i="77"/>
  <c r="K7" i="77"/>
  <c r="L7" i="77"/>
  <c r="M7" i="77"/>
  <c r="N7" i="77"/>
  <c r="O7" i="77"/>
  <c r="K8" i="77"/>
  <c r="L8" i="77"/>
  <c r="M8" i="77"/>
  <c r="N8" i="77"/>
  <c r="O8" i="77"/>
  <c r="K9" i="77"/>
  <c r="L9" i="77"/>
  <c r="M9" i="77"/>
  <c r="N9" i="77"/>
  <c r="O9" i="77"/>
  <c r="K29" i="77"/>
  <c r="L29" i="77"/>
  <c r="M29" i="77"/>
  <c r="N29" i="77"/>
  <c r="O29" i="77"/>
  <c r="K30" i="77"/>
  <c r="L30" i="77"/>
  <c r="M30" i="77"/>
  <c r="N30" i="77"/>
  <c r="O30" i="77"/>
  <c r="O28" i="77"/>
  <c r="N28" i="77"/>
  <c r="M28" i="77"/>
  <c r="L28" i="77"/>
  <c r="K28" i="77"/>
  <c r="O27" i="77"/>
  <c r="N27" i="77"/>
  <c r="M27" i="77"/>
  <c r="L27" i="77"/>
  <c r="K27" i="77"/>
  <c r="O6" i="77"/>
  <c r="N6" i="77"/>
  <c r="M6" i="77"/>
  <c r="L6" i="77"/>
  <c r="K6" i="77"/>
  <c r="O71" i="73"/>
  <c r="N71" i="73"/>
  <c r="M71" i="73"/>
  <c r="L71" i="73"/>
  <c r="K71" i="73"/>
  <c r="K35" i="73"/>
  <c r="L35" i="73"/>
  <c r="M35" i="73"/>
  <c r="N35" i="73"/>
  <c r="O35" i="73"/>
  <c r="K36" i="73"/>
  <c r="L36" i="73"/>
  <c r="M36" i="73"/>
  <c r="N36" i="73"/>
  <c r="O36" i="73"/>
  <c r="O70" i="73"/>
  <c r="N70" i="73"/>
  <c r="M70" i="73"/>
  <c r="L70" i="73"/>
  <c r="K70" i="73"/>
  <c r="O34" i="73"/>
  <c r="N34" i="73"/>
  <c r="M34" i="73"/>
  <c r="L34" i="73"/>
  <c r="K34" i="73"/>
  <c r="O69" i="73"/>
  <c r="N69" i="73"/>
  <c r="M69" i="73"/>
  <c r="L69" i="73"/>
  <c r="K69" i="73"/>
  <c r="O33" i="73"/>
  <c r="N33" i="73"/>
  <c r="M33" i="73"/>
  <c r="L33" i="73"/>
  <c r="K33" i="73"/>
  <c r="O68" i="73"/>
  <c r="N68" i="73"/>
  <c r="M68" i="73"/>
  <c r="L68" i="73"/>
  <c r="K68" i="73"/>
  <c r="O32" i="73"/>
  <c r="N32" i="73"/>
  <c r="M32" i="73"/>
  <c r="L32" i="73"/>
  <c r="K32" i="73"/>
  <c r="O31" i="73"/>
  <c r="N31" i="73"/>
  <c r="M31" i="73"/>
  <c r="L31" i="73"/>
  <c r="K31" i="73"/>
  <c r="O67" i="73"/>
  <c r="N67" i="73"/>
  <c r="M67" i="73"/>
  <c r="L67" i="73"/>
  <c r="K67" i="73"/>
  <c r="O66" i="73"/>
  <c r="N66" i="73"/>
  <c r="M66" i="73"/>
  <c r="L66" i="73"/>
  <c r="K66" i="73"/>
  <c r="O65" i="73"/>
  <c r="N65" i="73"/>
  <c r="M65" i="73"/>
  <c r="L65" i="73"/>
  <c r="K65" i="73"/>
  <c r="O30" i="73"/>
  <c r="N30" i="73"/>
  <c r="M30" i="73"/>
  <c r="L30" i="73"/>
  <c r="K30" i="73"/>
  <c r="O64" i="73"/>
  <c r="N64" i="73"/>
  <c r="M64" i="73"/>
  <c r="L64" i="73"/>
  <c r="K64" i="73"/>
  <c r="O29" i="73"/>
  <c r="N29" i="73"/>
  <c r="M29" i="73"/>
  <c r="L29" i="73"/>
  <c r="K29" i="73"/>
  <c r="O63" i="73"/>
  <c r="N63" i="73"/>
  <c r="M63" i="73"/>
  <c r="L63" i="73"/>
  <c r="K63" i="73"/>
  <c r="O28" i="73"/>
  <c r="N28" i="73"/>
  <c r="M28" i="73"/>
  <c r="L28" i="73"/>
  <c r="K28" i="73"/>
  <c r="O62" i="73"/>
  <c r="N62" i="73"/>
  <c r="M62" i="73"/>
  <c r="L62" i="73"/>
  <c r="K62" i="73"/>
  <c r="O27" i="73"/>
  <c r="N27" i="73"/>
  <c r="M27" i="73"/>
  <c r="L27" i="73"/>
  <c r="K27" i="73"/>
  <c r="O61" i="73"/>
  <c r="N61" i="73"/>
  <c r="M61" i="73"/>
  <c r="L61" i="73"/>
  <c r="K61" i="73"/>
  <c r="O60" i="73"/>
  <c r="N60" i="73"/>
  <c r="M60" i="73"/>
  <c r="L60" i="73"/>
  <c r="K60" i="73"/>
  <c r="O26" i="73"/>
  <c r="N26" i="73"/>
  <c r="M26" i="73"/>
  <c r="L26" i="73"/>
  <c r="K26" i="73"/>
  <c r="O25" i="73"/>
  <c r="N25" i="73"/>
  <c r="M25" i="73"/>
  <c r="L25" i="73"/>
  <c r="K25" i="73"/>
  <c r="K57" i="73"/>
  <c r="L57" i="73"/>
  <c r="M57" i="73"/>
  <c r="N57" i="73"/>
  <c r="O57" i="73"/>
  <c r="K58" i="73"/>
  <c r="L58" i="73"/>
  <c r="M58" i="73"/>
  <c r="N58" i="73"/>
  <c r="O58" i="73"/>
  <c r="K59" i="73"/>
  <c r="L59" i="73"/>
  <c r="M59" i="73"/>
  <c r="N59" i="73"/>
  <c r="O59" i="73"/>
  <c r="O24" i="73"/>
  <c r="N24" i="73"/>
  <c r="M24" i="73"/>
  <c r="L24" i="73"/>
  <c r="K24" i="73"/>
  <c r="O23" i="73"/>
  <c r="N23" i="73"/>
  <c r="M23" i="73"/>
  <c r="L23" i="73"/>
  <c r="K23" i="73"/>
  <c r="O22" i="73"/>
  <c r="N22" i="73"/>
  <c r="M22" i="73"/>
  <c r="L22" i="73"/>
  <c r="K22" i="73"/>
  <c r="O21" i="73"/>
  <c r="N21" i="73"/>
  <c r="M21" i="73"/>
  <c r="L21" i="73"/>
  <c r="K21" i="73"/>
  <c r="K56" i="73"/>
  <c r="L56" i="73"/>
  <c r="M56" i="73"/>
  <c r="N56" i="73"/>
  <c r="O56" i="73"/>
  <c r="K55" i="73"/>
  <c r="L55" i="73"/>
  <c r="M55" i="73"/>
  <c r="N55" i="73"/>
  <c r="O55" i="73"/>
  <c r="O20" i="73"/>
  <c r="N20" i="73"/>
  <c r="M20" i="73"/>
  <c r="L20" i="73"/>
  <c r="K20" i="73"/>
  <c r="O19" i="73"/>
  <c r="N19" i="73"/>
  <c r="M19" i="73"/>
  <c r="L19" i="73"/>
  <c r="K19" i="73"/>
  <c r="O18" i="73"/>
  <c r="N18" i="73"/>
  <c r="M18" i="73"/>
  <c r="L18" i="73"/>
  <c r="K18" i="73"/>
  <c r="K54" i="73"/>
  <c r="L54" i="73"/>
  <c r="M54" i="73"/>
  <c r="N54" i="73"/>
  <c r="O54" i="73"/>
  <c r="O53" i="73"/>
  <c r="N53" i="73"/>
  <c r="M53" i="73"/>
  <c r="L53" i="73"/>
  <c r="K53" i="73"/>
  <c r="O52" i="73"/>
  <c r="N52" i="73"/>
  <c r="M52" i="73"/>
  <c r="L52" i="73"/>
  <c r="K52" i="73"/>
  <c r="O17" i="73"/>
  <c r="N17" i="73"/>
  <c r="M17" i="73"/>
  <c r="L17" i="73"/>
  <c r="K17" i="73"/>
  <c r="O16" i="73"/>
  <c r="N16" i="73"/>
  <c r="M16" i="73"/>
  <c r="L16" i="73"/>
  <c r="K16" i="73"/>
  <c r="O51" i="73"/>
  <c r="N51" i="73"/>
  <c r="M51" i="73"/>
  <c r="L51" i="73"/>
  <c r="K51" i="73"/>
  <c r="O50" i="73"/>
  <c r="N50" i="73"/>
  <c r="M50" i="73"/>
  <c r="L50" i="73"/>
  <c r="K50" i="73"/>
  <c r="O15" i="73"/>
  <c r="N15" i="73"/>
  <c r="M15" i="73"/>
  <c r="L15" i="73"/>
  <c r="K15" i="73"/>
  <c r="O14" i="73"/>
  <c r="N14" i="73"/>
  <c r="M14" i="73"/>
  <c r="L14" i="73"/>
  <c r="K14" i="73"/>
  <c r="O49" i="73"/>
  <c r="N49" i="73"/>
  <c r="M49" i="73"/>
  <c r="L49" i="73"/>
  <c r="K49" i="73"/>
  <c r="O48" i="73"/>
  <c r="N48" i="73"/>
  <c r="M48" i="73"/>
  <c r="L48" i="73"/>
  <c r="K48" i="73"/>
  <c r="O13" i="73"/>
  <c r="N13" i="73"/>
  <c r="M13" i="73"/>
  <c r="L13" i="73"/>
  <c r="K13" i="73"/>
  <c r="O12" i="73"/>
  <c r="N12" i="73"/>
  <c r="M12" i="73"/>
  <c r="L12" i="73"/>
  <c r="K12" i="73"/>
  <c r="K10" i="73"/>
  <c r="L10" i="73"/>
  <c r="M10" i="73"/>
  <c r="N10" i="73"/>
  <c r="O10" i="73"/>
  <c r="K11" i="73"/>
  <c r="L11" i="73"/>
  <c r="M11" i="73"/>
  <c r="N11" i="73"/>
  <c r="O11" i="73"/>
  <c r="K46" i="73"/>
  <c r="L46" i="73"/>
  <c r="M46" i="73"/>
  <c r="N46" i="73"/>
  <c r="O46" i="73"/>
  <c r="K47" i="73"/>
  <c r="L47" i="73"/>
  <c r="M47" i="73"/>
  <c r="N47" i="73"/>
  <c r="O47" i="73"/>
  <c r="K9" i="73"/>
  <c r="L9" i="73"/>
  <c r="M9" i="73"/>
  <c r="N9" i="73"/>
  <c r="O9" i="73"/>
  <c r="K45" i="73"/>
  <c r="L45" i="73"/>
  <c r="M45" i="73"/>
  <c r="N45" i="73"/>
  <c r="O45" i="73"/>
  <c r="K44" i="73"/>
  <c r="L44" i="73"/>
  <c r="M44" i="73"/>
  <c r="N44" i="73"/>
  <c r="O44" i="73"/>
  <c r="K8" i="73"/>
  <c r="L8" i="73"/>
  <c r="M8" i="73"/>
  <c r="N8" i="73"/>
  <c r="O8" i="73"/>
  <c r="K43" i="73"/>
  <c r="L43" i="73"/>
  <c r="M43" i="73"/>
  <c r="N43" i="73"/>
  <c r="O43" i="73"/>
  <c r="K7" i="73"/>
  <c r="L7" i="73"/>
  <c r="M7" i="73"/>
  <c r="N7" i="73"/>
  <c r="O7" i="73"/>
  <c r="O42" i="73"/>
  <c r="N42" i="73"/>
  <c r="M42" i="73"/>
  <c r="L42" i="73"/>
  <c r="K42" i="73"/>
  <c r="O6" i="73"/>
  <c r="N6" i="73"/>
  <c r="M6" i="73"/>
  <c r="L6" i="73"/>
  <c r="K6" i="73"/>
  <c r="O84" i="66" l="1"/>
  <c r="N84" i="66"/>
  <c r="M84" i="66"/>
  <c r="L84" i="66"/>
  <c r="K84" i="66"/>
  <c r="O83" i="66"/>
  <c r="N83" i="66"/>
  <c r="M83" i="66"/>
  <c r="L83" i="66"/>
  <c r="K83" i="66"/>
  <c r="O82" i="66"/>
  <c r="N82" i="66"/>
  <c r="M82" i="66"/>
  <c r="L82" i="66"/>
  <c r="K82" i="66"/>
  <c r="O42" i="66"/>
  <c r="N42" i="66"/>
  <c r="M42" i="66"/>
  <c r="L42" i="66"/>
  <c r="K42" i="66"/>
  <c r="O41" i="66"/>
  <c r="N41" i="66"/>
  <c r="M41" i="66"/>
  <c r="L41" i="66"/>
  <c r="K41" i="66"/>
  <c r="O40" i="66"/>
  <c r="N40" i="66"/>
  <c r="M40" i="66"/>
  <c r="L40" i="66"/>
  <c r="K40" i="66"/>
  <c r="K37" i="66"/>
  <c r="L37" i="66"/>
  <c r="M37" i="66"/>
  <c r="N37" i="66"/>
  <c r="O37" i="66"/>
  <c r="K38" i="66"/>
  <c r="L38" i="66"/>
  <c r="M38" i="66"/>
  <c r="N38" i="66"/>
  <c r="O38" i="66"/>
  <c r="K39" i="66"/>
  <c r="L39" i="66"/>
  <c r="M39" i="66"/>
  <c r="N39" i="66"/>
  <c r="O39" i="66"/>
  <c r="O81" i="66"/>
  <c r="N81" i="66"/>
  <c r="M81" i="66"/>
  <c r="L81" i="66"/>
  <c r="K81" i="66"/>
  <c r="O80" i="66"/>
  <c r="N80" i="66"/>
  <c r="M80" i="66"/>
  <c r="L80" i="66"/>
  <c r="K80" i="66"/>
  <c r="O79" i="66"/>
  <c r="N79" i="66"/>
  <c r="M79" i="66"/>
  <c r="L79" i="66"/>
  <c r="K79" i="66"/>
  <c r="O78" i="66"/>
  <c r="N78" i="66"/>
  <c r="M78" i="66"/>
  <c r="L78" i="66"/>
  <c r="K78" i="66"/>
  <c r="K36" i="66"/>
  <c r="L36" i="66"/>
  <c r="M36" i="66"/>
  <c r="N36" i="66"/>
  <c r="O36" i="66"/>
  <c r="K35" i="66"/>
  <c r="L35" i="66"/>
  <c r="M35" i="66"/>
  <c r="N35" i="66"/>
  <c r="O35" i="66"/>
  <c r="O34" i="66"/>
  <c r="N34" i="66"/>
  <c r="M34" i="66"/>
  <c r="L34" i="66"/>
  <c r="K34" i="66"/>
  <c r="O33" i="66"/>
  <c r="N33" i="66"/>
  <c r="M33" i="66"/>
  <c r="L33" i="66"/>
  <c r="K33" i="66"/>
  <c r="O77" i="66"/>
  <c r="N77" i="66"/>
  <c r="M77" i="66"/>
  <c r="L77" i="66"/>
  <c r="K77" i="66"/>
  <c r="O76" i="66"/>
  <c r="N76" i="66"/>
  <c r="M76" i="66"/>
  <c r="L76" i="66"/>
  <c r="K76" i="66"/>
  <c r="O32" i="66"/>
  <c r="N32" i="66"/>
  <c r="M32" i="66"/>
  <c r="L32" i="66"/>
  <c r="K32" i="66"/>
  <c r="O31" i="66"/>
  <c r="N31" i="66"/>
  <c r="M31" i="66"/>
  <c r="L31" i="66"/>
  <c r="K31" i="66"/>
  <c r="O30" i="66" l="1"/>
  <c r="N30" i="66"/>
  <c r="M30" i="66"/>
  <c r="L30" i="66"/>
  <c r="K30" i="66"/>
  <c r="O29" i="66"/>
  <c r="N29" i="66"/>
  <c r="M29" i="66"/>
  <c r="L29" i="66"/>
  <c r="K29" i="66"/>
  <c r="O28" i="66"/>
  <c r="N28" i="66"/>
  <c r="M28" i="66"/>
  <c r="L28" i="66"/>
  <c r="K28" i="66"/>
  <c r="O27" i="66"/>
  <c r="N27" i="66"/>
  <c r="M27" i="66"/>
  <c r="L27" i="66"/>
  <c r="K27" i="66"/>
  <c r="O75" i="66"/>
  <c r="N75" i="66"/>
  <c r="M75" i="66"/>
  <c r="L75" i="66"/>
  <c r="K75" i="66"/>
  <c r="O74" i="66"/>
  <c r="N74" i="66"/>
  <c r="M74" i="66"/>
  <c r="L74" i="66"/>
  <c r="K74" i="66"/>
  <c r="O73" i="66"/>
  <c r="N73" i="66"/>
  <c r="M73" i="66"/>
  <c r="L73" i="66"/>
  <c r="K73" i="66"/>
  <c r="O72" i="66"/>
  <c r="N72" i="66"/>
  <c r="M72" i="66"/>
  <c r="L72" i="66"/>
  <c r="K72" i="66"/>
  <c r="O71" i="66"/>
  <c r="N71" i="66"/>
  <c r="M71" i="66"/>
  <c r="L71" i="66"/>
  <c r="K71" i="66"/>
  <c r="O70" i="66"/>
  <c r="N70" i="66"/>
  <c r="M70" i="66"/>
  <c r="L70" i="66"/>
  <c r="K70" i="66"/>
  <c r="O69" i="66"/>
  <c r="N69" i="66"/>
  <c r="M69" i="66"/>
  <c r="L69" i="66"/>
  <c r="K69" i="66"/>
  <c r="O68" i="66"/>
  <c r="N68" i="66"/>
  <c r="M68" i="66"/>
  <c r="L68" i="66"/>
  <c r="K68" i="66"/>
  <c r="O67" i="66"/>
  <c r="N67" i="66"/>
  <c r="M67" i="66"/>
  <c r="L67" i="66"/>
  <c r="K67" i="66"/>
  <c r="O66" i="66"/>
  <c r="N66" i="66"/>
  <c r="M66" i="66"/>
  <c r="L66" i="66"/>
  <c r="K66" i="66"/>
  <c r="O65" i="66"/>
  <c r="N65" i="66"/>
  <c r="M65" i="66"/>
  <c r="L65" i="66"/>
  <c r="K65" i="66"/>
  <c r="O64" i="66"/>
  <c r="N64" i="66"/>
  <c r="M64" i="66"/>
  <c r="L64" i="66"/>
  <c r="K64" i="66"/>
  <c r="K60" i="66"/>
  <c r="L60" i="66"/>
  <c r="M60" i="66"/>
  <c r="N60" i="66"/>
  <c r="O60" i="66"/>
  <c r="K61" i="66"/>
  <c r="L61" i="66"/>
  <c r="M61" i="66"/>
  <c r="N61" i="66"/>
  <c r="O61" i="66"/>
  <c r="K62" i="66"/>
  <c r="L62" i="66"/>
  <c r="M62" i="66"/>
  <c r="N62" i="66"/>
  <c r="O62" i="66"/>
  <c r="K63" i="66"/>
  <c r="L63" i="66"/>
  <c r="M63" i="66"/>
  <c r="N63" i="66"/>
  <c r="O63" i="66"/>
  <c r="O59" i="66"/>
  <c r="N59" i="66"/>
  <c r="M59" i="66"/>
  <c r="L59" i="66"/>
  <c r="K59" i="66"/>
  <c r="O58" i="66"/>
  <c r="N58" i="66"/>
  <c r="M58" i="66"/>
  <c r="L58" i="66"/>
  <c r="K58" i="66"/>
  <c r="K51" i="66"/>
  <c r="L51" i="66"/>
  <c r="M51" i="66"/>
  <c r="N51" i="66"/>
  <c r="O51" i="66"/>
  <c r="K52" i="66"/>
  <c r="L52" i="66"/>
  <c r="M52" i="66"/>
  <c r="N52" i="66"/>
  <c r="O52" i="66"/>
  <c r="K53" i="66"/>
  <c r="L53" i="66"/>
  <c r="M53" i="66"/>
  <c r="N53" i="66"/>
  <c r="O53" i="66"/>
  <c r="K54" i="66"/>
  <c r="L54" i="66"/>
  <c r="M54" i="66"/>
  <c r="N54" i="66"/>
  <c r="O54" i="66"/>
  <c r="K55" i="66"/>
  <c r="L55" i="66"/>
  <c r="M55" i="66"/>
  <c r="N55" i="66"/>
  <c r="O55" i="66"/>
  <c r="K56" i="66"/>
  <c r="L56" i="66"/>
  <c r="M56" i="66"/>
  <c r="N56" i="66"/>
  <c r="O56" i="66"/>
  <c r="K57" i="66"/>
  <c r="L57" i="66"/>
  <c r="M57" i="66"/>
  <c r="N57" i="66"/>
  <c r="O57" i="66"/>
  <c r="O26" i="66"/>
  <c r="N26" i="66"/>
  <c r="M26" i="66"/>
  <c r="L26" i="66"/>
  <c r="K26" i="66"/>
  <c r="O25" i="66"/>
  <c r="N25" i="66"/>
  <c r="M25" i="66"/>
  <c r="L25" i="66"/>
  <c r="K25" i="66"/>
  <c r="O24" i="66"/>
  <c r="N24" i="66"/>
  <c r="M24" i="66"/>
  <c r="L24" i="66"/>
  <c r="K24" i="66"/>
  <c r="O23" i="66"/>
  <c r="N23" i="66"/>
  <c r="M23" i="66"/>
  <c r="L23" i="66"/>
  <c r="K23" i="66"/>
  <c r="O22" i="66"/>
  <c r="N22" i="66"/>
  <c r="M22" i="66"/>
  <c r="L22" i="66"/>
  <c r="K22" i="66"/>
  <c r="O21" i="66"/>
  <c r="N21" i="66"/>
  <c r="M21" i="66"/>
  <c r="L21" i="66"/>
  <c r="K21" i="66"/>
  <c r="O20" i="66"/>
  <c r="N20" i="66"/>
  <c r="M20" i="66"/>
  <c r="L20" i="66"/>
  <c r="K20" i="66"/>
  <c r="O19" i="66"/>
  <c r="N19" i="66"/>
  <c r="M19" i="66"/>
  <c r="L19" i="66"/>
  <c r="K19" i="66"/>
  <c r="O18" i="66"/>
  <c r="N18" i="66"/>
  <c r="M18" i="66"/>
  <c r="L18" i="66"/>
  <c r="K18" i="66"/>
  <c r="O17" i="66"/>
  <c r="N17" i="66"/>
  <c r="M17" i="66"/>
  <c r="L17" i="66"/>
  <c r="K17" i="66"/>
  <c r="O16" i="66"/>
  <c r="N16" i="66"/>
  <c r="M16" i="66"/>
  <c r="L16" i="66"/>
  <c r="K16" i="66"/>
  <c r="O15" i="66"/>
  <c r="N15" i="66"/>
  <c r="M15" i="66"/>
  <c r="L15" i="66"/>
  <c r="K15" i="66"/>
  <c r="O14" i="66"/>
  <c r="N14" i="66"/>
  <c r="M14" i="66"/>
  <c r="L14" i="66"/>
  <c r="K14" i="66"/>
  <c r="O13" i="66"/>
  <c r="N13" i="66"/>
  <c r="M13" i="66"/>
  <c r="L13" i="66"/>
  <c r="K13" i="66"/>
  <c r="O12" i="66"/>
  <c r="N12" i="66"/>
  <c r="M12" i="66"/>
  <c r="L12" i="66"/>
  <c r="K12" i="66"/>
  <c r="K119" i="42"/>
  <c r="L119" i="42"/>
  <c r="M119" i="42"/>
  <c r="N119" i="42"/>
  <c r="O119" i="42"/>
  <c r="K120" i="42"/>
  <c r="L120" i="42"/>
  <c r="M120" i="42"/>
  <c r="N120" i="42"/>
  <c r="O120" i="42"/>
  <c r="K121" i="42"/>
  <c r="L121" i="42"/>
  <c r="M121" i="42"/>
  <c r="N121" i="42"/>
  <c r="O121" i="42"/>
  <c r="K122" i="42"/>
  <c r="L122" i="42"/>
  <c r="M122" i="42"/>
  <c r="N122" i="42"/>
  <c r="O122" i="42"/>
  <c r="O118" i="42"/>
  <c r="N118" i="42"/>
  <c r="M118" i="42"/>
  <c r="L118" i="42"/>
  <c r="K118" i="42"/>
  <c r="K7" i="66"/>
  <c r="L7" i="66"/>
  <c r="M7" i="66"/>
  <c r="N7" i="66"/>
  <c r="O7" i="66"/>
  <c r="K8" i="66"/>
  <c r="L8" i="66"/>
  <c r="M8" i="66"/>
  <c r="N8" i="66"/>
  <c r="O8" i="66"/>
  <c r="K9" i="66"/>
  <c r="L9" i="66"/>
  <c r="M9" i="66"/>
  <c r="N9" i="66"/>
  <c r="O9" i="66"/>
  <c r="K10" i="66"/>
  <c r="L10" i="66"/>
  <c r="M10" i="66"/>
  <c r="N10" i="66"/>
  <c r="O10" i="66"/>
  <c r="K11" i="66"/>
  <c r="L11" i="66"/>
  <c r="M11" i="66"/>
  <c r="N11" i="66"/>
  <c r="O11" i="66"/>
  <c r="K50" i="66"/>
  <c r="L50" i="66"/>
  <c r="M50" i="66"/>
  <c r="N50" i="66"/>
  <c r="O50" i="66"/>
  <c r="K49" i="66"/>
  <c r="L49" i="66"/>
  <c r="M49" i="66"/>
  <c r="N49" i="66"/>
  <c r="O49" i="66"/>
  <c r="O48" i="66"/>
  <c r="N48" i="66"/>
  <c r="M48" i="66"/>
  <c r="L48" i="66"/>
  <c r="K48" i="66"/>
  <c r="O6" i="66"/>
  <c r="N6" i="66"/>
  <c r="M6" i="66"/>
  <c r="L6" i="66"/>
  <c r="K6" i="66"/>
  <c r="K55" i="65"/>
  <c r="L55" i="65"/>
  <c r="M55" i="65"/>
  <c r="N55" i="65"/>
  <c r="O55" i="65"/>
  <c r="K56" i="65"/>
  <c r="L56" i="65"/>
  <c r="M56" i="65"/>
  <c r="N56" i="65"/>
  <c r="O56" i="65"/>
  <c r="K57" i="65"/>
  <c r="L57" i="65"/>
  <c r="M57" i="65"/>
  <c r="N57" i="65"/>
  <c r="O57" i="65"/>
  <c r="O28" i="65"/>
  <c r="N28" i="65"/>
  <c r="M28" i="65"/>
  <c r="L28" i="65"/>
  <c r="K28" i="65"/>
  <c r="O27" i="65"/>
  <c r="N27" i="65"/>
  <c r="M27" i="65"/>
  <c r="L27" i="65"/>
  <c r="K27" i="65"/>
  <c r="O26" i="65"/>
  <c r="N26" i="65"/>
  <c r="M26" i="65"/>
  <c r="L26" i="65"/>
  <c r="K26" i="65"/>
  <c r="O54" i="65"/>
  <c r="N54" i="65"/>
  <c r="M54" i="65"/>
  <c r="L54" i="65"/>
  <c r="K54" i="65"/>
  <c r="O53" i="65"/>
  <c r="N53" i="65"/>
  <c r="M53" i="65"/>
  <c r="L53" i="65"/>
  <c r="K53" i="65"/>
  <c r="O52" i="65"/>
  <c r="N52" i="65"/>
  <c r="M52" i="65"/>
  <c r="L52" i="65"/>
  <c r="K52" i="65"/>
  <c r="K51" i="65"/>
  <c r="L51" i="65"/>
  <c r="M51" i="65"/>
  <c r="N51" i="65"/>
  <c r="O51" i="65"/>
  <c r="O50" i="65"/>
  <c r="N50" i="65"/>
  <c r="M50" i="65"/>
  <c r="L50" i="65"/>
  <c r="K50" i="65"/>
  <c r="K24" i="65"/>
  <c r="L24" i="65"/>
  <c r="M24" i="65"/>
  <c r="N24" i="65"/>
  <c r="O24" i="65"/>
  <c r="K25" i="65"/>
  <c r="L25" i="65"/>
  <c r="M25" i="65"/>
  <c r="N25" i="65"/>
  <c r="O25" i="65"/>
  <c r="O23" i="65"/>
  <c r="N23" i="65"/>
  <c r="M23" i="65"/>
  <c r="L23" i="65"/>
  <c r="K23" i="65"/>
  <c r="O22" i="65"/>
  <c r="N22" i="65"/>
  <c r="M22" i="65"/>
  <c r="L22" i="65"/>
  <c r="K22" i="65"/>
  <c r="K21" i="65"/>
  <c r="L21" i="65"/>
  <c r="M21" i="65"/>
  <c r="N21" i="65"/>
  <c r="O21" i="65"/>
  <c r="O56" i="42" l="1"/>
  <c r="N56" i="42"/>
  <c r="M56" i="42"/>
  <c r="L56" i="42"/>
  <c r="K56" i="42"/>
  <c r="O55" i="42"/>
  <c r="N55" i="42"/>
  <c r="M55" i="42"/>
  <c r="L55" i="42"/>
  <c r="K55" i="42"/>
  <c r="O54" i="42"/>
  <c r="N54" i="42"/>
  <c r="M54" i="42"/>
  <c r="L54" i="42"/>
  <c r="K54" i="42"/>
  <c r="O53" i="42"/>
  <c r="N53" i="42"/>
  <c r="M53" i="42"/>
  <c r="L53" i="42"/>
  <c r="K53" i="42"/>
  <c r="O52" i="42"/>
  <c r="N52" i="42"/>
  <c r="M52" i="42"/>
  <c r="L52" i="42"/>
  <c r="K52" i="42"/>
  <c r="O51" i="42"/>
  <c r="N51" i="42"/>
  <c r="M51" i="42"/>
  <c r="L51" i="42"/>
  <c r="K51" i="42"/>
  <c r="O50" i="42"/>
  <c r="N50" i="42"/>
  <c r="M50" i="42"/>
  <c r="L50" i="42"/>
  <c r="K50" i="42"/>
  <c r="O49" i="42"/>
  <c r="N49" i="42"/>
  <c r="M49" i="42"/>
  <c r="L49" i="42"/>
  <c r="K49" i="42"/>
  <c r="O48" i="42"/>
  <c r="N48" i="42"/>
  <c r="M48" i="42"/>
  <c r="L48" i="42"/>
  <c r="K48" i="42"/>
  <c r="K48" i="65" l="1"/>
  <c r="L48" i="65"/>
  <c r="M48" i="65"/>
  <c r="N48" i="65"/>
  <c r="O48" i="65"/>
  <c r="K49" i="65"/>
  <c r="L49" i="65"/>
  <c r="M49" i="65"/>
  <c r="N49" i="65"/>
  <c r="O49" i="65"/>
  <c r="K19" i="65"/>
  <c r="L19" i="65"/>
  <c r="M19" i="65"/>
  <c r="N19" i="65"/>
  <c r="O19" i="65"/>
  <c r="K20" i="65"/>
  <c r="L20" i="65"/>
  <c r="M20" i="65"/>
  <c r="N20" i="65"/>
  <c r="O20" i="65"/>
  <c r="O47" i="42" l="1"/>
  <c r="N47" i="42"/>
  <c r="M47" i="42"/>
  <c r="L47" i="42"/>
  <c r="K47" i="42"/>
  <c r="O46" i="42"/>
  <c r="N46" i="42"/>
  <c r="M46" i="42"/>
  <c r="L46" i="42"/>
  <c r="K46" i="42"/>
  <c r="O45" i="42"/>
  <c r="N45" i="42"/>
  <c r="M45" i="42"/>
  <c r="L45" i="42"/>
  <c r="K45" i="42"/>
  <c r="O44" i="42"/>
  <c r="N44" i="42"/>
  <c r="M44" i="42"/>
  <c r="L44" i="42"/>
  <c r="K44" i="42"/>
  <c r="O43" i="42"/>
  <c r="N43" i="42"/>
  <c r="M43" i="42"/>
  <c r="L43" i="42"/>
  <c r="K43" i="42"/>
  <c r="O18" i="65"/>
  <c r="N18" i="65"/>
  <c r="M18" i="65"/>
  <c r="L18" i="65"/>
  <c r="K18" i="65"/>
  <c r="K47" i="65"/>
  <c r="L47" i="65"/>
  <c r="M47" i="65"/>
  <c r="N47" i="65"/>
  <c r="O47" i="65"/>
  <c r="K13" i="65"/>
  <c r="L13" i="65"/>
  <c r="M13" i="65"/>
  <c r="N13" i="65"/>
  <c r="O13" i="65"/>
  <c r="K14" i="65"/>
  <c r="L14" i="65"/>
  <c r="M14" i="65"/>
  <c r="N14" i="65"/>
  <c r="O14" i="65"/>
  <c r="K15" i="65"/>
  <c r="L15" i="65"/>
  <c r="M15" i="65"/>
  <c r="N15" i="65"/>
  <c r="O15" i="65"/>
  <c r="K16" i="65"/>
  <c r="L16" i="65"/>
  <c r="M16" i="65"/>
  <c r="N16" i="65"/>
  <c r="O16" i="65"/>
  <c r="K17" i="65"/>
  <c r="L17" i="65"/>
  <c r="M17" i="65"/>
  <c r="N17" i="65"/>
  <c r="O17" i="65"/>
  <c r="O12" i="65"/>
  <c r="N12" i="65"/>
  <c r="M12" i="65"/>
  <c r="L12" i="65"/>
  <c r="K12" i="65"/>
  <c r="K43" i="65"/>
  <c r="L43" i="65"/>
  <c r="M43" i="65"/>
  <c r="N43" i="65"/>
  <c r="O43" i="65"/>
  <c r="K44" i="65"/>
  <c r="L44" i="65"/>
  <c r="M44" i="65"/>
  <c r="N44" i="65"/>
  <c r="O44" i="65"/>
  <c r="K45" i="65"/>
  <c r="L45" i="65"/>
  <c r="M45" i="65"/>
  <c r="N45" i="65"/>
  <c r="O45" i="65"/>
  <c r="K46" i="65"/>
  <c r="L46" i="65"/>
  <c r="M46" i="65"/>
  <c r="N46" i="65"/>
  <c r="O46" i="65"/>
  <c r="O42" i="65"/>
  <c r="N42" i="65"/>
  <c r="M42" i="65"/>
  <c r="L42" i="65"/>
  <c r="K42" i="65"/>
  <c r="O41" i="65"/>
  <c r="N41" i="65"/>
  <c r="M41" i="65"/>
  <c r="L41" i="65"/>
  <c r="K41" i="65"/>
  <c r="K112" i="42"/>
  <c r="L112" i="42"/>
  <c r="M112" i="42"/>
  <c r="N112" i="42"/>
  <c r="O112" i="42"/>
  <c r="K113" i="42"/>
  <c r="L113" i="42"/>
  <c r="M113" i="42"/>
  <c r="N113" i="42"/>
  <c r="O113" i="42"/>
  <c r="K114" i="42"/>
  <c r="L114" i="42"/>
  <c r="M114" i="42"/>
  <c r="N114" i="42"/>
  <c r="O114" i="42"/>
  <c r="K115" i="42"/>
  <c r="L115" i="42"/>
  <c r="M115" i="42"/>
  <c r="N115" i="42"/>
  <c r="O115" i="42"/>
  <c r="K116" i="42"/>
  <c r="L116" i="42"/>
  <c r="M116" i="42"/>
  <c r="N116" i="42"/>
  <c r="O116" i="42"/>
  <c r="K117" i="42"/>
  <c r="L117" i="42"/>
  <c r="M117" i="42"/>
  <c r="N117" i="42"/>
  <c r="O117" i="42"/>
  <c r="K111" i="42"/>
  <c r="L111" i="42"/>
  <c r="M111" i="42"/>
  <c r="N111" i="42"/>
  <c r="O111" i="42"/>
  <c r="O110" i="42"/>
  <c r="N110" i="42"/>
  <c r="M110" i="42"/>
  <c r="L110" i="42"/>
  <c r="K110" i="42"/>
  <c r="O109" i="42"/>
  <c r="N109" i="42"/>
  <c r="M109" i="42"/>
  <c r="L109" i="42"/>
  <c r="K109" i="42"/>
  <c r="O108" i="42"/>
  <c r="N108" i="42"/>
  <c r="M108" i="42"/>
  <c r="L108" i="42"/>
  <c r="K108" i="42"/>
  <c r="O107" i="42"/>
  <c r="N107" i="42"/>
  <c r="M107" i="42"/>
  <c r="L107" i="42"/>
  <c r="K107" i="42"/>
  <c r="O106" i="42"/>
  <c r="N106" i="42"/>
  <c r="M106" i="42"/>
  <c r="L106" i="42"/>
  <c r="K106" i="42"/>
  <c r="O105" i="42"/>
  <c r="N105" i="42"/>
  <c r="M105" i="42"/>
  <c r="L105" i="42"/>
  <c r="K105" i="42"/>
  <c r="O104" i="42"/>
  <c r="N104" i="42"/>
  <c r="M104" i="42"/>
  <c r="L104" i="42"/>
  <c r="K104" i="42"/>
  <c r="O103" i="42"/>
  <c r="N103" i="42"/>
  <c r="M103" i="42"/>
  <c r="L103" i="42"/>
  <c r="K103" i="42"/>
  <c r="O102" i="42"/>
  <c r="N102" i="42"/>
  <c r="M102" i="42"/>
  <c r="L102" i="42"/>
  <c r="K102" i="42"/>
  <c r="O101" i="42"/>
  <c r="N101" i="42"/>
  <c r="M101" i="42"/>
  <c r="L101" i="42"/>
  <c r="K101" i="42"/>
  <c r="O100" i="42"/>
  <c r="N100" i="42"/>
  <c r="M100" i="42"/>
  <c r="L100" i="42"/>
  <c r="K100" i="42"/>
  <c r="O99" i="42"/>
  <c r="N99" i="42"/>
  <c r="M99" i="42"/>
  <c r="L99" i="42"/>
  <c r="K99" i="42"/>
  <c r="O98" i="42"/>
  <c r="N98" i="42"/>
  <c r="M98" i="42"/>
  <c r="L98" i="42"/>
  <c r="K98" i="42"/>
  <c r="O97" i="42"/>
  <c r="N97" i="42"/>
  <c r="M97" i="42"/>
  <c r="L97" i="42"/>
  <c r="K97" i="42"/>
  <c r="O96" i="42"/>
  <c r="N96" i="42"/>
  <c r="M96" i="42"/>
  <c r="L96" i="42"/>
  <c r="K96" i="42"/>
  <c r="O95" i="42"/>
  <c r="N95" i="42"/>
  <c r="M95" i="42"/>
  <c r="L95" i="42"/>
  <c r="K95" i="42"/>
  <c r="O94" i="42"/>
  <c r="N94" i="42"/>
  <c r="M94" i="42"/>
  <c r="L94" i="42"/>
  <c r="K94" i="42"/>
  <c r="O93" i="42"/>
  <c r="N93" i="42"/>
  <c r="M93" i="42"/>
  <c r="L93" i="42"/>
  <c r="K93" i="42"/>
  <c r="O92" i="42"/>
  <c r="N92" i="42"/>
  <c r="M92" i="42"/>
  <c r="L92" i="42"/>
  <c r="K92" i="42"/>
  <c r="O91" i="42"/>
  <c r="N91" i="42"/>
  <c r="M91" i="42"/>
  <c r="L91" i="42"/>
  <c r="K91" i="42"/>
  <c r="O90" i="42"/>
  <c r="N90" i="42"/>
  <c r="M90" i="42"/>
  <c r="L90" i="42"/>
  <c r="K90" i="42"/>
  <c r="O89" i="42"/>
  <c r="N89" i="42"/>
  <c r="M89" i="42"/>
  <c r="L89" i="42"/>
  <c r="K89" i="42"/>
  <c r="O88" i="42"/>
  <c r="N88" i="42"/>
  <c r="M88" i="42"/>
  <c r="L88" i="42"/>
  <c r="K88" i="42"/>
  <c r="O87" i="42"/>
  <c r="N87" i="42"/>
  <c r="M87" i="42"/>
  <c r="L87" i="42"/>
  <c r="K87" i="42"/>
  <c r="O86" i="42"/>
  <c r="N86" i="42"/>
  <c r="M86" i="42"/>
  <c r="L86" i="42"/>
  <c r="K86" i="42"/>
  <c r="O85" i="42"/>
  <c r="N85" i="42"/>
  <c r="M85" i="42"/>
  <c r="L85" i="42"/>
  <c r="K85" i="42"/>
  <c r="O84" i="42"/>
  <c r="N84" i="42"/>
  <c r="M84" i="42"/>
  <c r="L84" i="42"/>
  <c r="K84" i="42"/>
  <c r="O83" i="42"/>
  <c r="N83" i="42"/>
  <c r="M83" i="42"/>
  <c r="L83" i="42"/>
  <c r="K83" i="42"/>
  <c r="O82" i="42"/>
  <c r="N82" i="42"/>
  <c r="M82" i="42"/>
  <c r="L82" i="42"/>
  <c r="K82" i="42"/>
  <c r="O81" i="42"/>
  <c r="N81" i="42"/>
  <c r="M81" i="42"/>
  <c r="L81" i="42"/>
  <c r="K81" i="42"/>
  <c r="O80" i="42"/>
  <c r="N80" i="42"/>
  <c r="M80" i="42"/>
  <c r="L80" i="42"/>
  <c r="K80" i="42"/>
  <c r="O79" i="42"/>
  <c r="N79" i="42"/>
  <c r="M79" i="42"/>
  <c r="L79" i="42"/>
  <c r="K79" i="42"/>
  <c r="O78" i="42"/>
  <c r="N78" i="42"/>
  <c r="M78" i="42"/>
  <c r="L78" i="42"/>
  <c r="K78" i="42"/>
  <c r="O77" i="42"/>
  <c r="N77" i="42"/>
  <c r="M77" i="42"/>
  <c r="L77" i="42"/>
  <c r="K77" i="42"/>
  <c r="O76" i="42"/>
  <c r="N76" i="42"/>
  <c r="M76" i="42"/>
  <c r="L76" i="42"/>
  <c r="K76" i="42"/>
  <c r="O75" i="42"/>
  <c r="N75" i="42"/>
  <c r="M75" i="42"/>
  <c r="L75" i="42"/>
  <c r="K75" i="42"/>
  <c r="O74" i="42"/>
  <c r="N74" i="42"/>
  <c r="M74" i="42"/>
  <c r="L74" i="42"/>
  <c r="K74" i="42"/>
  <c r="O73" i="42"/>
  <c r="N73" i="42"/>
  <c r="M73" i="42"/>
  <c r="L73" i="42"/>
  <c r="K73" i="42"/>
  <c r="O72" i="42"/>
  <c r="N72" i="42"/>
  <c r="M72" i="42"/>
  <c r="L72" i="42"/>
  <c r="K72" i="42"/>
  <c r="O71" i="42"/>
  <c r="N71" i="42"/>
  <c r="M71" i="42"/>
  <c r="L71" i="42"/>
  <c r="K71" i="42"/>
  <c r="O70" i="42"/>
  <c r="N70" i="42"/>
  <c r="M70" i="42"/>
  <c r="L70" i="42"/>
  <c r="K70" i="42"/>
  <c r="O69" i="42"/>
  <c r="N69" i="42"/>
  <c r="M69" i="42"/>
  <c r="L69" i="42"/>
  <c r="K69" i="42"/>
  <c r="O68" i="42"/>
  <c r="N68" i="42"/>
  <c r="M68" i="42"/>
  <c r="L68" i="42"/>
  <c r="K68" i="42"/>
  <c r="O67" i="42"/>
  <c r="N67" i="42"/>
  <c r="M67" i="42"/>
  <c r="L67" i="42"/>
  <c r="K67" i="42"/>
  <c r="O66" i="42"/>
  <c r="N66" i="42"/>
  <c r="M66" i="42"/>
  <c r="L66" i="42"/>
  <c r="K66" i="42"/>
  <c r="O65" i="42"/>
  <c r="N65" i="42"/>
  <c r="M65" i="42"/>
  <c r="L65" i="42"/>
  <c r="K65" i="42"/>
  <c r="O64" i="42"/>
  <c r="N64" i="42"/>
  <c r="M64" i="42"/>
  <c r="L64" i="42"/>
  <c r="K64" i="42"/>
  <c r="O63" i="42"/>
  <c r="N63" i="42"/>
  <c r="M63" i="42"/>
  <c r="L63" i="42"/>
  <c r="K63" i="42"/>
  <c r="O62" i="42"/>
  <c r="N62" i="42"/>
  <c r="M62" i="42"/>
  <c r="L62" i="42"/>
  <c r="K62" i="42"/>
  <c r="K10" i="65"/>
  <c r="L10" i="65"/>
  <c r="M10" i="65"/>
  <c r="N10" i="65"/>
  <c r="O10" i="65"/>
  <c r="K11" i="65"/>
  <c r="L11" i="65"/>
  <c r="M11" i="65"/>
  <c r="N11" i="65"/>
  <c r="O11" i="65"/>
  <c r="O40" i="65"/>
  <c r="N40" i="65"/>
  <c r="M40" i="65"/>
  <c r="L40" i="65"/>
  <c r="K40" i="65"/>
  <c r="K38" i="65"/>
  <c r="L38" i="65"/>
  <c r="M38" i="65"/>
  <c r="N38" i="65"/>
  <c r="O38" i="65"/>
  <c r="K39" i="65"/>
  <c r="L39" i="65"/>
  <c r="M39" i="65"/>
  <c r="N39" i="65"/>
  <c r="O39" i="65"/>
  <c r="K8" i="65"/>
  <c r="L8" i="65"/>
  <c r="M8" i="65"/>
  <c r="N8" i="65"/>
  <c r="O8" i="65"/>
  <c r="K9" i="65"/>
  <c r="L9" i="65"/>
  <c r="M9" i="65"/>
  <c r="N9" i="65"/>
  <c r="O9" i="65"/>
  <c r="K37" i="65"/>
  <c r="L37" i="65"/>
  <c r="M37" i="65"/>
  <c r="N37" i="65"/>
  <c r="O37" i="65"/>
  <c r="K36" i="65"/>
  <c r="L36" i="65"/>
  <c r="M36" i="65"/>
  <c r="N36" i="65"/>
  <c r="O36" i="65"/>
  <c r="O35" i="65"/>
  <c r="N35" i="65"/>
  <c r="M35" i="65"/>
  <c r="L35" i="65"/>
  <c r="K35" i="65"/>
  <c r="O34" i="65"/>
  <c r="N34" i="65"/>
  <c r="M34" i="65"/>
  <c r="L34" i="65"/>
  <c r="K34" i="65"/>
  <c r="O7" i="65"/>
  <c r="N7" i="65"/>
  <c r="M7" i="65"/>
  <c r="L7" i="65"/>
  <c r="K7" i="65"/>
  <c r="O6" i="65"/>
  <c r="N6" i="65"/>
  <c r="M6" i="65"/>
  <c r="L6" i="65"/>
  <c r="K6" i="65"/>
  <c r="O42" i="42" l="1"/>
  <c r="N42" i="42"/>
  <c r="M42" i="42"/>
  <c r="L42" i="42"/>
  <c r="O41" i="42"/>
  <c r="N41" i="42"/>
  <c r="M41" i="42"/>
  <c r="L41" i="42"/>
  <c r="K41" i="42"/>
  <c r="O40" i="42"/>
  <c r="N40" i="42"/>
  <c r="M40" i="42"/>
  <c r="L40" i="42"/>
  <c r="O39" i="42"/>
  <c r="N39" i="42"/>
  <c r="M39" i="42"/>
  <c r="L39" i="42"/>
  <c r="K39" i="42"/>
  <c r="O38" i="42"/>
  <c r="N38" i="42"/>
  <c r="M38" i="42"/>
  <c r="L38" i="42"/>
  <c r="O37" i="42"/>
  <c r="N37" i="42"/>
  <c r="M37" i="42"/>
  <c r="L37" i="42"/>
  <c r="K37" i="42"/>
  <c r="O36" i="42"/>
  <c r="N36" i="42"/>
  <c r="M36" i="42"/>
  <c r="L36" i="42"/>
  <c r="O35" i="42"/>
  <c r="N35" i="42"/>
  <c r="M35" i="42"/>
  <c r="L35" i="42"/>
  <c r="K35" i="42"/>
  <c r="O34" i="42"/>
  <c r="N34" i="42"/>
  <c r="M34" i="42"/>
  <c r="L34" i="42"/>
  <c r="K249" i="29" l="1"/>
  <c r="L249" i="29"/>
  <c r="K250" i="29"/>
  <c r="L250" i="29"/>
  <c r="K251" i="29"/>
  <c r="L251" i="29"/>
  <c r="K252" i="29"/>
  <c r="L252" i="29"/>
  <c r="K231" i="29"/>
  <c r="L231" i="29"/>
  <c r="M231" i="29"/>
  <c r="O231" i="29" s="1"/>
  <c r="K232" i="29"/>
  <c r="L232" i="29"/>
  <c r="K233" i="29"/>
  <c r="M233" i="29" s="1"/>
  <c r="O233" i="29" s="1"/>
  <c r="L233" i="29"/>
  <c r="K234" i="29"/>
  <c r="L234" i="29"/>
  <c r="K235" i="29"/>
  <c r="L235" i="29"/>
  <c r="K236" i="29"/>
  <c r="L236" i="29"/>
  <c r="K238" i="29"/>
  <c r="L238" i="29"/>
  <c r="K239" i="29"/>
  <c r="L239" i="29"/>
  <c r="K240" i="29"/>
  <c r="M240" i="29" s="1"/>
  <c r="O240" i="29" s="1"/>
  <c r="L240" i="29"/>
  <c r="K241" i="29"/>
  <c r="L241" i="29"/>
  <c r="K243" i="29"/>
  <c r="L243" i="29"/>
  <c r="K244" i="29"/>
  <c r="L244" i="29"/>
  <c r="K245" i="29"/>
  <c r="L245" i="29"/>
  <c r="K246" i="29"/>
  <c r="L246" i="29"/>
  <c r="K247" i="29"/>
  <c r="L247" i="29"/>
  <c r="K225" i="29"/>
  <c r="L225" i="29"/>
  <c r="K226" i="29"/>
  <c r="L226" i="29"/>
  <c r="K228" i="29"/>
  <c r="M228" i="29" s="1"/>
  <c r="O228" i="29" s="1"/>
  <c r="L228" i="29"/>
  <c r="K229" i="29"/>
  <c r="L229" i="29"/>
  <c r="K219" i="29"/>
  <c r="L219" i="29"/>
  <c r="K220" i="29"/>
  <c r="L220" i="29"/>
  <c r="K222" i="29"/>
  <c r="L222" i="29"/>
  <c r="K223" i="29"/>
  <c r="L223" i="29"/>
  <c r="K211" i="29"/>
  <c r="L211" i="29"/>
  <c r="K212" i="29"/>
  <c r="L212" i="29"/>
  <c r="K214" i="29"/>
  <c r="L214" i="29"/>
  <c r="K215" i="29"/>
  <c r="L215" i="29"/>
  <c r="K216" i="29"/>
  <c r="L216" i="29"/>
  <c r="K217" i="29"/>
  <c r="L217" i="29"/>
  <c r="K208" i="29"/>
  <c r="L208" i="29"/>
  <c r="K209" i="29"/>
  <c r="L209" i="29"/>
  <c r="K203" i="29"/>
  <c r="L203" i="29"/>
  <c r="K204" i="29"/>
  <c r="L204" i="29"/>
  <c r="K205" i="29"/>
  <c r="L205" i="29"/>
  <c r="K206" i="29"/>
  <c r="L206" i="29"/>
  <c r="K200" i="29"/>
  <c r="L200" i="29"/>
  <c r="K201" i="29"/>
  <c r="L201" i="29"/>
  <c r="K195" i="29"/>
  <c r="L195" i="29"/>
  <c r="K196" i="29"/>
  <c r="M196" i="29" s="1"/>
  <c r="O196" i="29" s="1"/>
  <c r="L196" i="29"/>
  <c r="K197" i="29"/>
  <c r="L197" i="29"/>
  <c r="K198" i="29"/>
  <c r="L198" i="29"/>
  <c r="K158" i="29"/>
  <c r="L158" i="29"/>
  <c r="K159" i="29"/>
  <c r="L159" i="29"/>
  <c r="K160" i="29"/>
  <c r="L160" i="29"/>
  <c r="K161" i="29"/>
  <c r="L161" i="29"/>
  <c r="K162" i="29"/>
  <c r="L162" i="29"/>
  <c r="K164" i="29"/>
  <c r="L164" i="29"/>
  <c r="K165" i="29"/>
  <c r="L165" i="29"/>
  <c r="K166" i="29"/>
  <c r="L166" i="29"/>
  <c r="K168" i="29"/>
  <c r="L168" i="29"/>
  <c r="K169" i="29"/>
  <c r="L169" i="29"/>
  <c r="K170" i="29"/>
  <c r="L170" i="29"/>
  <c r="K171" i="29"/>
  <c r="L171" i="29"/>
  <c r="K172" i="29"/>
  <c r="L172" i="29"/>
  <c r="K173" i="29"/>
  <c r="L173" i="29"/>
  <c r="K174" i="29"/>
  <c r="L174" i="29"/>
  <c r="K176" i="29"/>
  <c r="L176" i="29"/>
  <c r="K177" i="29"/>
  <c r="L177" i="29"/>
  <c r="K178" i="29"/>
  <c r="L178" i="29"/>
  <c r="K179" i="29"/>
  <c r="L179" i="29"/>
  <c r="K180" i="29"/>
  <c r="L180" i="29"/>
  <c r="K181" i="29"/>
  <c r="L181" i="29"/>
  <c r="K182" i="29"/>
  <c r="L182" i="29"/>
  <c r="K183" i="29"/>
  <c r="L183" i="29"/>
  <c r="K184" i="29"/>
  <c r="L184" i="29"/>
  <c r="K185" i="29"/>
  <c r="L185" i="29"/>
  <c r="K186" i="29"/>
  <c r="L186" i="29"/>
  <c r="K188" i="29"/>
  <c r="L188" i="29"/>
  <c r="K190" i="29"/>
  <c r="L190" i="29"/>
  <c r="K191" i="29"/>
  <c r="L191" i="29"/>
  <c r="K192" i="29"/>
  <c r="L192" i="29"/>
  <c r="K193" i="29"/>
  <c r="L193" i="29"/>
  <c r="K155" i="29"/>
  <c r="L155" i="29"/>
  <c r="K156" i="29"/>
  <c r="L156" i="29"/>
  <c r="K148" i="29"/>
  <c r="M148" i="29" s="1"/>
  <c r="O148" i="29" s="1"/>
  <c r="L148" i="29"/>
  <c r="K149" i="29"/>
  <c r="L149" i="29"/>
  <c r="K150" i="29"/>
  <c r="L150" i="29"/>
  <c r="K151" i="29"/>
  <c r="L151" i="29"/>
  <c r="K152" i="29"/>
  <c r="L152" i="29"/>
  <c r="K153" i="29"/>
  <c r="L153" i="29"/>
  <c r="K142" i="29"/>
  <c r="L142" i="29"/>
  <c r="K143" i="29"/>
  <c r="L143" i="29"/>
  <c r="K144" i="29"/>
  <c r="L144" i="29"/>
  <c r="K145" i="29"/>
  <c r="L145" i="29"/>
  <c r="K146" i="29"/>
  <c r="L146" i="29"/>
  <c r="K136" i="29"/>
  <c r="L136" i="29"/>
  <c r="K137" i="29"/>
  <c r="L137" i="29"/>
  <c r="K138" i="29"/>
  <c r="L138" i="29"/>
  <c r="K139" i="29"/>
  <c r="L139" i="29"/>
  <c r="K140" i="29"/>
  <c r="L140" i="29"/>
  <c r="M140" i="29" s="1"/>
  <c r="O140" i="29" s="1"/>
  <c r="K131" i="29"/>
  <c r="L131" i="29"/>
  <c r="K132" i="29"/>
  <c r="L132" i="29"/>
  <c r="K133" i="29"/>
  <c r="L133" i="29"/>
  <c r="K134" i="29"/>
  <c r="L134" i="29"/>
  <c r="K126" i="29"/>
  <c r="L126" i="29"/>
  <c r="K127" i="29"/>
  <c r="L127" i="29"/>
  <c r="K128" i="29"/>
  <c r="L128" i="29"/>
  <c r="K129" i="29"/>
  <c r="L129" i="29"/>
  <c r="K119" i="29"/>
  <c r="L119" i="29"/>
  <c r="K120" i="29"/>
  <c r="L120" i="29"/>
  <c r="K121" i="29"/>
  <c r="L121" i="29"/>
  <c r="K122" i="29"/>
  <c r="L122" i="29"/>
  <c r="K123" i="29"/>
  <c r="L123" i="29"/>
  <c r="K124" i="29"/>
  <c r="L124" i="29"/>
  <c r="K114" i="29"/>
  <c r="M114" i="29" s="1"/>
  <c r="O114" i="29" s="1"/>
  <c r="L114" i="29"/>
  <c r="K115" i="29"/>
  <c r="L115" i="29"/>
  <c r="K116" i="29"/>
  <c r="L116" i="29"/>
  <c r="K117" i="29"/>
  <c r="L117" i="29"/>
  <c r="K111" i="29"/>
  <c r="L111" i="29"/>
  <c r="K112" i="29"/>
  <c r="L112" i="29"/>
  <c r="K105" i="29"/>
  <c r="L105" i="29"/>
  <c r="K106" i="29"/>
  <c r="L106" i="29"/>
  <c r="K107" i="29"/>
  <c r="L107" i="29"/>
  <c r="K108" i="29"/>
  <c r="L108" i="29"/>
  <c r="K109" i="29"/>
  <c r="L109" i="29"/>
  <c r="K142" i="16"/>
  <c r="L142" i="16"/>
  <c r="K143" i="16"/>
  <c r="L143" i="16"/>
  <c r="K144" i="16"/>
  <c r="L144" i="16"/>
  <c r="K145" i="16"/>
  <c r="L145" i="16"/>
  <c r="K127" i="16"/>
  <c r="M127" i="16" s="1"/>
  <c r="O127" i="16" s="1"/>
  <c r="L127" i="16"/>
  <c r="K128" i="16"/>
  <c r="L128" i="16"/>
  <c r="K129" i="16"/>
  <c r="L129" i="16"/>
  <c r="K130" i="16"/>
  <c r="L130" i="16"/>
  <c r="M130" i="16" s="1"/>
  <c r="O130" i="16" s="1"/>
  <c r="K132" i="16"/>
  <c r="M132" i="16" s="1"/>
  <c r="O132" i="16" s="1"/>
  <c r="L132" i="16"/>
  <c r="K133" i="16"/>
  <c r="L133" i="16"/>
  <c r="K134" i="16"/>
  <c r="L134" i="16"/>
  <c r="K135" i="16"/>
  <c r="L135" i="16"/>
  <c r="K137" i="16"/>
  <c r="L137" i="16"/>
  <c r="K138" i="16"/>
  <c r="L138" i="16"/>
  <c r="K139" i="16"/>
  <c r="L139" i="16"/>
  <c r="K140" i="16"/>
  <c r="L140" i="16"/>
  <c r="K110" i="16"/>
  <c r="L110" i="16"/>
  <c r="K111" i="16"/>
  <c r="L111" i="16"/>
  <c r="K112" i="16"/>
  <c r="L112" i="16"/>
  <c r="K113" i="16"/>
  <c r="L113" i="16"/>
  <c r="K115" i="16"/>
  <c r="L115" i="16"/>
  <c r="K116" i="16"/>
  <c r="L116" i="16"/>
  <c r="K117" i="16"/>
  <c r="L117" i="16"/>
  <c r="K118" i="16"/>
  <c r="L118" i="16"/>
  <c r="K120" i="16"/>
  <c r="L120" i="16"/>
  <c r="K121" i="16"/>
  <c r="L121" i="16"/>
  <c r="K122" i="16"/>
  <c r="L122" i="16"/>
  <c r="K123" i="16"/>
  <c r="L123" i="16"/>
  <c r="K124" i="16"/>
  <c r="L124" i="16"/>
  <c r="K125" i="16"/>
  <c r="L125" i="16"/>
  <c r="K100" i="16"/>
  <c r="L100" i="16"/>
  <c r="K101" i="16"/>
  <c r="L101" i="16"/>
  <c r="K102" i="16"/>
  <c r="L102" i="16"/>
  <c r="K103" i="16"/>
  <c r="L103" i="16"/>
  <c r="K105" i="16"/>
  <c r="L105" i="16"/>
  <c r="K106" i="16"/>
  <c r="L106" i="16"/>
  <c r="K107" i="16"/>
  <c r="L107" i="16"/>
  <c r="K108" i="16"/>
  <c r="L108" i="16"/>
  <c r="K90" i="16"/>
  <c r="L90" i="16"/>
  <c r="K91" i="16"/>
  <c r="L91" i="16"/>
  <c r="M91" i="16" s="1"/>
  <c r="O91" i="16" s="1"/>
  <c r="K92" i="16"/>
  <c r="L92" i="16"/>
  <c r="K93" i="16"/>
  <c r="L93" i="16"/>
  <c r="K94" i="16"/>
  <c r="L94" i="16"/>
  <c r="K95" i="16"/>
  <c r="L95" i="16"/>
  <c r="K96" i="16"/>
  <c r="L96" i="16"/>
  <c r="K97" i="16"/>
  <c r="L97" i="16"/>
  <c r="K98" i="16"/>
  <c r="L98" i="16"/>
  <c r="M98" i="16"/>
  <c r="O98" i="16" s="1"/>
  <c r="O33" i="42"/>
  <c r="N33" i="42"/>
  <c r="M33" i="42"/>
  <c r="L33" i="42"/>
  <c r="K33" i="42"/>
  <c r="O32" i="42"/>
  <c r="N32" i="42"/>
  <c r="M32" i="42"/>
  <c r="L32" i="42"/>
  <c r="K32" i="42"/>
  <c r="O31" i="42"/>
  <c r="N31" i="42"/>
  <c r="M31" i="42"/>
  <c r="L31" i="42"/>
  <c r="K31" i="42"/>
  <c r="O30" i="42"/>
  <c r="N30" i="42"/>
  <c r="M30" i="42"/>
  <c r="L30" i="42"/>
  <c r="K30" i="42"/>
  <c r="O29" i="42"/>
  <c r="N29" i="42"/>
  <c r="M29" i="42"/>
  <c r="L29" i="42"/>
  <c r="K29" i="42"/>
  <c r="O28" i="42"/>
  <c r="N28" i="42"/>
  <c r="M28" i="42"/>
  <c r="L28" i="42"/>
  <c r="K28" i="42"/>
  <c r="O27" i="42"/>
  <c r="N27" i="42"/>
  <c r="M27" i="42"/>
  <c r="L27" i="42"/>
  <c r="K27" i="42"/>
  <c r="O26" i="42"/>
  <c r="N26" i="42"/>
  <c r="M26" i="42"/>
  <c r="L26" i="42"/>
  <c r="K26" i="42"/>
  <c r="O25" i="42"/>
  <c r="N25" i="42"/>
  <c r="M25" i="42"/>
  <c r="L25" i="42"/>
  <c r="K25" i="42"/>
  <c r="O24" i="42"/>
  <c r="N24" i="42"/>
  <c r="M24" i="42"/>
  <c r="L24" i="42"/>
  <c r="K24" i="42"/>
  <c r="O23" i="42"/>
  <c r="N23" i="42"/>
  <c r="M23" i="42"/>
  <c r="L23" i="42"/>
  <c r="K23" i="42"/>
  <c r="O22" i="42"/>
  <c r="N22" i="42"/>
  <c r="M22" i="42"/>
  <c r="L22" i="42"/>
  <c r="K22" i="42"/>
  <c r="O21" i="42"/>
  <c r="N21" i="42"/>
  <c r="M21" i="42"/>
  <c r="L21" i="42"/>
  <c r="K21" i="42"/>
  <c r="O20" i="42"/>
  <c r="N20" i="42"/>
  <c r="M20" i="42"/>
  <c r="L20" i="42"/>
  <c r="K20" i="42"/>
  <c r="O19" i="42"/>
  <c r="N19" i="42"/>
  <c r="M19" i="42"/>
  <c r="L19" i="42"/>
  <c r="K19" i="42"/>
  <c r="O18" i="42"/>
  <c r="N18" i="42"/>
  <c r="M18" i="42"/>
  <c r="L18" i="42"/>
  <c r="K18" i="42"/>
  <c r="O17" i="42"/>
  <c r="N17" i="42"/>
  <c r="M17" i="42"/>
  <c r="L17" i="42"/>
  <c r="K17" i="42"/>
  <c r="O16" i="42"/>
  <c r="N16" i="42"/>
  <c r="M16" i="42"/>
  <c r="L16" i="42"/>
  <c r="K16" i="42"/>
  <c r="O15" i="42"/>
  <c r="N15" i="42"/>
  <c r="M15" i="42"/>
  <c r="L15" i="42"/>
  <c r="K15" i="42"/>
  <c r="O14" i="42"/>
  <c r="N14" i="42"/>
  <c r="M14" i="42"/>
  <c r="L14" i="42"/>
  <c r="K14" i="42"/>
  <c r="O13" i="42"/>
  <c r="N13" i="42"/>
  <c r="M13" i="42"/>
  <c r="L13" i="42"/>
  <c r="K13" i="42"/>
  <c r="O12" i="42"/>
  <c r="N12" i="42"/>
  <c r="M12" i="42"/>
  <c r="L12" i="42"/>
  <c r="K12" i="42"/>
  <c r="O11" i="42"/>
  <c r="N11" i="42"/>
  <c r="M11" i="42"/>
  <c r="L11" i="42"/>
  <c r="K11" i="42"/>
  <c r="O10" i="42"/>
  <c r="N10" i="42"/>
  <c r="M10" i="42"/>
  <c r="L10" i="42"/>
  <c r="K10" i="42"/>
  <c r="O9" i="42"/>
  <c r="N9" i="42"/>
  <c r="M9" i="42"/>
  <c r="L9" i="42"/>
  <c r="K9" i="42"/>
  <c r="O8" i="42"/>
  <c r="N8" i="42"/>
  <c r="M8" i="42"/>
  <c r="L8" i="42"/>
  <c r="K8" i="42"/>
  <c r="O7" i="42"/>
  <c r="N7" i="42"/>
  <c r="M7" i="42"/>
  <c r="L7" i="42"/>
  <c r="K7" i="42"/>
  <c r="O6" i="42"/>
  <c r="N6" i="42"/>
  <c r="M6" i="42"/>
  <c r="L6" i="42"/>
  <c r="K6" i="42"/>
  <c r="K11" i="29"/>
  <c r="L11" i="29"/>
  <c r="M11" i="29" s="1"/>
  <c r="O11" i="29" s="1"/>
  <c r="M174" i="29" l="1"/>
  <c r="O174" i="29" s="1"/>
  <c r="M92" i="16"/>
  <c r="O92" i="16" s="1"/>
  <c r="M183" i="29"/>
  <c r="O183" i="29" s="1"/>
  <c r="M160" i="29"/>
  <c r="O160" i="29" s="1"/>
  <c r="M222" i="29"/>
  <c r="O222" i="29" s="1"/>
  <c r="M250" i="29"/>
  <c r="O250" i="29" s="1"/>
  <c r="M235" i="29"/>
  <c r="O235" i="29" s="1"/>
  <c r="M193" i="29"/>
  <c r="O193" i="29" s="1"/>
  <c r="M133" i="29"/>
  <c r="O133" i="29" s="1"/>
  <c r="M229" i="29"/>
  <c r="O229" i="29" s="1"/>
  <c r="M188" i="29"/>
  <c r="O188" i="29" s="1"/>
  <c r="M165" i="29"/>
  <c r="O165" i="29" s="1"/>
  <c r="M214" i="29"/>
  <c r="O214" i="29" s="1"/>
  <c r="M170" i="29"/>
  <c r="O170" i="29" s="1"/>
  <c r="M121" i="29"/>
  <c r="O121" i="29" s="1"/>
  <c r="M111" i="29"/>
  <c r="O111" i="29" s="1"/>
  <c r="M109" i="29"/>
  <c r="O109" i="29" s="1"/>
  <c r="M143" i="29"/>
  <c r="O143" i="29" s="1"/>
  <c r="M190" i="29"/>
  <c r="O190" i="29" s="1"/>
  <c r="M184" i="29"/>
  <c r="O184" i="29" s="1"/>
  <c r="M180" i="29"/>
  <c r="O180" i="29" s="1"/>
  <c r="M171" i="29"/>
  <c r="O171" i="29" s="1"/>
  <c r="M166" i="29"/>
  <c r="O166" i="29" s="1"/>
  <c r="M161" i="29"/>
  <c r="O161" i="29" s="1"/>
  <c r="M197" i="29"/>
  <c r="O197" i="29" s="1"/>
  <c r="M216" i="29"/>
  <c r="O216" i="29" s="1"/>
  <c r="M225" i="29"/>
  <c r="O225" i="29" s="1"/>
  <c r="M241" i="29"/>
  <c r="O241" i="29" s="1"/>
  <c r="M251" i="29"/>
  <c r="O251" i="29" s="1"/>
  <c r="M204" i="29"/>
  <c r="O204" i="29" s="1"/>
  <c r="M212" i="29"/>
  <c r="O212" i="29" s="1"/>
  <c r="M220" i="29"/>
  <c r="O220" i="29" s="1"/>
  <c r="M244" i="29"/>
  <c r="O244" i="29" s="1"/>
  <c r="M239" i="29"/>
  <c r="O239" i="29" s="1"/>
  <c r="M234" i="29"/>
  <c r="O234" i="29" s="1"/>
  <c r="M217" i="29"/>
  <c r="O217" i="29" s="1"/>
  <c r="M136" i="29"/>
  <c r="O136" i="29" s="1"/>
  <c r="M176" i="29"/>
  <c r="O176" i="29" s="1"/>
  <c r="M200" i="29"/>
  <c r="O200" i="29" s="1"/>
  <c r="M247" i="29"/>
  <c r="O247" i="29" s="1"/>
  <c r="M243" i="29"/>
  <c r="O243" i="29" s="1"/>
  <c r="M238" i="29"/>
  <c r="O238" i="29" s="1"/>
  <c r="M128" i="29"/>
  <c r="O128" i="29" s="1"/>
  <c r="M139" i="29"/>
  <c r="O139" i="29" s="1"/>
  <c r="M179" i="29"/>
  <c r="O179" i="29" s="1"/>
  <c r="M152" i="29"/>
  <c r="O152" i="29" s="1"/>
  <c r="M138" i="29"/>
  <c r="O138" i="29" s="1"/>
  <c r="M205" i="29"/>
  <c r="O205" i="29" s="1"/>
  <c r="M208" i="29"/>
  <c r="O208" i="29" s="1"/>
  <c r="M245" i="29"/>
  <c r="O245" i="29" s="1"/>
  <c r="M206" i="29"/>
  <c r="O206" i="29" s="1"/>
  <c r="M209" i="29"/>
  <c r="O209" i="29" s="1"/>
  <c r="M246" i="29"/>
  <c r="O246" i="29" s="1"/>
  <c r="M108" i="29"/>
  <c r="O108" i="29" s="1"/>
  <c r="M112" i="29"/>
  <c r="O112" i="29" s="1"/>
  <c r="M192" i="29"/>
  <c r="O192" i="29" s="1"/>
  <c r="M186" i="29"/>
  <c r="O186" i="29" s="1"/>
  <c r="M182" i="29"/>
  <c r="O182" i="29" s="1"/>
  <c r="M178" i="29"/>
  <c r="O178" i="29" s="1"/>
  <c r="M173" i="29"/>
  <c r="O173" i="29" s="1"/>
  <c r="M169" i="29"/>
  <c r="O169" i="29" s="1"/>
  <c r="M164" i="29"/>
  <c r="O164" i="29" s="1"/>
  <c r="M159" i="29"/>
  <c r="O159" i="29" s="1"/>
  <c r="M195" i="29"/>
  <c r="O195" i="29" s="1"/>
  <c r="M215" i="29"/>
  <c r="O215" i="29" s="1"/>
  <c r="M211" i="29"/>
  <c r="O211" i="29" s="1"/>
  <c r="M219" i="29"/>
  <c r="O219" i="29" s="1"/>
  <c r="M226" i="29"/>
  <c r="O226" i="29" s="1"/>
  <c r="M249" i="29"/>
  <c r="O249" i="29" s="1"/>
  <c r="M116" i="29"/>
  <c r="O116" i="29" s="1"/>
  <c r="M145" i="29"/>
  <c r="O145" i="29" s="1"/>
  <c r="M153" i="29"/>
  <c r="O153" i="29" s="1"/>
  <c r="M149" i="29"/>
  <c r="O149" i="29" s="1"/>
  <c r="M107" i="29"/>
  <c r="O107" i="29" s="1"/>
  <c r="M191" i="29"/>
  <c r="O191" i="29" s="1"/>
  <c r="M185" i="29"/>
  <c r="O185" i="29" s="1"/>
  <c r="M181" i="29"/>
  <c r="O181" i="29" s="1"/>
  <c r="M177" i="29"/>
  <c r="O177" i="29" s="1"/>
  <c r="M172" i="29"/>
  <c r="O172" i="29" s="1"/>
  <c r="M168" i="29"/>
  <c r="O168" i="29" s="1"/>
  <c r="M162" i="29"/>
  <c r="O162" i="29" s="1"/>
  <c r="M158" i="29"/>
  <c r="O158" i="29" s="1"/>
  <c r="M198" i="29"/>
  <c r="O198" i="29" s="1"/>
  <c r="M201" i="29"/>
  <c r="O201" i="29" s="1"/>
  <c r="M223" i="29"/>
  <c r="O223" i="29" s="1"/>
  <c r="M252" i="29"/>
  <c r="O252" i="29" s="1"/>
  <c r="M236" i="29"/>
  <c r="O236" i="29" s="1"/>
  <c r="M105" i="29"/>
  <c r="O105" i="29" s="1"/>
  <c r="M117" i="29"/>
  <c r="O117" i="29" s="1"/>
  <c r="M124" i="29"/>
  <c r="O124" i="29" s="1"/>
  <c r="M120" i="29"/>
  <c r="O120" i="29" s="1"/>
  <c r="M127" i="29"/>
  <c r="O127" i="29" s="1"/>
  <c r="M132" i="29"/>
  <c r="O132" i="29" s="1"/>
  <c r="M150" i="29"/>
  <c r="O150" i="29" s="1"/>
  <c r="M156" i="29"/>
  <c r="O156" i="29" s="1"/>
  <c r="M203" i="29"/>
  <c r="O203" i="29" s="1"/>
  <c r="M232" i="29"/>
  <c r="O232" i="29" s="1"/>
  <c r="M94" i="16"/>
  <c r="O94" i="16" s="1"/>
  <c r="M138" i="16"/>
  <c r="O138" i="16" s="1"/>
  <c r="M133" i="16"/>
  <c r="O133" i="16" s="1"/>
  <c r="M143" i="16"/>
  <c r="O143" i="16" s="1"/>
  <c r="M100" i="16"/>
  <c r="O100" i="16" s="1"/>
  <c r="M122" i="16"/>
  <c r="O122" i="16" s="1"/>
  <c r="M117" i="16"/>
  <c r="O117" i="16" s="1"/>
  <c r="M112" i="16"/>
  <c r="O112" i="16" s="1"/>
  <c r="M144" i="16"/>
  <c r="O144" i="16" s="1"/>
  <c r="M108" i="16"/>
  <c r="O108" i="16" s="1"/>
  <c r="M106" i="16"/>
  <c r="O106" i="16" s="1"/>
  <c r="M135" i="16"/>
  <c r="O135" i="16" s="1"/>
  <c r="M96" i="16"/>
  <c r="O96" i="16" s="1"/>
  <c r="M146" i="29"/>
  <c r="O146" i="29" s="1"/>
  <c r="M106" i="29"/>
  <c r="O106" i="29" s="1"/>
  <c r="M115" i="29"/>
  <c r="O115" i="29" s="1"/>
  <c r="M123" i="29"/>
  <c r="O123" i="29" s="1"/>
  <c r="M119" i="29"/>
  <c r="O119" i="29" s="1"/>
  <c r="M126" i="29"/>
  <c r="O126" i="29" s="1"/>
  <c r="M131" i="29"/>
  <c r="O131" i="29" s="1"/>
  <c r="M151" i="29"/>
  <c r="O151" i="29" s="1"/>
  <c r="M122" i="29"/>
  <c r="O122" i="29" s="1"/>
  <c r="M129" i="29"/>
  <c r="O129" i="29" s="1"/>
  <c r="M134" i="29"/>
  <c r="O134" i="29" s="1"/>
  <c r="M137" i="29"/>
  <c r="O137" i="29" s="1"/>
  <c r="M142" i="29"/>
  <c r="O142" i="29" s="1"/>
  <c r="M144" i="29"/>
  <c r="O144" i="29" s="1"/>
  <c r="M155" i="29"/>
  <c r="O155" i="29" s="1"/>
  <c r="M97" i="16"/>
  <c r="O97" i="16" s="1"/>
  <c r="M107" i="16"/>
  <c r="O107" i="16" s="1"/>
  <c r="M103" i="16"/>
  <c r="O103" i="16" s="1"/>
  <c r="M129" i="16"/>
  <c r="O129" i="16" s="1"/>
  <c r="M128" i="16"/>
  <c r="O128" i="16" s="1"/>
  <c r="M102" i="16"/>
  <c r="O102" i="16" s="1"/>
  <c r="M124" i="16"/>
  <c r="O124" i="16" s="1"/>
  <c r="M120" i="16"/>
  <c r="O120" i="16" s="1"/>
  <c r="M115" i="16"/>
  <c r="O115" i="16" s="1"/>
  <c r="M110" i="16"/>
  <c r="O110" i="16" s="1"/>
  <c r="M137" i="16"/>
  <c r="O137" i="16" s="1"/>
  <c r="M93" i="16"/>
  <c r="O93" i="16" s="1"/>
  <c r="M101" i="16"/>
  <c r="O101" i="16" s="1"/>
  <c r="M95" i="16"/>
  <c r="O95" i="16" s="1"/>
  <c r="M139" i="16"/>
  <c r="O139" i="16" s="1"/>
  <c r="M145" i="16"/>
  <c r="O145" i="16" s="1"/>
  <c r="M142" i="16"/>
  <c r="O142" i="16" s="1"/>
  <c r="M123" i="16"/>
  <c r="O123" i="16" s="1"/>
  <c r="M118" i="16"/>
  <c r="O118" i="16" s="1"/>
  <c r="M113" i="16"/>
  <c r="O113" i="16" s="1"/>
  <c r="M140" i="16"/>
  <c r="O140" i="16" s="1"/>
  <c r="M134" i="16"/>
  <c r="O134" i="16" s="1"/>
  <c r="M105" i="16"/>
  <c r="O105" i="16" s="1"/>
  <c r="M90" i="16"/>
  <c r="O90" i="16" s="1"/>
  <c r="M125" i="16"/>
  <c r="O125" i="16" s="1"/>
  <c r="M121" i="16"/>
  <c r="O121" i="16" s="1"/>
  <c r="M116" i="16"/>
  <c r="O116" i="16" s="1"/>
  <c r="M111" i="16"/>
  <c r="O111" i="16" s="1"/>
  <c r="K95" i="29"/>
  <c r="L95" i="29"/>
  <c r="K96" i="29"/>
  <c r="L96" i="29"/>
  <c r="K97" i="29"/>
  <c r="L97" i="29"/>
  <c r="K98" i="29"/>
  <c r="L98" i="29"/>
  <c r="K99" i="29"/>
  <c r="L99" i="29"/>
  <c r="K101" i="29"/>
  <c r="L101" i="29"/>
  <c r="K102" i="29"/>
  <c r="L102" i="29"/>
  <c r="K103" i="29"/>
  <c r="L103" i="29"/>
  <c r="K78" i="29"/>
  <c r="L78" i="29"/>
  <c r="K79" i="29"/>
  <c r="L79" i="29"/>
  <c r="K80" i="29"/>
  <c r="L80" i="29"/>
  <c r="K81" i="29"/>
  <c r="L81" i="29"/>
  <c r="K83" i="29"/>
  <c r="L83" i="29"/>
  <c r="K84" i="29"/>
  <c r="L84" i="29"/>
  <c r="K85" i="29"/>
  <c r="L85" i="29"/>
  <c r="K86" i="29"/>
  <c r="L86" i="29"/>
  <c r="K88" i="29"/>
  <c r="L88" i="29"/>
  <c r="K89" i="29"/>
  <c r="L89" i="29"/>
  <c r="K90" i="29"/>
  <c r="L90" i="29"/>
  <c r="K91" i="29"/>
  <c r="L91" i="29"/>
  <c r="K70" i="29"/>
  <c r="L70" i="29"/>
  <c r="K71" i="29"/>
  <c r="L71" i="29"/>
  <c r="K72" i="29"/>
  <c r="L72" i="29"/>
  <c r="K73" i="29"/>
  <c r="L73" i="29"/>
  <c r="K75" i="29"/>
  <c r="L75" i="29"/>
  <c r="K76" i="29"/>
  <c r="L76" i="29"/>
  <c r="K60" i="29"/>
  <c r="L60" i="29"/>
  <c r="K61" i="29"/>
  <c r="L61" i="29"/>
  <c r="K63" i="29"/>
  <c r="L63" i="29"/>
  <c r="K64" i="29"/>
  <c r="L64" i="29"/>
  <c r="K65" i="29"/>
  <c r="L65" i="29"/>
  <c r="K66" i="29"/>
  <c r="L66" i="29"/>
  <c r="K45" i="29"/>
  <c r="L45" i="29"/>
  <c r="K46" i="29"/>
  <c r="L46" i="29"/>
  <c r="K47" i="29"/>
  <c r="L47" i="29"/>
  <c r="K48" i="29"/>
  <c r="L48" i="29"/>
  <c r="K50" i="29"/>
  <c r="L50" i="29"/>
  <c r="K51" i="29"/>
  <c r="L51" i="29"/>
  <c r="K53" i="29"/>
  <c r="L53" i="29"/>
  <c r="K54" i="29"/>
  <c r="L54" i="29"/>
  <c r="K55" i="29"/>
  <c r="L55" i="29"/>
  <c r="K56" i="29"/>
  <c r="L56" i="29"/>
  <c r="K57" i="29"/>
  <c r="L57" i="29"/>
  <c r="K58" i="29"/>
  <c r="L58" i="29"/>
  <c r="K34" i="29"/>
  <c r="L34" i="29"/>
  <c r="K35" i="29"/>
  <c r="L35" i="29"/>
  <c r="K37" i="29"/>
  <c r="L37" i="29"/>
  <c r="K38" i="29"/>
  <c r="L38" i="29"/>
  <c r="K39" i="29"/>
  <c r="L39" i="29"/>
  <c r="K40" i="29"/>
  <c r="L40" i="29"/>
  <c r="K42" i="29"/>
  <c r="L42" i="29"/>
  <c r="K43" i="29"/>
  <c r="L43" i="29"/>
  <c r="K31" i="29"/>
  <c r="L31" i="29"/>
  <c r="K32" i="29"/>
  <c r="L32" i="29"/>
  <c r="L23" i="29"/>
  <c r="K23" i="29"/>
  <c r="L22" i="29"/>
  <c r="K22" i="29"/>
  <c r="L21" i="29"/>
  <c r="K21" i="29"/>
  <c r="L20" i="29"/>
  <c r="K20" i="29"/>
  <c r="L18" i="29"/>
  <c r="K18" i="29"/>
  <c r="L9" i="29"/>
  <c r="K9" i="29"/>
  <c r="L8" i="29"/>
  <c r="K8" i="29"/>
  <c r="L7" i="29"/>
  <c r="K7" i="29"/>
  <c r="L5" i="29"/>
  <c r="K5" i="29"/>
  <c r="L4" i="29"/>
  <c r="K4" i="29"/>
  <c r="L3" i="29"/>
  <c r="K3" i="29"/>
  <c r="K80" i="16"/>
  <c r="L80" i="16"/>
  <c r="K81" i="16"/>
  <c r="L81" i="16"/>
  <c r="K82" i="16"/>
  <c r="L82" i="16"/>
  <c r="K83" i="16"/>
  <c r="L83" i="16"/>
  <c r="K84" i="16"/>
  <c r="L84" i="16"/>
  <c r="K85" i="16"/>
  <c r="L85" i="16"/>
  <c r="K87" i="16"/>
  <c r="L87" i="16"/>
  <c r="K88" i="16"/>
  <c r="L88" i="16"/>
  <c r="K67" i="16"/>
  <c r="L67" i="16"/>
  <c r="K68" i="16"/>
  <c r="L68" i="16"/>
  <c r="K70" i="16"/>
  <c r="L70" i="16"/>
  <c r="K71" i="16"/>
  <c r="L71" i="16"/>
  <c r="K72" i="16"/>
  <c r="L72" i="16"/>
  <c r="K73" i="16"/>
  <c r="L73" i="16"/>
  <c r="K75" i="16"/>
  <c r="L75" i="16"/>
  <c r="K76" i="16"/>
  <c r="L76" i="16"/>
  <c r="K77" i="16"/>
  <c r="L77" i="16"/>
  <c r="K78" i="16"/>
  <c r="L78" i="16"/>
  <c r="K55" i="16"/>
  <c r="L55" i="16"/>
  <c r="K56" i="16"/>
  <c r="L56" i="16"/>
  <c r="K58" i="16"/>
  <c r="L58" i="16"/>
  <c r="K59" i="16"/>
  <c r="L59" i="16"/>
  <c r="K60" i="16"/>
  <c r="L60" i="16"/>
  <c r="K61" i="16"/>
  <c r="L61" i="16"/>
  <c r="K62" i="16"/>
  <c r="L62" i="16"/>
  <c r="K63" i="16"/>
  <c r="L63" i="16"/>
  <c r="K64" i="16"/>
  <c r="L64" i="16"/>
  <c r="K65" i="16"/>
  <c r="L65" i="16"/>
  <c r="K41" i="16"/>
  <c r="L41" i="16"/>
  <c r="K42" i="16"/>
  <c r="L42" i="16"/>
  <c r="K43" i="16"/>
  <c r="L43" i="16"/>
  <c r="K44" i="16"/>
  <c r="L44" i="16"/>
  <c r="K46" i="16"/>
  <c r="L46" i="16"/>
  <c r="K47" i="16"/>
  <c r="L47" i="16"/>
  <c r="K49" i="16"/>
  <c r="L49" i="16"/>
  <c r="K50" i="16"/>
  <c r="L50" i="16"/>
  <c r="K52" i="16"/>
  <c r="L52" i="16"/>
  <c r="K53" i="16"/>
  <c r="L53" i="16"/>
  <c r="K36" i="16"/>
  <c r="L36" i="16"/>
  <c r="K37" i="16"/>
  <c r="L37" i="16"/>
  <c r="K22" i="16"/>
  <c r="L22" i="16"/>
  <c r="K26" i="16"/>
  <c r="L26" i="16"/>
  <c r="K27" i="16"/>
  <c r="L27" i="16"/>
  <c r="K28" i="16"/>
  <c r="L28" i="16"/>
  <c r="K21" i="16"/>
  <c r="L21" i="16"/>
  <c r="J4" i="19"/>
  <c r="K4" i="19"/>
  <c r="J5" i="21"/>
  <c r="K5" i="21"/>
  <c r="J6" i="21"/>
  <c r="K6" i="21"/>
  <c r="J8" i="21"/>
  <c r="K8" i="21"/>
  <c r="J9" i="21"/>
  <c r="K9" i="21"/>
  <c r="J10" i="21"/>
  <c r="K10" i="21"/>
  <c r="J12" i="21"/>
  <c r="K12" i="21"/>
  <c r="J14" i="21"/>
  <c r="K14" i="21"/>
  <c r="J15" i="21"/>
  <c r="K15" i="21"/>
  <c r="J17" i="21"/>
  <c r="K17" i="21"/>
  <c r="J19" i="21"/>
  <c r="K19" i="21"/>
  <c r="L19" i="21" s="1"/>
  <c r="N19" i="21" s="1"/>
  <c r="J20" i="21"/>
  <c r="K20" i="21"/>
  <c r="J21" i="21"/>
  <c r="K21" i="21"/>
  <c r="J22" i="21"/>
  <c r="K22" i="21"/>
  <c r="K4" i="21"/>
  <c r="J4" i="21"/>
  <c r="L4" i="21" s="1"/>
  <c r="N4" i="21" s="1"/>
  <c r="K3" i="21"/>
  <c r="J3" i="21"/>
  <c r="L3" i="21" s="1"/>
  <c r="N3" i="21" s="1"/>
  <c r="J6" i="19"/>
  <c r="K6" i="19"/>
  <c r="J7" i="19"/>
  <c r="K7" i="19"/>
  <c r="J9" i="19"/>
  <c r="K9" i="19"/>
  <c r="J10" i="19"/>
  <c r="K10" i="19"/>
  <c r="J12" i="19"/>
  <c r="K12" i="19"/>
  <c r="J13" i="19"/>
  <c r="K13" i="19"/>
  <c r="J15" i="19"/>
  <c r="K15" i="19"/>
  <c r="J16" i="19"/>
  <c r="K16" i="19"/>
  <c r="J17" i="19"/>
  <c r="K17" i="19"/>
  <c r="L17" i="19" s="1"/>
  <c r="N17" i="19" s="1"/>
  <c r="J18" i="19"/>
  <c r="K18" i="19"/>
  <c r="J19" i="19"/>
  <c r="K19" i="19"/>
  <c r="J20" i="19"/>
  <c r="K20" i="19"/>
  <c r="J22" i="19"/>
  <c r="K22" i="19"/>
  <c r="J23" i="19"/>
  <c r="K23" i="19"/>
  <c r="J24" i="19"/>
  <c r="K24" i="19"/>
  <c r="K3" i="19"/>
  <c r="J3" i="19"/>
  <c r="L15" i="16"/>
  <c r="K15" i="16"/>
  <c r="L14" i="16"/>
  <c r="K14" i="16"/>
  <c r="K9" i="16"/>
  <c r="L9" i="16"/>
  <c r="K10" i="16"/>
  <c r="L10" i="16"/>
  <c r="K11" i="16"/>
  <c r="L11" i="16"/>
  <c r="K12" i="16"/>
  <c r="L12" i="16"/>
  <c r="K5" i="16"/>
  <c r="K6" i="16"/>
  <c r="L6" i="16"/>
  <c r="K7" i="16"/>
  <c r="L7" i="16"/>
  <c r="L4" i="16"/>
  <c r="K4" i="16"/>
  <c r="L3" i="16"/>
  <c r="K3" i="16"/>
  <c r="M15" i="16" l="1"/>
  <c r="O15" i="16" s="1"/>
  <c r="L13" i="19"/>
  <c r="N13" i="19" s="1"/>
  <c r="M11" i="16"/>
  <c r="O11" i="16" s="1"/>
  <c r="L22" i="21"/>
  <c r="N22" i="21" s="1"/>
  <c r="L10" i="21"/>
  <c r="N10" i="21" s="1"/>
  <c r="M88" i="16"/>
  <c r="O88" i="16" s="1"/>
  <c r="M6" i="16"/>
  <c r="O6" i="16" s="1"/>
  <c r="M85" i="16"/>
  <c r="O85" i="16" s="1"/>
  <c r="M71" i="16"/>
  <c r="O71" i="16" s="1"/>
  <c r="M81" i="16"/>
  <c r="O81" i="16" s="1"/>
  <c r="M62" i="16"/>
  <c r="O62" i="16" s="1"/>
  <c r="M41" i="16"/>
  <c r="O41" i="16" s="1"/>
  <c r="M27" i="16"/>
  <c r="O27" i="16" s="1"/>
  <c r="M52" i="16"/>
  <c r="O52" i="16" s="1"/>
  <c r="M53" i="16"/>
  <c r="O53" i="16" s="1"/>
  <c r="M21" i="16"/>
  <c r="O21" i="16" s="1"/>
  <c r="L3" i="19"/>
  <c r="N3" i="19" s="1"/>
  <c r="L9" i="19"/>
  <c r="N9" i="19" s="1"/>
  <c r="L18" i="19"/>
  <c r="N18" i="19" s="1"/>
  <c r="L6" i="19"/>
  <c r="N6" i="19" s="1"/>
  <c r="L4" i="19"/>
  <c r="N4" i="19" s="1"/>
  <c r="L22" i="19"/>
  <c r="N22" i="19" s="1"/>
  <c r="L24" i="19"/>
  <c r="N24" i="19" s="1"/>
  <c r="L19" i="19"/>
  <c r="N19" i="19" s="1"/>
  <c r="L16" i="19"/>
  <c r="N16" i="19" s="1"/>
  <c r="L23" i="19"/>
  <c r="N23" i="19" s="1"/>
  <c r="L7" i="19"/>
  <c r="N7" i="19" s="1"/>
  <c r="L15" i="19"/>
  <c r="N15" i="19" s="1"/>
  <c r="L20" i="19"/>
  <c r="N20" i="19" s="1"/>
  <c r="L12" i="19"/>
  <c r="N12" i="19" s="1"/>
  <c r="L10" i="19"/>
  <c r="N10" i="19" s="1"/>
  <c r="M3" i="29"/>
  <c r="O3" i="29" s="1"/>
  <c r="M34" i="29"/>
  <c r="O34" i="29" s="1"/>
  <c r="M47" i="29"/>
  <c r="O47" i="29" s="1"/>
  <c r="M90" i="29"/>
  <c r="O90" i="29" s="1"/>
  <c r="M97" i="29"/>
  <c r="O97" i="29" s="1"/>
  <c r="M88" i="29"/>
  <c r="O88" i="29" s="1"/>
  <c r="M83" i="29"/>
  <c r="O83" i="29" s="1"/>
  <c r="M99" i="29"/>
  <c r="O99" i="29" s="1"/>
  <c r="M53" i="29"/>
  <c r="O53" i="29" s="1"/>
  <c r="M51" i="29"/>
  <c r="O51" i="29" s="1"/>
  <c r="M58" i="16"/>
  <c r="O58" i="16" s="1"/>
  <c r="M75" i="16"/>
  <c r="O75" i="16" s="1"/>
  <c r="M84" i="16"/>
  <c r="O84" i="16" s="1"/>
  <c r="M37" i="16"/>
  <c r="O37" i="16" s="1"/>
  <c r="M49" i="16"/>
  <c r="O49" i="16" s="1"/>
  <c r="M43" i="16"/>
  <c r="O43" i="16" s="1"/>
  <c r="M66" i="29"/>
  <c r="O66" i="29" s="1"/>
  <c r="M73" i="29"/>
  <c r="O73" i="29" s="1"/>
  <c r="M85" i="29"/>
  <c r="O85" i="29" s="1"/>
  <c r="M12" i="16"/>
  <c r="O12" i="16" s="1"/>
  <c r="M22" i="16"/>
  <c r="O22" i="16" s="1"/>
  <c r="M47" i="16"/>
  <c r="O47" i="16" s="1"/>
  <c r="M83" i="16"/>
  <c r="O83" i="16" s="1"/>
  <c r="M63" i="16"/>
  <c r="O63" i="16" s="1"/>
  <c r="M59" i="16"/>
  <c r="O59" i="16" s="1"/>
  <c r="M78" i="16"/>
  <c r="O78" i="16" s="1"/>
  <c r="M82" i="16"/>
  <c r="O82" i="16" s="1"/>
  <c r="M77" i="16"/>
  <c r="O77" i="16" s="1"/>
  <c r="M73" i="16"/>
  <c r="O73" i="16" s="1"/>
  <c r="M68" i="16"/>
  <c r="O68" i="16" s="1"/>
  <c r="M67" i="16"/>
  <c r="O67" i="16" s="1"/>
  <c r="M44" i="16"/>
  <c r="O44" i="16" s="1"/>
  <c r="M72" i="16"/>
  <c r="O72" i="16" s="1"/>
  <c r="M80" i="16"/>
  <c r="O80" i="16" s="1"/>
  <c r="M70" i="29"/>
  <c r="O70" i="29" s="1"/>
  <c r="M102" i="29"/>
  <c r="O102" i="29" s="1"/>
  <c r="M80" i="29"/>
  <c r="O80" i="29" s="1"/>
  <c r="M101" i="29"/>
  <c r="O101" i="29" s="1"/>
  <c r="M64" i="16"/>
  <c r="O64" i="16" s="1"/>
  <c r="M70" i="16"/>
  <c r="O70" i="16" s="1"/>
  <c r="M81" i="29"/>
  <c r="O81" i="29" s="1"/>
  <c r="M95" i="29"/>
  <c r="O95" i="29" s="1"/>
  <c r="M9" i="16"/>
  <c r="O9" i="16" s="1"/>
  <c r="L12" i="21"/>
  <c r="N12" i="21" s="1"/>
  <c r="M60" i="16"/>
  <c r="O60" i="16" s="1"/>
  <c r="L21" i="21"/>
  <c r="N21" i="21" s="1"/>
  <c r="L15" i="21"/>
  <c r="N15" i="21" s="1"/>
  <c r="L9" i="21"/>
  <c r="N9" i="21" s="1"/>
  <c r="M28" i="16"/>
  <c r="O28" i="16" s="1"/>
  <c r="M87" i="16"/>
  <c r="O87" i="16" s="1"/>
  <c r="M45" i="29"/>
  <c r="O45" i="29" s="1"/>
  <c r="M84" i="29"/>
  <c r="O84" i="29" s="1"/>
  <c r="L6" i="21"/>
  <c r="N6" i="21" s="1"/>
  <c r="M46" i="16"/>
  <c r="O46" i="16" s="1"/>
  <c r="M57" i="29"/>
  <c r="O57" i="29" s="1"/>
  <c r="M26" i="16"/>
  <c r="O26" i="16" s="1"/>
  <c r="M55" i="16"/>
  <c r="O55" i="16" s="1"/>
  <c r="M7" i="16"/>
  <c r="O7" i="16" s="1"/>
  <c r="M76" i="16"/>
  <c r="O76" i="16" s="1"/>
  <c r="M10" i="16"/>
  <c r="O10" i="16" s="1"/>
  <c r="L20" i="21"/>
  <c r="N20" i="21" s="1"/>
  <c r="L14" i="21"/>
  <c r="N14" i="21" s="1"/>
  <c r="L8" i="21"/>
  <c r="N8" i="21" s="1"/>
  <c r="M36" i="16"/>
  <c r="O36" i="16" s="1"/>
  <c r="M50" i="16"/>
  <c r="O50" i="16" s="1"/>
  <c r="M65" i="16"/>
  <c r="O65" i="16" s="1"/>
  <c r="M61" i="16"/>
  <c r="O61" i="16" s="1"/>
  <c r="M56" i="16"/>
  <c r="O56" i="16" s="1"/>
  <c r="M56" i="29"/>
  <c r="O56" i="29" s="1"/>
  <c r="M72" i="29"/>
  <c r="O72" i="29" s="1"/>
  <c r="M91" i="29"/>
  <c r="O91" i="29" s="1"/>
  <c r="M42" i="16"/>
  <c r="O42" i="16" s="1"/>
  <c r="M55" i="29"/>
  <c r="O55" i="29" s="1"/>
  <c r="M3" i="16"/>
  <c r="O3" i="16" s="1"/>
  <c r="M14" i="16"/>
  <c r="O14" i="16" s="1"/>
  <c r="L17" i="21"/>
  <c r="N17" i="21" s="1"/>
  <c r="L5" i="21"/>
  <c r="N5" i="21" s="1"/>
  <c r="M64" i="29"/>
  <c r="O64" i="29" s="1"/>
  <c r="M76" i="29"/>
  <c r="O76" i="29" s="1"/>
  <c r="M98" i="29"/>
  <c r="O98" i="29" s="1"/>
  <c r="M58" i="29"/>
  <c r="O58" i="29" s="1"/>
  <c r="M31" i="29"/>
  <c r="O31" i="29" s="1"/>
  <c r="M38" i="29"/>
  <c r="O38" i="29" s="1"/>
  <c r="M46" i="29"/>
  <c r="O46" i="29" s="1"/>
  <c r="M86" i="29"/>
  <c r="O86" i="29" s="1"/>
  <c r="M60" i="29"/>
  <c r="O60" i="29" s="1"/>
  <c r="M78" i="29"/>
  <c r="O78" i="29" s="1"/>
  <c r="M103" i="29"/>
  <c r="O103" i="29" s="1"/>
  <c r="M89" i="29"/>
  <c r="O89" i="29" s="1"/>
  <c r="M43" i="29"/>
  <c r="O43" i="29" s="1"/>
  <c r="M32" i="29"/>
  <c r="O32" i="29" s="1"/>
  <c r="M42" i="29"/>
  <c r="O42" i="29" s="1"/>
  <c r="M37" i="29"/>
  <c r="O37" i="29" s="1"/>
  <c r="M54" i="29"/>
  <c r="O54" i="29" s="1"/>
  <c r="M63" i="29"/>
  <c r="O63" i="29" s="1"/>
  <c r="M5" i="29"/>
  <c r="O5" i="29" s="1"/>
  <c r="M40" i="29"/>
  <c r="O40" i="29" s="1"/>
  <c r="M35" i="29"/>
  <c r="O35" i="29" s="1"/>
  <c r="M50" i="29"/>
  <c r="O50" i="29" s="1"/>
  <c r="M65" i="29"/>
  <c r="O65" i="29" s="1"/>
  <c r="M61" i="29"/>
  <c r="O61" i="29" s="1"/>
  <c r="M79" i="29"/>
  <c r="O79" i="29" s="1"/>
  <c r="M96" i="29"/>
  <c r="O96" i="29" s="1"/>
  <c r="M7" i="29"/>
  <c r="O7" i="29" s="1"/>
  <c r="M22" i="29"/>
  <c r="O22" i="29" s="1"/>
  <c r="M39" i="29"/>
  <c r="O39" i="29" s="1"/>
  <c r="M48" i="29"/>
  <c r="O48" i="29" s="1"/>
  <c r="M75" i="29"/>
  <c r="O75" i="29" s="1"/>
  <c r="M71" i="29"/>
  <c r="O71" i="29" s="1"/>
  <c r="M4" i="29"/>
  <c r="O4" i="29" s="1"/>
  <c r="M20" i="29"/>
  <c r="O20" i="29" s="1"/>
  <c r="M8" i="29"/>
  <c r="O8" i="29" s="1"/>
  <c r="M18" i="29"/>
  <c r="O18" i="29" s="1"/>
  <c r="M23" i="29"/>
  <c r="O23" i="29" s="1"/>
  <c r="M9" i="29"/>
  <c r="O9" i="29" s="1"/>
  <c r="M21" i="29"/>
  <c r="O21" i="29" s="1"/>
  <c r="M4" i="16"/>
  <c r="O4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tc={86E8C0F6-A769-4EE3-A0F2-92FC41309F97}</author>
  </authors>
  <commentList>
    <comment ref="Q125" authorId="0" shapeId="0" xr:uid="{86E8C0F6-A769-4EE3-A0F2-92FC41309F97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animals in middle of experiment</t>
      </text>
    </comment>
  </commentList>
</comments>
</file>

<file path=xl/sharedStrings.xml><?xml version="1.0" encoding="utf-8"?>
<sst xmlns="http://schemas.openxmlformats.org/spreadsheetml/2006/main" count="3311" uniqueCount="797">
  <si>
    <t>Worm :</t>
  </si>
  <si>
    <t>S. ratti</t>
  </si>
  <si>
    <t xml:space="preserve">Host : </t>
  </si>
  <si>
    <t>Rat</t>
  </si>
  <si>
    <t>Method :</t>
  </si>
  <si>
    <t>7-12 worms per trial, count worms on surface at each timepoint</t>
  </si>
  <si>
    <t>Number of worms still on surface</t>
  </si>
  <si>
    <t>Percent penetration</t>
  </si>
  <si>
    <t>Part of Body</t>
  </si>
  <si>
    <t>Vial</t>
  </si>
  <si>
    <t>Skin Temp</t>
  </si>
  <si>
    <t>Date on Plate</t>
  </si>
  <si>
    <t>Age of Plate</t>
  </si>
  <si>
    <t>Day of Infection</t>
  </si>
  <si>
    <t>Piece of Skin</t>
  </si>
  <si>
    <t>Experiment #</t>
  </si>
  <si>
    <t>Date</t>
  </si>
  <si>
    <t>0 min</t>
  </si>
  <si>
    <t>2 min</t>
  </si>
  <si>
    <t>4 min</t>
  </si>
  <si>
    <t>6 min</t>
  </si>
  <si>
    <t>8 min</t>
  </si>
  <si>
    <t>10 min</t>
  </si>
  <si>
    <t>CRM56-1</t>
  </si>
  <si>
    <t>Back</t>
  </si>
  <si>
    <t>B</t>
  </si>
  <si>
    <t>Sample 1</t>
  </si>
  <si>
    <t>CRM56-2</t>
  </si>
  <si>
    <t>CRM56-3</t>
  </si>
  <si>
    <t>CRM56-4</t>
  </si>
  <si>
    <t>Sample 2</t>
  </si>
  <si>
    <t>CRM56-5</t>
  </si>
  <si>
    <t>CRM56-6</t>
  </si>
  <si>
    <t>Sample 3</t>
  </si>
  <si>
    <t>CRM56-7</t>
  </si>
  <si>
    <t>CRM56-8</t>
  </si>
  <si>
    <t>C</t>
  </si>
  <si>
    <t>Sample 4</t>
  </si>
  <si>
    <t>CRM57-6</t>
  </si>
  <si>
    <t>CRM57-7</t>
  </si>
  <si>
    <t>CRM57-8</t>
  </si>
  <si>
    <t>CRM57-9</t>
  </si>
  <si>
    <t>CRM57-10</t>
  </si>
  <si>
    <t>CRM59-1</t>
  </si>
  <si>
    <t>CRM59-2</t>
  </si>
  <si>
    <t>CRM59-3</t>
  </si>
  <si>
    <t>CRM59-4</t>
  </si>
  <si>
    <t>CRM59-5</t>
  </si>
  <si>
    <t>CRM59-6</t>
  </si>
  <si>
    <t>Sample 6</t>
  </si>
  <si>
    <t>Sample 7</t>
  </si>
  <si>
    <t>Sample 8</t>
  </si>
  <si>
    <t>CRM60-1</t>
  </si>
  <si>
    <t>CRM60-2</t>
  </si>
  <si>
    <t>CRM60-3</t>
  </si>
  <si>
    <t>CRM60-4</t>
  </si>
  <si>
    <t>CRM60-5</t>
  </si>
  <si>
    <t>CRM60-6</t>
  </si>
  <si>
    <t>CRM60-7</t>
  </si>
  <si>
    <t>CRM60-8</t>
  </si>
  <si>
    <t>CRM60-13</t>
  </si>
  <si>
    <t>CRM60-14</t>
  </si>
  <si>
    <t>CRM60-15</t>
  </si>
  <si>
    <t>CRM61-4</t>
  </si>
  <si>
    <t>CRM61-5</t>
  </si>
  <si>
    <t>CRM61-6</t>
  </si>
  <si>
    <t>CRM61-7</t>
  </si>
  <si>
    <t>CRM61-8</t>
  </si>
  <si>
    <t>CRM62-1</t>
  </si>
  <si>
    <t>CRM62-2</t>
  </si>
  <si>
    <t>CRM62-3</t>
  </si>
  <si>
    <t>CRM62-4</t>
  </si>
  <si>
    <t>CRM62-5</t>
  </si>
  <si>
    <t>CRM62-6</t>
  </si>
  <si>
    <t>CRM62-7</t>
  </si>
  <si>
    <t>CRM63-1</t>
  </si>
  <si>
    <t>CRM63-2</t>
  </si>
  <si>
    <t>Sample 5</t>
  </si>
  <si>
    <t>CRM63-3</t>
  </si>
  <si>
    <t>CRM63-4</t>
  </si>
  <si>
    <t>CRM63-5</t>
  </si>
  <si>
    <t>CRM63-6</t>
  </si>
  <si>
    <t>CRM63-7</t>
  </si>
  <si>
    <t>CRM63-8</t>
  </si>
  <si>
    <t>CRM63-9</t>
  </si>
  <si>
    <t>CRM63-10</t>
  </si>
  <si>
    <t>CRM64-1</t>
  </si>
  <si>
    <t>CRM64-3</t>
  </si>
  <si>
    <t>CRM64-4</t>
  </si>
  <si>
    <t>CRM64-5</t>
  </si>
  <si>
    <t>CRM64-6</t>
  </si>
  <si>
    <t>CRM64-7</t>
  </si>
  <si>
    <t>CRM64-18</t>
  </si>
  <si>
    <t>CRM64-19</t>
  </si>
  <si>
    <t>CRM64-20</t>
  </si>
  <si>
    <t>CRM65-1</t>
  </si>
  <si>
    <t>CRM65-2</t>
  </si>
  <si>
    <t>CRM65-3</t>
  </si>
  <si>
    <t>CRM65-4</t>
  </si>
  <si>
    <t>CRM65-5</t>
  </si>
  <si>
    <t>CRM65-6</t>
  </si>
  <si>
    <t>Stomach</t>
  </si>
  <si>
    <t>Exp ID</t>
  </si>
  <si>
    <t xml:space="preserve">Worm </t>
  </si>
  <si>
    <t>Event(s)</t>
  </si>
  <si>
    <t>Event Type</t>
  </si>
  <si>
    <t>Time on Timer</t>
  </si>
  <si>
    <t>Time in minutes counting down from 10 min</t>
  </si>
  <si>
    <t>Time elapsed (min)</t>
  </si>
  <si>
    <t>min</t>
  </si>
  <si>
    <t>seconds</t>
  </si>
  <si>
    <t>time in whole min</t>
  </si>
  <si>
    <t>time in fraction of a min</t>
  </si>
  <si>
    <t>total time (min)</t>
  </si>
  <si>
    <t>Puncture</t>
  </si>
  <si>
    <t>Complete</t>
  </si>
  <si>
    <t>Extricate</t>
  </si>
  <si>
    <t>Not recorded</t>
  </si>
  <si>
    <t>No events</t>
  </si>
  <si>
    <t>CRM50-1</t>
  </si>
  <si>
    <t>CRM50-2</t>
  </si>
  <si>
    <t>CRM50-3</t>
  </si>
  <si>
    <t>CRM50-4</t>
  </si>
  <si>
    <t>CRM50-5</t>
  </si>
  <si>
    <t>CRM50-6</t>
  </si>
  <si>
    <t>CRM49-1</t>
  </si>
  <si>
    <t>Unknown</t>
  </si>
  <si>
    <t>CRM49-2</t>
  </si>
  <si>
    <t>CRM49-3</t>
  </si>
  <si>
    <t>CRM49-4</t>
  </si>
  <si>
    <t>CRM49-5</t>
  </si>
  <si>
    <t>CRM49-6</t>
  </si>
  <si>
    <t>CRM53-1</t>
  </si>
  <si>
    <t>CRM53-2</t>
  </si>
  <si>
    <t>CRM53-3</t>
  </si>
  <si>
    <t>CRM53-4</t>
  </si>
  <si>
    <t>CRM53-17</t>
  </si>
  <si>
    <t>CRM53-18</t>
  </si>
  <si>
    <t>CRM53-19</t>
  </si>
  <si>
    <t>CRM53-20</t>
  </si>
  <si>
    <t>CRM54-16</t>
  </si>
  <si>
    <t>CRM54-17</t>
  </si>
  <si>
    <t>CRM54-18</t>
  </si>
  <si>
    <t>CRM54-19</t>
  </si>
  <si>
    <t>CRM54-20</t>
  </si>
  <si>
    <t>CRM54-21</t>
  </si>
  <si>
    <t xml:space="preserve">Puncture </t>
  </si>
  <si>
    <t>CRM54-22</t>
  </si>
  <si>
    <t>CRM54-23</t>
  </si>
  <si>
    <t>CRM54-24</t>
  </si>
  <si>
    <t>CRM54-25</t>
  </si>
  <si>
    <t>CRM50-9</t>
  </si>
  <si>
    <t>CRM50-10</t>
  </si>
  <si>
    <t>CRM50-11</t>
  </si>
  <si>
    <t>CRM50-12</t>
  </si>
  <si>
    <t>CRM50-16</t>
  </si>
  <si>
    <t>CRM50-17</t>
  </si>
  <si>
    <t>CRM52-1</t>
  </si>
  <si>
    <t>CRM52-2</t>
  </si>
  <si>
    <t>CRM52-3</t>
  </si>
  <si>
    <t>CRM52-4</t>
  </si>
  <si>
    <t>CRM52-13</t>
  </si>
  <si>
    <t>CRM52-14</t>
  </si>
  <si>
    <t>CRM53-5</t>
  </si>
  <si>
    <t>CRM53-6</t>
  </si>
  <si>
    <t>CRM53-7</t>
  </si>
  <si>
    <t>CRM53-8</t>
  </si>
  <si>
    <t>CRM53-13</t>
  </si>
  <si>
    <t>CRM53-14</t>
  </si>
  <si>
    <t>CRM53-15</t>
  </si>
  <si>
    <t>CRM53-16</t>
  </si>
  <si>
    <t>CRM55-1</t>
  </si>
  <si>
    <t>CRM55-2</t>
  </si>
  <si>
    <t>CRM55-3</t>
  </si>
  <si>
    <t>CRM55-4</t>
  </si>
  <si>
    <t>CRM55-5</t>
  </si>
  <si>
    <t>CRM55-6</t>
  </si>
  <si>
    <t>CRM55-7</t>
  </si>
  <si>
    <t>CRM55-8</t>
  </si>
  <si>
    <t>CRM55-9</t>
  </si>
  <si>
    <t>CRM55-10</t>
  </si>
  <si>
    <t>CRM55-11</t>
  </si>
  <si>
    <t>CRM55-12</t>
  </si>
  <si>
    <t>CRM55-13</t>
  </si>
  <si>
    <t>CRM55-14</t>
  </si>
  <si>
    <t>Male #1</t>
  </si>
  <si>
    <t>Male #2</t>
  </si>
  <si>
    <t>CRM54-26</t>
  </si>
  <si>
    <t>Male #3</t>
  </si>
  <si>
    <t>Re-emerge</t>
  </si>
  <si>
    <t>CRM66-2</t>
  </si>
  <si>
    <t>CRM66-3</t>
  </si>
  <si>
    <t>CRM66-5</t>
  </si>
  <si>
    <t>CRM66-6</t>
  </si>
  <si>
    <t>CRM66-12</t>
  </si>
  <si>
    <t>CRM67-1</t>
  </si>
  <si>
    <t>CRM67-2</t>
  </si>
  <si>
    <t>CRM67-3</t>
  </si>
  <si>
    <t>CRM67-4</t>
  </si>
  <si>
    <t>CRM67-5</t>
  </si>
  <si>
    <t>CRM67-6</t>
  </si>
  <si>
    <t>CRM67-7</t>
  </si>
  <si>
    <t>CRM67-8</t>
  </si>
  <si>
    <t>CRM67-9</t>
  </si>
  <si>
    <t>CRM67-10</t>
  </si>
  <si>
    <t>Animal</t>
  </si>
  <si>
    <t>CRM68-1</t>
  </si>
  <si>
    <t>CRM68-2</t>
  </si>
  <si>
    <t>CRM68-3</t>
  </si>
  <si>
    <t>CRM68-4</t>
  </si>
  <si>
    <t>CRM68-5</t>
  </si>
  <si>
    <t>CRM68-6</t>
  </si>
  <si>
    <t>CRM68-7</t>
  </si>
  <si>
    <t>CRM68-8</t>
  </si>
  <si>
    <t>CRM68-9</t>
  </si>
  <si>
    <t>CRM68-10</t>
  </si>
  <si>
    <t>Guinea Pig #3</t>
  </si>
  <si>
    <t>CRM70-11</t>
  </si>
  <si>
    <t>CRM70-12</t>
  </si>
  <si>
    <t>CRM70-13</t>
  </si>
  <si>
    <t>CRM70-14</t>
  </si>
  <si>
    <t>CRM70-15</t>
  </si>
  <si>
    <t>CRM70-16</t>
  </si>
  <si>
    <t>CRM70-17</t>
  </si>
  <si>
    <t>CRM70-18</t>
  </si>
  <si>
    <t>CRM70-19</t>
  </si>
  <si>
    <t>CRM70-20</t>
  </si>
  <si>
    <t>CRM71-1</t>
  </si>
  <si>
    <t>CRM71-2</t>
  </si>
  <si>
    <t>CRM71-3</t>
  </si>
  <si>
    <t>CRM71-4</t>
  </si>
  <si>
    <t>CRM71-5</t>
  </si>
  <si>
    <t>CRM71-6</t>
  </si>
  <si>
    <t>Guinea Pig #1</t>
  </si>
  <si>
    <t>Total Worms</t>
  </si>
  <si>
    <t>CRM72-11</t>
  </si>
  <si>
    <t>CRM72-12</t>
  </si>
  <si>
    <t>CRM72-13</t>
  </si>
  <si>
    <t>CRM72-14</t>
  </si>
  <si>
    <t>CRM72-15</t>
  </si>
  <si>
    <t>CRM72-16</t>
  </si>
  <si>
    <t>CRM72-17</t>
  </si>
  <si>
    <t>CRM72-18</t>
  </si>
  <si>
    <t>CRM72-19</t>
  </si>
  <si>
    <t>CRM72-20</t>
  </si>
  <si>
    <t>CRM73-11</t>
  </si>
  <si>
    <t>CRM73-12</t>
  </si>
  <si>
    <t>CRM73-13</t>
  </si>
  <si>
    <t>CRM73-14</t>
  </si>
  <si>
    <t>Host</t>
  </si>
  <si>
    <t>Male #5</t>
  </si>
  <si>
    <t>Male (Guinea Pig #3)</t>
  </si>
  <si>
    <t xml:space="preserve">Host </t>
  </si>
  <si>
    <t>CRM76-11</t>
  </si>
  <si>
    <t>CRM76-12</t>
  </si>
  <si>
    <t>CRM76-13</t>
  </si>
  <si>
    <t>CRM76-14</t>
  </si>
  <si>
    <t>CRM76-15</t>
  </si>
  <si>
    <t>CRM76-16</t>
  </si>
  <si>
    <t>CRM76-17</t>
  </si>
  <si>
    <t>CRM76-18</t>
  </si>
  <si>
    <t>CRM76-19</t>
  </si>
  <si>
    <t>CRM76-20</t>
  </si>
  <si>
    <t>CRM77-11</t>
  </si>
  <si>
    <t>CRM77-12</t>
  </si>
  <si>
    <t>CRM77-13</t>
  </si>
  <si>
    <t>CRM77-14</t>
  </si>
  <si>
    <t>CRM77-15</t>
  </si>
  <si>
    <t>CRM77-16</t>
  </si>
  <si>
    <t>CRM77-17</t>
  </si>
  <si>
    <t>CRM77-18</t>
  </si>
  <si>
    <t>CRM77-19</t>
  </si>
  <si>
    <t>CRM77-20</t>
  </si>
  <si>
    <t>CRM78-1</t>
  </si>
  <si>
    <t>CRM78-2</t>
  </si>
  <si>
    <t>CRM78-3</t>
  </si>
  <si>
    <t>CRM78-4</t>
  </si>
  <si>
    <t>CRM78-5</t>
  </si>
  <si>
    <t>CRM78-6</t>
  </si>
  <si>
    <t>CRM78-7</t>
  </si>
  <si>
    <t>Male #6</t>
  </si>
  <si>
    <t>CRM79-1</t>
  </si>
  <si>
    <t>CRM79-2</t>
  </si>
  <si>
    <t>CRM79-3</t>
  </si>
  <si>
    <t>CRM79-4</t>
  </si>
  <si>
    <t>CRM79-5</t>
  </si>
  <si>
    <t>CRM79-6</t>
  </si>
  <si>
    <t>CRM79-7</t>
  </si>
  <si>
    <t>CRM79-8</t>
  </si>
  <si>
    <t>CRM79-9</t>
  </si>
  <si>
    <t>CRM79-10</t>
  </si>
  <si>
    <t>CRM79-11</t>
  </si>
  <si>
    <t>CRM79-12</t>
  </si>
  <si>
    <t>CRM79-13</t>
  </si>
  <si>
    <t>CRM79-14</t>
  </si>
  <si>
    <t>CRM79-15</t>
  </si>
  <si>
    <t>CRM79-16</t>
  </si>
  <si>
    <t>CRM79-17</t>
  </si>
  <si>
    <t>CRM79-18</t>
  </si>
  <si>
    <t>CRM79-19</t>
  </si>
  <si>
    <t>CRM79-20</t>
  </si>
  <si>
    <t>CRM80-9</t>
  </si>
  <si>
    <t>CRM80-10</t>
  </si>
  <si>
    <t>24.0 (start), 24.3 (end)</t>
  </si>
  <si>
    <t>24.1 (start), 24.0 (end)</t>
  </si>
  <si>
    <t>Date Euthanized</t>
  </si>
  <si>
    <t>Test Day</t>
  </si>
  <si>
    <r>
      <t xml:space="preserve">Note that the </t>
    </r>
    <r>
      <rPr>
        <b/>
        <i/>
        <sz val="16"/>
        <color rgb="FFFF0000"/>
        <rFont val="Calibri"/>
        <family val="2"/>
        <scheme val="minor"/>
      </rPr>
      <t xml:space="preserve">S. stercoralis  </t>
    </r>
    <r>
      <rPr>
        <b/>
        <sz val="16"/>
        <color rgb="FFFF0000"/>
        <rFont val="Calibri"/>
        <family val="2"/>
        <scheme val="minor"/>
      </rPr>
      <t>gerbil data is NOT with standard plates</t>
    </r>
  </si>
  <si>
    <t>CRM92-1</t>
  </si>
  <si>
    <t>CRM92-5</t>
  </si>
  <si>
    <t>CRM92-2</t>
  </si>
  <si>
    <t>CRM92-3</t>
  </si>
  <si>
    <t>CRM92-4</t>
  </si>
  <si>
    <t>CRM92-13</t>
  </si>
  <si>
    <t>CRM92-14</t>
  </si>
  <si>
    <t>CRM92-15</t>
  </si>
  <si>
    <t>CRM92-16</t>
  </si>
  <si>
    <t>CRM93-2</t>
  </si>
  <si>
    <t>CRM93-4</t>
  </si>
  <si>
    <t>CRM93-5</t>
  </si>
  <si>
    <t>CRM93-1</t>
  </si>
  <si>
    <t>CRM93-3</t>
  </si>
  <si>
    <t>Male #7</t>
  </si>
  <si>
    <t>CRM92-6</t>
  </si>
  <si>
    <t>CRM92-7</t>
  </si>
  <si>
    <t>CRM92-8</t>
  </si>
  <si>
    <t>CRM92-9</t>
  </si>
  <si>
    <t>CRM92-10</t>
  </si>
  <si>
    <t>CRM92-11</t>
  </si>
  <si>
    <t>CRM92-12</t>
  </si>
  <si>
    <t>CRM94-1</t>
  </si>
  <si>
    <t>CRM94-3</t>
  </si>
  <si>
    <t>CRM94-5</t>
  </si>
  <si>
    <t>CRM94-7</t>
  </si>
  <si>
    <t>CRM94-9</t>
  </si>
  <si>
    <t>CRM94-11</t>
  </si>
  <si>
    <t>CRM94-2</t>
  </si>
  <si>
    <t>CRM94-4</t>
  </si>
  <si>
    <t>CRM94-6</t>
  </si>
  <si>
    <t>CRM94-8</t>
  </si>
  <si>
    <t>CRM94-10</t>
  </si>
  <si>
    <t>CRM94-12</t>
  </si>
  <si>
    <t>CRM95-1</t>
  </si>
  <si>
    <t>CRM95-2</t>
  </si>
  <si>
    <t>CRM96-2</t>
  </si>
  <si>
    <t>CRM96-4</t>
  </si>
  <si>
    <t>CRM96-1</t>
  </si>
  <si>
    <t>CRM97-1</t>
  </si>
  <si>
    <t>Male #8</t>
  </si>
  <si>
    <t>CRM97-2</t>
  </si>
  <si>
    <t>CRM97-3</t>
  </si>
  <si>
    <t>CRM97-4</t>
  </si>
  <si>
    <t>CRM97-13</t>
  </si>
  <si>
    <t>CRM97-14</t>
  </si>
  <si>
    <t>CRM97-15</t>
  </si>
  <si>
    <t>CRM98-1</t>
  </si>
  <si>
    <t>CRM98-2</t>
  </si>
  <si>
    <t>CRM98-3</t>
  </si>
  <si>
    <t>CRM98-5</t>
  </si>
  <si>
    <t>CRM98-7</t>
  </si>
  <si>
    <t>CRM98-9</t>
  </si>
  <si>
    <t>CRM98-4</t>
  </si>
  <si>
    <t>CRM98-6</t>
  </si>
  <si>
    <t>CRM98-8</t>
  </si>
  <si>
    <t>CRM98-10</t>
  </si>
  <si>
    <t>CRM99-1</t>
  </si>
  <si>
    <t>CRM99-3</t>
  </si>
  <si>
    <t>CRM99-5</t>
  </si>
  <si>
    <t>CRM99-2</t>
  </si>
  <si>
    <t>CRM99-4</t>
  </si>
  <si>
    <t>CRM99-6</t>
  </si>
  <si>
    <t>CRM99-7</t>
  </si>
  <si>
    <t>CRM99-8</t>
  </si>
  <si>
    <t>CRM99-10</t>
  </si>
  <si>
    <t>CRM100-6</t>
  </si>
  <si>
    <t>CRM100-7</t>
  </si>
  <si>
    <t>CRM100-8</t>
  </si>
  <si>
    <t>CRM100-9</t>
  </si>
  <si>
    <t>CRM100-10</t>
  </si>
  <si>
    <t>CRM100-11</t>
  </si>
  <si>
    <t>CRM100-1</t>
  </si>
  <si>
    <t>CRM100-2</t>
  </si>
  <si>
    <t>CRM100-3</t>
  </si>
  <si>
    <t>CRM100-4</t>
  </si>
  <si>
    <t>CRM100-5</t>
  </si>
  <si>
    <t>CRM101-1</t>
  </si>
  <si>
    <t>CRM101-2</t>
  </si>
  <si>
    <t>CRM101-3</t>
  </si>
  <si>
    <t>CRM101-4</t>
  </si>
  <si>
    <t>CRM101-7</t>
  </si>
  <si>
    <t>Male #9</t>
  </si>
  <si>
    <t>CRM101-8</t>
  </si>
  <si>
    <t>CRM101-9</t>
  </si>
  <si>
    <t>CRM102-5</t>
  </si>
  <si>
    <t>CRM102-6</t>
  </si>
  <si>
    <t>CRM102-10</t>
  </si>
  <si>
    <t>CRM102-11</t>
  </si>
  <si>
    <t>CRM102-12</t>
  </si>
  <si>
    <t>CRM103-7</t>
  </si>
  <si>
    <t>CRM103-8</t>
  </si>
  <si>
    <t>CRM102-9</t>
  </si>
  <si>
    <t>CRM108-1</t>
  </si>
  <si>
    <t>Male #10</t>
  </si>
  <si>
    <t>CRM108-2</t>
  </si>
  <si>
    <t>CRM108-3</t>
  </si>
  <si>
    <t>CRM108-4</t>
  </si>
  <si>
    <t>CRM108-5</t>
  </si>
  <si>
    <t>CRM108-6</t>
  </si>
  <si>
    <t>CRM108-7</t>
  </si>
  <si>
    <t>CRM108-8</t>
  </si>
  <si>
    <t>CRM108-9</t>
  </si>
  <si>
    <t>CRM108-10</t>
  </si>
  <si>
    <t>CRM109-1</t>
  </si>
  <si>
    <t>CRM109-2</t>
  </si>
  <si>
    <t>CRM109-8</t>
  </si>
  <si>
    <t>CRM109-9</t>
  </si>
  <si>
    <t>CRM109-3</t>
  </si>
  <si>
    <t>CRM109-4</t>
  </si>
  <si>
    <t>CRM109-5</t>
  </si>
  <si>
    <t>CRM109-6</t>
  </si>
  <si>
    <t>CRM110-1</t>
  </si>
  <si>
    <t>CRM110-2</t>
  </si>
  <si>
    <t>CRM110-3</t>
  </si>
  <si>
    <t>CRM110-4</t>
  </si>
  <si>
    <t>CRM110-5</t>
  </si>
  <si>
    <t>CRM110-6</t>
  </si>
  <si>
    <t>CRM110-7</t>
  </si>
  <si>
    <t>CRM110-8</t>
  </si>
  <si>
    <t>CRM110-9</t>
  </si>
  <si>
    <t>CRM110-10</t>
  </si>
  <si>
    <t>CRM110-11</t>
  </si>
  <si>
    <t>CRM111-1</t>
  </si>
  <si>
    <t>CRM111-2</t>
  </si>
  <si>
    <t>CRM111-3</t>
  </si>
  <si>
    <t>CRM111-4</t>
  </si>
  <si>
    <t>CRM111-5</t>
  </si>
  <si>
    <t>CRM111-6</t>
  </si>
  <si>
    <t>CRM111-7</t>
  </si>
  <si>
    <t>CRM111-8</t>
  </si>
  <si>
    <t>CRM120-1</t>
  </si>
  <si>
    <t>*</t>
  </si>
  <si>
    <t>Male #11</t>
  </si>
  <si>
    <t>CRM120-2</t>
  </si>
  <si>
    <t>CRM120-3</t>
  </si>
  <si>
    <t>CRM120-4</t>
  </si>
  <si>
    <t>CRM120-5</t>
  </si>
  <si>
    <t>Male #12</t>
  </si>
  <si>
    <t>CRM120-6</t>
  </si>
  <si>
    <t>CRM120-7</t>
  </si>
  <si>
    <t>CRM120-8</t>
  </si>
  <si>
    <t>CRM120-9</t>
  </si>
  <si>
    <t>CRM121-13</t>
  </si>
  <si>
    <t>CRM121-14</t>
  </si>
  <si>
    <t>CRM121-15</t>
  </si>
  <si>
    <t>CRM121-16</t>
  </si>
  <si>
    <t>CRM121-17</t>
  </si>
  <si>
    <t>CRM121-18</t>
  </si>
  <si>
    <t>CRM122-5</t>
  </si>
  <si>
    <t>CRM122-6</t>
  </si>
  <si>
    <t>CRM122-7</t>
  </si>
  <si>
    <t>CRM122-8</t>
  </si>
  <si>
    <t>CRM122-9</t>
  </si>
  <si>
    <t>CRM122-10</t>
  </si>
  <si>
    <t>CRM124-1</t>
  </si>
  <si>
    <t>Male #14</t>
  </si>
  <si>
    <t>CRM124-2</t>
  </si>
  <si>
    <t>CRM124-3</t>
  </si>
  <si>
    <t>Male #13</t>
  </si>
  <si>
    <t>CRM124-4</t>
  </si>
  <si>
    <t>CRM124-5</t>
  </si>
  <si>
    <t>CRM124-6</t>
  </si>
  <si>
    <t>CRM124-7</t>
  </si>
  <si>
    <t>CRM124-8</t>
  </si>
  <si>
    <t>CRM124-21</t>
  </si>
  <si>
    <t>CRM124-22</t>
  </si>
  <si>
    <t>CRM124-23</t>
  </si>
  <si>
    <t>CRM125-1</t>
  </si>
  <si>
    <t>CRM125-2</t>
  </si>
  <si>
    <t>CRM125-3</t>
  </si>
  <si>
    <t>CRM125-4</t>
  </si>
  <si>
    <t>CRM125-5</t>
  </si>
  <si>
    <t>CRM125-6</t>
  </si>
  <si>
    <t>CRM125-7</t>
  </si>
  <si>
    <t xml:space="preserve">Male #13 </t>
  </si>
  <si>
    <t>CRM125-8</t>
  </si>
  <si>
    <t>CRM126-1</t>
  </si>
  <si>
    <t>CRM126-2</t>
  </si>
  <si>
    <t>CRM126-3</t>
  </si>
  <si>
    <t>CRM126-4</t>
  </si>
  <si>
    <t>CRM126-5</t>
  </si>
  <si>
    <t>CRM126-6</t>
  </si>
  <si>
    <t>CRM126-7</t>
  </si>
  <si>
    <t>CRM126-8</t>
  </si>
  <si>
    <t>CRM126-9</t>
  </si>
  <si>
    <t>CRM126-10</t>
  </si>
  <si>
    <t>CRM127-1</t>
  </si>
  <si>
    <t>CRM127-2</t>
  </si>
  <si>
    <t>CRM127-3</t>
  </si>
  <si>
    <t>CRM127-4</t>
  </si>
  <si>
    <t>CRM127-5</t>
  </si>
  <si>
    <t>CRM127-6</t>
  </si>
  <si>
    <t>CRM127-7</t>
  </si>
  <si>
    <t>Male #15</t>
  </si>
  <si>
    <t>Male #16</t>
  </si>
  <si>
    <t>CRM130-1</t>
  </si>
  <si>
    <t>CRM130-2</t>
  </si>
  <si>
    <t>CRM130-3</t>
  </si>
  <si>
    <t>CRM130-4</t>
  </si>
  <si>
    <t>CRM-130-5</t>
  </si>
  <si>
    <t>CRM130-6</t>
  </si>
  <si>
    <t>CRM130-7</t>
  </si>
  <si>
    <t>CRM130-9</t>
  </si>
  <si>
    <t>CRM130-8</t>
  </si>
  <si>
    <t>CRM130-10</t>
  </si>
  <si>
    <t>CRM130-11</t>
  </si>
  <si>
    <t>CRM130-12</t>
  </si>
  <si>
    <t>CRM131-1</t>
  </si>
  <si>
    <t>CRM131-2</t>
  </si>
  <si>
    <t>CRM131-3</t>
  </si>
  <si>
    <t>CRM131-4</t>
  </si>
  <si>
    <t>CRM131-5</t>
  </si>
  <si>
    <t>CRM131-6</t>
  </si>
  <si>
    <t>CRM131-7</t>
  </si>
  <si>
    <t>CRM131-8</t>
  </si>
  <si>
    <t>CRM131-9</t>
  </si>
  <si>
    <t>CRM131-10</t>
  </si>
  <si>
    <t>CRM131-12</t>
  </si>
  <si>
    <t>CRM131-11</t>
  </si>
  <si>
    <t>CRM131-13</t>
  </si>
  <si>
    <t>CRM131-14</t>
  </si>
  <si>
    <t>CRM131-15</t>
  </si>
  <si>
    <t>CRM131-16</t>
  </si>
  <si>
    <t>CRM131-17</t>
  </si>
  <si>
    <t>CRM132-1</t>
  </si>
  <si>
    <t>CRM132-2</t>
  </si>
  <si>
    <t>CRM132-6</t>
  </si>
  <si>
    <t>CRM132-8</t>
  </si>
  <si>
    <t>CRM133-1</t>
  </si>
  <si>
    <t>CRM133-3</t>
  </si>
  <si>
    <t>CRM133-5</t>
  </si>
  <si>
    <t>CRM133-7</t>
  </si>
  <si>
    <t>CRM133-9</t>
  </si>
  <si>
    <t>CRM134-1</t>
  </si>
  <si>
    <t>CRM134-3</t>
  </si>
  <si>
    <t>CRM134-5</t>
  </si>
  <si>
    <t>CRM134-7</t>
  </si>
  <si>
    <t>CRM134-9</t>
  </si>
  <si>
    <t>Male #17</t>
  </si>
  <si>
    <t>CRM136-5</t>
  </si>
  <si>
    <t>CRM136-6</t>
  </si>
  <si>
    <t>Male #18</t>
  </si>
  <si>
    <t>CRM136-7</t>
  </si>
  <si>
    <t>CRM136-8</t>
  </si>
  <si>
    <t>CRM136-9</t>
  </si>
  <si>
    <t>CRM136-10</t>
  </si>
  <si>
    <t>CRM136-11</t>
  </si>
  <si>
    <t>CRM136-12</t>
  </si>
  <si>
    <t>CRM138-1</t>
  </si>
  <si>
    <t>CRM138-2</t>
  </si>
  <si>
    <t>CRM138-3</t>
  </si>
  <si>
    <t>CRM138-4</t>
  </si>
  <si>
    <t>CRM138-5</t>
  </si>
  <si>
    <t>CRM138-6</t>
  </si>
  <si>
    <t>CRM139-1</t>
  </si>
  <si>
    <t>CRM139-2</t>
  </si>
  <si>
    <t>CRM139-3</t>
  </si>
  <si>
    <t>CRM139-4</t>
  </si>
  <si>
    <t>CRM139-5</t>
  </si>
  <si>
    <t>CRM139-6</t>
  </si>
  <si>
    <t>CRM139-7</t>
  </si>
  <si>
    <t>CRM139-8</t>
  </si>
  <si>
    <t>CRM139-9</t>
  </si>
  <si>
    <t>CRM139-10</t>
  </si>
  <si>
    <t>CRM139-11</t>
  </si>
  <si>
    <t>CRM139-12</t>
  </si>
  <si>
    <t>CRM140-1</t>
  </si>
  <si>
    <t>CRM140-2</t>
  </si>
  <si>
    <t>CRM140-3</t>
  </si>
  <si>
    <t>CRM140-4</t>
  </si>
  <si>
    <t>CRM140-5</t>
  </si>
  <si>
    <t>CRM140-6</t>
  </si>
  <si>
    <t>S. stercoralis</t>
  </si>
  <si>
    <t>Data</t>
  </si>
  <si>
    <t>Statistics</t>
  </si>
  <si>
    <t>P value</t>
  </si>
  <si>
    <t>P value summary</t>
  </si>
  <si>
    <t>Yes</t>
  </si>
  <si>
    <t>***</t>
  </si>
  <si>
    <t>ns</t>
  </si>
  <si>
    <t>No</t>
  </si>
  <si>
    <r>
      <t xml:space="preserve">Figure 1A. </t>
    </r>
    <r>
      <rPr>
        <b/>
        <i/>
        <sz val="14"/>
        <color theme="1"/>
        <rFont val="Calibri"/>
        <family val="2"/>
        <scheme val="major"/>
      </rPr>
      <t>S. ratti</t>
    </r>
    <r>
      <rPr>
        <b/>
        <sz val="14"/>
        <color theme="1"/>
        <rFont val="Calibri"/>
        <family val="2"/>
        <scheme val="major"/>
      </rPr>
      <t xml:space="preserve"> iL3s progressively penetrate rat skin over the course of 10 min.</t>
    </r>
  </si>
  <si>
    <t>Friedman test</t>
  </si>
  <si>
    <t>&lt;0.0001</t>
  </si>
  <si>
    <t>Exact or approximate P value?</t>
  </si>
  <si>
    <t>Approximate</t>
  </si>
  <si>
    <t>****</t>
  </si>
  <si>
    <t>Are means signif. different? (P &lt; 0.05)</t>
  </si>
  <si>
    <t>Number of groups</t>
  </si>
  <si>
    <t>Friedman statistic</t>
  </si>
  <si>
    <t>Data summary</t>
  </si>
  <si>
    <t>Number of treatments (columns)</t>
  </si>
  <si>
    <t>Number of subjects (rows)</t>
  </si>
  <si>
    <t>One-way Repeated Measures ANOVA</t>
  </si>
  <si>
    <t>Number of families</t>
  </si>
  <si>
    <t>Number of comparisons per family</t>
  </si>
  <si>
    <t>Alpha</t>
  </si>
  <si>
    <t>Rank sum diff.</t>
  </si>
  <si>
    <t>Significant?</t>
  </si>
  <si>
    <t>Summary</t>
  </si>
  <si>
    <t>Adjusted P Value</t>
  </si>
  <si>
    <t>0 vs. 2</t>
  </si>
  <si>
    <t>0 vs. 4</t>
  </si>
  <si>
    <t>0 vs. 6</t>
  </si>
  <si>
    <t>0 vs. 8</t>
  </si>
  <si>
    <t>0 vs. 10</t>
  </si>
  <si>
    <t>2 vs. 4</t>
  </si>
  <si>
    <t>2 vs. 6</t>
  </si>
  <si>
    <t>2 vs. 8</t>
  </si>
  <si>
    <t>2 vs. 10</t>
  </si>
  <si>
    <t>4 vs. 6</t>
  </si>
  <si>
    <t>4 vs. 8</t>
  </si>
  <si>
    <t>4 vs. 10</t>
  </si>
  <si>
    <t>6 vs. 8</t>
  </si>
  <si>
    <t>6 vs. 10</t>
  </si>
  <si>
    <t>8 vs. 10</t>
  </si>
  <si>
    <t>Test details</t>
  </si>
  <si>
    <t>Rank sum 1</t>
  </si>
  <si>
    <t>Rank sum 2</t>
  </si>
  <si>
    <t>n1</t>
  </si>
  <si>
    <t>n2</t>
  </si>
  <si>
    <t>Z</t>
  </si>
  <si>
    <t>Power Analysis</t>
  </si>
  <si>
    <t>Descriptive Statistics</t>
  </si>
  <si>
    <t>Dunn's Multiple Comparisons Post-test</t>
  </si>
  <si>
    <t>Number of values</t>
  </si>
  <si>
    <t>Minimum</t>
  </si>
  <si>
    <t>25% Percentile</t>
  </si>
  <si>
    <t>Median</t>
  </si>
  <si>
    <t>75% Percentile</t>
  </si>
  <si>
    <t>Maximum</t>
  </si>
  <si>
    <t>Range</t>
  </si>
  <si>
    <t>Mean</t>
  </si>
  <si>
    <t>Std. Deviation</t>
  </si>
  <si>
    <t>Std. Error of Mean</t>
  </si>
  <si>
    <t>Lower 95% CI of mean</t>
  </si>
  <si>
    <t>Upper 95% CI of mean</t>
  </si>
  <si>
    <t>Effect size d</t>
  </si>
  <si>
    <t>Power</t>
  </si>
  <si>
    <t xml:space="preserve">Sample size 2 </t>
  </si>
  <si>
    <t>2 min vs. 4 min</t>
  </si>
  <si>
    <t>4 min vs. 6 min</t>
  </si>
  <si>
    <t>6 min vs. 8 min</t>
  </si>
  <si>
    <t>8 min vs. 10 min</t>
  </si>
  <si>
    <t>Sample size</t>
  </si>
  <si>
    <t>Dunn's Multiple Comparisons Test</t>
  </si>
  <si>
    <t>&gt;0.9999</t>
  </si>
  <si>
    <t>Matching: Stacked</t>
  </si>
  <si>
    <t>Assume sphericity?</t>
  </si>
  <si>
    <t>Source of Variation</t>
  </si>
  <si>
    <t>% of total variation</t>
  </si>
  <si>
    <t>Geisser-Greenhouse's epsilon</t>
  </si>
  <si>
    <t>Time</t>
  </si>
  <si>
    <t>Subject</t>
  </si>
  <si>
    <t>ANOVA table</t>
  </si>
  <si>
    <t>SS</t>
  </si>
  <si>
    <t>DF</t>
  </si>
  <si>
    <t>MS</t>
  </si>
  <si>
    <t>F (DFn, DFd)</t>
  </si>
  <si>
    <t>P&lt;0.0001</t>
  </si>
  <si>
    <t>Residual</t>
  </si>
  <si>
    <t>Difference between column means</t>
  </si>
  <si>
    <t>Difference between means</t>
  </si>
  <si>
    <t>SE of difference</t>
  </si>
  <si>
    <t>95% CI of difference</t>
  </si>
  <si>
    <t>Number of rows (Time)</t>
  </si>
  <si>
    <t>Number of subjects (Subject)</t>
  </si>
  <si>
    <t>Number of missing values</t>
  </si>
  <si>
    <r>
      <t>Figure S1B.</t>
    </r>
    <r>
      <rPr>
        <b/>
        <i/>
        <sz val="14"/>
        <color theme="1"/>
        <rFont val="Calibri"/>
        <family val="2"/>
        <scheme val="minor"/>
      </rPr>
      <t xml:space="preserve"> S. ratti</t>
    </r>
    <r>
      <rPr>
        <b/>
        <sz val="14"/>
        <color theme="1"/>
        <rFont val="Calibri"/>
        <family val="2"/>
        <scheme val="minor"/>
      </rPr>
      <t xml:space="preserve"> penetrates rat skin with equal efficiency when the skin samples are 1-5 days old.</t>
    </r>
  </si>
  <si>
    <t xml:space="preserve">Skin samples aged 1-2 days </t>
  </si>
  <si>
    <t xml:space="preserve">Skin samples aged 4-5 days </t>
  </si>
  <si>
    <t>7-12 worms per trial, count worms on surface at each timepoint; plates aged from 7-11 days and from days 7-15 of the infection</t>
  </si>
  <si>
    <t>Two-way Repeated Measures ANOVA</t>
  </si>
  <si>
    <t>Time x Skin age</t>
  </si>
  <si>
    <t>Skin age</t>
  </si>
  <si>
    <t>F (4, 504) = 0.4529</t>
  </si>
  <si>
    <t>P=0.7703</t>
  </si>
  <si>
    <t>F (2.396, 301.9) = 430.2</t>
  </si>
  <si>
    <t>F (1, 126) = 0.03605</t>
  </si>
  <si>
    <t>P=0.8497</t>
  </si>
  <si>
    <t>F (126, 504) = 11.39</t>
  </si>
  <si>
    <t>Mean of Skin aged 0-1 day</t>
  </si>
  <si>
    <t>Mean of Skin aged 4-5 days</t>
  </si>
  <si>
    <t>-6.450 to 7.819</t>
  </si>
  <si>
    <t>Number of columns (Skin age)</t>
  </si>
  <si>
    <t>iL3s from days 7-10 of the infection</t>
  </si>
  <si>
    <t>iL3s from days 19-21 of the infection</t>
  </si>
  <si>
    <t>Source of Variation</t>
  </si>
  <si>
    <t>% of total variation</t>
  </si>
  <si>
    <t>P value</t>
  </si>
  <si>
    <t>P value summary</t>
  </si>
  <si>
    <t>Geisser-Greenhouse's epsilon</t>
  </si>
  <si>
    <t>    Time x Day of Infection</t>
  </si>
  <si>
    <t>    Time</t>
  </si>
  <si>
    <t>    Day of Infection</t>
  </si>
  <si>
    <t>    Individual worm</t>
  </si>
  <si>
    <t>ANOVA table</t>
  </si>
  <si>
    <t>F (DFn, DFd)</t>
  </si>
  <si>
    <t>F (4, 252) = 2.008</t>
  </si>
  <si>
    <t>P=0.0939</t>
  </si>
  <si>
    <t>F (2.328, 146.7) = 239.1</t>
  </si>
  <si>
    <t>F (1, 63) = 1.674</t>
  </si>
  <si>
    <t>P=0.2004</t>
  </si>
  <si>
    <t>F (63, 252) = 11.45</t>
  </si>
  <si>
    <t>    Residual</t>
  </si>
  <si>
    <t>Difference between column means</t>
  </si>
  <si>
    <t>    Mean of Days 7-10 of the infection</t>
  </si>
  <si>
    <t>    Mean of Days 18-21 of the infection</t>
  </si>
  <si>
    <t>    Difference between means</t>
  </si>
  <si>
    <t>    SE of difference</t>
  </si>
  <si>
    <t>    95% CI of difference</t>
  </si>
  <si>
    <t>-2.767 to 12.93</t>
  </si>
  <si>
    <t>Data summary</t>
  </si>
  <si>
    <t>    Number of columns (Day of Infection)</t>
  </si>
  <si>
    <t>    Number of rows (Time)</t>
  </si>
  <si>
    <t>    Number of subjects (Individual worm)</t>
  </si>
  <si>
    <t>    Number of missing values</t>
  </si>
  <si>
    <t>iL3s from days 14-23 of the infection</t>
  </si>
  <si>
    <t>iL3s from days 35-44 of the infection</t>
  </si>
  <si>
    <t>    Individual iL3</t>
  </si>
  <si>
    <t>F (4, 108) = 2.377</t>
  </si>
  <si>
    <t>P=0.0564</t>
  </si>
  <si>
    <t>F (2.517, 67.95) = 78.00</t>
  </si>
  <si>
    <t>F (1, 27) = 0.1775</t>
  </si>
  <si>
    <t>P=0.6769</t>
  </si>
  <si>
    <t>F (27, 108) = 19.13</t>
  </si>
  <si>
    <t>    Mean of Days 14-23 of infection</t>
  </si>
  <si>
    <t>    Mean of Days 35-44 of the infection</t>
  </si>
  <si>
    <t>-10.84 to 16.45</t>
  </si>
  <si>
    <t>    Number of subjects (Individual iL3)</t>
  </si>
  <si>
    <t>iL3s on skin from older adult (8-month-old) rats</t>
  </si>
  <si>
    <t>iL3s on skin from young adult (3-month-old) rats</t>
  </si>
  <si>
    <t>    Time x Age of skin</t>
  </si>
  <si>
    <t>    Age of skin</t>
  </si>
  <si>
    <t>    Subject</t>
  </si>
  <si>
    <t>F (4, 236) = 1.406</t>
  </si>
  <si>
    <t>P=0.2328</t>
  </si>
  <si>
    <t>F (2.507, 147.9) = 332.1</t>
  </si>
  <si>
    <t>F (1, 59) = 0.03955</t>
  </si>
  <si>
    <t>P=0.8430</t>
  </si>
  <si>
    <t>F (59, 236) = 11.38</t>
  </si>
  <si>
    <t>    Mean of Young (3 months)</t>
  </si>
  <si>
    <t>    Mean of Old (8 months)</t>
  </si>
  <si>
    <t>-9.898 to 8.109</t>
  </si>
  <si>
    <t>    Number of columns (Age of skin)</t>
  </si>
  <si>
    <t>    Number of subjects (Subject)</t>
  </si>
  <si>
    <r>
      <rPr>
        <b/>
        <i/>
        <sz val="14"/>
        <color theme="1"/>
        <rFont val="Calibri"/>
        <family val="2"/>
        <scheme val="minor"/>
      </rPr>
      <t>S. ratti</t>
    </r>
    <r>
      <rPr>
        <b/>
        <sz val="14"/>
        <color theme="1"/>
        <rFont val="Calibri"/>
        <family val="2"/>
        <scheme val="minor"/>
      </rPr>
      <t xml:space="preserve"> iL3s on skin from a male rat</t>
    </r>
  </si>
  <si>
    <r>
      <rPr>
        <b/>
        <i/>
        <sz val="14"/>
        <color theme="1"/>
        <rFont val="Calibri"/>
        <family val="2"/>
        <scheme val="minor"/>
      </rPr>
      <t>S. ratti</t>
    </r>
    <r>
      <rPr>
        <b/>
        <sz val="14"/>
        <color theme="1"/>
        <rFont val="Calibri"/>
        <family val="2"/>
        <scheme val="minor"/>
      </rPr>
      <t xml:space="preserve"> iL3s on skin from a female rat</t>
    </r>
  </si>
  <si>
    <t>    Time x Host skin sex</t>
  </si>
  <si>
    <t>    Host skin sex</t>
  </si>
  <si>
    <t>F (4, 180) = 2.972</t>
  </si>
  <si>
    <t>P=0.0208</t>
  </si>
  <si>
    <t>F (2.574, 115.8) = 214.6</t>
  </si>
  <si>
    <t>F (1, 45) = 2.362</t>
  </si>
  <si>
    <t>P=0.1313</t>
  </si>
  <si>
    <t>F (45, 180) = 10.16</t>
  </si>
  <si>
    <t>    Mean of Male rat skin</t>
  </si>
  <si>
    <t>    Mean of Female rat skin</t>
  </si>
  <si>
    <t>-15.05 to 2.023</t>
  </si>
  <si>
    <t>    Number of columns (Host skin sex)</t>
  </si>
  <si>
    <r>
      <rPr>
        <b/>
        <i/>
        <sz val="14"/>
        <color theme="1"/>
        <rFont val="Calibri"/>
        <family val="2"/>
        <scheme val="minor"/>
      </rPr>
      <t>S. ratti</t>
    </r>
    <r>
      <rPr>
        <b/>
        <sz val="14"/>
        <color theme="1"/>
        <rFont val="Calibri"/>
        <family val="2"/>
        <scheme val="minor"/>
      </rPr>
      <t xml:space="preserve"> iL3s on skin from Sprague-Dawley rats</t>
    </r>
  </si>
  <si>
    <r>
      <rPr>
        <b/>
        <i/>
        <sz val="14"/>
        <color theme="1"/>
        <rFont val="Calibri"/>
        <family val="2"/>
        <scheme val="minor"/>
      </rPr>
      <t>S. ratti</t>
    </r>
    <r>
      <rPr>
        <b/>
        <sz val="14"/>
        <color theme="1"/>
        <rFont val="Calibri"/>
        <family val="2"/>
        <scheme val="minor"/>
      </rPr>
      <t xml:space="preserve"> iL3s on skin from Wistar rats</t>
    </r>
  </si>
  <si>
    <t>    Time x Rat genotype</t>
  </si>
  <si>
    <t>    Rat genotype</t>
  </si>
  <si>
    <t>F (4, 120) = 2.443</t>
  </si>
  <si>
    <t>P=0.0504</t>
  </si>
  <si>
    <t>F (2.057, 61.70) = 263.1</t>
  </si>
  <si>
    <t>F (1, 30) = 0.0006912</t>
  </si>
  <si>
    <t>P=0.9792</t>
  </si>
  <si>
    <t>F (30, 120) = 11.46</t>
  </si>
  <si>
    <t>    Mean of Sprague-Dawley</t>
  </si>
  <si>
    <t>    Mean of Wistar</t>
  </si>
  <si>
    <t>-10.54 to 10.82</t>
  </si>
  <si>
    <t>    Number of columns (Rat genotype)</t>
  </si>
  <si>
    <t>Spearman Correlation Coefficients</t>
  </si>
  <si>
    <r>
      <t xml:space="preserve">a </t>
    </r>
    <r>
      <rPr>
        <sz val="11"/>
        <rFont val="Calibri"/>
        <family val="2"/>
        <scheme val="major"/>
      </rPr>
      <t>error prob</t>
    </r>
  </si>
  <si>
    <t>Upper 95% CI of mean</t>
  </si>
  <si>
    <t>Std. Deviation</t>
  </si>
  <si>
    <t xml:space="preserve">Skin species: </t>
  </si>
  <si>
    <t>-7-12 worms per trial, count worms on surface at each timepoint</t>
  </si>
  <si>
    <t>-Plates aged 7-10 days and from days 7-15 of the infection</t>
  </si>
  <si>
    <t>Skin species:</t>
  </si>
  <si>
    <r>
      <t xml:space="preserve">Figure 1B. </t>
    </r>
    <r>
      <rPr>
        <b/>
        <i/>
        <sz val="14"/>
        <color theme="1"/>
        <rFont val="Calibri"/>
        <family val="2"/>
        <scheme val="major"/>
      </rPr>
      <t xml:space="preserve">S. stercoralis </t>
    </r>
    <r>
      <rPr>
        <b/>
        <sz val="14"/>
        <color theme="1"/>
        <rFont val="Calibri"/>
        <family val="2"/>
        <scheme val="major"/>
      </rPr>
      <t>iL3s progressively penetrate rat skin over the course of 10 min.</t>
    </r>
  </si>
  <si>
    <r>
      <t xml:space="preserve">Figure S2A. </t>
    </r>
    <r>
      <rPr>
        <b/>
        <i/>
        <sz val="14"/>
        <color theme="1"/>
        <rFont val="Calibri"/>
        <family val="2"/>
        <scheme val="minor"/>
      </rPr>
      <t>S. ratti</t>
    </r>
    <r>
      <rPr>
        <b/>
        <sz val="14"/>
        <color theme="1"/>
        <rFont val="Calibri"/>
        <family val="2"/>
        <scheme val="minor"/>
      </rPr>
      <t xml:space="preserve"> iL3s from early vs. late in the infection penetrate with similar efficiency.</t>
    </r>
  </si>
  <si>
    <r>
      <t xml:space="preserve">Figure S2B. </t>
    </r>
    <r>
      <rPr>
        <b/>
        <i/>
        <sz val="14"/>
        <color theme="1"/>
        <rFont val="Calibri"/>
        <family val="2"/>
        <scheme val="minor"/>
      </rPr>
      <t xml:space="preserve">S. stercoralis </t>
    </r>
    <r>
      <rPr>
        <b/>
        <sz val="14"/>
        <color theme="1"/>
        <rFont val="Calibri"/>
        <family val="2"/>
        <scheme val="minor"/>
      </rPr>
      <t>iL3s from early vs. late in the infection penetrate with similar efficiency.</t>
    </r>
  </si>
  <si>
    <r>
      <t xml:space="preserve">Figure S3A. </t>
    </r>
    <r>
      <rPr>
        <b/>
        <i/>
        <sz val="14"/>
        <color theme="1"/>
        <rFont val="Calibri"/>
        <family val="2"/>
        <scheme val="minor"/>
      </rPr>
      <t xml:space="preserve">S. ratti </t>
    </r>
    <r>
      <rPr>
        <b/>
        <sz val="14"/>
        <color theme="1"/>
        <rFont val="Calibri"/>
        <family val="2"/>
        <scheme val="minor"/>
      </rPr>
      <t>iL3s on skin from young adult vs. older adult rats penetrate with similar efficiency.</t>
    </r>
  </si>
  <si>
    <r>
      <t xml:space="preserve">Figure S3B. </t>
    </r>
    <r>
      <rPr>
        <b/>
        <i/>
        <sz val="14"/>
        <color theme="1"/>
        <rFont val="Calibri"/>
        <family val="2"/>
        <scheme val="minor"/>
      </rPr>
      <t xml:space="preserve">S. ratti </t>
    </r>
    <r>
      <rPr>
        <b/>
        <sz val="14"/>
        <color theme="1"/>
        <rFont val="Calibri"/>
        <family val="2"/>
        <scheme val="minor"/>
      </rPr>
      <t>iL3s penetrate male vs. female rat skin with similar efficiency.</t>
    </r>
  </si>
  <si>
    <r>
      <t xml:space="preserve">Figure S3C. </t>
    </r>
    <r>
      <rPr>
        <b/>
        <i/>
        <sz val="14"/>
        <color theme="1"/>
        <rFont val="Calibri"/>
        <family val="2"/>
        <scheme val="minor"/>
      </rPr>
      <t xml:space="preserve">S. ratti </t>
    </r>
    <r>
      <rPr>
        <b/>
        <sz val="14"/>
        <color theme="1"/>
        <rFont val="Calibri"/>
        <family val="2"/>
        <scheme val="minor"/>
      </rPr>
      <t>iL3s penetrate skin from inbred vs. outbred rats with similar efficiency.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</si>
</sst>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0.0000000"/>
  </numFmts>
  <fonts count="1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b/>
      <u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  <scheme val="minor"/>
    </font>
    <font>
      <sz val="11"/>
      <color theme="5"/>
      <name val="Calibri"/>
      <family val="2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66"/>
      <name val="Calibri"/>
      <family val="2"/>
    </font>
    <font>
      <sz val="11"/>
      <color rgb="FF92D050"/>
      <name val="Calibri"/>
      <family val="2"/>
      <scheme val="minor"/>
    </font>
    <font>
      <sz val="11"/>
      <color rgb="FF92D050"/>
      <name val="Calibri"/>
      <family val="2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ajor"/>
    </font>
    <font>
      <b/>
      <i/>
      <sz val="14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CEEF9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51" fillId="0" borderId="1"/>
    <xf numFmtId="0" fontId="52" fillId="2" borderId="1" applyNumberFormat="0" applyBorder="0" applyAlignment="0" applyProtection="0"/>
    <xf numFmtId="0" fontId="52" fillId="3" borderId="1" applyNumberFormat="0" applyBorder="0" applyAlignment="0" applyProtection="0"/>
    <xf numFmtId="0" fontId="52" fillId="4" borderId="1" applyNumberFormat="0" applyBorder="0" applyAlignment="0" applyProtection="0"/>
    <xf numFmtId="0" fontId="52" fillId="5" borderId="1" applyNumberFormat="0" applyBorder="0" applyAlignment="0" applyProtection="0"/>
    <xf numFmtId="0" fontId="52" fillId="6" borderId="1" applyNumberFormat="0" applyBorder="0" applyAlignment="0" applyProtection="0"/>
    <xf numFmtId="0" fontId="52" fillId="7" borderId="1" applyNumberFormat="0" applyBorder="0" applyAlignment="0" applyProtection="0"/>
    <xf numFmtId="0" fontId="52" fillId="8" borderId="1" applyNumberFormat="0" applyBorder="0" applyAlignment="0" applyProtection="0"/>
    <xf numFmtId="0" fontId="52" fillId="9" borderId="1" applyNumberFormat="0" applyBorder="0" applyAlignment="0" applyProtection="0"/>
    <xf numFmtId="0" fontId="52" fillId="10" borderId="1" applyNumberFormat="0" applyBorder="0" applyAlignment="0" applyProtection="0"/>
    <xf numFmtId="0" fontId="52" fillId="5" borderId="1" applyNumberFormat="0" applyBorder="0" applyAlignment="0" applyProtection="0"/>
    <xf numFmtId="0" fontId="52" fillId="8" borderId="1" applyNumberFormat="0" applyBorder="0" applyAlignment="0" applyProtection="0"/>
    <xf numFmtId="0" fontId="52" fillId="11" borderId="1" applyNumberFormat="0" applyBorder="0" applyAlignment="0" applyProtection="0"/>
    <xf numFmtId="0" fontId="53" fillId="12" borderId="1" applyNumberFormat="0" applyBorder="0" applyAlignment="0" applyProtection="0"/>
    <xf numFmtId="0" fontId="53" fillId="9" borderId="1" applyNumberFormat="0" applyBorder="0" applyAlignment="0" applyProtection="0"/>
    <xf numFmtId="0" fontId="53" fillId="10" borderId="1" applyNumberFormat="0" applyBorder="0" applyAlignment="0" applyProtection="0"/>
    <xf numFmtId="0" fontId="53" fillId="13" borderId="1" applyNumberFormat="0" applyBorder="0" applyAlignment="0" applyProtection="0"/>
    <xf numFmtId="0" fontId="53" fillId="14" borderId="1" applyNumberFormat="0" applyBorder="0" applyAlignment="0" applyProtection="0"/>
    <xf numFmtId="0" fontId="53" fillId="15" borderId="1" applyNumberFormat="0" applyBorder="0" applyAlignment="0" applyProtection="0"/>
    <xf numFmtId="0" fontId="53" fillId="16" borderId="1" applyNumberFormat="0" applyBorder="0" applyAlignment="0" applyProtection="0"/>
    <xf numFmtId="0" fontId="53" fillId="17" borderId="1" applyNumberFormat="0" applyBorder="0" applyAlignment="0" applyProtection="0"/>
    <xf numFmtId="0" fontId="53" fillId="18" borderId="1" applyNumberFormat="0" applyBorder="0" applyAlignment="0" applyProtection="0"/>
    <xf numFmtId="0" fontId="53" fillId="13" borderId="1" applyNumberFormat="0" applyBorder="0" applyAlignment="0" applyProtection="0"/>
    <xf numFmtId="0" fontId="53" fillId="14" borderId="1" applyNumberFormat="0" applyBorder="0" applyAlignment="0" applyProtection="0"/>
    <xf numFmtId="0" fontId="53" fillId="19" borderId="1" applyNumberFormat="0" applyBorder="0" applyAlignment="0" applyProtection="0"/>
    <xf numFmtId="0" fontId="54" fillId="3" borderId="1" applyNumberFormat="0" applyBorder="0" applyAlignment="0" applyProtection="0"/>
    <xf numFmtId="0" fontId="55" fillId="20" borderId="6" applyNumberFormat="0" applyAlignment="0" applyProtection="0"/>
    <xf numFmtId="0" fontId="56" fillId="21" borderId="7" applyNumberFormat="0" applyAlignment="0" applyProtection="0"/>
    <xf numFmtId="0" fontId="57" fillId="0" borderId="1" applyNumberFormat="0" applyFill="0" applyBorder="0" applyAlignment="0" applyProtection="0"/>
    <xf numFmtId="0" fontId="58" fillId="4" borderId="1" applyNumberFormat="0" applyBorder="0" applyAlignment="0" applyProtection="0"/>
    <xf numFmtId="0" fontId="59" fillId="0" borderId="8" applyNumberFormat="0" applyFill="0" applyAlignment="0" applyProtection="0"/>
    <xf numFmtId="0" fontId="60" fillId="0" borderId="9" applyNumberFormat="0" applyFill="0" applyAlignment="0" applyProtection="0"/>
    <xf numFmtId="0" fontId="61" fillId="0" borderId="10" applyNumberFormat="0" applyFill="0" applyAlignment="0" applyProtection="0"/>
    <xf numFmtId="0" fontId="61" fillId="0" borderId="1" applyNumberFormat="0" applyFill="0" applyBorder="0" applyAlignment="0" applyProtection="0"/>
    <xf numFmtId="0" fontId="62" fillId="7" borderId="6" applyNumberFormat="0" applyAlignment="0" applyProtection="0"/>
    <xf numFmtId="0" fontId="63" fillId="0" borderId="11" applyNumberFormat="0" applyFill="0" applyAlignment="0" applyProtection="0"/>
    <xf numFmtId="0" fontId="64" fillId="22" borderId="1" applyNumberFormat="0" applyBorder="0" applyAlignment="0" applyProtection="0"/>
    <xf numFmtId="0" fontId="51" fillId="0" borderId="1"/>
    <xf numFmtId="0" fontId="51" fillId="23" borderId="12" applyNumberFormat="0" applyFont="0" applyAlignment="0" applyProtection="0"/>
    <xf numFmtId="0" fontId="65" fillId="20" borderId="13" applyNumberFormat="0" applyAlignment="0" applyProtection="0"/>
    <xf numFmtId="0" fontId="66" fillId="0" borderId="1" applyNumberFormat="0" applyFill="0" applyBorder="0" applyAlignment="0" applyProtection="0"/>
    <xf numFmtId="0" fontId="67" fillId="0" borderId="14" applyNumberFormat="0" applyFill="0" applyAlignment="0" applyProtection="0"/>
    <xf numFmtId="0" fontId="68" fillId="0" borderId="1" applyNumberFormat="0" applyFill="0" applyBorder="0" applyAlignment="0" applyProtection="0"/>
    <xf numFmtId="0" fontId="6" fillId="0" borderId="1"/>
    <xf numFmtId="0" fontId="2" fillId="0" borderId="1"/>
  </cellStyleXfs>
  <cellXfs count="519">
    <xf numFmtId="0" fontId="0" fillId="0" borderId="0" xfId="0"/>
    <xf numFmtId="0" fontId="40" fillId="0" borderId="0" xfId="0" applyFont="1"/>
    <xf numFmtId="1" fontId="41" fillId="0" borderId="0" xfId="0" applyNumberFormat="1" applyFont="1"/>
    <xf numFmtId="0" fontId="42" fillId="0" borderId="0" xfId="0" applyFont="1"/>
    <xf numFmtId="14" fontId="41" fillId="0" borderId="0" xfId="0" applyNumberFormat="1" applyFont="1"/>
    <xf numFmtId="2" fontId="41" fillId="0" borderId="0" xfId="0" applyNumberFormat="1" applyFont="1"/>
    <xf numFmtId="0" fontId="41" fillId="0" borderId="0" xfId="0" applyFont="1"/>
    <xf numFmtId="0" fontId="43" fillId="0" borderId="0" xfId="0" applyFont="1"/>
    <xf numFmtId="14" fontId="43" fillId="0" borderId="0" xfId="0" applyNumberFormat="1" applyFont="1"/>
    <xf numFmtId="0" fontId="48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50" fillId="0" borderId="0" xfId="0" applyFont="1"/>
    <xf numFmtId="0" fontId="49" fillId="0" borderId="0" xfId="0" applyFont="1"/>
    <xf numFmtId="0" fontId="48" fillId="0" borderId="0" xfId="0" applyFont="1" applyAlignment="1">
      <alignment vertical="top" wrapText="1"/>
    </xf>
    <xf numFmtId="0" fontId="40" fillId="0" borderId="1" xfId="0" applyFont="1" applyBorder="1"/>
    <xf numFmtId="0" fontId="41" fillId="0" borderId="1" xfId="0" applyFont="1" applyBorder="1"/>
    <xf numFmtId="0" fontId="43" fillId="0" borderId="1" xfId="0" applyFont="1" applyBorder="1"/>
    <xf numFmtId="0" fontId="45" fillId="0" borderId="1" xfId="0" applyFont="1" applyBorder="1"/>
    <xf numFmtId="0" fontId="0" fillId="0" borderId="1" xfId="0" applyBorder="1"/>
    <xf numFmtId="14" fontId="41" fillId="0" borderId="1" xfId="0" applyNumberFormat="1" applyFont="1" applyBorder="1"/>
    <xf numFmtId="0" fontId="72" fillId="24" borderId="2" xfId="0" applyFont="1" applyFill="1" applyBorder="1"/>
    <xf numFmtId="0" fontId="71" fillId="0" borderId="0" xfId="0" applyFont="1"/>
    <xf numFmtId="14" fontId="43" fillId="0" borderId="1" xfId="0" applyNumberFormat="1" applyFont="1" applyBorder="1"/>
    <xf numFmtId="2" fontId="41" fillId="0" borderId="1" xfId="0" applyNumberFormat="1" applyFont="1" applyBorder="1"/>
    <xf numFmtId="0" fontId="72" fillId="0" borderId="1" xfId="0" applyFont="1" applyBorder="1"/>
    <xf numFmtId="0" fontId="49" fillId="0" borderId="0" xfId="0" applyFont="1" applyAlignment="1">
      <alignment horizontal="center"/>
    </xf>
    <xf numFmtId="14" fontId="43" fillId="0" borderId="1" xfId="0" quotePrefix="1" applyNumberFormat="1" applyFont="1" applyBorder="1"/>
    <xf numFmtId="0" fontId="69" fillId="25" borderId="16" xfId="0" applyFont="1" applyFill="1" applyBorder="1" applyAlignment="1">
      <alignment horizontal="center"/>
    </xf>
    <xf numFmtId="0" fontId="70" fillId="24" borderId="17" xfId="0" applyFont="1" applyFill="1" applyBorder="1"/>
    <xf numFmtId="0" fontId="70" fillId="24" borderId="16" xfId="0" applyFont="1" applyFill="1" applyBorder="1"/>
    <xf numFmtId="0" fontId="70" fillId="24" borderId="18" xfId="0" applyFont="1" applyFill="1" applyBorder="1"/>
    <xf numFmtId="0" fontId="69" fillId="25" borderId="17" xfId="0" applyFont="1" applyFill="1" applyBorder="1" applyAlignment="1">
      <alignment horizontal="center"/>
    </xf>
    <xf numFmtId="0" fontId="69" fillId="25" borderId="18" xfId="0" applyFont="1" applyFill="1" applyBorder="1" applyAlignment="1">
      <alignment horizontal="center"/>
    </xf>
    <xf numFmtId="0" fontId="69" fillId="24" borderId="15" xfId="0" applyFont="1" applyFill="1" applyBorder="1"/>
    <xf numFmtId="0" fontId="70" fillId="0" borderId="1" xfId="0" applyFont="1" applyBorder="1"/>
    <xf numFmtId="0" fontId="69" fillId="24" borderId="18" xfId="0" applyFont="1" applyFill="1" applyBorder="1"/>
    <xf numFmtId="0" fontId="72" fillId="0" borderId="5" xfId="0" applyFont="1" applyBorder="1"/>
    <xf numFmtId="165" fontId="0" fillId="0" borderId="0" xfId="0" applyNumberFormat="1"/>
    <xf numFmtId="165" fontId="40" fillId="0" borderId="0" xfId="0" quotePrefix="1" applyNumberFormat="1" applyFont="1"/>
    <xf numFmtId="165" fontId="41" fillId="0" borderId="0" xfId="0" applyNumberFormat="1" applyFont="1"/>
    <xf numFmtId="165" fontId="43" fillId="0" borderId="0" xfId="0" applyNumberFormat="1" applyFont="1"/>
    <xf numFmtId="2" fontId="43" fillId="0" borderId="1" xfId="0" applyNumberFormat="1" applyFont="1" applyBorder="1"/>
    <xf numFmtId="0" fontId="74" fillId="0" borderId="1" xfId="0" applyFont="1" applyBorder="1" applyAlignment="1">
      <alignment horizontal="left" vertical="top" wrapText="1"/>
    </xf>
    <xf numFmtId="0" fontId="70" fillId="24" borderId="24" xfId="0" applyFont="1" applyFill="1" applyBorder="1"/>
    <xf numFmtId="165" fontId="0" fillId="0" borderId="1" xfId="0" applyNumberFormat="1" applyBorder="1"/>
    <xf numFmtId="165" fontId="43" fillId="0" borderId="1" xfId="0" quotePrefix="1" applyNumberFormat="1" applyFont="1" applyBorder="1"/>
    <xf numFmtId="165" fontId="43" fillId="0" borderId="1" xfId="0" applyNumberFormat="1" applyFont="1" applyBorder="1"/>
    <xf numFmtId="0" fontId="76" fillId="0" borderId="1" xfId="0" applyFont="1" applyBorder="1"/>
    <xf numFmtId="0" fontId="39" fillId="0" borderId="0" xfId="0" applyFont="1"/>
    <xf numFmtId="0" fontId="76" fillId="0" borderId="0" xfId="0" applyFont="1"/>
    <xf numFmtId="1" fontId="77" fillId="0" borderId="0" xfId="0" applyNumberFormat="1" applyFont="1"/>
    <xf numFmtId="9" fontId="77" fillId="0" borderId="0" xfId="0" applyNumberFormat="1" applyFont="1"/>
    <xf numFmtId="0" fontId="79" fillId="0" borderId="0" xfId="0" applyFont="1"/>
    <xf numFmtId="1" fontId="80" fillId="0" borderId="0" xfId="0" applyNumberFormat="1" applyFont="1"/>
    <xf numFmtId="0" fontId="79" fillId="0" borderId="1" xfId="0" applyFont="1" applyBorder="1"/>
    <xf numFmtId="0" fontId="81" fillId="0" borderId="0" xfId="0" applyFont="1"/>
    <xf numFmtId="1" fontId="82" fillId="0" borderId="0" xfId="0" applyNumberFormat="1" applyFont="1"/>
    <xf numFmtId="0" fontId="81" fillId="0" borderId="1" xfId="0" applyFont="1" applyBorder="1"/>
    <xf numFmtId="0" fontId="75" fillId="0" borderId="0" xfId="0" applyFont="1"/>
    <xf numFmtId="165" fontId="75" fillId="0" borderId="0" xfId="0" applyNumberFormat="1" applyFont="1"/>
    <xf numFmtId="0" fontId="69" fillId="0" borderId="0" xfId="0" applyFont="1"/>
    <xf numFmtId="165" fontId="79" fillId="0" borderId="0" xfId="0" applyNumberFormat="1" applyFont="1"/>
    <xf numFmtId="165" fontId="76" fillId="0" borderId="0" xfId="0" applyNumberFormat="1" applyFont="1"/>
    <xf numFmtId="165" fontId="81" fillId="0" borderId="0" xfId="0" applyNumberFormat="1" applyFont="1"/>
    <xf numFmtId="0" fontId="38" fillId="0" borderId="0" xfId="0" applyFont="1"/>
    <xf numFmtId="0" fontId="38" fillId="0" borderId="1" xfId="0" applyFont="1" applyBorder="1"/>
    <xf numFmtId="165" fontId="38" fillId="0" borderId="1" xfId="0" applyNumberFormat="1" applyFont="1" applyBorder="1"/>
    <xf numFmtId="165" fontId="42" fillId="0" borderId="0" xfId="0" applyNumberFormat="1" applyFont="1"/>
    <xf numFmtId="14" fontId="42" fillId="0" borderId="0" xfId="0" applyNumberFormat="1" applyFont="1"/>
    <xf numFmtId="0" fontId="84" fillId="0" borderId="0" xfId="0" applyFont="1"/>
    <xf numFmtId="0" fontId="37" fillId="0" borderId="0" xfId="0" applyFont="1"/>
    <xf numFmtId="0" fontId="36" fillId="0" borderId="0" xfId="0" applyFont="1"/>
    <xf numFmtId="0" fontId="70" fillId="24" borderId="17" xfId="0" applyFont="1" applyFill="1" applyBorder="1" applyAlignment="1">
      <alignment horizontal="center"/>
    </xf>
    <xf numFmtId="1" fontId="79" fillId="0" borderId="0" xfId="0" applyNumberFormat="1" applyFont="1"/>
    <xf numFmtId="0" fontId="70" fillId="24" borderId="16" xfId="0" applyFont="1" applyFill="1" applyBorder="1" applyAlignment="1">
      <alignment horizontal="center"/>
    </xf>
    <xf numFmtId="0" fontId="70" fillId="24" borderId="18" xfId="0" applyFont="1" applyFill="1" applyBorder="1" applyAlignment="1">
      <alignment horizontal="center"/>
    </xf>
    <xf numFmtId="0" fontId="70" fillId="24" borderId="1" xfId="0" applyFont="1" applyFill="1" applyBorder="1"/>
    <xf numFmtId="0" fontId="70" fillId="24" borderId="26" xfId="0" applyFont="1" applyFill="1" applyBorder="1"/>
    <xf numFmtId="0" fontId="70" fillId="24" borderId="25" xfId="0" applyFont="1" applyFill="1" applyBorder="1"/>
    <xf numFmtId="0" fontId="70" fillId="24" borderId="15" xfId="0" applyFont="1" applyFill="1" applyBorder="1"/>
    <xf numFmtId="0" fontId="70" fillId="24" borderId="26" xfId="0" applyFont="1" applyFill="1" applyBorder="1" applyAlignment="1">
      <alignment horizontal="center"/>
    </xf>
    <xf numFmtId="0" fontId="70" fillId="24" borderId="15" xfId="0" applyFont="1" applyFill="1" applyBorder="1" applyAlignment="1">
      <alignment horizontal="center"/>
    </xf>
    <xf numFmtId="0" fontId="70" fillId="24" borderId="25" xfId="0" applyFont="1" applyFill="1" applyBorder="1" applyAlignment="1">
      <alignment horizontal="center"/>
    </xf>
    <xf numFmtId="0" fontId="69" fillId="24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9" fillId="24" borderId="15" xfId="0" applyFont="1" applyFill="1" applyBorder="1" applyAlignment="1">
      <alignment horizontal="center"/>
    </xf>
    <xf numFmtId="0" fontId="72" fillId="0" borderId="0" xfId="0" applyFont="1"/>
    <xf numFmtId="1" fontId="81" fillId="0" borderId="0" xfId="0" applyNumberFormat="1" applyFont="1"/>
    <xf numFmtId="0" fontId="34" fillId="0" borderId="0" xfId="0" applyFont="1"/>
    <xf numFmtId="165" fontId="72" fillId="0" borderId="0" xfId="0" applyNumberFormat="1" applyFont="1"/>
    <xf numFmtId="0" fontId="79" fillId="0" borderId="0" xfId="0" applyFont="1" applyAlignment="1">
      <alignment horizontal="left"/>
    </xf>
    <xf numFmtId="0" fontId="40" fillId="26" borderId="0" xfId="0" applyFont="1" applyFill="1"/>
    <xf numFmtId="165" fontId="40" fillId="26" borderId="0" xfId="0" quotePrefix="1" applyNumberFormat="1" applyFont="1" applyFill="1"/>
    <xf numFmtId="0" fontId="0" fillId="26" borderId="0" xfId="0" applyFill="1"/>
    <xf numFmtId="1" fontId="41" fillId="26" borderId="0" xfId="0" applyNumberFormat="1" applyFont="1" applyFill="1"/>
    <xf numFmtId="9" fontId="41" fillId="26" borderId="0" xfId="0" applyNumberFormat="1" applyFont="1" applyFill="1"/>
    <xf numFmtId="165" fontId="41" fillId="26" borderId="0" xfId="0" quotePrefix="1" applyNumberFormat="1" applyFont="1" applyFill="1"/>
    <xf numFmtId="0" fontId="38" fillId="26" borderId="0" xfId="0" applyFont="1" applyFill="1"/>
    <xf numFmtId="0" fontId="43" fillId="26" borderId="0" xfId="0" applyFont="1" applyFill="1"/>
    <xf numFmtId="1" fontId="72" fillId="0" borderId="0" xfId="0" applyNumberFormat="1" applyFont="1"/>
    <xf numFmtId="0" fontId="40" fillId="26" borderId="1" xfId="0" applyFont="1" applyFill="1" applyBorder="1"/>
    <xf numFmtId="0" fontId="0" fillId="26" borderId="1" xfId="0" applyFill="1" applyBorder="1"/>
    <xf numFmtId="1" fontId="41" fillId="26" borderId="1" xfId="0" applyNumberFormat="1" applyFont="1" applyFill="1" applyBorder="1"/>
    <xf numFmtId="9" fontId="41" fillId="26" borderId="1" xfId="0" applyNumberFormat="1" applyFont="1" applyFill="1" applyBorder="1"/>
    <xf numFmtId="0" fontId="41" fillId="26" borderId="0" xfId="0" applyFont="1" applyFill="1"/>
    <xf numFmtId="165" fontId="41" fillId="26" borderId="0" xfId="0" applyNumberFormat="1" applyFont="1" applyFill="1"/>
    <xf numFmtId="165" fontId="0" fillId="26" borderId="0" xfId="0" applyNumberFormat="1" applyFill="1"/>
    <xf numFmtId="165" fontId="43" fillId="26" borderId="1" xfId="0" quotePrefix="1" applyNumberFormat="1" applyFont="1" applyFill="1" applyBorder="1"/>
    <xf numFmtId="0" fontId="43" fillId="26" borderId="1" xfId="0" applyFont="1" applyFill="1" applyBorder="1"/>
    <xf numFmtId="0" fontId="38" fillId="26" borderId="1" xfId="0" applyFont="1" applyFill="1" applyBorder="1"/>
    <xf numFmtId="0" fontId="72" fillId="26" borderId="1" xfId="0" applyFont="1" applyFill="1" applyBorder="1"/>
    <xf numFmtId="0" fontId="45" fillId="26" borderId="1" xfId="0" applyFont="1" applyFill="1" applyBorder="1"/>
    <xf numFmtId="2" fontId="41" fillId="26" borderId="1" xfId="0" applyNumberFormat="1" applyFont="1" applyFill="1" applyBorder="1"/>
    <xf numFmtId="0" fontId="41" fillId="26" borderId="1" xfId="0" applyFont="1" applyFill="1" applyBorder="1"/>
    <xf numFmtId="2" fontId="43" fillId="26" borderId="1" xfId="0" applyNumberFormat="1" applyFont="1" applyFill="1" applyBorder="1"/>
    <xf numFmtId="165" fontId="43" fillId="26" borderId="1" xfId="0" applyNumberFormat="1" applyFont="1" applyFill="1" applyBorder="1"/>
    <xf numFmtId="14" fontId="43" fillId="26" borderId="1" xfId="0" applyNumberFormat="1" applyFont="1" applyFill="1" applyBorder="1"/>
    <xf numFmtId="165" fontId="0" fillId="26" borderId="1" xfId="0" applyNumberFormat="1" applyFill="1" applyBorder="1"/>
    <xf numFmtId="14" fontId="41" fillId="26" borderId="0" xfId="0" applyNumberFormat="1" applyFont="1" applyFill="1"/>
    <xf numFmtId="14" fontId="42" fillId="26" borderId="0" xfId="0" applyNumberFormat="1" applyFont="1" applyFill="1"/>
    <xf numFmtId="0" fontId="42" fillId="26" borderId="0" xfId="0" applyFont="1" applyFill="1"/>
    <xf numFmtId="2" fontId="41" fillId="26" borderId="0" xfId="0" applyNumberFormat="1" applyFont="1" applyFill="1"/>
    <xf numFmtId="165" fontId="42" fillId="26" borderId="0" xfId="0" applyNumberFormat="1" applyFont="1" applyFill="1"/>
    <xf numFmtId="1" fontId="0" fillId="26" borderId="0" xfId="0" applyNumberFormat="1" applyFill="1"/>
    <xf numFmtId="14" fontId="43" fillId="26" borderId="0" xfId="0" applyNumberFormat="1" applyFont="1" applyFill="1"/>
    <xf numFmtId="0" fontId="72" fillId="26" borderId="0" xfId="0" applyFont="1" applyFill="1"/>
    <xf numFmtId="0" fontId="71" fillId="27" borderId="32" xfId="0" applyFont="1" applyFill="1" applyBorder="1"/>
    <xf numFmtId="0" fontId="69" fillId="0" borderId="1" xfId="0" applyFont="1" applyBorder="1"/>
    <xf numFmtId="0" fontId="38" fillId="0" borderId="1" xfId="0" applyFont="1" applyBorder="1" applyAlignment="1">
      <alignment wrapText="1"/>
    </xf>
    <xf numFmtId="0" fontId="49" fillId="0" borderId="1" xfId="0" applyFont="1" applyBorder="1"/>
    <xf numFmtId="0" fontId="49" fillId="0" borderId="1" xfId="0" applyFont="1" applyBorder="1" applyAlignment="1">
      <alignment horizontal="center"/>
    </xf>
    <xf numFmtId="1" fontId="41" fillId="0" borderId="1" xfId="0" applyNumberFormat="1" applyFont="1" applyBorder="1"/>
    <xf numFmtId="9" fontId="41" fillId="0" borderId="1" xfId="0" applyNumberFormat="1" applyFont="1" applyBorder="1"/>
    <xf numFmtId="165" fontId="41" fillId="0" borderId="1" xfId="0" quotePrefix="1" applyNumberFormat="1" applyFont="1" applyBorder="1"/>
    <xf numFmtId="165" fontId="41" fillId="26" borderId="1" xfId="0" quotePrefix="1" applyNumberFormat="1" applyFont="1" applyFill="1" applyBorder="1"/>
    <xf numFmtId="165" fontId="41" fillId="26" borderId="1" xfId="0" applyNumberFormat="1" applyFont="1" applyFill="1" applyBorder="1"/>
    <xf numFmtId="1" fontId="43" fillId="26" borderId="1" xfId="0" applyNumberFormat="1" applyFont="1" applyFill="1" applyBorder="1"/>
    <xf numFmtId="9" fontId="43" fillId="26" borderId="1" xfId="0" applyNumberFormat="1" applyFont="1" applyFill="1" applyBorder="1"/>
    <xf numFmtId="1" fontId="43" fillId="0" borderId="1" xfId="0" applyNumberFormat="1" applyFont="1" applyBorder="1"/>
    <xf numFmtId="9" fontId="43" fillId="0" borderId="1" xfId="0" applyNumberFormat="1" applyFont="1" applyBorder="1"/>
    <xf numFmtId="1" fontId="0" fillId="26" borderId="1" xfId="0" applyNumberFormat="1" applyFill="1" applyBorder="1"/>
    <xf numFmtId="0" fontId="71" fillId="0" borderId="1" xfId="0" applyFont="1" applyBorder="1"/>
    <xf numFmtId="0" fontId="78" fillId="0" borderId="1" xfId="0" applyFont="1" applyBorder="1" applyAlignment="1">
      <alignment wrapText="1"/>
    </xf>
    <xf numFmtId="0" fontId="71" fillId="0" borderId="1" xfId="0" applyFont="1" applyBorder="1" applyAlignment="1">
      <alignment horizontal="center"/>
    </xf>
    <xf numFmtId="0" fontId="34" fillId="0" borderId="1" xfId="0" applyFont="1" applyBorder="1"/>
    <xf numFmtId="165" fontId="72" fillId="0" borderId="1" xfId="0" applyNumberFormat="1" applyFont="1" applyBorder="1"/>
    <xf numFmtId="1" fontId="72" fillId="0" borderId="1" xfId="0" applyNumberFormat="1" applyFont="1" applyBorder="1"/>
    <xf numFmtId="0" fontId="70" fillId="0" borderId="1" xfId="0" applyFont="1" applyBorder="1" applyAlignment="1">
      <alignment horizontal="center"/>
    </xf>
    <xf numFmtId="0" fontId="83" fillId="0" borderId="1" xfId="0" applyFont="1" applyBorder="1" applyAlignment="1">
      <alignment wrapText="1"/>
    </xf>
    <xf numFmtId="0" fontId="39" fillId="26" borderId="1" xfId="0" applyFont="1" applyFill="1" applyBorder="1"/>
    <xf numFmtId="0" fontId="34" fillId="26" borderId="1" xfId="0" applyFont="1" applyFill="1" applyBorder="1"/>
    <xf numFmtId="165" fontId="38" fillId="26" borderId="1" xfId="0" applyNumberFormat="1" applyFont="1" applyFill="1" applyBorder="1"/>
    <xf numFmtId="0" fontId="39" fillId="0" borderId="1" xfId="0" applyFont="1" applyBorder="1"/>
    <xf numFmtId="1" fontId="72" fillId="26" borderId="1" xfId="0" applyNumberFormat="1" applyFont="1" applyFill="1" applyBorder="1"/>
    <xf numFmtId="165" fontId="72" fillId="26" borderId="1" xfId="0" applyNumberFormat="1" applyFont="1" applyFill="1" applyBorder="1"/>
    <xf numFmtId="0" fontId="38" fillId="0" borderId="1" xfId="0" applyFont="1" applyBorder="1" applyAlignment="1">
      <alignment horizontal="left" wrapText="1"/>
    </xf>
    <xf numFmtId="0" fontId="35" fillId="0" borderId="1" xfId="0" applyFont="1" applyBorder="1"/>
    <xf numFmtId="0" fontId="88" fillId="0" borderId="1" xfId="0" applyFont="1" applyBorder="1"/>
    <xf numFmtId="0" fontId="0" fillId="28" borderId="0" xfId="0" applyFill="1"/>
    <xf numFmtId="0" fontId="0" fillId="28" borderId="1" xfId="0" applyFill="1" applyBorder="1"/>
    <xf numFmtId="0" fontId="83" fillId="28" borderId="1" xfId="0" applyFont="1" applyFill="1" applyBorder="1" applyAlignment="1">
      <alignment wrapText="1"/>
    </xf>
    <xf numFmtId="0" fontId="39" fillId="28" borderId="1" xfId="0" applyFont="1" applyFill="1" applyBorder="1"/>
    <xf numFmtId="0" fontId="39" fillId="28" borderId="0" xfId="0" applyFont="1" applyFill="1"/>
    <xf numFmtId="0" fontId="38" fillId="28" borderId="1" xfId="0" applyFont="1" applyFill="1" applyBorder="1" applyAlignment="1">
      <alignment wrapText="1"/>
    </xf>
    <xf numFmtId="0" fontId="72" fillId="28" borderId="1" xfId="0" applyFont="1" applyFill="1" applyBorder="1"/>
    <xf numFmtId="0" fontId="83" fillId="0" borderId="1" xfId="0" applyFont="1" applyBorder="1" applyAlignment="1">
      <alignment horizontal="left" wrapText="1"/>
    </xf>
    <xf numFmtId="0" fontId="83" fillId="28" borderId="1" xfId="0" applyFont="1" applyFill="1" applyBorder="1" applyAlignment="1">
      <alignment horizontal="left" wrapText="1"/>
    </xf>
    <xf numFmtId="0" fontId="91" fillId="0" borderId="1" xfId="0" applyFont="1" applyBorder="1"/>
    <xf numFmtId="0" fontId="83" fillId="27" borderId="32" xfId="0" applyFont="1" applyFill="1" applyBorder="1"/>
    <xf numFmtId="0" fontId="83" fillId="27" borderId="27" xfId="0" applyFont="1" applyFill="1" applyBorder="1"/>
    <xf numFmtId="14" fontId="43" fillId="26" borderId="1" xfId="0" quotePrefix="1" applyNumberFormat="1" applyFont="1" applyFill="1" applyBorder="1"/>
    <xf numFmtId="0" fontId="36" fillId="26" borderId="0" xfId="0" applyFont="1" applyFill="1"/>
    <xf numFmtId="0" fontId="33" fillId="26" borderId="1" xfId="0" applyFont="1" applyFill="1" applyBorder="1"/>
    <xf numFmtId="0" fontId="33" fillId="26" borderId="0" xfId="0" applyFont="1" applyFill="1"/>
    <xf numFmtId="0" fontId="33" fillId="0" borderId="0" xfId="0" applyFont="1"/>
    <xf numFmtId="0" fontId="33" fillId="0" borderId="1" xfId="0" applyFont="1" applyBorder="1"/>
    <xf numFmtId="165" fontId="33" fillId="0" borderId="0" xfId="0" applyNumberFormat="1" applyFont="1"/>
    <xf numFmtId="0" fontId="86" fillId="0" borderId="1" xfId="0" applyFont="1" applyBorder="1"/>
    <xf numFmtId="0" fontId="32" fillId="26" borderId="1" xfId="0" applyFont="1" applyFill="1" applyBorder="1"/>
    <xf numFmtId="0" fontId="32" fillId="0" borderId="1" xfId="0" applyFont="1" applyBorder="1"/>
    <xf numFmtId="0" fontId="31" fillId="26" borderId="0" xfId="0" applyFont="1" applyFill="1"/>
    <xf numFmtId="0" fontId="29" fillId="0" borderId="0" xfId="0" applyFont="1"/>
    <xf numFmtId="0" fontId="29" fillId="26" borderId="0" xfId="0" applyFont="1" applyFill="1"/>
    <xf numFmtId="0" fontId="28" fillId="26" borderId="0" xfId="0" applyFont="1" applyFill="1"/>
    <xf numFmtId="0" fontId="30" fillId="0" borderId="1" xfId="0" applyFont="1" applyBorder="1"/>
    <xf numFmtId="165" fontId="40" fillId="0" borderId="1" xfId="0" quotePrefix="1" applyNumberFormat="1" applyFont="1" applyBorder="1"/>
    <xf numFmtId="165" fontId="33" fillId="0" borderId="1" xfId="0" applyNumberFormat="1" applyFont="1" applyBorder="1"/>
    <xf numFmtId="0" fontId="37" fillId="26" borderId="0" xfId="0" applyFont="1" applyFill="1"/>
    <xf numFmtId="0" fontId="27" fillId="26" borderId="0" xfId="0" applyFont="1" applyFill="1"/>
    <xf numFmtId="0" fontId="27" fillId="26" borderId="1" xfId="0" applyFont="1" applyFill="1" applyBorder="1"/>
    <xf numFmtId="0" fontId="26" fillId="26" borderId="1" xfId="0" applyFont="1" applyFill="1" applyBorder="1"/>
    <xf numFmtId="0" fontId="50" fillId="0" borderId="1" xfId="0" applyFont="1" applyBorder="1"/>
    <xf numFmtId="0" fontId="47" fillId="0" borderId="1" xfId="0" applyFont="1" applyBorder="1" applyAlignment="1">
      <alignment vertical="top" wrapText="1"/>
    </xf>
    <xf numFmtId="9" fontId="45" fillId="26" borderId="0" xfId="0" applyNumberFormat="1" applyFont="1" applyFill="1"/>
    <xf numFmtId="0" fontId="76" fillId="26" borderId="0" xfId="0" applyFont="1" applyFill="1"/>
    <xf numFmtId="0" fontId="24" fillId="26" borderId="0" xfId="0" applyFont="1" applyFill="1"/>
    <xf numFmtId="0" fontId="93" fillId="26" borderId="0" xfId="0" applyFont="1" applyFill="1"/>
    <xf numFmtId="165" fontId="24" fillId="26" borderId="0" xfId="0" quotePrefix="1" applyNumberFormat="1" applyFont="1" applyFill="1"/>
    <xf numFmtId="0" fontId="23" fillId="26" borderId="1" xfId="0" applyFont="1" applyFill="1" applyBorder="1"/>
    <xf numFmtId="0" fontId="22" fillId="26" borderId="1" xfId="0" applyFont="1" applyFill="1" applyBorder="1"/>
    <xf numFmtId="0" fontId="21" fillId="26" borderId="1" xfId="0" applyFont="1" applyFill="1" applyBorder="1"/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26" borderId="1" xfId="0" applyFont="1" applyFill="1" applyBorder="1"/>
    <xf numFmtId="0" fontId="17" fillId="26" borderId="0" xfId="0" applyFont="1" applyFill="1"/>
    <xf numFmtId="0" fontId="17" fillId="26" borderId="1" xfId="0" applyFont="1" applyFill="1" applyBorder="1"/>
    <xf numFmtId="0" fontId="15" fillId="0" borderId="0" xfId="0" applyFont="1"/>
    <xf numFmtId="0" fontId="86" fillId="0" borderId="0" xfId="0" applyFont="1"/>
    <xf numFmtId="0" fontId="97" fillId="0" borderId="0" xfId="0" applyFont="1"/>
    <xf numFmtId="165" fontId="98" fillId="0" borderId="0" xfId="0" quotePrefix="1" applyNumberFormat="1" applyFont="1"/>
    <xf numFmtId="1" fontId="98" fillId="0" borderId="0" xfId="0" applyNumberFormat="1" applyFont="1"/>
    <xf numFmtId="165" fontId="97" fillId="0" borderId="0" xfId="0" applyNumberFormat="1" applyFont="1"/>
    <xf numFmtId="0" fontId="97" fillId="0" borderId="1" xfId="0" applyFont="1" applyBorder="1"/>
    <xf numFmtId="0" fontId="99" fillId="0" borderId="0" xfId="0" applyFont="1"/>
    <xf numFmtId="0" fontId="100" fillId="0" borderId="0" xfId="0" applyFont="1"/>
    <xf numFmtId="165" fontId="84" fillId="0" borderId="0" xfId="0" applyNumberFormat="1" applyFont="1"/>
    <xf numFmtId="1" fontId="101" fillId="0" borderId="0" xfId="0" applyNumberFormat="1" applyFont="1"/>
    <xf numFmtId="0" fontId="14" fillId="26" borderId="0" xfId="0" applyFont="1" applyFill="1"/>
    <xf numFmtId="0" fontId="14" fillId="26" borderId="1" xfId="0" applyFont="1" applyFill="1" applyBorder="1"/>
    <xf numFmtId="165" fontId="97" fillId="0" borderId="1" xfId="0" applyNumberFormat="1" applyFont="1" applyBorder="1"/>
    <xf numFmtId="1" fontId="98" fillId="0" borderId="1" xfId="0" applyNumberFormat="1" applyFont="1" applyBorder="1"/>
    <xf numFmtId="0" fontId="12" fillId="0" borderId="0" xfId="0" applyFont="1"/>
    <xf numFmtId="0" fontId="102" fillId="0" borderId="1" xfId="0" applyFont="1" applyBorder="1"/>
    <xf numFmtId="165" fontId="102" fillId="0" borderId="0" xfId="0" applyNumberFormat="1" applyFont="1"/>
    <xf numFmtId="0" fontId="102" fillId="0" borderId="0" xfId="0" applyFont="1"/>
    <xf numFmtId="1" fontId="103" fillId="0" borderId="1" xfId="0" applyNumberFormat="1" applyFont="1" applyBorder="1"/>
    <xf numFmtId="0" fontId="11" fillId="0" borderId="1" xfId="0" applyFont="1" applyBorder="1"/>
    <xf numFmtId="0" fontId="11" fillId="0" borderId="0" xfId="0" applyFont="1"/>
    <xf numFmtId="165" fontId="11" fillId="0" borderId="0" xfId="0" applyNumberFormat="1" applyFont="1"/>
    <xf numFmtId="0" fontId="10" fillId="26" borderId="1" xfId="0" applyFont="1" applyFill="1" applyBorder="1"/>
    <xf numFmtId="0" fontId="9" fillId="26" borderId="1" xfId="0" applyFont="1" applyFill="1" applyBorder="1"/>
    <xf numFmtId="0" fontId="9" fillId="26" borderId="0" xfId="0" applyFont="1" applyFill="1"/>
    <xf numFmtId="0" fontId="8" fillId="0" borderId="1" xfId="0" applyFont="1" applyFill="1" applyBorder="1"/>
    <xf numFmtId="0" fontId="72" fillId="0" borderId="0" xfId="0" applyFont="1" applyFill="1"/>
    <xf numFmtId="0" fontId="0" fillId="0" borderId="0" xfId="0" applyFill="1"/>
    <xf numFmtId="0" fontId="72" fillId="0" borderId="1" xfId="0" applyFont="1" applyFill="1" applyBorder="1"/>
    <xf numFmtId="0" fontId="86" fillId="0" borderId="1" xfId="0" applyFont="1" applyFill="1" applyBorder="1"/>
    <xf numFmtId="165" fontId="96" fillId="0" borderId="1" xfId="0" applyNumberFormat="1" applyFont="1" applyFill="1" applyBorder="1"/>
    <xf numFmtId="0" fontId="86" fillId="0" borderId="0" xfId="0" applyFont="1" applyFill="1"/>
    <xf numFmtId="1" fontId="96" fillId="0" borderId="1" xfId="0" applyNumberFormat="1" applyFont="1" applyFill="1" applyBorder="1"/>
    <xf numFmtId="0" fontId="24" fillId="0" borderId="0" xfId="0" applyFont="1" applyFill="1"/>
    <xf numFmtId="0" fontId="105" fillId="0" borderId="1" xfId="0" applyFont="1" applyFill="1" applyBorder="1"/>
    <xf numFmtId="165" fontId="106" fillId="0" borderId="1" xfId="0" applyNumberFormat="1" applyFont="1" applyFill="1" applyBorder="1"/>
    <xf numFmtId="0" fontId="105" fillId="0" borderId="0" xfId="0" applyFont="1" applyFill="1"/>
    <xf numFmtId="1" fontId="106" fillId="0" borderId="1" xfId="0" applyNumberFormat="1" applyFont="1" applyFill="1" applyBorder="1"/>
    <xf numFmtId="165" fontId="105" fillId="0" borderId="1" xfId="0" applyNumberFormat="1" applyFont="1" applyFill="1" applyBorder="1"/>
    <xf numFmtId="165" fontId="105" fillId="0" borderId="0" xfId="0" quotePrefix="1" applyNumberFormat="1" applyFont="1" applyFill="1"/>
    <xf numFmtId="165" fontId="41" fillId="0" borderId="0" xfId="0" quotePrefix="1" applyNumberFormat="1" applyFont="1" applyFill="1"/>
    <xf numFmtId="1" fontId="41" fillId="0" borderId="0" xfId="0" applyNumberFormat="1" applyFont="1" applyFill="1"/>
    <xf numFmtId="165" fontId="102" fillId="0" borderId="0" xfId="0" quotePrefix="1" applyNumberFormat="1" applyFont="1"/>
    <xf numFmtId="1" fontId="103" fillId="0" borderId="0" xfId="0" applyNumberFormat="1" applyFont="1"/>
    <xf numFmtId="0" fontId="102" fillId="0" borderId="0" xfId="0" applyFont="1" applyFill="1"/>
    <xf numFmtId="0" fontId="102" fillId="0" borderId="1" xfId="0" applyFont="1" applyFill="1" applyBorder="1"/>
    <xf numFmtId="165" fontId="103" fillId="0" borderId="0" xfId="0" quotePrefix="1" applyNumberFormat="1" applyFont="1" applyFill="1"/>
    <xf numFmtId="1" fontId="103" fillId="0" borderId="0" xfId="0" applyNumberFormat="1" applyFont="1" applyFill="1"/>
    <xf numFmtId="0" fontId="8" fillId="0" borderId="0" xfId="0" applyFont="1" applyFill="1"/>
    <xf numFmtId="165" fontId="86" fillId="0" borderId="1" xfId="0" applyNumberFormat="1" applyFont="1" applyFill="1" applyBorder="1"/>
    <xf numFmtId="165" fontId="102" fillId="0" borderId="1" xfId="0" applyNumberFormat="1" applyFont="1" applyFill="1" applyBorder="1"/>
    <xf numFmtId="165" fontId="72" fillId="0" borderId="1" xfId="0" applyNumberFormat="1" applyFont="1" applyFill="1" applyBorder="1"/>
    <xf numFmtId="0" fontId="48" fillId="27" borderId="28" xfId="0" applyFont="1" applyFill="1" applyBorder="1" applyAlignment="1">
      <alignment horizontal="left" wrapText="1"/>
    </xf>
    <xf numFmtId="0" fontId="7" fillId="26" borderId="0" xfId="0" applyFont="1" applyFill="1"/>
    <xf numFmtId="165" fontId="7" fillId="26" borderId="0" xfId="0" applyNumberFormat="1" applyFont="1" applyFill="1"/>
    <xf numFmtId="0" fontId="7" fillId="26" borderId="1" xfId="0" applyFont="1" applyFill="1" applyBorder="1"/>
    <xf numFmtId="165" fontId="7" fillId="26" borderId="1" xfId="0" applyNumberFormat="1" applyFont="1" applyFill="1" applyBorder="1"/>
    <xf numFmtId="0" fontId="7" fillId="0" borderId="0" xfId="0" applyFont="1"/>
    <xf numFmtId="0" fontId="42" fillId="0" borderId="0" xfId="0" applyFont="1" applyAlignment="1">
      <alignment horizontal="center"/>
    </xf>
    <xf numFmtId="165" fontId="7" fillId="0" borderId="0" xfId="0" applyNumberFormat="1" applyFont="1"/>
    <xf numFmtId="0" fontId="7" fillId="0" borderId="1" xfId="0" applyFont="1" applyBorder="1"/>
    <xf numFmtId="1" fontId="7" fillId="0" borderId="0" xfId="0" applyNumberFormat="1" applyFont="1"/>
    <xf numFmtId="0" fontId="7" fillId="0" borderId="0" xfId="0" applyFont="1" applyAlignment="1">
      <alignment horizontal="left"/>
    </xf>
    <xf numFmtId="0" fontId="7" fillId="30" borderId="0" xfId="0" applyFont="1" applyFill="1"/>
    <xf numFmtId="165" fontId="7" fillId="30" borderId="0" xfId="0" quotePrefix="1" applyNumberFormat="1" applyFont="1" applyFill="1"/>
    <xf numFmtId="1" fontId="41" fillId="30" borderId="0" xfId="0" applyNumberFormat="1" applyFont="1" applyFill="1"/>
    <xf numFmtId="165" fontId="7" fillId="30" borderId="0" xfId="0" applyNumberFormat="1" applyFont="1" applyFill="1"/>
    <xf numFmtId="9" fontId="41" fillId="30" borderId="0" xfId="0" applyNumberFormat="1" applyFont="1" applyFill="1"/>
    <xf numFmtId="0" fontId="7" fillId="30" borderId="1" xfId="0" applyFont="1" applyFill="1" applyBorder="1"/>
    <xf numFmtId="165" fontId="41" fillId="30" borderId="0" xfId="0" applyNumberFormat="1" applyFont="1" applyFill="1"/>
    <xf numFmtId="0" fontId="7" fillId="0" borderId="0" xfId="0" applyFont="1" applyFill="1"/>
    <xf numFmtId="0" fontId="0" fillId="30" borderId="0" xfId="0" applyFill="1"/>
    <xf numFmtId="165" fontId="41" fillId="30" borderId="0" xfId="0" quotePrefix="1" applyNumberFormat="1" applyFont="1" applyFill="1"/>
    <xf numFmtId="0" fontId="38" fillId="30" borderId="0" xfId="0" applyFont="1" applyFill="1"/>
    <xf numFmtId="0" fontId="41" fillId="30" borderId="0" xfId="0" applyFont="1" applyFill="1"/>
    <xf numFmtId="165" fontId="0" fillId="30" borderId="0" xfId="0" applyNumberFormat="1" applyFill="1"/>
    <xf numFmtId="0" fontId="24" fillId="30" borderId="0" xfId="0" applyFont="1" applyFill="1"/>
    <xf numFmtId="165" fontId="24" fillId="30" borderId="0" xfId="0" quotePrefix="1" applyNumberFormat="1" applyFont="1" applyFill="1"/>
    <xf numFmtId="0" fontId="24" fillId="30" borderId="1" xfId="0" applyFont="1" applyFill="1" applyBorder="1"/>
    <xf numFmtId="0" fontId="72" fillId="30" borderId="1" xfId="0" applyFont="1" applyFill="1" applyBorder="1"/>
    <xf numFmtId="9" fontId="45" fillId="30" borderId="0" xfId="0" applyNumberFormat="1" applyFont="1" applyFill="1"/>
    <xf numFmtId="0" fontId="93" fillId="30" borderId="0" xfId="0" applyFont="1" applyFill="1"/>
    <xf numFmtId="0" fontId="33" fillId="0" borderId="0" xfId="0" applyFont="1" applyFill="1"/>
    <xf numFmtId="0" fontId="40" fillId="0" borderId="0" xfId="0" applyFont="1" applyFill="1"/>
    <xf numFmtId="0" fontId="0" fillId="0" borderId="1" xfId="0" applyFill="1" applyBorder="1"/>
    <xf numFmtId="0" fontId="38" fillId="0" borderId="0" xfId="0" applyFont="1" applyFill="1"/>
    <xf numFmtId="165" fontId="0" fillId="0" borderId="0" xfId="0" applyNumberFormat="1" applyFill="1"/>
    <xf numFmtId="165" fontId="33" fillId="0" borderId="0" xfId="0" applyNumberFormat="1" applyFont="1" applyFill="1"/>
    <xf numFmtId="0" fontId="33" fillId="30" borderId="0" xfId="0" applyFont="1" applyFill="1"/>
    <xf numFmtId="1" fontId="0" fillId="30" borderId="0" xfId="0" applyNumberFormat="1" applyFill="1"/>
    <xf numFmtId="0" fontId="38" fillId="30" borderId="1" xfId="0" applyFont="1" applyFill="1" applyBorder="1"/>
    <xf numFmtId="0" fontId="40" fillId="30" borderId="0" xfId="0" applyFont="1" applyFill="1"/>
    <xf numFmtId="0" fontId="0" fillId="30" borderId="1" xfId="0" applyFill="1" applyBorder="1"/>
    <xf numFmtId="0" fontId="38" fillId="0" borderId="1" xfId="0" applyFont="1" applyFill="1" applyBorder="1"/>
    <xf numFmtId="165" fontId="43" fillId="30" borderId="1" xfId="0" quotePrefix="1" applyNumberFormat="1" applyFont="1" applyFill="1" applyBorder="1"/>
    <xf numFmtId="165" fontId="0" fillId="30" borderId="1" xfId="0" applyNumberFormat="1" applyFill="1" applyBorder="1"/>
    <xf numFmtId="165" fontId="0" fillId="0" borderId="1" xfId="0" applyNumberFormat="1" applyFill="1" applyBorder="1"/>
    <xf numFmtId="0" fontId="48" fillId="27" borderId="28" xfId="0" applyFont="1" applyFill="1" applyBorder="1" applyAlignment="1">
      <alignment horizontal="left" vertical="top" wrapText="1"/>
    </xf>
    <xf numFmtId="0" fontId="72" fillId="30" borderId="0" xfId="0" applyFont="1" applyFill="1"/>
    <xf numFmtId="0" fontId="20" fillId="30" borderId="1" xfId="0" applyFont="1" applyFill="1" applyBorder="1"/>
    <xf numFmtId="0" fontId="51" fillId="0" borderId="1" xfId="0" applyFont="1" applyBorder="1"/>
    <xf numFmtId="2" fontId="51" fillId="0" borderId="1" xfId="0" applyNumberFormat="1" applyFont="1" applyBorder="1"/>
    <xf numFmtId="0" fontId="5" fillId="0" borderId="0" xfId="0" applyFont="1"/>
    <xf numFmtId="0" fontId="51" fillId="0" borderId="1" xfId="0" applyFont="1" applyBorder="1" applyAlignment="1">
      <alignment horizontal="left"/>
    </xf>
    <xf numFmtId="0" fontId="69" fillId="31" borderId="2" xfId="0" applyFont="1" applyFill="1" applyBorder="1"/>
    <xf numFmtId="0" fontId="69" fillId="31" borderId="4" xfId="0" applyFont="1" applyFill="1" applyBorder="1"/>
    <xf numFmtId="0" fontId="69" fillId="31" borderId="5" xfId="0" applyFont="1" applyFill="1" applyBorder="1"/>
    <xf numFmtId="0" fontId="0" fillId="27" borderId="28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51" fillId="0" borderId="1" xfId="0" applyFont="1" applyBorder="1" applyAlignment="1">
      <alignment horizontal="right"/>
    </xf>
    <xf numFmtId="0" fontId="51" fillId="0" borderId="1" xfId="0" applyNumberFormat="1" applyFont="1" applyBorder="1" applyAlignment="1">
      <alignment horizontal="center"/>
    </xf>
    <xf numFmtId="2" fontId="7" fillId="0" borderId="0" xfId="0" applyNumberFormat="1" applyFont="1"/>
    <xf numFmtId="1" fontId="7" fillId="0" borderId="0" xfId="0" applyNumberFormat="1" applyFont="1" applyAlignment="1">
      <alignment horizontal="left"/>
    </xf>
    <xf numFmtId="0" fontId="5" fillId="0" borderId="1" xfId="0" applyFont="1" applyFill="1" applyBorder="1" applyAlignment="1"/>
    <xf numFmtId="166" fontId="7" fillId="0" borderId="0" xfId="0" applyNumberFormat="1" applyFont="1"/>
    <xf numFmtId="0" fontId="69" fillId="0" borderId="0" xfId="0" applyFont="1" applyFill="1" applyAlignment="1"/>
    <xf numFmtId="1" fontId="50" fillId="0" borderId="0" xfId="0" applyNumberFormat="1" applyFont="1" applyFill="1" applyAlignment="1"/>
    <xf numFmtId="0" fontId="93" fillId="0" borderId="0" xfId="0" applyFont="1" applyFill="1"/>
    <xf numFmtId="165" fontId="24" fillId="0" borderId="0" xfId="0" applyNumberFormat="1" applyFont="1" applyFill="1"/>
    <xf numFmtId="9" fontId="41" fillId="0" borderId="0" xfId="0" applyNumberFormat="1" applyFont="1" applyFill="1"/>
    <xf numFmtId="9" fontId="94" fillId="0" borderId="0" xfId="0" applyNumberFormat="1" applyFont="1" applyFill="1"/>
    <xf numFmtId="0" fontId="93" fillId="0" borderId="1" xfId="0" applyFont="1" applyFill="1" applyBorder="1"/>
    <xf numFmtId="0" fontId="81" fillId="0" borderId="0" xfId="0" applyFont="1" applyFill="1"/>
    <xf numFmtId="0" fontId="5" fillId="26" borderId="0" xfId="0" applyFont="1" applyFill="1"/>
    <xf numFmtId="165" fontId="5" fillId="26" borderId="0" xfId="0" applyNumberFormat="1" applyFont="1" applyFill="1"/>
    <xf numFmtId="0" fontId="5" fillId="30" borderId="0" xfId="0" applyFont="1" applyFill="1"/>
    <xf numFmtId="165" fontId="5" fillId="30" borderId="0" xfId="0" applyNumberFormat="1" applyFont="1" applyFill="1"/>
    <xf numFmtId="166" fontId="7" fillId="0" borderId="0" xfId="0" applyNumberFormat="1" applyFont="1" applyFill="1"/>
    <xf numFmtId="1" fontId="7" fillId="0" borderId="0" xfId="0" applyNumberFormat="1" applyFont="1" applyFill="1"/>
    <xf numFmtId="0" fontId="69" fillId="29" borderId="2" xfId="0" applyFont="1" applyFill="1" applyBorder="1"/>
    <xf numFmtId="0" fontId="51" fillId="0" borderId="1" xfId="0" applyFont="1" applyBorder="1" applyAlignment="1">
      <alignment horizontal="left"/>
    </xf>
    <xf numFmtId="0" fontId="4" fillId="0" borderId="0" xfId="0" applyFont="1" applyFill="1"/>
    <xf numFmtId="0" fontId="3" fillId="26" borderId="1" xfId="0" applyFont="1" applyFill="1" applyBorder="1"/>
    <xf numFmtId="0" fontId="3" fillId="0" borderId="0" xfId="0" applyFont="1"/>
    <xf numFmtId="0" fontId="3" fillId="26" borderId="0" xfId="0" applyFont="1" applyFill="1"/>
    <xf numFmtId="165" fontId="3" fillId="26" borderId="0" xfId="0" quotePrefix="1" applyNumberFormat="1" applyFont="1" applyFill="1"/>
    <xf numFmtId="0" fontId="3" fillId="30" borderId="1" xfId="0" applyFont="1" applyFill="1" applyBorder="1"/>
    <xf numFmtId="1" fontId="41" fillId="30" borderId="1" xfId="0" applyNumberFormat="1" applyFont="1" applyFill="1" applyBorder="1"/>
    <xf numFmtId="9" fontId="41" fillId="30" borderId="1" xfId="0" applyNumberFormat="1" applyFont="1" applyFill="1" applyBorder="1"/>
    <xf numFmtId="0" fontId="3" fillId="30" borderId="0" xfId="0" applyFont="1" applyFill="1"/>
    <xf numFmtId="165" fontId="3" fillId="30" borderId="0" xfId="0" quotePrefix="1" applyNumberFormat="1" applyFont="1" applyFill="1"/>
    <xf numFmtId="0" fontId="110" fillId="0" borderId="1" xfId="0" applyFont="1" applyBorder="1"/>
    <xf numFmtId="0" fontId="111" fillId="0" borderId="0" xfId="0" applyFont="1"/>
    <xf numFmtId="0" fontId="110" fillId="0" borderId="1" xfId="0" applyFont="1" applyBorder="1" applyAlignment="1">
      <alignment horizontal="right"/>
    </xf>
    <xf numFmtId="0" fontId="85" fillId="0" borderId="0" xfId="0" applyFont="1" applyFill="1" applyAlignment="1"/>
    <xf numFmtId="0" fontId="73" fillId="31" borderId="2" xfId="0" applyFont="1" applyFill="1" applyBorder="1"/>
    <xf numFmtId="165" fontId="3" fillId="26" borderId="0" xfId="0" applyNumberFormat="1" applyFont="1" applyFill="1"/>
    <xf numFmtId="165" fontId="3" fillId="30" borderId="0" xfId="0" applyNumberFormat="1" applyFont="1" applyFill="1"/>
    <xf numFmtId="1" fontId="3" fillId="30" borderId="0" xfId="0" applyNumberFormat="1" applyFont="1" applyFill="1"/>
    <xf numFmtId="165" fontId="3" fillId="26" borderId="1" xfId="0" applyNumberFormat="1" applyFont="1" applyFill="1" applyBorder="1"/>
    <xf numFmtId="1" fontId="3" fillId="26" borderId="0" xfId="0" applyNumberFormat="1" applyFont="1" applyFill="1"/>
    <xf numFmtId="0" fontId="50" fillId="0" borderId="0" xfId="0" applyFont="1" applyAlignment="1">
      <alignment horizontal="center"/>
    </xf>
    <xf numFmtId="0" fontId="71" fillId="27" borderId="3" xfId="0" applyFont="1" applyFill="1" applyBorder="1" applyAlignment="1">
      <alignment vertical="center"/>
    </xf>
    <xf numFmtId="165" fontId="41" fillId="30" borderId="1" xfId="0" applyNumberFormat="1" applyFont="1" applyFill="1" applyBorder="1"/>
    <xf numFmtId="165" fontId="3" fillId="30" borderId="1" xfId="0" applyNumberFormat="1" applyFont="1" applyFill="1" applyBorder="1"/>
    <xf numFmtId="0" fontId="81" fillId="0" borderId="0" xfId="0" applyFont="1" applyAlignment="1">
      <alignment horizontal="right"/>
    </xf>
    <xf numFmtId="0" fontId="84" fillId="0" borderId="0" xfId="0" applyFont="1" applyAlignment="1">
      <alignment horizontal="right"/>
    </xf>
    <xf numFmtId="0" fontId="111" fillId="0" borderId="1" xfId="0" applyFont="1" applyFill="1" applyBorder="1"/>
    <xf numFmtId="165" fontId="33" fillId="26" borderId="0" xfId="0" applyNumberFormat="1" applyFont="1" applyFill="1"/>
    <xf numFmtId="0" fontId="51" fillId="0" borderId="1" xfId="0" applyFont="1" applyBorder="1" applyAlignment="1">
      <alignment horizontal="left"/>
    </xf>
    <xf numFmtId="0" fontId="110" fillId="0" borderId="1" xfId="0" applyFont="1" applyBorder="1" applyAlignment="1">
      <alignment horizontal="left"/>
    </xf>
    <xf numFmtId="0" fontId="111" fillId="0" borderId="1" xfId="0" applyFont="1" applyFill="1" applyBorder="1" applyAlignment="1">
      <alignment horizontal="center"/>
    </xf>
    <xf numFmtId="0" fontId="70" fillId="0" borderId="1" xfId="0" applyFont="1" applyBorder="1" applyAlignment="1">
      <alignment horizontal="center"/>
    </xf>
    <xf numFmtId="0" fontId="83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5" fillId="0" borderId="1" xfId="44" applyFont="1" applyFill="1" applyAlignment="1"/>
    <xf numFmtId="0" fontId="70" fillId="0" borderId="1" xfId="0" applyFont="1" applyFill="1" applyBorder="1" applyAlignment="1">
      <alignment horizontal="center"/>
    </xf>
    <xf numFmtId="165" fontId="43" fillId="30" borderId="1" xfId="0" applyNumberFormat="1" applyFont="1" applyFill="1" applyBorder="1"/>
    <xf numFmtId="1" fontId="43" fillId="30" borderId="1" xfId="0" applyNumberFormat="1" applyFont="1" applyFill="1" applyBorder="1"/>
    <xf numFmtId="0" fontId="34" fillId="30" borderId="1" xfId="0" applyFont="1" applyFill="1" applyBorder="1"/>
    <xf numFmtId="9" fontId="43" fillId="30" borderId="1" xfId="0" applyNumberFormat="1" applyFont="1" applyFill="1" applyBorder="1"/>
    <xf numFmtId="165" fontId="38" fillId="30" borderId="1" xfId="0" applyNumberFormat="1" applyFont="1" applyFill="1" applyBorder="1"/>
    <xf numFmtId="0" fontId="29" fillId="30" borderId="0" xfId="0" applyFont="1" applyFill="1"/>
    <xf numFmtId="0" fontId="31" fillId="30" borderId="0" xfId="0" applyFont="1" applyFill="1"/>
    <xf numFmtId="0" fontId="69" fillId="0" borderId="1" xfId="0" applyFont="1" applyFill="1" applyBorder="1"/>
    <xf numFmtId="9" fontId="43" fillId="0" borderId="1" xfId="0" applyNumberFormat="1" applyFont="1" applyFill="1" applyBorder="1"/>
    <xf numFmtId="0" fontId="39" fillId="0" borderId="0" xfId="0" applyFont="1" applyFill="1"/>
    <xf numFmtId="0" fontId="29" fillId="0" borderId="1" xfId="0" applyFont="1" applyFill="1" applyBorder="1"/>
    <xf numFmtId="0" fontId="29" fillId="0" borderId="0" xfId="0" applyFont="1" applyFill="1"/>
    <xf numFmtId="0" fontId="69" fillId="29" borderId="3" xfId="0" applyFont="1" applyFill="1" applyBorder="1"/>
    <xf numFmtId="0" fontId="49" fillId="0" borderId="1" xfId="0" applyFont="1" applyFill="1" applyBorder="1" applyAlignment="1">
      <alignment horizontal="center"/>
    </xf>
    <xf numFmtId="1" fontId="0" fillId="30" borderId="1" xfId="0" applyNumberFormat="1" applyFill="1" applyBorder="1"/>
    <xf numFmtId="0" fontId="32" fillId="30" borderId="1" xfId="0" applyFont="1" applyFill="1" applyBorder="1"/>
    <xf numFmtId="0" fontId="25" fillId="30" borderId="1" xfId="0" applyFont="1" applyFill="1" applyBorder="1"/>
    <xf numFmtId="0" fontId="39" fillId="0" borderId="1" xfId="0" applyFont="1" applyFill="1" applyBorder="1"/>
    <xf numFmtId="0" fontId="70" fillId="26" borderId="1" xfId="0" applyFont="1" applyFill="1" applyBorder="1" applyAlignment="1">
      <alignment horizontal="center"/>
    </xf>
    <xf numFmtId="0" fontId="49" fillId="26" borderId="1" xfId="0" applyFont="1" applyFill="1" applyBorder="1" applyAlignment="1">
      <alignment horizontal="center"/>
    </xf>
    <xf numFmtId="0" fontId="39" fillId="30" borderId="1" xfId="0" applyFont="1" applyFill="1" applyBorder="1"/>
    <xf numFmtId="0" fontId="39" fillId="30" borderId="0" xfId="0" applyFont="1" applyFill="1"/>
    <xf numFmtId="0" fontId="39" fillId="26" borderId="0" xfId="0" applyFont="1" applyFill="1"/>
    <xf numFmtId="1" fontId="72" fillId="30" borderId="1" xfId="0" applyNumberFormat="1" applyFont="1" applyFill="1" applyBorder="1"/>
    <xf numFmtId="0" fontId="38" fillId="0" borderId="1" xfId="0" applyFont="1" applyFill="1" applyBorder="1" applyAlignment="1">
      <alignment wrapText="1"/>
    </xf>
    <xf numFmtId="0" fontId="34" fillId="0" borderId="1" xfId="0" applyFont="1" applyFill="1" applyBorder="1"/>
    <xf numFmtId="0" fontId="23" fillId="30" borderId="1" xfId="0" applyFont="1" applyFill="1" applyBorder="1"/>
    <xf numFmtId="165" fontId="41" fillId="30" borderId="1" xfId="0" quotePrefix="1" applyNumberFormat="1" applyFont="1" applyFill="1" applyBorder="1"/>
    <xf numFmtId="165" fontId="72" fillId="30" borderId="1" xfId="0" applyNumberFormat="1" applyFont="1" applyFill="1" applyBorder="1"/>
    <xf numFmtId="0" fontId="83" fillId="0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30" borderId="0" xfId="0" applyFont="1" applyFill="1"/>
    <xf numFmtId="0" fontId="18" fillId="30" borderId="1" xfId="0" applyFont="1" applyFill="1" applyBorder="1"/>
    <xf numFmtId="0" fontId="16" fillId="30" borderId="1" xfId="0" applyFont="1" applyFill="1" applyBorder="1"/>
    <xf numFmtId="0" fontId="16" fillId="30" borderId="0" xfId="0" applyFont="1" applyFill="1"/>
    <xf numFmtId="0" fontId="13" fillId="30" borderId="1" xfId="0" applyFont="1" applyFill="1" applyBorder="1"/>
    <xf numFmtId="0" fontId="14" fillId="30" borderId="1" xfId="0" applyFont="1" applyFill="1" applyBorder="1"/>
    <xf numFmtId="0" fontId="20" fillId="0" borderId="1" xfId="0" applyFont="1" applyFill="1" applyBorder="1" applyAlignment="1">
      <alignment horizontal="center"/>
    </xf>
    <xf numFmtId="165" fontId="38" fillId="0" borderId="1" xfId="0" applyNumberFormat="1" applyFont="1" applyFill="1" applyBorder="1"/>
    <xf numFmtId="1" fontId="43" fillId="0" borderId="1" xfId="0" applyNumberFormat="1" applyFont="1" applyFill="1" applyBorder="1"/>
    <xf numFmtId="1" fontId="41" fillId="0" borderId="1" xfId="0" applyNumberFormat="1" applyFont="1" applyFill="1" applyBorder="1"/>
    <xf numFmtId="0" fontId="33" fillId="0" borderId="1" xfId="0" applyFont="1" applyFill="1" applyBorder="1"/>
    <xf numFmtId="0" fontId="30" fillId="0" borderId="1" xfId="0" applyFont="1" applyFill="1" applyBorder="1"/>
    <xf numFmtId="1" fontId="72" fillId="0" borderId="1" xfId="0" applyNumberFormat="1" applyFont="1" applyFill="1" applyBorder="1"/>
    <xf numFmtId="0" fontId="35" fillId="0" borderId="1" xfId="0" applyFont="1" applyFill="1" applyBorder="1"/>
    <xf numFmtId="165" fontId="40" fillId="0" borderId="0" xfId="0" quotePrefix="1" applyNumberFormat="1" applyFont="1" applyFill="1"/>
    <xf numFmtId="1" fontId="0" fillId="0" borderId="0" xfId="0" applyNumberFormat="1" applyFill="1"/>
    <xf numFmtId="0" fontId="31" fillId="0" borderId="0" xfId="0" applyFont="1" applyFill="1"/>
    <xf numFmtId="1" fontId="0" fillId="0" borderId="1" xfId="0" applyNumberFormat="1" applyFill="1" applyBorder="1"/>
    <xf numFmtId="0" fontId="70" fillId="30" borderId="1" xfId="0" applyFont="1" applyFill="1" applyBorder="1" applyAlignment="1">
      <alignment horizontal="center"/>
    </xf>
    <xf numFmtId="0" fontId="49" fillId="30" borderId="1" xfId="0" applyFont="1" applyFill="1" applyBorder="1" applyAlignment="1">
      <alignment horizontal="center"/>
    </xf>
    <xf numFmtId="0" fontId="28" fillId="0" borderId="1" xfId="0" applyFont="1" applyFill="1" applyBorder="1"/>
    <xf numFmtId="0" fontId="27" fillId="0" borderId="1" xfId="0" applyFont="1" applyFill="1" applyBorder="1"/>
    <xf numFmtId="0" fontId="27" fillId="30" borderId="0" xfId="0" applyFont="1" applyFill="1"/>
    <xf numFmtId="0" fontId="85" fillId="0" borderId="1" xfId="0" applyFont="1" applyFill="1" applyBorder="1" applyAlignment="1"/>
    <xf numFmtId="0" fontId="28" fillId="30" borderId="0" xfId="0" applyFont="1" applyFill="1"/>
    <xf numFmtId="0" fontId="2" fillId="0" borderId="1" xfId="45"/>
    <xf numFmtId="0" fontId="84" fillId="0" borderId="1" xfId="45" applyFont="1"/>
    <xf numFmtId="0" fontId="70" fillId="0" borderId="2" xfId="0" applyFont="1" applyFill="1" applyBorder="1" applyAlignment="1">
      <alignment horizontal="center"/>
    </xf>
    <xf numFmtId="0" fontId="2" fillId="0" borderId="1" xfId="45" applyFill="1" applyBorder="1"/>
    <xf numFmtId="0" fontId="84" fillId="0" borderId="1" xfId="45" applyFont="1" applyFill="1" applyBorder="1"/>
    <xf numFmtId="0" fontId="39" fillId="0" borderId="1" xfId="0" applyFont="1" applyFill="1" applyBorder="1" applyAlignment="1">
      <alignment horizontal="center"/>
    </xf>
    <xf numFmtId="0" fontId="9" fillId="30" borderId="1" xfId="0" applyFont="1" applyFill="1" applyBorder="1"/>
    <xf numFmtId="0" fontId="76" fillId="30" borderId="0" xfId="0" applyFont="1" applyFill="1"/>
    <xf numFmtId="0" fontId="9" fillId="30" borderId="0" xfId="0" applyFont="1" applyFill="1"/>
    <xf numFmtId="0" fontId="24" fillId="26" borderId="1" xfId="0" applyFont="1" applyFill="1" applyBorder="1"/>
    <xf numFmtId="0" fontId="8" fillId="30" borderId="1" xfId="0" applyFont="1" applyFill="1" applyBorder="1"/>
    <xf numFmtId="0" fontId="8" fillId="30" borderId="0" xfId="0" applyFont="1" applyFill="1"/>
    <xf numFmtId="0" fontId="111" fillId="0" borderId="0" xfId="0" applyFont="1" applyAlignment="1">
      <alignment horizontal="center"/>
    </xf>
    <xf numFmtId="0" fontId="38" fillId="27" borderId="1" xfId="0" applyFont="1" applyFill="1" applyBorder="1" applyAlignment="1">
      <alignment horizontal="left" wrapText="1"/>
    </xf>
    <xf numFmtId="0" fontId="112" fillId="0" borderId="0" xfId="0" applyFont="1"/>
    <xf numFmtId="0" fontId="7" fillId="0" borderId="1" xfId="0" applyFont="1" applyFill="1" applyBorder="1"/>
    <xf numFmtId="0" fontId="112" fillId="0" borderId="0" xfId="0" applyFont="1" applyFill="1"/>
    <xf numFmtId="0" fontId="76" fillId="0" borderId="0" xfId="0" applyFont="1" applyFill="1"/>
    <xf numFmtId="0" fontId="5" fillId="0" borderId="0" xfId="0" applyFont="1" applyFill="1"/>
    <xf numFmtId="9" fontId="70" fillId="0" borderId="1" xfId="0" applyNumberFormat="1" applyFont="1" applyBorder="1" applyAlignment="1"/>
    <xf numFmtId="0" fontId="7" fillId="27" borderId="1" xfId="0" applyFont="1" applyFill="1" applyBorder="1" applyAlignment="1">
      <alignment wrapText="1"/>
    </xf>
    <xf numFmtId="0" fontId="7" fillId="27" borderId="31" xfId="0" applyFont="1" applyFill="1" applyBorder="1" applyAlignment="1">
      <alignment wrapText="1"/>
    </xf>
    <xf numFmtId="0" fontId="48" fillId="27" borderId="28" xfId="0" applyFont="1" applyFill="1" applyBorder="1" applyAlignment="1">
      <alignment vertical="top" wrapText="1"/>
    </xf>
    <xf numFmtId="0" fontId="48" fillId="27" borderId="29" xfId="0" applyFont="1" applyFill="1" applyBorder="1" applyAlignment="1">
      <alignment vertical="top" wrapText="1"/>
    </xf>
    <xf numFmtId="0" fontId="69" fillId="27" borderId="27" xfId="0" applyFont="1" applyFill="1" applyBorder="1"/>
    <xf numFmtId="0" fontId="69" fillId="27" borderId="30" xfId="0" applyFont="1" applyFill="1" applyBorder="1"/>
    <xf numFmtId="0" fontId="0" fillId="27" borderId="29" xfId="0" applyFill="1" applyBorder="1"/>
    <xf numFmtId="0" fontId="76" fillId="27" borderId="31" xfId="0" applyFont="1" applyFill="1" applyBorder="1"/>
    <xf numFmtId="0" fontId="76" fillId="27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9" fontId="70" fillId="0" borderId="1" xfId="0" applyNumberFormat="1" applyFont="1" applyBorder="1" applyAlignment="1">
      <alignment horizontal="center"/>
    </xf>
    <xf numFmtId="0" fontId="51" fillId="0" borderId="1" xfId="0" applyFont="1" applyBorder="1" applyAlignment="1">
      <alignment horizontal="left"/>
    </xf>
    <xf numFmtId="0" fontId="69" fillId="31" borderId="1" xfId="0" applyFont="1" applyFill="1" applyBorder="1" applyAlignment="1">
      <alignment horizontal="center"/>
    </xf>
    <xf numFmtId="1" fontId="50" fillId="31" borderId="0" xfId="0" applyNumberFormat="1" applyFont="1" applyFill="1" applyAlignment="1">
      <alignment horizontal="center"/>
    </xf>
    <xf numFmtId="0" fontId="1" fillId="27" borderId="33" xfId="0" quotePrefix="1" applyFont="1" applyFill="1" applyBorder="1" applyAlignment="1">
      <alignment horizontal="left" wrapText="1"/>
    </xf>
    <xf numFmtId="0" fontId="7" fillId="27" borderId="33" xfId="0" applyFont="1" applyFill="1" applyBorder="1" applyAlignment="1">
      <alignment horizontal="left" wrapText="1"/>
    </xf>
    <xf numFmtId="0" fontId="7" fillId="27" borderId="34" xfId="0" applyFont="1" applyFill="1" applyBorder="1" applyAlignment="1">
      <alignment horizontal="left" wrapText="1"/>
    </xf>
    <xf numFmtId="0" fontId="69" fillId="24" borderId="1" xfId="0" applyFont="1" applyFill="1" applyBorder="1" applyAlignment="1">
      <alignment horizontal="center"/>
    </xf>
    <xf numFmtId="0" fontId="69" fillId="31" borderId="0" xfId="0" applyFont="1" applyFill="1" applyAlignment="1">
      <alignment horizontal="center"/>
    </xf>
    <xf numFmtId="0" fontId="50" fillId="31" borderId="3" xfId="0" applyFont="1" applyFill="1" applyBorder="1" applyAlignment="1">
      <alignment horizontal="center"/>
    </xf>
    <xf numFmtId="0" fontId="50" fillId="31" borderId="4" xfId="0" applyFont="1" applyFill="1" applyBorder="1" applyAlignment="1">
      <alignment horizontal="center"/>
    </xf>
    <xf numFmtId="0" fontId="50" fillId="31" borderId="5" xfId="0" applyFont="1" applyFill="1" applyBorder="1" applyAlignment="1">
      <alignment horizontal="center"/>
    </xf>
    <xf numFmtId="0" fontId="108" fillId="27" borderId="1" xfId="0" applyFont="1" applyFill="1" applyBorder="1" applyAlignment="1">
      <alignment horizontal="center"/>
    </xf>
    <xf numFmtId="0" fontId="1" fillId="27" borderId="1" xfId="0" quotePrefix="1" applyFont="1" applyFill="1" applyBorder="1" applyAlignment="1">
      <alignment horizontal="left" wrapText="1"/>
    </xf>
    <xf numFmtId="0" fontId="7" fillId="27" borderId="1" xfId="0" applyFont="1" applyFill="1" applyBorder="1" applyAlignment="1">
      <alignment horizontal="left" wrapText="1"/>
    </xf>
    <xf numFmtId="0" fontId="7" fillId="27" borderId="31" xfId="0" applyFont="1" applyFill="1" applyBorder="1" applyAlignment="1">
      <alignment horizontal="left" wrapText="1"/>
    </xf>
    <xf numFmtId="0" fontId="38" fillId="27" borderId="33" xfId="0" applyFont="1" applyFill="1" applyBorder="1" applyAlignment="1">
      <alignment horizontal="left" wrapText="1"/>
    </xf>
    <xf numFmtId="0" fontId="38" fillId="27" borderId="34" xfId="0" applyFont="1" applyFill="1" applyBorder="1" applyAlignment="1">
      <alignment horizontal="left" wrapText="1"/>
    </xf>
    <xf numFmtId="0" fontId="70" fillId="31" borderId="3" xfId="0" applyFont="1" applyFill="1" applyBorder="1" applyAlignment="1">
      <alignment horizontal="center"/>
    </xf>
    <xf numFmtId="0" fontId="70" fillId="31" borderId="4" xfId="0" applyFont="1" applyFill="1" applyBorder="1" applyAlignment="1">
      <alignment horizontal="center"/>
    </xf>
    <xf numFmtId="0" fontId="70" fillId="31" borderId="5" xfId="0" applyFont="1" applyFill="1" applyBorder="1" applyAlignment="1">
      <alignment horizontal="center"/>
    </xf>
    <xf numFmtId="0" fontId="38" fillId="27" borderId="1" xfId="0" applyFont="1" applyFill="1" applyBorder="1" applyAlignment="1">
      <alignment horizontal="left" wrapText="1"/>
    </xf>
    <xf numFmtId="0" fontId="38" fillId="27" borderId="31" xfId="0" applyFont="1" applyFill="1" applyBorder="1" applyAlignment="1">
      <alignment horizontal="left" wrapText="1"/>
    </xf>
    <xf numFmtId="0" fontId="85" fillId="27" borderId="1" xfId="0" applyFont="1" applyFill="1" applyBorder="1" applyAlignment="1">
      <alignment horizontal="center"/>
    </xf>
    <xf numFmtId="0" fontId="85" fillId="24" borderId="1" xfId="0" applyFont="1" applyFill="1" applyBorder="1" applyAlignment="1">
      <alignment horizontal="center"/>
    </xf>
    <xf numFmtId="0" fontId="3" fillId="31" borderId="0" xfId="0" applyFont="1" applyFill="1" applyAlignment="1">
      <alignment horizontal="center"/>
    </xf>
    <xf numFmtId="0" fontId="85" fillId="32" borderId="1" xfId="0" applyFont="1" applyFill="1" applyBorder="1" applyAlignment="1">
      <alignment horizontal="center"/>
    </xf>
    <xf numFmtId="0" fontId="3" fillId="27" borderId="4" xfId="0" applyFont="1" applyFill="1" applyBorder="1" applyAlignment="1">
      <alignment horizontal="left" wrapText="1"/>
    </xf>
    <xf numFmtId="0" fontId="3" fillId="27" borderId="5" xfId="0" applyFont="1" applyFill="1" applyBorder="1" applyAlignment="1">
      <alignment horizontal="left" wrapText="1"/>
    </xf>
    <xf numFmtId="0" fontId="70" fillId="0" borderId="1" xfId="0" applyFont="1" applyBorder="1" applyAlignment="1">
      <alignment horizontal="center"/>
    </xf>
    <xf numFmtId="0" fontId="95" fillId="0" borderId="1" xfId="0" applyFont="1" applyBorder="1" applyAlignment="1">
      <alignment horizontal="center"/>
    </xf>
    <xf numFmtId="0" fontId="83" fillId="0" borderId="1" xfId="0" applyFont="1" applyBorder="1" applyAlignment="1">
      <alignment wrapText="1"/>
    </xf>
    <xf numFmtId="0" fontId="83" fillId="27" borderId="28" xfId="0" applyFont="1" applyFill="1" applyBorder="1" applyAlignment="1">
      <alignment horizontal="left" wrapText="1"/>
    </xf>
    <xf numFmtId="0" fontId="83" fillId="27" borderId="29" xfId="0" applyFont="1" applyFill="1" applyBorder="1" applyAlignment="1">
      <alignment horizontal="left" wrapText="1"/>
    </xf>
    <xf numFmtId="0" fontId="83" fillId="27" borderId="33" xfId="0" applyFont="1" applyFill="1" applyBorder="1" applyAlignment="1">
      <alignment wrapText="1"/>
    </xf>
    <xf numFmtId="0" fontId="83" fillId="27" borderId="34" xfId="0" applyFont="1" applyFill="1" applyBorder="1" applyAlignment="1">
      <alignment wrapText="1"/>
    </xf>
    <xf numFmtId="0" fontId="87" fillId="0" borderId="1" xfId="0" applyFont="1" applyBorder="1" applyAlignment="1">
      <alignment horizontal="left"/>
    </xf>
    <xf numFmtId="0" fontId="70" fillId="29" borderId="3" xfId="0" applyFont="1" applyFill="1" applyBorder="1" applyAlignment="1">
      <alignment horizontal="center"/>
    </xf>
    <xf numFmtId="0" fontId="70" fillId="29" borderId="4" xfId="0" applyFont="1" applyFill="1" applyBorder="1" applyAlignment="1">
      <alignment horizontal="center"/>
    </xf>
    <xf numFmtId="0" fontId="70" fillId="29" borderId="5" xfId="0" applyFont="1" applyFill="1" applyBorder="1" applyAlignment="1">
      <alignment horizontal="center"/>
    </xf>
    <xf numFmtId="0" fontId="85" fillId="27" borderId="1" xfId="44" applyFont="1" applyFill="1" applyAlignment="1">
      <alignment horizontal="center"/>
    </xf>
    <xf numFmtId="0" fontId="85" fillId="24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89" fillId="0" borderId="1" xfId="0" applyFont="1" applyBorder="1" applyAlignment="1">
      <alignment horizontal="left" wrapText="1"/>
    </xf>
    <xf numFmtId="0" fontId="89" fillId="0" borderId="1" xfId="0" applyFont="1" applyBorder="1" applyAlignment="1">
      <alignment wrapText="1"/>
    </xf>
    <xf numFmtId="0" fontId="70" fillId="24" borderId="19" xfId="0" applyFont="1" applyFill="1" applyBorder="1" applyAlignment="1">
      <alignment horizontal="center"/>
    </xf>
    <xf numFmtId="0" fontId="72" fillId="24" borderId="22" xfId="0" applyFont="1" applyFill="1" applyBorder="1"/>
    <xf numFmtId="0" fontId="70" fillId="24" borderId="23" xfId="0" applyFont="1" applyFill="1" applyBorder="1" applyAlignment="1">
      <alignment horizontal="center"/>
    </xf>
    <xf numFmtId="0" fontId="72" fillId="24" borderId="21" xfId="0" applyFont="1" applyFill="1" applyBorder="1"/>
    <xf numFmtId="0" fontId="72" fillId="24" borderId="20" xfId="0" applyFont="1" applyFill="1" applyBorder="1"/>
    <xf numFmtId="0" fontId="70" fillId="24" borderId="17" xfId="0" applyFont="1" applyFill="1" applyBorder="1" applyAlignment="1">
      <alignment horizontal="center"/>
    </xf>
    <xf numFmtId="0" fontId="72" fillId="24" borderId="18" xfId="0" applyFont="1" applyFill="1" applyBorder="1"/>
    <xf numFmtId="0" fontId="72" fillId="24" borderId="16" xfId="0" applyFont="1" applyFill="1" applyBorder="1"/>
    <xf numFmtId="0" fontId="90" fillId="0" borderId="1" xfId="0" applyFont="1" applyBorder="1"/>
  </cellXfs>
  <cellStyles count="46">
    <cellStyle name="20% - Accent1 2" xfId="2" xr:uid="{C4A94F7B-52E3-4433-BEFE-E9C0C6B23E8E}"/>
    <cellStyle name="20% - Accent2 2" xfId="3" xr:uid="{954C4C57-CE22-448E-AC54-1A9AF8CDDF8B}"/>
    <cellStyle name="20% - Accent3 2" xfId="4" xr:uid="{B33E1A78-490C-4F0B-966D-421D0B78C3B1}"/>
    <cellStyle name="20% - Accent4 2" xfId="5" xr:uid="{6A9F2392-0CF7-492B-87E6-4AC069ADF00B}"/>
    <cellStyle name="20% - Accent5 2" xfId="6" xr:uid="{415E7C41-8B33-455C-B76D-C7EEA65C3B9F}"/>
    <cellStyle name="20% - Accent6 2" xfId="7" xr:uid="{4064BC0A-C705-45E6-9A97-270CED723DAE}"/>
    <cellStyle name="40% - Accent1 2" xfId="8" xr:uid="{F8D87E7B-2560-469F-98F9-236C4A21D688}"/>
    <cellStyle name="40% - Accent2 2" xfId="9" xr:uid="{9EA8EDDC-FB7D-4AC5-AE79-925EABAE599C}"/>
    <cellStyle name="40% - Accent3 2" xfId="10" xr:uid="{7277114B-D8C2-4D00-8899-C01289665606}"/>
    <cellStyle name="40% - Accent4 2" xfId="11" xr:uid="{C59A06DE-C323-427B-B775-86884B5063D0}"/>
    <cellStyle name="40% - Accent5 2" xfId="12" xr:uid="{AFBA7628-5095-4101-B491-55C1E23B92B1}"/>
    <cellStyle name="40% - Accent6 2" xfId="13" xr:uid="{F1FAF02A-FCB7-45DE-A330-CF6148B6F739}"/>
    <cellStyle name="60% - Accent1 2" xfId="14" xr:uid="{0E2B91AD-4621-4F6D-8BC7-04FB90A7AABE}"/>
    <cellStyle name="60% - Accent2 2" xfId="15" xr:uid="{021F6C52-7630-41EF-8ADF-266EA294AC1A}"/>
    <cellStyle name="60% - Accent3 2" xfId="16" xr:uid="{21E79E38-05EA-4266-BCAE-726CAE4B129E}"/>
    <cellStyle name="60% - Accent4 2" xfId="17" xr:uid="{67E6CB84-D341-446A-95E0-5AAA116BDDC0}"/>
    <cellStyle name="60% - Accent5 2" xfId="18" xr:uid="{B3B41218-09A2-407E-A8E1-8387FE03FF5F}"/>
    <cellStyle name="60% - Accent6 2" xfId="19" xr:uid="{05B9279D-C66C-48FB-A2DD-D5B5D2C22455}"/>
    <cellStyle name="Accent1 2" xfId="20" xr:uid="{64E88481-831A-411E-9CBF-F32BBC7FB880}"/>
    <cellStyle name="Accent2 2" xfId="21" xr:uid="{AEF264F8-059E-47D7-868C-21E8B48A7BC9}"/>
    <cellStyle name="Accent3 2" xfId="22" xr:uid="{9F40DE5E-AA2D-4C4C-91A7-311041C447BE}"/>
    <cellStyle name="Accent4 2" xfId="23" xr:uid="{D30FC196-E62C-4EC5-B16C-68C377977C37}"/>
    <cellStyle name="Accent5 2" xfId="24" xr:uid="{EC0BBE3E-CFE4-4F49-A472-B3213FE02D7C}"/>
    <cellStyle name="Accent6 2" xfId="25" xr:uid="{E0776E07-A75B-4ACE-9414-A71A5D40DFB5}"/>
    <cellStyle name="Bad 2" xfId="26" xr:uid="{97F7E223-5F5A-4A4E-B732-BD23486B7D25}"/>
    <cellStyle name="Calculation 2" xfId="27" xr:uid="{991241AA-50AA-4E9F-989D-85E1224999BA}"/>
    <cellStyle name="Check Cell 2" xfId="28" xr:uid="{A1008EF9-6ADD-45D8-BB8F-809ABC323F56}"/>
    <cellStyle name="Explanatory Text 2" xfId="29" xr:uid="{624617C6-D5CA-4364-8A41-D158E8FD5930}"/>
    <cellStyle name="Good 2" xfId="30" xr:uid="{B1515811-F4D1-4EF2-A867-5D9581B93C88}"/>
    <cellStyle name="Heading 1 2" xfId="31" xr:uid="{CBE88A8D-35AB-4C77-BF33-A5F7AFD68D73}"/>
    <cellStyle name="Heading 2 2" xfId="32" xr:uid="{216E3620-5558-4BC5-B839-C3F9AD27230D}"/>
    <cellStyle name="Heading 3 2" xfId="33" xr:uid="{7C3654D6-4B75-4EFD-93A4-34ABCAD5B036}"/>
    <cellStyle name="Heading 4 2" xfId="34" xr:uid="{3FF6BD4E-2F7B-422F-A392-3CF3DDC6981F}"/>
    <cellStyle name="Input 2" xfId="35" xr:uid="{301EBDD4-1625-4F8A-A5F6-B0174F0893AA}"/>
    <cellStyle name="Linked Cell 2" xfId="36" xr:uid="{42E61749-D927-4757-9011-F996DBB08B6A}"/>
    <cellStyle name="Neutral 2" xfId="37" xr:uid="{DF3E6E6A-E6EC-4975-A444-E932236AE441}"/>
    <cellStyle name="Normal" xfId="0" builtinId="0"/>
    <cellStyle name="Normal 2" xfId="38" xr:uid="{96B2DC0C-533D-4099-A939-4755753FE3C6}"/>
    <cellStyle name="Normal 3" xfId="1" xr:uid="{16D12651-96CB-48B6-AAF0-9CFC3193F8C1}"/>
    <cellStyle name="Normal 4" xfId="44" xr:uid="{DBC75F13-3B3F-4F67-BF35-63B49688DB51}"/>
    <cellStyle name="Normal 5" xfId="45" xr:uid="{64D4B9B5-2DC5-45CD-A4A4-243D62C2812A}"/>
    <cellStyle name="Note 2" xfId="39" xr:uid="{94A7F8EC-6DBC-4A3F-88EB-81BCEEED79AC}"/>
    <cellStyle name="Output 2" xfId="40" xr:uid="{F45876B7-19CB-46B5-97B8-E9268ABA33B6}"/>
    <cellStyle name="Title 2" xfId="41" xr:uid="{D6E896DD-552F-4248-B6D7-20457E193390}"/>
    <cellStyle name="Total 2" xfId="42" xr:uid="{42C4F694-C671-4CA7-9566-D3D441B575AB}"/>
    <cellStyle name="Warning Text 2" xfId="43" xr:uid="{F1809FAD-E2F5-40DB-99E7-F6B814B234E9}"/>
  </cellStyles>
  <dxfs count="0"/>
  <tableStyles count="0" defaultTableStyle="TableStyleMedium2" defaultPivotStyle="PivotStyleLight16"/>
  <colors>
    <mruColors>
      <color rgb="FFFFFF66"/>
      <color rgb="FFFCEEF9"/>
      <color rgb="FFFF0066"/>
      <color rgb="FFF9D7F1"/>
      <color rgb="FFD60093"/>
      <color rgb="FFEAC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urtney McClure" id="{933DDD31-7741-466C-BAD4-2E315824CF68}" userId="9173a4f710a4dccc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5" dT="2022-11-22T03:52:26.55" personId="{933DDD31-7741-466C-BAD4-2E315824CF68}" id="{86E8C0F6-A769-4EE3-A0F2-92FC41309F97}">
    <text>Switched animals in middle of experiment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A5C5-E0DB-4ACB-81EA-F2C1042E9419}">
  <dimension ref="A1:AO1017"/>
  <sheetViews>
    <sheetView tabSelected="1" zoomScale="80" zoomScaleNormal="80" workbookViewId="0">
      <selection activeCell="A2" sqref="A2:AF2"/>
    </sheetView>
  </sheetViews>
  <sheetFormatPr defaultColWidth="14.453125" defaultRowHeight="15" customHeight="1" x14ac:dyDescent="0.35"/>
  <cols>
    <col min="1" max="1" width="33.08984375" style="264" customWidth="1"/>
    <col min="2" max="2" width="12.54296875" style="264" customWidth="1"/>
    <col min="3" max="3" width="6.7265625" style="264" customWidth="1"/>
    <col min="4" max="4" width="12.90625" style="264" customWidth="1"/>
    <col min="5" max="5" width="13.90625" style="264" customWidth="1"/>
    <col min="6" max="6" width="11.81640625" style="264" customWidth="1"/>
    <col min="7" max="7" width="13" style="264" customWidth="1"/>
    <col min="8" max="8" width="10.6328125" style="264" customWidth="1"/>
    <col min="9" max="9" width="5.54296875" style="264" customWidth="1"/>
    <col min="10" max="10" width="5.90625" style="264" customWidth="1"/>
    <col min="11" max="11" width="7.81640625" style="264" bestFit="1" customWidth="1"/>
    <col min="12" max="12" width="9.453125" style="264" customWidth="1"/>
    <col min="13" max="13" width="11.54296875" style="264" customWidth="1"/>
    <col min="14" max="14" width="7.81640625" style="264" bestFit="1" customWidth="1"/>
    <col min="15" max="15" width="8.81640625" style="264" bestFit="1" customWidth="1"/>
    <col min="16" max="16" width="8.6328125" style="264" customWidth="1"/>
    <col min="17" max="17" width="12.36328125" style="264" customWidth="1"/>
    <col min="18" max="18" width="14.7265625" style="264" customWidth="1"/>
    <col min="19" max="19" width="12.08984375" style="264" customWidth="1"/>
    <col min="20" max="20" width="11.7265625" style="264" customWidth="1"/>
    <col min="21" max="21" width="13" style="264" customWidth="1"/>
    <col min="22" max="22" width="14.81640625" style="264" customWidth="1"/>
    <col min="23" max="23" width="15.6328125" style="264" customWidth="1"/>
    <col min="24" max="24" width="14.08984375" style="264" customWidth="1"/>
    <col min="25" max="25" width="17.08984375" style="264" customWidth="1"/>
    <col min="26" max="26" width="17" style="264" customWidth="1"/>
    <col min="27" max="27" width="6.08984375" style="264" customWidth="1"/>
    <col min="28" max="16384" width="14.453125" style="264"/>
  </cols>
  <sheetData>
    <row r="1" spans="1:41" ht="28.5" customHeight="1" x14ac:dyDescent="0.45">
      <c r="A1" s="477" t="s">
        <v>590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477"/>
      <c r="S1" s="477"/>
      <c r="T1" s="477"/>
      <c r="U1" s="477"/>
      <c r="V1" s="477"/>
      <c r="W1" s="477"/>
      <c r="X1" s="477"/>
      <c r="Y1" s="477"/>
      <c r="Z1" s="477"/>
      <c r="AA1" s="477"/>
      <c r="AB1" s="477"/>
      <c r="AC1" s="477"/>
      <c r="AD1" s="477"/>
      <c r="AE1" s="477"/>
      <c r="AF1" s="477"/>
    </row>
    <row r="2" spans="1:41" ht="15" customHeight="1" x14ac:dyDescent="0.35">
      <c r="A2" s="472" t="s">
        <v>582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2"/>
      <c r="AB2" s="472"/>
      <c r="AC2" s="472"/>
      <c r="AD2" s="472"/>
      <c r="AE2" s="472"/>
      <c r="AF2" s="472"/>
    </row>
    <row r="3" spans="1:41" ht="14.25" customHeight="1" x14ac:dyDescent="0.35">
      <c r="B3" s="4"/>
      <c r="C3" s="474" t="s">
        <v>6</v>
      </c>
      <c r="D3" s="475"/>
      <c r="E3" s="475"/>
      <c r="F3" s="475"/>
      <c r="G3" s="475"/>
      <c r="H3" s="476"/>
      <c r="J3" s="474" t="s">
        <v>7</v>
      </c>
      <c r="K3" s="475"/>
      <c r="L3" s="475"/>
      <c r="M3" s="475"/>
      <c r="N3" s="475"/>
      <c r="O3" s="476"/>
      <c r="Q3" s="311" t="s">
        <v>205</v>
      </c>
      <c r="R3" s="311" t="s">
        <v>305</v>
      </c>
      <c r="S3" s="311" t="s">
        <v>306</v>
      </c>
      <c r="T3" s="312" t="s">
        <v>8</v>
      </c>
      <c r="U3" s="311" t="s">
        <v>9</v>
      </c>
      <c r="V3" s="313" t="s">
        <v>10</v>
      </c>
      <c r="W3" s="313" t="s">
        <v>11</v>
      </c>
      <c r="X3" s="311" t="s">
        <v>12</v>
      </c>
      <c r="Y3" s="311" t="s">
        <v>13</v>
      </c>
      <c r="Z3" s="311" t="s">
        <v>14</v>
      </c>
      <c r="AB3" s="21"/>
      <c r="AC3" s="13"/>
      <c r="AD3" s="9"/>
    </row>
    <row r="4" spans="1:41" ht="14.25" customHeight="1" x14ac:dyDescent="0.35">
      <c r="A4" s="3" t="s">
        <v>15</v>
      </c>
      <c r="B4" s="3" t="s">
        <v>16</v>
      </c>
      <c r="C4" s="265" t="s">
        <v>17</v>
      </c>
      <c r="D4" s="265" t="s">
        <v>18</v>
      </c>
      <c r="E4" s="265" t="s">
        <v>19</v>
      </c>
      <c r="F4" s="265" t="s">
        <v>20</v>
      </c>
      <c r="G4" s="265" t="s">
        <v>21</v>
      </c>
      <c r="H4" s="265" t="s">
        <v>22</v>
      </c>
      <c r="J4" s="265" t="s">
        <v>17</v>
      </c>
      <c r="K4" s="265" t="s">
        <v>18</v>
      </c>
      <c r="L4" s="265" t="s">
        <v>19</v>
      </c>
      <c r="M4" s="265" t="s">
        <v>20</v>
      </c>
      <c r="N4" s="265" t="s">
        <v>21</v>
      </c>
      <c r="O4" s="265" t="s">
        <v>22</v>
      </c>
      <c r="AB4" s="457" t="s">
        <v>0</v>
      </c>
      <c r="AC4" s="455" t="s">
        <v>1</v>
      </c>
      <c r="AD4" s="455"/>
      <c r="AE4" s="455"/>
      <c r="AF4" s="455"/>
      <c r="AG4" s="456"/>
    </row>
    <row r="5" spans="1:41" ht="14.25" customHeight="1" x14ac:dyDescent="0.35">
      <c r="A5" s="270" t="s">
        <v>23</v>
      </c>
      <c r="B5" s="271">
        <v>44826</v>
      </c>
      <c r="C5" s="270">
        <v>7</v>
      </c>
      <c r="D5" s="270">
        <v>6</v>
      </c>
      <c r="E5" s="270">
        <v>5</v>
      </c>
      <c r="F5" s="270">
        <v>5</v>
      </c>
      <c r="G5" s="270">
        <v>2</v>
      </c>
      <c r="H5" s="270">
        <v>2</v>
      </c>
      <c r="I5" s="270"/>
      <c r="J5" s="272">
        <v>0</v>
      </c>
      <c r="K5" s="272">
        <f t="shared" ref="K5:K42" si="0">(C5-D5)/C5*100</f>
        <v>14.285714285714285</v>
      </c>
      <c r="L5" s="272">
        <f t="shared" ref="L5:L42" si="1">(C5-E5)/C5*100</f>
        <v>28.571428571428569</v>
      </c>
      <c r="M5" s="272">
        <f t="shared" ref="M5:M42" si="2">(C5-F5)/C5*100</f>
        <v>28.571428571428569</v>
      </c>
      <c r="N5" s="272">
        <f t="shared" ref="N5:N42" si="3">(C5-G5)/C5*100</f>
        <v>71.428571428571431</v>
      </c>
      <c r="O5" s="272">
        <f t="shared" ref="O5:O42" si="4">(C5-H5)/C5*100</f>
        <v>71.428571428571431</v>
      </c>
      <c r="P5" s="270"/>
      <c r="Q5" s="270" t="s">
        <v>185</v>
      </c>
      <c r="R5" s="273">
        <v>44825</v>
      </c>
      <c r="S5" s="270">
        <v>1</v>
      </c>
      <c r="T5" s="274" t="s">
        <v>24</v>
      </c>
      <c r="U5" s="270" t="s">
        <v>25</v>
      </c>
      <c r="V5" s="270">
        <v>23.2</v>
      </c>
      <c r="W5" s="273">
        <v>44818</v>
      </c>
      <c r="X5" s="270">
        <v>8</v>
      </c>
      <c r="Y5" s="270">
        <v>15</v>
      </c>
      <c r="Z5" s="270" t="s">
        <v>26</v>
      </c>
      <c r="AA5" s="338"/>
      <c r="AB5" s="458" t="s">
        <v>787</v>
      </c>
      <c r="AC5" s="453" t="s">
        <v>3</v>
      </c>
      <c r="AD5" s="453"/>
      <c r="AE5" s="453"/>
      <c r="AF5" s="453"/>
      <c r="AG5" s="454"/>
    </row>
    <row r="6" spans="1:41" ht="14.25" customHeight="1" x14ac:dyDescent="0.35">
      <c r="A6" s="270" t="s">
        <v>27</v>
      </c>
      <c r="B6" s="271">
        <v>44826</v>
      </c>
      <c r="C6" s="270">
        <v>11</v>
      </c>
      <c r="D6" s="270">
        <v>10</v>
      </c>
      <c r="E6" s="270">
        <v>8</v>
      </c>
      <c r="F6" s="270">
        <v>6</v>
      </c>
      <c r="G6" s="270">
        <v>2</v>
      </c>
      <c r="H6" s="270">
        <v>2</v>
      </c>
      <c r="I6" s="270"/>
      <c r="J6" s="272">
        <v>0</v>
      </c>
      <c r="K6" s="272">
        <f t="shared" si="0"/>
        <v>9.0909090909090917</v>
      </c>
      <c r="L6" s="272">
        <f t="shared" si="1"/>
        <v>27.27272727272727</v>
      </c>
      <c r="M6" s="272">
        <f t="shared" si="2"/>
        <v>45.454545454545453</v>
      </c>
      <c r="N6" s="272">
        <f t="shared" si="3"/>
        <v>81.818181818181827</v>
      </c>
      <c r="O6" s="272">
        <f t="shared" si="4"/>
        <v>81.818181818181827</v>
      </c>
      <c r="P6" s="270"/>
      <c r="Q6" s="270" t="s">
        <v>185</v>
      </c>
      <c r="R6" s="273">
        <v>44825</v>
      </c>
      <c r="S6" s="270">
        <v>1</v>
      </c>
      <c r="T6" s="270" t="s">
        <v>24</v>
      </c>
      <c r="U6" s="270" t="s">
        <v>25</v>
      </c>
      <c r="V6" s="270">
        <v>23.7</v>
      </c>
      <c r="W6" s="273">
        <v>44818</v>
      </c>
      <c r="X6" s="270">
        <v>8</v>
      </c>
      <c r="Y6" s="270">
        <v>15</v>
      </c>
      <c r="Z6" s="270" t="s">
        <v>26</v>
      </c>
      <c r="AA6" s="338"/>
      <c r="AB6" s="458" t="s">
        <v>4</v>
      </c>
      <c r="AC6" s="478" t="s">
        <v>788</v>
      </c>
      <c r="AD6" s="479"/>
      <c r="AE6" s="479"/>
      <c r="AF6" s="479"/>
      <c r="AG6" s="480"/>
    </row>
    <row r="7" spans="1:41" ht="14.25" customHeight="1" x14ac:dyDescent="0.35">
      <c r="A7" s="270" t="s">
        <v>28</v>
      </c>
      <c r="B7" s="271">
        <v>44826</v>
      </c>
      <c r="C7" s="270">
        <v>12</v>
      </c>
      <c r="D7" s="270">
        <v>11</v>
      </c>
      <c r="E7" s="270">
        <v>8</v>
      </c>
      <c r="F7" s="270">
        <v>6</v>
      </c>
      <c r="G7" s="270">
        <v>3</v>
      </c>
      <c r="H7" s="270">
        <v>2</v>
      </c>
      <c r="I7" s="270"/>
      <c r="J7" s="272">
        <v>0</v>
      </c>
      <c r="K7" s="272">
        <f t="shared" si="0"/>
        <v>8.3333333333333321</v>
      </c>
      <c r="L7" s="272">
        <f t="shared" si="1"/>
        <v>33.333333333333329</v>
      </c>
      <c r="M7" s="272">
        <f t="shared" si="2"/>
        <v>50</v>
      </c>
      <c r="N7" s="272">
        <f t="shared" si="3"/>
        <v>75</v>
      </c>
      <c r="O7" s="272">
        <f t="shared" si="4"/>
        <v>83.333333333333343</v>
      </c>
      <c r="P7" s="270"/>
      <c r="Q7" s="270" t="s">
        <v>185</v>
      </c>
      <c r="R7" s="273">
        <v>44825</v>
      </c>
      <c r="S7" s="270">
        <v>1</v>
      </c>
      <c r="T7" s="274" t="s">
        <v>24</v>
      </c>
      <c r="U7" s="274" t="s">
        <v>25</v>
      </c>
      <c r="V7" s="270">
        <v>24</v>
      </c>
      <c r="W7" s="273">
        <v>44818</v>
      </c>
      <c r="X7" s="270">
        <v>8</v>
      </c>
      <c r="Y7" s="270">
        <v>15</v>
      </c>
      <c r="Z7" s="275" t="s">
        <v>26</v>
      </c>
      <c r="AA7" s="338"/>
      <c r="AB7" s="126"/>
      <c r="AC7" s="469" t="s">
        <v>789</v>
      </c>
      <c r="AD7" s="470"/>
      <c r="AE7" s="470"/>
      <c r="AF7" s="470"/>
      <c r="AG7" s="471"/>
    </row>
    <row r="8" spans="1:41" ht="14.25" customHeight="1" x14ac:dyDescent="0.35">
      <c r="A8" s="270" t="s">
        <v>29</v>
      </c>
      <c r="B8" s="271">
        <v>44826</v>
      </c>
      <c r="C8" s="270">
        <v>10</v>
      </c>
      <c r="D8" s="270">
        <v>10</v>
      </c>
      <c r="E8" s="270">
        <v>8</v>
      </c>
      <c r="F8" s="270">
        <v>7</v>
      </c>
      <c r="G8" s="270">
        <v>4</v>
      </c>
      <c r="H8" s="270">
        <v>3</v>
      </c>
      <c r="I8" s="270"/>
      <c r="J8" s="272">
        <v>0</v>
      </c>
      <c r="K8" s="272">
        <f t="shared" si="0"/>
        <v>0</v>
      </c>
      <c r="L8" s="272">
        <f t="shared" si="1"/>
        <v>20</v>
      </c>
      <c r="M8" s="272">
        <f t="shared" si="2"/>
        <v>30</v>
      </c>
      <c r="N8" s="272">
        <f t="shared" si="3"/>
        <v>60</v>
      </c>
      <c r="O8" s="272">
        <f t="shared" si="4"/>
        <v>70</v>
      </c>
      <c r="P8" s="270"/>
      <c r="Q8" s="270" t="s">
        <v>185</v>
      </c>
      <c r="R8" s="273">
        <v>44825</v>
      </c>
      <c r="S8" s="270">
        <v>1</v>
      </c>
      <c r="T8" s="274" t="s">
        <v>24</v>
      </c>
      <c r="U8" s="274" t="s">
        <v>25</v>
      </c>
      <c r="V8" s="275">
        <v>24.5</v>
      </c>
      <c r="W8" s="273">
        <v>44818</v>
      </c>
      <c r="X8" s="275">
        <v>8</v>
      </c>
      <c r="Y8" s="275">
        <v>15</v>
      </c>
      <c r="Z8" s="275" t="s">
        <v>30</v>
      </c>
      <c r="AA8" s="338"/>
    </row>
    <row r="9" spans="1:41" ht="14.25" customHeight="1" x14ac:dyDescent="0.35">
      <c r="A9" s="270" t="s">
        <v>31</v>
      </c>
      <c r="B9" s="271">
        <v>44826</v>
      </c>
      <c r="C9" s="270">
        <v>9</v>
      </c>
      <c r="D9" s="270">
        <v>9</v>
      </c>
      <c r="E9" s="270">
        <v>7</v>
      </c>
      <c r="F9" s="270">
        <v>7</v>
      </c>
      <c r="G9" s="270">
        <v>5</v>
      </c>
      <c r="H9" s="270">
        <v>4</v>
      </c>
      <c r="I9" s="270"/>
      <c r="J9" s="272">
        <v>0</v>
      </c>
      <c r="K9" s="272">
        <f t="shared" si="0"/>
        <v>0</v>
      </c>
      <c r="L9" s="272">
        <f t="shared" si="1"/>
        <v>22.222222222222221</v>
      </c>
      <c r="M9" s="272">
        <f t="shared" si="2"/>
        <v>22.222222222222221</v>
      </c>
      <c r="N9" s="272">
        <f t="shared" si="3"/>
        <v>44.444444444444443</v>
      </c>
      <c r="O9" s="272">
        <f t="shared" si="4"/>
        <v>55.555555555555557</v>
      </c>
      <c r="P9" s="270"/>
      <c r="Q9" s="270" t="s">
        <v>185</v>
      </c>
      <c r="R9" s="273">
        <v>44825</v>
      </c>
      <c r="S9" s="270">
        <v>1</v>
      </c>
      <c r="T9" s="274" t="s">
        <v>24</v>
      </c>
      <c r="U9" s="274" t="s">
        <v>25</v>
      </c>
      <c r="V9" s="275">
        <v>24.5</v>
      </c>
      <c r="W9" s="273">
        <v>44818</v>
      </c>
      <c r="X9" s="275">
        <v>8</v>
      </c>
      <c r="Y9" s="275">
        <v>15</v>
      </c>
      <c r="Z9" s="275" t="s">
        <v>30</v>
      </c>
      <c r="AA9" s="338"/>
    </row>
    <row r="10" spans="1:41" ht="14.25" customHeight="1" x14ac:dyDescent="0.35">
      <c r="A10" s="270" t="s">
        <v>32</v>
      </c>
      <c r="B10" s="271">
        <v>44826</v>
      </c>
      <c r="C10" s="270">
        <v>8</v>
      </c>
      <c r="D10" s="270">
        <v>7</v>
      </c>
      <c r="E10" s="270">
        <v>7</v>
      </c>
      <c r="F10" s="270">
        <v>5</v>
      </c>
      <c r="G10" s="270">
        <v>5</v>
      </c>
      <c r="H10" s="270">
        <v>3</v>
      </c>
      <c r="I10" s="270"/>
      <c r="J10" s="272">
        <v>0</v>
      </c>
      <c r="K10" s="272">
        <f t="shared" si="0"/>
        <v>12.5</v>
      </c>
      <c r="L10" s="272">
        <f t="shared" si="1"/>
        <v>12.5</v>
      </c>
      <c r="M10" s="272">
        <f t="shared" si="2"/>
        <v>37.5</v>
      </c>
      <c r="N10" s="272">
        <f t="shared" si="3"/>
        <v>37.5</v>
      </c>
      <c r="O10" s="272">
        <f t="shared" si="4"/>
        <v>62.5</v>
      </c>
      <c r="P10" s="270"/>
      <c r="Q10" s="270" t="s">
        <v>185</v>
      </c>
      <c r="R10" s="273">
        <v>44825</v>
      </c>
      <c r="S10" s="270">
        <v>1</v>
      </c>
      <c r="T10" s="274" t="s">
        <v>24</v>
      </c>
      <c r="U10" s="274" t="s">
        <v>25</v>
      </c>
      <c r="V10" s="275">
        <v>24.8</v>
      </c>
      <c r="W10" s="273">
        <v>44818</v>
      </c>
      <c r="X10" s="275">
        <v>8</v>
      </c>
      <c r="Y10" s="275">
        <v>15</v>
      </c>
      <c r="Z10" s="275" t="s">
        <v>33</v>
      </c>
      <c r="AA10" s="338"/>
      <c r="AG10" s="60"/>
      <c r="AH10" s="60"/>
      <c r="AI10" s="60"/>
      <c r="AJ10" s="60"/>
      <c r="AM10" s="11"/>
      <c r="AN10" s="11"/>
      <c r="AO10" s="10"/>
    </row>
    <row r="11" spans="1:41" ht="14.25" customHeight="1" x14ac:dyDescent="0.35">
      <c r="A11" s="270" t="s">
        <v>34</v>
      </c>
      <c r="B11" s="271">
        <v>44826</v>
      </c>
      <c r="C11" s="270">
        <v>10</v>
      </c>
      <c r="D11" s="270">
        <v>10</v>
      </c>
      <c r="E11" s="270">
        <v>9</v>
      </c>
      <c r="F11" s="270">
        <v>6</v>
      </c>
      <c r="G11" s="270">
        <v>6</v>
      </c>
      <c r="H11" s="270">
        <v>4</v>
      </c>
      <c r="I11" s="270"/>
      <c r="J11" s="272">
        <v>0</v>
      </c>
      <c r="K11" s="272">
        <f t="shared" si="0"/>
        <v>0</v>
      </c>
      <c r="L11" s="272">
        <f t="shared" si="1"/>
        <v>10</v>
      </c>
      <c r="M11" s="272">
        <f t="shared" si="2"/>
        <v>40</v>
      </c>
      <c r="N11" s="272">
        <f t="shared" si="3"/>
        <v>40</v>
      </c>
      <c r="O11" s="272">
        <f t="shared" si="4"/>
        <v>60</v>
      </c>
      <c r="P11" s="270"/>
      <c r="Q11" s="270" t="s">
        <v>185</v>
      </c>
      <c r="R11" s="273">
        <v>44825</v>
      </c>
      <c r="S11" s="270">
        <v>1</v>
      </c>
      <c r="T11" s="274" t="s">
        <v>24</v>
      </c>
      <c r="U11" s="274" t="s">
        <v>25</v>
      </c>
      <c r="V11" s="275">
        <v>23.8</v>
      </c>
      <c r="W11" s="273">
        <v>44818</v>
      </c>
      <c r="X11" s="275">
        <v>8</v>
      </c>
      <c r="Y11" s="275">
        <v>15</v>
      </c>
      <c r="Z11" s="275" t="s">
        <v>33</v>
      </c>
      <c r="AA11" s="338"/>
      <c r="AG11" s="60"/>
      <c r="AH11" s="60"/>
      <c r="AI11" s="60"/>
      <c r="AJ11" s="60"/>
      <c r="AM11" s="11"/>
      <c r="AN11" s="11"/>
      <c r="AO11" s="10"/>
    </row>
    <row r="12" spans="1:41" ht="14.25" customHeight="1" x14ac:dyDescent="0.35">
      <c r="A12" s="270" t="s">
        <v>35</v>
      </c>
      <c r="B12" s="271">
        <v>44826</v>
      </c>
      <c r="C12" s="270">
        <v>8</v>
      </c>
      <c r="D12" s="270">
        <v>2</v>
      </c>
      <c r="E12" s="270">
        <v>1</v>
      </c>
      <c r="F12" s="270">
        <v>0</v>
      </c>
      <c r="G12" s="270">
        <v>0</v>
      </c>
      <c r="H12" s="270">
        <v>0</v>
      </c>
      <c r="I12" s="270"/>
      <c r="J12" s="272">
        <v>0</v>
      </c>
      <c r="K12" s="272">
        <f t="shared" si="0"/>
        <v>75</v>
      </c>
      <c r="L12" s="272">
        <f t="shared" si="1"/>
        <v>87.5</v>
      </c>
      <c r="M12" s="272">
        <f t="shared" si="2"/>
        <v>100</v>
      </c>
      <c r="N12" s="272">
        <f t="shared" si="3"/>
        <v>100</v>
      </c>
      <c r="O12" s="272">
        <f t="shared" si="4"/>
        <v>100</v>
      </c>
      <c r="P12" s="270"/>
      <c r="Q12" s="270" t="s">
        <v>185</v>
      </c>
      <c r="R12" s="273">
        <v>44825</v>
      </c>
      <c r="S12" s="270">
        <v>1</v>
      </c>
      <c r="T12" s="274" t="s">
        <v>24</v>
      </c>
      <c r="U12" s="274" t="s">
        <v>36</v>
      </c>
      <c r="V12" s="275">
        <v>24</v>
      </c>
      <c r="W12" s="273">
        <v>44818</v>
      </c>
      <c r="X12" s="275">
        <v>8</v>
      </c>
      <c r="Y12" s="275">
        <v>15</v>
      </c>
      <c r="Z12" s="275" t="s">
        <v>37</v>
      </c>
      <c r="AA12" s="338"/>
    </row>
    <row r="13" spans="1:41" ht="14.25" customHeight="1" x14ac:dyDescent="0.35">
      <c r="A13" s="260" t="s">
        <v>38</v>
      </c>
      <c r="B13" s="96">
        <v>44827</v>
      </c>
      <c r="C13" s="260">
        <v>10</v>
      </c>
      <c r="D13" s="260">
        <v>9</v>
      </c>
      <c r="E13" s="260">
        <v>8</v>
      </c>
      <c r="F13" s="260">
        <v>8</v>
      </c>
      <c r="G13" s="260">
        <v>5</v>
      </c>
      <c r="H13" s="260">
        <v>4</v>
      </c>
      <c r="I13" s="260"/>
      <c r="J13" s="94">
        <v>0</v>
      </c>
      <c r="K13" s="94">
        <f t="shared" si="0"/>
        <v>10</v>
      </c>
      <c r="L13" s="94">
        <f t="shared" si="1"/>
        <v>20</v>
      </c>
      <c r="M13" s="94">
        <f t="shared" si="2"/>
        <v>20</v>
      </c>
      <c r="N13" s="94">
        <f t="shared" si="3"/>
        <v>50</v>
      </c>
      <c r="O13" s="94">
        <f t="shared" si="4"/>
        <v>60</v>
      </c>
      <c r="P13" s="260"/>
      <c r="Q13" s="260" t="s">
        <v>185</v>
      </c>
      <c r="R13" s="261">
        <v>44825</v>
      </c>
      <c r="S13" s="260">
        <v>2</v>
      </c>
      <c r="T13" s="95" t="s">
        <v>24</v>
      </c>
      <c r="U13" s="95" t="s">
        <v>36</v>
      </c>
      <c r="V13" s="262">
        <v>22.8</v>
      </c>
      <c r="W13" s="263">
        <v>44818</v>
      </c>
      <c r="X13" s="260">
        <v>9</v>
      </c>
      <c r="Y13" s="260">
        <v>15</v>
      </c>
      <c r="Z13" s="260" t="s">
        <v>33</v>
      </c>
      <c r="AA13" s="338"/>
    </row>
    <row r="14" spans="1:41" ht="14.25" customHeight="1" x14ac:dyDescent="0.35">
      <c r="A14" s="260" t="s">
        <v>39</v>
      </c>
      <c r="B14" s="96">
        <v>44827</v>
      </c>
      <c r="C14" s="260">
        <v>12</v>
      </c>
      <c r="D14" s="260">
        <v>11</v>
      </c>
      <c r="E14" s="260">
        <v>9</v>
      </c>
      <c r="F14" s="260">
        <v>7</v>
      </c>
      <c r="G14" s="260">
        <v>4</v>
      </c>
      <c r="H14" s="260">
        <v>4</v>
      </c>
      <c r="I14" s="260"/>
      <c r="J14" s="94">
        <v>0</v>
      </c>
      <c r="K14" s="94">
        <f t="shared" si="0"/>
        <v>8.3333333333333321</v>
      </c>
      <c r="L14" s="94">
        <f t="shared" si="1"/>
        <v>25</v>
      </c>
      <c r="M14" s="94">
        <f t="shared" si="2"/>
        <v>41.666666666666671</v>
      </c>
      <c r="N14" s="94">
        <f t="shared" si="3"/>
        <v>66.666666666666657</v>
      </c>
      <c r="O14" s="94">
        <f t="shared" si="4"/>
        <v>66.666666666666657</v>
      </c>
      <c r="P14" s="260"/>
      <c r="Q14" s="260" t="s">
        <v>185</v>
      </c>
      <c r="R14" s="261">
        <v>44825</v>
      </c>
      <c r="S14" s="260">
        <v>2</v>
      </c>
      <c r="T14" s="95" t="s">
        <v>24</v>
      </c>
      <c r="U14" s="95" t="s">
        <v>36</v>
      </c>
      <c r="V14" s="262">
        <v>24.3</v>
      </c>
      <c r="W14" s="263">
        <v>44818</v>
      </c>
      <c r="X14" s="260">
        <v>9</v>
      </c>
      <c r="Y14" s="260">
        <v>15</v>
      </c>
      <c r="Z14" s="260" t="s">
        <v>37</v>
      </c>
      <c r="AA14" s="338"/>
    </row>
    <row r="15" spans="1:41" ht="14.25" customHeight="1" x14ac:dyDescent="0.35">
      <c r="A15" s="260" t="s">
        <v>40</v>
      </c>
      <c r="B15" s="96">
        <v>44827</v>
      </c>
      <c r="C15" s="260">
        <v>7</v>
      </c>
      <c r="D15" s="260">
        <v>6</v>
      </c>
      <c r="E15" s="260">
        <v>5</v>
      </c>
      <c r="F15" s="260">
        <v>5</v>
      </c>
      <c r="G15" s="260">
        <v>3</v>
      </c>
      <c r="H15" s="260">
        <v>3</v>
      </c>
      <c r="I15" s="260"/>
      <c r="J15" s="94">
        <v>0</v>
      </c>
      <c r="K15" s="94">
        <f t="shared" si="0"/>
        <v>14.285714285714285</v>
      </c>
      <c r="L15" s="94">
        <f t="shared" si="1"/>
        <v>28.571428571428569</v>
      </c>
      <c r="M15" s="94">
        <f t="shared" si="2"/>
        <v>28.571428571428569</v>
      </c>
      <c r="N15" s="94">
        <f t="shared" si="3"/>
        <v>57.142857142857139</v>
      </c>
      <c r="O15" s="94">
        <f t="shared" si="4"/>
        <v>57.142857142857139</v>
      </c>
      <c r="P15" s="260"/>
      <c r="Q15" s="260" t="s">
        <v>185</v>
      </c>
      <c r="R15" s="261">
        <v>44825</v>
      </c>
      <c r="S15" s="260">
        <v>2</v>
      </c>
      <c r="T15" s="95" t="s">
        <v>24</v>
      </c>
      <c r="U15" s="95" t="s">
        <v>36</v>
      </c>
      <c r="V15" s="262">
        <v>24.8</v>
      </c>
      <c r="W15" s="263">
        <v>44818</v>
      </c>
      <c r="X15" s="260">
        <v>9</v>
      </c>
      <c r="Y15" s="260">
        <v>15</v>
      </c>
      <c r="Z15" s="260" t="s">
        <v>33</v>
      </c>
      <c r="AA15" s="338"/>
    </row>
    <row r="16" spans="1:41" ht="14.25" customHeight="1" x14ac:dyDescent="0.35">
      <c r="A16" s="260" t="s">
        <v>41</v>
      </c>
      <c r="B16" s="96">
        <v>44827</v>
      </c>
      <c r="C16" s="260">
        <v>9</v>
      </c>
      <c r="D16" s="260">
        <v>8</v>
      </c>
      <c r="E16" s="260">
        <v>5</v>
      </c>
      <c r="F16" s="260">
        <v>4</v>
      </c>
      <c r="G16" s="260">
        <v>3</v>
      </c>
      <c r="H16" s="260">
        <v>3</v>
      </c>
      <c r="I16" s="260"/>
      <c r="J16" s="94">
        <v>0</v>
      </c>
      <c r="K16" s="94">
        <f t="shared" si="0"/>
        <v>11.111111111111111</v>
      </c>
      <c r="L16" s="94">
        <f t="shared" si="1"/>
        <v>44.444444444444443</v>
      </c>
      <c r="M16" s="94">
        <f t="shared" si="2"/>
        <v>55.555555555555557</v>
      </c>
      <c r="N16" s="94">
        <f t="shared" si="3"/>
        <v>66.666666666666657</v>
      </c>
      <c r="O16" s="94">
        <f t="shared" si="4"/>
        <v>66.666666666666657</v>
      </c>
      <c r="P16" s="260"/>
      <c r="Q16" s="260" t="s">
        <v>185</v>
      </c>
      <c r="R16" s="261">
        <v>44825</v>
      </c>
      <c r="S16" s="260">
        <v>2</v>
      </c>
      <c r="T16" s="95" t="s">
        <v>24</v>
      </c>
      <c r="U16" s="95" t="s">
        <v>36</v>
      </c>
      <c r="V16" s="262">
        <v>24</v>
      </c>
      <c r="W16" s="263">
        <v>44818</v>
      </c>
      <c r="X16" s="260">
        <v>9</v>
      </c>
      <c r="Y16" s="260">
        <v>15</v>
      </c>
      <c r="Z16" s="260" t="s">
        <v>37</v>
      </c>
      <c r="AA16" s="338"/>
    </row>
    <row r="17" spans="1:30" ht="14.25" customHeight="1" x14ac:dyDescent="0.35">
      <c r="A17" s="260" t="s">
        <v>42</v>
      </c>
      <c r="B17" s="96">
        <v>44827</v>
      </c>
      <c r="C17" s="260">
        <v>10</v>
      </c>
      <c r="D17" s="260">
        <v>9</v>
      </c>
      <c r="E17" s="260">
        <v>7</v>
      </c>
      <c r="F17" s="260">
        <v>5</v>
      </c>
      <c r="G17" s="260">
        <v>4</v>
      </c>
      <c r="H17" s="260">
        <v>5</v>
      </c>
      <c r="I17" s="260"/>
      <c r="J17" s="94">
        <v>0</v>
      </c>
      <c r="K17" s="94">
        <f t="shared" si="0"/>
        <v>10</v>
      </c>
      <c r="L17" s="94">
        <f t="shared" si="1"/>
        <v>30</v>
      </c>
      <c r="M17" s="94">
        <f t="shared" si="2"/>
        <v>50</v>
      </c>
      <c r="N17" s="94">
        <f t="shared" si="3"/>
        <v>60</v>
      </c>
      <c r="O17" s="94">
        <f t="shared" si="4"/>
        <v>50</v>
      </c>
      <c r="P17" s="260"/>
      <c r="Q17" s="260" t="s">
        <v>185</v>
      </c>
      <c r="R17" s="261">
        <v>44825</v>
      </c>
      <c r="S17" s="260">
        <v>2</v>
      </c>
      <c r="T17" s="95" t="s">
        <v>24</v>
      </c>
      <c r="U17" s="95" t="s">
        <v>36</v>
      </c>
      <c r="V17" s="262">
        <v>24.9</v>
      </c>
      <c r="W17" s="263">
        <v>44818</v>
      </c>
      <c r="X17" s="260">
        <v>9</v>
      </c>
      <c r="Y17" s="260">
        <v>15</v>
      </c>
      <c r="Z17" s="260" t="s">
        <v>37</v>
      </c>
      <c r="AA17" s="338"/>
    </row>
    <row r="18" spans="1:30" ht="14.25" customHeight="1" x14ac:dyDescent="0.35">
      <c r="A18" s="270" t="s">
        <v>52</v>
      </c>
      <c r="B18" s="276">
        <v>44831</v>
      </c>
      <c r="C18" s="270">
        <v>9</v>
      </c>
      <c r="D18" s="270">
        <v>8</v>
      </c>
      <c r="E18" s="270">
        <v>3</v>
      </c>
      <c r="F18" s="270">
        <v>2</v>
      </c>
      <c r="G18" s="270">
        <v>1</v>
      </c>
      <c r="H18" s="270">
        <v>1</v>
      </c>
      <c r="I18" s="270"/>
      <c r="J18" s="272">
        <v>0</v>
      </c>
      <c r="K18" s="272">
        <f t="shared" si="0"/>
        <v>11.111111111111111</v>
      </c>
      <c r="L18" s="272">
        <f t="shared" si="1"/>
        <v>66.666666666666657</v>
      </c>
      <c r="M18" s="272">
        <f t="shared" si="2"/>
        <v>77.777777777777786</v>
      </c>
      <c r="N18" s="272">
        <f t="shared" si="3"/>
        <v>88.888888888888886</v>
      </c>
      <c r="O18" s="272">
        <f t="shared" si="4"/>
        <v>88.888888888888886</v>
      </c>
      <c r="P18" s="270"/>
      <c r="Q18" s="270" t="s">
        <v>186</v>
      </c>
      <c r="R18" s="273">
        <v>44830</v>
      </c>
      <c r="S18" s="270">
        <v>1</v>
      </c>
      <c r="T18" s="274" t="s">
        <v>24</v>
      </c>
      <c r="U18" s="274" t="s">
        <v>36</v>
      </c>
      <c r="V18" s="275">
        <v>23</v>
      </c>
      <c r="W18" s="273">
        <v>44824</v>
      </c>
      <c r="X18" s="270">
        <v>7</v>
      </c>
      <c r="Y18" s="270">
        <v>7</v>
      </c>
      <c r="Z18" s="270" t="s">
        <v>26</v>
      </c>
      <c r="AA18" s="338"/>
    </row>
    <row r="19" spans="1:30" ht="14.25" customHeight="1" x14ac:dyDescent="0.35">
      <c r="A19" s="270" t="s">
        <v>53</v>
      </c>
      <c r="B19" s="276">
        <v>44831</v>
      </c>
      <c r="C19" s="270">
        <v>9</v>
      </c>
      <c r="D19" s="270">
        <v>9</v>
      </c>
      <c r="E19" s="270">
        <v>8</v>
      </c>
      <c r="F19" s="270">
        <v>3</v>
      </c>
      <c r="G19" s="270">
        <v>2</v>
      </c>
      <c r="H19" s="270">
        <v>1</v>
      </c>
      <c r="I19" s="270"/>
      <c r="J19" s="272">
        <v>0</v>
      </c>
      <c r="K19" s="272">
        <f t="shared" si="0"/>
        <v>0</v>
      </c>
      <c r="L19" s="272">
        <f t="shared" si="1"/>
        <v>11.111111111111111</v>
      </c>
      <c r="M19" s="272">
        <f t="shared" si="2"/>
        <v>66.666666666666657</v>
      </c>
      <c r="N19" s="272">
        <f t="shared" si="3"/>
        <v>77.777777777777786</v>
      </c>
      <c r="O19" s="272">
        <f t="shared" si="4"/>
        <v>88.888888888888886</v>
      </c>
      <c r="P19" s="270"/>
      <c r="Q19" s="270" t="s">
        <v>186</v>
      </c>
      <c r="R19" s="273">
        <v>44830</v>
      </c>
      <c r="S19" s="270">
        <v>1</v>
      </c>
      <c r="T19" s="274" t="s">
        <v>24</v>
      </c>
      <c r="U19" s="274" t="s">
        <v>36</v>
      </c>
      <c r="V19" s="275">
        <v>22.9</v>
      </c>
      <c r="W19" s="273">
        <v>44824</v>
      </c>
      <c r="X19" s="270">
        <v>7</v>
      </c>
      <c r="Y19" s="270">
        <v>7</v>
      </c>
      <c r="Z19" s="270" t="s">
        <v>26</v>
      </c>
      <c r="AA19" s="338"/>
    </row>
    <row r="20" spans="1:30" ht="14.25" customHeight="1" x14ac:dyDescent="0.35">
      <c r="A20" s="270" t="s">
        <v>54</v>
      </c>
      <c r="B20" s="276">
        <v>44831</v>
      </c>
      <c r="C20" s="270">
        <v>9</v>
      </c>
      <c r="D20" s="270">
        <v>7</v>
      </c>
      <c r="E20" s="270">
        <v>5</v>
      </c>
      <c r="F20" s="270">
        <v>4</v>
      </c>
      <c r="G20" s="270">
        <v>2</v>
      </c>
      <c r="H20" s="270">
        <v>1</v>
      </c>
      <c r="I20" s="270"/>
      <c r="J20" s="272">
        <v>0</v>
      </c>
      <c r="K20" s="272">
        <f t="shared" si="0"/>
        <v>22.222222222222221</v>
      </c>
      <c r="L20" s="272">
        <f t="shared" si="1"/>
        <v>44.444444444444443</v>
      </c>
      <c r="M20" s="272">
        <f t="shared" si="2"/>
        <v>55.555555555555557</v>
      </c>
      <c r="N20" s="272">
        <f t="shared" si="3"/>
        <v>77.777777777777786</v>
      </c>
      <c r="O20" s="272">
        <f t="shared" si="4"/>
        <v>88.888888888888886</v>
      </c>
      <c r="P20" s="270"/>
      <c r="Q20" s="270" t="s">
        <v>186</v>
      </c>
      <c r="R20" s="273">
        <v>44830</v>
      </c>
      <c r="S20" s="270">
        <v>1</v>
      </c>
      <c r="T20" s="274" t="s">
        <v>24</v>
      </c>
      <c r="U20" s="274" t="s">
        <v>36</v>
      </c>
      <c r="V20" s="275">
        <v>23</v>
      </c>
      <c r="W20" s="273">
        <v>44824</v>
      </c>
      <c r="X20" s="270">
        <v>7</v>
      </c>
      <c r="Y20" s="270">
        <v>7</v>
      </c>
      <c r="Z20" s="270" t="s">
        <v>26</v>
      </c>
      <c r="AA20" s="338"/>
    </row>
    <row r="21" spans="1:30" ht="14.25" customHeight="1" x14ac:dyDescent="0.35">
      <c r="A21" s="270" t="s">
        <v>55</v>
      </c>
      <c r="B21" s="276">
        <v>44831</v>
      </c>
      <c r="C21" s="270">
        <v>12</v>
      </c>
      <c r="D21" s="270">
        <v>12</v>
      </c>
      <c r="E21" s="270">
        <v>8</v>
      </c>
      <c r="F21" s="270">
        <v>5</v>
      </c>
      <c r="G21" s="270">
        <v>3</v>
      </c>
      <c r="H21" s="270">
        <v>2</v>
      </c>
      <c r="I21" s="270"/>
      <c r="J21" s="272">
        <v>0</v>
      </c>
      <c r="K21" s="272">
        <f t="shared" si="0"/>
        <v>0</v>
      </c>
      <c r="L21" s="272">
        <f t="shared" si="1"/>
        <v>33.333333333333329</v>
      </c>
      <c r="M21" s="272">
        <f t="shared" si="2"/>
        <v>58.333333333333336</v>
      </c>
      <c r="N21" s="272">
        <f t="shared" si="3"/>
        <v>75</v>
      </c>
      <c r="O21" s="272">
        <f t="shared" si="4"/>
        <v>83.333333333333343</v>
      </c>
      <c r="P21" s="270"/>
      <c r="Q21" s="270" t="s">
        <v>186</v>
      </c>
      <c r="R21" s="273">
        <v>44830</v>
      </c>
      <c r="S21" s="270">
        <v>1</v>
      </c>
      <c r="T21" s="274" t="s">
        <v>24</v>
      </c>
      <c r="U21" s="274" t="s">
        <v>36</v>
      </c>
      <c r="V21" s="275">
        <v>23.7</v>
      </c>
      <c r="W21" s="273">
        <v>44824</v>
      </c>
      <c r="X21" s="270">
        <v>7</v>
      </c>
      <c r="Y21" s="270">
        <v>7</v>
      </c>
      <c r="Z21" s="270" t="s">
        <v>26</v>
      </c>
      <c r="AA21" s="338"/>
    </row>
    <row r="22" spans="1:30" ht="14.25" customHeight="1" x14ac:dyDescent="0.35">
      <c r="A22" s="270" t="s">
        <v>56</v>
      </c>
      <c r="B22" s="276">
        <v>44831</v>
      </c>
      <c r="C22" s="270">
        <v>11</v>
      </c>
      <c r="D22" s="270">
        <v>11</v>
      </c>
      <c r="E22" s="270">
        <v>5</v>
      </c>
      <c r="F22" s="270">
        <v>5</v>
      </c>
      <c r="G22" s="270">
        <v>5</v>
      </c>
      <c r="H22" s="270">
        <v>2</v>
      </c>
      <c r="I22" s="270"/>
      <c r="J22" s="272">
        <v>0</v>
      </c>
      <c r="K22" s="272">
        <f t="shared" si="0"/>
        <v>0</v>
      </c>
      <c r="L22" s="272">
        <f t="shared" si="1"/>
        <v>54.54545454545454</v>
      </c>
      <c r="M22" s="272">
        <f t="shared" si="2"/>
        <v>54.54545454545454</v>
      </c>
      <c r="N22" s="272">
        <f t="shared" si="3"/>
        <v>54.54545454545454</v>
      </c>
      <c r="O22" s="272">
        <f t="shared" si="4"/>
        <v>81.818181818181827</v>
      </c>
      <c r="P22" s="270"/>
      <c r="Q22" s="270" t="s">
        <v>186</v>
      </c>
      <c r="R22" s="273">
        <v>44830</v>
      </c>
      <c r="S22" s="270">
        <v>1</v>
      </c>
      <c r="T22" s="274" t="s">
        <v>24</v>
      </c>
      <c r="U22" s="274" t="s">
        <v>36</v>
      </c>
      <c r="V22" s="275">
        <v>24.5</v>
      </c>
      <c r="W22" s="273">
        <v>44824</v>
      </c>
      <c r="X22" s="270">
        <v>7</v>
      </c>
      <c r="Y22" s="270">
        <v>7</v>
      </c>
      <c r="Z22" s="270" t="s">
        <v>30</v>
      </c>
      <c r="AA22" s="338"/>
    </row>
    <row r="23" spans="1:30" ht="14.25" customHeight="1" x14ac:dyDescent="0.35">
      <c r="A23" s="270" t="s">
        <v>57</v>
      </c>
      <c r="B23" s="273">
        <v>44831</v>
      </c>
      <c r="C23" s="270">
        <v>10</v>
      </c>
      <c r="D23" s="270">
        <v>8</v>
      </c>
      <c r="E23" s="270">
        <v>6</v>
      </c>
      <c r="F23" s="270">
        <v>2</v>
      </c>
      <c r="G23" s="270">
        <v>2</v>
      </c>
      <c r="H23" s="270">
        <v>1</v>
      </c>
      <c r="I23" s="270"/>
      <c r="J23" s="272">
        <v>0</v>
      </c>
      <c r="K23" s="272">
        <f t="shared" si="0"/>
        <v>20</v>
      </c>
      <c r="L23" s="272">
        <f t="shared" si="1"/>
        <v>40</v>
      </c>
      <c r="M23" s="272">
        <f t="shared" si="2"/>
        <v>80</v>
      </c>
      <c r="N23" s="272">
        <f t="shared" si="3"/>
        <v>80</v>
      </c>
      <c r="O23" s="272">
        <f t="shared" si="4"/>
        <v>90</v>
      </c>
      <c r="P23" s="270"/>
      <c r="Q23" s="270" t="s">
        <v>186</v>
      </c>
      <c r="R23" s="273">
        <v>44830</v>
      </c>
      <c r="S23" s="270">
        <v>1</v>
      </c>
      <c r="T23" s="274" t="s">
        <v>24</v>
      </c>
      <c r="U23" s="274" t="s">
        <v>36</v>
      </c>
      <c r="V23" s="275">
        <v>24.6</v>
      </c>
      <c r="W23" s="273">
        <v>44824</v>
      </c>
      <c r="X23" s="270">
        <v>7</v>
      </c>
      <c r="Y23" s="270">
        <v>7</v>
      </c>
      <c r="Z23" s="270" t="s">
        <v>30</v>
      </c>
      <c r="AA23" s="338"/>
      <c r="AB23" s="277"/>
      <c r="AC23" s="277"/>
      <c r="AD23" s="277"/>
    </row>
    <row r="24" spans="1:30" ht="14.25" customHeight="1" x14ac:dyDescent="0.35">
      <c r="A24" s="270" t="s">
        <v>58</v>
      </c>
      <c r="B24" s="276">
        <v>44831</v>
      </c>
      <c r="C24" s="270">
        <v>11</v>
      </c>
      <c r="D24" s="270">
        <v>9</v>
      </c>
      <c r="E24" s="270">
        <v>3</v>
      </c>
      <c r="F24" s="270">
        <v>2</v>
      </c>
      <c r="G24" s="270">
        <v>0</v>
      </c>
      <c r="H24" s="270">
        <v>0</v>
      </c>
      <c r="I24" s="270"/>
      <c r="J24" s="272">
        <v>0</v>
      </c>
      <c r="K24" s="272">
        <f t="shared" si="0"/>
        <v>18.181818181818183</v>
      </c>
      <c r="L24" s="272">
        <f t="shared" si="1"/>
        <v>72.727272727272734</v>
      </c>
      <c r="M24" s="272">
        <f t="shared" si="2"/>
        <v>81.818181818181827</v>
      </c>
      <c r="N24" s="272">
        <f t="shared" si="3"/>
        <v>100</v>
      </c>
      <c r="O24" s="272">
        <f t="shared" si="4"/>
        <v>100</v>
      </c>
      <c r="P24" s="270"/>
      <c r="Q24" s="270" t="s">
        <v>186</v>
      </c>
      <c r="R24" s="273">
        <v>44830</v>
      </c>
      <c r="S24" s="270">
        <v>1</v>
      </c>
      <c r="T24" s="274" t="s">
        <v>24</v>
      </c>
      <c r="U24" s="274" t="s">
        <v>36</v>
      </c>
      <c r="V24" s="275">
        <v>24.5</v>
      </c>
      <c r="W24" s="273">
        <v>44824</v>
      </c>
      <c r="X24" s="270">
        <v>7</v>
      </c>
      <c r="Y24" s="270">
        <v>7</v>
      </c>
      <c r="Z24" s="270" t="s">
        <v>26</v>
      </c>
      <c r="AA24" s="338"/>
    </row>
    <row r="25" spans="1:30" ht="14.25" customHeight="1" x14ac:dyDescent="0.35">
      <c r="A25" s="270" t="s">
        <v>59</v>
      </c>
      <c r="B25" s="273">
        <v>44831</v>
      </c>
      <c r="C25" s="270">
        <v>11</v>
      </c>
      <c r="D25" s="270">
        <v>11</v>
      </c>
      <c r="E25" s="270">
        <v>9</v>
      </c>
      <c r="F25" s="270">
        <v>6</v>
      </c>
      <c r="G25" s="270">
        <v>4</v>
      </c>
      <c r="H25" s="270">
        <v>2</v>
      </c>
      <c r="I25" s="270"/>
      <c r="J25" s="272">
        <v>0</v>
      </c>
      <c r="K25" s="272">
        <f t="shared" si="0"/>
        <v>0</v>
      </c>
      <c r="L25" s="272">
        <f t="shared" si="1"/>
        <v>18.181818181818183</v>
      </c>
      <c r="M25" s="272">
        <f t="shared" si="2"/>
        <v>45.454545454545453</v>
      </c>
      <c r="N25" s="272">
        <f t="shared" si="3"/>
        <v>63.636363636363633</v>
      </c>
      <c r="O25" s="272">
        <f t="shared" si="4"/>
        <v>81.818181818181827</v>
      </c>
      <c r="P25" s="270"/>
      <c r="Q25" s="270" t="s">
        <v>186</v>
      </c>
      <c r="R25" s="273">
        <v>44830</v>
      </c>
      <c r="S25" s="270">
        <v>1</v>
      </c>
      <c r="T25" s="274" t="s">
        <v>24</v>
      </c>
      <c r="U25" s="274" t="s">
        <v>36</v>
      </c>
      <c r="V25" s="275">
        <v>24.8</v>
      </c>
      <c r="W25" s="273">
        <v>44824</v>
      </c>
      <c r="X25" s="270">
        <v>7</v>
      </c>
      <c r="Y25" s="270">
        <v>7</v>
      </c>
      <c r="Z25" s="270" t="s">
        <v>30</v>
      </c>
      <c r="AA25" s="338"/>
    </row>
    <row r="26" spans="1:30" ht="14.25" customHeight="1" x14ac:dyDescent="0.35">
      <c r="A26" s="270" t="s">
        <v>60</v>
      </c>
      <c r="B26" s="276">
        <v>44831</v>
      </c>
      <c r="C26" s="270">
        <v>12</v>
      </c>
      <c r="D26" s="270">
        <v>11</v>
      </c>
      <c r="E26" s="270">
        <v>7</v>
      </c>
      <c r="F26" s="270">
        <v>4</v>
      </c>
      <c r="G26" s="270">
        <v>3</v>
      </c>
      <c r="H26" s="270">
        <v>2</v>
      </c>
      <c r="I26" s="270"/>
      <c r="J26" s="272">
        <v>0</v>
      </c>
      <c r="K26" s="272">
        <f t="shared" si="0"/>
        <v>8.3333333333333321</v>
      </c>
      <c r="L26" s="272">
        <f t="shared" si="1"/>
        <v>41.666666666666671</v>
      </c>
      <c r="M26" s="272">
        <f t="shared" si="2"/>
        <v>66.666666666666657</v>
      </c>
      <c r="N26" s="272">
        <f t="shared" si="3"/>
        <v>75</v>
      </c>
      <c r="O26" s="272">
        <f t="shared" si="4"/>
        <v>83.333333333333343</v>
      </c>
      <c r="P26" s="270"/>
      <c r="Q26" s="270" t="s">
        <v>186</v>
      </c>
      <c r="R26" s="273">
        <v>44830</v>
      </c>
      <c r="S26" s="270">
        <v>1</v>
      </c>
      <c r="T26" s="274" t="s">
        <v>24</v>
      </c>
      <c r="U26" s="274" t="s">
        <v>36</v>
      </c>
      <c r="V26" s="275">
        <v>23.3</v>
      </c>
      <c r="W26" s="273">
        <v>44824</v>
      </c>
      <c r="X26" s="270">
        <v>7</v>
      </c>
      <c r="Y26" s="270">
        <v>7</v>
      </c>
      <c r="Z26" s="270" t="s">
        <v>33</v>
      </c>
      <c r="AA26" s="338"/>
    </row>
    <row r="27" spans="1:30" ht="14.25" customHeight="1" x14ac:dyDescent="0.35">
      <c r="A27" s="270" t="s">
        <v>61</v>
      </c>
      <c r="B27" s="273">
        <v>44831</v>
      </c>
      <c r="C27" s="270">
        <v>12</v>
      </c>
      <c r="D27" s="270">
        <v>10</v>
      </c>
      <c r="E27" s="270">
        <v>8</v>
      </c>
      <c r="F27" s="270">
        <v>5</v>
      </c>
      <c r="G27" s="270">
        <v>4</v>
      </c>
      <c r="H27" s="270">
        <v>1</v>
      </c>
      <c r="I27" s="270"/>
      <c r="J27" s="272">
        <v>0</v>
      </c>
      <c r="K27" s="272">
        <f t="shared" si="0"/>
        <v>16.666666666666664</v>
      </c>
      <c r="L27" s="272">
        <f t="shared" si="1"/>
        <v>33.333333333333329</v>
      </c>
      <c r="M27" s="272">
        <f t="shared" si="2"/>
        <v>58.333333333333336</v>
      </c>
      <c r="N27" s="272">
        <f t="shared" si="3"/>
        <v>66.666666666666657</v>
      </c>
      <c r="O27" s="272">
        <f t="shared" si="4"/>
        <v>91.666666666666657</v>
      </c>
      <c r="P27" s="270"/>
      <c r="Q27" s="270" t="s">
        <v>186</v>
      </c>
      <c r="R27" s="273">
        <v>44830</v>
      </c>
      <c r="S27" s="270">
        <v>1</v>
      </c>
      <c r="T27" s="274" t="s">
        <v>24</v>
      </c>
      <c r="U27" s="274" t="s">
        <v>36</v>
      </c>
      <c r="V27" s="275">
        <v>24</v>
      </c>
      <c r="W27" s="273">
        <v>44824</v>
      </c>
      <c r="X27" s="270">
        <v>7</v>
      </c>
      <c r="Y27" s="270">
        <v>7</v>
      </c>
      <c r="Z27" s="270" t="s">
        <v>37</v>
      </c>
      <c r="AA27" s="338"/>
    </row>
    <row r="28" spans="1:30" ht="14.25" customHeight="1" x14ac:dyDescent="0.35">
      <c r="A28" s="270" t="s">
        <v>62</v>
      </c>
      <c r="B28" s="276">
        <v>44831</v>
      </c>
      <c r="C28" s="270">
        <v>10</v>
      </c>
      <c r="D28" s="270">
        <v>10</v>
      </c>
      <c r="E28" s="270">
        <v>8</v>
      </c>
      <c r="F28" s="270">
        <v>7</v>
      </c>
      <c r="G28" s="270">
        <v>4</v>
      </c>
      <c r="H28" s="270">
        <v>2</v>
      </c>
      <c r="I28" s="270"/>
      <c r="J28" s="272">
        <v>0</v>
      </c>
      <c r="K28" s="272">
        <f t="shared" si="0"/>
        <v>0</v>
      </c>
      <c r="L28" s="272">
        <f t="shared" si="1"/>
        <v>20</v>
      </c>
      <c r="M28" s="272">
        <f t="shared" si="2"/>
        <v>30</v>
      </c>
      <c r="N28" s="272">
        <f t="shared" si="3"/>
        <v>60</v>
      </c>
      <c r="O28" s="272">
        <f t="shared" si="4"/>
        <v>80</v>
      </c>
      <c r="P28" s="270"/>
      <c r="Q28" s="270" t="s">
        <v>186</v>
      </c>
      <c r="R28" s="273">
        <v>44830</v>
      </c>
      <c r="S28" s="270">
        <v>1</v>
      </c>
      <c r="T28" s="274" t="s">
        <v>24</v>
      </c>
      <c r="U28" s="274" t="s">
        <v>36</v>
      </c>
      <c r="V28" s="275">
        <v>24.1</v>
      </c>
      <c r="W28" s="273">
        <v>44824</v>
      </c>
      <c r="X28" s="270">
        <v>7</v>
      </c>
      <c r="Y28" s="270">
        <v>7</v>
      </c>
      <c r="Z28" s="270" t="s">
        <v>33</v>
      </c>
      <c r="AA28" s="338"/>
    </row>
    <row r="29" spans="1:30" ht="14.25" customHeight="1" x14ac:dyDescent="0.35">
      <c r="A29" s="260" t="s">
        <v>68</v>
      </c>
      <c r="B29" s="261">
        <v>44833</v>
      </c>
      <c r="C29" s="260">
        <v>11</v>
      </c>
      <c r="D29" s="260">
        <v>11</v>
      </c>
      <c r="E29" s="260">
        <v>10</v>
      </c>
      <c r="F29" s="260">
        <v>8</v>
      </c>
      <c r="G29" s="260">
        <v>6</v>
      </c>
      <c r="H29" s="260">
        <v>5</v>
      </c>
      <c r="I29" s="260"/>
      <c r="J29" s="94">
        <v>0</v>
      </c>
      <c r="K29" s="94">
        <f t="shared" si="0"/>
        <v>0</v>
      </c>
      <c r="L29" s="94">
        <f t="shared" si="1"/>
        <v>9.0909090909090917</v>
      </c>
      <c r="M29" s="94">
        <f t="shared" si="2"/>
        <v>27.27272727272727</v>
      </c>
      <c r="N29" s="94">
        <f t="shared" si="3"/>
        <v>45.454545454545453</v>
      </c>
      <c r="O29" s="94">
        <f t="shared" si="4"/>
        <v>54.54545454545454</v>
      </c>
      <c r="P29" s="260"/>
      <c r="Q29" s="260" t="s">
        <v>186</v>
      </c>
      <c r="R29" s="261">
        <v>44830</v>
      </c>
      <c r="S29" s="260">
        <v>3</v>
      </c>
      <c r="T29" s="95" t="s">
        <v>24</v>
      </c>
      <c r="U29" s="95" t="s">
        <v>36</v>
      </c>
      <c r="V29" s="262">
        <v>23.7</v>
      </c>
      <c r="W29" s="261">
        <v>44826</v>
      </c>
      <c r="X29" s="260">
        <v>7</v>
      </c>
      <c r="Y29" s="260">
        <v>9</v>
      </c>
      <c r="Z29" s="260" t="s">
        <v>26</v>
      </c>
      <c r="AA29" s="338"/>
    </row>
    <row r="30" spans="1:30" ht="14.25" customHeight="1" x14ac:dyDescent="0.35">
      <c r="A30" s="260" t="s">
        <v>69</v>
      </c>
      <c r="B30" s="261">
        <v>44833</v>
      </c>
      <c r="C30" s="260">
        <v>9</v>
      </c>
      <c r="D30" s="260">
        <v>9</v>
      </c>
      <c r="E30" s="260">
        <v>8</v>
      </c>
      <c r="F30" s="260">
        <v>7</v>
      </c>
      <c r="G30" s="260">
        <v>7</v>
      </c>
      <c r="H30" s="260">
        <v>6</v>
      </c>
      <c r="I30" s="260"/>
      <c r="J30" s="94">
        <v>0</v>
      </c>
      <c r="K30" s="94">
        <f t="shared" si="0"/>
        <v>0</v>
      </c>
      <c r="L30" s="94">
        <f t="shared" si="1"/>
        <v>11.111111111111111</v>
      </c>
      <c r="M30" s="94">
        <f t="shared" si="2"/>
        <v>22.222222222222221</v>
      </c>
      <c r="N30" s="94">
        <f t="shared" si="3"/>
        <v>22.222222222222221</v>
      </c>
      <c r="O30" s="94">
        <f t="shared" si="4"/>
        <v>33.333333333333329</v>
      </c>
      <c r="P30" s="260"/>
      <c r="Q30" s="260" t="s">
        <v>186</v>
      </c>
      <c r="R30" s="261">
        <v>44830</v>
      </c>
      <c r="S30" s="260">
        <v>3</v>
      </c>
      <c r="T30" s="95" t="s">
        <v>24</v>
      </c>
      <c r="U30" s="95" t="s">
        <v>36</v>
      </c>
      <c r="V30" s="262">
        <v>24</v>
      </c>
      <c r="W30" s="261">
        <v>44826</v>
      </c>
      <c r="X30" s="260">
        <v>7</v>
      </c>
      <c r="Y30" s="260">
        <v>9</v>
      </c>
      <c r="Z30" s="260" t="s">
        <v>26</v>
      </c>
      <c r="AA30" s="338"/>
    </row>
    <row r="31" spans="1:30" ht="14.25" customHeight="1" x14ac:dyDescent="0.35">
      <c r="A31" s="260" t="s">
        <v>70</v>
      </c>
      <c r="B31" s="261">
        <v>44833</v>
      </c>
      <c r="C31" s="260">
        <v>12</v>
      </c>
      <c r="D31" s="260">
        <v>11</v>
      </c>
      <c r="E31" s="260">
        <v>10</v>
      </c>
      <c r="F31" s="260">
        <v>9</v>
      </c>
      <c r="G31" s="260">
        <v>6</v>
      </c>
      <c r="H31" s="260">
        <v>6</v>
      </c>
      <c r="I31" s="260"/>
      <c r="J31" s="94">
        <v>0</v>
      </c>
      <c r="K31" s="94">
        <f t="shared" si="0"/>
        <v>8.3333333333333321</v>
      </c>
      <c r="L31" s="94">
        <f t="shared" si="1"/>
        <v>16.666666666666664</v>
      </c>
      <c r="M31" s="94">
        <f t="shared" si="2"/>
        <v>25</v>
      </c>
      <c r="N31" s="94">
        <f t="shared" si="3"/>
        <v>50</v>
      </c>
      <c r="O31" s="94">
        <f t="shared" si="4"/>
        <v>50</v>
      </c>
      <c r="P31" s="260"/>
      <c r="Q31" s="260" t="s">
        <v>186</v>
      </c>
      <c r="R31" s="261">
        <v>44830</v>
      </c>
      <c r="S31" s="260">
        <v>3</v>
      </c>
      <c r="T31" s="95" t="s">
        <v>24</v>
      </c>
      <c r="U31" s="95" t="s">
        <v>36</v>
      </c>
      <c r="V31" s="262">
        <v>24</v>
      </c>
      <c r="W31" s="261">
        <v>44826</v>
      </c>
      <c r="X31" s="260">
        <v>7</v>
      </c>
      <c r="Y31" s="260">
        <v>9</v>
      </c>
      <c r="Z31" s="260" t="s">
        <v>26</v>
      </c>
      <c r="AA31" s="338"/>
    </row>
    <row r="32" spans="1:30" ht="14.25" customHeight="1" x14ac:dyDescent="0.35">
      <c r="A32" s="260" t="s">
        <v>71</v>
      </c>
      <c r="B32" s="261">
        <v>44833</v>
      </c>
      <c r="C32" s="260">
        <v>11</v>
      </c>
      <c r="D32" s="260">
        <v>10</v>
      </c>
      <c r="E32" s="260">
        <v>10</v>
      </c>
      <c r="F32" s="260">
        <v>6</v>
      </c>
      <c r="G32" s="260">
        <v>6</v>
      </c>
      <c r="H32" s="260">
        <v>5</v>
      </c>
      <c r="I32" s="260"/>
      <c r="J32" s="94">
        <v>0</v>
      </c>
      <c r="K32" s="94">
        <f t="shared" si="0"/>
        <v>9.0909090909090917</v>
      </c>
      <c r="L32" s="94">
        <f t="shared" si="1"/>
        <v>9.0909090909090917</v>
      </c>
      <c r="M32" s="94">
        <f t="shared" si="2"/>
        <v>45.454545454545453</v>
      </c>
      <c r="N32" s="94">
        <f t="shared" si="3"/>
        <v>45.454545454545453</v>
      </c>
      <c r="O32" s="94">
        <f t="shared" si="4"/>
        <v>54.54545454545454</v>
      </c>
      <c r="P32" s="260"/>
      <c r="Q32" s="260" t="s">
        <v>186</v>
      </c>
      <c r="R32" s="261">
        <v>44830</v>
      </c>
      <c r="S32" s="260">
        <v>3</v>
      </c>
      <c r="T32" s="95" t="s">
        <v>24</v>
      </c>
      <c r="U32" s="95" t="s">
        <v>36</v>
      </c>
      <c r="V32" s="262">
        <v>24.1</v>
      </c>
      <c r="W32" s="261">
        <v>44826</v>
      </c>
      <c r="X32" s="260">
        <v>7</v>
      </c>
      <c r="Y32" s="260">
        <v>9</v>
      </c>
      <c r="Z32" s="260" t="s">
        <v>30</v>
      </c>
      <c r="AA32" s="338"/>
    </row>
    <row r="33" spans="1:30" ht="14.25" customHeight="1" x14ac:dyDescent="0.35">
      <c r="A33" s="260" t="s">
        <v>72</v>
      </c>
      <c r="B33" s="261">
        <v>44833</v>
      </c>
      <c r="C33" s="260">
        <v>12</v>
      </c>
      <c r="D33" s="260">
        <v>12</v>
      </c>
      <c r="E33" s="260">
        <v>9</v>
      </c>
      <c r="F33" s="260">
        <v>8</v>
      </c>
      <c r="G33" s="260">
        <v>5</v>
      </c>
      <c r="H33" s="260">
        <v>4</v>
      </c>
      <c r="I33" s="260"/>
      <c r="J33" s="94">
        <v>0</v>
      </c>
      <c r="K33" s="94">
        <f t="shared" si="0"/>
        <v>0</v>
      </c>
      <c r="L33" s="94">
        <f t="shared" si="1"/>
        <v>25</v>
      </c>
      <c r="M33" s="94">
        <f t="shared" si="2"/>
        <v>33.333333333333329</v>
      </c>
      <c r="N33" s="94">
        <f t="shared" si="3"/>
        <v>58.333333333333336</v>
      </c>
      <c r="O33" s="94">
        <f t="shared" si="4"/>
        <v>66.666666666666657</v>
      </c>
      <c r="P33" s="260"/>
      <c r="Q33" s="260" t="s">
        <v>186</v>
      </c>
      <c r="R33" s="261">
        <v>44830</v>
      </c>
      <c r="S33" s="260">
        <v>3</v>
      </c>
      <c r="T33" s="95" t="s">
        <v>24</v>
      </c>
      <c r="U33" s="95" t="s">
        <v>36</v>
      </c>
      <c r="V33" s="262">
        <v>23.7</v>
      </c>
      <c r="W33" s="261">
        <v>44826</v>
      </c>
      <c r="X33" s="260">
        <v>7</v>
      </c>
      <c r="Y33" s="260">
        <v>9</v>
      </c>
      <c r="Z33" s="260" t="s">
        <v>30</v>
      </c>
      <c r="AA33" s="338"/>
    </row>
    <row r="34" spans="1:30" ht="14.25" customHeight="1" x14ac:dyDescent="0.35">
      <c r="A34" s="260" t="s">
        <v>73</v>
      </c>
      <c r="B34" s="261">
        <v>44833</v>
      </c>
      <c r="C34" s="260">
        <v>12</v>
      </c>
      <c r="D34" s="260">
        <v>12</v>
      </c>
      <c r="E34" s="260">
        <v>11</v>
      </c>
      <c r="F34" s="260">
        <v>9</v>
      </c>
      <c r="G34" s="260">
        <v>8</v>
      </c>
      <c r="H34" s="260">
        <v>8</v>
      </c>
      <c r="I34" s="260"/>
      <c r="J34" s="94">
        <v>0</v>
      </c>
      <c r="K34" s="94">
        <f t="shared" si="0"/>
        <v>0</v>
      </c>
      <c r="L34" s="94">
        <f t="shared" si="1"/>
        <v>8.3333333333333321</v>
      </c>
      <c r="M34" s="94">
        <f t="shared" si="2"/>
        <v>25</v>
      </c>
      <c r="N34" s="94">
        <f t="shared" si="3"/>
        <v>33.333333333333329</v>
      </c>
      <c r="O34" s="94">
        <f t="shared" si="4"/>
        <v>33.333333333333329</v>
      </c>
      <c r="P34" s="260"/>
      <c r="Q34" s="260" t="s">
        <v>186</v>
      </c>
      <c r="R34" s="261">
        <v>44830</v>
      </c>
      <c r="S34" s="260">
        <v>3</v>
      </c>
      <c r="T34" s="95" t="s">
        <v>24</v>
      </c>
      <c r="U34" s="95" t="s">
        <v>36</v>
      </c>
      <c r="V34" s="262">
        <v>24.5</v>
      </c>
      <c r="W34" s="261">
        <v>44826</v>
      </c>
      <c r="X34" s="260">
        <v>7</v>
      </c>
      <c r="Y34" s="260">
        <v>9</v>
      </c>
      <c r="Z34" s="260" t="s">
        <v>26</v>
      </c>
      <c r="AA34" s="338"/>
    </row>
    <row r="35" spans="1:30" s="277" customFormat="1" ht="14.25" customHeight="1" x14ac:dyDescent="0.35">
      <c r="A35" s="260" t="s">
        <v>74</v>
      </c>
      <c r="B35" s="261">
        <v>44833</v>
      </c>
      <c r="C35" s="260">
        <v>9</v>
      </c>
      <c r="D35" s="260">
        <v>9</v>
      </c>
      <c r="E35" s="260">
        <v>7</v>
      </c>
      <c r="F35" s="260">
        <v>6</v>
      </c>
      <c r="G35" s="260">
        <v>6</v>
      </c>
      <c r="H35" s="260">
        <v>5</v>
      </c>
      <c r="I35" s="260"/>
      <c r="J35" s="94">
        <v>0</v>
      </c>
      <c r="K35" s="94">
        <f t="shared" si="0"/>
        <v>0</v>
      </c>
      <c r="L35" s="94">
        <f t="shared" si="1"/>
        <v>22.222222222222221</v>
      </c>
      <c r="M35" s="94">
        <f t="shared" si="2"/>
        <v>33.333333333333329</v>
      </c>
      <c r="N35" s="94">
        <f t="shared" si="3"/>
        <v>33.333333333333329</v>
      </c>
      <c r="O35" s="94">
        <f t="shared" si="4"/>
        <v>44.444444444444443</v>
      </c>
      <c r="P35" s="260"/>
      <c r="Q35" s="260" t="s">
        <v>186</v>
      </c>
      <c r="R35" s="261">
        <v>44830</v>
      </c>
      <c r="S35" s="260">
        <v>3</v>
      </c>
      <c r="T35" s="95" t="s">
        <v>24</v>
      </c>
      <c r="U35" s="95" t="s">
        <v>36</v>
      </c>
      <c r="V35" s="262">
        <v>24.2</v>
      </c>
      <c r="W35" s="261">
        <v>44826</v>
      </c>
      <c r="X35" s="260">
        <v>7</v>
      </c>
      <c r="Y35" s="260">
        <v>9</v>
      </c>
      <c r="Z35" s="260" t="s">
        <v>30</v>
      </c>
      <c r="AA35" s="338"/>
      <c r="AB35" s="264"/>
      <c r="AC35" s="264"/>
      <c r="AD35" s="264"/>
    </row>
    <row r="36" spans="1:30" ht="14.25" customHeight="1" x14ac:dyDescent="0.35">
      <c r="A36" s="270" t="s">
        <v>75</v>
      </c>
      <c r="B36" s="273">
        <v>44835</v>
      </c>
      <c r="C36" s="270">
        <v>8</v>
      </c>
      <c r="D36" s="270">
        <v>8</v>
      </c>
      <c r="E36" s="270">
        <v>7</v>
      </c>
      <c r="F36" s="270">
        <v>7</v>
      </c>
      <c r="G36" s="270">
        <v>5</v>
      </c>
      <c r="H36" s="270">
        <v>5</v>
      </c>
      <c r="I36" s="270"/>
      <c r="J36" s="272">
        <v>0</v>
      </c>
      <c r="K36" s="272">
        <f t="shared" si="0"/>
        <v>0</v>
      </c>
      <c r="L36" s="272">
        <f t="shared" si="1"/>
        <v>12.5</v>
      </c>
      <c r="M36" s="272">
        <f t="shared" si="2"/>
        <v>12.5</v>
      </c>
      <c r="N36" s="272">
        <f t="shared" si="3"/>
        <v>37.5</v>
      </c>
      <c r="O36" s="272">
        <f t="shared" si="4"/>
        <v>37.5</v>
      </c>
      <c r="P36" s="270"/>
      <c r="Q36" s="270" t="s">
        <v>186</v>
      </c>
      <c r="R36" s="273">
        <v>44830</v>
      </c>
      <c r="S36" s="270">
        <v>5</v>
      </c>
      <c r="T36" s="274" t="s">
        <v>24</v>
      </c>
      <c r="U36" s="274" t="s">
        <v>36</v>
      </c>
      <c r="V36" s="275">
        <v>23</v>
      </c>
      <c r="W36" s="273">
        <v>44824</v>
      </c>
      <c r="X36" s="270">
        <v>11</v>
      </c>
      <c r="Y36" s="270">
        <v>7</v>
      </c>
      <c r="Z36" s="270" t="s">
        <v>37</v>
      </c>
      <c r="AA36" s="338"/>
    </row>
    <row r="37" spans="1:30" ht="14.25" customHeight="1" x14ac:dyDescent="0.35">
      <c r="A37" s="270" t="s">
        <v>76</v>
      </c>
      <c r="B37" s="273">
        <v>44835</v>
      </c>
      <c r="C37" s="270">
        <v>7</v>
      </c>
      <c r="D37" s="270">
        <v>5</v>
      </c>
      <c r="E37" s="270">
        <v>4</v>
      </c>
      <c r="F37" s="270">
        <v>2</v>
      </c>
      <c r="G37" s="270">
        <v>2</v>
      </c>
      <c r="H37" s="270">
        <v>2</v>
      </c>
      <c r="I37" s="270"/>
      <c r="J37" s="272">
        <v>0</v>
      </c>
      <c r="K37" s="272">
        <f t="shared" si="0"/>
        <v>28.571428571428569</v>
      </c>
      <c r="L37" s="272">
        <f t="shared" si="1"/>
        <v>42.857142857142854</v>
      </c>
      <c r="M37" s="272">
        <f t="shared" si="2"/>
        <v>71.428571428571431</v>
      </c>
      <c r="N37" s="272">
        <f t="shared" si="3"/>
        <v>71.428571428571431</v>
      </c>
      <c r="O37" s="272">
        <f t="shared" si="4"/>
        <v>71.428571428571431</v>
      </c>
      <c r="P37" s="270"/>
      <c r="Q37" s="270" t="s">
        <v>186</v>
      </c>
      <c r="R37" s="273">
        <v>44830</v>
      </c>
      <c r="S37" s="270">
        <v>5</v>
      </c>
      <c r="T37" s="274" t="s">
        <v>24</v>
      </c>
      <c r="U37" s="274" t="s">
        <v>36</v>
      </c>
      <c r="V37" s="275">
        <v>23</v>
      </c>
      <c r="W37" s="273">
        <v>44824</v>
      </c>
      <c r="X37" s="270">
        <v>11</v>
      </c>
      <c r="Y37" s="270">
        <v>7</v>
      </c>
      <c r="Z37" s="270" t="s">
        <v>77</v>
      </c>
      <c r="AA37" s="338"/>
    </row>
    <row r="38" spans="1:30" ht="14.25" customHeight="1" x14ac:dyDescent="0.35">
      <c r="A38" s="270" t="s">
        <v>78</v>
      </c>
      <c r="B38" s="273">
        <v>44835</v>
      </c>
      <c r="C38" s="270">
        <v>9</v>
      </c>
      <c r="D38" s="270">
        <v>6</v>
      </c>
      <c r="E38" s="270">
        <v>5</v>
      </c>
      <c r="F38" s="270">
        <v>5</v>
      </c>
      <c r="G38" s="270">
        <v>4</v>
      </c>
      <c r="H38" s="270">
        <v>3</v>
      </c>
      <c r="I38" s="270"/>
      <c r="J38" s="272">
        <v>0</v>
      </c>
      <c r="K38" s="272">
        <f t="shared" si="0"/>
        <v>33.333333333333329</v>
      </c>
      <c r="L38" s="272">
        <f t="shared" si="1"/>
        <v>44.444444444444443</v>
      </c>
      <c r="M38" s="272">
        <f t="shared" si="2"/>
        <v>44.444444444444443</v>
      </c>
      <c r="N38" s="272">
        <f t="shared" si="3"/>
        <v>55.555555555555557</v>
      </c>
      <c r="O38" s="272">
        <f t="shared" si="4"/>
        <v>66.666666666666657</v>
      </c>
      <c r="P38" s="270"/>
      <c r="Q38" s="270" t="s">
        <v>186</v>
      </c>
      <c r="R38" s="273">
        <v>44830</v>
      </c>
      <c r="S38" s="270">
        <v>5</v>
      </c>
      <c r="T38" s="274" t="s">
        <v>24</v>
      </c>
      <c r="U38" s="274" t="s">
        <v>36</v>
      </c>
      <c r="V38" s="275">
        <v>24.2</v>
      </c>
      <c r="W38" s="273">
        <v>44824</v>
      </c>
      <c r="X38" s="270">
        <v>11</v>
      </c>
      <c r="Y38" s="270">
        <v>7</v>
      </c>
      <c r="Z38" s="270" t="s">
        <v>49</v>
      </c>
      <c r="AA38" s="338"/>
    </row>
    <row r="39" spans="1:30" ht="14.25" customHeight="1" x14ac:dyDescent="0.35">
      <c r="A39" s="270" t="s">
        <v>79</v>
      </c>
      <c r="B39" s="273">
        <v>44835</v>
      </c>
      <c r="C39" s="270">
        <v>10</v>
      </c>
      <c r="D39" s="270">
        <v>8</v>
      </c>
      <c r="E39" s="270">
        <v>6</v>
      </c>
      <c r="F39" s="270">
        <v>5</v>
      </c>
      <c r="G39" s="270">
        <v>5</v>
      </c>
      <c r="H39" s="270">
        <v>4</v>
      </c>
      <c r="I39" s="270"/>
      <c r="J39" s="272">
        <v>0</v>
      </c>
      <c r="K39" s="272">
        <f t="shared" si="0"/>
        <v>20</v>
      </c>
      <c r="L39" s="272">
        <f t="shared" si="1"/>
        <v>40</v>
      </c>
      <c r="M39" s="272">
        <f t="shared" si="2"/>
        <v>50</v>
      </c>
      <c r="N39" s="272">
        <f t="shared" si="3"/>
        <v>50</v>
      </c>
      <c r="O39" s="272">
        <f t="shared" si="4"/>
        <v>60</v>
      </c>
      <c r="P39" s="270"/>
      <c r="Q39" s="270" t="s">
        <v>186</v>
      </c>
      <c r="R39" s="273">
        <v>44830</v>
      </c>
      <c r="S39" s="270">
        <v>5</v>
      </c>
      <c r="T39" s="274" t="s">
        <v>24</v>
      </c>
      <c r="U39" s="274" t="s">
        <v>36</v>
      </c>
      <c r="V39" s="275">
        <v>24.1</v>
      </c>
      <c r="W39" s="273">
        <v>44824</v>
      </c>
      <c r="X39" s="270">
        <v>11</v>
      </c>
      <c r="Y39" s="270">
        <v>7</v>
      </c>
      <c r="Z39" s="270" t="s">
        <v>37</v>
      </c>
      <c r="AA39" s="338"/>
    </row>
    <row r="40" spans="1:30" ht="14.25" customHeight="1" x14ac:dyDescent="0.35">
      <c r="A40" s="270" t="s">
        <v>80</v>
      </c>
      <c r="B40" s="273">
        <v>44835</v>
      </c>
      <c r="C40" s="270">
        <v>9</v>
      </c>
      <c r="D40" s="270">
        <v>7</v>
      </c>
      <c r="E40" s="270">
        <v>6</v>
      </c>
      <c r="F40" s="270">
        <v>4</v>
      </c>
      <c r="G40" s="270">
        <v>3</v>
      </c>
      <c r="H40" s="270">
        <v>3</v>
      </c>
      <c r="I40" s="270"/>
      <c r="J40" s="272">
        <v>0</v>
      </c>
      <c r="K40" s="272">
        <f t="shared" si="0"/>
        <v>22.222222222222221</v>
      </c>
      <c r="L40" s="272">
        <f t="shared" si="1"/>
        <v>33.333333333333329</v>
      </c>
      <c r="M40" s="272">
        <f t="shared" si="2"/>
        <v>55.555555555555557</v>
      </c>
      <c r="N40" s="272">
        <f t="shared" si="3"/>
        <v>66.666666666666657</v>
      </c>
      <c r="O40" s="272">
        <f t="shared" si="4"/>
        <v>66.666666666666657</v>
      </c>
      <c r="P40" s="270"/>
      <c r="Q40" s="270" t="s">
        <v>186</v>
      </c>
      <c r="R40" s="273">
        <v>44830</v>
      </c>
      <c r="S40" s="270">
        <v>5</v>
      </c>
      <c r="T40" s="274" t="s">
        <v>24</v>
      </c>
      <c r="U40" s="274" t="s">
        <v>36</v>
      </c>
      <c r="V40" s="275">
        <v>23.6</v>
      </c>
      <c r="W40" s="273">
        <v>44824</v>
      </c>
      <c r="X40" s="270">
        <v>11</v>
      </c>
      <c r="Y40" s="270">
        <v>7</v>
      </c>
      <c r="Z40" s="270" t="s">
        <v>37</v>
      </c>
      <c r="AA40" s="338"/>
    </row>
    <row r="41" spans="1:30" ht="14.25" customHeight="1" x14ac:dyDescent="0.35">
      <c r="A41" s="270" t="s">
        <v>81</v>
      </c>
      <c r="B41" s="273">
        <v>44835</v>
      </c>
      <c r="C41" s="270">
        <v>10</v>
      </c>
      <c r="D41" s="270">
        <v>9</v>
      </c>
      <c r="E41" s="270">
        <v>7</v>
      </c>
      <c r="F41" s="270">
        <v>6</v>
      </c>
      <c r="G41" s="270">
        <v>6</v>
      </c>
      <c r="H41" s="270">
        <v>4</v>
      </c>
      <c r="I41" s="270"/>
      <c r="J41" s="272">
        <v>0</v>
      </c>
      <c r="K41" s="272">
        <f t="shared" si="0"/>
        <v>10</v>
      </c>
      <c r="L41" s="272">
        <f t="shared" si="1"/>
        <v>30</v>
      </c>
      <c r="M41" s="272">
        <f t="shared" si="2"/>
        <v>40</v>
      </c>
      <c r="N41" s="272">
        <f t="shared" si="3"/>
        <v>40</v>
      </c>
      <c r="O41" s="272">
        <f t="shared" si="4"/>
        <v>60</v>
      </c>
      <c r="P41" s="270"/>
      <c r="Q41" s="270" t="s">
        <v>186</v>
      </c>
      <c r="R41" s="273">
        <v>44830</v>
      </c>
      <c r="S41" s="270">
        <v>5</v>
      </c>
      <c r="T41" s="274" t="s">
        <v>24</v>
      </c>
      <c r="U41" s="274" t="s">
        <v>36</v>
      </c>
      <c r="V41" s="275">
        <v>23</v>
      </c>
      <c r="W41" s="273">
        <v>44824</v>
      </c>
      <c r="X41" s="270">
        <v>11</v>
      </c>
      <c r="Y41" s="270">
        <v>7</v>
      </c>
      <c r="Z41" s="270" t="s">
        <v>77</v>
      </c>
      <c r="AA41" s="338"/>
    </row>
    <row r="42" spans="1:30" ht="14.25" customHeight="1" x14ac:dyDescent="0.35">
      <c r="A42" s="270" t="s">
        <v>82</v>
      </c>
      <c r="B42" s="273">
        <v>44835</v>
      </c>
      <c r="C42" s="270">
        <v>11</v>
      </c>
      <c r="D42" s="270">
        <v>8</v>
      </c>
      <c r="E42" s="270">
        <v>4</v>
      </c>
      <c r="F42" s="270">
        <v>2</v>
      </c>
      <c r="G42" s="270">
        <v>2</v>
      </c>
      <c r="H42" s="270">
        <v>2</v>
      </c>
      <c r="I42" s="270"/>
      <c r="J42" s="272">
        <v>0</v>
      </c>
      <c r="K42" s="272">
        <f t="shared" si="0"/>
        <v>27.27272727272727</v>
      </c>
      <c r="L42" s="272">
        <f t="shared" si="1"/>
        <v>63.636363636363633</v>
      </c>
      <c r="M42" s="272">
        <f t="shared" si="2"/>
        <v>81.818181818181827</v>
      </c>
      <c r="N42" s="272">
        <f t="shared" si="3"/>
        <v>81.818181818181827</v>
      </c>
      <c r="O42" s="272">
        <f t="shared" si="4"/>
        <v>81.818181818181827</v>
      </c>
      <c r="P42" s="270"/>
      <c r="Q42" s="270" t="s">
        <v>186</v>
      </c>
      <c r="R42" s="273">
        <v>44830</v>
      </c>
      <c r="S42" s="270">
        <v>5</v>
      </c>
      <c r="T42" s="274" t="s">
        <v>24</v>
      </c>
      <c r="U42" s="274" t="s">
        <v>36</v>
      </c>
      <c r="V42" s="275">
        <v>24.5</v>
      </c>
      <c r="W42" s="273">
        <v>44824</v>
      </c>
      <c r="X42" s="270">
        <v>11</v>
      </c>
      <c r="Y42" s="270">
        <v>7</v>
      </c>
      <c r="Z42" s="270" t="s">
        <v>49</v>
      </c>
      <c r="AA42" s="338"/>
    </row>
    <row r="43" spans="1:30" ht="14.25" customHeight="1" x14ac:dyDescent="0.35">
      <c r="A43" s="270" t="s">
        <v>83</v>
      </c>
      <c r="B43" s="273">
        <v>44835</v>
      </c>
      <c r="C43" s="270">
        <v>10</v>
      </c>
      <c r="D43" s="270">
        <v>8</v>
      </c>
      <c r="E43" s="270">
        <v>6</v>
      </c>
      <c r="F43" s="270">
        <v>4</v>
      </c>
      <c r="G43" s="270">
        <v>3</v>
      </c>
      <c r="H43" s="270">
        <v>3</v>
      </c>
      <c r="I43" s="270"/>
      <c r="J43" s="272">
        <v>0</v>
      </c>
      <c r="K43" s="272">
        <f t="shared" ref="K43:K75" si="5">(C43-D43)/C43*100</f>
        <v>20</v>
      </c>
      <c r="L43" s="272">
        <f t="shared" ref="L43:L75" si="6">(C43-E43)/C43*100</f>
        <v>40</v>
      </c>
      <c r="M43" s="272">
        <f t="shared" ref="M43:M75" si="7">(C43-F43)/C43*100</f>
        <v>60</v>
      </c>
      <c r="N43" s="272">
        <f t="shared" ref="N43:N75" si="8">(C43-G43)/C43*100</f>
        <v>70</v>
      </c>
      <c r="O43" s="272">
        <f t="shared" ref="O43:O75" si="9">(C43-H43)/C43*100</f>
        <v>70</v>
      </c>
      <c r="P43" s="270"/>
      <c r="Q43" s="270" t="s">
        <v>186</v>
      </c>
      <c r="R43" s="273">
        <v>44830</v>
      </c>
      <c r="S43" s="270">
        <v>5</v>
      </c>
      <c r="T43" s="274" t="s">
        <v>24</v>
      </c>
      <c r="U43" s="274" t="s">
        <v>36</v>
      </c>
      <c r="V43" s="275">
        <v>24</v>
      </c>
      <c r="W43" s="273">
        <v>44824</v>
      </c>
      <c r="X43" s="270">
        <v>11</v>
      </c>
      <c r="Y43" s="270">
        <v>7</v>
      </c>
      <c r="Z43" s="270" t="s">
        <v>37</v>
      </c>
      <c r="AA43" s="338"/>
    </row>
    <row r="44" spans="1:30" ht="14.25" customHeight="1" x14ac:dyDescent="0.35">
      <c r="A44" s="270" t="s">
        <v>84</v>
      </c>
      <c r="B44" s="273">
        <v>44835</v>
      </c>
      <c r="C44" s="270">
        <v>10</v>
      </c>
      <c r="D44" s="270">
        <v>8</v>
      </c>
      <c r="E44" s="270">
        <v>7</v>
      </c>
      <c r="F44" s="270">
        <v>5</v>
      </c>
      <c r="G44" s="270">
        <v>2</v>
      </c>
      <c r="H44" s="270">
        <v>2</v>
      </c>
      <c r="I44" s="270"/>
      <c r="J44" s="272">
        <v>0</v>
      </c>
      <c r="K44" s="272">
        <f t="shared" si="5"/>
        <v>20</v>
      </c>
      <c r="L44" s="272">
        <f t="shared" si="6"/>
        <v>30</v>
      </c>
      <c r="M44" s="272">
        <f t="shared" si="7"/>
        <v>50</v>
      </c>
      <c r="N44" s="272">
        <f t="shared" si="8"/>
        <v>80</v>
      </c>
      <c r="O44" s="272">
        <f t="shared" si="9"/>
        <v>80</v>
      </c>
      <c r="P44" s="270"/>
      <c r="Q44" s="270" t="s">
        <v>186</v>
      </c>
      <c r="R44" s="273">
        <v>44830</v>
      </c>
      <c r="S44" s="270">
        <v>5</v>
      </c>
      <c r="T44" s="274" t="s">
        <v>24</v>
      </c>
      <c r="U44" s="274" t="s">
        <v>36</v>
      </c>
      <c r="V44" s="275">
        <v>23</v>
      </c>
      <c r="W44" s="273">
        <v>44824</v>
      </c>
      <c r="X44" s="270">
        <v>11</v>
      </c>
      <c r="Y44" s="270">
        <v>7</v>
      </c>
      <c r="Z44" s="270" t="s">
        <v>50</v>
      </c>
      <c r="AA44" s="338"/>
    </row>
    <row r="45" spans="1:30" ht="14.25" customHeight="1" x14ac:dyDescent="0.35">
      <c r="A45" s="270" t="s">
        <v>85</v>
      </c>
      <c r="B45" s="273">
        <v>44835</v>
      </c>
      <c r="C45" s="270">
        <v>8</v>
      </c>
      <c r="D45" s="270">
        <v>6</v>
      </c>
      <c r="E45" s="270">
        <v>5</v>
      </c>
      <c r="F45" s="270">
        <v>4</v>
      </c>
      <c r="G45" s="270">
        <v>3</v>
      </c>
      <c r="H45" s="270">
        <v>3</v>
      </c>
      <c r="I45" s="270"/>
      <c r="J45" s="272">
        <v>0</v>
      </c>
      <c r="K45" s="272">
        <f t="shared" si="5"/>
        <v>25</v>
      </c>
      <c r="L45" s="272">
        <f t="shared" si="6"/>
        <v>37.5</v>
      </c>
      <c r="M45" s="272">
        <f t="shared" si="7"/>
        <v>50</v>
      </c>
      <c r="N45" s="272">
        <f t="shared" si="8"/>
        <v>62.5</v>
      </c>
      <c r="O45" s="272">
        <f t="shared" si="9"/>
        <v>62.5</v>
      </c>
      <c r="P45" s="270"/>
      <c r="Q45" s="270" t="s">
        <v>186</v>
      </c>
      <c r="R45" s="273">
        <v>44830</v>
      </c>
      <c r="S45" s="270">
        <v>5</v>
      </c>
      <c r="T45" s="274" t="s">
        <v>24</v>
      </c>
      <c r="U45" s="274" t="s">
        <v>36</v>
      </c>
      <c r="V45" s="275">
        <v>22.9</v>
      </c>
      <c r="W45" s="273">
        <v>44824</v>
      </c>
      <c r="X45" s="270">
        <v>11</v>
      </c>
      <c r="Y45" s="270">
        <v>7</v>
      </c>
      <c r="Z45" s="270" t="s">
        <v>51</v>
      </c>
      <c r="AA45" s="338"/>
    </row>
    <row r="46" spans="1:30" ht="14.25" customHeight="1" x14ac:dyDescent="0.35">
      <c r="A46" s="260" t="s">
        <v>86</v>
      </c>
      <c r="B46" s="261">
        <v>44838</v>
      </c>
      <c r="C46" s="260">
        <v>12</v>
      </c>
      <c r="D46" s="260">
        <v>11</v>
      </c>
      <c r="E46" s="260">
        <v>6</v>
      </c>
      <c r="F46" s="260">
        <v>4</v>
      </c>
      <c r="G46" s="260">
        <v>4</v>
      </c>
      <c r="H46" s="260">
        <v>3</v>
      </c>
      <c r="I46" s="260"/>
      <c r="J46" s="94">
        <v>0</v>
      </c>
      <c r="K46" s="94">
        <f t="shared" si="5"/>
        <v>8.3333333333333321</v>
      </c>
      <c r="L46" s="94">
        <f t="shared" si="6"/>
        <v>50</v>
      </c>
      <c r="M46" s="94">
        <f t="shared" si="7"/>
        <v>66.666666666666657</v>
      </c>
      <c r="N46" s="94">
        <f t="shared" si="8"/>
        <v>66.666666666666657</v>
      </c>
      <c r="O46" s="94">
        <f t="shared" si="9"/>
        <v>75</v>
      </c>
      <c r="P46" s="260"/>
      <c r="Q46" s="260" t="s">
        <v>186</v>
      </c>
      <c r="R46" s="261">
        <v>44830</v>
      </c>
      <c r="S46" s="260">
        <v>8</v>
      </c>
      <c r="T46" s="260" t="s">
        <v>24</v>
      </c>
      <c r="U46" s="260" t="s">
        <v>36</v>
      </c>
      <c r="V46" s="262">
        <v>22.8</v>
      </c>
      <c r="W46" s="261">
        <v>44831</v>
      </c>
      <c r="X46" s="260">
        <v>7</v>
      </c>
      <c r="Y46" s="260">
        <v>14</v>
      </c>
      <c r="Z46" s="260" t="s">
        <v>26</v>
      </c>
      <c r="AA46" s="338"/>
    </row>
    <row r="47" spans="1:30" ht="14.25" customHeight="1" x14ac:dyDescent="0.35">
      <c r="A47" s="260" t="s">
        <v>87</v>
      </c>
      <c r="B47" s="261">
        <v>44838</v>
      </c>
      <c r="C47" s="260">
        <v>11</v>
      </c>
      <c r="D47" s="260">
        <v>9</v>
      </c>
      <c r="E47" s="260">
        <v>4</v>
      </c>
      <c r="F47" s="260">
        <v>4</v>
      </c>
      <c r="G47" s="260">
        <v>5</v>
      </c>
      <c r="H47" s="260">
        <v>4</v>
      </c>
      <c r="I47" s="260"/>
      <c r="J47" s="94">
        <v>0</v>
      </c>
      <c r="K47" s="94">
        <f t="shared" si="5"/>
        <v>18.181818181818183</v>
      </c>
      <c r="L47" s="94">
        <f t="shared" si="6"/>
        <v>63.636363636363633</v>
      </c>
      <c r="M47" s="94">
        <f t="shared" si="7"/>
        <v>63.636363636363633</v>
      </c>
      <c r="N47" s="94">
        <f t="shared" si="8"/>
        <v>54.54545454545454</v>
      </c>
      <c r="O47" s="94">
        <f t="shared" si="9"/>
        <v>63.636363636363633</v>
      </c>
      <c r="P47" s="260"/>
      <c r="Q47" s="260" t="s">
        <v>186</v>
      </c>
      <c r="R47" s="261">
        <v>44830</v>
      </c>
      <c r="S47" s="260">
        <v>8</v>
      </c>
      <c r="T47" s="260" t="s">
        <v>24</v>
      </c>
      <c r="U47" s="260" t="s">
        <v>36</v>
      </c>
      <c r="V47" s="262">
        <v>23.7</v>
      </c>
      <c r="W47" s="261">
        <v>44831</v>
      </c>
      <c r="X47" s="260">
        <v>7</v>
      </c>
      <c r="Y47" s="260">
        <v>14</v>
      </c>
      <c r="Z47" s="260" t="s">
        <v>33</v>
      </c>
      <c r="AA47" s="338"/>
    </row>
    <row r="48" spans="1:30" ht="14.25" customHeight="1" x14ac:dyDescent="0.35">
      <c r="A48" s="260" t="s">
        <v>88</v>
      </c>
      <c r="B48" s="261">
        <v>44838</v>
      </c>
      <c r="C48" s="260">
        <v>12</v>
      </c>
      <c r="D48" s="260">
        <v>9</v>
      </c>
      <c r="E48" s="260">
        <v>7</v>
      </c>
      <c r="F48" s="260">
        <v>5</v>
      </c>
      <c r="G48" s="260">
        <v>4</v>
      </c>
      <c r="H48" s="260">
        <v>4</v>
      </c>
      <c r="I48" s="260"/>
      <c r="J48" s="94">
        <v>0</v>
      </c>
      <c r="K48" s="94">
        <f t="shared" si="5"/>
        <v>25</v>
      </c>
      <c r="L48" s="94">
        <f t="shared" si="6"/>
        <v>41.666666666666671</v>
      </c>
      <c r="M48" s="94">
        <f t="shared" si="7"/>
        <v>58.333333333333336</v>
      </c>
      <c r="N48" s="94">
        <f t="shared" si="8"/>
        <v>66.666666666666657</v>
      </c>
      <c r="O48" s="94">
        <f t="shared" si="9"/>
        <v>66.666666666666657</v>
      </c>
      <c r="P48" s="260"/>
      <c r="Q48" s="260" t="s">
        <v>188</v>
      </c>
      <c r="R48" s="261">
        <v>44838</v>
      </c>
      <c r="S48" s="260">
        <v>0</v>
      </c>
      <c r="T48" s="260" t="s">
        <v>24</v>
      </c>
      <c r="U48" s="260" t="s">
        <v>36</v>
      </c>
      <c r="V48" s="262">
        <v>24.2</v>
      </c>
      <c r="W48" s="261">
        <v>44831</v>
      </c>
      <c r="X48" s="260">
        <v>7</v>
      </c>
      <c r="Y48" s="260">
        <v>14</v>
      </c>
      <c r="Z48" s="260" t="s">
        <v>26</v>
      </c>
      <c r="AA48" s="338"/>
    </row>
    <row r="49" spans="1:30" ht="14.25" customHeight="1" x14ac:dyDescent="0.35">
      <c r="A49" s="260" t="s">
        <v>89</v>
      </c>
      <c r="B49" s="261">
        <v>44838</v>
      </c>
      <c r="C49" s="260">
        <v>12</v>
      </c>
      <c r="D49" s="260">
        <v>9</v>
      </c>
      <c r="E49" s="260">
        <v>8</v>
      </c>
      <c r="F49" s="260">
        <v>5</v>
      </c>
      <c r="G49" s="260">
        <v>4</v>
      </c>
      <c r="H49" s="260">
        <v>3</v>
      </c>
      <c r="I49" s="260"/>
      <c r="J49" s="94">
        <v>0</v>
      </c>
      <c r="K49" s="94">
        <f t="shared" si="5"/>
        <v>25</v>
      </c>
      <c r="L49" s="94">
        <f t="shared" si="6"/>
        <v>33.333333333333329</v>
      </c>
      <c r="M49" s="94">
        <f t="shared" si="7"/>
        <v>58.333333333333336</v>
      </c>
      <c r="N49" s="94">
        <f t="shared" si="8"/>
        <v>66.666666666666657</v>
      </c>
      <c r="O49" s="94">
        <f t="shared" si="9"/>
        <v>75</v>
      </c>
      <c r="P49" s="260"/>
      <c r="Q49" s="260" t="s">
        <v>188</v>
      </c>
      <c r="R49" s="261">
        <v>44838</v>
      </c>
      <c r="S49" s="260">
        <v>0</v>
      </c>
      <c r="T49" s="260" t="s">
        <v>24</v>
      </c>
      <c r="U49" s="260" t="s">
        <v>36</v>
      </c>
      <c r="V49" s="262">
        <v>22.8</v>
      </c>
      <c r="W49" s="261">
        <v>44831</v>
      </c>
      <c r="X49" s="260">
        <v>7</v>
      </c>
      <c r="Y49" s="260">
        <v>14</v>
      </c>
      <c r="Z49" s="260" t="s">
        <v>37</v>
      </c>
      <c r="AA49" s="338"/>
      <c r="AB49" s="277"/>
      <c r="AC49" s="277"/>
      <c r="AD49" s="277"/>
    </row>
    <row r="50" spans="1:30" ht="14.25" customHeight="1" x14ac:dyDescent="0.35">
      <c r="A50" s="260" t="s">
        <v>90</v>
      </c>
      <c r="B50" s="261">
        <v>44838</v>
      </c>
      <c r="C50" s="260">
        <v>7</v>
      </c>
      <c r="D50" s="260">
        <v>4</v>
      </c>
      <c r="E50" s="260">
        <v>3</v>
      </c>
      <c r="F50" s="260">
        <v>3</v>
      </c>
      <c r="G50" s="260">
        <v>1</v>
      </c>
      <c r="H50" s="260">
        <v>1</v>
      </c>
      <c r="I50" s="260"/>
      <c r="J50" s="94">
        <v>0</v>
      </c>
      <c r="K50" s="94">
        <f t="shared" si="5"/>
        <v>42.857142857142854</v>
      </c>
      <c r="L50" s="94">
        <f t="shared" si="6"/>
        <v>57.142857142857139</v>
      </c>
      <c r="M50" s="94">
        <f t="shared" si="7"/>
        <v>57.142857142857139</v>
      </c>
      <c r="N50" s="94">
        <f t="shared" si="8"/>
        <v>85.714285714285708</v>
      </c>
      <c r="O50" s="94">
        <f t="shared" si="9"/>
        <v>85.714285714285708</v>
      </c>
      <c r="P50" s="260"/>
      <c r="Q50" s="260" t="s">
        <v>188</v>
      </c>
      <c r="R50" s="261">
        <v>44838</v>
      </c>
      <c r="S50" s="260">
        <v>0</v>
      </c>
      <c r="T50" s="260" t="s">
        <v>24</v>
      </c>
      <c r="U50" s="260" t="s">
        <v>36</v>
      </c>
      <c r="V50" s="262">
        <v>23.2</v>
      </c>
      <c r="W50" s="261">
        <v>44831</v>
      </c>
      <c r="X50" s="260">
        <v>7</v>
      </c>
      <c r="Y50" s="260">
        <v>14</v>
      </c>
      <c r="Z50" s="260" t="s">
        <v>77</v>
      </c>
      <c r="AA50" s="338"/>
    </row>
    <row r="51" spans="1:30" ht="14.25" customHeight="1" x14ac:dyDescent="0.35">
      <c r="A51" s="260" t="s">
        <v>91</v>
      </c>
      <c r="B51" s="261">
        <v>44838</v>
      </c>
      <c r="C51" s="260">
        <v>12</v>
      </c>
      <c r="D51" s="260">
        <v>6</v>
      </c>
      <c r="E51" s="260">
        <v>4</v>
      </c>
      <c r="F51" s="260">
        <v>4</v>
      </c>
      <c r="G51" s="260">
        <v>4</v>
      </c>
      <c r="H51" s="260">
        <v>3</v>
      </c>
      <c r="I51" s="260"/>
      <c r="J51" s="94">
        <v>0</v>
      </c>
      <c r="K51" s="94">
        <f t="shared" si="5"/>
        <v>50</v>
      </c>
      <c r="L51" s="94">
        <f t="shared" si="6"/>
        <v>66.666666666666657</v>
      </c>
      <c r="M51" s="94">
        <f t="shared" si="7"/>
        <v>66.666666666666657</v>
      </c>
      <c r="N51" s="94">
        <f t="shared" si="8"/>
        <v>66.666666666666657</v>
      </c>
      <c r="O51" s="94">
        <f t="shared" si="9"/>
        <v>75</v>
      </c>
      <c r="P51" s="260"/>
      <c r="Q51" s="260" t="s">
        <v>188</v>
      </c>
      <c r="R51" s="261">
        <v>44838</v>
      </c>
      <c r="S51" s="260">
        <v>0</v>
      </c>
      <c r="T51" s="260" t="s">
        <v>24</v>
      </c>
      <c r="U51" s="260" t="s">
        <v>36</v>
      </c>
      <c r="V51" s="262">
        <v>23.6</v>
      </c>
      <c r="W51" s="261">
        <v>44831</v>
      </c>
      <c r="X51" s="260">
        <v>7</v>
      </c>
      <c r="Y51" s="260">
        <v>14</v>
      </c>
      <c r="Z51" s="260" t="s">
        <v>37</v>
      </c>
      <c r="AA51" s="338"/>
    </row>
    <row r="52" spans="1:30" ht="14.25" customHeight="1" x14ac:dyDescent="0.35">
      <c r="A52" s="260" t="s">
        <v>92</v>
      </c>
      <c r="B52" s="261">
        <v>44838</v>
      </c>
      <c r="C52" s="260">
        <v>8</v>
      </c>
      <c r="D52" s="260">
        <v>4</v>
      </c>
      <c r="E52" s="260">
        <v>3</v>
      </c>
      <c r="F52" s="260">
        <v>3</v>
      </c>
      <c r="G52" s="260">
        <v>2</v>
      </c>
      <c r="H52" s="260">
        <v>2</v>
      </c>
      <c r="I52" s="260"/>
      <c r="J52" s="94">
        <v>0</v>
      </c>
      <c r="K52" s="94">
        <f t="shared" si="5"/>
        <v>50</v>
      </c>
      <c r="L52" s="94">
        <f t="shared" si="6"/>
        <v>62.5</v>
      </c>
      <c r="M52" s="94">
        <f t="shared" si="7"/>
        <v>62.5</v>
      </c>
      <c r="N52" s="94">
        <f t="shared" si="8"/>
        <v>75</v>
      </c>
      <c r="O52" s="94">
        <f t="shared" si="9"/>
        <v>75</v>
      </c>
      <c r="P52" s="260"/>
      <c r="Q52" s="260" t="s">
        <v>188</v>
      </c>
      <c r="R52" s="261">
        <v>44838</v>
      </c>
      <c r="S52" s="260">
        <v>0</v>
      </c>
      <c r="T52" s="260" t="s">
        <v>24</v>
      </c>
      <c r="U52" s="260" t="s">
        <v>36</v>
      </c>
      <c r="V52" s="262">
        <v>23.3</v>
      </c>
      <c r="W52" s="261">
        <v>44831</v>
      </c>
      <c r="X52" s="260">
        <v>7</v>
      </c>
      <c r="Y52" s="260">
        <v>14</v>
      </c>
      <c r="Z52" s="260" t="s">
        <v>49</v>
      </c>
      <c r="AA52" s="338"/>
    </row>
    <row r="53" spans="1:30" ht="14.25" customHeight="1" x14ac:dyDescent="0.35">
      <c r="A53" s="260" t="s">
        <v>93</v>
      </c>
      <c r="B53" s="261">
        <v>44838</v>
      </c>
      <c r="C53" s="260">
        <v>10</v>
      </c>
      <c r="D53" s="260">
        <v>9</v>
      </c>
      <c r="E53" s="260">
        <v>3</v>
      </c>
      <c r="F53" s="260">
        <v>2</v>
      </c>
      <c r="G53" s="260">
        <v>1</v>
      </c>
      <c r="H53" s="260">
        <v>1</v>
      </c>
      <c r="I53" s="260"/>
      <c r="J53" s="94">
        <v>0</v>
      </c>
      <c r="K53" s="94">
        <f t="shared" si="5"/>
        <v>10</v>
      </c>
      <c r="L53" s="94">
        <f t="shared" si="6"/>
        <v>70</v>
      </c>
      <c r="M53" s="94">
        <f t="shared" si="7"/>
        <v>80</v>
      </c>
      <c r="N53" s="94">
        <f t="shared" si="8"/>
        <v>90</v>
      </c>
      <c r="O53" s="94">
        <f t="shared" si="9"/>
        <v>90</v>
      </c>
      <c r="P53" s="260"/>
      <c r="Q53" s="260" t="s">
        <v>188</v>
      </c>
      <c r="R53" s="261">
        <v>44838</v>
      </c>
      <c r="S53" s="260">
        <v>0</v>
      </c>
      <c r="T53" s="260" t="s">
        <v>24</v>
      </c>
      <c r="U53" s="260" t="s">
        <v>25</v>
      </c>
      <c r="V53" s="262">
        <v>23.5</v>
      </c>
      <c r="W53" s="261">
        <v>44831</v>
      </c>
      <c r="X53" s="260">
        <v>7</v>
      </c>
      <c r="Y53" s="260">
        <v>14</v>
      </c>
      <c r="Z53" s="260" t="s">
        <v>49</v>
      </c>
      <c r="AA53" s="338"/>
    </row>
    <row r="54" spans="1:30" ht="14.25" customHeight="1" x14ac:dyDescent="0.35">
      <c r="A54" s="260" t="s">
        <v>94</v>
      </c>
      <c r="B54" s="261">
        <v>44838</v>
      </c>
      <c r="C54" s="260">
        <v>10</v>
      </c>
      <c r="D54" s="260">
        <v>10</v>
      </c>
      <c r="E54" s="260">
        <v>7</v>
      </c>
      <c r="F54" s="260">
        <v>2</v>
      </c>
      <c r="G54" s="260">
        <v>1</v>
      </c>
      <c r="H54" s="260">
        <v>1</v>
      </c>
      <c r="I54" s="260"/>
      <c r="J54" s="94">
        <v>0</v>
      </c>
      <c r="K54" s="94">
        <f t="shared" si="5"/>
        <v>0</v>
      </c>
      <c r="L54" s="94">
        <f t="shared" si="6"/>
        <v>30</v>
      </c>
      <c r="M54" s="94">
        <f t="shared" si="7"/>
        <v>80</v>
      </c>
      <c r="N54" s="94">
        <f t="shared" si="8"/>
        <v>90</v>
      </c>
      <c r="O54" s="94">
        <f t="shared" si="9"/>
        <v>90</v>
      </c>
      <c r="P54" s="260"/>
      <c r="Q54" s="260" t="s">
        <v>188</v>
      </c>
      <c r="R54" s="261">
        <v>44838</v>
      </c>
      <c r="S54" s="260">
        <v>0</v>
      </c>
      <c r="T54" s="260" t="s">
        <v>24</v>
      </c>
      <c r="U54" s="260" t="s">
        <v>25</v>
      </c>
      <c r="V54" s="262">
        <v>23.7</v>
      </c>
      <c r="W54" s="261">
        <v>44831</v>
      </c>
      <c r="X54" s="260">
        <v>7</v>
      </c>
      <c r="Y54" s="260">
        <v>14</v>
      </c>
      <c r="Z54" s="260" t="s">
        <v>49</v>
      </c>
      <c r="AA54" s="338"/>
    </row>
    <row r="55" spans="1:30" ht="14.25" customHeight="1" x14ac:dyDescent="0.35">
      <c r="A55" s="270" t="s">
        <v>95</v>
      </c>
      <c r="B55" s="273">
        <v>44839</v>
      </c>
      <c r="C55" s="270">
        <v>10</v>
      </c>
      <c r="D55" s="270">
        <v>9</v>
      </c>
      <c r="E55" s="270">
        <v>7</v>
      </c>
      <c r="F55" s="270">
        <v>4</v>
      </c>
      <c r="G55" s="270">
        <v>1</v>
      </c>
      <c r="H55" s="270">
        <v>1</v>
      </c>
      <c r="I55" s="270"/>
      <c r="J55" s="272">
        <v>0</v>
      </c>
      <c r="K55" s="272">
        <f t="shared" si="5"/>
        <v>10</v>
      </c>
      <c r="L55" s="272">
        <f t="shared" si="6"/>
        <v>30</v>
      </c>
      <c r="M55" s="272">
        <f t="shared" si="7"/>
        <v>60</v>
      </c>
      <c r="N55" s="272">
        <f t="shared" si="8"/>
        <v>90</v>
      </c>
      <c r="O55" s="272">
        <f t="shared" si="9"/>
        <v>90</v>
      </c>
      <c r="P55" s="270"/>
      <c r="Q55" s="270" t="s">
        <v>188</v>
      </c>
      <c r="R55" s="273">
        <v>44838</v>
      </c>
      <c r="S55" s="270">
        <v>1</v>
      </c>
      <c r="T55" s="270" t="s">
        <v>24</v>
      </c>
      <c r="U55" s="270" t="s">
        <v>36</v>
      </c>
      <c r="V55" s="275">
        <v>22.6</v>
      </c>
      <c r="W55" s="273">
        <v>44832</v>
      </c>
      <c r="X55" s="270">
        <v>7</v>
      </c>
      <c r="Y55" s="270">
        <v>15</v>
      </c>
      <c r="Z55" s="270" t="s">
        <v>26</v>
      </c>
      <c r="AA55" s="338"/>
    </row>
    <row r="56" spans="1:30" ht="14.25" customHeight="1" x14ac:dyDescent="0.35">
      <c r="A56" s="270" t="s">
        <v>96</v>
      </c>
      <c r="B56" s="273">
        <v>44839</v>
      </c>
      <c r="C56" s="270">
        <v>9</v>
      </c>
      <c r="D56" s="270">
        <v>9</v>
      </c>
      <c r="E56" s="270">
        <v>8</v>
      </c>
      <c r="F56" s="270">
        <v>7</v>
      </c>
      <c r="G56" s="270">
        <v>7</v>
      </c>
      <c r="H56" s="270">
        <v>6</v>
      </c>
      <c r="I56" s="270"/>
      <c r="J56" s="272">
        <v>0</v>
      </c>
      <c r="K56" s="272">
        <f t="shared" si="5"/>
        <v>0</v>
      </c>
      <c r="L56" s="272">
        <f t="shared" si="6"/>
        <v>11.111111111111111</v>
      </c>
      <c r="M56" s="272">
        <f t="shared" si="7"/>
        <v>22.222222222222221</v>
      </c>
      <c r="N56" s="272">
        <f t="shared" si="8"/>
        <v>22.222222222222221</v>
      </c>
      <c r="O56" s="272">
        <f t="shared" si="9"/>
        <v>33.333333333333329</v>
      </c>
      <c r="P56" s="270"/>
      <c r="Q56" s="270" t="s">
        <v>188</v>
      </c>
      <c r="R56" s="273">
        <v>44838</v>
      </c>
      <c r="S56" s="270">
        <v>1</v>
      </c>
      <c r="T56" s="270" t="s">
        <v>24</v>
      </c>
      <c r="U56" s="270" t="s">
        <v>36</v>
      </c>
      <c r="V56" s="275">
        <v>22.8</v>
      </c>
      <c r="W56" s="273">
        <v>44832</v>
      </c>
      <c r="X56" s="270">
        <v>7</v>
      </c>
      <c r="Y56" s="270">
        <v>15</v>
      </c>
      <c r="Z56" s="270" t="s">
        <v>30</v>
      </c>
      <c r="AA56" s="338"/>
    </row>
    <row r="57" spans="1:30" ht="14.25" customHeight="1" x14ac:dyDescent="0.35">
      <c r="A57" s="270" t="s">
        <v>97</v>
      </c>
      <c r="B57" s="273">
        <v>44839</v>
      </c>
      <c r="C57" s="270">
        <v>9</v>
      </c>
      <c r="D57" s="270">
        <v>7</v>
      </c>
      <c r="E57" s="270">
        <v>5</v>
      </c>
      <c r="F57" s="270">
        <v>1</v>
      </c>
      <c r="G57" s="270">
        <v>0</v>
      </c>
      <c r="H57" s="270">
        <v>0</v>
      </c>
      <c r="I57" s="270"/>
      <c r="J57" s="272">
        <v>0</v>
      </c>
      <c r="K57" s="272">
        <f t="shared" si="5"/>
        <v>22.222222222222221</v>
      </c>
      <c r="L57" s="272">
        <f t="shared" si="6"/>
        <v>44.444444444444443</v>
      </c>
      <c r="M57" s="272">
        <f t="shared" si="7"/>
        <v>88.888888888888886</v>
      </c>
      <c r="N57" s="272">
        <f t="shared" si="8"/>
        <v>100</v>
      </c>
      <c r="O57" s="272">
        <f t="shared" si="9"/>
        <v>100</v>
      </c>
      <c r="P57" s="270"/>
      <c r="Q57" s="270" t="s">
        <v>188</v>
      </c>
      <c r="R57" s="273">
        <v>44838</v>
      </c>
      <c r="S57" s="270">
        <v>1</v>
      </c>
      <c r="T57" s="270" t="s">
        <v>24</v>
      </c>
      <c r="U57" s="270" t="s">
        <v>36</v>
      </c>
      <c r="V57" s="275">
        <v>22.9</v>
      </c>
      <c r="W57" s="273">
        <v>44832</v>
      </c>
      <c r="X57" s="270">
        <v>7</v>
      </c>
      <c r="Y57" s="270">
        <v>15</v>
      </c>
      <c r="Z57" s="270" t="s">
        <v>33</v>
      </c>
      <c r="AA57" s="338"/>
    </row>
    <row r="58" spans="1:30" ht="14.25" customHeight="1" x14ac:dyDescent="0.35">
      <c r="A58" s="270" t="s">
        <v>98</v>
      </c>
      <c r="B58" s="273">
        <v>44839</v>
      </c>
      <c r="C58" s="270">
        <v>10</v>
      </c>
      <c r="D58" s="270">
        <v>7</v>
      </c>
      <c r="E58" s="270">
        <v>3</v>
      </c>
      <c r="F58" s="270">
        <v>0</v>
      </c>
      <c r="G58" s="270">
        <v>0</v>
      </c>
      <c r="H58" s="270">
        <v>0</v>
      </c>
      <c r="I58" s="270"/>
      <c r="J58" s="272">
        <v>0</v>
      </c>
      <c r="K58" s="272">
        <f t="shared" si="5"/>
        <v>30</v>
      </c>
      <c r="L58" s="272">
        <f t="shared" si="6"/>
        <v>70</v>
      </c>
      <c r="M58" s="272">
        <f t="shared" si="7"/>
        <v>100</v>
      </c>
      <c r="N58" s="272">
        <f t="shared" si="8"/>
        <v>100</v>
      </c>
      <c r="O58" s="272">
        <f t="shared" si="9"/>
        <v>100</v>
      </c>
      <c r="P58" s="270"/>
      <c r="Q58" s="270" t="s">
        <v>188</v>
      </c>
      <c r="R58" s="273">
        <v>44838</v>
      </c>
      <c r="S58" s="270">
        <v>1</v>
      </c>
      <c r="T58" s="270" t="s">
        <v>24</v>
      </c>
      <c r="U58" s="270" t="s">
        <v>25</v>
      </c>
      <c r="V58" s="275">
        <v>23.2</v>
      </c>
      <c r="W58" s="273">
        <v>44832</v>
      </c>
      <c r="X58" s="270">
        <v>7</v>
      </c>
      <c r="Y58" s="270">
        <v>15</v>
      </c>
      <c r="Z58" s="270" t="s">
        <v>26</v>
      </c>
      <c r="AA58" s="338"/>
    </row>
    <row r="59" spans="1:30" ht="14.25" customHeight="1" x14ac:dyDescent="0.35">
      <c r="A59" s="270" t="s">
        <v>99</v>
      </c>
      <c r="B59" s="273">
        <v>44839</v>
      </c>
      <c r="C59" s="270">
        <v>8</v>
      </c>
      <c r="D59" s="270">
        <v>8</v>
      </c>
      <c r="E59" s="270">
        <v>7</v>
      </c>
      <c r="F59" s="270">
        <v>6</v>
      </c>
      <c r="G59" s="270">
        <v>6</v>
      </c>
      <c r="H59" s="270">
        <v>5</v>
      </c>
      <c r="I59" s="270"/>
      <c r="J59" s="272">
        <v>0</v>
      </c>
      <c r="K59" s="272">
        <f t="shared" si="5"/>
        <v>0</v>
      </c>
      <c r="L59" s="272">
        <f t="shared" si="6"/>
        <v>12.5</v>
      </c>
      <c r="M59" s="272">
        <f t="shared" si="7"/>
        <v>25</v>
      </c>
      <c r="N59" s="272">
        <f t="shared" si="8"/>
        <v>25</v>
      </c>
      <c r="O59" s="272">
        <f t="shared" si="9"/>
        <v>37.5</v>
      </c>
      <c r="P59" s="270"/>
      <c r="Q59" s="270" t="s">
        <v>188</v>
      </c>
      <c r="R59" s="273">
        <v>44838</v>
      </c>
      <c r="S59" s="270">
        <v>1</v>
      </c>
      <c r="T59" s="270" t="s">
        <v>24</v>
      </c>
      <c r="U59" s="270" t="s">
        <v>25</v>
      </c>
      <c r="V59" s="275">
        <v>24.1</v>
      </c>
      <c r="W59" s="273">
        <v>44832</v>
      </c>
      <c r="X59" s="270">
        <v>7</v>
      </c>
      <c r="Y59" s="270">
        <v>15</v>
      </c>
      <c r="Z59" s="270" t="s">
        <v>30</v>
      </c>
      <c r="AA59" s="338"/>
    </row>
    <row r="60" spans="1:30" ht="14.25" customHeight="1" x14ac:dyDescent="0.35">
      <c r="A60" s="270" t="s">
        <v>100</v>
      </c>
      <c r="B60" s="273">
        <v>44839</v>
      </c>
      <c r="C60" s="270">
        <v>11</v>
      </c>
      <c r="D60" s="270">
        <v>9</v>
      </c>
      <c r="E60" s="270">
        <v>8</v>
      </c>
      <c r="F60" s="270">
        <v>6</v>
      </c>
      <c r="G60" s="270">
        <v>5</v>
      </c>
      <c r="H60" s="270">
        <v>3</v>
      </c>
      <c r="I60" s="270"/>
      <c r="J60" s="272">
        <v>0</v>
      </c>
      <c r="K60" s="272">
        <f t="shared" si="5"/>
        <v>18.181818181818183</v>
      </c>
      <c r="L60" s="272">
        <f t="shared" si="6"/>
        <v>27.27272727272727</v>
      </c>
      <c r="M60" s="272">
        <f t="shared" si="7"/>
        <v>45.454545454545453</v>
      </c>
      <c r="N60" s="272">
        <f t="shared" si="8"/>
        <v>54.54545454545454</v>
      </c>
      <c r="O60" s="272">
        <f t="shared" si="9"/>
        <v>72.727272727272734</v>
      </c>
      <c r="P60" s="270"/>
      <c r="Q60" s="270" t="s">
        <v>188</v>
      </c>
      <c r="R60" s="273">
        <v>44838</v>
      </c>
      <c r="S60" s="270">
        <v>1</v>
      </c>
      <c r="T60" s="270" t="s">
        <v>24</v>
      </c>
      <c r="U60" s="270" t="s">
        <v>25</v>
      </c>
      <c r="V60" s="275">
        <v>24.2</v>
      </c>
      <c r="W60" s="273">
        <v>44832</v>
      </c>
      <c r="X60" s="270">
        <v>7</v>
      </c>
      <c r="Y60" s="270">
        <v>15</v>
      </c>
      <c r="Z60" s="270" t="s">
        <v>33</v>
      </c>
      <c r="AA60" s="338"/>
    </row>
    <row r="61" spans="1:30" s="277" customFormat="1" ht="14.25" customHeight="1" x14ac:dyDescent="0.35">
      <c r="A61" s="260" t="s">
        <v>190</v>
      </c>
      <c r="B61" s="261">
        <v>44841</v>
      </c>
      <c r="C61" s="260">
        <v>10</v>
      </c>
      <c r="D61" s="260">
        <v>10</v>
      </c>
      <c r="E61" s="260">
        <v>4</v>
      </c>
      <c r="F61" s="260">
        <v>2</v>
      </c>
      <c r="G61" s="260">
        <v>1</v>
      </c>
      <c r="H61" s="260">
        <v>1</v>
      </c>
      <c r="I61" s="260"/>
      <c r="J61" s="94">
        <v>0</v>
      </c>
      <c r="K61" s="94">
        <f t="shared" si="5"/>
        <v>0</v>
      </c>
      <c r="L61" s="94">
        <f t="shared" si="6"/>
        <v>60</v>
      </c>
      <c r="M61" s="94">
        <f t="shared" si="7"/>
        <v>80</v>
      </c>
      <c r="N61" s="94">
        <f t="shared" si="8"/>
        <v>90</v>
      </c>
      <c r="O61" s="94">
        <f t="shared" si="9"/>
        <v>90</v>
      </c>
      <c r="P61" s="260"/>
      <c r="Q61" s="260" t="s">
        <v>188</v>
      </c>
      <c r="R61" s="261">
        <v>44838</v>
      </c>
      <c r="S61" s="260">
        <v>3</v>
      </c>
      <c r="T61" s="260" t="s">
        <v>24</v>
      </c>
      <c r="U61" s="260" t="s">
        <v>25</v>
      </c>
      <c r="V61" s="262">
        <v>23</v>
      </c>
      <c r="W61" s="261">
        <v>44830</v>
      </c>
      <c r="X61" s="260">
        <v>11</v>
      </c>
      <c r="Y61" s="260">
        <v>13</v>
      </c>
      <c r="Z61" s="260" t="s">
        <v>30</v>
      </c>
      <c r="AA61" s="338"/>
      <c r="AB61" s="264"/>
      <c r="AC61" s="264"/>
      <c r="AD61" s="264"/>
    </row>
    <row r="62" spans="1:30" ht="14.25" customHeight="1" x14ac:dyDescent="0.35">
      <c r="A62" s="260" t="s">
        <v>191</v>
      </c>
      <c r="B62" s="261">
        <v>44841</v>
      </c>
      <c r="C62" s="260">
        <v>10</v>
      </c>
      <c r="D62" s="260">
        <v>7</v>
      </c>
      <c r="E62" s="260">
        <v>5</v>
      </c>
      <c r="F62" s="260">
        <v>4</v>
      </c>
      <c r="G62" s="260">
        <v>3</v>
      </c>
      <c r="H62" s="260">
        <v>1</v>
      </c>
      <c r="I62" s="260"/>
      <c r="J62" s="260">
        <v>0</v>
      </c>
      <c r="K62" s="94">
        <f t="shared" si="5"/>
        <v>30</v>
      </c>
      <c r="L62" s="94">
        <f t="shared" si="6"/>
        <v>50</v>
      </c>
      <c r="M62" s="94">
        <f t="shared" si="7"/>
        <v>60</v>
      </c>
      <c r="N62" s="94">
        <f t="shared" si="8"/>
        <v>70</v>
      </c>
      <c r="O62" s="94">
        <f t="shared" si="9"/>
        <v>90</v>
      </c>
      <c r="P62" s="260"/>
      <c r="Q62" s="260" t="s">
        <v>188</v>
      </c>
      <c r="R62" s="261">
        <v>44838</v>
      </c>
      <c r="S62" s="260">
        <v>3</v>
      </c>
      <c r="T62" s="260" t="s">
        <v>24</v>
      </c>
      <c r="U62" s="260" t="s">
        <v>25</v>
      </c>
      <c r="V62" s="262">
        <v>23.2</v>
      </c>
      <c r="W62" s="261">
        <v>44830</v>
      </c>
      <c r="X62" s="260">
        <v>11</v>
      </c>
      <c r="Y62" s="260">
        <v>13</v>
      </c>
      <c r="Z62" s="260" t="s">
        <v>33</v>
      </c>
      <c r="AA62" s="338"/>
    </row>
    <row r="63" spans="1:30" ht="14.25" customHeight="1" x14ac:dyDescent="0.35">
      <c r="A63" s="260" t="s">
        <v>192</v>
      </c>
      <c r="B63" s="261">
        <v>44841</v>
      </c>
      <c r="C63" s="260">
        <v>11</v>
      </c>
      <c r="D63" s="260">
        <v>7</v>
      </c>
      <c r="E63" s="260">
        <v>5</v>
      </c>
      <c r="F63" s="260">
        <v>4</v>
      </c>
      <c r="G63" s="260">
        <v>3</v>
      </c>
      <c r="H63" s="260">
        <v>3</v>
      </c>
      <c r="I63" s="260"/>
      <c r="J63" s="260">
        <v>0</v>
      </c>
      <c r="K63" s="94">
        <f t="shared" si="5"/>
        <v>36.363636363636367</v>
      </c>
      <c r="L63" s="94">
        <f t="shared" si="6"/>
        <v>54.54545454545454</v>
      </c>
      <c r="M63" s="94">
        <f t="shared" si="7"/>
        <v>63.636363636363633</v>
      </c>
      <c r="N63" s="94">
        <f t="shared" si="8"/>
        <v>72.727272727272734</v>
      </c>
      <c r="O63" s="94">
        <f t="shared" si="9"/>
        <v>72.727272727272734</v>
      </c>
      <c r="P63" s="260"/>
      <c r="Q63" s="260" t="s">
        <v>188</v>
      </c>
      <c r="R63" s="261">
        <v>44838</v>
      </c>
      <c r="S63" s="260">
        <v>3</v>
      </c>
      <c r="T63" s="260" t="s">
        <v>24</v>
      </c>
      <c r="U63" s="260" t="s">
        <v>25</v>
      </c>
      <c r="V63" s="262">
        <v>24.1</v>
      </c>
      <c r="W63" s="261">
        <v>44830</v>
      </c>
      <c r="X63" s="260">
        <v>11</v>
      </c>
      <c r="Y63" s="260">
        <v>13</v>
      </c>
      <c r="Z63" s="260" t="s">
        <v>30</v>
      </c>
      <c r="AA63" s="338"/>
    </row>
    <row r="64" spans="1:30" ht="14.25" customHeight="1" x14ac:dyDescent="0.35">
      <c r="A64" s="260" t="s">
        <v>193</v>
      </c>
      <c r="B64" s="261">
        <v>44841</v>
      </c>
      <c r="C64" s="260">
        <v>8</v>
      </c>
      <c r="D64" s="260">
        <v>6</v>
      </c>
      <c r="E64" s="260">
        <v>6</v>
      </c>
      <c r="F64" s="260">
        <v>6</v>
      </c>
      <c r="G64" s="260">
        <v>5</v>
      </c>
      <c r="H64" s="260">
        <v>4</v>
      </c>
      <c r="I64" s="260"/>
      <c r="J64" s="94">
        <v>0</v>
      </c>
      <c r="K64" s="94">
        <f t="shared" si="5"/>
        <v>25</v>
      </c>
      <c r="L64" s="94">
        <f t="shared" si="6"/>
        <v>25</v>
      </c>
      <c r="M64" s="94">
        <f t="shared" si="7"/>
        <v>25</v>
      </c>
      <c r="N64" s="94">
        <f t="shared" si="8"/>
        <v>37.5</v>
      </c>
      <c r="O64" s="94">
        <f t="shared" si="9"/>
        <v>50</v>
      </c>
      <c r="P64" s="260"/>
      <c r="Q64" s="260" t="s">
        <v>188</v>
      </c>
      <c r="R64" s="261">
        <v>44838</v>
      </c>
      <c r="S64" s="260">
        <v>3</v>
      </c>
      <c r="T64" s="260" t="s">
        <v>24</v>
      </c>
      <c r="U64" s="260" t="s">
        <v>25</v>
      </c>
      <c r="V64" s="262">
        <v>24.1</v>
      </c>
      <c r="W64" s="261">
        <v>44830</v>
      </c>
      <c r="X64" s="260">
        <v>11</v>
      </c>
      <c r="Y64" s="260">
        <v>13</v>
      </c>
      <c r="Z64" s="260" t="s">
        <v>33</v>
      </c>
      <c r="AA64" s="338"/>
    </row>
    <row r="65" spans="1:32" ht="14.25" customHeight="1" x14ac:dyDescent="0.35">
      <c r="A65" s="260" t="s">
        <v>194</v>
      </c>
      <c r="B65" s="261">
        <v>44841</v>
      </c>
      <c r="C65" s="260">
        <v>12</v>
      </c>
      <c r="D65" s="260">
        <v>12</v>
      </c>
      <c r="E65" s="260">
        <v>11</v>
      </c>
      <c r="F65" s="260">
        <v>9</v>
      </c>
      <c r="G65" s="260">
        <v>6</v>
      </c>
      <c r="H65" s="260">
        <v>5</v>
      </c>
      <c r="I65" s="260"/>
      <c r="J65" s="94">
        <v>0</v>
      </c>
      <c r="K65" s="94">
        <f t="shared" si="5"/>
        <v>0</v>
      </c>
      <c r="L65" s="94">
        <f t="shared" si="6"/>
        <v>8.3333333333333321</v>
      </c>
      <c r="M65" s="94">
        <f t="shared" si="7"/>
        <v>25</v>
      </c>
      <c r="N65" s="94">
        <f t="shared" si="8"/>
        <v>50</v>
      </c>
      <c r="O65" s="94">
        <f t="shared" si="9"/>
        <v>58.333333333333336</v>
      </c>
      <c r="P65" s="260"/>
      <c r="Q65" s="260" t="s">
        <v>188</v>
      </c>
      <c r="R65" s="261">
        <v>44838</v>
      </c>
      <c r="S65" s="260">
        <v>3</v>
      </c>
      <c r="T65" s="260" t="s">
        <v>24</v>
      </c>
      <c r="U65" s="260" t="s">
        <v>25</v>
      </c>
      <c r="V65" s="262">
        <v>23.3</v>
      </c>
      <c r="W65" s="261">
        <v>44830</v>
      </c>
      <c r="X65" s="260">
        <v>11</v>
      </c>
      <c r="Y65" s="260">
        <v>13</v>
      </c>
      <c r="Z65" s="260" t="s">
        <v>49</v>
      </c>
      <c r="AA65" s="338"/>
    </row>
    <row r="66" spans="1:32" ht="14.25" customHeight="1" x14ac:dyDescent="0.35">
      <c r="A66" s="270" t="s">
        <v>195</v>
      </c>
      <c r="B66" s="273">
        <v>44842</v>
      </c>
      <c r="C66" s="270">
        <v>9</v>
      </c>
      <c r="D66" s="270">
        <v>9</v>
      </c>
      <c r="E66" s="270">
        <v>8</v>
      </c>
      <c r="F66" s="270">
        <v>6</v>
      </c>
      <c r="G66" s="270">
        <v>5</v>
      </c>
      <c r="H66" s="270">
        <v>5</v>
      </c>
      <c r="I66" s="270"/>
      <c r="J66" s="270">
        <v>0</v>
      </c>
      <c r="K66" s="272">
        <f t="shared" si="5"/>
        <v>0</v>
      </c>
      <c r="L66" s="272">
        <f t="shared" si="6"/>
        <v>11.111111111111111</v>
      </c>
      <c r="M66" s="272">
        <f t="shared" si="7"/>
        <v>33.333333333333329</v>
      </c>
      <c r="N66" s="272">
        <f t="shared" si="8"/>
        <v>44.444444444444443</v>
      </c>
      <c r="O66" s="272">
        <f t="shared" si="9"/>
        <v>44.444444444444443</v>
      </c>
      <c r="P66" s="270"/>
      <c r="Q66" s="270" t="s">
        <v>188</v>
      </c>
      <c r="R66" s="273">
        <v>44838</v>
      </c>
      <c r="S66" s="270">
        <v>4</v>
      </c>
      <c r="T66" s="270" t="s">
        <v>24</v>
      </c>
      <c r="U66" s="270" t="s">
        <v>25</v>
      </c>
      <c r="V66" s="275">
        <v>23.2</v>
      </c>
      <c r="W66" s="273">
        <v>44831</v>
      </c>
      <c r="X66" s="270">
        <v>11</v>
      </c>
      <c r="Y66" s="270">
        <v>14</v>
      </c>
      <c r="Z66" s="270" t="s">
        <v>26</v>
      </c>
      <c r="AA66" s="338"/>
    </row>
    <row r="67" spans="1:32" ht="14.25" customHeight="1" x14ac:dyDescent="0.35">
      <c r="A67" s="270" t="s">
        <v>196</v>
      </c>
      <c r="B67" s="273">
        <v>44842</v>
      </c>
      <c r="C67" s="270">
        <v>8</v>
      </c>
      <c r="D67" s="270">
        <v>8</v>
      </c>
      <c r="E67" s="270">
        <v>5</v>
      </c>
      <c r="F67" s="270">
        <v>4</v>
      </c>
      <c r="G67" s="270">
        <v>3</v>
      </c>
      <c r="H67" s="270">
        <v>2</v>
      </c>
      <c r="I67" s="270"/>
      <c r="J67" s="270">
        <v>0</v>
      </c>
      <c r="K67" s="272">
        <f t="shared" si="5"/>
        <v>0</v>
      </c>
      <c r="L67" s="272">
        <f t="shared" si="6"/>
        <v>37.5</v>
      </c>
      <c r="M67" s="272">
        <f t="shared" si="7"/>
        <v>50</v>
      </c>
      <c r="N67" s="272">
        <f t="shared" si="8"/>
        <v>62.5</v>
      </c>
      <c r="O67" s="272">
        <f t="shared" si="9"/>
        <v>75</v>
      </c>
      <c r="P67" s="270"/>
      <c r="Q67" s="270" t="s">
        <v>188</v>
      </c>
      <c r="R67" s="273">
        <v>44838</v>
      </c>
      <c r="S67" s="270">
        <v>4</v>
      </c>
      <c r="T67" s="270" t="s">
        <v>24</v>
      </c>
      <c r="U67" s="270" t="s">
        <v>25</v>
      </c>
      <c r="V67" s="275">
        <v>22.9</v>
      </c>
      <c r="W67" s="273">
        <v>44831</v>
      </c>
      <c r="X67" s="270">
        <v>11</v>
      </c>
      <c r="Y67" s="270">
        <v>14</v>
      </c>
      <c r="Z67" s="270" t="s">
        <v>30</v>
      </c>
      <c r="AA67" s="338"/>
      <c r="AB67" s="277"/>
      <c r="AC67" s="277"/>
      <c r="AD67" s="277"/>
    </row>
    <row r="68" spans="1:32" ht="14.25" customHeight="1" x14ac:dyDescent="0.35">
      <c r="A68" s="270" t="s">
        <v>197</v>
      </c>
      <c r="B68" s="273">
        <v>44842</v>
      </c>
      <c r="C68" s="270">
        <v>9</v>
      </c>
      <c r="D68" s="270">
        <v>8</v>
      </c>
      <c r="E68" s="270">
        <v>7</v>
      </c>
      <c r="F68" s="270">
        <v>4</v>
      </c>
      <c r="G68" s="270">
        <v>3</v>
      </c>
      <c r="H68" s="270">
        <v>2</v>
      </c>
      <c r="I68" s="270"/>
      <c r="J68" s="270">
        <v>0</v>
      </c>
      <c r="K68" s="272">
        <f t="shared" si="5"/>
        <v>11.111111111111111</v>
      </c>
      <c r="L68" s="272">
        <f t="shared" si="6"/>
        <v>22.222222222222221</v>
      </c>
      <c r="M68" s="272">
        <f t="shared" si="7"/>
        <v>55.555555555555557</v>
      </c>
      <c r="N68" s="272">
        <f t="shared" si="8"/>
        <v>66.666666666666657</v>
      </c>
      <c r="O68" s="272">
        <f t="shared" si="9"/>
        <v>77.777777777777786</v>
      </c>
      <c r="P68" s="270"/>
      <c r="Q68" s="270" t="s">
        <v>188</v>
      </c>
      <c r="R68" s="273">
        <v>44838</v>
      </c>
      <c r="S68" s="270">
        <v>4</v>
      </c>
      <c r="T68" s="270" t="s">
        <v>24</v>
      </c>
      <c r="U68" s="270" t="s">
        <v>25</v>
      </c>
      <c r="V68" s="275">
        <v>23</v>
      </c>
      <c r="W68" s="273">
        <v>44831</v>
      </c>
      <c r="X68" s="270">
        <v>11</v>
      </c>
      <c r="Y68" s="270">
        <v>14</v>
      </c>
      <c r="Z68" s="270" t="s">
        <v>33</v>
      </c>
      <c r="AA68" s="338"/>
    </row>
    <row r="69" spans="1:32" ht="14.25" customHeight="1" x14ac:dyDescent="0.35">
      <c r="A69" s="270" t="s">
        <v>198</v>
      </c>
      <c r="B69" s="273">
        <v>44842</v>
      </c>
      <c r="C69" s="270">
        <v>7</v>
      </c>
      <c r="D69" s="270">
        <v>7</v>
      </c>
      <c r="E69" s="270">
        <v>6</v>
      </c>
      <c r="F69" s="270">
        <v>6</v>
      </c>
      <c r="G69" s="270">
        <v>4</v>
      </c>
      <c r="H69" s="270">
        <v>4</v>
      </c>
      <c r="I69" s="270"/>
      <c r="J69" s="270">
        <v>0</v>
      </c>
      <c r="K69" s="272">
        <f t="shared" si="5"/>
        <v>0</v>
      </c>
      <c r="L69" s="272">
        <f t="shared" si="6"/>
        <v>14.285714285714285</v>
      </c>
      <c r="M69" s="272">
        <f t="shared" si="7"/>
        <v>14.285714285714285</v>
      </c>
      <c r="N69" s="272">
        <f t="shared" si="8"/>
        <v>42.857142857142854</v>
      </c>
      <c r="O69" s="272">
        <f t="shared" si="9"/>
        <v>42.857142857142854</v>
      </c>
      <c r="P69" s="270"/>
      <c r="Q69" s="270" t="s">
        <v>188</v>
      </c>
      <c r="R69" s="273">
        <v>44838</v>
      </c>
      <c r="S69" s="270">
        <v>4</v>
      </c>
      <c r="T69" s="270" t="s">
        <v>24</v>
      </c>
      <c r="U69" s="270" t="s">
        <v>25</v>
      </c>
      <c r="V69" s="275">
        <v>23.4</v>
      </c>
      <c r="W69" s="273">
        <v>44831</v>
      </c>
      <c r="X69" s="270">
        <v>11</v>
      </c>
      <c r="Y69" s="270">
        <v>14</v>
      </c>
      <c r="Z69" s="270" t="s">
        <v>26</v>
      </c>
      <c r="AA69" s="338"/>
    </row>
    <row r="70" spans="1:32" ht="14.25" customHeight="1" x14ac:dyDescent="0.35">
      <c r="A70" s="270" t="s">
        <v>199</v>
      </c>
      <c r="B70" s="273">
        <v>44842</v>
      </c>
      <c r="C70" s="270">
        <v>8</v>
      </c>
      <c r="D70" s="270">
        <v>8</v>
      </c>
      <c r="E70" s="270">
        <v>5</v>
      </c>
      <c r="F70" s="270">
        <v>3</v>
      </c>
      <c r="G70" s="270">
        <v>2</v>
      </c>
      <c r="H70" s="270">
        <v>1</v>
      </c>
      <c r="I70" s="270"/>
      <c r="J70" s="270">
        <v>0</v>
      </c>
      <c r="K70" s="272">
        <f t="shared" si="5"/>
        <v>0</v>
      </c>
      <c r="L70" s="272">
        <f t="shared" si="6"/>
        <v>37.5</v>
      </c>
      <c r="M70" s="272">
        <f t="shared" si="7"/>
        <v>62.5</v>
      </c>
      <c r="N70" s="272">
        <f t="shared" si="8"/>
        <v>75</v>
      </c>
      <c r="O70" s="272">
        <f t="shared" si="9"/>
        <v>87.5</v>
      </c>
      <c r="P70" s="270"/>
      <c r="Q70" s="270" t="s">
        <v>188</v>
      </c>
      <c r="R70" s="273">
        <v>44838</v>
      </c>
      <c r="S70" s="270">
        <v>4</v>
      </c>
      <c r="T70" s="270" t="s">
        <v>24</v>
      </c>
      <c r="U70" s="270" t="s">
        <v>25</v>
      </c>
      <c r="V70" s="275">
        <v>24</v>
      </c>
      <c r="W70" s="273">
        <v>44831</v>
      </c>
      <c r="X70" s="270">
        <v>11</v>
      </c>
      <c r="Y70" s="270">
        <v>14</v>
      </c>
      <c r="Z70" s="270" t="s">
        <v>30</v>
      </c>
      <c r="AA70" s="338"/>
    </row>
    <row r="71" spans="1:32" ht="14.25" customHeight="1" x14ac:dyDescent="0.35">
      <c r="A71" s="270" t="s">
        <v>200</v>
      </c>
      <c r="B71" s="273">
        <v>44842</v>
      </c>
      <c r="C71" s="270">
        <v>9</v>
      </c>
      <c r="D71" s="270">
        <v>7</v>
      </c>
      <c r="E71" s="270">
        <v>3</v>
      </c>
      <c r="F71" s="270">
        <v>1</v>
      </c>
      <c r="G71" s="270">
        <v>1</v>
      </c>
      <c r="H71" s="270">
        <v>1</v>
      </c>
      <c r="I71" s="270"/>
      <c r="J71" s="270">
        <v>0</v>
      </c>
      <c r="K71" s="272">
        <f t="shared" si="5"/>
        <v>22.222222222222221</v>
      </c>
      <c r="L71" s="272">
        <f t="shared" si="6"/>
        <v>66.666666666666657</v>
      </c>
      <c r="M71" s="272">
        <f t="shared" si="7"/>
        <v>88.888888888888886</v>
      </c>
      <c r="N71" s="272">
        <f t="shared" si="8"/>
        <v>88.888888888888886</v>
      </c>
      <c r="O71" s="272">
        <f t="shared" si="9"/>
        <v>88.888888888888886</v>
      </c>
      <c r="P71" s="270"/>
      <c r="Q71" s="270" t="s">
        <v>188</v>
      </c>
      <c r="R71" s="273">
        <v>44838</v>
      </c>
      <c r="S71" s="270">
        <v>4</v>
      </c>
      <c r="T71" s="270" t="s">
        <v>24</v>
      </c>
      <c r="U71" s="270" t="s">
        <v>25</v>
      </c>
      <c r="V71" s="275">
        <v>24</v>
      </c>
      <c r="W71" s="273">
        <v>44831</v>
      </c>
      <c r="X71" s="270">
        <v>11</v>
      </c>
      <c r="Y71" s="270">
        <v>14</v>
      </c>
      <c r="Z71" s="270" t="s">
        <v>33</v>
      </c>
      <c r="AA71" s="338"/>
    </row>
    <row r="72" spans="1:32" ht="14.25" customHeight="1" x14ac:dyDescent="0.35">
      <c r="A72" s="270" t="s">
        <v>201</v>
      </c>
      <c r="B72" s="273">
        <v>44842</v>
      </c>
      <c r="C72" s="270">
        <v>8</v>
      </c>
      <c r="D72" s="270">
        <v>6</v>
      </c>
      <c r="E72" s="270">
        <v>3</v>
      </c>
      <c r="F72" s="270">
        <v>2</v>
      </c>
      <c r="G72" s="270">
        <v>3</v>
      </c>
      <c r="H72" s="270">
        <v>1</v>
      </c>
      <c r="I72" s="270"/>
      <c r="J72" s="270">
        <v>0</v>
      </c>
      <c r="K72" s="272">
        <f t="shared" si="5"/>
        <v>25</v>
      </c>
      <c r="L72" s="272">
        <f t="shared" si="6"/>
        <v>62.5</v>
      </c>
      <c r="M72" s="272">
        <f t="shared" si="7"/>
        <v>75</v>
      </c>
      <c r="N72" s="272">
        <f t="shared" si="8"/>
        <v>62.5</v>
      </c>
      <c r="O72" s="272">
        <f t="shared" si="9"/>
        <v>87.5</v>
      </c>
      <c r="P72" s="270"/>
      <c r="Q72" s="270" t="s">
        <v>188</v>
      </c>
      <c r="R72" s="273">
        <v>44838</v>
      </c>
      <c r="S72" s="270">
        <v>4</v>
      </c>
      <c r="T72" s="270" t="s">
        <v>24</v>
      </c>
      <c r="U72" s="270" t="s">
        <v>25</v>
      </c>
      <c r="V72" s="275">
        <v>24.1</v>
      </c>
      <c r="W72" s="273">
        <v>44831</v>
      </c>
      <c r="X72" s="270">
        <v>11</v>
      </c>
      <c r="Y72" s="270">
        <v>14</v>
      </c>
      <c r="Z72" s="270" t="s">
        <v>30</v>
      </c>
      <c r="AA72" s="338"/>
    </row>
    <row r="73" spans="1:32" ht="14" customHeight="1" x14ac:dyDescent="0.35">
      <c r="A73" s="270" t="s">
        <v>202</v>
      </c>
      <c r="B73" s="273">
        <v>44842</v>
      </c>
      <c r="C73" s="270">
        <v>11</v>
      </c>
      <c r="D73" s="270">
        <v>9</v>
      </c>
      <c r="E73" s="270">
        <v>5</v>
      </c>
      <c r="F73" s="270">
        <v>3</v>
      </c>
      <c r="G73" s="270">
        <v>1</v>
      </c>
      <c r="H73" s="270">
        <v>0</v>
      </c>
      <c r="I73" s="270"/>
      <c r="J73" s="270">
        <v>0</v>
      </c>
      <c r="K73" s="272">
        <f t="shared" si="5"/>
        <v>18.181818181818183</v>
      </c>
      <c r="L73" s="272">
        <f t="shared" si="6"/>
        <v>54.54545454545454</v>
      </c>
      <c r="M73" s="272">
        <f t="shared" si="7"/>
        <v>72.727272727272734</v>
      </c>
      <c r="N73" s="272">
        <f t="shared" si="8"/>
        <v>90.909090909090907</v>
      </c>
      <c r="O73" s="272">
        <f t="shared" si="9"/>
        <v>100</v>
      </c>
      <c r="P73" s="270"/>
      <c r="Q73" s="270" t="s">
        <v>188</v>
      </c>
      <c r="R73" s="273">
        <v>44838</v>
      </c>
      <c r="S73" s="270">
        <v>4</v>
      </c>
      <c r="T73" s="270" t="s">
        <v>24</v>
      </c>
      <c r="U73" s="270" t="s">
        <v>25</v>
      </c>
      <c r="V73" s="275">
        <v>22.5</v>
      </c>
      <c r="W73" s="273">
        <v>44831</v>
      </c>
      <c r="X73" s="270">
        <v>11</v>
      </c>
      <c r="Y73" s="270">
        <v>14</v>
      </c>
      <c r="Z73" s="270" t="s">
        <v>37</v>
      </c>
      <c r="AA73" s="338"/>
    </row>
    <row r="74" spans="1:32" ht="14.25" customHeight="1" x14ac:dyDescent="0.35">
      <c r="A74" s="270" t="s">
        <v>203</v>
      </c>
      <c r="B74" s="273">
        <v>44842</v>
      </c>
      <c r="C74" s="270">
        <v>8</v>
      </c>
      <c r="D74" s="270">
        <v>8</v>
      </c>
      <c r="E74" s="270">
        <v>6</v>
      </c>
      <c r="F74" s="270">
        <v>4</v>
      </c>
      <c r="G74" s="270">
        <v>2</v>
      </c>
      <c r="H74" s="270">
        <v>2</v>
      </c>
      <c r="I74" s="270"/>
      <c r="J74" s="270">
        <v>0</v>
      </c>
      <c r="K74" s="272">
        <f t="shared" si="5"/>
        <v>0</v>
      </c>
      <c r="L74" s="272">
        <f t="shared" si="6"/>
        <v>25</v>
      </c>
      <c r="M74" s="272">
        <f t="shared" si="7"/>
        <v>50</v>
      </c>
      <c r="N74" s="272">
        <f t="shared" si="8"/>
        <v>75</v>
      </c>
      <c r="O74" s="272">
        <f t="shared" si="9"/>
        <v>75</v>
      </c>
      <c r="P74" s="270"/>
      <c r="Q74" s="270" t="s">
        <v>188</v>
      </c>
      <c r="R74" s="273">
        <v>44838</v>
      </c>
      <c r="S74" s="270">
        <v>4</v>
      </c>
      <c r="T74" s="270" t="s">
        <v>24</v>
      </c>
      <c r="U74" s="270" t="s">
        <v>25</v>
      </c>
      <c r="V74" s="275">
        <v>24.8</v>
      </c>
      <c r="W74" s="273">
        <v>44831</v>
      </c>
      <c r="X74" s="270">
        <v>11</v>
      </c>
      <c r="Y74" s="270">
        <v>14</v>
      </c>
      <c r="Z74" s="270" t="s">
        <v>77</v>
      </c>
      <c r="AA74" s="338"/>
    </row>
    <row r="75" spans="1:32" ht="14.25" customHeight="1" x14ac:dyDescent="0.35">
      <c r="A75" s="270" t="s">
        <v>204</v>
      </c>
      <c r="B75" s="273">
        <v>44842</v>
      </c>
      <c r="C75" s="270">
        <v>8</v>
      </c>
      <c r="D75" s="270">
        <v>6</v>
      </c>
      <c r="E75" s="270">
        <v>4</v>
      </c>
      <c r="F75" s="270">
        <v>3</v>
      </c>
      <c r="G75" s="270">
        <v>0</v>
      </c>
      <c r="H75" s="270">
        <v>0</v>
      </c>
      <c r="I75" s="270"/>
      <c r="J75" s="270">
        <v>0</v>
      </c>
      <c r="K75" s="272">
        <f t="shared" si="5"/>
        <v>25</v>
      </c>
      <c r="L75" s="272">
        <f t="shared" si="6"/>
        <v>50</v>
      </c>
      <c r="M75" s="272">
        <f t="shared" si="7"/>
        <v>62.5</v>
      </c>
      <c r="N75" s="272">
        <f t="shared" si="8"/>
        <v>100</v>
      </c>
      <c r="O75" s="272">
        <f t="shared" si="9"/>
        <v>100</v>
      </c>
      <c r="P75" s="270"/>
      <c r="Q75" s="270" t="s">
        <v>188</v>
      </c>
      <c r="R75" s="273">
        <v>44838</v>
      </c>
      <c r="S75" s="270">
        <v>4</v>
      </c>
      <c r="T75" s="270" t="s">
        <v>24</v>
      </c>
      <c r="U75" s="270" t="s">
        <v>25</v>
      </c>
      <c r="V75" s="275">
        <v>24.1</v>
      </c>
      <c r="W75" s="273">
        <v>44831</v>
      </c>
      <c r="X75" s="270">
        <v>11</v>
      </c>
      <c r="Y75" s="270">
        <v>14</v>
      </c>
      <c r="Z75" s="270" t="s">
        <v>49</v>
      </c>
      <c r="AA75" s="338"/>
    </row>
    <row r="76" spans="1:32" ht="14.25" customHeight="1" x14ac:dyDescent="0.35">
      <c r="B76" s="266"/>
      <c r="K76" s="2"/>
      <c r="L76" s="2"/>
      <c r="M76" s="2"/>
      <c r="N76" s="2"/>
      <c r="O76" s="2"/>
      <c r="R76" s="266"/>
      <c r="V76" s="267"/>
      <c r="W76" s="266"/>
    </row>
    <row r="77" spans="1:32" ht="14.25" customHeight="1" x14ac:dyDescent="0.35">
      <c r="A77" s="472" t="s">
        <v>583</v>
      </c>
      <c r="B77" s="472"/>
      <c r="C77" s="472"/>
      <c r="D77" s="472"/>
      <c r="E77" s="472"/>
      <c r="F77" s="472"/>
      <c r="G77" s="472"/>
      <c r="H77" s="472"/>
      <c r="I77" s="472"/>
      <c r="J77" s="472"/>
      <c r="K77" s="472"/>
      <c r="L77" s="472"/>
      <c r="M77" s="472"/>
      <c r="N77" s="472"/>
      <c r="O77" s="472"/>
      <c r="P77" s="472"/>
      <c r="Q77" s="472"/>
      <c r="R77" s="472"/>
      <c r="S77" s="472"/>
      <c r="T77" s="472"/>
      <c r="U77" s="472"/>
      <c r="V77" s="472"/>
      <c r="W77" s="472"/>
      <c r="X77" s="472"/>
      <c r="Y77" s="472"/>
      <c r="Z77" s="472"/>
      <c r="AA77" s="472"/>
      <c r="AB77" s="472"/>
      <c r="AC77" s="472"/>
      <c r="AD77" s="472"/>
      <c r="AE77" s="472"/>
      <c r="AF77" s="472"/>
    </row>
    <row r="78" spans="1:32" ht="14.25" customHeight="1" x14ac:dyDescent="0.35">
      <c r="A78" s="467" t="s">
        <v>602</v>
      </c>
      <c r="B78" s="467"/>
      <c r="D78" s="473" t="s">
        <v>633</v>
      </c>
      <c r="E78" s="473"/>
      <c r="F78" s="473"/>
      <c r="G78" s="473"/>
      <c r="H78" s="473"/>
      <c r="I78" s="473"/>
      <c r="J78" s="473"/>
      <c r="K78" s="2"/>
      <c r="L78" s="468" t="s">
        <v>632</v>
      </c>
      <c r="M78" s="468"/>
      <c r="N78" s="468"/>
      <c r="O78" s="468"/>
      <c r="P78" s="468"/>
      <c r="Q78" s="468"/>
      <c r="R78" s="468"/>
      <c r="S78" s="468"/>
      <c r="U78" s="467" t="s">
        <v>631</v>
      </c>
      <c r="V78" s="467"/>
      <c r="W78" s="467"/>
      <c r="X78" s="467"/>
      <c r="Y78" s="467"/>
    </row>
    <row r="79" spans="1:32" s="277" customFormat="1" ht="14.25" customHeight="1" x14ac:dyDescent="0.35">
      <c r="A79" s="310" t="s">
        <v>591</v>
      </c>
      <c r="B79" s="307"/>
      <c r="D79" s="466" t="s">
        <v>603</v>
      </c>
      <c r="E79" s="466"/>
      <c r="F79" s="466"/>
      <c r="G79" s="307">
        <v>1</v>
      </c>
      <c r="H79" s="307"/>
      <c r="I79" s="307"/>
      <c r="J79" s="307"/>
      <c r="K79" s="248"/>
      <c r="L79" s="248"/>
      <c r="N79" s="317" t="s">
        <v>17</v>
      </c>
      <c r="O79" s="317" t="s">
        <v>18</v>
      </c>
      <c r="P79" s="317" t="s">
        <v>19</v>
      </c>
      <c r="Q79" s="317" t="s">
        <v>20</v>
      </c>
      <c r="R79" s="317" t="s">
        <v>21</v>
      </c>
      <c r="S79" s="317" t="s">
        <v>22</v>
      </c>
      <c r="U79" s="462" t="s">
        <v>649</v>
      </c>
      <c r="V79" s="462"/>
      <c r="X79" s="462" t="s">
        <v>650</v>
      </c>
      <c r="Y79" s="462"/>
      <c r="AA79" s="264"/>
      <c r="AB79" s="264"/>
      <c r="AC79" s="264"/>
    </row>
    <row r="80" spans="1:32" ht="14.25" customHeight="1" x14ac:dyDescent="0.35">
      <c r="A80" s="310" t="s">
        <v>584</v>
      </c>
      <c r="B80" s="316" t="s">
        <v>592</v>
      </c>
      <c r="D80" s="466" t="s">
        <v>604</v>
      </c>
      <c r="E80" s="466"/>
      <c r="F80" s="466"/>
      <c r="G80" s="307">
        <v>15</v>
      </c>
      <c r="H80" s="307"/>
      <c r="I80" s="307"/>
      <c r="J80" s="307"/>
      <c r="K80" s="2"/>
      <c r="L80" s="2" t="s">
        <v>634</v>
      </c>
      <c r="N80" s="2">
        <v>71</v>
      </c>
      <c r="O80" s="2">
        <v>71</v>
      </c>
      <c r="P80" s="2">
        <v>71</v>
      </c>
      <c r="Q80" s="264">
        <v>71</v>
      </c>
      <c r="R80" s="264">
        <v>71</v>
      </c>
      <c r="S80" s="268">
        <v>71</v>
      </c>
      <c r="U80" s="267" t="s">
        <v>646</v>
      </c>
      <c r="V80" s="321">
        <v>1.5136259999999999</v>
      </c>
      <c r="X80" s="267" t="s">
        <v>646</v>
      </c>
      <c r="Y80" s="334">
        <v>1.336902</v>
      </c>
    </row>
    <row r="81" spans="1:29" ht="14.25" customHeight="1" x14ac:dyDescent="0.35">
      <c r="A81" s="310" t="s">
        <v>593</v>
      </c>
      <c r="B81" s="316" t="s">
        <v>594</v>
      </c>
      <c r="D81" s="310" t="s">
        <v>605</v>
      </c>
      <c r="G81" s="307">
        <v>0.05</v>
      </c>
      <c r="H81" s="307"/>
      <c r="I81" s="307"/>
      <c r="J81" s="307"/>
      <c r="K81" s="268"/>
      <c r="L81" s="268"/>
      <c r="N81" s="268"/>
      <c r="O81" s="268"/>
      <c r="P81" s="268"/>
      <c r="S81" s="318"/>
      <c r="U81" s="447" t="s">
        <v>784</v>
      </c>
      <c r="V81" s="264">
        <v>1.2500000000000001E-2</v>
      </c>
      <c r="X81" s="447" t="s">
        <v>784</v>
      </c>
      <c r="Y81" s="277">
        <v>1.2500000000000001E-2</v>
      </c>
    </row>
    <row r="82" spans="1:29" ht="14.25" customHeight="1" x14ac:dyDescent="0.35">
      <c r="A82" s="310" t="s">
        <v>585</v>
      </c>
      <c r="B82" s="316" t="s">
        <v>595</v>
      </c>
      <c r="D82" s="310"/>
      <c r="E82" s="307"/>
      <c r="F82" s="307"/>
      <c r="G82" s="307"/>
      <c r="H82" s="307"/>
      <c r="I82" s="307"/>
      <c r="J82" s="307"/>
      <c r="L82" s="463" t="s">
        <v>635</v>
      </c>
      <c r="M82" s="463"/>
      <c r="N82" s="318">
        <v>0</v>
      </c>
      <c r="O82" s="318">
        <v>0</v>
      </c>
      <c r="P82" s="318">
        <v>8</v>
      </c>
      <c r="Q82" s="318">
        <v>13</v>
      </c>
      <c r="R82" s="318">
        <v>22</v>
      </c>
      <c r="S82" s="318">
        <v>33</v>
      </c>
      <c r="U82" s="264" t="s">
        <v>647</v>
      </c>
      <c r="V82" s="321">
        <v>0.81306780000000001</v>
      </c>
      <c r="X82" s="264" t="s">
        <v>647</v>
      </c>
      <c r="Y82" s="334">
        <v>0.866703</v>
      </c>
    </row>
    <row r="83" spans="1:29" ht="14.25" customHeight="1" x14ac:dyDescent="0.35">
      <c r="A83" s="310" t="s">
        <v>596</v>
      </c>
      <c r="B83" s="316" t="s">
        <v>586</v>
      </c>
      <c r="D83" s="310"/>
      <c r="E83" s="307" t="s">
        <v>606</v>
      </c>
      <c r="F83" s="307" t="s">
        <v>607</v>
      </c>
      <c r="G83" s="307" t="s">
        <v>608</v>
      </c>
      <c r="H83" s="307" t="s">
        <v>609</v>
      </c>
      <c r="I83" s="307"/>
      <c r="J83" s="307"/>
      <c r="L83" s="464" t="s">
        <v>636</v>
      </c>
      <c r="M83" s="464"/>
      <c r="N83" s="318">
        <v>0</v>
      </c>
      <c r="O83" s="318">
        <v>0</v>
      </c>
      <c r="P83" s="318">
        <v>20</v>
      </c>
      <c r="Q83" s="318">
        <v>33</v>
      </c>
      <c r="R83" s="318">
        <v>50</v>
      </c>
      <c r="S83" s="318">
        <v>60</v>
      </c>
      <c r="U83" s="309" t="s">
        <v>653</v>
      </c>
      <c r="V83" s="268">
        <v>7</v>
      </c>
      <c r="X83" s="309" t="s">
        <v>653</v>
      </c>
      <c r="Y83" s="335">
        <v>9</v>
      </c>
    </row>
    <row r="84" spans="1:29" ht="14.25" customHeight="1" x14ac:dyDescent="0.35">
      <c r="A84" s="310" t="s">
        <v>597</v>
      </c>
      <c r="B84" s="316">
        <v>6</v>
      </c>
      <c r="D84" s="310" t="s">
        <v>610</v>
      </c>
      <c r="E84" s="316">
        <v>-49</v>
      </c>
      <c r="F84" s="316" t="s">
        <v>589</v>
      </c>
      <c r="G84" s="316" t="s">
        <v>588</v>
      </c>
      <c r="H84" s="316">
        <v>0.41930000000000001</v>
      </c>
      <c r="I84" s="307"/>
      <c r="J84" s="307"/>
      <c r="K84" s="268"/>
      <c r="L84" s="463" t="s">
        <v>637</v>
      </c>
      <c r="M84" s="463"/>
      <c r="N84" s="318">
        <v>0</v>
      </c>
      <c r="O84" s="318">
        <v>10</v>
      </c>
      <c r="P84" s="318">
        <v>33</v>
      </c>
      <c r="Q84" s="318">
        <v>55</v>
      </c>
      <c r="R84" s="318">
        <v>67</v>
      </c>
      <c r="S84" s="318">
        <v>75</v>
      </c>
      <c r="V84" s="371"/>
    </row>
    <row r="85" spans="1:29" ht="14.25" customHeight="1" x14ac:dyDescent="0.35">
      <c r="A85" s="310" t="s">
        <v>598</v>
      </c>
      <c r="B85" s="316">
        <v>337.7</v>
      </c>
      <c r="D85" s="310" t="s">
        <v>611</v>
      </c>
      <c r="E85" s="316">
        <v>-138</v>
      </c>
      <c r="F85" s="316" t="s">
        <v>586</v>
      </c>
      <c r="G85" s="316" t="s">
        <v>595</v>
      </c>
      <c r="H85" s="316" t="s">
        <v>592</v>
      </c>
      <c r="I85" s="307"/>
      <c r="J85" s="307"/>
      <c r="K85" s="268"/>
      <c r="L85" s="463" t="s">
        <v>638</v>
      </c>
      <c r="M85" s="463"/>
      <c r="N85" s="318">
        <v>0</v>
      </c>
      <c r="O85" s="318">
        <v>22</v>
      </c>
      <c r="P85" s="318">
        <v>50</v>
      </c>
      <c r="Q85" s="318">
        <v>67</v>
      </c>
      <c r="R85" s="318">
        <v>78</v>
      </c>
      <c r="S85" s="318">
        <v>88</v>
      </c>
      <c r="U85" s="462" t="s">
        <v>651</v>
      </c>
      <c r="V85" s="462"/>
      <c r="W85" s="277"/>
      <c r="X85" s="462" t="s">
        <v>652</v>
      </c>
      <c r="Y85" s="462"/>
    </row>
    <row r="86" spans="1:29" ht="14.25" customHeight="1" x14ac:dyDescent="0.35">
      <c r="A86" s="310"/>
      <c r="B86" s="307"/>
      <c r="D86" s="310" t="s">
        <v>612</v>
      </c>
      <c r="E86" s="316">
        <v>-208.5</v>
      </c>
      <c r="F86" s="316" t="s">
        <v>586</v>
      </c>
      <c r="G86" s="316" t="s">
        <v>595</v>
      </c>
      <c r="H86" s="316" t="s">
        <v>592</v>
      </c>
      <c r="I86" s="307"/>
      <c r="J86" s="307"/>
      <c r="K86" s="268"/>
      <c r="L86" s="463" t="s">
        <v>639</v>
      </c>
      <c r="M86" s="463"/>
      <c r="N86" s="318">
        <v>0</v>
      </c>
      <c r="O86" s="318">
        <v>75</v>
      </c>
      <c r="P86" s="318">
        <v>88</v>
      </c>
      <c r="Q86" s="318">
        <v>100</v>
      </c>
      <c r="R86" s="318">
        <v>100</v>
      </c>
      <c r="S86" s="318">
        <v>100</v>
      </c>
      <c r="U86" s="267" t="s">
        <v>646</v>
      </c>
      <c r="V86" s="321">
        <v>1.0689013000000001</v>
      </c>
      <c r="X86" s="267" t="s">
        <v>646</v>
      </c>
      <c r="Y86" s="321">
        <v>0.79925230000000003</v>
      </c>
    </row>
    <row r="87" spans="1:29" ht="14.25" customHeight="1" x14ac:dyDescent="0.35">
      <c r="A87" s="310"/>
      <c r="B87" s="307"/>
      <c r="D87" s="310" t="s">
        <v>613</v>
      </c>
      <c r="E87" s="316">
        <v>-275.5</v>
      </c>
      <c r="F87" s="316" t="s">
        <v>586</v>
      </c>
      <c r="G87" s="316" t="s">
        <v>595</v>
      </c>
      <c r="H87" s="316" t="s">
        <v>592</v>
      </c>
      <c r="I87" s="307"/>
      <c r="J87" s="307"/>
      <c r="K87" s="268"/>
      <c r="L87" s="463" t="s">
        <v>640</v>
      </c>
      <c r="M87" s="463"/>
      <c r="N87" s="318">
        <v>0</v>
      </c>
      <c r="O87" s="318">
        <v>75</v>
      </c>
      <c r="P87" s="318">
        <v>80</v>
      </c>
      <c r="Q87" s="318">
        <v>87</v>
      </c>
      <c r="R87" s="318">
        <v>78</v>
      </c>
      <c r="S87" s="318">
        <v>67</v>
      </c>
      <c r="U87" s="447" t="s">
        <v>784</v>
      </c>
      <c r="V87" s="264">
        <v>1.2500000000000001E-2</v>
      </c>
      <c r="X87" s="447" t="s">
        <v>784</v>
      </c>
      <c r="Y87" s="264">
        <v>1.2500000000000001E-2</v>
      </c>
    </row>
    <row r="88" spans="1:29" ht="14.25" hidden="1" customHeight="1" x14ac:dyDescent="0.35">
      <c r="A88" s="310" t="s">
        <v>600</v>
      </c>
      <c r="B88" s="307">
        <v>6</v>
      </c>
      <c r="D88" s="310" t="s">
        <v>614</v>
      </c>
      <c r="E88" s="316">
        <v>-322</v>
      </c>
      <c r="F88" s="316" t="s">
        <v>586</v>
      </c>
      <c r="G88" s="316" t="s">
        <v>595</v>
      </c>
      <c r="H88" s="316" t="s">
        <v>592</v>
      </c>
      <c r="I88" s="307"/>
      <c r="J88" s="307"/>
      <c r="K88" s="268"/>
      <c r="L88" s="319"/>
      <c r="M88" s="269"/>
      <c r="N88" s="318"/>
      <c r="O88" s="318"/>
      <c r="P88" s="318"/>
      <c r="Q88" s="318"/>
      <c r="R88" s="318"/>
      <c r="S88" s="318"/>
      <c r="V88" s="318"/>
      <c r="Y88" s="268"/>
    </row>
    <row r="89" spans="1:29" ht="14.25" customHeight="1" x14ac:dyDescent="0.35">
      <c r="B89" s="266"/>
      <c r="D89" s="310" t="s">
        <v>615</v>
      </c>
      <c r="E89" s="316">
        <v>-89</v>
      </c>
      <c r="F89" s="316" t="s">
        <v>586</v>
      </c>
      <c r="G89" s="316" t="s">
        <v>587</v>
      </c>
      <c r="H89" s="316">
        <v>1E-3</v>
      </c>
      <c r="I89" s="307"/>
      <c r="J89" s="307"/>
      <c r="K89" s="268"/>
      <c r="L89" s="372"/>
      <c r="M89" s="373"/>
      <c r="N89" s="318"/>
      <c r="O89" s="318"/>
      <c r="P89" s="318"/>
      <c r="Q89" s="318"/>
      <c r="R89" s="318"/>
      <c r="S89" s="318"/>
      <c r="U89" s="264" t="s">
        <v>647</v>
      </c>
      <c r="V89" s="321">
        <v>0.80108140000000005</v>
      </c>
      <c r="X89" s="264" t="s">
        <v>647</v>
      </c>
      <c r="Y89" s="321">
        <v>0.81434810000000002</v>
      </c>
    </row>
    <row r="90" spans="1:29" ht="14.25" customHeight="1" x14ac:dyDescent="0.35">
      <c r="B90" s="266"/>
      <c r="D90" s="310" t="s">
        <v>616</v>
      </c>
      <c r="E90" s="316">
        <v>-159.5</v>
      </c>
      <c r="F90" s="316" t="s">
        <v>586</v>
      </c>
      <c r="G90" s="316" t="s">
        <v>595</v>
      </c>
      <c r="H90" s="316" t="s">
        <v>592</v>
      </c>
      <c r="I90" s="307"/>
      <c r="J90" s="307"/>
      <c r="K90" s="268"/>
      <c r="L90" s="463" t="s">
        <v>641</v>
      </c>
      <c r="M90" s="463"/>
      <c r="N90" s="318">
        <v>0</v>
      </c>
      <c r="O90" s="318">
        <v>13.97</v>
      </c>
      <c r="P90" s="318">
        <v>35.97</v>
      </c>
      <c r="Q90" s="318">
        <v>52.23</v>
      </c>
      <c r="R90" s="318">
        <v>65.099999999999994</v>
      </c>
      <c r="S90" s="318">
        <v>72</v>
      </c>
      <c r="U90" s="309" t="s">
        <v>653</v>
      </c>
      <c r="V90" s="268">
        <v>11</v>
      </c>
      <c r="X90" s="309" t="s">
        <v>653</v>
      </c>
      <c r="Y90" s="264">
        <v>18</v>
      </c>
    </row>
    <row r="91" spans="1:29" ht="14.25" hidden="1" customHeight="1" x14ac:dyDescent="0.35">
      <c r="B91" s="266"/>
      <c r="D91" s="310" t="s">
        <v>617</v>
      </c>
      <c r="E91" s="316">
        <v>-226.5</v>
      </c>
      <c r="F91" s="316" t="s">
        <v>586</v>
      </c>
      <c r="G91" s="316" t="s">
        <v>595</v>
      </c>
      <c r="H91" s="316" t="s">
        <v>592</v>
      </c>
      <c r="I91" s="307"/>
      <c r="J91" s="307"/>
      <c r="K91" s="268"/>
      <c r="L91" s="463" t="s">
        <v>642</v>
      </c>
      <c r="M91" s="463"/>
      <c r="N91" s="318">
        <v>0</v>
      </c>
      <c r="O91" s="318">
        <v>14.71</v>
      </c>
      <c r="P91" s="318">
        <v>19.53</v>
      </c>
      <c r="Q91" s="318">
        <v>21.12</v>
      </c>
      <c r="R91" s="318">
        <v>19.829999999999998</v>
      </c>
      <c r="S91" s="318">
        <v>18.07</v>
      </c>
      <c r="U91" s="264" t="s">
        <v>648</v>
      </c>
      <c r="V91" s="320"/>
      <c r="X91" s="264" t="s">
        <v>648</v>
      </c>
    </row>
    <row r="92" spans="1:29" ht="14.25" customHeight="1" x14ac:dyDescent="0.35">
      <c r="B92" s="266"/>
      <c r="D92" s="310" t="s">
        <v>618</v>
      </c>
      <c r="E92" s="316">
        <v>-273</v>
      </c>
      <c r="F92" s="316" t="s">
        <v>586</v>
      </c>
      <c r="G92" s="316" t="s">
        <v>595</v>
      </c>
      <c r="H92" s="316" t="s">
        <v>592</v>
      </c>
      <c r="I92" s="307"/>
      <c r="J92" s="307"/>
      <c r="K92" s="268"/>
      <c r="L92" s="466" t="s">
        <v>786</v>
      </c>
      <c r="M92" s="466"/>
      <c r="N92" s="307">
        <v>0</v>
      </c>
      <c r="O92" s="307">
        <v>14.71</v>
      </c>
      <c r="P92" s="307">
        <v>19.53</v>
      </c>
      <c r="Q92" s="307">
        <v>21.12</v>
      </c>
      <c r="R92" s="307">
        <v>19.829999999999998</v>
      </c>
      <c r="S92" s="307">
        <v>18.07</v>
      </c>
      <c r="U92" s="320"/>
      <c r="V92" s="266"/>
      <c r="AA92" s="277"/>
      <c r="AB92" s="277"/>
      <c r="AC92" s="277"/>
    </row>
    <row r="93" spans="1:29" ht="14.25" customHeight="1" x14ac:dyDescent="0.35">
      <c r="B93" s="266"/>
      <c r="D93" s="310" t="s">
        <v>619</v>
      </c>
      <c r="E93" s="316">
        <v>-70.5</v>
      </c>
      <c r="F93" s="316" t="s">
        <v>586</v>
      </c>
      <c r="G93" s="316" t="s">
        <v>440</v>
      </c>
      <c r="H93" s="316">
        <v>2.35E-2</v>
      </c>
      <c r="I93" s="307"/>
      <c r="J93" s="307"/>
      <c r="K93" s="268"/>
      <c r="L93" s="319" t="s">
        <v>643</v>
      </c>
      <c r="M93" s="269"/>
      <c r="N93" s="318">
        <v>0</v>
      </c>
      <c r="O93" s="318">
        <v>1.746</v>
      </c>
      <c r="P93" s="318">
        <v>2.3180000000000001</v>
      </c>
      <c r="Q93" s="318">
        <v>2.5059999999999998</v>
      </c>
      <c r="R93" s="318">
        <v>2.3530000000000002</v>
      </c>
      <c r="S93" s="318">
        <v>2.1440000000000001</v>
      </c>
      <c r="U93" s="267"/>
      <c r="V93" s="266"/>
      <c r="AA93" s="277"/>
      <c r="AB93" s="277"/>
      <c r="AC93" s="277"/>
    </row>
    <row r="94" spans="1:29" ht="14.25" hidden="1" customHeight="1" x14ac:dyDescent="0.35">
      <c r="B94" s="266"/>
      <c r="D94" s="310" t="s">
        <v>620</v>
      </c>
      <c r="E94" s="316">
        <v>-137.5</v>
      </c>
      <c r="F94" s="316" t="s">
        <v>586</v>
      </c>
      <c r="G94" s="316" t="s">
        <v>595</v>
      </c>
      <c r="H94" s="316" t="s">
        <v>592</v>
      </c>
      <c r="I94" s="307"/>
      <c r="J94" s="307"/>
      <c r="K94" s="268"/>
      <c r="L94" s="319"/>
      <c r="M94" s="269"/>
      <c r="N94" s="318"/>
      <c r="O94" s="318"/>
      <c r="P94" s="318"/>
      <c r="Q94" s="318"/>
      <c r="R94" s="318"/>
      <c r="S94" s="318"/>
      <c r="V94" s="266"/>
    </row>
    <row r="95" spans="1:29" ht="13.75" customHeight="1" x14ac:dyDescent="0.35">
      <c r="B95" s="266"/>
      <c r="D95" s="310" t="s">
        <v>621</v>
      </c>
      <c r="E95" s="316">
        <v>-184</v>
      </c>
      <c r="F95" s="316" t="s">
        <v>586</v>
      </c>
      <c r="G95" s="316" t="s">
        <v>595</v>
      </c>
      <c r="H95" s="316" t="s">
        <v>592</v>
      </c>
      <c r="I95" s="307"/>
      <c r="J95" s="307"/>
      <c r="K95" s="268"/>
      <c r="L95" s="463" t="s">
        <v>644</v>
      </c>
      <c r="M95" s="463"/>
      <c r="N95" s="318">
        <v>0</v>
      </c>
      <c r="O95" s="318">
        <v>10.49</v>
      </c>
      <c r="P95" s="318">
        <v>31.35</v>
      </c>
      <c r="Q95" s="318">
        <v>47.23</v>
      </c>
      <c r="R95" s="318">
        <v>60.41</v>
      </c>
      <c r="S95" s="318">
        <v>67.72</v>
      </c>
      <c r="V95" s="266"/>
    </row>
    <row r="96" spans="1:29" ht="14.25" customHeight="1" x14ac:dyDescent="0.35">
      <c r="B96" s="266"/>
      <c r="D96" s="310" t="s">
        <v>622</v>
      </c>
      <c r="E96" s="316">
        <v>-67</v>
      </c>
      <c r="F96" s="316" t="s">
        <v>586</v>
      </c>
      <c r="G96" s="316" t="s">
        <v>440</v>
      </c>
      <c r="H96" s="316">
        <v>3.9800000000000002E-2</v>
      </c>
      <c r="I96" s="307"/>
      <c r="J96" s="307"/>
      <c r="K96" s="268"/>
      <c r="L96" s="463" t="s">
        <v>645</v>
      </c>
      <c r="M96" s="463"/>
      <c r="N96" s="268">
        <v>0</v>
      </c>
      <c r="O96" s="268">
        <v>17.45</v>
      </c>
      <c r="P96" s="268">
        <v>40.590000000000003</v>
      </c>
      <c r="Q96" s="264">
        <v>57.22</v>
      </c>
      <c r="R96" s="264">
        <v>69.790000000000006</v>
      </c>
      <c r="S96" s="318">
        <v>76.28</v>
      </c>
      <c r="W96" s="266"/>
    </row>
    <row r="97" spans="2:23" ht="14.25" customHeight="1" x14ac:dyDescent="0.35">
      <c r="B97" s="266"/>
      <c r="D97" s="310" t="s">
        <v>623</v>
      </c>
      <c r="E97" s="316">
        <v>-113.5</v>
      </c>
      <c r="F97" s="316" t="s">
        <v>586</v>
      </c>
      <c r="G97" s="316" t="s">
        <v>595</v>
      </c>
      <c r="H97" s="316" t="s">
        <v>592</v>
      </c>
      <c r="I97" s="307"/>
      <c r="J97" s="307"/>
      <c r="K97" s="268"/>
      <c r="L97" s="466" t="s">
        <v>785</v>
      </c>
      <c r="M97" s="466"/>
      <c r="N97" s="307">
        <v>0</v>
      </c>
      <c r="O97" s="307">
        <v>17.45</v>
      </c>
      <c r="P97" s="307">
        <v>40.590000000000003</v>
      </c>
      <c r="Q97" s="307">
        <v>57.22</v>
      </c>
      <c r="R97" s="307">
        <v>69.790000000000006</v>
      </c>
      <c r="S97" s="307">
        <v>76.28</v>
      </c>
      <c r="W97" s="266"/>
    </row>
    <row r="98" spans="2:23" ht="14.25" customHeight="1" x14ac:dyDescent="0.35">
      <c r="B98" s="266"/>
      <c r="D98" s="310" t="s">
        <v>624</v>
      </c>
      <c r="E98" s="316">
        <v>-46.5</v>
      </c>
      <c r="F98" s="316" t="s">
        <v>589</v>
      </c>
      <c r="G98" s="316" t="s">
        <v>588</v>
      </c>
      <c r="H98" s="316">
        <v>0.55489999999999995</v>
      </c>
      <c r="I98" s="307"/>
      <c r="J98" s="307"/>
      <c r="K98" s="268"/>
      <c r="L98" s="268"/>
      <c r="M98" s="268"/>
      <c r="N98" s="268"/>
      <c r="O98" s="268"/>
      <c r="R98" s="266"/>
      <c r="W98" s="266"/>
    </row>
    <row r="99" spans="2:23" ht="14.25" customHeight="1" x14ac:dyDescent="0.35">
      <c r="B99" s="266"/>
      <c r="D99" s="310"/>
      <c r="E99" s="307"/>
      <c r="F99" s="307"/>
      <c r="G99" s="307"/>
      <c r="H99" s="307"/>
      <c r="I99" s="307"/>
      <c r="J99" s="307"/>
      <c r="K99" s="268"/>
      <c r="M99" s="452"/>
      <c r="N99" s="465" t="s">
        <v>783</v>
      </c>
      <c r="O99" s="465"/>
      <c r="P99" s="465"/>
      <c r="Q99" s="465"/>
      <c r="R99" s="465"/>
      <c r="S99" s="465"/>
      <c r="W99" s="266"/>
    </row>
    <row r="100" spans="2:23" ht="14.25" customHeight="1" x14ac:dyDescent="0.35">
      <c r="B100" s="266"/>
      <c r="D100" s="310" t="s">
        <v>625</v>
      </c>
      <c r="E100" s="307" t="s">
        <v>626</v>
      </c>
      <c r="F100" s="307" t="s">
        <v>627</v>
      </c>
      <c r="G100" s="307" t="s">
        <v>606</v>
      </c>
      <c r="H100" s="307" t="s">
        <v>628</v>
      </c>
      <c r="I100" s="307" t="s">
        <v>629</v>
      </c>
      <c r="J100" s="307" t="s">
        <v>630</v>
      </c>
      <c r="K100" s="268"/>
      <c r="L100" s="58"/>
      <c r="O100" s="317" t="s">
        <v>18</v>
      </c>
      <c r="P100" s="317" t="s">
        <v>19</v>
      </c>
      <c r="Q100" s="317" t="s">
        <v>20</v>
      </c>
      <c r="R100" s="317" t="s">
        <v>21</v>
      </c>
      <c r="S100" s="317" t="s">
        <v>22</v>
      </c>
      <c r="W100" s="266"/>
    </row>
    <row r="101" spans="2:23" ht="14.25" customHeight="1" x14ac:dyDescent="0.35">
      <c r="B101" s="266"/>
      <c r="D101" s="310" t="s">
        <v>610</v>
      </c>
      <c r="E101" s="316">
        <v>83</v>
      </c>
      <c r="F101" s="316">
        <v>132</v>
      </c>
      <c r="G101" s="316">
        <v>-49</v>
      </c>
      <c r="H101" s="316">
        <v>71</v>
      </c>
      <c r="I101" s="316">
        <v>71</v>
      </c>
      <c r="J101" s="316">
        <v>2.198</v>
      </c>
      <c r="K101" s="268"/>
      <c r="N101" s="317" t="s">
        <v>18</v>
      </c>
      <c r="O101" s="307">
        <v>1</v>
      </c>
      <c r="P101" s="307">
        <v>0.67275865147017</v>
      </c>
      <c r="Q101" s="307">
        <v>0.51453331091397303</v>
      </c>
      <c r="R101" s="307">
        <v>0.42322182292919103</v>
      </c>
      <c r="S101" s="307">
        <v>0.35338439455395598</v>
      </c>
      <c r="W101" s="266"/>
    </row>
    <row r="102" spans="2:23" ht="14.25" customHeight="1" x14ac:dyDescent="0.35">
      <c r="B102" s="266"/>
      <c r="D102" s="310" t="s">
        <v>611</v>
      </c>
      <c r="E102" s="316">
        <v>83</v>
      </c>
      <c r="F102" s="316">
        <v>221</v>
      </c>
      <c r="G102" s="316">
        <v>-138</v>
      </c>
      <c r="H102" s="316">
        <v>71</v>
      </c>
      <c r="I102" s="316">
        <v>71</v>
      </c>
      <c r="J102" s="316">
        <v>6.19</v>
      </c>
      <c r="K102" s="268"/>
      <c r="N102" s="317" t="s">
        <v>19</v>
      </c>
      <c r="O102" s="307">
        <v>0.67275865147017</v>
      </c>
      <c r="P102" s="307">
        <v>1</v>
      </c>
      <c r="Q102" s="307">
        <v>0.823745433691766</v>
      </c>
      <c r="R102" s="307">
        <v>0.691848845549761</v>
      </c>
      <c r="S102" s="307">
        <v>0.67453936071461196</v>
      </c>
      <c r="W102" s="266"/>
    </row>
    <row r="103" spans="2:23" ht="14.25" customHeight="1" x14ac:dyDescent="0.35">
      <c r="B103" s="266"/>
      <c r="D103" s="310" t="s">
        <v>612</v>
      </c>
      <c r="E103" s="316">
        <v>83</v>
      </c>
      <c r="F103" s="316">
        <v>291.5</v>
      </c>
      <c r="G103" s="316">
        <v>-208.5</v>
      </c>
      <c r="H103" s="316">
        <v>71</v>
      </c>
      <c r="I103" s="316">
        <v>71</v>
      </c>
      <c r="J103" s="316">
        <v>9.3529999999999998</v>
      </c>
      <c r="K103" s="268"/>
      <c r="N103" s="317" t="s">
        <v>20</v>
      </c>
      <c r="O103" s="307">
        <v>0.51453331091397303</v>
      </c>
      <c r="P103" s="307">
        <v>0.823745433691766</v>
      </c>
      <c r="Q103" s="307">
        <v>1</v>
      </c>
      <c r="R103" s="307">
        <v>0.828911340387669</v>
      </c>
      <c r="S103" s="307">
        <v>0.82174210605037601</v>
      </c>
      <c r="W103" s="266"/>
    </row>
    <row r="104" spans="2:23" ht="14.25" customHeight="1" x14ac:dyDescent="0.35">
      <c r="B104" s="266"/>
      <c r="D104" s="310" t="s">
        <v>613</v>
      </c>
      <c r="E104" s="316">
        <v>83</v>
      </c>
      <c r="F104" s="316">
        <v>358.5</v>
      </c>
      <c r="G104" s="316">
        <v>-275.5</v>
      </c>
      <c r="H104" s="316">
        <v>71</v>
      </c>
      <c r="I104" s="316">
        <v>71</v>
      </c>
      <c r="J104" s="316">
        <v>12.36</v>
      </c>
      <c r="K104" s="268"/>
      <c r="N104" s="317" t="s">
        <v>21</v>
      </c>
      <c r="O104" s="307">
        <v>0.42322182292919103</v>
      </c>
      <c r="P104" s="307">
        <v>0.691848845549761</v>
      </c>
      <c r="Q104" s="307">
        <v>0.828911340387669</v>
      </c>
      <c r="R104" s="307">
        <v>1</v>
      </c>
      <c r="S104" s="307">
        <v>0.90032560457836097</v>
      </c>
      <c r="W104" s="266"/>
    </row>
    <row r="105" spans="2:23" ht="14.25" customHeight="1" x14ac:dyDescent="0.35">
      <c r="B105" s="266"/>
      <c r="D105" s="310" t="s">
        <v>614</v>
      </c>
      <c r="E105" s="316">
        <v>83</v>
      </c>
      <c r="F105" s="316">
        <v>405</v>
      </c>
      <c r="G105" s="316">
        <v>-322</v>
      </c>
      <c r="H105" s="316">
        <v>71</v>
      </c>
      <c r="I105" s="316">
        <v>71</v>
      </c>
      <c r="J105" s="316">
        <v>14.44</v>
      </c>
      <c r="N105" s="317" t="s">
        <v>22</v>
      </c>
      <c r="O105" s="307">
        <v>0.35338439455395598</v>
      </c>
      <c r="P105" s="307">
        <v>0.67453936071461196</v>
      </c>
      <c r="Q105" s="307">
        <v>0.82174210605037601</v>
      </c>
      <c r="R105" s="307">
        <v>0.90032560457836097</v>
      </c>
      <c r="S105" s="307">
        <v>1</v>
      </c>
      <c r="W105" s="266"/>
    </row>
    <row r="106" spans="2:23" ht="14.25" customHeight="1" x14ac:dyDescent="0.35">
      <c r="B106" s="266"/>
      <c r="D106" s="310" t="s">
        <v>615</v>
      </c>
      <c r="E106" s="316">
        <v>132</v>
      </c>
      <c r="F106" s="316">
        <v>221</v>
      </c>
      <c r="G106" s="316">
        <v>-89</v>
      </c>
      <c r="H106" s="316">
        <v>71</v>
      </c>
      <c r="I106" s="316">
        <v>71</v>
      </c>
      <c r="J106" s="316">
        <v>3.992</v>
      </c>
      <c r="L106" s="268"/>
      <c r="M106" s="268"/>
      <c r="N106" s="268"/>
      <c r="O106" s="268"/>
      <c r="R106" s="266"/>
      <c r="W106" s="266"/>
    </row>
    <row r="107" spans="2:23" ht="14.25" customHeight="1" x14ac:dyDescent="0.35">
      <c r="B107" s="266"/>
      <c r="D107" s="310" t="s">
        <v>616</v>
      </c>
      <c r="E107" s="316">
        <v>132</v>
      </c>
      <c r="F107" s="316">
        <v>291.5</v>
      </c>
      <c r="G107" s="316">
        <v>-159.5</v>
      </c>
      <c r="H107" s="316">
        <v>71</v>
      </c>
      <c r="I107" s="316">
        <v>71</v>
      </c>
      <c r="J107" s="316">
        <v>7.1550000000000002</v>
      </c>
      <c r="L107" s="268"/>
      <c r="M107" s="268"/>
      <c r="N107" s="268"/>
      <c r="O107" s="268"/>
      <c r="R107" s="266"/>
      <c r="W107" s="266"/>
    </row>
    <row r="108" spans="2:23" ht="14.25" customHeight="1" x14ac:dyDescent="0.35">
      <c r="B108" s="266"/>
      <c r="D108" s="310" t="s">
        <v>617</v>
      </c>
      <c r="E108" s="316">
        <v>132</v>
      </c>
      <c r="F108" s="316">
        <v>358.5</v>
      </c>
      <c r="G108" s="316">
        <v>-226.5</v>
      </c>
      <c r="H108" s="316">
        <v>71</v>
      </c>
      <c r="I108" s="316">
        <v>71</v>
      </c>
      <c r="J108" s="316">
        <v>10.16</v>
      </c>
      <c r="L108" s="268"/>
      <c r="M108" s="268"/>
      <c r="N108" s="268"/>
      <c r="O108" s="268"/>
      <c r="R108" s="266"/>
      <c r="W108" s="266"/>
    </row>
    <row r="109" spans="2:23" ht="14.25" customHeight="1" x14ac:dyDescent="0.35">
      <c r="B109" s="266"/>
      <c r="D109" s="310" t="s">
        <v>618</v>
      </c>
      <c r="E109" s="316">
        <v>132</v>
      </c>
      <c r="F109" s="316">
        <v>405</v>
      </c>
      <c r="G109" s="316">
        <v>-273</v>
      </c>
      <c r="H109" s="316">
        <v>71</v>
      </c>
      <c r="I109" s="316">
        <v>71</v>
      </c>
      <c r="J109" s="316">
        <v>12.25</v>
      </c>
      <c r="K109" s="268"/>
      <c r="L109" s="268"/>
      <c r="M109" s="268"/>
      <c r="N109" s="268"/>
      <c r="O109" s="268"/>
      <c r="R109" s="266"/>
      <c r="W109" s="266"/>
    </row>
    <row r="110" spans="2:23" ht="14.25" customHeight="1" x14ac:dyDescent="0.35">
      <c r="B110" s="266"/>
      <c r="D110" s="310" t="s">
        <v>619</v>
      </c>
      <c r="E110" s="316">
        <v>221</v>
      </c>
      <c r="F110" s="316">
        <v>291.5</v>
      </c>
      <c r="G110" s="316">
        <v>-70.5</v>
      </c>
      <c r="H110" s="316">
        <v>71</v>
      </c>
      <c r="I110" s="316">
        <v>71</v>
      </c>
      <c r="J110" s="316">
        <v>3.1619999999999999</v>
      </c>
      <c r="L110" s="268"/>
      <c r="M110" s="268"/>
      <c r="N110" s="268"/>
      <c r="O110" s="268"/>
      <c r="R110" s="266"/>
      <c r="W110" s="266"/>
    </row>
    <row r="111" spans="2:23" ht="14.25" customHeight="1" x14ac:dyDescent="0.35">
      <c r="B111" s="266"/>
      <c r="D111" s="310" t="s">
        <v>620</v>
      </c>
      <c r="E111" s="316">
        <v>221</v>
      </c>
      <c r="F111" s="316">
        <v>358.5</v>
      </c>
      <c r="G111" s="316">
        <v>-137.5</v>
      </c>
      <c r="H111" s="316">
        <v>71</v>
      </c>
      <c r="I111" s="316">
        <v>71</v>
      </c>
      <c r="J111" s="316">
        <v>6.1680000000000001</v>
      </c>
      <c r="L111" s="268"/>
      <c r="M111" s="268"/>
      <c r="N111" s="268"/>
      <c r="O111" s="268"/>
      <c r="R111" s="266"/>
      <c r="W111" s="266"/>
    </row>
    <row r="112" spans="2:23" ht="14.25" customHeight="1" x14ac:dyDescent="0.35">
      <c r="B112" s="266"/>
      <c r="D112" s="310" t="s">
        <v>621</v>
      </c>
      <c r="E112" s="316">
        <v>221</v>
      </c>
      <c r="F112" s="316">
        <v>405</v>
      </c>
      <c r="G112" s="316">
        <v>-184</v>
      </c>
      <c r="H112" s="316">
        <v>71</v>
      </c>
      <c r="I112" s="316">
        <v>71</v>
      </c>
      <c r="J112" s="316">
        <v>8.2539999999999996</v>
      </c>
      <c r="L112" s="268"/>
      <c r="M112" s="268"/>
      <c r="N112" s="268"/>
      <c r="O112" s="268"/>
      <c r="R112" s="266"/>
      <c r="W112" s="266"/>
    </row>
    <row r="113" spans="2:23" ht="14.25" customHeight="1" x14ac:dyDescent="0.35">
      <c r="B113" s="266"/>
      <c r="D113" s="310" t="s">
        <v>622</v>
      </c>
      <c r="E113" s="316">
        <v>291.5</v>
      </c>
      <c r="F113" s="316">
        <v>358.5</v>
      </c>
      <c r="G113" s="316">
        <v>-67</v>
      </c>
      <c r="H113" s="316">
        <v>71</v>
      </c>
      <c r="I113" s="316">
        <v>71</v>
      </c>
      <c r="J113" s="316">
        <v>3.0049999999999999</v>
      </c>
      <c r="L113" s="268"/>
      <c r="M113" s="268"/>
      <c r="N113" s="268"/>
      <c r="O113" s="268"/>
      <c r="R113" s="266"/>
      <c r="W113" s="266"/>
    </row>
    <row r="114" spans="2:23" ht="14.25" customHeight="1" x14ac:dyDescent="0.35">
      <c r="B114" s="266"/>
      <c r="D114" s="310" t="s">
        <v>623</v>
      </c>
      <c r="E114" s="316">
        <v>291.5</v>
      </c>
      <c r="F114" s="316">
        <v>405</v>
      </c>
      <c r="G114" s="316">
        <v>-113.5</v>
      </c>
      <c r="H114" s="316">
        <v>71</v>
      </c>
      <c r="I114" s="316">
        <v>71</v>
      </c>
      <c r="J114" s="316">
        <v>5.0910000000000002</v>
      </c>
      <c r="L114" s="268"/>
      <c r="M114" s="268"/>
      <c r="N114" s="268"/>
      <c r="O114" s="268"/>
      <c r="R114" s="266"/>
      <c r="W114" s="266"/>
    </row>
    <row r="115" spans="2:23" ht="14.25" customHeight="1" x14ac:dyDescent="0.35">
      <c r="B115" s="266"/>
      <c r="D115" s="310" t="s">
        <v>624</v>
      </c>
      <c r="E115" s="316">
        <v>358.5</v>
      </c>
      <c r="F115" s="316">
        <v>405</v>
      </c>
      <c r="G115" s="316">
        <v>-46.5</v>
      </c>
      <c r="H115" s="316">
        <v>71</v>
      </c>
      <c r="I115" s="316">
        <v>71</v>
      </c>
      <c r="J115" s="316">
        <v>2.0859999999999999</v>
      </c>
      <c r="K115" s="268"/>
      <c r="L115" s="268"/>
      <c r="M115" s="268"/>
      <c r="N115" s="268"/>
      <c r="O115" s="268"/>
      <c r="R115" s="266"/>
      <c r="W115" s="266"/>
    </row>
    <row r="116" spans="2:23" ht="14.25" customHeight="1" x14ac:dyDescent="0.35">
      <c r="B116" s="266"/>
      <c r="K116" s="268"/>
      <c r="L116" s="268"/>
      <c r="M116" s="268"/>
      <c r="N116" s="268"/>
      <c r="O116" s="268"/>
      <c r="R116" s="266"/>
      <c r="W116" s="266"/>
    </row>
    <row r="117" spans="2:23" ht="13.75" hidden="1" customHeight="1" x14ac:dyDescent="0.35">
      <c r="B117" s="266"/>
      <c r="K117" s="268"/>
      <c r="L117" s="268"/>
      <c r="M117" s="268"/>
      <c r="N117" s="268"/>
      <c r="O117" s="268"/>
      <c r="R117" s="266"/>
      <c r="W117" s="266"/>
    </row>
    <row r="118" spans="2:23" ht="14.25" hidden="1" customHeight="1" x14ac:dyDescent="0.35">
      <c r="B118" s="266"/>
      <c r="K118" s="268"/>
      <c r="L118" s="268"/>
      <c r="M118" s="268"/>
      <c r="N118" s="268"/>
      <c r="O118" s="268"/>
      <c r="R118" s="266"/>
      <c r="W118" s="266"/>
    </row>
    <row r="119" spans="2:23" ht="14.25" hidden="1" customHeight="1" x14ac:dyDescent="0.35">
      <c r="B119" s="266"/>
      <c r="K119" s="268"/>
      <c r="L119" s="268"/>
      <c r="M119" s="268"/>
      <c r="N119" s="268"/>
      <c r="O119" s="268"/>
      <c r="R119" s="266"/>
      <c r="W119" s="266"/>
    </row>
    <row r="120" spans="2:23" ht="14.25" hidden="1" customHeight="1" x14ac:dyDescent="0.35">
      <c r="B120" s="266"/>
      <c r="K120" s="268"/>
      <c r="L120" s="268"/>
      <c r="M120" s="268"/>
      <c r="N120" s="268"/>
      <c r="O120" s="268"/>
      <c r="R120" s="266"/>
      <c r="W120" s="266"/>
    </row>
    <row r="121" spans="2:23" ht="14.25" hidden="1" customHeight="1" x14ac:dyDescent="0.35">
      <c r="B121" s="266"/>
      <c r="K121" s="268"/>
      <c r="L121" s="268"/>
      <c r="M121" s="268"/>
      <c r="N121" s="268"/>
      <c r="O121" s="268"/>
      <c r="R121" s="266"/>
      <c r="W121" s="266"/>
    </row>
    <row r="122" spans="2:23" ht="14.25" hidden="1" customHeight="1" x14ac:dyDescent="0.35">
      <c r="B122" s="266"/>
      <c r="K122" s="268"/>
      <c r="L122" s="268"/>
      <c r="M122" s="268"/>
      <c r="N122" s="268"/>
      <c r="O122" s="268"/>
      <c r="R122" s="266"/>
      <c r="W122" s="266"/>
    </row>
    <row r="123" spans="2:23" ht="14.25" hidden="1" customHeight="1" x14ac:dyDescent="0.35">
      <c r="B123" s="266"/>
      <c r="K123" s="268"/>
      <c r="L123" s="268"/>
      <c r="M123" s="268"/>
      <c r="N123" s="268"/>
      <c r="O123" s="268"/>
      <c r="R123" s="266"/>
      <c r="W123" s="266"/>
    </row>
    <row r="124" spans="2:23" ht="14.25" hidden="1" customHeight="1" x14ac:dyDescent="0.35">
      <c r="B124" s="266"/>
      <c r="K124" s="268"/>
      <c r="L124" s="268"/>
      <c r="M124" s="268"/>
      <c r="N124" s="268"/>
      <c r="O124" s="268"/>
      <c r="R124" s="266"/>
      <c r="W124" s="266"/>
    </row>
    <row r="125" spans="2:23" ht="14.25" hidden="1" customHeight="1" x14ac:dyDescent="0.35">
      <c r="B125" s="266"/>
      <c r="K125" s="268"/>
      <c r="L125" s="268"/>
      <c r="M125" s="268"/>
      <c r="N125" s="268"/>
      <c r="O125" s="268"/>
      <c r="R125" s="266"/>
      <c r="W125" s="266"/>
    </row>
    <row r="126" spans="2:23" ht="14.25" hidden="1" customHeight="1" x14ac:dyDescent="0.35">
      <c r="B126" s="266"/>
      <c r="K126" s="268"/>
      <c r="L126" s="268"/>
      <c r="M126" s="268"/>
      <c r="N126" s="268"/>
      <c r="O126" s="268"/>
      <c r="R126" s="266"/>
      <c r="W126" s="266"/>
    </row>
    <row r="127" spans="2:23" ht="14.25" hidden="1" customHeight="1" x14ac:dyDescent="0.35">
      <c r="B127" s="266"/>
      <c r="K127" s="268"/>
      <c r="L127" s="268"/>
      <c r="M127" s="268"/>
      <c r="N127" s="268"/>
      <c r="O127" s="268"/>
      <c r="R127" s="266"/>
      <c r="W127" s="266"/>
    </row>
    <row r="128" spans="2:23" ht="14.25" hidden="1" customHeight="1" x14ac:dyDescent="0.35">
      <c r="B128" s="266"/>
      <c r="K128" s="268"/>
      <c r="L128" s="268"/>
      <c r="M128" s="268"/>
      <c r="N128" s="268"/>
      <c r="O128" s="268"/>
      <c r="R128" s="266"/>
      <c r="W128" s="266"/>
    </row>
    <row r="129" spans="2:23" ht="14.25" hidden="1" customHeight="1" x14ac:dyDescent="0.35">
      <c r="B129" s="266"/>
      <c r="K129" s="268"/>
      <c r="L129" s="268"/>
      <c r="M129" s="268"/>
      <c r="N129" s="268"/>
      <c r="O129" s="268"/>
      <c r="R129" s="266"/>
      <c r="W129" s="266"/>
    </row>
    <row r="130" spans="2:23" ht="14.25" hidden="1" customHeight="1" x14ac:dyDescent="0.35">
      <c r="B130" s="266"/>
      <c r="K130" s="268"/>
      <c r="L130" s="268"/>
      <c r="M130" s="268"/>
      <c r="N130" s="268"/>
      <c r="O130" s="268"/>
      <c r="R130" s="266"/>
      <c r="W130" s="266"/>
    </row>
    <row r="131" spans="2:23" ht="14.25" hidden="1" customHeight="1" x14ac:dyDescent="0.35">
      <c r="B131" s="266"/>
      <c r="K131" s="268"/>
      <c r="L131" s="268"/>
      <c r="M131" s="268"/>
      <c r="N131" s="268"/>
      <c r="O131" s="268"/>
      <c r="R131" s="266"/>
      <c r="W131" s="266"/>
    </row>
    <row r="132" spans="2:23" ht="14.25" hidden="1" customHeight="1" x14ac:dyDescent="0.35">
      <c r="B132" s="266"/>
      <c r="K132" s="268"/>
      <c r="L132" s="268"/>
      <c r="M132" s="268"/>
      <c r="N132" s="268"/>
      <c r="O132" s="268"/>
      <c r="R132" s="266"/>
      <c r="W132" s="266"/>
    </row>
    <row r="133" spans="2:23" ht="14.25" hidden="1" customHeight="1" x14ac:dyDescent="0.35">
      <c r="B133" s="266"/>
      <c r="K133" s="268"/>
      <c r="L133" s="268"/>
      <c r="M133" s="268"/>
      <c r="N133" s="268"/>
      <c r="O133" s="268"/>
      <c r="R133" s="266"/>
      <c r="W133" s="266"/>
    </row>
    <row r="134" spans="2:23" ht="14.25" hidden="1" customHeight="1" x14ac:dyDescent="0.35">
      <c r="B134" s="266"/>
      <c r="K134" s="268"/>
      <c r="L134" s="268"/>
      <c r="M134" s="268"/>
      <c r="N134" s="268"/>
      <c r="O134" s="268"/>
      <c r="R134" s="266"/>
      <c r="W134" s="266"/>
    </row>
    <row r="135" spans="2:23" ht="14.25" hidden="1" customHeight="1" x14ac:dyDescent="0.35">
      <c r="B135" s="266"/>
      <c r="K135" s="268"/>
      <c r="L135" s="268"/>
      <c r="M135" s="268"/>
      <c r="N135" s="268"/>
      <c r="O135" s="268"/>
      <c r="R135" s="266"/>
      <c r="W135" s="266"/>
    </row>
    <row r="136" spans="2:23" ht="14.25" hidden="1" customHeight="1" x14ac:dyDescent="0.35">
      <c r="B136" s="266"/>
      <c r="K136" s="268"/>
      <c r="L136" s="268"/>
      <c r="M136" s="268"/>
      <c r="N136" s="268"/>
      <c r="O136" s="268"/>
      <c r="R136" s="266"/>
      <c r="W136" s="266"/>
    </row>
    <row r="137" spans="2:23" ht="14.25" hidden="1" customHeight="1" x14ac:dyDescent="0.35">
      <c r="B137" s="266"/>
      <c r="K137" s="268"/>
      <c r="L137" s="268"/>
      <c r="M137" s="268"/>
      <c r="N137" s="268"/>
      <c r="O137" s="268"/>
      <c r="R137" s="266"/>
      <c r="W137" s="266"/>
    </row>
    <row r="138" spans="2:23" ht="14.25" hidden="1" customHeight="1" x14ac:dyDescent="0.35">
      <c r="B138" s="266"/>
      <c r="K138" s="268"/>
      <c r="L138" s="268"/>
      <c r="M138" s="268"/>
      <c r="N138" s="268"/>
      <c r="O138" s="268"/>
      <c r="R138" s="266"/>
      <c r="W138" s="266"/>
    </row>
    <row r="139" spans="2:23" ht="14.25" hidden="1" customHeight="1" x14ac:dyDescent="0.35">
      <c r="B139" s="266"/>
      <c r="K139" s="268"/>
      <c r="L139" s="268"/>
      <c r="M139" s="268"/>
      <c r="N139" s="268"/>
      <c r="O139" s="268"/>
      <c r="R139" s="266"/>
      <c r="W139" s="266"/>
    </row>
    <row r="140" spans="2:23" ht="14.25" hidden="1" customHeight="1" x14ac:dyDescent="0.35">
      <c r="B140" s="266"/>
      <c r="K140" s="268"/>
      <c r="L140" s="268"/>
      <c r="M140" s="268"/>
      <c r="N140" s="268"/>
      <c r="O140" s="268"/>
      <c r="R140" s="266"/>
      <c r="W140" s="266"/>
    </row>
    <row r="141" spans="2:23" ht="14.25" hidden="1" customHeight="1" x14ac:dyDescent="0.35">
      <c r="B141" s="266"/>
      <c r="K141" s="268"/>
      <c r="L141" s="268"/>
      <c r="M141" s="268"/>
      <c r="N141" s="268"/>
      <c r="O141" s="268"/>
      <c r="R141" s="266"/>
      <c r="W141" s="266"/>
    </row>
    <row r="142" spans="2:23" ht="14.25" hidden="1" customHeight="1" x14ac:dyDescent="0.35">
      <c r="B142" s="266"/>
      <c r="K142" s="268"/>
      <c r="L142" s="268"/>
      <c r="M142" s="268"/>
      <c r="N142" s="268"/>
      <c r="O142" s="268"/>
      <c r="R142" s="266"/>
      <c r="W142" s="266"/>
    </row>
    <row r="143" spans="2:23" ht="14.25" hidden="1" customHeight="1" x14ac:dyDescent="0.35">
      <c r="B143" s="266"/>
      <c r="K143" s="268"/>
      <c r="L143" s="268"/>
      <c r="M143" s="268"/>
      <c r="N143" s="268"/>
      <c r="O143" s="268"/>
      <c r="R143" s="266"/>
      <c r="W143" s="266"/>
    </row>
    <row r="144" spans="2:23" ht="14.25" hidden="1" customHeight="1" x14ac:dyDescent="0.35">
      <c r="B144" s="266"/>
      <c r="K144" s="268"/>
      <c r="L144" s="268"/>
      <c r="M144" s="268"/>
      <c r="N144" s="268"/>
      <c r="O144" s="268"/>
      <c r="R144" s="266"/>
      <c r="W144" s="266"/>
    </row>
    <row r="145" spans="1:26" ht="14.15" hidden="1" customHeight="1" x14ac:dyDescent="0.35">
      <c r="B145" s="266"/>
      <c r="K145" s="268"/>
      <c r="L145" s="268"/>
      <c r="M145" s="268"/>
      <c r="N145" s="268"/>
      <c r="O145" s="268"/>
      <c r="R145" s="266"/>
      <c r="W145" s="266"/>
    </row>
    <row r="146" spans="1:26" ht="14.25" hidden="1" customHeight="1" x14ac:dyDescent="0.35">
      <c r="B146" s="266"/>
      <c r="K146" s="268"/>
      <c r="L146" s="268"/>
      <c r="M146" s="268"/>
      <c r="N146" s="268"/>
      <c r="O146" s="268"/>
      <c r="R146" s="266"/>
      <c r="W146" s="266"/>
    </row>
    <row r="147" spans="1:26" ht="14.25" hidden="1" customHeight="1" x14ac:dyDescent="0.35">
      <c r="B147" s="266"/>
      <c r="K147" s="268"/>
      <c r="L147" s="268"/>
      <c r="M147" s="268"/>
      <c r="N147" s="268"/>
      <c r="O147" s="268"/>
      <c r="R147" s="266"/>
      <c r="W147" s="266"/>
    </row>
    <row r="148" spans="1:26" ht="14.25" hidden="1" customHeight="1" x14ac:dyDescent="0.35">
      <c r="B148" s="266"/>
      <c r="K148" s="268"/>
      <c r="L148" s="268"/>
      <c r="M148" s="268"/>
      <c r="N148" s="268"/>
      <c r="O148" s="268"/>
      <c r="R148" s="266"/>
      <c r="W148" s="266"/>
    </row>
    <row r="149" spans="1:26" ht="14.25" hidden="1" customHeight="1" x14ac:dyDescent="0.35">
      <c r="B149" s="266"/>
      <c r="K149" s="268"/>
      <c r="L149" s="268"/>
      <c r="M149" s="268"/>
      <c r="N149" s="268"/>
      <c r="O149" s="268"/>
      <c r="R149" s="266"/>
      <c r="W149" s="266"/>
    </row>
    <row r="150" spans="1:26" ht="14.25" hidden="1" customHeight="1" x14ac:dyDescent="0.35">
      <c r="B150" s="266"/>
      <c r="K150" s="268"/>
      <c r="L150" s="268"/>
      <c r="M150" s="268"/>
      <c r="N150" s="268"/>
      <c r="O150" s="268"/>
      <c r="R150" s="266"/>
      <c r="W150" s="266"/>
    </row>
    <row r="151" spans="1:26" ht="14.25" hidden="1" customHeight="1" x14ac:dyDescent="0.35">
      <c r="B151" s="266"/>
      <c r="K151" s="268"/>
      <c r="L151" s="268"/>
      <c r="M151" s="268"/>
      <c r="N151" s="268"/>
      <c r="O151" s="268"/>
      <c r="R151" s="266"/>
      <c r="W151" s="266"/>
    </row>
    <row r="152" spans="1:26" ht="14.25" hidden="1" customHeight="1" x14ac:dyDescent="0.35">
      <c r="B152" s="266"/>
      <c r="K152" s="268"/>
      <c r="L152" s="268"/>
      <c r="M152" s="268"/>
      <c r="N152" s="268"/>
      <c r="O152" s="268"/>
      <c r="R152" s="266"/>
      <c r="W152" s="266"/>
    </row>
    <row r="153" spans="1:26" ht="14.25" hidden="1" customHeight="1" x14ac:dyDescent="0.35">
      <c r="B153" s="266"/>
      <c r="K153" s="268"/>
      <c r="L153" s="268"/>
      <c r="M153" s="268"/>
      <c r="N153" s="268"/>
      <c r="O153" s="268"/>
      <c r="R153" s="266"/>
      <c r="W153" s="266"/>
    </row>
    <row r="154" spans="1:26" ht="14.25" hidden="1" customHeight="1" x14ac:dyDescent="0.35">
      <c r="B154" s="266"/>
      <c r="K154" s="268"/>
      <c r="L154" s="268"/>
      <c r="M154" s="268"/>
      <c r="N154" s="268"/>
      <c r="O154" s="268"/>
      <c r="R154" s="266"/>
      <c r="W154" s="266"/>
    </row>
    <row r="155" spans="1:26" ht="13.75" hidden="1" customHeight="1" x14ac:dyDescent="0.35">
      <c r="B155" s="266"/>
      <c r="K155" s="268"/>
      <c r="L155" s="268"/>
      <c r="M155" s="268"/>
      <c r="N155" s="268"/>
      <c r="O155" s="268"/>
      <c r="R155" s="266"/>
      <c r="W155" s="266"/>
    </row>
    <row r="156" spans="1:26" ht="14.25" hidden="1" customHeight="1" x14ac:dyDescent="0.35">
      <c r="B156" s="266"/>
      <c r="K156" s="268"/>
      <c r="L156" s="268"/>
      <c r="M156" s="268"/>
      <c r="N156" s="268"/>
      <c r="O156" s="268"/>
      <c r="R156" s="266"/>
      <c r="W156" s="266"/>
    </row>
    <row r="157" spans="1:26" ht="14.25" hidden="1" customHeight="1" x14ac:dyDescent="0.35">
      <c r="B157" s="266"/>
      <c r="K157" s="268"/>
      <c r="L157" s="268"/>
      <c r="M157" s="268"/>
      <c r="N157" s="268"/>
      <c r="O157" s="268"/>
      <c r="R157" s="266"/>
      <c r="U157" s="269"/>
      <c r="W157" s="266"/>
    </row>
    <row r="158" spans="1:26" ht="14.25" hidden="1" customHeight="1" x14ac:dyDescent="0.35">
      <c r="B158" s="266"/>
      <c r="K158" s="268"/>
      <c r="L158" s="268"/>
      <c r="M158" s="268"/>
      <c r="N158" s="268"/>
      <c r="O158" s="268"/>
      <c r="R158" s="266"/>
      <c r="U158" s="269"/>
      <c r="W158" s="266"/>
    </row>
    <row r="159" spans="1:26" ht="14.25" hidden="1" customHeight="1" x14ac:dyDescent="0.35">
      <c r="B159" s="266"/>
      <c r="K159" s="268"/>
      <c r="L159" s="268"/>
      <c r="M159" s="268"/>
      <c r="N159" s="268"/>
      <c r="O159" s="268"/>
      <c r="R159" s="266"/>
      <c r="U159" s="269"/>
      <c r="V159" s="264" t="s">
        <v>304</v>
      </c>
      <c r="W159" s="266">
        <v>44847</v>
      </c>
      <c r="Z159" s="264" t="s">
        <v>49</v>
      </c>
    </row>
    <row r="160" spans="1:26" ht="14.25" hidden="1" customHeight="1" x14ac:dyDescent="0.35">
      <c r="A160" s="264" t="s">
        <v>301</v>
      </c>
      <c r="B160" s="266">
        <v>44868</v>
      </c>
      <c r="C160" s="264">
        <v>12</v>
      </c>
      <c r="D160" s="264">
        <v>12</v>
      </c>
      <c r="E160" s="264">
        <v>12</v>
      </c>
      <c r="F160" s="264">
        <v>10</v>
      </c>
      <c r="G160" s="264">
        <v>10</v>
      </c>
      <c r="H160" s="264">
        <v>9</v>
      </c>
      <c r="J160" s="264">
        <v>0</v>
      </c>
      <c r="K160" s="268">
        <v>0</v>
      </c>
      <c r="L160" s="268"/>
      <c r="M160" s="268"/>
      <c r="N160" s="268"/>
      <c r="O160" s="268"/>
      <c r="R160" s="266"/>
      <c r="T160" s="264" t="s">
        <v>24</v>
      </c>
      <c r="V160" s="264" t="s">
        <v>303</v>
      </c>
      <c r="W160" s="266">
        <v>44847</v>
      </c>
      <c r="Y160" s="264">
        <v>13</v>
      </c>
      <c r="Z160" s="264" t="s">
        <v>49</v>
      </c>
    </row>
    <row r="161" spans="1:25" ht="14.25" hidden="1" customHeight="1" x14ac:dyDescent="0.35">
      <c r="A161" s="264" t="s">
        <v>302</v>
      </c>
      <c r="B161" s="266">
        <v>44868</v>
      </c>
      <c r="C161" s="264">
        <v>12</v>
      </c>
      <c r="D161" s="264">
        <v>12</v>
      </c>
      <c r="E161" s="264">
        <v>11</v>
      </c>
      <c r="F161" s="264">
        <v>11</v>
      </c>
      <c r="G161" s="264">
        <v>11</v>
      </c>
      <c r="H161" s="264">
        <v>10</v>
      </c>
      <c r="J161" s="264">
        <v>0</v>
      </c>
      <c r="K161" s="268">
        <f t="shared" ref="K161" si="10">(C161-D161)/C161*100</f>
        <v>0</v>
      </c>
      <c r="L161" s="268"/>
      <c r="M161" s="268"/>
      <c r="N161" s="268"/>
      <c r="O161" s="268"/>
      <c r="R161" s="266"/>
      <c r="T161" s="264" t="s">
        <v>24</v>
      </c>
      <c r="U161" s="264" t="s">
        <v>25</v>
      </c>
      <c r="X161" s="264">
        <v>21</v>
      </c>
      <c r="Y161" s="264">
        <v>13</v>
      </c>
    </row>
    <row r="162" spans="1:25" ht="14.25" hidden="1" customHeight="1" x14ac:dyDescent="0.35">
      <c r="L162" s="268">
        <f>(C160-E160)/C160*100</f>
        <v>0</v>
      </c>
      <c r="M162" s="268">
        <f>(C160-F160)/C160*100</f>
        <v>16.666666666666664</v>
      </c>
      <c r="N162" s="268">
        <f>(C160-G160)/C160*100</f>
        <v>16.666666666666664</v>
      </c>
      <c r="O162" s="268">
        <f>(C160-H160)/C160*100</f>
        <v>25</v>
      </c>
      <c r="Q162" s="264" t="s">
        <v>280</v>
      </c>
      <c r="R162" s="266">
        <v>44865</v>
      </c>
      <c r="S162" s="264">
        <v>4</v>
      </c>
      <c r="U162" s="264" t="s">
        <v>25</v>
      </c>
      <c r="X162" s="264">
        <v>21</v>
      </c>
    </row>
    <row r="163" spans="1:25" ht="14.25" hidden="1" customHeight="1" x14ac:dyDescent="0.35">
      <c r="L163" s="268">
        <f>(C161-E161)/C161*100</f>
        <v>8.3333333333333321</v>
      </c>
      <c r="M163" s="268">
        <f>(C161-F161)/C161*100</f>
        <v>8.3333333333333321</v>
      </c>
      <c r="N163" s="268">
        <f>(C161-G161)/C161*100</f>
        <v>8.3333333333333321</v>
      </c>
      <c r="O163" s="268">
        <f>(C161-H161)/C161*100</f>
        <v>16.666666666666664</v>
      </c>
      <c r="Q163" s="264" t="s">
        <v>280</v>
      </c>
      <c r="R163" s="266">
        <v>44865</v>
      </c>
      <c r="S163" s="264">
        <v>4</v>
      </c>
    </row>
    <row r="164" spans="1:25" ht="14.25" hidden="1" customHeight="1" x14ac:dyDescent="0.35"/>
    <row r="165" spans="1:25" ht="14.25" hidden="1" customHeight="1" x14ac:dyDescent="0.35"/>
    <row r="166" spans="1:25" ht="14.25" hidden="1" customHeight="1" x14ac:dyDescent="0.35"/>
    <row r="167" spans="1:25" ht="14.25" hidden="1" customHeight="1" x14ac:dyDescent="0.35"/>
    <row r="168" spans="1:25" ht="14.25" hidden="1" customHeight="1" x14ac:dyDescent="0.35"/>
    <row r="169" spans="1:25" ht="14.25" hidden="1" customHeight="1" x14ac:dyDescent="0.35"/>
    <row r="170" spans="1:25" ht="14.25" hidden="1" customHeight="1" x14ac:dyDescent="0.35"/>
    <row r="171" spans="1:25" ht="14.25" hidden="1" customHeight="1" x14ac:dyDescent="0.35"/>
    <row r="172" spans="1:25" ht="14.25" hidden="1" customHeight="1" x14ac:dyDescent="0.35"/>
    <row r="173" spans="1:25" ht="14.25" hidden="1" customHeight="1" x14ac:dyDescent="0.35"/>
    <row r="174" spans="1:25" ht="14.25" hidden="1" customHeight="1" x14ac:dyDescent="0.35"/>
    <row r="175" spans="1:25" ht="14.25" hidden="1" customHeight="1" x14ac:dyDescent="0.35"/>
    <row r="176" spans="1:25" ht="14.25" hidden="1" customHeight="1" x14ac:dyDescent="0.35"/>
    <row r="177" ht="14.25" hidden="1" customHeight="1" x14ac:dyDescent="0.35"/>
    <row r="178" ht="14.25" hidden="1" customHeight="1" x14ac:dyDescent="0.35"/>
    <row r="179" ht="14.25" hidden="1" customHeight="1" x14ac:dyDescent="0.35"/>
    <row r="180" ht="14.25" hidden="1" customHeight="1" x14ac:dyDescent="0.35"/>
    <row r="181" ht="14.25" hidden="1" customHeight="1" x14ac:dyDescent="0.35"/>
    <row r="182" ht="14.25" hidden="1" customHeight="1" x14ac:dyDescent="0.35"/>
    <row r="183" ht="14.25" hidden="1" customHeight="1" x14ac:dyDescent="0.35"/>
    <row r="184" ht="14.25" hidden="1" customHeight="1" x14ac:dyDescent="0.35"/>
    <row r="185" ht="14.25" hidden="1" customHeight="1" x14ac:dyDescent="0.35"/>
    <row r="186" ht="14.25" hidden="1" customHeight="1" x14ac:dyDescent="0.35"/>
    <row r="187" ht="14.25" hidden="1" customHeight="1" x14ac:dyDescent="0.35"/>
    <row r="188" ht="14.25" hidden="1" customHeight="1" x14ac:dyDescent="0.35"/>
    <row r="189" ht="14.25" hidden="1" customHeight="1" x14ac:dyDescent="0.35"/>
    <row r="190" ht="14.25" hidden="1" customHeight="1" x14ac:dyDescent="0.35"/>
    <row r="191" ht="14.25" hidden="1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</sheetData>
  <mergeCells count="30">
    <mergeCell ref="C3:H3"/>
    <mergeCell ref="J3:O3"/>
    <mergeCell ref="A1:AF1"/>
    <mergeCell ref="A2:AF2"/>
    <mergeCell ref="AC6:AG6"/>
    <mergeCell ref="AC7:AG7"/>
    <mergeCell ref="A77:AF77"/>
    <mergeCell ref="A78:B78"/>
    <mergeCell ref="D78:J78"/>
    <mergeCell ref="D79:F79"/>
    <mergeCell ref="D80:F80"/>
    <mergeCell ref="U78:Y78"/>
    <mergeCell ref="U79:V79"/>
    <mergeCell ref="X79:Y79"/>
    <mergeCell ref="L78:S78"/>
    <mergeCell ref="L82:M82"/>
    <mergeCell ref="L83:M83"/>
    <mergeCell ref="L84:M84"/>
    <mergeCell ref="L85:M85"/>
    <mergeCell ref="N99:S99"/>
    <mergeCell ref="L97:M97"/>
    <mergeCell ref="L96:M96"/>
    <mergeCell ref="L92:M92"/>
    <mergeCell ref="L95:M95"/>
    <mergeCell ref="X85:Y85"/>
    <mergeCell ref="L87:M87"/>
    <mergeCell ref="L90:M90"/>
    <mergeCell ref="L91:M91"/>
    <mergeCell ref="U85:V85"/>
    <mergeCell ref="L86:M86"/>
  </mergeCells>
  <dataValidations count="3">
    <dataValidation type="list" allowBlank="1" showInputMessage="1" showErrorMessage="1" sqref="AK10:AK12 T3:T76 T78:T1048576" xr:uid="{7552DE77-4710-455C-8A33-B30157B463B0}">
      <formula1>"Stomach, Back"</formula1>
    </dataValidation>
    <dataValidation type="list" allowBlank="1" showInputMessage="1" showErrorMessage="1" sqref="AC3:AC4" xr:uid="{B81B700B-5EE2-48EE-A246-CB65DD454798}">
      <formula1>"S. ratti, S. stercoralis"</formula1>
    </dataValidation>
    <dataValidation type="list" allowBlank="1" showInputMessage="1" showErrorMessage="1" sqref="AC5" xr:uid="{29DA0B32-5CE6-41BC-B2BE-721B3832FF7E}">
      <formula1>"Mouse, Rat, Pig, Guinea Pig, Hamster, Gerbil"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AB10-8F16-4574-9177-94967798D0D4}">
  <dimension ref="A1:AI1026"/>
  <sheetViews>
    <sheetView zoomScale="80" zoomScaleNormal="80" workbookViewId="0">
      <selection sqref="A1:AF1"/>
    </sheetView>
  </sheetViews>
  <sheetFormatPr defaultColWidth="14.453125" defaultRowHeight="15" customHeight="1" x14ac:dyDescent="0.35"/>
  <cols>
    <col min="1" max="1" width="33.1796875" customWidth="1"/>
    <col min="2" max="2" width="12.54296875" customWidth="1"/>
    <col min="3" max="3" width="7.81640625" bestFit="1" customWidth="1"/>
    <col min="4" max="4" width="11.36328125" customWidth="1"/>
    <col min="5" max="5" width="13.6328125" customWidth="1"/>
    <col min="6" max="6" width="10.81640625" customWidth="1"/>
    <col min="7" max="7" width="13.1796875" customWidth="1"/>
    <col min="8" max="8" width="10.90625" customWidth="1"/>
    <col min="9" max="9" width="8.26953125" customWidth="1"/>
    <col min="10" max="10" width="9.7265625" customWidth="1"/>
    <col min="11" max="11" width="11.1796875" customWidth="1"/>
    <col min="12" max="12" width="19.90625" customWidth="1"/>
    <col min="13" max="13" width="10.54296875" customWidth="1"/>
    <col min="14" max="14" width="10" customWidth="1"/>
    <col min="15" max="15" width="8.81640625" bestFit="1" customWidth="1"/>
    <col min="16" max="16" width="7.453125" customWidth="1"/>
    <col min="17" max="17" width="10.81640625" customWidth="1"/>
    <col min="18" max="18" width="12.36328125" customWidth="1"/>
    <col min="19" max="19" width="13.1796875" customWidth="1"/>
    <col min="20" max="20" width="15.08984375" customWidth="1"/>
    <col min="21" max="21" width="12" customWidth="1"/>
    <col min="22" max="22" width="14.08984375" customWidth="1"/>
    <col min="23" max="23" width="14" customWidth="1"/>
    <col min="24" max="24" width="12.7265625" customWidth="1"/>
    <col min="25" max="25" width="15.6328125" customWidth="1"/>
    <col min="26" max="26" width="5.36328125" customWidth="1"/>
    <col min="27" max="27" width="14.7265625" customWidth="1"/>
    <col min="31" max="31" width="11.7265625" customWidth="1"/>
  </cols>
  <sheetData>
    <row r="1" spans="1:35" s="264" customFormat="1" ht="28.5" customHeight="1" x14ac:dyDescent="0.45">
      <c r="A1" s="477" t="s">
        <v>791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477"/>
      <c r="S1" s="477"/>
      <c r="T1" s="477"/>
      <c r="U1" s="477"/>
      <c r="V1" s="477"/>
      <c r="W1" s="477"/>
      <c r="X1" s="477"/>
      <c r="Y1" s="477"/>
      <c r="Z1" s="477"/>
      <c r="AA1" s="477"/>
      <c r="AB1" s="477"/>
      <c r="AC1" s="477"/>
      <c r="AD1" s="477"/>
      <c r="AE1" s="477"/>
      <c r="AF1" s="477"/>
    </row>
    <row r="2" spans="1:35" s="264" customFormat="1" ht="15" customHeight="1" x14ac:dyDescent="0.35">
      <c r="A2" s="472" t="s">
        <v>582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2"/>
      <c r="AB2" s="472"/>
      <c r="AC2" s="472"/>
      <c r="AD2" s="472"/>
      <c r="AE2" s="472"/>
      <c r="AF2" s="472"/>
    </row>
    <row r="3" spans="1:35" ht="14.25" customHeight="1" x14ac:dyDescent="0.35">
      <c r="A3" s="64"/>
      <c r="B3" s="4"/>
      <c r="C3" s="483" t="s">
        <v>6</v>
      </c>
      <c r="D3" s="484"/>
      <c r="E3" s="484"/>
      <c r="F3" s="484"/>
      <c r="G3" s="484"/>
      <c r="H3" s="485"/>
      <c r="J3" s="483" t="s">
        <v>7</v>
      </c>
      <c r="K3" s="484"/>
      <c r="L3" s="484"/>
      <c r="M3" s="484"/>
      <c r="N3" s="484"/>
      <c r="O3" s="485"/>
      <c r="Q3" s="311" t="s">
        <v>205</v>
      </c>
      <c r="R3" s="312" t="s">
        <v>8</v>
      </c>
      <c r="S3" s="311" t="s">
        <v>12</v>
      </c>
      <c r="T3" s="311" t="s">
        <v>13</v>
      </c>
      <c r="V3" s="21"/>
      <c r="W3" s="13"/>
      <c r="X3" s="9"/>
    </row>
    <row r="4" spans="1:35" ht="14.25" customHeight="1" x14ac:dyDescent="0.35">
      <c r="A4" s="12" t="s">
        <v>15</v>
      </c>
      <c r="B4" s="12" t="s">
        <v>16</v>
      </c>
      <c r="C4" s="25" t="s">
        <v>17</v>
      </c>
      <c r="D4" s="25" t="s">
        <v>18</v>
      </c>
      <c r="E4" s="25" t="s">
        <v>19</v>
      </c>
      <c r="F4" s="25" t="s">
        <v>20</v>
      </c>
      <c r="G4" s="25" t="s">
        <v>21</v>
      </c>
      <c r="H4" s="25" t="s">
        <v>22</v>
      </c>
      <c r="J4" s="25" t="s">
        <v>17</v>
      </c>
      <c r="K4" s="25" t="s">
        <v>18</v>
      </c>
      <c r="L4" s="25" t="s">
        <v>19</v>
      </c>
      <c r="M4" s="25" t="s">
        <v>20</v>
      </c>
      <c r="N4" s="25" t="s">
        <v>21</v>
      </c>
      <c r="O4" s="25" t="s">
        <v>22</v>
      </c>
      <c r="V4" s="457" t="s">
        <v>0</v>
      </c>
      <c r="W4" s="304" t="s">
        <v>581</v>
      </c>
      <c r="X4" s="259"/>
      <c r="Y4" s="314"/>
      <c r="Z4" s="314"/>
      <c r="AA4" s="459"/>
    </row>
    <row r="5" spans="1:35" s="49" customFormat="1" ht="14.25" customHeight="1" x14ac:dyDescent="0.35">
      <c r="A5" s="190" t="s">
        <v>374</v>
      </c>
      <c r="B5" s="115">
        <v>44935</v>
      </c>
      <c r="C5" s="109">
        <v>7</v>
      </c>
      <c r="D5" s="109">
        <v>7</v>
      </c>
      <c r="E5" s="109">
        <v>7</v>
      </c>
      <c r="F5" s="109">
        <v>6</v>
      </c>
      <c r="G5" s="109">
        <v>6</v>
      </c>
      <c r="H5" s="109">
        <v>6</v>
      </c>
      <c r="I5" s="194"/>
      <c r="J5" s="136">
        <v>0</v>
      </c>
      <c r="K5" s="136">
        <f t="shared" ref="K5:K25" si="0">(C5-D5)/C5*100</f>
        <v>0</v>
      </c>
      <c r="L5" s="136">
        <f t="shared" ref="L5:L25" si="1">(C5-E5)/C5*100</f>
        <v>0</v>
      </c>
      <c r="M5" s="136">
        <f t="shared" ref="M5:M25" si="2">(C5-F5)/C5*100</f>
        <v>14.285714285714285</v>
      </c>
      <c r="N5" s="136">
        <f t="shared" ref="N5:N25" si="3">(C5-G5)/C5*100</f>
        <v>14.285714285714285</v>
      </c>
      <c r="O5" s="136">
        <f t="shared" ref="O5:O25" si="4">(C5-H5)/C5*100</f>
        <v>14.285714285714285</v>
      </c>
      <c r="P5" s="194"/>
      <c r="Q5" s="190" t="s">
        <v>348</v>
      </c>
      <c r="R5" s="193" t="s">
        <v>24</v>
      </c>
      <c r="S5" s="125">
        <v>7</v>
      </c>
      <c r="T5" s="125">
        <v>17</v>
      </c>
      <c r="V5" s="458" t="s">
        <v>790</v>
      </c>
      <c r="W5" s="446" t="s">
        <v>3</v>
      </c>
      <c r="X5" s="315"/>
      <c r="Y5" s="315"/>
      <c r="Z5" s="461"/>
      <c r="AA5" s="460"/>
    </row>
    <row r="6" spans="1:35" s="49" customFormat="1" ht="14.25" customHeight="1" x14ac:dyDescent="0.35">
      <c r="A6" s="190" t="s">
        <v>375</v>
      </c>
      <c r="B6" s="115">
        <v>44935</v>
      </c>
      <c r="C6" s="109">
        <v>7</v>
      </c>
      <c r="D6" s="109">
        <v>5</v>
      </c>
      <c r="E6" s="109">
        <v>4</v>
      </c>
      <c r="F6" s="109">
        <v>4</v>
      </c>
      <c r="G6" s="109">
        <v>4</v>
      </c>
      <c r="H6" s="109">
        <v>4</v>
      </c>
      <c r="I6" s="194"/>
      <c r="J6" s="136">
        <v>0</v>
      </c>
      <c r="K6" s="136">
        <f t="shared" si="0"/>
        <v>28.571428571428569</v>
      </c>
      <c r="L6" s="136">
        <f t="shared" si="1"/>
        <v>42.857142857142854</v>
      </c>
      <c r="M6" s="136">
        <f t="shared" si="2"/>
        <v>42.857142857142854</v>
      </c>
      <c r="N6" s="136">
        <f t="shared" si="3"/>
        <v>42.857142857142854</v>
      </c>
      <c r="O6" s="136">
        <f t="shared" si="4"/>
        <v>42.857142857142854</v>
      </c>
      <c r="P6" s="194"/>
      <c r="Q6" s="190" t="s">
        <v>348</v>
      </c>
      <c r="R6" s="193" t="s">
        <v>24</v>
      </c>
      <c r="S6" s="125">
        <v>7</v>
      </c>
      <c r="T6" s="125">
        <v>17</v>
      </c>
      <c r="V6" s="458" t="s">
        <v>4</v>
      </c>
      <c r="W6" s="478" t="s">
        <v>788</v>
      </c>
      <c r="X6" s="486"/>
      <c r="Y6" s="486"/>
      <c r="Z6" s="486"/>
      <c r="AA6" s="487"/>
    </row>
    <row r="7" spans="1:35" s="49" customFormat="1" ht="14.25" customHeight="1" x14ac:dyDescent="0.35">
      <c r="A7" s="190" t="s">
        <v>376</v>
      </c>
      <c r="B7" s="115">
        <v>44935</v>
      </c>
      <c r="C7" s="109">
        <v>8</v>
      </c>
      <c r="D7" s="109">
        <v>6</v>
      </c>
      <c r="E7" s="109">
        <v>6</v>
      </c>
      <c r="F7" s="109">
        <v>4</v>
      </c>
      <c r="G7" s="109">
        <v>4</v>
      </c>
      <c r="H7" s="109">
        <v>3</v>
      </c>
      <c r="I7" s="194"/>
      <c r="J7" s="136">
        <v>0</v>
      </c>
      <c r="K7" s="136">
        <f t="shared" si="0"/>
        <v>25</v>
      </c>
      <c r="L7" s="136">
        <f t="shared" si="1"/>
        <v>25</v>
      </c>
      <c r="M7" s="136">
        <f t="shared" si="2"/>
        <v>50</v>
      </c>
      <c r="N7" s="136">
        <f t="shared" si="3"/>
        <v>50</v>
      </c>
      <c r="O7" s="136">
        <f t="shared" si="4"/>
        <v>62.5</v>
      </c>
      <c r="P7" s="194"/>
      <c r="Q7" s="190" t="s">
        <v>348</v>
      </c>
      <c r="R7" s="193" t="s">
        <v>24</v>
      </c>
      <c r="S7" s="125">
        <v>7</v>
      </c>
      <c r="T7" s="125">
        <v>17</v>
      </c>
      <c r="V7" s="126"/>
      <c r="W7" s="469" t="s">
        <v>789</v>
      </c>
      <c r="X7" s="481"/>
      <c r="Y7" s="481"/>
      <c r="Z7" s="481"/>
      <c r="AA7" s="482"/>
    </row>
    <row r="8" spans="1:35" s="49" customFormat="1" ht="14.25" customHeight="1" x14ac:dyDescent="0.35">
      <c r="A8" s="190" t="s">
        <v>377</v>
      </c>
      <c r="B8" s="115">
        <v>44935</v>
      </c>
      <c r="C8" s="109">
        <v>10</v>
      </c>
      <c r="D8" s="109">
        <v>5</v>
      </c>
      <c r="E8" s="109">
        <v>3</v>
      </c>
      <c r="F8" s="109">
        <v>2</v>
      </c>
      <c r="G8" s="109">
        <v>2</v>
      </c>
      <c r="H8" s="109">
        <v>1</v>
      </c>
      <c r="I8" s="194"/>
      <c r="J8" s="136">
        <v>0</v>
      </c>
      <c r="K8" s="136">
        <f t="shared" si="0"/>
        <v>50</v>
      </c>
      <c r="L8" s="136">
        <f t="shared" si="1"/>
        <v>70</v>
      </c>
      <c r="M8" s="136">
        <f t="shared" si="2"/>
        <v>80</v>
      </c>
      <c r="N8" s="136">
        <f t="shared" si="3"/>
        <v>80</v>
      </c>
      <c r="O8" s="136">
        <f t="shared" si="4"/>
        <v>90</v>
      </c>
      <c r="P8" s="194"/>
      <c r="Q8" s="190" t="s">
        <v>348</v>
      </c>
      <c r="R8" s="193" t="s">
        <v>24</v>
      </c>
      <c r="S8" s="110">
        <v>7</v>
      </c>
      <c r="T8" s="110">
        <v>17</v>
      </c>
    </row>
    <row r="9" spans="1:35" s="49" customFormat="1" ht="14.25" customHeight="1" x14ac:dyDescent="0.35">
      <c r="A9" s="190" t="s">
        <v>378</v>
      </c>
      <c r="B9" s="115">
        <v>44935</v>
      </c>
      <c r="C9" s="109">
        <v>9</v>
      </c>
      <c r="D9" s="109">
        <v>8</v>
      </c>
      <c r="E9" s="109">
        <v>7</v>
      </c>
      <c r="F9" s="109">
        <v>4</v>
      </c>
      <c r="G9" s="109">
        <v>4</v>
      </c>
      <c r="H9" s="109">
        <v>4</v>
      </c>
      <c r="I9" s="194"/>
      <c r="J9" s="136">
        <v>0</v>
      </c>
      <c r="K9" s="136">
        <f t="shared" si="0"/>
        <v>11.111111111111111</v>
      </c>
      <c r="L9" s="136">
        <f t="shared" si="1"/>
        <v>22.222222222222221</v>
      </c>
      <c r="M9" s="136">
        <f t="shared" si="2"/>
        <v>55.555555555555557</v>
      </c>
      <c r="N9" s="136">
        <f t="shared" si="3"/>
        <v>55.555555555555557</v>
      </c>
      <c r="O9" s="136">
        <f t="shared" si="4"/>
        <v>55.555555555555557</v>
      </c>
      <c r="P9" s="194"/>
      <c r="Q9" s="190" t="s">
        <v>348</v>
      </c>
      <c r="R9" s="193" t="s">
        <v>24</v>
      </c>
      <c r="S9" s="110">
        <v>7</v>
      </c>
      <c r="T9" s="110">
        <v>17</v>
      </c>
      <c r="U9" s="47"/>
      <c r="V9" s="47"/>
      <c r="W9" s="47"/>
      <c r="X9" s="47"/>
      <c r="Y9" s="47"/>
    </row>
    <row r="10" spans="1:35" s="49" customFormat="1" ht="14.25" customHeight="1" x14ac:dyDescent="0.35">
      <c r="A10" s="190" t="s">
        <v>379</v>
      </c>
      <c r="B10" s="151">
        <v>44935</v>
      </c>
      <c r="C10" s="109">
        <v>9</v>
      </c>
      <c r="D10" s="109">
        <v>9</v>
      </c>
      <c r="E10" s="109">
        <v>7</v>
      </c>
      <c r="F10" s="109">
        <v>7</v>
      </c>
      <c r="G10" s="109">
        <v>6</v>
      </c>
      <c r="H10" s="109">
        <v>5</v>
      </c>
      <c r="I10" s="194"/>
      <c r="J10" s="136">
        <v>0</v>
      </c>
      <c r="K10" s="136">
        <f t="shared" si="0"/>
        <v>0</v>
      </c>
      <c r="L10" s="136">
        <f t="shared" si="1"/>
        <v>22.222222222222221</v>
      </c>
      <c r="M10" s="136">
        <f t="shared" si="2"/>
        <v>22.222222222222221</v>
      </c>
      <c r="N10" s="136">
        <f t="shared" si="3"/>
        <v>33.333333333333329</v>
      </c>
      <c r="O10" s="136">
        <f t="shared" si="4"/>
        <v>44.444444444444443</v>
      </c>
      <c r="P10" s="194"/>
      <c r="Q10" s="190" t="s">
        <v>348</v>
      </c>
      <c r="R10" s="193" t="s">
        <v>24</v>
      </c>
      <c r="S10" s="110">
        <v>7</v>
      </c>
      <c r="T10" s="110">
        <v>17</v>
      </c>
      <c r="U10" s="47"/>
      <c r="V10" s="18"/>
      <c r="W10" s="127"/>
      <c r="X10" s="18"/>
      <c r="Y10" s="18"/>
      <c r="Z10"/>
      <c r="AA10" s="60"/>
      <c r="AB10" s="60"/>
      <c r="AC10" s="60"/>
      <c r="AD10" s="60"/>
      <c r="AE10"/>
      <c r="AF10"/>
      <c r="AG10" s="11"/>
      <c r="AH10" s="11"/>
      <c r="AI10" s="10"/>
    </row>
    <row r="11" spans="1:35" s="49" customFormat="1" ht="14.25" customHeight="1" x14ac:dyDescent="0.35">
      <c r="A11" s="283" t="s">
        <v>385</v>
      </c>
      <c r="B11" s="284">
        <v>44936</v>
      </c>
      <c r="C11" s="283">
        <v>12</v>
      </c>
      <c r="D11" s="283">
        <v>7</v>
      </c>
      <c r="E11" s="283">
        <v>6</v>
      </c>
      <c r="F11" s="283">
        <v>6</v>
      </c>
      <c r="G11" s="283">
        <v>6</v>
      </c>
      <c r="H11" s="283">
        <v>6</v>
      </c>
      <c r="I11" s="283"/>
      <c r="J11" s="272">
        <v>0</v>
      </c>
      <c r="K11" s="272">
        <f t="shared" si="0"/>
        <v>41.666666666666671</v>
      </c>
      <c r="L11" s="272">
        <f t="shared" si="1"/>
        <v>50</v>
      </c>
      <c r="M11" s="272">
        <f t="shared" si="2"/>
        <v>50</v>
      </c>
      <c r="N11" s="272">
        <f t="shared" si="3"/>
        <v>50</v>
      </c>
      <c r="O11" s="272">
        <f t="shared" si="4"/>
        <v>50</v>
      </c>
      <c r="P11" s="283"/>
      <c r="Q11" s="283" t="s">
        <v>348</v>
      </c>
      <c r="R11" s="274" t="s">
        <v>24</v>
      </c>
      <c r="S11" s="286">
        <v>7</v>
      </c>
      <c r="T11" s="286">
        <v>18</v>
      </c>
      <c r="U11" s="47"/>
      <c r="V11" s="18"/>
      <c r="W11" s="127"/>
      <c r="X11" s="18"/>
      <c r="Y11" s="18"/>
      <c r="Z11"/>
      <c r="AA11" s="60"/>
      <c r="AB11" s="60"/>
      <c r="AC11" s="60"/>
      <c r="AD11" s="60"/>
      <c r="AE11"/>
      <c r="AF11"/>
      <c r="AG11" s="11"/>
      <c r="AH11" s="11"/>
      <c r="AI11" s="10"/>
    </row>
    <row r="12" spans="1:35" s="49" customFormat="1" ht="14.25" customHeight="1" x14ac:dyDescent="0.35">
      <c r="A12" s="283" t="s">
        <v>386</v>
      </c>
      <c r="B12" s="284">
        <v>44936</v>
      </c>
      <c r="C12" s="283">
        <v>11</v>
      </c>
      <c r="D12" s="283">
        <v>5</v>
      </c>
      <c r="E12" s="283">
        <v>3</v>
      </c>
      <c r="F12" s="283">
        <v>1</v>
      </c>
      <c r="G12" s="283">
        <v>1</v>
      </c>
      <c r="H12" s="283">
        <v>1</v>
      </c>
      <c r="I12" s="283"/>
      <c r="J12" s="272">
        <v>0</v>
      </c>
      <c r="K12" s="272">
        <f t="shared" si="0"/>
        <v>54.54545454545454</v>
      </c>
      <c r="L12" s="272">
        <f t="shared" si="1"/>
        <v>72.727272727272734</v>
      </c>
      <c r="M12" s="272">
        <f t="shared" si="2"/>
        <v>90.909090909090907</v>
      </c>
      <c r="N12" s="272">
        <f t="shared" si="3"/>
        <v>90.909090909090907</v>
      </c>
      <c r="O12" s="272">
        <f t="shared" si="4"/>
        <v>90.909090909090907</v>
      </c>
      <c r="P12" s="283"/>
      <c r="Q12" s="283" t="s">
        <v>390</v>
      </c>
      <c r="R12" s="287" t="s">
        <v>24</v>
      </c>
      <c r="S12" s="285">
        <v>7</v>
      </c>
      <c r="T12" s="285">
        <v>18</v>
      </c>
      <c r="U12" s="47"/>
      <c r="V12" s="18"/>
      <c r="W12" s="18"/>
      <c r="X12" s="18"/>
      <c r="Y12" s="18"/>
      <c r="Z12"/>
      <c r="AA12"/>
      <c r="AB12"/>
      <c r="AC12"/>
      <c r="AD12"/>
      <c r="AE12"/>
      <c r="AF12"/>
      <c r="AG12"/>
      <c r="AH12"/>
      <c r="AI12"/>
    </row>
    <row r="13" spans="1:35" s="52" customFormat="1" ht="14.25" customHeight="1" x14ac:dyDescent="0.35">
      <c r="A13" s="283" t="s">
        <v>387</v>
      </c>
      <c r="B13" s="279">
        <v>44936</v>
      </c>
      <c r="C13" s="283">
        <v>10</v>
      </c>
      <c r="D13" s="283">
        <v>6</v>
      </c>
      <c r="E13" s="283">
        <v>5</v>
      </c>
      <c r="F13" s="283">
        <v>4</v>
      </c>
      <c r="G13" s="283">
        <v>4</v>
      </c>
      <c r="H13" s="283">
        <v>4</v>
      </c>
      <c r="I13" s="283"/>
      <c r="J13" s="272">
        <v>0</v>
      </c>
      <c r="K13" s="272">
        <f t="shared" si="0"/>
        <v>40</v>
      </c>
      <c r="L13" s="272">
        <f t="shared" si="1"/>
        <v>50</v>
      </c>
      <c r="M13" s="272">
        <f t="shared" si="2"/>
        <v>60</v>
      </c>
      <c r="N13" s="272">
        <f t="shared" si="3"/>
        <v>60</v>
      </c>
      <c r="O13" s="272">
        <f t="shared" si="4"/>
        <v>60</v>
      </c>
      <c r="P13" s="283"/>
      <c r="Q13" s="283" t="s">
        <v>348</v>
      </c>
      <c r="R13" s="274" t="s">
        <v>24</v>
      </c>
      <c r="S13" s="283">
        <v>7</v>
      </c>
      <c r="T13" s="283">
        <v>18</v>
      </c>
      <c r="U13" s="54"/>
      <c r="V13" s="18"/>
      <c r="W13" s="127"/>
      <c r="X13" s="127"/>
      <c r="Y13" s="54"/>
    </row>
    <row r="14" spans="1:35" s="52" customFormat="1" ht="14.25" customHeight="1" x14ac:dyDescent="0.35">
      <c r="A14" s="283" t="s">
        <v>388</v>
      </c>
      <c r="B14" s="279">
        <v>44936</v>
      </c>
      <c r="C14" s="283">
        <v>8</v>
      </c>
      <c r="D14" s="281">
        <v>5</v>
      </c>
      <c r="E14" s="283">
        <v>2</v>
      </c>
      <c r="F14" s="283">
        <v>2</v>
      </c>
      <c r="G14" s="283">
        <v>3</v>
      </c>
      <c r="H14" s="283">
        <v>2</v>
      </c>
      <c r="I14" s="283"/>
      <c r="J14" s="272">
        <v>0</v>
      </c>
      <c r="K14" s="272">
        <f t="shared" si="0"/>
        <v>37.5</v>
      </c>
      <c r="L14" s="272">
        <f t="shared" si="1"/>
        <v>75</v>
      </c>
      <c r="M14" s="272">
        <f t="shared" si="2"/>
        <v>75</v>
      </c>
      <c r="N14" s="272">
        <f t="shared" si="3"/>
        <v>62.5</v>
      </c>
      <c r="O14" s="272">
        <f t="shared" si="4"/>
        <v>75</v>
      </c>
      <c r="P14" s="283"/>
      <c r="Q14" s="283" t="s">
        <v>348</v>
      </c>
      <c r="R14" s="287" t="s">
        <v>24</v>
      </c>
      <c r="S14" s="283">
        <v>7</v>
      </c>
      <c r="T14" s="283">
        <v>18</v>
      </c>
      <c r="U14" s="54"/>
      <c r="V14" s="18"/>
      <c r="W14" s="127"/>
      <c r="X14" s="127"/>
      <c r="Y14" s="54"/>
    </row>
    <row r="15" spans="1:35" s="52" customFormat="1" ht="14.25" customHeight="1" x14ac:dyDescent="0.35">
      <c r="A15" s="283" t="s">
        <v>389</v>
      </c>
      <c r="B15" s="279">
        <v>44936</v>
      </c>
      <c r="C15" s="283">
        <v>11</v>
      </c>
      <c r="D15" s="283">
        <v>9</v>
      </c>
      <c r="E15" s="283">
        <v>9</v>
      </c>
      <c r="F15" s="283">
        <v>6</v>
      </c>
      <c r="G15" s="283">
        <v>5</v>
      </c>
      <c r="H15" s="283">
        <v>5</v>
      </c>
      <c r="I15" s="283"/>
      <c r="J15" s="272">
        <v>0</v>
      </c>
      <c r="K15" s="272">
        <f t="shared" si="0"/>
        <v>18.181818181818183</v>
      </c>
      <c r="L15" s="272">
        <f t="shared" si="1"/>
        <v>18.181818181818183</v>
      </c>
      <c r="M15" s="272">
        <f t="shared" si="2"/>
        <v>45.454545454545453</v>
      </c>
      <c r="N15" s="272">
        <f t="shared" si="3"/>
        <v>54.54545454545454</v>
      </c>
      <c r="O15" s="272">
        <f t="shared" si="4"/>
        <v>54.54545454545454</v>
      </c>
      <c r="P15" s="283"/>
      <c r="Q15" s="283" t="s">
        <v>348</v>
      </c>
      <c r="R15" s="274" t="s">
        <v>24</v>
      </c>
      <c r="S15" s="283">
        <v>7</v>
      </c>
      <c r="T15" s="283">
        <v>18</v>
      </c>
      <c r="U15" s="54"/>
      <c r="V15" s="54"/>
      <c r="W15" s="54"/>
      <c r="X15" s="54"/>
      <c r="Y15" s="54"/>
    </row>
    <row r="16" spans="1:35" s="52" customFormat="1" ht="14.25" customHeight="1" x14ac:dyDescent="0.35">
      <c r="A16" s="283" t="s">
        <v>391</v>
      </c>
      <c r="B16" s="279">
        <v>44936</v>
      </c>
      <c r="C16" s="283">
        <v>12</v>
      </c>
      <c r="D16" s="281">
        <v>10</v>
      </c>
      <c r="E16" s="281">
        <v>4</v>
      </c>
      <c r="F16" s="281">
        <v>2</v>
      </c>
      <c r="G16" s="281">
        <v>3</v>
      </c>
      <c r="H16" s="281">
        <v>1</v>
      </c>
      <c r="I16" s="283"/>
      <c r="J16" s="272">
        <v>0</v>
      </c>
      <c r="K16" s="272">
        <f t="shared" si="0"/>
        <v>16.666666666666664</v>
      </c>
      <c r="L16" s="272">
        <f t="shared" si="1"/>
        <v>66.666666666666657</v>
      </c>
      <c r="M16" s="272">
        <f t="shared" si="2"/>
        <v>83.333333333333343</v>
      </c>
      <c r="N16" s="272">
        <f t="shared" si="3"/>
        <v>75</v>
      </c>
      <c r="O16" s="272">
        <f t="shared" si="4"/>
        <v>91.666666666666657</v>
      </c>
      <c r="P16" s="283"/>
      <c r="Q16" s="283" t="s">
        <v>390</v>
      </c>
      <c r="R16" s="287" t="s">
        <v>24</v>
      </c>
      <c r="S16" s="283">
        <v>7</v>
      </c>
      <c r="T16" s="283">
        <v>18</v>
      </c>
      <c r="U16" s="54"/>
      <c r="V16" s="191"/>
      <c r="W16" s="191"/>
      <c r="X16" s="192"/>
      <c r="Y16" s="54"/>
    </row>
    <row r="17" spans="1:25" s="52" customFormat="1" ht="14.25" customHeight="1" x14ac:dyDescent="0.35">
      <c r="A17" s="283" t="s">
        <v>392</v>
      </c>
      <c r="B17" s="279">
        <v>44936</v>
      </c>
      <c r="C17" s="283">
        <v>12</v>
      </c>
      <c r="D17" s="283">
        <v>9</v>
      </c>
      <c r="E17" s="283">
        <v>8</v>
      </c>
      <c r="F17" s="283">
        <v>6</v>
      </c>
      <c r="G17" s="283">
        <v>5</v>
      </c>
      <c r="H17" s="283">
        <v>4</v>
      </c>
      <c r="I17" s="283"/>
      <c r="J17" s="272">
        <v>0</v>
      </c>
      <c r="K17" s="272">
        <f t="shared" si="0"/>
        <v>25</v>
      </c>
      <c r="L17" s="272">
        <f t="shared" si="1"/>
        <v>33.333333333333329</v>
      </c>
      <c r="M17" s="272">
        <f t="shared" si="2"/>
        <v>50</v>
      </c>
      <c r="N17" s="272">
        <f t="shared" si="3"/>
        <v>58.333333333333336</v>
      </c>
      <c r="O17" s="272">
        <f t="shared" si="4"/>
        <v>66.666666666666657</v>
      </c>
      <c r="P17" s="283"/>
      <c r="Q17" s="283" t="s">
        <v>390</v>
      </c>
      <c r="R17" s="274" t="s">
        <v>24</v>
      </c>
      <c r="S17" s="283">
        <v>7</v>
      </c>
      <c r="T17" s="283">
        <v>18</v>
      </c>
      <c r="U17" s="54"/>
      <c r="V17" s="191"/>
      <c r="W17" s="191"/>
      <c r="X17" s="192"/>
      <c r="Y17" s="54"/>
    </row>
    <row r="18" spans="1:25" s="49" customFormat="1" ht="14.25" customHeight="1" x14ac:dyDescent="0.35">
      <c r="A18" s="195" t="s">
        <v>393</v>
      </c>
      <c r="B18" s="96">
        <v>44938</v>
      </c>
      <c r="C18" s="195">
        <v>10</v>
      </c>
      <c r="D18" s="195">
        <v>10</v>
      </c>
      <c r="E18" s="195">
        <v>10</v>
      </c>
      <c r="F18" s="195">
        <v>9</v>
      </c>
      <c r="G18" s="195">
        <v>9</v>
      </c>
      <c r="H18" s="195">
        <v>9</v>
      </c>
      <c r="I18" s="195"/>
      <c r="J18" s="94">
        <v>0</v>
      </c>
      <c r="K18" s="94">
        <f t="shared" si="0"/>
        <v>0</v>
      </c>
      <c r="L18" s="94">
        <f t="shared" si="1"/>
        <v>0</v>
      </c>
      <c r="M18" s="94">
        <f t="shared" si="2"/>
        <v>10</v>
      </c>
      <c r="N18" s="94">
        <f t="shared" si="3"/>
        <v>10</v>
      </c>
      <c r="O18" s="94">
        <f t="shared" si="4"/>
        <v>10</v>
      </c>
      <c r="P18" s="194"/>
      <c r="Q18" s="195" t="s">
        <v>390</v>
      </c>
      <c r="R18" s="193" t="s">
        <v>24</v>
      </c>
      <c r="S18" s="195">
        <v>8</v>
      </c>
      <c r="T18" s="195">
        <v>19</v>
      </c>
      <c r="U18" s="47"/>
      <c r="V18" s="47"/>
      <c r="W18" s="47"/>
      <c r="X18" s="47"/>
      <c r="Y18" s="47"/>
    </row>
    <row r="19" spans="1:25" s="49" customFormat="1" ht="14.25" customHeight="1" x14ac:dyDescent="0.35">
      <c r="A19" s="195" t="s">
        <v>394</v>
      </c>
      <c r="B19" s="96">
        <v>44938</v>
      </c>
      <c r="C19" s="195">
        <v>9</v>
      </c>
      <c r="D19" s="195">
        <v>8</v>
      </c>
      <c r="E19" s="195">
        <v>7</v>
      </c>
      <c r="F19" s="195">
        <v>7</v>
      </c>
      <c r="G19" s="195">
        <v>5</v>
      </c>
      <c r="H19" s="195">
        <v>4</v>
      </c>
      <c r="I19" s="195"/>
      <c r="J19" s="94">
        <v>0</v>
      </c>
      <c r="K19" s="94">
        <f t="shared" si="0"/>
        <v>11.111111111111111</v>
      </c>
      <c r="L19" s="94">
        <f t="shared" si="1"/>
        <v>22.222222222222221</v>
      </c>
      <c r="M19" s="94">
        <f t="shared" si="2"/>
        <v>22.222222222222221</v>
      </c>
      <c r="N19" s="94">
        <f t="shared" si="3"/>
        <v>44.444444444444443</v>
      </c>
      <c r="O19" s="94">
        <f t="shared" si="4"/>
        <v>55.555555555555557</v>
      </c>
      <c r="P19" s="194"/>
      <c r="Q19" s="195" t="s">
        <v>390</v>
      </c>
      <c r="R19" s="95" t="s">
        <v>24</v>
      </c>
      <c r="S19" s="195">
        <v>8</v>
      </c>
      <c r="T19" s="195">
        <v>19</v>
      </c>
      <c r="U19" s="47"/>
      <c r="V19" s="47"/>
      <c r="W19" s="47"/>
      <c r="X19" s="47"/>
      <c r="Y19" s="47"/>
    </row>
    <row r="20" spans="1:25" s="49" customFormat="1" ht="14.25" customHeight="1" x14ac:dyDescent="0.35">
      <c r="A20" s="195" t="s">
        <v>400</v>
      </c>
      <c r="B20" s="96">
        <v>44938</v>
      </c>
      <c r="C20" s="195">
        <v>12</v>
      </c>
      <c r="D20" s="195">
        <v>11</v>
      </c>
      <c r="E20" s="195">
        <v>11</v>
      </c>
      <c r="F20" s="195">
        <v>7</v>
      </c>
      <c r="G20" s="195">
        <v>7</v>
      </c>
      <c r="H20" s="195">
        <v>7</v>
      </c>
      <c r="I20" s="195"/>
      <c r="J20" s="94">
        <v>0</v>
      </c>
      <c r="K20" s="94">
        <f t="shared" si="0"/>
        <v>8.3333333333333321</v>
      </c>
      <c r="L20" s="94">
        <f t="shared" si="1"/>
        <v>8.3333333333333321</v>
      </c>
      <c r="M20" s="94">
        <f t="shared" si="2"/>
        <v>41.666666666666671</v>
      </c>
      <c r="N20" s="94">
        <f t="shared" si="3"/>
        <v>41.666666666666671</v>
      </c>
      <c r="O20" s="94">
        <f t="shared" si="4"/>
        <v>41.666666666666671</v>
      </c>
      <c r="P20" s="194"/>
      <c r="Q20" s="195" t="s">
        <v>390</v>
      </c>
      <c r="R20" s="193" t="s">
        <v>24</v>
      </c>
      <c r="S20" s="195">
        <v>8</v>
      </c>
      <c r="T20" s="195">
        <v>19</v>
      </c>
    </row>
    <row r="21" spans="1:25" s="49" customFormat="1" ht="14.25" customHeight="1" x14ac:dyDescent="0.35">
      <c r="A21" s="195" t="s">
        <v>395</v>
      </c>
      <c r="B21" s="96">
        <v>44938</v>
      </c>
      <c r="C21" s="195">
        <v>12</v>
      </c>
      <c r="D21" s="195">
        <v>10</v>
      </c>
      <c r="E21" s="195">
        <v>10</v>
      </c>
      <c r="F21" s="195">
        <v>8</v>
      </c>
      <c r="G21" s="195">
        <v>7</v>
      </c>
      <c r="H21" s="195">
        <v>6</v>
      </c>
      <c r="I21" s="195"/>
      <c r="J21" s="94">
        <v>0</v>
      </c>
      <c r="K21" s="94">
        <f t="shared" si="0"/>
        <v>16.666666666666664</v>
      </c>
      <c r="L21" s="94">
        <f t="shared" si="1"/>
        <v>16.666666666666664</v>
      </c>
      <c r="M21" s="94">
        <f t="shared" si="2"/>
        <v>33.333333333333329</v>
      </c>
      <c r="N21" s="94">
        <f t="shared" si="3"/>
        <v>41.666666666666671</v>
      </c>
      <c r="O21" s="94">
        <f t="shared" si="4"/>
        <v>50</v>
      </c>
      <c r="P21" s="194"/>
      <c r="Q21" s="195" t="s">
        <v>390</v>
      </c>
      <c r="R21" s="95" t="s">
        <v>24</v>
      </c>
      <c r="S21" s="195">
        <v>8</v>
      </c>
      <c r="T21" s="195">
        <v>19</v>
      </c>
    </row>
    <row r="22" spans="1:25" s="49" customFormat="1" ht="14.25" customHeight="1" x14ac:dyDescent="0.35">
      <c r="A22" s="195" t="s">
        <v>396</v>
      </c>
      <c r="B22" s="96">
        <v>44938</v>
      </c>
      <c r="C22" s="195">
        <v>10</v>
      </c>
      <c r="D22" s="195">
        <v>10</v>
      </c>
      <c r="E22" s="195">
        <v>9</v>
      </c>
      <c r="F22" s="195">
        <v>8</v>
      </c>
      <c r="G22" s="195">
        <v>9</v>
      </c>
      <c r="H22" s="195">
        <v>8</v>
      </c>
      <c r="I22" s="195"/>
      <c r="J22" s="94">
        <v>0</v>
      </c>
      <c r="K22" s="94">
        <f t="shared" si="0"/>
        <v>0</v>
      </c>
      <c r="L22" s="94">
        <f t="shared" si="1"/>
        <v>10</v>
      </c>
      <c r="M22" s="94">
        <f t="shared" si="2"/>
        <v>20</v>
      </c>
      <c r="N22" s="94">
        <f t="shared" si="3"/>
        <v>10</v>
      </c>
      <c r="O22" s="94">
        <f t="shared" si="4"/>
        <v>20</v>
      </c>
      <c r="P22" s="194"/>
      <c r="Q22" s="195" t="s">
        <v>390</v>
      </c>
      <c r="R22" s="193" t="s">
        <v>24</v>
      </c>
      <c r="S22" s="195">
        <v>7</v>
      </c>
      <c r="T22" s="195">
        <v>20</v>
      </c>
    </row>
    <row r="23" spans="1:25" s="55" customFormat="1" ht="14.25" customHeight="1" x14ac:dyDescent="0.35">
      <c r="A23" s="195" t="s">
        <v>397</v>
      </c>
      <c r="B23" s="96">
        <v>44938</v>
      </c>
      <c r="C23" s="195">
        <v>10</v>
      </c>
      <c r="D23" s="195">
        <v>10</v>
      </c>
      <c r="E23" s="195">
        <v>8</v>
      </c>
      <c r="F23" s="195">
        <v>6</v>
      </c>
      <c r="G23" s="195">
        <v>6</v>
      </c>
      <c r="H23" s="195">
        <v>4</v>
      </c>
      <c r="I23" s="195"/>
      <c r="J23" s="94">
        <v>0</v>
      </c>
      <c r="K23" s="94">
        <f t="shared" si="0"/>
        <v>0</v>
      </c>
      <c r="L23" s="94">
        <f t="shared" si="1"/>
        <v>20</v>
      </c>
      <c r="M23" s="94">
        <f t="shared" si="2"/>
        <v>40</v>
      </c>
      <c r="N23" s="94">
        <f t="shared" si="3"/>
        <v>40</v>
      </c>
      <c r="O23" s="94">
        <f t="shared" si="4"/>
        <v>60</v>
      </c>
      <c r="P23" s="196"/>
      <c r="Q23" s="195" t="s">
        <v>390</v>
      </c>
      <c r="R23" s="95" t="s">
        <v>24</v>
      </c>
      <c r="S23" s="195">
        <v>7</v>
      </c>
      <c r="T23" s="195">
        <v>20</v>
      </c>
    </row>
    <row r="24" spans="1:25" s="55" customFormat="1" ht="14.25" customHeight="1" x14ac:dyDescent="0.35">
      <c r="A24" s="283" t="s">
        <v>398</v>
      </c>
      <c r="B24" s="279">
        <v>44939</v>
      </c>
      <c r="C24" s="283">
        <v>8</v>
      </c>
      <c r="D24" s="283">
        <v>6</v>
      </c>
      <c r="E24" s="283">
        <v>6</v>
      </c>
      <c r="F24" s="283">
        <v>5</v>
      </c>
      <c r="G24" s="283">
        <v>5</v>
      </c>
      <c r="H24" s="283">
        <v>5</v>
      </c>
      <c r="I24" s="283"/>
      <c r="J24" s="272">
        <v>0</v>
      </c>
      <c r="K24" s="272">
        <f t="shared" si="0"/>
        <v>25</v>
      </c>
      <c r="L24" s="272">
        <f t="shared" si="1"/>
        <v>25</v>
      </c>
      <c r="M24" s="272">
        <f t="shared" si="2"/>
        <v>37.5</v>
      </c>
      <c r="N24" s="272">
        <f t="shared" si="3"/>
        <v>37.5</v>
      </c>
      <c r="O24" s="272">
        <f t="shared" si="4"/>
        <v>37.5</v>
      </c>
      <c r="P24" s="288"/>
      <c r="Q24" s="283" t="s">
        <v>390</v>
      </c>
      <c r="R24" s="287" t="s">
        <v>24</v>
      </c>
      <c r="S24" s="283">
        <v>7</v>
      </c>
      <c r="T24" s="283">
        <v>21</v>
      </c>
    </row>
    <row r="25" spans="1:25" s="55" customFormat="1" ht="14.25" customHeight="1" x14ac:dyDescent="0.35">
      <c r="A25" s="283" t="s">
        <v>399</v>
      </c>
      <c r="B25" s="279">
        <v>44939</v>
      </c>
      <c r="C25" s="283">
        <v>10</v>
      </c>
      <c r="D25" s="283">
        <v>8</v>
      </c>
      <c r="E25" s="283">
        <v>7</v>
      </c>
      <c r="F25" s="283">
        <v>6</v>
      </c>
      <c r="G25" s="283">
        <v>4</v>
      </c>
      <c r="H25" s="283">
        <v>4</v>
      </c>
      <c r="I25" s="283"/>
      <c r="J25" s="272">
        <v>0</v>
      </c>
      <c r="K25" s="272">
        <f t="shared" si="0"/>
        <v>20</v>
      </c>
      <c r="L25" s="272">
        <f t="shared" si="1"/>
        <v>30</v>
      </c>
      <c r="M25" s="272">
        <f t="shared" si="2"/>
        <v>40</v>
      </c>
      <c r="N25" s="272">
        <f t="shared" si="3"/>
        <v>60</v>
      </c>
      <c r="O25" s="272">
        <f t="shared" si="4"/>
        <v>60</v>
      </c>
      <c r="P25" s="288"/>
      <c r="Q25" s="283" t="s">
        <v>390</v>
      </c>
      <c r="R25" s="274" t="s">
        <v>24</v>
      </c>
      <c r="S25" s="283">
        <v>7</v>
      </c>
      <c r="T25" s="283">
        <v>21</v>
      </c>
    </row>
    <row r="26" spans="1:25" s="329" customFormat="1" ht="14.25" customHeight="1" x14ac:dyDescent="0.35">
      <c r="A26" s="330" t="s">
        <v>439</v>
      </c>
      <c r="B26" s="331">
        <v>44988</v>
      </c>
      <c r="C26" s="330">
        <v>7</v>
      </c>
      <c r="D26" s="330">
        <v>7</v>
      </c>
      <c r="E26" s="330">
        <v>5</v>
      </c>
      <c r="F26" s="330">
        <v>4</v>
      </c>
      <c r="G26" s="330">
        <v>4</v>
      </c>
      <c r="H26" s="330">
        <v>4</v>
      </c>
      <c r="I26" s="195"/>
      <c r="J26" s="94">
        <v>0</v>
      </c>
      <c r="K26" s="94">
        <f t="shared" ref="K26:K50" si="5">(C26-D26)/C26*100</f>
        <v>0</v>
      </c>
      <c r="L26" s="94">
        <f t="shared" ref="L26:L50" si="6">(C26-E26)/C26*100</f>
        <v>28.571428571428569</v>
      </c>
      <c r="M26" s="94">
        <f t="shared" ref="M26:M50" si="7">(C26-F26)/C26*100</f>
        <v>42.857142857142854</v>
      </c>
      <c r="N26" s="94">
        <f t="shared" ref="N26:N50" si="8">(C26-G26)/C26*100</f>
        <v>42.857142857142854</v>
      </c>
      <c r="O26" s="94">
        <f t="shared" ref="O26:O50" si="9">(C26-H26)/C26*100</f>
        <v>42.857142857142854</v>
      </c>
      <c r="P26" s="196"/>
      <c r="Q26" s="330" t="s">
        <v>441</v>
      </c>
      <c r="R26" s="95" t="s">
        <v>24</v>
      </c>
      <c r="S26" s="330">
        <v>7</v>
      </c>
      <c r="T26" s="330">
        <v>18</v>
      </c>
    </row>
    <row r="27" spans="1:25" s="329" customFormat="1" ht="14.25" customHeight="1" x14ac:dyDescent="0.35">
      <c r="A27" s="330" t="s">
        <v>442</v>
      </c>
      <c r="B27" s="331">
        <v>44988</v>
      </c>
      <c r="C27" s="330">
        <v>7</v>
      </c>
      <c r="D27" s="330">
        <v>6</v>
      </c>
      <c r="E27" s="330">
        <v>5</v>
      </c>
      <c r="F27" s="330">
        <v>4</v>
      </c>
      <c r="G27" s="330">
        <v>3</v>
      </c>
      <c r="H27" s="330">
        <v>2</v>
      </c>
      <c r="I27" s="195"/>
      <c r="J27" s="94">
        <v>0</v>
      </c>
      <c r="K27" s="94">
        <f t="shared" si="5"/>
        <v>14.285714285714285</v>
      </c>
      <c r="L27" s="94">
        <f t="shared" si="6"/>
        <v>28.571428571428569</v>
      </c>
      <c r="M27" s="94">
        <f t="shared" si="7"/>
        <v>42.857142857142854</v>
      </c>
      <c r="N27" s="94">
        <f t="shared" si="8"/>
        <v>57.142857142857139</v>
      </c>
      <c r="O27" s="94">
        <f t="shared" si="9"/>
        <v>71.428571428571431</v>
      </c>
      <c r="P27" s="196"/>
      <c r="Q27" s="330" t="s">
        <v>441</v>
      </c>
      <c r="R27" s="95" t="s">
        <v>24</v>
      </c>
      <c r="S27" s="330">
        <v>7</v>
      </c>
      <c r="T27" s="330">
        <v>18</v>
      </c>
    </row>
    <row r="28" spans="1:25" s="329" customFormat="1" ht="14.25" customHeight="1" x14ac:dyDescent="0.35">
      <c r="A28" s="330" t="s">
        <v>445</v>
      </c>
      <c r="B28" s="331">
        <v>44988</v>
      </c>
      <c r="C28" s="330">
        <v>7</v>
      </c>
      <c r="D28" s="330">
        <v>6</v>
      </c>
      <c r="E28" s="330">
        <v>2</v>
      </c>
      <c r="F28" s="330">
        <v>1</v>
      </c>
      <c r="G28" s="330">
        <v>0</v>
      </c>
      <c r="H28" s="330">
        <v>1</v>
      </c>
      <c r="I28" s="195"/>
      <c r="J28" s="94">
        <v>0</v>
      </c>
      <c r="K28" s="94">
        <f t="shared" si="5"/>
        <v>14.285714285714285</v>
      </c>
      <c r="L28" s="94">
        <f t="shared" si="6"/>
        <v>71.428571428571431</v>
      </c>
      <c r="M28" s="94">
        <f t="shared" si="7"/>
        <v>85.714285714285708</v>
      </c>
      <c r="N28" s="94">
        <f t="shared" si="8"/>
        <v>100</v>
      </c>
      <c r="O28" s="94">
        <f t="shared" si="9"/>
        <v>85.714285714285708</v>
      </c>
      <c r="P28" s="196"/>
      <c r="Q28" s="330" t="s">
        <v>446</v>
      </c>
      <c r="R28" s="95" t="s">
        <v>24</v>
      </c>
      <c r="S28" s="330">
        <v>7</v>
      </c>
      <c r="T28" s="330">
        <v>18</v>
      </c>
    </row>
    <row r="29" spans="1:25" s="329" customFormat="1" ht="14.25" customHeight="1" x14ac:dyDescent="0.35">
      <c r="A29" s="125" t="s">
        <v>447</v>
      </c>
      <c r="B29" s="106">
        <v>44988</v>
      </c>
      <c r="C29" s="125">
        <v>11</v>
      </c>
      <c r="D29" s="125">
        <v>10</v>
      </c>
      <c r="E29" s="125">
        <v>7</v>
      </c>
      <c r="F29" s="125">
        <v>7</v>
      </c>
      <c r="G29" s="125">
        <v>6</v>
      </c>
      <c r="H29" s="125">
        <v>4</v>
      </c>
      <c r="I29" s="195"/>
      <c r="J29" s="94">
        <v>0</v>
      </c>
      <c r="K29" s="94">
        <f t="shared" si="5"/>
        <v>9.0909090909090917</v>
      </c>
      <c r="L29" s="94">
        <f t="shared" si="6"/>
        <v>36.363636363636367</v>
      </c>
      <c r="M29" s="94">
        <f t="shared" si="7"/>
        <v>36.363636363636367</v>
      </c>
      <c r="N29" s="94">
        <f t="shared" si="8"/>
        <v>45.454545454545453</v>
      </c>
      <c r="O29" s="94">
        <f t="shared" si="9"/>
        <v>63.636363636363633</v>
      </c>
      <c r="P29" s="196"/>
      <c r="Q29" s="125" t="s">
        <v>446</v>
      </c>
      <c r="R29" s="125" t="s">
        <v>24</v>
      </c>
      <c r="S29" s="125">
        <v>7</v>
      </c>
      <c r="T29" s="125">
        <v>18</v>
      </c>
    </row>
    <row r="30" spans="1:25" s="329" customFormat="1" ht="14.25" customHeight="1" x14ac:dyDescent="0.35">
      <c r="A30" s="125" t="s">
        <v>448</v>
      </c>
      <c r="B30" s="106">
        <v>44988</v>
      </c>
      <c r="C30" s="125">
        <v>9</v>
      </c>
      <c r="D30" s="125">
        <v>7</v>
      </c>
      <c r="E30" s="125">
        <v>5</v>
      </c>
      <c r="F30" s="125">
        <v>5</v>
      </c>
      <c r="G30" s="125">
        <v>3</v>
      </c>
      <c r="H30" s="125">
        <v>3</v>
      </c>
      <c r="I30" s="195"/>
      <c r="J30" s="94">
        <v>0</v>
      </c>
      <c r="K30" s="94">
        <f t="shared" si="5"/>
        <v>22.222222222222221</v>
      </c>
      <c r="L30" s="94">
        <f t="shared" si="6"/>
        <v>44.444444444444443</v>
      </c>
      <c r="M30" s="94">
        <f t="shared" si="7"/>
        <v>44.444444444444443</v>
      </c>
      <c r="N30" s="94">
        <f t="shared" si="8"/>
        <v>66.666666666666657</v>
      </c>
      <c r="O30" s="94">
        <f t="shared" si="9"/>
        <v>66.666666666666657</v>
      </c>
      <c r="P30" s="196"/>
      <c r="Q30" s="125" t="s">
        <v>446</v>
      </c>
      <c r="R30" s="125" t="s">
        <v>24</v>
      </c>
      <c r="S30" s="125">
        <v>7</v>
      </c>
      <c r="T30" s="125">
        <v>18</v>
      </c>
    </row>
    <row r="31" spans="1:25" s="329" customFormat="1" ht="14.25" customHeight="1" x14ac:dyDescent="0.35">
      <c r="A31" s="125" t="s">
        <v>449</v>
      </c>
      <c r="B31" s="106">
        <v>44988</v>
      </c>
      <c r="C31" s="125">
        <v>11</v>
      </c>
      <c r="D31" s="125">
        <v>8</v>
      </c>
      <c r="E31" s="125">
        <v>4</v>
      </c>
      <c r="F31" s="125">
        <v>4</v>
      </c>
      <c r="G31" s="125">
        <v>4</v>
      </c>
      <c r="H31" s="125">
        <v>3</v>
      </c>
      <c r="I31" s="195"/>
      <c r="J31" s="94">
        <v>0</v>
      </c>
      <c r="K31" s="94">
        <f t="shared" si="5"/>
        <v>27.27272727272727</v>
      </c>
      <c r="L31" s="94">
        <f t="shared" si="6"/>
        <v>63.636363636363633</v>
      </c>
      <c r="M31" s="94">
        <f t="shared" si="7"/>
        <v>63.636363636363633</v>
      </c>
      <c r="N31" s="94">
        <f t="shared" si="8"/>
        <v>63.636363636363633</v>
      </c>
      <c r="O31" s="94">
        <f t="shared" si="9"/>
        <v>72.727272727272734</v>
      </c>
      <c r="P31" s="196"/>
      <c r="Q31" s="125" t="s">
        <v>446</v>
      </c>
      <c r="R31" s="125" t="s">
        <v>24</v>
      </c>
      <c r="S31" s="125">
        <v>7</v>
      </c>
      <c r="T31" s="125">
        <v>18</v>
      </c>
    </row>
    <row r="32" spans="1:25" s="329" customFormat="1" ht="14.25" customHeight="1" x14ac:dyDescent="0.35">
      <c r="A32" s="332" t="s">
        <v>528</v>
      </c>
      <c r="B32" s="279">
        <v>45072</v>
      </c>
      <c r="C32" s="332">
        <v>9</v>
      </c>
      <c r="D32" s="332">
        <v>8</v>
      </c>
      <c r="E32" s="332">
        <v>6</v>
      </c>
      <c r="F32" s="332">
        <v>5</v>
      </c>
      <c r="G32" s="332">
        <v>4</v>
      </c>
      <c r="H32" s="332">
        <v>4</v>
      </c>
      <c r="I32" s="283"/>
      <c r="J32" s="272">
        <v>0</v>
      </c>
      <c r="K32" s="272">
        <f t="shared" si="5"/>
        <v>11.111111111111111</v>
      </c>
      <c r="L32" s="272">
        <f t="shared" si="6"/>
        <v>33.333333333333329</v>
      </c>
      <c r="M32" s="272">
        <f t="shared" si="7"/>
        <v>44.444444444444443</v>
      </c>
      <c r="N32" s="272">
        <f t="shared" si="8"/>
        <v>55.555555555555557</v>
      </c>
      <c r="O32" s="272">
        <f t="shared" si="9"/>
        <v>55.555555555555557</v>
      </c>
      <c r="P32" s="288"/>
      <c r="Q32" s="332" t="s">
        <v>503</v>
      </c>
      <c r="R32" s="274" t="s">
        <v>24</v>
      </c>
      <c r="S32" s="332">
        <v>7</v>
      </c>
      <c r="T32" s="332">
        <v>18</v>
      </c>
    </row>
    <row r="33" spans="1:20" s="329" customFormat="1" ht="14.25" customHeight="1" x14ac:dyDescent="0.35">
      <c r="A33" s="332" t="s">
        <v>529</v>
      </c>
      <c r="B33" s="279">
        <v>45072</v>
      </c>
      <c r="C33" s="332">
        <v>8</v>
      </c>
      <c r="D33" s="332">
        <v>2</v>
      </c>
      <c r="E33" s="332">
        <v>3</v>
      </c>
      <c r="F33" s="332">
        <v>2</v>
      </c>
      <c r="G33" s="332">
        <v>2</v>
      </c>
      <c r="H33" s="332">
        <v>2</v>
      </c>
      <c r="I33" s="283"/>
      <c r="J33" s="272">
        <v>0</v>
      </c>
      <c r="K33" s="272">
        <f t="shared" si="5"/>
        <v>75</v>
      </c>
      <c r="L33" s="272">
        <f t="shared" si="6"/>
        <v>62.5</v>
      </c>
      <c r="M33" s="272">
        <f t="shared" si="7"/>
        <v>75</v>
      </c>
      <c r="N33" s="272">
        <f t="shared" si="8"/>
        <v>75</v>
      </c>
      <c r="O33" s="272">
        <f t="shared" si="9"/>
        <v>75</v>
      </c>
      <c r="P33" s="288"/>
      <c r="Q33" s="332" t="s">
        <v>503</v>
      </c>
      <c r="R33" s="274" t="s">
        <v>24</v>
      </c>
      <c r="S33" s="332">
        <v>7</v>
      </c>
      <c r="T33" s="332">
        <v>18</v>
      </c>
    </row>
    <row r="34" spans="1:20" s="329" customFormat="1" ht="14.25" customHeight="1" x14ac:dyDescent="0.35">
      <c r="A34" s="332" t="s">
        <v>530</v>
      </c>
      <c r="B34" s="279">
        <v>45072</v>
      </c>
      <c r="C34" s="332">
        <v>10</v>
      </c>
      <c r="D34" s="332">
        <v>9</v>
      </c>
      <c r="E34" s="332">
        <v>7</v>
      </c>
      <c r="F34" s="332">
        <v>6</v>
      </c>
      <c r="G34" s="332">
        <v>4</v>
      </c>
      <c r="H34" s="332">
        <v>4</v>
      </c>
      <c r="I34" s="283"/>
      <c r="J34" s="272">
        <v>0</v>
      </c>
      <c r="K34" s="272">
        <f t="shared" si="5"/>
        <v>10</v>
      </c>
      <c r="L34" s="272">
        <f t="shared" si="6"/>
        <v>30</v>
      </c>
      <c r="M34" s="272">
        <f t="shared" si="7"/>
        <v>40</v>
      </c>
      <c r="N34" s="272">
        <f t="shared" si="8"/>
        <v>60</v>
      </c>
      <c r="O34" s="272">
        <f t="shared" si="9"/>
        <v>60</v>
      </c>
      <c r="P34" s="288"/>
      <c r="Q34" s="332" t="s">
        <v>503</v>
      </c>
      <c r="R34" s="274" t="s">
        <v>24</v>
      </c>
      <c r="S34" s="332">
        <v>7</v>
      </c>
      <c r="T34" s="332">
        <v>18</v>
      </c>
    </row>
    <row r="35" spans="1:20" s="329" customFormat="1" ht="14.25" customHeight="1" x14ac:dyDescent="0.35">
      <c r="A35" s="332" t="s">
        <v>531</v>
      </c>
      <c r="B35" s="279">
        <v>45072</v>
      </c>
      <c r="C35" s="332">
        <v>7</v>
      </c>
      <c r="D35" s="332">
        <v>6</v>
      </c>
      <c r="E35" s="332">
        <v>4</v>
      </c>
      <c r="F35" s="332">
        <v>2</v>
      </c>
      <c r="G35" s="332">
        <v>2</v>
      </c>
      <c r="H35" s="332">
        <v>1</v>
      </c>
      <c r="I35" s="283"/>
      <c r="J35" s="272">
        <v>0</v>
      </c>
      <c r="K35" s="272">
        <f t="shared" si="5"/>
        <v>14.285714285714285</v>
      </c>
      <c r="L35" s="272">
        <f t="shared" si="6"/>
        <v>42.857142857142854</v>
      </c>
      <c r="M35" s="272">
        <f t="shared" si="7"/>
        <v>71.428571428571431</v>
      </c>
      <c r="N35" s="272">
        <f t="shared" si="8"/>
        <v>71.428571428571431</v>
      </c>
      <c r="O35" s="272">
        <f t="shared" si="9"/>
        <v>85.714285714285708</v>
      </c>
      <c r="P35" s="288"/>
      <c r="Q35" s="332" t="s">
        <v>503</v>
      </c>
      <c r="R35" s="274" t="s">
        <v>24</v>
      </c>
      <c r="S35" s="332">
        <v>7</v>
      </c>
      <c r="T35" s="332">
        <v>18</v>
      </c>
    </row>
    <row r="36" spans="1:20" s="329" customFormat="1" ht="14.25" customHeight="1" x14ac:dyDescent="0.35">
      <c r="A36" s="332" t="s">
        <v>532</v>
      </c>
      <c r="B36" s="333">
        <v>45072</v>
      </c>
      <c r="C36" s="332">
        <v>9</v>
      </c>
      <c r="D36" s="332">
        <v>6</v>
      </c>
      <c r="E36" s="332">
        <v>4</v>
      </c>
      <c r="F36" s="332">
        <v>2</v>
      </c>
      <c r="G36" s="332">
        <v>2</v>
      </c>
      <c r="H36" s="332">
        <v>2</v>
      </c>
      <c r="I36" s="283"/>
      <c r="J36" s="272">
        <v>0</v>
      </c>
      <c r="K36" s="272">
        <f t="shared" si="5"/>
        <v>33.333333333333329</v>
      </c>
      <c r="L36" s="272">
        <f t="shared" si="6"/>
        <v>55.555555555555557</v>
      </c>
      <c r="M36" s="272">
        <f t="shared" si="7"/>
        <v>77.777777777777786</v>
      </c>
      <c r="N36" s="272">
        <f t="shared" si="8"/>
        <v>77.777777777777786</v>
      </c>
      <c r="O36" s="272">
        <f t="shared" si="9"/>
        <v>77.777777777777786</v>
      </c>
      <c r="P36" s="288"/>
      <c r="Q36" s="332" t="s">
        <v>503</v>
      </c>
      <c r="R36" s="274" t="s">
        <v>24</v>
      </c>
      <c r="S36" s="332">
        <v>7</v>
      </c>
      <c r="T36" s="332">
        <v>18</v>
      </c>
    </row>
    <row r="37" spans="1:20" s="329" customFormat="1" ht="14.25" customHeight="1" x14ac:dyDescent="0.35">
      <c r="A37" s="330" t="s">
        <v>533</v>
      </c>
      <c r="B37" s="331">
        <v>45075</v>
      </c>
      <c r="C37" s="330">
        <v>7</v>
      </c>
      <c r="D37" s="330">
        <v>3</v>
      </c>
      <c r="E37" s="330">
        <v>2</v>
      </c>
      <c r="F37" s="330">
        <v>1</v>
      </c>
      <c r="G37" s="330">
        <v>2</v>
      </c>
      <c r="H37" s="330">
        <v>0</v>
      </c>
      <c r="I37" s="195"/>
      <c r="J37" s="94">
        <v>0</v>
      </c>
      <c r="K37" s="94">
        <f t="shared" si="5"/>
        <v>57.142857142857139</v>
      </c>
      <c r="L37" s="94">
        <f t="shared" si="6"/>
        <v>71.428571428571431</v>
      </c>
      <c r="M37" s="94">
        <f t="shared" si="7"/>
        <v>85.714285714285708</v>
      </c>
      <c r="N37" s="94">
        <f t="shared" si="8"/>
        <v>71.428571428571431</v>
      </c>
      <c r="O37" s="94">
        <f t="shared" si="9"/>
        <v>100</v>
      </c>
      <c r="P37" s="196"/>
      <c r="Q37" s="330" t="s">
        <v>503</v>
      </c>
      <c r="R37" s="95" t="s">
        <v>24</v>
      </c>
      <c r="S37" s="330">
        <v>7</v>
      </c>
      <c r="T37" s="330">
        <v>21</v>
      </c>
    </row>
    <row r="38" spans="1:20" s="329" customFormat="1" ht="14.25" customHeight="1" x14ac:dyDescent="0.35">
      <c r="A38" s="330" t="s">
        <v>534</v>
      </c>
      <c r="B38" s="331">
        <v>45075</v>
      </c>
      <c r="C38" s="330">
        <v>8</v>
      </c>
      <c r="D38" s="330">
        <v>6</v>
      </c>
      <c r="E38" s="330">
        <v>5</v>
      </c>
      <c r="F38" s="330">
        <v>2</v>
      </c>
      <c r="G38" s="330">
        <v>2</v>
      </c>
      <c r="H38" s="330">
        <v>2</v>
      </c>
      <c r="I38" s="195"/>
      <c r="J38" s="94">
        <v>0</v>
      </c>
      <c r="K38" s="94">
        <f t="shared" si="5"/>
        <v>25</v>
      </c>
      <c r="L38" s="94">
        <f t="shared" si="6"/>
        <v>37.5</v>
      </c>
      <c r="M38" s="94">
        <f t="shared" si="7"/>
        <v>75</v>
      </c>
      <c r="N38" s="94">
        <f t="shared" si="8"/>
        <v>75</v>
      </c>
      <c r="O38" s="94">
        <f t="shared" si="9"/>
        <v>75</v>
      </c>
      <c r="P38" s="196"/>
      <c r="Q38" s="330" t="s">
        <v>503</v>
      </c>
      <c r="R38" s="95" t="s">
        <v>24</v>
      </c>
      <c r="S38" s="330">
        <v>7</v>
      </c>
      <c r="T38" s="330">
        <v>21</v>
      </c>
    </row>
    <row r="39" spans="1:20" s="329" customFormat="1" ht="14.25" customHeight="1" x14ac:dyDescent="0.35">
      <c r="A39" s="330" t="s">
        <v>535</v>
      </c>
      <c r="B39" s="331">
        <v>45075</v>
      </c>
      <c r="C39" s="330">
        <v>7</v>
      </c>
      <c r="D39" s="330">
        <v>6</v>
      </c>
      <c r="E39" s="330">
        <v>4</v>
      </c>
      <c r="F39" s="330">
        <v>5</v>
      </c>
      <c r="G39" s="330">
        <v>4</v>
      </c>
      <c r="H39" s="330">
        <v>1</v>
      </c>
      <c r="I39" s="195"/>
      <c r="J39" s="94">
        <v>0</v>
      </c>
      <c r="K39" s="94">
        <f t="shared" si="5"/>
        <v>14.285714285714285</v>
      </c>
      <c r="L39" s="94">
        <f t="shared" si="6"/>
        <v>42.857142857142854</v>
      </c>
      <c r="M39" s="94">
        <f t="shared" si="7"/>
        <v>28.571428571428569</v>
      </c>
      <c r="N39" s="94">
        <f t="shared" si="8"/>
        <v>42.857142857142854</v>
      </c>
      <c r="O39" s="94">
        <f t="shared" si="9"/>
        <v>85.714285714285708</v>
      </c>
      <c r="P39" s="196"/>
      <c r="Q39" s="330" t="s">
        <v>503</v>
      </c>
      <c r="R39" s="95" t="s">
        <v>24</v>
      </c>
      <c r="S39" s="330">
        <v>7</v>
      </c>
      <c r="T39" s="330">
        <v>21</v>
      </c>
    </row>
    <row r="40" spans="1:20" s="329" customFormat="1" ht="14.25" customHeight="1" x14ac:dyDescent="0.35">
      <c r="A40" s="330" t="s">
        <v>536</v>
      </c>
      <c r="B40" s="331">
        <v>45075</v>
      </c>
      <c r="C40" s="330">
        <v>7</v>
      </c>
      <c r="D40" s="330">
        <v>7</v>
      </c>
      <c r="E40" s="330">
        <v>5</v>
      </c>
      <c r="F40" s="330">
        <v>4</v>
      </c>
      <c r="G40" s="330">
        <v>2</v>
      </c>
      <c r="H40" s="330">
        <v>0</v>
      </c>
      <c r="I40" s="195"/>
      <c r="J40" s="94">
        <v>0</v>
      </c>
      <c r="K40" s="94">
        <f t="shared" si="5"/>
        <v>0</v>
      </c>
      <c r="L40" s="94">
        <f t="shared" si="6"/>
        <v>28.571428571428569</v>
      </c>
      <c r="M40" s="94">
        <f t="shared" si="7"/>
        <v>42.857142857142854</v>
      </c>
      <c r="N40" s="94">
        <f t="shared" si="8"/>
        <v>71.428571428571431</v>
      </c>
      <c r="O40" s="94">
        <f t="shared" si="9"/>
        <v>100</v>
      </c>
      <c r="P40" s="196"/>
      <c r="Q40" s="330" t="s">
        <v>503</v>
      </c>
      <c r="R40" s="95" t="s">
        <v>24</v>
      </c>
      <c r="S40" s="330">
        <v>7</v>
      </c>
      <c r="T40" s="330">
        <v>21</v>
      </c>
    </row>
    <row r="41" spans="1:20" s="329" customFormat="1" ht="14.25" customHeight="1" x14ac:dyDescent="0.35">
      <c r="A41" s="332" t="s">
        <v>537</v>
      </c>
      <c r="B41" s="333">
        <v>45076</v>
      </c>
      <c r="C41" s="332">
        <v>10</v>
      </c>
      <c r="D41" s="332">
        <v>10</v>
      </c>
      <c r="E41" s="332">
        <v>7</v>
      </c>
      <c r="F41" s="332">
        <v>4</v>
      </c>
      <c r="G41" s="332">
        <v>4</v>
      </c>
      <c r="H41" s="332">
        <v>4</v>
      </c>
      <c r="I41" s="283"/>
      <c r="J41" s="272">
        <v>0</v>
      </c>
      <c r="K41" s="272">
        <f t="shared" si="5"/>
        <v>0</v>
      </c>
      <c r="L41" s="272">
        <f t="shared" si="6"/>
        <v>30</v>
      </c>
      <c r="M41" s="272">
        <f t="shared" si="7"/>
        <v>60</v>
      </c>
      <c r="N41" s="272">
        <f t="shared" si="8"/>
        <v>60</v>
      </c>
      <c r="O41" s="272">
        <f t="shared" si="9"/>
        <v>60</v>
      </c>
      <c r="P41" s="288"/>
      <c r="Q41" s="332" t="s">
        <v>503</v>
      </c>
      <c r="R41" s="274" t="s">
        <v>24</v>
      </c>
      <c r="S41" s="332">
        <v>7</v>
      </c>
      <c r="T41" s="332">
        <v>22</v>
      </c>
    </row>
    <row r="42" spans="1:20" s="329" customFormat="1" ht="14.25" customHeight="1" x14ac:dyDescent="0.35">
      <c r="A42" s="332" t="s">
        <v>538</v>
      </c>
      <c r="B42" s="333">
        <v>45076</v>
      </c>
      <c r="C42" s="332">
        <v>10</v>
      </c>
      <c r="D42" s="332">
        <v>9</v>
      </c>
      <c r="E42" s="332">
        <v>4</v>
      </c>
      <c r="F42" s="332">
        <v>3</v>
      </c>
      <c r="G42" s="332">
        <v>3</v>
      </c>
      <c r="H42" s="332">
        <v>2</v>
      </c>
      <c r="I42" s="283"/>
      <c r="J42" s="272">
        <v>0</v>
      </c>
      <c r="K42" s="272">
        <f t="shared" si="5"/>
        <v>10</v>
      </c>
      <c r="L42" s="272">
        <f t="shared" si="6"/>
        <v>60</v>
      </c>
      <c r="M42" s="272">
        <f t="shared" si="7"/>
        <v>70</v>
      </c>
      <c r="N42" s="272">
        <f t="shared" si="8"/>
        <v>70</v>
      </c>
      <c r="O42" s="272">
        <f t="shared" si="9"/>
        <v>80</v>
      </c>
      <c r="P42" s="288"/>
      <c r="Q42" s="332" t="s">
        <v>503</v>
      </c>
      <c r="R42" s="274" t="s">
        <v>24</v>
      </c>
      <c r="S42" s="332">
        <v>7</v>
      </c>
      <c r="T42" s="332">
        <v>22</v>
      </c>
    </row>
    <row r="43" spans="1:20" s="329" customFormat="1" ht="14.25" customHeight="1" x14ac:dyDescent="0.35">
      <c r="A43" s="305" t="s">
        <v>539</v>
      </c>
      <c r="B43" s="282">
        <v>45076</v>
      </c>
      <c r="C43" s="305">
        <v>8</v>
      </c>
      <c r="D43" s="305">
        <v>7</v>
      </c>
      <c r="E43" s="305">
        <v>3</v>
      </c>
      <c r="F43" s="305">
        <v>4</v>
      </c>
      <c r="G43" s="305">
        <v>3</v>
      </c>
      <c r="H43" s="305">
        <v>3</v>
      </c>
      <c r="I43" s="283"/>
      <c r="J43" s="272">
        <v>0</v>
      </c>
      <c r="K43" s="272">
        <f t="shared" si="5"/>
        <v>12.5</v>
      </c>
      <c r="L43" s="272">
        <f t="shared" si="6"/>
        <v>62.5</v>
      </c>
      <c r="M43" s="272">
        <f t="shared" si="7"/>
        <v>50</v>
      </c>
      <c r="N43" s="272">
        <f t="shared" si="8"/>
        <v>62.5</v>
      </c>
      <c r="O43" s="272">
        <f t="shared" si="9"/>
        <v>62.5</v>
      </c>
      <c r="P43" s="288"/>
      <c r="Q43" s="305" t="s">
        <v>503</v>
      </c>
      <c r="R43" s="274" t="s">
        <v>24</v>
      </c>
      <c r="S43" s="305">
        <v>7</v>
      </c>
      <c r="T43" s="305">
        <v>22</v>
      </c>
    </row>
    <row r="44" spans="1:20" s="329" customFormat="1" ht="14.25" customHeight="1" x14ac:dyDescent="0.35">
      <c r="A44" s="305" t="s">
        <v>540</v>
      </c>
      <c r="B44" s="282">
        <v>45076</v>
      </c>
      <c r="C44" s="305">
        <v>12</v>
      </c>
      <c r="D44" s="305">
        <v>12</v>
      </c>
      <c r="E44" s="305">
        <v>11</v>
      </c>
      <c r="F44" s="305">
        <v>9</v>
      </c>
      <c r="G44" s="305">
        <v>7</v>
      </c>
      <c r="H44" s="305">
        <v>7</v>
      </c>
      <c r="I44" s="283"/>
      <c r="J44" s="272">
        <v>0</v>
      </c>
      <c r="K44" s="272">
        <f t="shared" si="5"/>
        <v>0</v>
      </c>
      <c r="L44" s="272">
        <f t="shared" si="6"/>
        <v>8.3333333333333321</v>
      </c>
      <c r="M44" s="272">
        <f t="shared" si="7"/>
        <v>25</v>
      </c>
      <c r="N44" s="272">
        <f t="shared" si="8"/>
        <v>41.666666666666671</v>
      </c>
      <c r="O44" s="272">
        <f t="shared" si="9"/>
        <v>41.666666666666671</v>
      </c>
      <c r="P44" s="288"/>
      <c r="Q44" s="332" t="s">
        <v>503</v>
      </c>
      <c r="R44" s="274" t="s">
        <v>24</v>
      </c>
      <c r="S44" s="332">
        <v>7</v>
      </c>
      <c r="T44" s="332">
        <v>22</v>
      </c>
    </row>
    <row r="45" spans="1:20" s="329" customFormat="1" ht="14.25" customHeight="1" x14ac:dyDescent="0.35">
      <c r="A45" s="305" t="s">
        <v>541</v>
      </c>
      <c r="B45" s="282">
        <v>45076</v>
      </c>
      <c r="C45" s="305">
        <v>12</v>
      </c>
      <c r="D45" s="305">
        <v>10</v>
      </c>
      <c r="E45" s="305">
        <v>8</v>
      </c>
      <c r="F45" s="305">
        <v>5</v>
      </c>
      <c r="G45" s="305">
        <v>5</v>
      </c>
      <c r="H45" s="305">
        <v>5</v>
      </c>
      <c r="I45" s="283"/>
      <c r="J45" s="272">
        <v>0</v>
      </c>
      <c r="K45" s="272">
        <f t="shared" si="5"/>
        <v>16.666666666666664</v>
      </c>
      <c r="L45" s="272">
        <f t="shared" si="6"/>
        <v>33.333333333333329</v>
      </c>
      <c r="M45" s="272">
        <f t="shared" si="7"/>
        <v>58.333333333333336</v>
      </c>
      <c r="N45" s="272">
        <f t="shared" si="8"/>
        <v>58.333333333333336</v>
      </c>
      <c r="O45" s="272">
        <f t="shared" si="9"/>
        <v>58.333333333333336</v>
      </c>
      <c r="P45" s="288"/>
      <c r="Q45" s="305" t="s">
        <v>503</v>
      </c>
      <c r="R45" s="274" t="s">
        <v>24</v>
      </c>
      <c r="S45" s="305">
        <v>7</v>
      </c>
      <c r="T45" s="305">
        <v>22</v>
      </c>
    </row>
    <row r="46" spans="1:20" s="329" customFormat="1" ht="14.25" customHeight="1" x14ac:dyDescent="0.35">
      <c r="A46" s="125" t="s">
        <v>542</v>
      </c>
      <c r="B46" s="106">
        <v>45077</v>
      </c>
      <c r="C46" s="125">
        <v>7</v>
      </c>
      <c r="D46" s="125">
        <v>4</v>
      </c>
      <c r="E46" s="125">
        <v>2</v>
      </c>
      <c r="F46" s="125">
        <v>2</v>
      </c>
      <c r="G46" s="125">
        <v>2</v>
      </c>
      <c r="H46" s="125">
        <v>1</v>
      </c>
      <c r="I46" s="195"/>
      <c r="J46" s="94">
        <v>0</v>
      </c>
      <c r="K46" s="94">
        <f t="shared" si="5"/>
        <v>42.857142857142854</v>
      </c>
      <c r="L46" s="94">
        <f t="shared" si="6"/>
        <v>71.428571428571431</v>
      </c>
      <c r="M46" s="94">
        <f t="shared" si="7"/>
        <v>71.428571428571431</v>
      </c>
      <c r="N46" s="94">
        <f t="shared" si="8"/>
        <v>71.428571428571431</v>
      </c>
      <c r="O46" s="94">
        <f t="shared" si="9"/>
        <v>85.714285714285708</v>
      </c>
      <c r="P46" s="196"/>
      <c r="Q46" s="330" t="s">
        <v>503</v>
      </c>
      <c r="R46" s="95" t="s">
        <v>24</v>
      </c>
      <c r="S46" s="125">
        <v>7</v>
      </c>
      <c r="T46" s="125">
        <v>23</v>
      </c>
    </row>
    <row r="47" spans="1:20" s="329" customFormat="1" ht="14.25" customHeight="1" x14ac:dyDescent="0.35">
      <c r="A47" s="125" t="s">
        <v>543</v>
      </c>
      <c r="B47" s="106">
        <v>45077</v>
      </c>
      <c r="C47" s="125">
        <v>7</v>
      </c>
      <c r="D47" s="125">
        <v>7</v>
      </c>
      <c r="E47" s="125">
        <v>7</v>
      </c>
      <c r="F47" s="125">
        <v>3</v>
      </c>
      <c r="G47" s="125">
        <v>2</v>
      </c>
      <c r="H47" s="125">
        <v>1</v>
      </c>
      <c r="I47" s="195"/>
      <c r="J47" s="94">
        <v>0</v>
      </c>
      <c r="K47" s="94">
        <f t="shared" si="5"/>
        <v>0</v>
      </c>
      <c r="L47" s="94">
        <f t="shared" si="6"/>
        <v>0</v>
      </c>
      <c r="M47" s="94">
        <f t="shared" si="7"/>
        <v>57.142857142857139</v>
      </c>
      <c r="N47" s="94">
        <f t="shared" si="8"/>
        <v>71.428571428571431</v>
      </c>
      <c r="O47" s="94">
        <f t="shared" si="9"/>
        <v>85.714285714285708</v>
      </c>
      <c r="P47" s="196"/>
      <c r="Q47" s="125" t="s">
        <v>503</v>
      </c>
      <c r="R47" s="95" t="s">
        <v>24</v>
      </c>
      <c r="S47" s="125">
        <v>7</v>
      </c>
      <c r="T47" s="125">
        <v>23</v>
      </c>
    </row>
    <row r="48" spans="1:20" s="329" customFormat="1" ht="14.25" customHeight="1" x14ac:dyDescent="0.35">
      <c r="A48" s="125" t="s">
        <v>544</v>
      </c>
      <c r="B48" s="106">
        <v>45077</v>
      </c>
      <c r="C48" s="125">
        <v>8</v>
      </c>
      <c r="D48" s="125">
        <v>6</v>
      </c>
      <c r="E48" s="125">
        <v>1</v>
      </c>
      <c r="F48" s="125">
        <v>1</v>
      </c>
      <c r="G48" s="125">
        <v>1</v>
      </c>
      <c r="H48" s="125">
        <v>1</v>
      </c>
      <c r="I48" s="195"/>
      <c r="J48" s="94">
        <v>0</v>
      </c>
      <c r="K48" s="94">
        <f t="shared" si="5"/>
        <v>25</v>
      </c>
      <c r="L48" s="94">
        <f t="shared" si="6"/>
        <v>87.5</v>
      </c>
      <c r="M48" s="94">
        <f t="shared" si="7"/>
        <v>87.5</v>
      </c>
      <c r="N48" s="94">
        <f t="shared" si="8"/>
        <v>87.5</v>
      </c>
      <c r="O48" s="94">
        <f t="shared" si="9"/>
        <v>87.5</v>
      </c>
      <c r="P48" s="196"/>
      <c r="Q48" s="330" t="s">
        <v>503</v>
      </c>
      <c r="R48" s="95" t="s">
        <v>24</v>
      </c>
      <c r="S48" s="125">
        <v>7</v>
      </c>
      <c r="T48" s="125">
        <v>23</v>
      </c>
    </row>
    <row r="49" spans="1:32" s="329" customFormat="1" ht="14.25" customHeight="1" x14ac:dyDescent="0.35">
      <c r="A49" s="125" t="s">
        <v>545</v>
      </c>
      <c r="B49" s="106">
        <v>45077</v>
      </c>
      <c r="C49" s="125">
        <v>8</v>
      </c>
      <c r="D49" s="125">
        <v>6</v>
      </c>
      <c r="E49" s="125">
        <v>3</v>
      </c>
      <c r="F49" s="125">
        <v>2</v>
      </c>
      <c r="G49" s="125">
        <v>1</v>
      </c>
      <c r="H49" s="125">
        <v>1</v>
      </c>
      <c r="I49" s="195"/>
      <c r="J49" s="94">
        <v>0</v>
      </c>
      <c r="K49" s="94">
        <f t="shared" si="5"/>
        <v>25</v>
      </c>
      <c r="L49" s="94">
        <f t="shared" si="6"/>
        <v>62.5</v>
      </c>
      <c r="M49" s="94">
        <f t="shared" si="7"/>
        <v>75</v>
      </c>
      <c r="N49" s="94">
        <f t="shared" si="8"/>
        <v>87.5</v>
      </c>
      <c r="O49" s="94">
        <f t="shared" si="9"/>
        <v>87.5</v>
      </c>
      <c r="P49" s="196"/>
      <c r="Q49" s="125" t="s">
        <v>503</v>
      </c>
      <c r="R49" s="95" t="s">
        <v>24</v>
      </c>
      <c r="S49" s="125">
        <v>7</v>
      </c>
      <c r="T49" s="125">
        <v>23</v>
      </c>
    </row>
    <row r="50" spans="1:32" s="329" customFormat="1" ht="14.25" customHeight="1" x14ac:dyDescent="0.35">
      <c r="A50" s="125" t="s">
        <v>546</v>
      </c>
      <c r="B50" s="106">
        <v>45077</v>
      </c>
      <c r="C50" s="125">
        <v>7</v>
      </c>
      <c r="D50" s="125">
        <v>4</v>
      </c>
      <c r="E50" s="125">
        <v>3</v>
      </c>
      <c r="F50" s="125">
        <v>1</v>
      </c>
      <c r="G50" s="125">
        <v>0</v>
      </c>
      <c r="H50" s="125">
        <v>1</v>
      </c>
      <c r="I50" s="195"/>
      <c r="J50" s="94">
        <v>0</v>
      </c>
      <c r="K50" s="94">
        <f t="shared" si="5"/>
        <v>42.857142857142854</v>
      </c>
      <c r="L50" s="94">
        <f t="shared" si="6"/>
        <v>57.142857142857139</v>
      </c>
      <c r="M50" s="94">
        <f t="shared" si="7"/>
        <v>85.714285714285708</v>
      </c>
      <c r="N50" s="94">
        <f t="shared" si="8"/>
        <v>100</v>
      </c>
      <c r="O50" s="94">
        <f t="shared" si="9"/>
        <v>85.714285714285708</v>
      </c>
      <c r="P50" s="196"/>
      <c r="Q50" s="330" t="s">
        <v>503</v>
      </c>
      <c r="R50" s="95" t="s">
        <v>24</v>
      </c>
      <c r="S50" s="125">
        <v>7</v>
      </c>
      <c r="T50" s="125">
        <v>23</v>
      </c>
    </row>
    <row r="51" spans="1:32" s="329" customFormat="1" ht="14.25" customHeight="1" x14ac:dyDescent="0.35">
      <c r="A51" s="240"/>
      <c r="B51" s="247"/>
      <c r="C51" s="240"/>
      <c r="D51" s="240"/>
      <c r="E51" s="240"/>
      <c r="F51" s="240"/>
      <c r="G51" s="240"/>
      <c r="H51" s="240"/>
      <c r="I51" s="240"/>
      <c r="J51" s="248"/>
      <c r="K51" s="248"/>
      <c r="L51" s="248"/>
      <c r="M51" s="248"/>
      <c r="N51" s="248"/>
      <c r="O51" s="248"/>
      <c r="P51" s="324"/>
      <c r="Q51" s="240"/>
      <c r="R51" s="325"/>
      <c r="S51" s="324"/>
      <c r="T51" s="326"/>
      <c r="U51" s="327"/>
      <c r="V51" s="328"/>
      <c r="W51" s="325"/>
      <c r="X51" s="240"/>
      <c r="Y51" s="240"/>
    </row>
    <row r="52" spans="1:32" s="58" customFormat="1" ht="14.25" customHeight="1" x14ac:dyDescent="0.35">
      <c r="A52" s="472" t="s">
        <v>583</v>
      </c>
      <c r="B52" s="472"/>
      <c r="C52" s="472"/>
      <c r="D52" s="472"/>
      <c r="E52" s="472"/>
      <c r="F52" s="472"/>
      <c r="G52" s="472"/>
      <c r="H52" s="472"/>
      <c r="I52" s="472"/>
      <c r="J52" s="472"/>
      <c r="K52" s="472"/>
      <c r="L52" s="472"/>
      <c r="M52" s="472"/>
      <c r="N52" s="472"/>
      <c r="O52" s="472"/>
      <c r="P52" s="472"/>
      <c r="Q52" s="472"/>
      <c r="R52" s="472"/>
      <c r="S52" s="472"/>
      <c r="T52" s="472"/>
      <c r="U52" s="472"/>
      <c r="V52" s="472"/>
      <c r="W52" s="472"/>
      <c r="X52" s="472"/>
      <c r="Y52" s="472"/>
      <c r="Z52" s="472"/>
      <c r="AA52" s="472"/>
      <c r="AB52" s="472"/>
      <c r="AC52" s="472"/>
      <c r="AD52" s="472"/>
      <c r="AE52" s="472"/>
      <c r="AF52" s="472"/>
    </row>
    <row r="53" spans="1:32" s="58" customFormat="1" ht="14.25" customHeight="1" x14ac:dyDescent="0.35">
      <c r="A53" s="467" t="s">
        <v>602</v>
      </c>
      <c r="B53" s="467"/>
      <c r="C53" s="322"/>
      <c r="D53" s="473" t="s">
        <v>654</v>
      </c>
      <c r="E53" s="473"/>
      <c r="F53" s="473"/>
      <c r="G53" s="473"/>
      <c r="H53" s="473"/>
      <c r="I53" s="473"/>
      <c r="J53" s="473"/>
      <c r="K53" s="323"/>
      <c r="L53" s="468" t="s">
        <v>632</v>
      </c>
      <c r="M53" s="468"/>
      <c r="N53" s="468"/>
      <c r="O53" s="468"/>
      <c r="P53" s="468"/>
      <c r="Q53" s="468"/>
      <c r="R53" s="468"/>
      <c r="T53" s="467" t="s">
        <v>631</v>
      </c>
      <c r="U53" s="467"/>
      <c r="V53" s="467"/>
      <c r="W53" s="467"/>
      <c r="X53" s="467"/>
    </row>
    <row r="54" spans="1:32" s="58" customFormat="1" ht="14.25" customHeight="1" x14ac:dyDescent="0.35">
      <c r="A54" s="310" t="s">
        <v>591</v>
      </c>
      <c r="B54" s="307"/>
      <c r="D54" s="466" t="s">
        <v>603</v>
      </c>
      <c r="E54" s="466"/>
      <c r="F54" s="466"/>
      <c r="G54" s="307">
        <v>1</v>
      </c>
      <c r="H54" s="307"/>
      <c r="I54" s="307"/>
      <c r="J54" s="307"/>
      <c r="K54" s="59"/>
      <c r="M54" s="317" t="s">
        <v>17</v>
      </c>
      <c r="N54" s="317" t="s">
        <v>18</v>
      </c>
      <c r="O54" s="317" t="s">
        <v>19</v>
      </c>
      <c r="P54" s="317" t="s">
        <v>20</v>
      </c>
      <c r="Q54" s="317" t="s">
        <v>21</v>
      </c>
      <c r="R54" s="317" t="s">
        <v>22</v>
      </c>
      <c r="T54" s="462" t="s">
        <v>649</v>
      </c>
      <c r="U54" s="462"/>
      <c r="V54" s="277"/>
      <c r="W54" s="462" t="s">
        <v>650</v>
      </c>
      <c r="X54" s="462"/>
    </row>
    <row r="55" spans="1:32" s="52" customFormat="1" ht="14.25" customHeight="1" x14ac:dyDescent="0.35">
      <c r="A55" s="310" t="s">
        <v>584</v>
      </c>
      <c r="B55" s="316" t="s">
        <v>592</v>
      </c>
      <c r="D55" s="466" t="s">
        <v>604</v>
      </c>
      <c r="E55" s="466"/>
      <c r="F55" s="466"/>
      <c r="G55" s="307">
        <v>15</v>
      </c>
      <c r="H55" s="307"/>
      <c r="I55" s="307"/>
      <c r="J55" s="307"/>
      <c r="K55" s="63"/>
      <c r="L55" s="310" t="s">
        <v>634</v>
      </c>
      <c r="M55" s="307">
        <v>46</v>
      </c>
      <c r="N55" s="307">
        <v>46</v>
      </c>
      <c r="O55" s="307">
        <v>46</v>
      </c>
      <c r="P55" s="307">
        <v>46</v>
      </c>
      <c r="Q55" s="307">
        <v>46</v>
      </c>
      <c r="R55" s="307">
        <v>46</v>
      </c>
      <c r="T55" s="267" t="s">
        <v>646</v>
      </c>
      <c r="U55" s="334">
        <v>1.1382593000000001</v>
      </c>
      <c r="V55" s="264"/>
      <c r="W55" s="267" t="s">
        <v>646</v>
      </c>
      <c r="X55" s="334">
        <v>1.0238676</v>
      </c>
    </row>
    <row r="56" spans="1:32" s="52" customFormat="1" ht="14.25" customHeight="1" x14ac:dyDescent="0.35">
      <c r="A56" s="310" t="s">
        <v>593</v>
      </c>
      <c r="B56" s="316" t="s">
        <v>594</v>
      </c>
      <c r="D56" s="466" t="s">
        <v>605</v>
      </c>
      <c r="E56" s="466"/>
      <c r="F56" s="466"/>
      <c r="G56" s="307">
        <v>0.05</v>
      </c>
      <c r="H56" s="307"/>
      <c r="I56" s="307"/>
      <c r="J56" s="307"/>
      <c r="K56" s="63"/>
      <c r="L56" s="310"/>
      <c r="M56" s="307"/>
      <c r="N56" s="307"/>
      <c r="O56" s="307"/>
      <c r="P56" s="307"/>
      <c r="Q56" s="307"/>
      <c r="R56" s="307"/>
      <c r="T56" s="447" t="s">
        <v>784</v>
      </c>
      <c r="U56" s="86">
        <v>1.2500000000000001E-2</v>
      </c>
      <c r="V56" s="264"/>
      <c r="W56" s="447" t="s">
        <v>784</v>
      </c>
      <c r="X56" s="86">
        <v>1.2500000000000001E-2</v>
      </c>
    </row>
    <row r="57" spans="1:32" s="52" customFormat="1" ht="14.25" customHeight="1" x14ac:dyDescent="0.35">
      <c r="A57" s="310" t="s">
        <v>585</v>
      </c>
      <c r="B57" s="316" t="s">
        <v>595</v>
      </c>
      <c r="D57" s="310"/>
      <c r="E57" s="307"/>
      <c r="F57" s="307"/>
      <c r="G57" s="307"/>
      <c r="H57" s="307"/>
      <c r="I57" s="307"/>
      <c r="J57" s="307"/>
      <c r="K57" s="63"/>
      <c r="L57" s="310" t="s">
        <v>635</v>
      </c>
      <c r="M57" s="308">
        <v>0</v>
      </c>
      <c r="N57" s="308">
        <v>0</v>
      </c>
      <c r="O57" s="308">
        <v>0</v>
      </c>
      <c r="P57" s="308">
        <v>10</v>
      </c>
      <c r="Q57" s="308">
        <v>10</v>
      </c>
      <c r="R57" s="308">
        <v>10</v>
      </c>
      <c r="T57" s="264" t="s">
        <v>647</v>
      </c>
      <c r="U57" s="334">
        <v>0.85140919999999998</v>
      </c>
      <c r="V57" s="264"/>
      <c r="W57" s="264" t="s">
        <v>647</v>
      </c>
      <c r="X57" s="334">
        <v>0.8129613</v>
      </c>
    </row>
    <row r="58" spans="1:32" s="55" customFormat="1" ht="14.25" customHeight="1" x14ac:dyDescent="0.35">
      <c r="A58" s="310" t="s">
        <v>596</v>
      </c>
      <c r="B58" s="316" t="s">
        <v>586</v>
      </c>
      <c r="D58" s="310"/>
      <c r="E58" s="307" t="s">
        <v>606</v>
      </c>
      <c r="F58" s="307" t="s">
        <v>607</v>
      </c>
      <c r="G58" s="307" t="s">
        <v>608</v>
      </c>
      <c r="H58" s="307" t="s">
        <v>609</v>
      </c>
      <c r="I58" s="307"/>
      <c r="J58" s="307"/>
      <c r="K58" s="63"/>
      <c r="L58" s="310" t="s">
        <v>636</v>
      </c>
      <c r="M58" s="308">
        <v>0</v>
      </c>
      <c r="N58" s="308">
        <v>8.75</v>
      </c>
      <c r="O58" s="308">
        <v>22</v>
      </c>
      <c r="P58" s="308">
        <v>40</v>
      </c>
      <c r="Q58" s="308">
        <v>43</v>
      </c>
      <c r="R58" s="308">
        <v>53.75</v>
      </c>
      <c r="T58" s="309" t="s">
        <v>653</v>
      </c>
      <c r="U58" s="335">
        <v>11</v>
      </c>
      <c r="V58" s="264"/>
      <c r="W58" s="309" t="s">
        <v>653</v>
      </c>
      <c r="X58" s="335">
        <v>12</v>
      </c>
    </row>
    <row r="59" spans="1:32" s="55" customFormat="1" ht="14.25" customHeight="1" x14ac:dyDescent="0.35">
      <c r="A59" s="310" t="s">
        <v>597</v>
      </c>
      <c r="B59" s="316">
        <v>6</v>
      </c>
      <c r="D59" s="310" t="s">
        <v>610</v>
      </c>
      <c r="E59" s="316">
        <v>-41</v>
      </c>
      <c r="F59" s="316" t="s">
        <v>589</v>
      </c>
      <c r="G59" s="316" t="s">
        <v>588</v>
      </c>
      <c r="H59" s="316">
        <v>0.33479999999999999</v>
      </c>
      <c r="I59" s="307"/>
      <c r="J59" s="307"/>
      <c r="K59" s="63"/>
      <c r="L59" s="310" t="s">
        <v>637</v>
      </c>
      <c r="M59" s="308">
        <v>0</v>
      </c>
      <c r="N59" s="308">
        <v>17</v>
      </c>
      <c r="O59" s="308">
        <v>34.5</v>
      </c>
      <c r="P59" s="308">
        <v>50</v>
      </c>
      <c r="Q59" s="308">
        <v>60</v>
      </c>
      <c r="R59" s="308">
        <v>63.5</v>
      </c>
      <c r="T59" s="264"/>
      <c r="U59" s="266"/>
      <c r="V59" s="264"/>
      <c r="W59" s="264"/>
      <c r="X59" s="264"/>
    </row>
    <row r="60" spans="1:32" s="55" customFormat="1" ht="14.25" customHeight="1" x14ac:dyDescent="0.35">
      <c r="A60" s="310" t="s">
        <v>598</v>
      </c>
      <c r="B60" s="316">
        <v>203.7</v>
      </c>
      <c r="D60" s="310" t="s">
        <v>611</v>
      </c>
      <c r="E60" s="316">
        <v>-94</v>
      </c>
      <c r="F60" s="316" t="s">
        <v>586</v>
      </c>
      <c r="G60" s="316" t="s">
        <v>595</v>
      </c>
      <c r="H60" s="316" t="s">
        <v>592</v>
      </c>
      <c r="I60" s="307"/>
      <c r="J60" s="307"/>
      <c r="K60" s="63"/>
      <c r="L60" s="310" t="s">
        <v>638</v>
      </c>
      <c r="M60" s="308">
        <v>0</v>
      </c>
      <c r="N60" s="308">
        <v>27.5</v>
      </c>
      <c r="O60" s="308">
        <v>63</v>
      </c>
      <c r="P60" s="308">
        <v>75</v>
      </c>
      <c r="Q60" s="308">
        <v>71</v>
      </c>
      <c r="R60" s="308">
        <v>86</v>
      </c>
      <c r="T60" s="462" t="s">
        <v>651</v>
      </c>
      <c r="U60" s="462"/>
      <c r="V60" s="277"/>
      <c r="W60" s="462" t="s">
        <v>652</v>
      </c>
      <c r="X60" s="462"/>
    </row>
    <row r="61" spans="1:32" s="55" customFormat="1" ht="14.25" customHeight="1" x14ac:dyDescent="0.35">
      <c r="A61" s="310"/>
      <c r="B61" s="316"/>
      <c r="D61" s="310" t="s">
        <v>612</v>
      </c>
      <c r="E61" s="316">
        <v>-149.5</v>
      </c>
      <c r="F61" s="316" t="s">
        <v>586</v>
      </c>
      <c r="G61" s="316" t="s">
        <v>595</v>
      </c>
      <c r="H61" s="316" t="s">
        <v>592</v>
      </c>
      <c r="I61" s="307"/>
      <c r="J61" s="307"/>
      <c r="K61" s="63"/>
      <c r="L61" s="310" t="s">
        <v>639</v>
      </c>
      <c r="M61" s="308">
        <v>0</v>
      </c>
      <c r="N61" s="308">
        <v>75</v>
      </c>
      <c r="O61" s="308">
        <v>88</v>
      </c>
      <c r="P61" s="308">
        <v>91</v>
      </c>
      <c r="Q61" s="308">
        <v>100</v>
      </c>
      <c r="R61" s="308">
        <v>100</v>
      </c>
      <c r="T61" s="267" t="s">
        <v>646</v>
      </c>
      <c r="U61" s="334">
        <v>0.41961949999999998</v>
      </c>
      <c r="V61" s="277"/>
      <c r="W61" s="448" t="s">
        <v>646</v>
      </c>
      <c r="X61" s="334">
        <v>0.67233379999999998</v>
      </c>
    </row>
    <row r="62" spans="1:32" s="55" customFormat="1" ht="14.25" customHeight="1" x14ac:dyDescent="0.35">
      <c r="A62" s="310" t="s">
        <v>599</v>
      </c>
      <c r="B62" s="316"/>
      <c r="D62" s="310" t="s">
        <v>613</v>
      </c>
      <c r="E62" s="316">
        <v>-170</v>
      </c>
      <c r="F62" s="316" t="s">
        <v>586</v>
      </c>
      <c r="G62" s="316" t="s">
        <v>595</v>
      </c>
      <c r="H62" s="316" t="s">
        <v>592</v>
      </c>
      <c r="I62" s="307"/>
      <c r="J62" s="307"/>
      <c r="K62" s="63"/>
      <c r="L62" s="310" t="s">
        <v>640</v>
      </c>
      <c r="M62" s="308">
        <v>0</v>
      </c>
      <c r="N62" s="308">
        <v>75</v>
      </c>
      <c r="O62" s="308">
        <v>88</v>
      </c>
      <c r="P62" s="308">
        <v>81</v>
      </c>
      <c r="Q62" s="308">
        <v>90</v>
      </c>
      <c r="R62" s="308">
        <v>90</v>
      </c>
      <c r="T62" s="447" t="s">
        <v>784</v>
      </c>
      <c r="U62" s="86">
        <v>1.2500000000000001E-2</v>
      </c>
      <c r="V62" s="277"/>
      <c r="W62" s="449" t="s">
        <v>784</v>
      </c>
      <c r="X62" s="86">
        <v>1.2500000000000001E-2</v>
      </c>
    </row>
    <row r="63" spans="1:32" s="49" customFormat="1" ht="14.25" customHeight="1" x14ac:dyDescent="0.35">
      <c r="A63" s="310" t="s">
        <v>600</v>
      </c>
      <c r="B63" s="316">
        <v>6</v>
      </c>
      <c r="D63" s="310" t="s">
        <v>614</v>
      </c>
      <c r="E63" s="316">
        <v>-196.5</v>
      </c>
      <c r="F63" s="316" t="s">
        <v>586</v>
      </c>
      <c r="G63" s="316" t="s">
        <v>595</v>
      </c>
      <c r="H63" s="316" t="s">
        <v>592</v>
      </c>
      <c r="I63" s="307"/>
      <c r="J63" s="307"/>
      <c r="K63" s="59"/>
      <c r="L63" s="310"/>
      <c r="M63" s="308"/>
      <c r="N63" s="308"/>
      <c r="O63" s="308"/>
      <c r="P63" s="308"/>
      <c r="Q63" s="308"/>
      <c r="R63" s="308"/>
      <c r="T63" s="264" t="s">
        <v>647</v>
      </c>
      <c r="U63" s="334">
        <v>0.80376820000000004</v>
      </c>
      <c r="V63" s="450"/>
      <c r="W63" s="277" t="s">
        <v>647</v>
      </c>
      <c r="X63" s="334">
        <v>0.80780379999999996</v>
      </c>
    </row>
    <row r="64" spans="1:32" s="49" customFormat="1" ht="14.25" customHeight="1" x14ac:dyDescent="0.35">
      <c r="A64" s="310" t="s">
        <v>601</v>
      </c>
      <c r="B64" s="316">
        <v>46</v>
      </c>
      <c r="D64" s="310" t="s">
        <v>615</v>
      </c>
      <c r="E64" s="316">
        <v>-53</v>
      </c>
      <c r="F64" s="316" t="s">
        <v>586</v>
      </c>
      <c r="G64" s="316" t="s">
        <v>440</v>
      </c>
      <c r="H64" s="316">
        <v>4.7100000000000003E-2</v>
      </c>
      <c r="I64" s="307"/>
      <c r="J64" s="307"/>
      <c r="K64" s="59"/>
      <c r="L64" s="310" t="s">
        <v>641</v>
      </c>
      <c r="M64" s="308">
        <v>0</v>
      </c>
      <c r="N64" s="308">
        <v>20.260000000000002</v>
      </c>
      <c r="O64" s="308">
        <v>39.83</v>
      </c>
      <c r="P64" s="308">
        <v>53.5</v>
      </c>
      <c r="Q64" s="308">
        <v>58.72</v>
      </c>
      <c r="R64" s="308">
        <v>65.069999999999993</v>
      </c>
      <c r="T64" s="309" t="s">
        <v>653</v>
      </c>
      <c r="U64" s="233">
        <v>57</v>
      </c>
      <c r="V64" s="450"/>
      <c r="W64" s="451" t="s">
        <v>653</v>
      </c>
      <c r="X64" s="233">
        <v>24</v>
      </c>
    </row>
    <row r="65" spans="1:18" s="49" customFormat="1" ht="14.25" customHeight="1" x14ac:dyDescent="0.35">
      <c r="A65" s="310"/>
      <c r="B65" s="316"/>
      <c r="D65" s="310" t="s">
        <v>616</v>
      </c>
      <c r="E65" s="316">
        <v>-108.5</v>
      </c>
      <c r="F65" s="316" t="s">
        <v>586</v>
      </c>
      <c r="G65" s="316" t="s">
        <v>595</v>
      </c>
      <c r="H65" s="316" t="s">
        <v>592</v>
      </c>
      <c r="I65" s="307"/>
      <c r="J65" s="307"/>
      <c r="K65" s="59"/>
      <c r="L65" s="310" t="s">
        <v>642</v>
      </c>
      <c r="M65" s="308">
        <v>0</v>
      </c>
      <c r="N65" s="308">
        <v>17.739999999999998</v>
      </c>
      <c r="O65" s="308">
        <v>23.04</v>
      </c>
      <c r="P65" s="308">
        <v>21.74</v>
      </c>
      <c r="Q65" s="308">
        <v>20.64</v>
      </c>
      <c r="R65" s="308">
        <v>21.5</v>
      </c>
    </row>
    <row r="66" spans="1:18" s="49" customFormat="1" ht="14.25" customHeight="1" x14ac:dyDescent="0.35">
      <c r="A66" s="310"/>
      <c r="B66" s="316"/>
      <c r="D66" s="310" t="s">
        <v>617</v>
      </c>
      <c r="E66" s="316">
        <v>-129</v>
      </c>
      <c r="F66" s="316" t="s">
        <v>586</v>
      </c>
      <c r="G66" s="316" t="s">
        <v>595</v>
      </c>
      <c r="H66" s="316" t="s">
        <v>592</v>
      </c>
      <c r="I66" s="307"/>
      <c r="J66" s="307"/>
      <c r="K66" s="59"/>
      <c r="L66" s="310" t="s">
        <v>643</v>
      </c>
      <c r="M66" s="308">
        <v>0</v>
      </c>
      <c r="N66" s="308">
        <v>2.6160000000000001</v>
      </c>
      <c r="O66" s="308">
        <v>3.3969999999999998</v>
      </c>
      <c r="P66" s="308">
        <v>3.2050000000000001</v>
      </c>
      <c r="Q66" s="308">
        <v>3.0430000000000001</v>
      </c>
      <c r="R66" s="308">
        <v>3.1709999999999998</v>
      </c>
    </row>
    <row r="67" spans="1:18" s="49" customFormat="1" ht="14.25" customHeight="1" x14ac:dyDescent="0.35">
      <c r="A67" s="310"/>
      <c r="B67" s="316"/>
      <c r="D67" s="310" t="s">
        <v>618</v>
      </c>
      <c r="E67" s="316">
        <v>-155.5</v>
      </c>
      <c r="F67" s="316" t="s">
        <v>586</v>
      </c>
      <c r="G67" s="316" t="s">
        <v>595</v>
      </c>
      <c r="H67" s="316" t="s">
        <v>592</v>
      </c>
      <c r="I67" s="307"/>
      <c r="J67" s="307"/>
      <c r="K67" s="59"/>
      <c r="L67" s="310"/>
      <c r="M67" s="308"/>
      <c r="N67" s="308"/>
      <c r="O67" s="308"/>
      <c r="P67" s="308"/>
      <c r="Q67" s="308"/>
      <c r="R67" s="308"/>
    </row>
    <row r="68" spans="1:18" s="49" customFormat="1" ht="14.25" customHeight="1" x14ac:dyDescent="0.35">
      <c r="A68" s="310"/>
      <c r="B68" s="316"/>
      <c r="D68" s="310" t="s">
        <v>619</v>
      </c>
      <c r="E68" s="316">
        <v>-55.5</v>
      </c>
      <c r="F68" s="316" t="s">
        <v>586</v>
      </c>
      <c r="G68" s="316" t="s">
        <v>440</v>
      </c>
      <c r="H68" s="316">
        <v>2.9700000000000001E-2</v>
      </c>
      <c r="I68" s="307"/>
      <c r="J68" s="307"/>
      <c r="K68" s="59"/>
      <c r="L68" s="310" t="s">
        <v>644</v>
      </c>
      <c r="M68" s="308">
        <v>0</v>
      </c>
      <c r="N68" s="308">
        <v>14.99</v>
      </c>
      <c r="O68" s="308">
        <v>32.979999999999997</v>
      </c>
      <c r="P68" s="308">
        <v>47.04</v>
      </c>
      <c r="Q68" s="308">
        <v>52.59</v>
      </c>
      <c r="R68" s="308">
        <v>58.68</v>
      </c>
    </row>
    <row r="69" spans="1:18" s="49" customFormat="1" ht="14.25" customHeight="1" x14ac:dyDescent="0.35">
      <c r="A69" s="310"/>
      <c r="B69" s="316"/>
      <c r="D69" s="310" t="s">
        <v>620</v>
      </c>
      <c r="E69" s="316">
        <v>-76</v>
      </c>
      <c r="F69" s="316" t="s">
        <v>586</v>
      </c>
      <c r="G69" s="316" t="s">
        <v>587</v>
      </c>
      <c r="H69" s="316">
        <v>2.9999999999999997E-4</v>
      </c>
      <c r="I69" s="307"/>
      <c r="J69" s="307"/>
      <c r="K69" s="59"/>
      <c r="L69" s="310" t="s">
        <v>645</v>
      </c>
      <c r="M69" s="308">
        <v>0</v>
      </c>
      <c r="N69" s="308">
        <v>25.53</v>
      </c>
      <c r="O69" s="308">
        <v>46.67</v>
      </c>
      <c r="P69" s="308">
        <v>59.96</v>
      </c>
      <c r="Q69" s="308">
        <v>64.849999999999994</v>
      </c>
      <c r="R69" s="308">
        <v>71.45</v>
      </c>
    </row>
    <row r="70" spans="1:18" s="49" customFormat="1" ht="14.25" customHeight="1" x14ac:dyDescent="0.35">
      <c r="A70" s="310"/>
      <c r="B70" s="310"/>
      <c r="D70" s="310" t="s">
        <v>621</v>
      </c>
      <c r="E70" s="316">
        <v>-102.5</v>
      </c>
      <c r="F70" s="316" t="s">
        <v>586</v>
      </c>
      <c r="G70" s="316" t="s">
        <v>595</v>
      </c>
      <c r="H70" s="316" t="s">
        <v>592</v>
      </c>
      <c r="I70" s="307"/>
      <c r="J70" s="307"/>
      <c r="K70" s="59"/>
      <c r="L70" s="58"/>
      <c r="M70" s="51"/>
      <c r="N70" s="51"/>
      <c r="O70" s="47"/>
      <c r="P70" s="62"/>
    </row>
    <row r="71" spans="1:18" s="49" customFormat="1" ht="14.25" customHeight="1" x14ac:dyDescent="0.35">
      <c r="A71" s="310"/>
      <c r="B71" s="316"/>
      <c r="D71" s="310" t="s">
        <v>622</v>
      </c>
      <c r="E71" s="316">
        <v>-20.5</v>
      </c>
      <c r="F71" s="316" t="s">
        <v>589</v>
      </c>
      <c r="G71" s="316" t="s">
        <v>588</v>
      </c>
      <c r="H71" s="316" t="s">
        <v>655</v>
      </c>
      <c r="I71" s="307"/>
      <c r="J71" s="307"/>
      <c r="K71" s="59"/>
      <c r="L71" s="465" t="s">
        <v>783</v>
      </c>
      <c r="M71" s="465"/>
      <c r="N71" s="465"/>
      <c r="O71" s="465"/>
      <c r="P71" s="465"/>
      <c r="Q71" s="465"/>
      <c r="R71" s="465"/>
    </row>
    <row r="72" spans="1:18" s="49" customFormat="1" ht="14.25" customHeight="1" x14ac:dyDescent="0.35">
      <c r="A72" s="310"/>
      <c r="B72" s="316"/>
      <c r="D72" s="310" t="s">
        <v>623</v>
      </c>
      <c r="E72" s="316">
        <v>-47</v>
      </c>
      <c r="F72" s="316" t="s">
        <v>589</v>
      </c>
      <c r="G72" s="316" t="s">
        <v>588</v>
      </c>
      <c r="H72" s="316">
        <v>0.13220000000000001</v>
      </c>
      <c r="I72" s="307"/>
      <c r="J72" s="307"/>
      <c r="K72" s="59"/>
      <c r="L72" s="58"/>
      <c r="M72" s="317" t="s">
        <v>18</v>
      </c>
      <c r="N72" s="317" t="s">
        <v>19</v>
      </c>
      <c r="O72" s="317" t="s">
        <v>20</v>
      </c>
      <c r="P72" s="317" t="s">
        <v>21</v>
      </c>
      <c r="Q72" s="317" t="s">
        <v>22</v>
      </c>
    </row>
    <row r="73" spans="1:18" s="49" customFormat="1" ht="14.25" customHeight="1" x14ac:dyDescent="0.35">
      <c r="A73" s="310"/>
      <c r="B73" s="316"/>
      <c r="D73" s="310" t="s">
        <v>624</v>
      </c>
      <c r="E73" s="316">
        <v>-26.5</v>
      </c>
      <c r="F73" s="316" t="s">
        <v>589</v>
      </c>
      <c r="G73" s="316" t="s">
        <v>588</v>
      </c>
      <c r="H73" s="316" t="s">
        <v>655</v>
      </c>
      <c r="I73" s="307"/>
      <c r="J73" s="307"/>
      <c r="K73" s="59"/>
      <c r="L73" s="317" t="s">
        <v>18</v>
      </c>
      <c r="M73" s="307">
        <v>1</v>
      </c>
      <c r="N73" s="307">
        <v>0.67275865147017</v>
      </c>
      <c r="O73" s="307">
        <v>0.51453331091397303</v>
      </c>
      <c r="P73" s="307">
        <v>0.42322182292919103</v>
      </c>
      <c r="Q73" s="307">
        <v>0.35338439455395598</v>
      </c>
    </row>
    <row r="74" spans="1:18" s="49" customFormat="1" ht="14.25" customHeight="1" x14ac:dyDescent="0.35">
      <c r="A74" s="310"/>
      <c r="B74" s="316"/>
      <c r="D74" s="310"/>
      <c r="E74" s="307"/>
      <c r="F74" s="307"/>
      <c r="G74" s="307"/>
      <c r="H74" s="307"/>
      <c r="I74" s="307"/>
      <c r="J74" s="307"/>
      <c r="K74" s="59"/>
      <c r="L74" s="317" t="s">
        <v>19</v>
      </c>
      <c r="M74" s="307">
        <v>0.67275865147017</v>
      </c>
      <c r="N74" s="307">
        <v>1</v>
      </c>
      <c r="O74" s="307">
        <v>0.823745433691766</v>
      </c>
      <c r="P74" s="307">
        <v>0.691848845549761</v>
      </c>
      <c r="Q74" s="307">
        <v>0.67453936071461196</v>
      </c>
    </row>
    <row r="75" spans="1:18" s="49" customFormat="1" ht="14.25" customHeight="1" x14ac:dyDescent="0.35">
      <c r="A75" s="310"/>
      <c r="B75" s="316"/>
      <c r="D75" s="310" t="s">
        <v>625</v>
      </c>
      <c r="E75" s="307" t="s">
        <v>626</v>
      </c>
      <c r="F75" s="307" t="s">
        <v>627</v>
      </c>
      <c r="G75" s="307" t="s">
        <v>606</v>
      </c>
      <c r="H75" s="307" t="s">
        <v>628</v>
      </c>
      <c r="I75" s="307" t="s">
        <v>629</v>
      </c>
      <c r="J75" s="307" t="s">
        <v>630</v>
      </c>
      <c r="K75" s="59"/>
      <c r="L75" s="317" t="s">
        <v>20</v>
      </c>
      <c r="M75" s="307">
        <v>0.51453331091397303</v>
      </c>
      <c r="N75" s="307">
        <v>0.823745433691766</v>
      </c>
      <c r="O75" s="307">
        <v>1</v>
      </c>
      <c r="P75" s="307">
        <v>0.828911340387669</v>
      </c>
      <c r="Q75" s="307">
        <v>0.82174210605037601</v>
      </c>
    </row>
    <row r="76" spans="1:18" s="49" customFormat="1" ht="14.25" customHeight="1" x14ac:dyDescent="0.35">
      <c r="A76" s="310"/>
      <c r="B76" s="316"/>
      <c r="D76" s="310" t="s">
        <v>610</v>
      </c>
      <c r="E76" s="307">
        <v>52.5</v>
      </c>
      <c r="F76" s="307">
        <v>93.5</v>
      </c>
      <c r="G76" s="307">
        <v>-41</v>
      </c>
      <c r="H76" s="307">
        <v>46</v>
      </c>
      <c r="I76" s="307">
        <v>46</v>
      </c>
      <c r="J76" s="307">
        <v>2.2850000000000001</v>
      </c>
      <c r="K76" s="59"/>
      <c r="L76" s="317" t="s">
        <v>21</v>
      </c>
      <c r="M76" s="307">
        <v>0.42322182292919103</v>
      </c>
      <c r="N76" s="307">
        <v>0.691848845549761</v>
      </c>
      <c r="O76" s="307">
        <v>0.828911340387669</v>
      </c>
      <c r="P76" s="307">
        <v>1</v>
      </c>
      <c r="Q76" s="307">
        <v>0.90032560457836097</v>
      </c>
    </row>
    <row r="77" spans="1:18" s="49" customFormat="1" ht="14.25" customHeight="1" x14ac:dyDescent="0.35">
      <c r="A77" s="310"/>
      <c r="B77" s="316"/>
      <c r="D77" s="310" t="s">
        <v>611</v>
      </c>
      <c r="E77" s="307">
        <v>52.5</v>
      </c>
      <c r="F77" s="307">
        <v>146.5</v>
      </c>
      <c r="G77" s="307">
        <v>-94</v>
      </c>
      <c r="H77" s="307">
        <v>46</v>
      </c>
      <c r="I77" s="307">
        <v>46</v>
      </c>
      <c r="J77" s="307">
        <v>5.2380000000000004</v>
      </c>
      <c r="K77" s="59"/>
      <c r="L77" s="317" t="s">
        <v>22</v>
      </c>
      <c r="M77" s="307">
        <v>0.35338439455395598</v>
      </c>
      <c r="N77" s="307">
        <v>0.67453936071461196</v>
      </c>
      <c r="O77" s="307">
        <v>0.82174210605037601</v>
      </c>
      <c r="P77" s="307">
        <v>0.90032560457836097</v>
      </c>
      <c r="Q77" s="307">
        <v>1</v>
      </c>
    </row>
    <row r="78" spans="1:18" s="49" customFormat="1" ht="14.25" customHeight="1" x14ac:dyDescent="0.35">
      <c r="A78" s="310"/>
      <c r="B78" s="316"/>
      <c r="D78" s="310" t="s">
        <v>612</v>
      </c>
      <c r="E78" s="307">
        <v>52.5</v>
      </c>
      <c r="F78" s="307">
        <v>202</v>
      </c>
      <c r="G78" s="307">
        <v>-149.5</v>
      </c>
      <c r="H78" s="307">
        <v>46</v>
      </c>
      <c r="I78" s="307">
        <v>46</v>
      </c>
      <c r="J78" s="307">
        <v>8.3309999999999995</v>
      </c>
      <c r="K78" s="59"/>
      <c r="L78" s="58"/>
      <c r="M78" s="51"/>
      <c r="N78" s="51"/>
      <c r="O78" s="47"/>
      <c r="P78" s="62"/>
    </row>
    <row r="79" spans="1:18" s="49" customFormat="1" ht="14.25" customHeight="1" x14ac:dyDescent="0.35">
      <c r="A79" s="310"/>
      <c r="B79" s="316"/>
      <c r="D79" s="310" t="s">
        <v>613</v>
      </c>
      <c r="E79" s="307">
        <v>52.5</v>
      </c>
      <c r="F79" s="307">
        <v>222.5</v>
      </c>
      <c r="G79" s="307">
        <v>-170</v>
      </c>
      <c r="H79" s="307">
        <v>46</v>
      </c>
      <c r="I79" s="307">
        <v>46</v>
      </c>
      <c r="J79" s="307">
        <v>9.4740000000000002</v>
      </c>
      <c r="K79" s="59"/>
      <c r="L79" s="58"/>
      <c r="M79" s="51"/>
      <c r="N79" s="51"/>
      <c r="O79" s="47"/>
      <c r="P79" s="62"/>
    </row>
    <row r="80" spans="1:18" ht="14.25" customHeight="1" x14ac:dyDescent="0.35">
      <c r="A80" s="49"/>
      <c r="B80" s="62"/>
      <c r="C80" s="49"/>
      <c r="D80" s="310" t="s">
        <v>614</v>
      </c>
      <c r="E80" s="307">
        <v>52.5</v>
      </c>
      <c r="F80" s="307">
        <v>249</v>
      </c>
      <c r="G80" s="307">
        <v>-196.5</v>
      </c>
      <c r="H80" s="307">
        <v>46</v>
      </c>
      <c r="I80" s="307">
        <v>46</v>
      </c>
      <c r="J80" s="307">
        <v>10.95</v>
      </c>
      <c r="K80" s="59"/>
      <c r="L80" s="58"/>
      <c r="M80" s="49"/>
      <c r="N80" s="49"/>
      <c r="O80" s="47"/>
      <c r="P80" s="62"/>
      <c r="Q80" s="49"/>
      <c r="R80" s="49"/>
    </row>
    <row r="81" spans="1:25" ht="14.25" customHeight="1" x14ac:dyDescent="0.35">
      <c r="A81" s="49"/>
      <c r="B81" s="62"/>
      <c r="C81" s="49"/>
      <c r="D81" s="310" t="s">
        <v>615</v>
      </c>
      <c r="E81" s="307">
        <v>93.5</v>
      </c>
      <c r="F81" s="307">
        <v>146.5</v>
      </c>
      <c r="G81" s="307">
        <v>-53</v>
      </c>
      <c r="H81" s="307">
        <v>46</v>
      </c>
      <c r="I81" s="307">
        <v>46</v>
      </c>
      <c r="J81" s="307">
        <v>2.9540000000000002</v>
      </c>
      <c r="K81" s="59"/>
      <c r="L81" s="58"/>
      <c r="M81" s="49"/>
      <c r="N81" s="49"/>
      <c r="O81" s="47"/>
      <c r="P81" s="62"/>
      <c r="Q81" s="49"/>
      <c r="R81" s="49"/>
    </row>
    <row r="82" spans="1:25" ht="14.25" customHeight="1" x14ac:dyDescent="0.35">
      <c r="A82" s="49"/>
      <c r="B82" s="62"/>
      <c r="C82" s="49"/>
      <c r="D82" s="310" t="s">
        <v>616</v>
      </c>
      <c r="E82" s="307">
        <v>93.5</v>
      </c>
      <c r="F82" s="307">
        <v>202</v>
      </c>
      <c r="G82" s="307">
        <v>-108.5</v>
      </c>
      <c r="H82" s="307">
        <v>46</v>
      </c>
      <c r="I82" s="307">
        <v>46</v>
      </c>
      <c r="J82" s="307">
        <v>6.0460000000000003</v>
      </c>
      <c r="K82" s="59"/>
      <c r="L82" s="58"/>
      <c r="M82" s="49"/>
      <c r="N82" s="49"/>
      <c r="O82" s="47"/>
      <c r="P82" s="62"/>
      <c r="Q82" s="49"/>
      <c r="R82" s="49"/>
    </row>
    <row r="83" spans="1:25" ht="14.25" customHeight="1" x14ac:dyDescent="0.35">
      <c r="A83" s="49"/>
      <c r="B83" s="62"/>
      <c r="C83" s="49"/>
      <c r="D83" s="310" t="s">
        <v>617</v>
      </c>
      <c r="E83" s="307">
        <v>93.5</v>
      </c>
      <c r="F83" s="307">
        <v>222.5</v>
      </c>
      <c r="G83" s="307">
        <v>-129</v>
      </c>
      <c r="H83" s="307">
        <v>46</v>
      </c>
      <c r="I83" s="307">
        <v>46</v>
      </c>
      <c r="J83" s="307">
        <v>7.1890000000000001</v>
      </c>
      <c r="K83" s="62"/>
      <c r="L83" s="49"/>
      <c r="M83" s="49"/>
      <c r="N83" s="49"/>
      <c r="O83" s="47"/>
      <c r="P83" s="62"/>
      <c r="Q83" s="49"/>
      <c r="R83" s="49"/>
    </row>
    <row r="84" spans="1:25" ht="14.25" customHeight="1" x14ac:dyDescent="0.35">
      <c r="A84" s="49"/>
      <c r="B84" s="62"/>
      <c r="C84" s="49"/>
      <c r="D84" s="310" t="s">
        <v>618</v>
      </c>
      <c r="E84" s="307">
        <v>93.5</v>
      </c>
      <c r="F84" s="307">
        <v>249</v>
      </c>
      <c r="G84" s="307">
        <v>-155.5</v>
      </c>
      <c r="H84" s="307">
        <v>46</v>
      </c>
      <c r="I84" s="307">
        <v>46</v>
      </c>
      <c r="J84" s="307">
        <v>8.6660000000000004</v>
      </c>
      <c r="K84" s="62"/>
      <c r="L84" s="49"/>
      <c r="M84" s="49"/>
      <c r="N84" s="49"/>
      <c r="O84" s="47"/>
      <c r="P84" s="62"/>
      <c r="Q84" s="49"/>
      <c r="R84" s="49"/>
    </row>
    <row r="85" spans="1:25" ht="14.25" customHeight="1" x14ac:dyDescent="0.35">
      <c r="A85" s="49"/>
      <c r="B85" s="62"/>
      <c r="C85" s="49"/>
      <c r="D85" s="310" t="s">
        <v>619</v>
      </c>
      <c r="E85" s="307">
        <v>146.5</v>
      </c>
      <c r="F85" s="307">
        <v>202</v>
      </c>
      <c r="G85" s="307">
        <v>-55.5</v>
      </c>
      <c r="H85" s="307">
        <v>46</v>
      </c>
      <c r="I85" s="307">
        <v>46</v>
      </c>
      <c r="J85" s="307">
        <v>3.093</v>
      </c>
      <c r="K85" s="62"/>
      <c r="L85" s="49"/>
      <c r="M85" s="49"/>
      <c r="N85" s="49"/>
      <c r="O85" s="47"/>
      <c r="P85" s="62"/>
      <c r="Q85" s="49"/>
      <c r="R85" s="49"/>
    </row>
    <row r="86" spans="1:25" ht="14.25" customHeight="1" x14ac:dyDescent="0.35">
      <c r="A86" s="49"/>
      <c r="B86" s="62"/>
      <c r="C86" s="49"/>
      <c r="D86" s="310" t="s">
        <v>620</v>
      </c>
      <c r="E86" s="307">
        <v>146.5</v>
      </c>
      <c r="F86" s="307">
        <v>222.5</v>
      </c>
      <c r="G86" s="307">
        <v>-76</v>
      </c>
      <c r="H86" s="307">
        <v>46</v>
      </c>
      <c r="I86" s="307">
        <v>46</v>
      </c>
      <c r="J86" s="307">
        <v>4.2350000000000003</v>
      </c>
      <c r="K86" s="62"/>
      <c r="L86" s="49"/>
      <c r="M86" s="49"/>
      <c r="N86" s="49"/>
      <c r="O86" s="47"/>
      <c r="P86" s="62"/>
      <c r="Q86" s="49"/>
      <c r="R86" s="49"/>
    </row>
    <row r="87" spans="1:25" ht="14.25" customHeight="1" x14ac:dyDescent="0.35">
      <c r="A87" s="49"/>
      <c r="B87" s="62"/>
      <c r="C87" s="49"/>
      <c r="D87" s="310" t="s">
        <v>621</v>
      </c>
      <c r="E87" s="307">
        <v>146.5</v>
      </c>
      <c r="F87" s="307">
        <v>249</v>
      </c>
      <c r="G87" s="307">
        <v>-102.5</v>
      </c>
      <c r="H87" s="307">
        <v>46</v>
      </c>
      <c r="I87" s="307">
        <v>46</v>
      </c>
      <c r="J87" s="307">
        <v>5.7119999999999997</v>
      </c>
      <c r="K87" s="62"/>
      <c r="L87" s="49"/>
      <c r="M87" s="49"/>
      <c r="N87" s="49"/>
      <c r="O87" s="47"/>
      <c r="P87" s="62"/>
      <c r="Q87" s="49"/>
      <c r="R87" s="49"/>
    </row>
    <row r="88" spans="1:25" ht="14.25" customHeight="1" x14ac:dyDescent="0.35">
      <c r="A88" s="49"/>
      <c r="B88" s="62"/>
      <c r="C88" s="49"/>
      <c r="D88" s="310" t="s">
        <v>622</v>
      </c>
      <c r="E88" s="307">
        <v>202</v>
      </c>
      <c r="F88" s="307">
        <v>222.5</v>
      </c>
      <c r="G88" s="307">
        <v>-20.5</v>
      </c>
      <c r="H88" s="307">
        <v>46</v>
      </c>
      <c r="I88" s="307">
        <v>46</v>
      </c>
      <c r="J88" s="307">
        <v>1.1419999999999999</v>
      </c>
      <c r="K88" s="62"/>
      <c r="L88" s="49"/>
      <c r="M88" s="49"/>
      <c r="N88" s="49"/>
      <c r="O88" s="47"/>
      <c r="P88" s="62"/>
      <c r="Q88" s="49"/>
      <c r="R88" s="49"/>
    </row>
    <row r="89" spans="1:25" ht="14.25" customHeight="1" x14ac:dyDescent="0.35">
      <c r="A89" s="49"/>
      <c r="B89" s="62"/>
      <c r="C89" s="49"/>
      <c r="D89" s="310" t="s">
        <v>623</v>
      </c>
      <c r="E89" s="307">
        <v>202</v>
      </c>
      <c r="F89" s="307">
        <v>249</v>
      </c>
      <c r="G89" s="307">
        <v>-47</v>
      </c>
      <c r="H89" s="307">
        <v>46</v>
      </c>
      <c r="I89" s="307">
        <v>46</v>
      </c>
      <c r="J89" s="307">
        <v>2.6190000000000002</v>
      </c>
      <c r="K89" s="62"/>
      <c r="L89" s="49"/>
      <c r="M89" s="49"/>
      <c r="N89" s="49"/>
      <c r="O89" s="47"/>
      <c r="P89" s="62"/>
      <c r="Q89" s="49"/>
      <c r="R89" s="49"/>
    </row>
    <row r="90" spans="1:25" ht="14.25" customHeight="1" x14ac:dyDescent="0.35">
      <c r="A90" s="49"/>
      <c r="B90" s="62"/>
      <c r="C90" s="49"/>
      <c r="D90" s="310" t="s">
        <v>624</v>
      </c>
      <c r="E90" s="307">
        <v>222.5</v>
      </c>
      <c r="F90" s="307">
        <v>249</v>
      </c>
      <c r="G90" s="307">
        <v>-26.5</v>
      </c>
      <c r="H90" s="307">
        <v>46</v>
      </c>
      <c r="I90" s="307">
        <v>46</v>
      </c>
      <c r="J90" s="307">
        <v>1.4770000000000001</v>
      </c>
      <c r="K90" s="62"/>
      <c r="L90" s="49"/>
      <c r="M90" s="49"/>
      <c r="N90" s="49"/>
      <c r="O90" s="47"/>
      <c r="P90" s="62"/>
      <c r="Q90" s="49"/>
      <c r="R90" s="49"/>
    </row>
    <row r="91" spans="1:25" ht="14.25" customHeight="1" x14ac:dyDescent="0.35">
      <c r="A91" s="49"/>
      <c r="B91" s="62"/>
      <c r="C91" s="49"/>
      <c r="D91" s="49"/>
      <c r="E91" s="49"/>
      <c r="F91" s="49"/>
      <c r="G91" s="49"/>
      <c r="H91" s="49"/>
      <c r="I91" s="310"/>
      <c r="J91" s="307"/>
      <c r="K91" s="307"/>
      <c r="L91" s="307"/>
      <c r="M91" s="307"/>
      <c r="N91" s="307"/>
      <c r="O91" s="307"/>
      <c r="P91" s="307"/>
      <c r="Q91" s="307"/>
      <c r="R91" s="62"/>
      <c r="S91" s="49"/>
      <c r="T91" s="49"/>
      <c r="U91" s="49"/>
      <c r="V91" s="47"/>
      <c r="W91" s="62"/>
      <c r="X91" s="49"/>
      <c r="Y91" s="49"/>
    </row>
    <row r="92" spans="1:25" ht="14.25" customHeight="1" x14ac:dyDescent="0.35">
      <c r="A92" s="49"/>
      <c r="B92" s="62"/>
      <c r="C92" s="49"/>
      <c r="D92" s="49"/>
      <c r="E92" s="49"/>
      <c r="F92" s="49"/>
      <c r="G92" s="49"/>
      <c r="H92" s="49"/>
      <c r="I92" s="310"/>
      <c r="J92" s="307"/>
      <c r="K92" s="307"/>
      <c r="L92" s="307"/>
      <c r="M92" s="307"/>
      <c r="N92" s="307"/>
      <c r="O92" s="307"/>
      <c r="P92" s="307"/>
      <c r="Q92" s="307"/>
      <c r="R92" s="62"/>
      <c r="S92" s="49"/>
      <c r="T92" s="49"/>
      <c r="U92" s="49"/>
      <c r="V92" s="47"/>
      <c r="W92" s="62"/>
      <c r="X92" s="49"/>
      <c r="Y92" s="49"/>
    </row>
    <row r="93" spans="1:25" ht="14.25" customHeight="1" x14ac:dyDescent="0.35">
      <c r="A93" s="49"/>
      <c r="B93" s="62"/>
      <c r="C93" s="49"/>
      <c r="D93" s="49"/>
      <c r="E93" s="49"/>
      <c r="F93" s="49"/>
      <c r="G93" s="49"/>
      <c r="H93" s="49"/>
      <c r="I93" s="310"/>
      <c r="J93" s="307"/>
      <c r="K93" s="307"/>
      <c r="L93" s="307"/>
      <c r="M93" s="307"/>
      <c r="N93" s="307"/>
      <c r="O93" s="307"/>
      <c r="P93" s="307"/>
      <c r="Q93" s="307"/>
      <c r="R93" s="62"/>
      <c r="S93" s="49"/>
      <c r="T93" s="49"/>
      <c r="U93" s="49"/>
      <c r="V93" s="47"/>
      <c r="W93" s="62"/>
      <c r="X93" s="49"/>
      <c r="Y93" s="49"/>
    </row>
    <row r="94" spans="1:25" ht="14.25" customHeight="1" x14ac:dyDescent="0.35">
      <c r="A94" s="49"/>
      <c r="B94" s="62"/>
      <c r="C94" s="49"/>
      <c r="D94" s="49"/>
      <c r="E94" s="49"/>
      <c r="F94" s="49"/>
      <c r="G94" s="49"/>
      <c r="H94" s="49"/>
      <c r="I94" s="49"/>
      <c r="J94" s="50"/>
      <c r="K94" s="50"/>
      <c r="L94" s="50"/>
      <c r="M94" s="50"/>
      <c r="N94" s="50"/>
      <c r="O94" s="50"/>
      <c r="P94" s="49"/>
      <c r="Q94" s="49"/>
      <c r="R94" s="62"/>
      <c r="S94" s="49"/>
      <c r="T94" s="49"/>
      <c r="U94" s="49"/>
      <c r="V94" s="47"/>
      <c r="W94" s="62"/>
      <c r="X94" s="49"/>
      <c r="Y94" s="49"/>
    </row>
    <row r="95" spans="1:25" ht="14.25" customHeight="1" x14ac:dyDescent="0.35">
      <c r="A95" s="49"/>
      <c r="B95" s="62"/>
      <c r="C95" s="49"/>
      <c r="D95" s="49"/>
      <c r="E95" s="49"/>
      <c r="F95" s="49"/>
      <c r="G95" s="49"/>
      <c r="H95" s="49"/>
      <c r="I95" s="49"/>
      <c r="J95" s="50"/>
      <c r="K95" s="50"/>
      <c r="L95" s="50"/>
      <c r="M95" s="50"/>
      <c r="N95" s="50"/>
      <c r="O95" s="50"/>
      <c r="P95" s="49"/>
      <c r="Q95" s="49"/>
      <c r="R95" s="62"/>
      <c r="S95" s="49"/>
      <c r="T95" s="49"/>
      <c r="U95" s="49"/>
      <c r="V95" s="47"/>
      <c r="W95" s="62"/>
      <c r="X95" s="49"/>
      <c r="Y95" s="49"/>
    </row>
    <row r="96" spans="1:25" ht="14.25" customHeight="1" x14ac:dyDescent="0.35">
      <c r="A96" s="49"/>
      <c r="B96" s="62"/>
      <c r="C96" s="49"/>
      <c r="D96" s="49"/>
      <c r="E96" s="49"/>
      <c r="F96" s="49"/>
      <c r="G96" s="49"/>
      <c r="H96" s="49"/>
      <c r="I96" s="49"/>
      <c r="J96" s="49"/>
      <c r="K96" s="50"/>
      <c r="L96" s="50"/>
      <c r="M96" s="50"/>
      <c r="N96" s="50"/>
      <c r="O96" s="50"/>
      <c r="P96" s="49"/>
      <c r="Q96" s="49"/>
      <c r="R96" s="62"/>
      <c r="S96" s="49"/>
      <c r="T96" s="49"/>
      <c r="U96" s="49"/>
      <c r="V96" s="47"/>
      <c r="W96" s="62"/>
      <c r="X96" s="49"/>
      <c r="Y96" s="49"/>
    </row>
    <row r="97" spans="1:25" ht="14.25" customHeight="1" x14ac:dyDescent="0.35">
      <c r="A97" s="49"/>
      <c r="B97" s="62"/>
      <c r="C97" s="49"/>
      <c r="D97" s="49"/>
      <c r="E97" s="49"/>
      <c r="F97" s="49"/>
      <c r="G97" s="49"/>
      <c r="H97" s="49"/>
      <c r="I97" s="49"/>
      <c r="J97" s="50"/>
      <c r="K97" s="50"/>
      <c r="L97" s="50"/>
      <c r="M97" s="50"/>
      <c r="N97" s="50"/>
      <c r="O97" s="50"/>
      <c r="P97" s="49"/>
      <c r="Q97" s="49"/>
      <c r="R97" s="62"/>
      <c r="S97" s="49"/>
      <c r="T97" s="49"/>
      <c r="U97" s="49"/>
      <c r="V97" s="47"/>
      <c r="W97" s="62"/>
      <c r="X97" s="49"/>
      <c r="Y97" s="49"/>
    </row>
    <row r="98" spans="1:25" ht="14.25" customHeight="1" x14ac:dyDescent="0.35">
      <c r="A98" s="49"/>
      <c r="B98" s="62"/>
      <c r="C98" s="49"/>
      <c r="D98" s="49"/>
      <c r="E98" s="49"/>
      <c r="F98" s="49"/>
      <c r="G98" s="49"/>
      <c r="H98" s="49"/>
      <c r="I98" s="49"/>
      <c r="J98" s="49"/>
      <c r="K98" s="50"/>
      <c r="L98" s="50"/>
      <c r="M98" s="50"/>
      <c r="N98" s="50"/>
      <c r="O98" s="50"/>
      <c r="P98" s="49"/>
      <c r="Q98" s="49"/>
      <c r="R98" s="62"/>
      <c r="S98" s="49"/>
      <c r="T98" s="49"/>
      <c r="U98" s="49"/>
      <c r="V98" s="47"/>
      <c r="W98" s="62"/>
      <c r="X98" s="49"/>
      <c r="Y98" s="49"/>
    </row>
    <row r="99" spans="1:25" ht="14.25" customHeight="1" x14ac:dyDescent="0.35">
      <c r="A99" s="49"/>
      <c r="B99" s="62"/>
      <c r="C99" s="49"/>
      <c r="D99" s="49"/>
      <c r="E99" s="49"/>
      <c r="F99" s="49"/>
      <c r="G99" s="49"/>
      <c r="H99" s="49"/>
      <c r="I99" s="49"/>
      <c r="J99" s="50"/>
      <c r="K99" s="50"/>
      <c r="L99" s="50"/>
      <c r="M99" s="50"/>
      <c r="N99" s="50"/>
      <c r="O99" s="50"/>
      <c r="P99" s="49"/>
      <c r="Q99" s="49"/>
      <c r="R99" s="62"/>
      <c r="S99" s="49"/>
      <c r="T99" s="49"/>
      <c r="U99" s="49"/>
      <c r="V99" s="47"/>
      <c r="W99" s="62"/>
      <c r="X99" s="49"/>
      <c r="Y99" s="49"/>
    </row>
    <row r="100" spans="1:25" ht="14.25" customHeight="1" x14ac:dyDescent="0.35">
      <c r="A100" s="49"/>
      <c r="B100" s="62"/>
      <c r="C100" s="49"/>
      <c r="D100" s="49"/>
      <c r="E100" s="49"/>
      <c r="F100" s="49"/>
      <c r="G100" s="49"/>
      <c r="H100" s="49"/>
      <c r="I100" s="49"/>
      <c r="J100" s="49"/>
      <c r="K100" s="50"/>
      <c r="L100" s="50"/>
      <c r="M100" s="50"/>
      <c r="N100" s="50"/>
      <c r="O100" s="50"/>
      <c r="P100" s="49"/>
      <c r="Q100" s="49"/>
      <c r="R100" s="62"/>
      <c r="S100" s="49"/>
      <c r="T100" s="49"/>
      <c r="U100" s="49"/>
      <c r="V100" s="47"/>
      <c r="W100" s="62"/>
      <c r="X100" s="49"/>
      <c r="Y100" s="49"/>
    </row>
    <row r="101" spans="1:25" ht="14.25" customHeight="1" x14ac:dyDescent="0.35">
      <c r="A101" s="49"/>
      <c r="B101" s="62"/>
      <c r="C101" s="49"/>
      <c r="D101" s="49"/>
      <c r="E101" s="49"/>
      <c r="F101" s="49"/>
      <c r="G101" s="49"/>
      <c r="H101" s="49"/>
      <c r="I101" s="49"/>
      <c r="J101" s="50"/>
      <c r="K101" s="50"/>
      <c r="L101" s="50"/>
      <c r="M101" s="50"/>
      <c r="N101" s="50"/>
      <c r="O101" s="50"/>
      <c r="P101" s="49"/>
      <c r="Q101" s="49"/>
      <c r="R101" s="62"/>
      <c r="S101" s="49"/>
      <c r="T101" s="49"/>
      <c r="U101" s="49"/>
      <c r="V101" s="47"/>
      <c r="W101" s="62"/>
      <c r="X101" s="49"/>
      <c r="Y101" s="49"/>
    </row>
    <row r="102" spans="1:25" ht="14.25" customHeight="1" x14ac:dyDescent="0.35">
      <c r="A102" s="49"/>
      <c r="B102" s="62"/>
      <c r="C102" s="49"/>
      <c r="D102" s="49"/>
      <c r="E102" s="49"/>
      <c r="F102" s="49"/>
      <c r="G102" s="49"/>
      <c r="H102" s="49"/>
      <c r="I102" s="49"/>
      <c r="J102" s="49"/>
      <c r="K102" s="50"/>
      <c r="L102" s="50"/>
      <c r="M102" s="50"/>
      <c r="N102" s="50"/>
      <c r="O102" s="50"/>
      <c r="P102" s="49"/>
      <c r="Q102" s="49"/>
      <c r="R102" s="62"/>
      <c r="S102" s="49"/>
      <c r="T102" s="49"/>
      <c r="U102" s="49"/>
      <c r="V102" s="47"/>
      <c r="W102" s="62"/>
      <c r="X102" s="49"/>
      <c r="Y102" s="49"/>
    </row>
    <row r="103" spans="1:25" ht="13.75" customHeight="1" x14ac:dyDescent="0.35">
      <c r="A103" s="49"/>
      <c r="B103" s="62"/>
      <c r="C103" s="49"/>
      <c r="D103" s="49"/>
      <c r="E103" s="49"/>
      <c r="F103" s="49"/>
      <c r="G103" s="49"/>
      <c r="H103" s="49"/>
      <c r="I103" s="49"/>
      <c r="J103" s="50"/>
      <c r="K103" s="50"/>
      <c r="L103" s="50"/>
      <c r="M103" s="50"/>
      <c r="N103" s="50"/>
      <c r="O103" s="50"/>
      <c r="P103" s="49"/>
      <c r="Q103" s="49"/>
      <c r="R103" s="62"/>
      <c r="S103" s="49"/>
      <c r="T103" s="49"/>
      <c r="U103" s="49"/>
      <c r="V103" s="47"/>
      <c r="W103" s="62"/>
      <c r="X103" s="49"/>
      <c r="Y103" s="49"/>
    </row>
    <row r="104" spans="1:25" ht="14.25" customHeight="1" x14ac:dyDescent="0.35">
      <c r="A104" s="49"/>
      <c r="B104" s="62"/>
      <c r="C104" s="49"/>
      <c r="D104" s="49"/>
      <c r="E104" s="49"/>
      <c r="F104" s="49"/>
      <c r="G104" s="49"/>
      <c r="H104" s="49"/>
      <c r="I104" s="49"/>
      <c r="J104" s="49"/>
      <c r="K104" s="50"/>
      <c r="L104" s="50"/>
      <c r="M104" s="50"/>
      <c r="N104" s="50"/>
      <c r="O104" s="50"/>
      <c r="P104" s="49"/>
      <c r="Q104" s="49"/>
      <c r="R104" s="62"/>
      <c r="S104" s="49"/>
      <c r="T104" s="49"/>
      <c r="U104" s="49"/>
      <c r="V104" s="47"/>
      <c r="W104" s="62"/>
      <c r="X104" s="49"/>
      <c r="Y104" s="49"/>
    </row>
    <row r="105" spans="1:25" ht="14.25" customHeight="1" x14ac:dyDescent="0.35">
      <c r="A105" s="49"/>
      <c r="B105" s="62"/>
      <c r="C105" s="49"/>
      <c r="D105" s="49"/>
      <c r="E105" s="49"/>
      <c r="F105" s="49"/>
      <c r="G105" s="49"/>
      <c r="H105" s="49"/>
      <c r="I105" s="49"/>
      <c r="J105" s="49"/>
      <c r="K105" s="50"/>
      <c r="L105" s="50"/>
      <c r="M105" s="50"/>
      <c r="N105" s="50"/>
      <c r="O105" s="50"/>
      <c r="P105" s="49"/>
      <c r="Q105" s="49"/>
      <c r="R105" s="62"/>
      <c r="S105" s="49"/>
      <c r="T105" s="49"/>
      <c r="U105" s="49"/>
      <c r="V105" s="47"/>
      <c r="W105" s="62"/>
      <c r="X105" s="49"/>
      <c r="Y105" s="49"/>
    </row>
    <row r="106" spans="1:25" ht="14.25" customHeight="1" x14ac:dyDescent="0.35">
      <c r="A106" s="49"/>
      <c r="B106" s="62"/>
      <c r="C106" s="49"/>
      <c r="D106" s="49"/>
      <c r="E106" s="49"/>
      <c r="F106" s="49"/>
      <c r="G106" s="49"/>
      <c r="H106" s="49"/>
      <c r="I106" s="49"/>
      <c r="J106" s="49"/>
      <c r="K106" s="50"/>
      <c r="L106" s="50"/>
      <c r="M106" s="50"/>
      <c r="N106" s="50"/>
      <c r="O106" s="50"/>
      <c r="P106" s="49"/>
      <c r="Q106" s="49"/>
      <c r="R106" s="62"/>
      <c r="S106" s="49"/>
      <c r="T106" s="49"/>
      <c r="U106" s="49"/>
      <c r="V106" s="47"/>
      <c r="W106" s="62"/>
      <c r="X106" s="49"/>
      <c r="Y106" s="49"/>
    </row>
    <row r="107" spans="1:25" ht="14.25" customHeight="1" x14ac:dyDescent="0.35">
      <c r="A107" s="49"/>
      <c r="B107" s="62"/>
      <c r="C107" s="49"/>
      <c r="D107" s="49"/>
      <c r="E107" s="49"/>
      <c r="F107" s="49"/>
      <c r="G107" s="49"/>
      <c r="H107" s="49"/>
      <c r="I107" s="49"/>
      <c r="J107" s="49"/>
      <c r="K107" s="50"/>
      <c r="L107" s="50"/>
      <c r="M107" s="50"/>
      <c r="N107" s="50"/>
      <c r="O107" s="50"/>
      <c r="P107" s="49"/>
      <c r="Q107" s="49"/>
      <c r="R107" s="62"/>
      <c r="S107" s="49"/>
      <c r="T107" s="49"/>
      <c r="U107" s="49"/>
      <c r="V107" s="47"/>
      <c r="W107" s="62"/>
      <c r="X107" s="49"/>
      <c r="Y107" s="49"/>
    </row>
    <row r="108" spans="1:25" ht="14.25" customHeight="1" x14ac:dyDescent="0.35">
      <c r="A108" s="49"/>
      <c r="B108" s="62"/>
      <c r="C108" s="49"/>
      <c r="D108" s="49"/>
      <c r="E108" s="49"/>
      <c r="F108" s="49"/>
      <c r="G108" s="49"/>
      <c r="H108" s="49"/>
      <c r="I108" s="49"/>
      <c r="J108" s="49"/>
      <c r="K108" s="50"/>
      <c r="L108" s="50"/>
      <c r="M108" s="50"/>
      <c r="N108" s="50"/>
      <c r="O108" s="50"/>
      <c r="P108" s="49"/>
      <c r="Q108" s="49"/>
      <c r="R108" s="62"/>
      <c r="S108" s="49"/>
      <c r="T108" s="49"/>
      <c r="U108" s="49"/>
      <c r="V108" s="47"/>
      <c r="W108" s="62"/>
      <c r="X108" s="49"/>
      <c r="Y108" s="49"/>
    </row>
    <row r="109" spans="1:25" ht="14.25" customHeight="1" x14ac:dyDescent="0.35">
      <c r="A109" s="49"/>
      <c r="B109" s="62"/>
      <c r="C109" s="49"/>
      <c r="D109" s="49"/>
      <c r="E109" s="49"/>
      <c r="F109" s="49"/>
      <c r="G109" s="49"/>
      <c r="H109" s="49"/>
      <c r="I109" s="49"/>
      <c r="J109" s="49"/>
      <c r="K109" s="50"/>
      <c r="L109" s="50"/>
      <c r="M109" s="50"/>
      <c r="N109" s="50"/>
      <c r="O109" s="50"/>
      <c r="P109" s="49"/>
      <c r="Q109" s="49"/>
      <c r="R109" s="62"/>
      <c r="S109" s="49"/>
      <c r="T109" s="49"/>
      <c r="U109" s="49"/>
      <c r="V109" s="47"/>
      <c r="W109" s="62"/>
      <c r="X109" s="49"/>
      <c r="Y109" s="49"/>
    </row>
    <row r="110" spans="1:25" ht="14.25" customHeight="1" x14ac:dyDescent="0.35">
      <c r="A110" s="49"/>
      <c r="B110" s="62"/>
      <c r="C110" s="49"/>
      <c r="D110" s="49"/>
      <c r="E110" s="49"/>
      <c r="F110" s="49"/>
      <c r="G110" s="49"/>
      <c r="H110" s="49"/>
      <c r="I110" s="49"/>
      <c r="J110" s="49"/>
      <c r="K110" s="50"/>
      <c r="L110" s="50"/>
      <c r="M110" s="50"/>
      <c r="N110" s="50"/>
      <c r="O110" s="50"/>
      <c r="P110" s="49"/>
      <c r="Q110" s="49"/>
      <c r="R110" s="62"/>
      <c r="S110" s="49"/>
      <c r="T110" s="49"/>
      <c r="U110" s="49"/>
      <c r="V110" s="47"/>
      <c r="W110" s="62"/>
      <c r="X110" s="49"/>
      <c r="Y110" s="49"/>
    </row>
    <row r="111" spans="1:25" ht="14.25" customHeight="1" x14ac:dyDescent="0.35">
      <c r="A111" s="49"/>
      <c r="B111" s="62"/>
      <c r="C111" s="49"/>
      <c r="D111" s="49"/>
      <c r="E111" s="49"/>
      <c r="F111" s="49"/>
      <c r="G111" s="49"/>
      <c r="H111" s="49"/>
      <c r="I111" s="49"/>
      <c r="J111" s="49"/>
      <c r="K111" s="50"/>
      <c r="L111" s="50"/>
      <c r="M111" s="50"/>
      <c r="N111" s="50"/>
      <c r="O111" s="50"/>
      <c r="P111" s="49"/>
      <c r="Q111" s="49"/>
      <c r="R111" s="62"/>
      <c r="S111" s="49"/>
      <c r="T111" s="49"/>
      <c r="U111" s="49"/>
      <c r="V111" s="47"/>
      <c r="W111" s="62"/>
      <c r="X111" s="49"/>
      <c r="Y111" s="49"/>
    </row>
    <row r="112" spans="1:25" ht="14.25" customHeight="1" x14ac:dyDescent="0.35">
      <c r="A112" s="49"/>
      <c r="B112" s="62"/>
      <c r="C112" s="49"/>
      <c r="D112" s="49"/>
      <c r="E112" s="49"/>
      <c r="F112" s="49"/>
      <c r="G112" s="49"/>
      <c r="H112" s="49"/>
      <c r="I112" s="49"/>
      <c r="J112" s="49"/>
      <c r="K112" s="50"/>
      <c r="L112" s="50"/>
      <c r="M112" s="50"/>
      <c r="N112" s="50"/>
      <c r="O112" s="50"/>
      <c r="P112" s="49"/>
      <c r="Q112" s="49"/>
      <c r="R112" s="62"/>
      <c r="S112" s="49"/>
      <c r="T112" s="49"/>
      <c r="U112" s="49"/>
      <c r="V112" s="47"/>
      <c r="W112" s="62"/>
      <c r="X112" s="49"/>
      <c r="Y112" s="49"/>
    </row>
    <row r="113" spans="1:25" ht="14.25" customHeight="1" x14ac:dyDescent="0.35">
      <c r="A113" s="49"/>
      <c r="B113" s="62"/>
      <c r="C113" s="49"/>
      <c r="D113" s="49"/>
      <c r="E113" s="49"/>
      <c r="F113" s="49"/>
      <c r="G113" s="49"/>
      <c r="H113" s="49"/>
      <c r="I113" s="49"/>
      <c r="J113" s="49"/>
      <c r="K113" s="50"/>
      <c r="L113" s="50"/>
      <c r="M113" s="50"/>
      <c r="N113" s="50"/>
      <c r="O113" s="50"/>
      <c r="P113" s="49"/>
      <c r="Q113" s="49"/>
      <c r="R113" s="62"/>
      <c r="S113" s="49"/>
      <c r="T113" s="49"/>
      <c r="U113" s="49"/>
      <c r="V113" s="47"/>
      <c r="W113" s="62"/>
      <c r="X113" s="49"/>
      <c r="Y113" s="49"/>
    </row>
    <row r="114" spans="1:25" ht="14.25" customHeight="1" x14ac:dyDescent="0.35">
      <c r="A114" s="52"/>
      <c r="B114" s="61"/>
      <c r="C114" s="52"/>
      <c r="D114" s="52"/>
      <c r="E114" s="52"/>
      <c r="F114" s="52"/>
      <c r="G114" s="52"/>
      <c r="H114" s="52"/>
      <c r="I114" s="52"/>
      <c r="J114" s="52"/>
      <c r="K114" s="53"/>
      <c r="L114" s="53"/>
      <c r="M114" s="53"/>
      <c r="N114" s="53"/>
      <c r="O114" s="53"/>
      <c r="P114" s="52"/>
      <c r="Q114" s="52"/>
      <c r="R114" s="61"/>
      <c r="S114" s="52"/>
      <c r="T114" s="52"/>
      <c r="U114" s="52"/>
      <c r="V114" s="54"/>
      <c r="W114" s="61"/>
      <c r="X114" s="52"/>
      <c r="Y114" s="52"/>
    </row>
    <row r="115" spans="1:25" ht="14.25" customHeight="1" x14ac:dyDescent="0.35">
      <c r="A115" s="52"/>
      <c r="B115" s="61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61"/>
      <c r="S115" s="52"/>
      <c r="T115" s="52"/>
      <c r="U115" s="52"/>
      <c r="V115" s="54"/>
      <c r="W115" s="61"/>
      <c r="X115" s="52"/>
      <c r="Y115" s="52"/>
    </row>
    <row r="116" spans="1:25" ht="14.25" customHeight="1" x14ac:dyDescent="0.35">
      <c r="A116" s="52"/>
      <c r="B116" s="61"/>
      <c r="C116" s="52"/>
      <c r="D116" s="52"/>
      <c r="E116" s="52"/>
      <c r="F116" s="52"/>
      <c r="G116" s="52"/>
      <c r="H116" s="52"/>
      <c r="I116" s="52"/>
      <c r="J116" s="52"/>
      <c r="K116" s="53"/>
      <c r="L116" s="53"/>
      <c r="M116" s="53"/>
      <c r="N116" s="53"/>
      <c r="O116" s="53"/>
      <c r="P116" s="52"/>
      <c r="Q116" s="52"/>
      <c r="R116" s="61"/>
      <c r="S116" s="52"/>
      <c r="T116" s="52"/>
      <c r="U116" s="52"/>
      <c r="V116" s="54"/>
      <c r="W116" s="61"/>
      <c r="X116" s="52"/>
      <c r="Y116" s="52"/>
    </row>
    <row r="117" spans="1:25" ht="14.25" customHeight="1" x14ac:dyDescent="0.35">
      <c r="A117" s="52"/>
      <c r="B117" s="61"/>
      <c r="C117" s="52"/>
      <c r="D117" s="52"/>
      <c r="E117" s="52"/>
      <c r="F117" s="52"/>
      <c r="G117" s="52"/>
      <c r="H117" s="52"/>
      <c r="I117" s="52"/>
      <c r="J117" s="52"/>
      <c r="K117" s="53"/>
      <c r="L117" s="53"/>
      <c r="M117" s="53"/>
      <c r="N117" s="53"/>
      <c r="O117" s="53"/>
      <c r="P117" s="52"/>
      <c r="Q117" s="52"/>
      <c r="R117" s="61"/>
      <c r="S117" s="52"/>
      <c r="T117" s="52"/>
      <c r="U117" s="52"/>
      <c r="V117" s="54"/>
      <c r="W117" s="61"/>
      <c r="X117" s="52"/>
      <c r="Y117" s="52"/>
    </row>
    <row r="118" spans="1:25" ht="14.25" customHeight="1" x14ac:dyDescent="0.35">
      <c r="A118" s="52"/>
      <c r="B118" s="61"/>
      <c r="C118" s="52"/>
      <c r="D118" s="52"/>
      <c r="E118" s="52"/>
      <c r="F118" s="52"/>
      <c r="G118" s="52"/>
      <c r="H118" s="52"/>
      <c r="I118" s="52"/>
      <c r="J118" s="52"/>
      <c r="K118" s="53"/>
      <c r="L118" s="53"/>
      <c r="M118" s="53"/>
      <c r="N118" s="53"/>
      <c r="O118" s="53"/>
      <c r="P118" s="52"/>
      <c r="Q118" s="52"/>
      <c r="R118" s="61"/>
      <c r="S118" s="52"/>
      <c r="T118" s="52"/>
      <c r="U118" s="52"/>
      <c r="V118" s="54"/>
      <c r="W118" s="61"/>
      <c r="X118" s="52"/>
      <c r="Y118" s="52"/>
    </row>
    <row r="119" spans="1:25" ht="14.25" customHeight="1" x14ac:dyDescent="0.35">
      <c r="A119" s="52"/>
      <c r="B119" s="61"/>
      <c r="C119" s="52"/>
      <c r="D119" s="52"/>
      <c r="E119" s="52"/>
      <c r="F119" s="52"/>
      <c r="G119" s="52"/>
      <c r="H119" s="52"/>
      <c r="I119" s="52"/>
      <c r="J119" s="52"/>
      <c r="K119" s="73"/>
      <c r="L119" s="73"/>
      <c r="M119" s="73"/>
      <c r="N119" s="73"/>
      <c r="O119" s="73"/>
      <c r="P119" s="52"/>
      <c r="Q119" s="52"/>
      <c r="R119" s="61"/>
      <c r="S119" s="52"/>
      <c r="T119" s="52"/>
      <c r="U119" s="52"/>
      <c r="V119" s="52"/>
      <c r="W119" s="61"/>
      <c r="X119" s="52"/>
      <c r="Y119" s="52"/>
    </row>
    <row r="120" spans="1:25" ht="14.25" customHeight="1" x14ac:dyDescent="0.35">
      <c r="A120" s="52"/>
      <c r="B120" s="61"/>
      <c r="C120" s="52"/>
      <c r="D120" s="52"/>
      <c r="E120" s="52"/>
      <c r="F120" s="52"/>
      <c r="G120" s="52"/>
      <c r="H120" s="52"/>
      <c r="I120" s="52"/>
      <c r="J120" s="52"/>
      <c r="K120" s="52"/>
      <c r="L120" s="73"/>
      <c r="M120" s="73"/>
      <c r="N120" s="73"/>
      <c r="O120" s="73"/>
      <c r="P120" s="52"/>
      <c r="Q120" s="52"/>
      <c r="R120" s="61"/>
      <c r="S120" s="52"/>
      <c r="T120" s="52"/>
      <c r="U120" s="52"/>
      <c r="V120" s="52"/>
      <c r="W120" s="61"/>
      <c r="X120" s="52"/>
      <c r="Y120" s="52"/>
    </row>
    <row r="121" spans="1:25" ht="14.25" customHeight="1" x14ac:dyDescent="0.35">
      <c r="A121" s="52"/>
      <c r="B121" s="61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61"/>
      <c r="S121" s="52"/>
      <c r="T121" s="52"/>
      <c r="U121" s="52"/>
      <c r="V121" s="52"/>
      <c r="W121" s="61"/>
      <c r="X121" s="52"/>
      <c r="Y121" s="52"/>
    </row>
    <row r="122" spans="1:25" ht="14.25" customHeight="1" x14ac:dyDescent="0.35">
      <c r="A122" s="52"/>
      <c r="B122" s="61"/>
      <c r="C122" s="52"/>
      <c r="D122" s="52"/>
      <c r="E122" s="52"/>
      <c r="F122" s="52"/>
      <c r="G122" s="52"/>
      <c r="H122" s="52"/>
      <c r="I122" s="52"/>
      <c r="J122" s="52"/>
      <c r="K122" s="73"/>
      <c r="L122" s="73"/>
      <c r="M122" s="73"/>
      <c r="N122" s="73"/>
      <c r="O122" s="73"/>
      <c r="P122" s="52"/>
      <c r="Q122" s="52"/>
      <c r="R122" s="61"/>
      <c r="S122" s="52"/>
      <c r="T122" s="52"/>
      <c r="U122" s="52"/>
      <c r="V122" s="52"/>
      <c r="W122" s="61"/>
      <c r="X122" s="52"/>
      <c r="Y122" s="52"/>
    </row>
    <row r="123" spans="1:25" ht="14.25" customHeight="1" x14ac:dyDescent="0.35">
      <c r="A123" s="52"/>
      <c r="B123" s="61"/>
      <c r="C123" s="52"/>
      <c r="D123" s="52"/>
      <c r="E123" s="52"/>
      <c r="F123" s="52"/>
      <c r="G123" s="52"/>
      <c r="H123" s="52"/>
      <c r="I123" s="52"/>
      <c r="J123" s="52"/>
      <c r="K123" s="73"/>
      <c r="L123" s="73"/>
      <c r="M123" s="73"/>
      <c r="N123" s="73"/>
      <c r="O123" s="73"/>
      <c r="P123" s="52"/>
      <c r="Q123" s="52"/>
      <c r="R123" s="61"/>
      <c r="S123" s="52"/>
      <c r="T123" s="52"/>
      <c r="U123" s="52"/>
      <c r="V123" s="52"/>
      <c r="W123" s="61"/>
      <c r="X123" s="52"/>
      <c r="Y123" s="52"/>
    </row>
    <row r="124" spans="1:25" ht="14.25" customHeight="1" x14ac:dyDescent="0.35">
      <c r="A124" s="52"/>
      <c r="B124" s="61"/>
      <c r="C124" s="52"/>
      <c r="D124" s="52"/>
      <c r="E124" s="52"/>
      <c r="F124" s="52"/>
      <c r="G124" s="52"/>
      <c r="H124" s="52"/>
      <c r="I124" s="52"/>
      <c r="J124" s="52"/>
      <c r="K124" s="73"/>
      <c r="L124" s="73"/>
      <c r="M124" s="73"/>
      <c r="N124" s="73"/>
      <c r="O124" s="73"/>
      <c r="P124" s="52"/>
      <c r="Q124" s="52"/>
      <c r="R124" s="61"/>
      <c r="S124" s="52"/>
      <c r="T124" s="52"/>
      <c r="U124" s="52"/>
      <c r="V124" s="52"/>
      <c r="W124" s="61"/>
      <c r="X124" s="52"/>
      <c r="Y124" s="52"/>
    </row>
    <row r="125" spans="1:25" ht="14.25" customHeight="1" x14ac:dyDescent="0.35">
      <c r="A125" s="52"/>
      <c r="B125" s="61"/>
      <c r="C125" s="52"/>
      <c r="D125" s="52"/>
      <c r="E125" s="52"/>
      <c r="F125" s="52"/>
      <c r="G125" s="52"/>
      <c r="H125" s="52"/>
      <c r="I125" s="52"/>
      <c r="J125" s="52"/>
      <c r="K125" s="73"/>
      <c r="L125" s="73"/>
      <c r="M125" s="73"/>
      <c r="N125" s="73"/>
      <c r="O125" s="73"/>
      <c r="P125" s="52"/>
      <c r="Q125" s="52"/>
      <c r="R125" s="61"/>
      <c r="S125" s="52"/>
      <c r="T125" s="52"/>
      <c r="U125" s="52"/>
      <c r="V125" s="52"/>
      <c r="W125" s="61"/>
      <c r="X125" s="52"/>
      <c r="Y125" s="52"/>
    </row>
    <row r="126" spans="1:25" ht="13.75" customHeight="1" x14ac:dyDescent="0.35">
      <c r="A126" s="52"/>
      <c r="B126" s="61"/>
      <c r="C126" s="52"/>
      <c r="D126" s="52"/>
      <c r="E126" s="52"/>
      <c r="F126" s="52"/>
      <c r="G126" s="52"/>
      <c r="H126" s="52"/>
      <c r="I126" s="52"/>
      <c r="J126" s="52"/>
      <c r="K126" s="73"/>
      <c r="L126" s="73"/>
      <c r="M126" s="73"/>
      <c r="N126" s="73"/>
      <c r="O126" s="73"/>
      <c r="P126" s="52"/>
      <c r="Q126" s="52"/>
      <c r="R126" s="61"/>
      <c r="S126" s="52"/>
      <c r="T126" s="52"/>
      <c r="U126" s="52"/>
      <c r="V126" s="52"/>
      <c r="W126" s="61"/>
      <c r="X126" s="52"/>
      <c r="Y126" s="52"/>
    </row>
    <row r="127" spans="1:25" ht="14.25" customHeight="1" x14ac:dyDescent="0.35">
      <c r="A127" s="52"/>
      <c r="B127" s="61"/>
      <c r="C127" s="52"/>
      <c r="D127" s="52"/>
      <c r="E127" s="52"/>
      <c r="F127" s="52"/>
      <c r="G127" s="52"/>
      <c r="H127" s="52"/>
      <c r="I127" s="52"/>
      <c r="J127" s="52"/>
      <c r="K127" s="73"/>
      <c r="L127" s="73"/>
      <c r="M127" s="73"/>
      <c r="N127" s="73"/>
      <c r="O127" s="73"/>
      <c r="P127" s="52"/>
      <c r="Q127" s="52"/>
      <c r="R127" s="61"/>
      <c r="S127" s="52"/>
      <c r="T127" s="52"/>
      <c r="U127" s="52"/>
      <c r="V127" s="52"/>
      <c r="W127" s="61"/>
      <c r="X127" s="52"/>
      <c r="Y127" s="52"/>
    </row>
    <row r="128" spans="1:25" ht="14.25" customHeight="1" x14ac:dyDescent="0.35">
      <c r="A128" s="52"/>
      <c r="B128" s="61"/>
      <c r="C128" s="52"/>
      <c r="D128" s="52"/>
      <c r="E128" s="52"/>
      <c r="F128" s="52"/>
      <c r="G128" s="52"/>
      <c r="H128" s="52"/>
      <c r="I128" s="52"/>
      <c r="J128" s="52"/>
      <c r="K128" s="73"/>
      <c r="L128" s="73"/>
      <c r="M128" s="73"/>
      <c r="N128" s="73"/>
      <c r="O128" s="73"/>
      <c r="P128" s="52"/>
      <c r="Q128" s="52"/>
      <c r="R128" s="61"/>
      <c r="S128" s="52"/>
      <c r="T128" s="52"/>
      <c r="U128" s="52"/>
      <c r="V128" s="52"/>
      <c r="W128" s="61"/>
      <c r="X128" s="52"/>
      <c r="Y128" s="52"/>
    </row>
    <row r="129" spans="1:25" ht="14.25" customHeight="1" x14ac:dyDescent="0.35">
      <c r="A129" s="52"/>
      <c r="B129" s="61"/>
      <c r="C129" s="52"/>
      <c r="D129" s="52"/>
      <c r="E129" s="52"/>
      <c r="F129" s="52"/>
      <c r="G129" s="52"/>
      <c r="H129" s="52"/>
      <c r="I129" s="52"/>
      <c r="J129" s="52"/>
      <c r="K129" s="73"/>
      <c r="L129" s="73"/>
      <c r="M129" s="73"/>
      <c r="N129" s="73"/>
      <c r="O129" s="73"/>
      <c r="P129" s="52"/>
      <c r="Q129" s="52"/>
      <c r="R129" s="61"/>
      <c r="S129" s="52"/>
      <c r="T129" s="52"/>
      <c r="U129" s="52"/>
      <c r="V129" s="52"/>
      <c r="W129" s="61"/>
      <c r="X129" s="52"/>
      <c r="Y129" s="52"/>
    </row>
    <row r="130" spans="1:25" ht="14.25" customHeight="1" x14ac:dyDescent="0.35">
      <c r="A130" s="52"/>
      <c r="B130" s="61"/>
      <c r="C130" s="52"/>
      <c r="D130" s="52"/>
      <c r="E130" s="52"/>
      <c r="F130" s="52"/>
      <c r="G130" s="52"/>
      <c r="H130" s="52"/>
      <c r="I130" s="52"/>
      <c r="J130" s="52"/>
      <c r="K130" s="73"/>
      <c r="L130" s="73"/>
      <c r="M130" s="73"/>
      <c r="N130" s="73"/>
      <c r="O130" s="73"/>
      <c r="P130" s="52"/>
      <c r="Q130" s="52"/>
      <c r="R130" s="61"/>
      <c r="S130" s="52"/>
      <c r="T130" s="52"/>
      <c r="U130" s="52"/>
      <c r="V130" s="52"/>
      <c r="W130" s="61"/>
      <c r="X130" s="52"/>
      <c r="Y130" s="52"/>
    </row>
    <row r="131" spans="1:25" ht="14.25" customHeight="1" x14ac:dyDescent="0.35">
      <c r="A131" s="52"/>
      <c r="B131" s="61"/>
      <c r="C131" s="52"/>
      <c r="D131" s="52"/>
      <c r="E131" s="52"/>
      <c r="F131" s="52"/>
      <c r="G131" s="52"/>
      <c r="H131" s="52"/>
      <c r="I131" s="52"/>
      <c r="J131" s="52"/>
      <c r="K131" s="73"/>
      <c r="L131" s="73"/>
      <c r="M131" s="73"/>
      <c r="N131" s="73"/>
      <c r="O131" s="73"/>
      <c r="P131" s="52"/>
      <c r="Q131" s="52"/>
      <c r="R131" s="61"/>
      <c r="S131" s="52"/>
      <c r="T131" s="52"/>
      <c r="U131" s="52"/>
      <c r="V131" s="52"/>
      <c r="W131" s="61"/>
      <c r="X131" s="52"/>
      <c r="Y131" s="52"/>
    </row>
    <row r="132" spans="1:25" ht="14.25" customHeight="1" x14ac:dyDescent="0.35">
      <c r="A132" s="52"/>
      <c r="B132" s="61"/>
      <c r="C132" s="52"/>
      <c r="D132" s="52"/>
      <c r="E132" s="52"/>
      <c r="F132" s="52"/>
      <c r="G132" s="52"/>
      <c r="H132" s="52"/>
      <c r="I132" s="52"/>
      <c r="J132" s="52"/>
      <c r="K132" s="73"/>
      <c r="L132" s="73"/>
      <c r="M132" s="73"/>
      <c r="N132" s="73"/>
      <c r="O132" s="73"/>
      <c r="P132" s="52"/>
      <c r="Q132" s="52"/>
      <c r="R132" s="61"/>
      <c r="S132" s="52"/>
      <c r="T132" s="52"/>
      <c r="U132" s="52"/>
      <c r="V132" s="52"/>
      <c r="W132" s="61"/>
      <c r="X132" s="52"/>
      <c r="Y132" s="52"/>
    </row>
    <row r="133" spans="1:25" ht="14.25" customHeight="1" x14ac:dyDescent="0.35">
      <c r="A133" s="52"/>
      <c r="B133" s="61"/>
      <c r="C133" s="52"/>
      <c r="D133" s="52"/>
      <c r="E133" s="52"/>
      <c r="F133" s="52"/>
      <c r="G133" s="52"/>
      <c r="H133" s="52"/>
      <c r="I133" s="52"/>
      <c r="J133" s="52"/>
      <c r="K133" s="73"/>
      <c r="L133" s="73"/>
      <c r="M133" s="73"/>
      <c r="N133" s="73"/>
      <c r="O133" s="73"/>
      <c r="P133" s="52"/>
      <c r="Q133" s="52"/>
      <c r="R133" s="61"/>
      <c r="S133" s="52"/>
      <c r="T133" s="52"/>
      <c r="U133" s="52"/>
      <c r="V133" s="52"/>
      <c r="W133" s="61"/>
      <c r="X133" s="52"/>
      <c r="Y133" s="52"/>
    </row>
    <row r="134" spans="1:25" ht="14.25" customHeight="1" x14ac:dyDescent="0.35">
      <c r="A134" s="55"/>
      <c r="B134" s="63"/>
      <c r="C134" s="55"/>
      <c r="D134" s="55"/>
      <c r="E134" s="55"/>
      <c r="F134" s="55"/>
      <c r="G134" s="55"/>
      <c r="H134" s="55"/>
      <c r="I134" s="55"/>
      <c r="J134" s="55"/>
      <c r="K134" s="87"/>
      <c r="L134" s="87"/>
      <c r="M134" s="87"/>
      <c r="N134" s="87"/>
      <c r="O134" s="87"/>
      <c r="P134" s="55"/>
      <c r="Q134" s="55"/>
      <c r="R134" s="63"/>
      <c r="S134" s="55"/>
      <c r="T134" s="55"/>
      <c r="U134" s="55"/>
      <c r="V134" s="55"/>
      <c r="W134" s="63"/>
      <c r="X134" s="55"/>
      <c r="Y134" s="55"/>
    </row>
    <row r="135" spans="1:25" ht="14.25" customHeight="1" x14ac:dyDescent="0.35">
      <c r="A135" s="55"/>
      <c r="B135" s="63"/>
      <c r="C135" s="55"/>
      <c r="D135" s="55"/>
      <c r="E135" s="55"/>
      <c r="F135" s="55"/>
      <c r="G135" s="55"/>
      <c r="H135" s="55"/>
      <c r="I135" s="55"/>
      <c r="J135" s="55"/>
      <c r="K135" s="87"/>
      <c r="L135" s="87"/>
      <c r="M135" s="87"/>
      <c r="N135" s="87"/>
      <c r="O135" s="87"/>
      <c r="P135" s="55"/>
      <c r="Q135" s="55"/>
      <c r="R135" s="63"/>
      <c r="S135" s="55"/>
      <c r="T135" s="55"/>
      <c r="U135" s="55"/>
      <c r="V135" s="55"/>
      <c r="W135" s="63"/>
      <c r="X135" s="55"/>
      <c r="Y135" s="55"/>
    </row>
    <row r="136" spans="1:25" ht="14.25" customHeight="1" x14ac:dyDescent="0.35">
      <c r="A136" s="55"/>
      <c r="B136" s="63"/>
      <c r="C136" s="55"/>
      <c r="D136" s="55"/>
      <c r="E136" s="55"/>
      <c r="F136" s="55"/>
      <c r="G136" s="55"/>
      <c r="H136" s="55"/>
      <c r="I136" s="55"/>
      <c r="J136" s="55"/>
      <c r="K136" s="87"/>
      <c r="L136" s="87"/>
      <c r="M136" s="87"/>
      <c r="N136" s="87"/>
      <c r="O136" s="87"/>
      <c r="P136" s="55"/>
      <c r="Q136" s="55"/>
      <c r="R136" s="63"/>
      <c r="S136" s="55"/>
      <c r="T136" s="55"/>
      <c r="U136" s="55"/>
      <c r="V136" s="55"/>
      <c r="W136" s="63"/>
      <c r="X136" s="55"/>
      <c r="Y136" s="55"/>
    </row>
    <row r="137" spans="1:25" ht="14.25" customHeight="1" x14ac:dyDescent="0.35">
      <c r="A137" s="55"/>
      <c r="B137" s="63"/>
      <c r="C137" s="55"/>
      <c r="D137" s="55"/>
      <c r="E137" s="55"/>
      <c r="F137" s="55"/>
      <c r="G137" s="55"/>
      <c r="H137" s="55"/>
      <c r="I137" s="55"/>
      <c r="J137" s="55"/>
      <c r="K137" s="87"/>
      <c r="L137" s="87"/>
      <c r="M137" s="87"/>
      <c r="N137" s="87"/>
      <c r="O137" s="87"/>
      <c r="P137" s="55"/>
      <c r="Q137" s="55"/>
      <c r="R137" s="63"/>
      <c r="S137" s="55"/>
      <c r="T137" s="55"/>
      <c r="U137" s="55"/>
      <c r="V137" s="55"/>
      <c r="W137" s="63"/>
      <c r="X137" s="55"/>
      <c r="Y137" s="55"/>
    </row>
    <row r="138" spans="1:25" ht="14.25" customHeight="1" x14ac:dyDescent="0.35">
      <c r="A138" s="55"/>
      <c r="B138" s="63"/>
      <c r="C138" s="55"/>
      <c r="D138" s="55"/>
      <c r="E138" s="55"/>
      <c r="F138" s="55"/>
      <c r="G138" s="55"/>
      <c r="H138" s="55"/>
      <c r="I138" s="55"/>
      <c r="J138" s="55"/>
      <c r="K138" s="87"/>
      <c r="L138" s="87"/>
      <c r="M138" s="87"/>
      <c r="N138" s="87"/>
      <c r="O138" s="87"/>
      <c r="P138" s="55"/>
      <c r="Q138" s="55"/>
      <c r="R138" s="63"/>
      <c r="S138" s="55"/>
      <c r="T138" s="55"/>
      <c r="U138" s="55"/>
      <c r="V138" s="55"/>
      <c r="W138" s="63"/>
      <c r="X138" s="55"/>
      <c r="Y138" s="55"/>
    </row>
    <row r="139" spans="1:25" ht="14.25" customHeight="1" x14ac:dyDescent="0.35">
      <c r="A139" s="55"/>
      <c r="B139" s="63"/>
      <c r="C139" s="55"/>
      <c r="D139" s="55"/>
      <c r="E139" s="55"/>
      <c r="F139" s="55"/>
      <c r="G139" s="55"/>
      <c r="H139" s="55"/>
      <c r="I139" s="55"/>
      <c r="J139" s="55"/>
      <c r="K139" s="87"/>
      <c r="L139" s="87"/>
      <c r="M139" s="87"/>
      <c r="N139" s="87"/>
      <c r="O139" s="87"/>
      <c r="P139" s="55"/>
      <c r="Q139" s="55"/>
      <c r="R139" s="63"/>
      <c r="S139" s="55"/>
      <c r="T139" s="55"/>
      <c r="U139" s="55"/>
      <c r="V139" s="55"/>
      <c r="W139" s="63"/>
      <c r="X139" s="55"/>
      <c r="Y139" s="55"/>
    </row>
    <row r="140" spans="1:25" ht="14.25" customHeight="1" x14ac:dyDescent="0.35">
      <c r="A140" s="55"/>
      <c r="B140" s="63"/>
      <c r="C140" s="55"/>
      <c r="D140" s="55"/>
      <c r="E140" s="55"/>
      <c r="F140" s="55"/>
      <c r="G140" s="55"/>
      <c r="H140" s="55"/>
      <c r="I140" s="55"/>
      <c r="J140" s="55"/>
      <c r="K140" s="87"/>
      <c r="L140" s="87"/>
      <c r="M140" s="87"/>
      <c r="N140" s="87"/>
      <c r="O140" s="87"/>
      <c r="P140" s="55"/>
      <c r="Q140" s="55"/>
      <c r="R140" s="63"/>
      <c r="S140" s="55"/>
      <c r="T140" s="55"/>
      <c r="U140" s="55"/>
      <c r="V140" s="55"/>
      <c r="W140" s="63"/>
      <c r="X140" s="55"/>
      <c r="Y140" s="55"/>
    </row>
    <row r="141" spans="1:25" ht="14.25" customHeight="1" x14ac:dyDescent="0.35">
      <c r="A141" s="55"/>
      <c r="B141" s="63"/>
      <c r="C141" s="55"/>
      <c r="D141" s="55"/>
      <c r="E141" s="55"/>
      <c r="F141" s="55"/>
      <c r="G141" s="55"/>
      <c r="H141" s="55"/>
      <c r="I141" s="55"/>
      <c r="J141" s="55"/>
      <c r="K141" s="87"/>
      <c r="L141" s="87"/>
      <c r="M141" s="87"/>
      <c r="N141" s="87"/>
      <c r="O141" s="87"/>
      <c r="P141" s="55"/>
      <c r="Q141" s="55"/>
      <c r="R141" s="63"/>
      <c r="S141" s="55"/>
      <c r="T141" s="55"/>
      <c r="U141" s="55"/>
      <c r="V141" s="55"/>
      <c r="W141" s="63"/>
      <c r="X141" s="55"/>
      <c r="Y141" s="55"/>
    </row>
    <row r="142" spans="1:25" ht="14.25" customHeight="1" x14ac:dyDescent="0.35">
      <c r="A142" s="55"/>
      <c r="B142" s="63"/>
      <c r="C142" s="55"/>
      <c r="D142" s="55"/>
      <c r="E142" s="55"/>
      <c r="F142" s="55"/>
      <c r="G142" s="55"/>
      <c r="H142" s="55"/>
      <c r="I142" s="55"/>
      <c r="J142" s="55"/>
      <c r="K142" s="87"/>
      <c r="L142" s="87"/>
      <c r="M142" s="87"/>
      <c r="N142" s="87"/>
      <c r="O142" s="87"/>
      <c r="P142" s="55"/>
      <c r="Q142" s="55"/>
      <c r="R142" s="63"/>
      <c r="S142" s="55"/>
      <c r="T142" s="55"/>
      <c r="U142" s="55"/>
      <c r="V142" s="55"/>
      <c r="W142" s="63"/>
      <c r="X142" s="55"/>
      <c r="Y142" s="55"/>
    </row>
    <row r="143" spans="1:25" ht="14.25" customHeight="1" x14ac:dyDescent="0.35">
      <c r="A143" s="55"/>
      <c r="B143" s="63"/>
      <c r="C143" s="55"/>
      <c r="D143" s="55"/>
      <c r="E143" s="55"/>
      <c r="F143" s="55"/>
      <c r="G143" s="55"/>
      <c r="H143" s="55"/>
      <c r="I143" s="55"/>
      <c r="J143" s="55"/>
      <c r="K143" s="87"/>
      <c r="L143" s="87"/>
      <c r="M143" s="87"/>
      <c r="N143" s="87"/>
      <c r="O143" s="87"/>
      <c r="P143" s="55"/>
      <c r="Q143" s="55"/>
      <c r="R143" s="63"/>
      <c r="S143" s="55"/>
      <c r="T143" s="55"/>
      <c r="U143" s="55"/>
      <c r="V143" s="55"/>
      <c r="W143" s="63"/>
      <c r="X143" s="55"/>
      <c r="Y143" s="55"/>
    </row>
    <row r="144" spans="1:25" ht="14.25" customHeight="1" x14ac:dyDescent="0.35">
      <c r="A144" s="52"/>
      <c r="B144" s="61"/>
      <c r="C144" s="52"/>
      <c r="D144" s="52"/>
      <c r="E144" s="52"/>
      <c r="F144" s="52"/>
      <c r="G144" s="52"/>
      <c r="H144" s="52"/>
      <c r="I144" s="52"/>
      <c r="J144" s="52"/>
      <c r="K144" s="52"/>
      <c r="L144" s="73"/>
      <c r="M144" s="73"/>
      <c r="N144" s="73"/>
      <c r="O144" s="73"/>
      <c r="P144" s="52"/>
      <c r="Q144" s="52"/>
      <c r="R144" s="61"/>
      <c r="S144" s="52"/>
      <c r="T144" s="52"/>
      <c r="U144" s="52"/>
      <c r="V144" s="52"/>
      <c r="W144" s="61"/>
      <c r="X144" s="52"/>
      <c r="Y144" s="52"/>
    </row>
    <row r="145" spans="1:25" ht="14.25" customHeight="1" x14ac:dyDescent="0.35">
      <c r="A145" s="52"/>
      <c r="B145" s="61"/>
      <c r="C145" s="52"/>
      <c r="D145" s="52"/>
      <c r="E145" s="52"/>
      <c r="F145" s="52"/>
      <c r="G145" s="52"/>
      <c r="H145" s="52"/>
      <c r="I145" s="52"/>
      <c r="J145" s="52"/>
      <c r="K145" s="52"/>
      <c r="L145" s="73"/>
      <c r="M145" s="73"/>
      <c r="N145" s="73"/>
      <c r="O145" s="73"/>
      <c r="P145" s="52"/>
      <c r="Q145" s="52"/>
      <c r="R145" s="61"/>
      <c r="S145" s="52"/>
      <c r="T145" s="52"/>
      <c r="U145" s="52"/>
      <c r="V145" s="52"/>
      <c r="W145" s="61"/>
      <c r="X145" s="52"/>
      <c r="Y145" s="52"/>
    </row>
    <row r="146" spans="1:25" ht="14.25" customHeight="1" x14ac:dyDescent="0.35">
      <c r="A146" s="52"/>
      <c r="B146" s="61"/>
      <c r="C146" s="52"/>
      <c r="D146" s="52"/>
      <c r="E146" s="52"/>
      <c r="F146" s="52"/>
      <c r="G146" s="52"/>
      <c r="H146" s="52"/>
      <c r="I146" s="52"/>
      <c r="J146" s="52"/>
      <c r="K146" s="52"/>
      <c r="L146" s="73"/>
      <c r="M146" s="73"/>
      <c r="N146" s="73"/>
      <c r="O146" s="73"/>
      <c r="P146" s="52"/>
      <c r="Q146" s="52"/>
      <c r="R146" s="61"/>
      <c r="S146" s="52"/>
      <c r="T146" s="52"/>
      <c r="U146" s="52"/>
      <c r="V146" s="52"/>
      <c r="W146" s="61"/>
      <c r="X146" s="52"/>
      <c r="Y146" s="52"/>
    </row>
    <row r="147" spans="1:25" ht="14.25" customHeight="1" x14ac:dyDescent="0.35">
      <c r="A147" s="52"/>
      <c r="B147" s="61"/>
      <c r="C147" s="52"/>
      <c r="D147" s="52"/>
      <c r="E147" s="52"/>
      <c r="F147" s="52"/>
      <c r="G147" s="52"/>
      <c r="H147" s="52"/>
      <c r="I147" s="52"/>
      <c r="J147" s="52"/>
      <c r="K147" s="52"/>
      <c r="L147" s="73"/>
      <c r="M147" s="73"/>
      <c r="N147" s="73"/>
      <c r="O147" s="73"/>
      <c r="P147" s="52"/>
      <c r="Q147" s="52"/>
      <c r="R147" s="61"/>
      <c r="S147" s="52"/>
      <c r="T147" s="52"/>
      <c r="U147" s="52"/>
      <c r="V147" s="52"/>
      <c r="W147" s="61"/>
      <c r="X147" s="52"/>
      <c r="Y147" s="52"/>
    </row>
    <row r="148" spans="1:25" ht="14.25" customHeight="1" x14ac:dyDescent="0.35">
      <c r="A148" s="52"/>
      <c r="B148" s="61"/>
      <c r="C148" s="52"/>
      <c r="D148" s="52"/>
      <c r="E148" s="52"/>
      <c r="F148" s="52"/>
      <c r="G148" s="52"/>
      <c r="H148" s="52"/>
      <c r="I148" s="52"/>
      <c r="J148" s="52"/>
      <c r="K148" s="73"/>
      <c r="L148" s="73"/>
      <c r="M148" s="73"/>
      <c r="N148" s="73"/>
      <c r="O148" s="73"/>
      <c r="P148" s="52"/>
      <c r="Q148" s="52"/>
      <c r="R148" s="61"/>
      <c r="S148" s="52"/>
      <c r="T148" s="52"/>
      <c r="U148" s="52"/>
      <c r="V148" s="52"/>
      <c r="W148" s="61"/>
      <c r="X148" s="52"/>
      <c r="Y148" s="52"/>
    </row>
    <row r="149" spans="1:25" ht="14.25" customHeight="1" x14ac:dyDescent="0.35">
      <c r="A149" s="52"/>
      <c r="B149" s="61"/>
      <c r="C149" s="52"/>
      <c r="D149" s="52"/>
      <c r="E149" s="52"/>
      <c r="F149" s="52"/>
      <c r="G149" s="52"/>
      <c r="H149" s="52"/>
      <c r="I149" s="52"/>
      <c r="J149" s="52"/>
      <c r="K149" s="52"/>
      <c r="L149" s="73"/>
      <c r="M149" s="73"/>
      <c r="N149" s="73"/>
      <c r="O149" s="73"/>
      <c r="P149" s="52"/>
      <c r="Q149" s="52"/>
      <c r="R149" s="61"/>
      <c r="S149" s="52"/>
      <c r="T149" s="52"/>
      <c r="U149" s="52"/>
      <c r="V149" s="52"/>
      <c r="W149" s="61"/>
      <c r="X149" s="52"/>
      <c r="Y149" s="52"/>
    </row>
    <row r="150" spans="1:25" ht="14.25" customHeight="1" x14ac:dyDescent="0.35">
      <c r="A150" s="52"/>
      <c r="B150" s="61"/>
      <c r="C150" s="52"/>
      <c r="D150" s="52"/>
      <c r="E150" s="52"/>
      <c r="F150" s="52"/>
      <c r="G150" s="52"/>
      <c r="H150" s="52"/>
      <c r="I150" s="52"/>
      <c r="J150" s="52"/>
      <c r="K150" s="52"/>
      <c r="L150" s="73"/>
      <c r="M150" s="73"/>
      <c r="N150" s="73"/>
      <c r="O150" s="73"/>
      <c r="P150" s="52"/>
      <c r="Q150" s="52"/>
      <c r="R150" s="61"/>
      <c r="S150" s="52"/>
      <c r="T150" s="52"/>
      <c r="U150" s="52"/>
      <c r="V150" s="52"/>
      <c r="W150" s="61"/>
      <c r="X150" s="52"/>
      <c r="Y150" s="52"/>
    </row>
    <row r="151" spans="1:25" ht="14.25" customHeight="1" x14ac:dyDescent="0.35">
      <c r="A151" s="52"/>
      <c r="B151" s="61"/>
      <c r="C151" s="52"/>
      <c r="D151" s="52"/>
      <c r="E151" s="52"/>
      <c r="F151" s="52"/>
      <c r="G151" s="52"/>
      <c r="H151" s="52"/>
      <c r="I151" s="52"/>
      <c r="J151" s="52"/>
      <c r="K151" s="52"/>
      <c r="L151" s="73"/>
      <c r="M151" s="73"/>
      <c r="N151" s="73"/>
      <c r="O151" s="73"/>
      <c r="P151" s="52"/>
      <c r="Q151" s="52"/>
      <c r="R151" s="61"/>
      <c r="S151" s="52"/>
      <c r="T151" s="52"/>
      <c r="U151" s="52"/>
      <c r="V151" s="52"/>
      <c r="W151" s="61"/>
      <c r="X151" s="52"/>
      <c r="Y151" s="52"/>
    </row>
    <row r="152" spans="1:25" ht="14.25" customHeight="1" x14ac:dyDescent="0.35">
      <c r="A152" s="52"/>
      <c r="B152" s="61"/>
      <c r="C152" s="52"/>
      <c r="D152" s="52"/>
      <c r="E152" s="52"/>
      <c r="F152" s="52"/>
      <c r="G152" s="52"/>
      <c r="H152" s="52"/>
      <c r="I152" s="52"/>
      <c r="J152" s="52"/>
      <c r="K152" s="52"/>
      <c r="L152" s="73"/>
      <c r="M152" s="73"/>
      <c r="N152" s="73"/>
      <c r="O152" s="73"/>
      <c r="P152" s="52"/>
      <c r="Q152" s="52"/>
      <c r="R152" s="61"/>
      <c r="S152" s="52"/>
      <c r="T152" s="52"/>
      <c r="U152" s="52"/>
      <c r="V152" s="52"/>
      <c r="W152" s="61"/>
      <c r="X152" s="52"/>
      <c r="Y152" s="52"/>
    </row>
    <row r="153" spans="1:25" ht="14.25" customHeight="1" x14ac:dyDescent="0.35">
      <c r="A153" s="52"/>
      <c r="B153" s="61"/>
      <c r="C153" s="52"/>
      <c r="D153" s="52"/>
      <c r="E153" s="52"/>
      <c r="F153" s="52"/>
      <c r="G153" s="52"/>
      <c r="H153" s="52"/>
      <c r="I153" s="52"/>
      <c r="J153" s="52"/>
      <c r="K153" s="52"/>
      <c r="L153" s="73"/>
      <c r="M153" s="73"/>
      <c r="N153" s="73"/>
      <c r="O153" s="73"/>
      <c r="P153" s="52"/>
      <c r="Q153" s="52"/>
      <c r="R153" s="61"/>
      <c r="S153" s="52"/>
      <c r="T153" s="52"/>
      <c r="U153" s="52"/>
      <c r="V153" s="52"/>
      <c r="W153" s="61"/>
      <c r="X153" s="52"/>
      <c r="Y153" s="52"/>
    </row>
    <row r="154" spans="1:25" ht="14.15" customHeight="1" x14ac:dyDescent="0.35">
      <c r="A154" s="55"/>
      <c r="B154" s="63"/>
      <c r="C154" s="55"/>
      <c r="D154" s="55"/>
      <c r="E154" s="55"/>
      <c r="F154" s="55"/>
      <c r="G154" s="55"/>
      <c r="H154" s="55"/>
      <c r="I154" s="55"/>
      <c r="J154" s="55"/>
      <c r="K154" s="87"/>
      <c r="L154" s="87"/>
      <c r="M154" s="87"/>
      <c r="N154" s="87"/>
      <c r="O154" s="87"/>
      <c r="P154" s="55"/>
      <c r="Q154" s="55"/>
      <c r="R154" s="63"/>
      <c r="S154" s="55"/>
      <c r="T154" s="55"/>
      <c r="U154" s="55"/>
      <c r="V154" s="55"/>
      <c r="W154" s="63"/>
      <c r="X154" s="55"/>
      <c r="Y154" s="55"/>
    </row>
    <row r="155" spans="1:25" ht="14.25" customHeight="1" x14ac:dyDescent="0.35">
      <c r="A155" s="55"/>
      <c r="B155" s="63"/>
      <c r="C155" s="55"/>
      <c r="D155" s="55"/>
      <c r="E155" s="55"/>
      <c r="F155" s="55"/>
      <c r="G155" s="55"/>
      <c r="H155" s="55"/>
      <c r="I155" s="55"/>
      <c r="J155" s="55"/>
      <c r="K155" s="87"/>
      <c r="L155" s="87"/>
      <c r="M155" s="87"/>
      <c r="N155" s="87"/>
      <c r="O155" s="87"/>
      <c r="P155" s="55"/>
      <c r="Q155" s="55"/>
      <c r="R155" s="63"/>
      <c r="S155" s="55"/>
      <c r="T155" s="55"/>
      <c r="U155" s="55"/>
      <c r="V155" s="55"/>
      <c r="W155" s="63"/>
      <c r="X155" s="55"/>
      <c r="Y155" s="55"/>
    </row>
    <row r="156" spans="1:25" ht="14.25" customHeight="1" x14ac:dyDescent="0.35">
      <c r="A156" s="55"/>
      <c r="B156" s="63"/>
      <c r="C156" s="55"/>
      <c r="D156" s="55"/>
      <c r="E156" s="55"/>
      <c r="F156" s="55"/>
      <c r="G156" s="55"/>
      <c r="H156" s="55"/>
      <c r="I156" s="55"/>
      <c r="J156" s="55"/>
      <c r="K156" s="87"/>
      <c r="L156" s="87"/>
      <c r="M156" s="87"/>
      <c r="N156" s="87"/>
      <c r="O156" s="87"/>
      <c r="P156" s="55"/>
      <c r="Q156" s="55"/>
      <c r="R156" s="63"/>
      <c r="S156" s="55"/>
      <c r="T156" s="55"/>
      <c r="U156" s="55"/>
      <c r="V156" s="55"/>
      <c r="W156" s="63"/>
      <c r="X156" s="55"/>
      <c r="Y156" s="55"/>
    </row>
    <row r="157" spans="1:25" ht="14.25" customHeight="1" x14ac:dyDescent="0.35">
      <c r="A157" s="55"/>
      <c r="B157" s="63"/>
      <c r="C157" s="55"/>
      <c r="D157" s="55"/>
      <c r="E157" s="55"/>
      <c r="F157" s="55"/>
      <c r="G157" s="55"/>
      <c r="H157" s="55"/>
      <c r="J157" s="55"/>
      <c r="K157" s="87"/>
      <c r="L157" s="87"/>
      <c r="M157" s="87"/>
      <c r="N157" s="87"/>
      <c r="O157" s="87"/>
      <c r="Q157" s="55"/>
      <c r="R157" s="63"/>
      <c r="S157" s="55"/>
      <c r="T157" s="55"/>
      <c r="U157" s="55"/>
      <c r="V157" s="55"/>
      <c r="W157" s="63"/>
      <c r="X157" s="55"/>
      <c r="Y157" s="55"/>
    </row>
    <row r="158" spans="1:25" ht="14.25" customHeight="1" x14ac:dyDescent="0.35">
      <c r="A158" s="55"/>
      <c r="B158" s="63"/>
      <c r="C158" s="55"/>
      <c r="D158" s="55"/>
      <c r="E158" s="55"/>
      <c r="F158" s="55"/>
      <c r="G158" s="55"/>
      <c r="H158" s="55"/>
      <c r="J158" s="55"/>
      <c r="K158" s="87"/>
      <c r="L158" s="87"/>
      <c r="M158" s="87"/>
      <c r="N158" s="87"/>
      <c r="O158" s="87"/>
      <c r="Q158" s="55"/>
      <c r="R158" s="63"/>
      <c r="S158" s="55"/>
      <c r="T158" s="55"/>
      <c r="U158" s="55"/>
      <c r="V158" s="55"/>
      <c r="W158" s="63"/>
      <c r="X158" s="55"/>
      <c r="Y158" s="55"/>
    </row>
    <row r="159" spans="1:25" ht="14.25" customHeight="1" x14ac:dyDescent="0.35">
      <c r="A159" s="55"/>
      <c r="B159" s="63"/>
      <c r="C159" s="55"/>
      <c r="D159" s="55"/>
      <c r="E159" s="55"/>
      <c r="F159" s="55"/>
      <c r="G159" s="55"/>
      <c r="H159" s="55"/>
      <c r="J159" s="55"/>
      <c r="K159" s="87"/>
      <c r="L159" s="87"/>
      <c r="M159" s="87"/>
      <c r="N159" s="87"/>
      <c r="O159" s="87"/>
      <c r="Q159" s="55"/>
      <c r="R159" s="63"/>
      <c r="S159" s="55"/>
      <c r="T159" s="55"/>
      <c r="U159" s="55"/>
      <c r="V159" s="55"/>
      <c r="W159" s="63"/>
      <c r="X159" s="55"/>
      <c r="Y159" s="55"/>
    </row>
    <row r="160" spans="1:25" ht="14.25" customHeight="1" x14ac:dyDescent="0.35">
      <c r="A160" s="55"/>
      <c r="B160" s="63"/>
      <c r="C160" s="55"/>
      <c r="D160" s="55"/>
      <c r="E160" s="55"/>
      <c r="F160" s="55"/>
      <c r="G160" s="55"/>
      <c r="H160" s="55"/>
      <c r="J160" s="55"/>
      <c r="K160" s="87"/>
      <c r="L160" s="87"/>
      <c r="M160" s="87"/>
      <c r="N160" s="87"/>
      <c r="O160" s="87"/>
      <c r="Q160" s="55"/>
      <c r="R160" s="63"/>
      <c r="S160" s="55"/>
      <c r="T160" s="55"/>
      <c r="U160" s="55"/>
      <c r="V160" s="55"/>
      <c r="W160" s="63"/>
      <c r="X160" s="55"/>
      <c r="Y160" s="55"/>
    </row>
    <row r="161" spans="1:25" ht="14.25" customHeight="1" x14ac:dyDescent="0.35">
      <c r="A161" s="55"/>
      <c r="B161" s="63"/>
      <c r="C161" s="55"/>
      <c r="D161" s="55"/>
      <c r="E161" s="55"/>
      <c r="F161" s="55"/>
      <c r="G161" s="55"/>
      <c r="H161" s="55"/>
      <c r="J161" s="55"/>
      <c r="K161" s="87"/>
      <c r="L161" s="87"/>
      <c r="M161" s="87"/>
      <c r="N161" s="87"/>
      <c r="O161" s="87"/>
      <c r="Q161" s="55"/>
      <c r="R161" s="63"/>
      <c r="S161" s="55"/>
      <c r="T161" s="55"/>
      <c r="U161" s="55"/>
      <c r="V161" s="55"/>
      <c r="W161" s="63"/>
      <c r="X161" s="55"/>
      <c r="Y161" s="55"/>
    </row>
    <row r="162" spans="1:25" ht="14.25" customHeight="1" x14ac:dyDescent="0.35">
      <c r="A162" s="55"/>
      <c r="B162" s="63"/>
      <c r="C162" s="55"/>
      <c r="D162" s="55"/>
      <c r="E162" s="55"/>
      <c r="F162" s="55"/>
      <c r="G162" s="55"/>
      <c r="H162" s="55"/>
      <c r="J162" s="55"/>
      <c r="K162" s="87"/>
      <c r="L162" s="87"/>
      <c r="M162" s="87"/>
      <c r="N162" s="87"/>
      <c r="O162" s="87"/>
      <c r="Q162" s="55"/>
      <c r="R162" s="63"/>
      <c r="S162" s="55"/>
      <c r="T162" s="55"/>
      <c r="U162" s="55"/>
      <c r="V162" s="55"/>
      <c r="W162" s="63"/>
      <c r="X162" s="55"/>
      <c r="Y162" s="55"/>
    </row>
    <row r="163" spans="1:25" ht="14.25" customHeight="1" x14ac:dyDescent="0.35">
      <c r="A163" s="55"/>
      <c r="B163" s="63"/>
      <c r="C163" s="55"/>
      <c r="D163" s="55"/>
      <c r="E163" s="55"/>
      <c r="F163" s="55"/>
      <c r="G163" s="55"/>
      <c r="H163" s="55"/>
      <c r="J163" s="55"/>
      <c r="K163" s="87"/>
      <c r="L163" s="87"/>
      <c r="M163" s="87"/>
      <c r="N163" s="87"/>
      <c r="O163" s="87"/>
      <c r="Q163" s="55"/>
      <c r="R163" s="63"/>
      <c r="S163" s="55"/>
      <c r="T163" s="55"/>
      <c r="U163" s="55"/>
      <c r="V163" s="55"/>
      <c r="W163" s="63"/>
      <c r="X163" s="55"/>
      <c r="Y163" s="55"/>
    </row>
    <row r="164" spans="1:25" ht="13.75" customHeight="1" x14ac:dyDescent="0.35">
      <c r="A164" s="55"/>
      <c r="B164" s="63"/>
      <c r="C164" s="55"/>
      <c r="D164" s="55"/>
      <c r="E164" s="55"/>
      <c r="F164" s="55"/>
      <c r="G164" s="55"/>
      <c r="H164" s="55"/>
      <c r="I164" s="55"/>
      <c r="J164" s="55"/>
      <c r="K164" s="87"/>
      <c r="L164" s="87"/>
      <c r="M164" s="87"/>
      <c r="N164" s="87"/>
      <c r="O164" s="87"/>
      <c r="P164" s="55"/>
      <c r="Q164" s="55"/>
      <c r="R164" s="63"/>
      <c r="S164" s="55"/>
      <c r="T164" s="55"/>
      <c r="U164" s="55"/>
      <c r="V164" s="55"/>
      <c r="W164" s="63"/>
      <c r="X164" s="55"/>
      <c r="Y164" s="55"/>
    </row>
    <row r="165" spans="1:25" ht="14.25" customHeight="1" x14ac:dyDescent="0.35">
      <c r="A165" s="55"/>
      <c r="B165" s="63"/>
      <c r="C165" s="55"/>
      <c r="D165" s="55"/>
      <c r="E165" s="55"/>
      <c r="F165" s="55"/>
      <c r="G165" s="55"/>
      <c r="H165" s="55"/>
      <c r="I165" s="55"/>
      <c r="J165" s="55"/>
      <c r="K165" s="87"/>
      <c r="L165" s="87"/>
      <c r="M165" s="87"/>
      <c r="N165" s="87"/>
      <c r="O165" s="87"/>
      <c r="P165" s="55"/>
      <c r="Q165" s="55"/>
      <c r="R165" s="63"/>
      <c r="S165" s="55"/>
      <c r="T165" s="55"/>
      <c r="U165" s="55"/>
      <c r="V165" s="55"/>
      <c r="W165" s="63"/>
      <c r="X165" s="55"/>
      <c r="Y165" s="55"/>
    </row>
    <row r="166" spans="1:25" ht="14.25" customHeight="1" x14ac:dyDescent="0.35">
      <c r="A166" s="55"/>
      <c r="B166" s="63"/>
      <c r="C166" s="55"/>
      <c r="D166" s="55"/>
      <c r="E166" s="55"/>
      <c r="F166" s="55"/>
      <c r="G166" s="55"/>
      <c r="H166" s="55"/>
      <c r="I166" s="55"/>
      <c r="J166" s="55"/>
      <c r="K166" s="87"/>
      <c r="L166" s="87"/>
      <c r="M166" s="87"/>
      <c r="N166" s="87"/>
      <c r="O166" s="87"/>
      <c r="P166" s="55"/>
      <c r="Q166" s="55"/>
      <c r="R166" s="63"/>
      <c r="S166" s="55"/>
      <c r="T166" s="55"/>
      <c r="U166" s="55"/>
      <c r="V166" s="55"/>
      <c r="W166" s="63"/>
      <c r="X166" s="55"/>
      <c r="Y166" s="55"/>
    </row>
    <row r="167" spans="1:25" ht="14.25" customHeight="1" x14ac:dyDescent="0.35">
      <c r="A167" s="55"/>
      <c r="B167" s="63"/>
      <c r="C167" s="55"/>
      <c r="D167" s="55"/>
      <c r="E167" s="55"/>
      <c r="F167" s="55"/>
      <c r="G167" s="55"/>
      <c r="H167" s="55"/>
      <c r="I167" s="55"/>
      <c r="J167" s="55"/>
      <c r="K167" s="87"/>
      <c r="L167" s="87"/>
      <c r="M167" s="87"/>
      <c r="N167" s="87"/>
      <c r="O167" s="87"/>
      <c r="P167" s="55"/>
      <c r="Q167" s="55"/>
      <c r="R167" s="63"/>
      <c r="S167" s="55"/>
      <c r="T167" s="55"/>
      <c r="U167" s="55"/>
      <c r="V167" s="55"/>
      <c r="W167" s="63"/>
      <c r="X167" s="55"/>
      <c r="Y167" s="55"/>
    </row>
    <row r="168" spans="1:25" ht="14.25" customHeight="1" x14ac:dyDescent="0.35">
      <c r="A168" s="55"/>
      <c r="B168" s="63"/>
      <c r="C168" s="55"/>
      <c r="D168" s="55"/>
      <c r="E168" s="55"/>
      <c r="F168" s="55"/>
      <c r="G168" s="55"/>
      <c r="H168" s="55"/>
      <c r="I168" s="55"/>
      <c r="J168" s="55"/>
      <c r="K168" s="87"/>
      <c r="L168" s="87"/>
      <c r="M168" s="87"/>
      <c r="N168" s="87"/>
      <c r="O168" s="87"/>
      <c r="P168" s="55"/>
      <c r="Q168" s="55"/>
      <c r="R168" s="63"/>
      <c r="S168" s="55"/>
      <c r="T168" s="55"/>
      <c r="U168" s="55"/>
      <c r="V168" s="55"/>
      <c r="W168" s="63"/>
      <c r="X168" s="55"/>
      <c r="Y168" s="55"/>
    </row>
    <row r="169" spans="1:25" ht="14.25" customHeight="1" x14ac:dyDescent="0.35">
      <c r="A169" s="55"/>
      <c r="B169" s="63"/>
      <c r="C169" s="55"/>
      <c r="D169" s="55"/>
      <c r="E169" s="55"/>
      <c r="F169" s="55"/>
      <c r="G169" s="55"/>
      <c r="H169" s="55"/>
      <c r="I169" s="55"/>
      <c r="J169" s="55"/>
      <c r="K169" s="87"/>
      <c r="L169" s="87"/>
      <c r="M169" s="87"/>
      <c r="N169" s="87"/>
      <c r="O169" s="87"/>
      <c r="P169" s="55"/>
      <c r="Q169" s="55"/>
      <c r="R169" s="63"/>
      <c r="S169" s="55"/>
      <c r="T169" s="55"/>
      <c r="U169" s="55"/>
      <c r="V169" s="55"/>
      <c r="W169" s="63"/>
      <c r="X169" s="55"/>
      <c r="Y169" s="55"/>
    </row>
    <row r="170" spans="1:25" ht="14.25" customHeight="1" x14ac:dyDescent="0.35">
      <c r="A170" s="55"/>
      <c r="B170" s="63"/>
      <c r="C170" s="55"/>
      <c r="D170" s="55"/>
      <c r="E170" s="55"/>
      <c r="F170" s="55"/>
      <c r="G170" s="55"/>
      <c r="H170" s="55"/>
      <c r="I170" s="55"/>
      <c r="J170" s="55"/>
      <c r="K170" s="87"/>
      <c r="L170" s="87"/>
      <c r="M170" s="87"/>
      <c r="N170" s="87"/>
      <c r="O170" s="87"/>
      <c r="P170" s="55"/>
      <c r="Q170" s="55"/>
      <c r="R170" s="63"/>
      <c r="S170" s="55"/>
      <c r="T170" s="55"/>
      <c r="U170" s="55"/>
      <c r="V170" s="55"/>
      <c r="W170" s="63"/>
      <c r="X170" s="55"/>
      <c r="Y170" s="55"/>
    </row>
    <row r="171" spans="1:25" ht="14.25" customHeight="1" x14ac:dyDescent="0.35">
      <c r="A171" s="55"/>
      <c r="B171" s="63"/>
      <c r="C171" s="55"/>
      <c r="D171" s="55"/>
      <c r="E171" s="55"/>
      <c r="F171" s="55"/>
      <c r="G171" s="55"/>
      <c r="H171" s="55"/>
      <c r="I171" s="55"/>
      <c r="J171" s="55"/>
      <c r="K171" s="87"/>
      <c r="L171" s="87"/>
      <c r="M171" s="87"/>
      <c r="N171" s="87"/>
      <c r="O171" s="87"/>
      <c r="P171" s="55"/>
      <c r="Q171" s="55"/>
      <c r="R171" s="63"/>
      <c r="S171" s="55"/>
      <c r="T171" s="55"/>
      <c r="U171" s="55"/>
      <c r="V171" s="55"/>
      <c r="W171" s="63"/>
      <c r="X171" s="55"/>
      <c r="Y171" s="55"/>
    </row>
    <row r="172" spans="1:25" ht="14.25" customHeight="1" x14ac:dyDescent="0.35">
      <c r="A172" s="55"/>
      <c r="B172" s="63"/>
      <c r="C172" s="55"/>
      <c r="D172" s="55"/>
      <c r="E172" s="55"/>
      <c r="F172" s="55"/>
      <c r="G172" s="55"/>
      <c r="H172" s="55"/>
      <c r="I172" s="55"/>
      <c r="J172" s="55"/>
      <c r="K172" s="87"/>
      <c r="L172" s="87"/>
      <c r="M172" s="87"/>
      <c r="N172" s="87"/>
      <c r="O172" s="87"/>
      <c r="P172" s="55"/>
      <c r="Q172" s="55"/>
      <c r="R172" s="63"/>
      <c r="S172" s="55"/>
      <c r="T172" s="55"/>
      <c r="U172" s="55"/>
      <c r="V172" s="55"/>
      <c r="W172" s="63"/>
      <c r="X172" s="55"/>
      <c r="Y172" s="55"/>
    </row>
    <row r="173" spans="1:25" ht="14.25" customHeight="1" x14ac:dyDescent="0.35">
      <c r="A173" s="55"/>
      <c r="B173" s="63"/>
      <c r="C173" s="55"/>
      <c r="D173" s="55"/>
      <c r="E173" s="55"/>
      <c r="F173" s="55"/>
      <c r="G173" s="55"/>
      <c r="H173" s="55"/>
      <c r="I173" s="55"/>
      <c r="J173" s="55"/>
      <c r="K173" s="87"/>
      <c r="L173" s="87"/>
      <c r="M173" s="87"/>
      <c r="N173" s="87"/>
      <c r="O173" s="87"/>
      <c r="P173" s="55"/>
      <c r="Q173" s="55"/>
      <c r="R173" s="63"/>
      <c r="S173" s="55"/>
      <c r="T173" s="55"/>
      <c r="U173" s="55"/>
      <c r="V173" s="55"/>
      <c r="W173" s="63"/>
      <c r="X173" s="55"/>
      <c r="Y173" s="55"/>
    </row>
    <row r="174" spans="1:25" ht="14.25" customHeight="1" x14ac:dyDescent="0.35">
      <c r="A174" s="55"/>
      <c r="B174" s="63"/>
      <c r="C174" s="55"/>
      <c r="D174" s="55"/>
      <c r="E174" s="55"/>
      <c r="F174" s="55"/>
      <c r="G174" s="55"/>
      <c r="H174" s="55"/>
      <c r="I174" s="55"/>
      <c r="J174" s="55"/>
      <c r="K174" s="87"/>
      <c r="L174" s="87"/>
      <c r="M174" s="87"/>
      <c r="N174" s="87"/>
      <c r="O174" s="87"/>
      <c r="P174" s="55"/>
      <c r="Q174" s="55"/>
      <c r="R174" s="63"/>
      <c r="S174" s="55"/>
      <c r="T174" s="55"/>
      <c r="U174" s="55"/>
      <c r="V174" s="55"/>
      <c r="W174" s="63"/>
      <c r="X174" s="55"/>
      <c r="Y174" s="55"/>
    </row>
    <row r="175" spans="1:25" ht="14.25" customHeight="1" x14ac:dyDescent="0.35">
      <c r="A175" s="55"/>
      <c r="B175" s="63"/>
      <c r="C175" s="55"/>
      <c r="D175" s="55"/>
      <c r="E175" s="55"/>
      <c r="F175" s="55"/>
      <c r="G175" s="55"/>
      <c r="H175" s="55"/>
      <c r="I175" s="55"/>
      <c r="J175" s="55"/>
      <c r="K175" s="87"/>
      <c r="L175" s="87"/>
      <c r="M175" s="87"/>
      <c r="N175" s="87"/>
      <c r="O175" s="87"/>
      <c r="P175" s="55"/>
      <c r="Q175" s="55"/>
      <c r="R175" s="63"/>
      <c r="S175" s="55"/>
      <c r="T175" s="55"/>
      <c r="U175" s="55"/>
      <c r="V175" s="55"/>
      <c r="W175" s="63"/>
      <c r="X175" s="55"/>
      <c r="Y175" s="55"/>
    </row>
    <row r="176" spans="1:25" ht="14.25" customHeight="1" x14ac:dyDescent="0.35">
      <c r="A176" s="55"/>
      <c r="B176" s="63"/>
      <c r="C176" s="55"/>
      <c r="D176" s="55"/>
      <c r="E176" s="55"/>
      <c r="F176" s="55"/>
      <c r="G176" s="55"/>
      <c r="H176" s="55"/>
      <c r="I176" s="55"/>
      <c r="J176" s="55"/>
      <c r="K176" s="87"/>
      <c r="L176" s="87"/>
      <c r="M176" s="87"/>
      <c r="N176" s="87"/>
      <c r="O176" s="87"/>
      <c r="P176" s="55"/>
      <c r="Q176" s="55"/>
      <c r="R176" s="63"/>
      <c r="S176" s="55"/>
      <c r="T176" s="55"/>
      <c r="U176" s="55"/>
      <c r="V176" s="55"/>
      <c r="W176" s="63"/>
      <c r="X176" s="55"/>
      <c r="Y176" s="55"/>
    </row>
    <row r="177" spans="1:25" ht="14.25" customHeight="1" x14ac:dyDescent="0.35">
      <c r="A177" s="55"/>
      <c r="B177" s="63"/>
      <c r="C177" s="55"/>
      <c r="D177" s="55"/>
      <c r="E177" s="55"/>
      <c r="F177" s="55"/>
      <c r="G177" s="55"/>
      <c r="H177" s="55"/>
      <c r="I177" s="55"/>
      <c r="J177" s="55"/>
      <c r="K177" s="87"/>
      <c r="L177" s="87"/>
      <c r="M177" s="87"/>
      <c r="N177" s="87"/>
      <c r="O177" s="87"/>
      <c r="P177" s="55"/>
      <c r="Q177" s="55"/>
      <c r="R177" s="63"/>
      <c r="S177" s="55"/>
      <c r="T177" s="55"/>
      <c r="U177" s="55"/>
      <c r="V177" s="55"/>
      <c r="W177" s="63"/>
      <c r="X177" s="55"/>
      <c r="Y177" s="55"/>
    </row>
    <row r="178" spans="1:25" ht="14.25" customHeight="1" x14ac:dyDescent="0.35">
      <c r="A178" s="55"/>
      <c r="B178" s="63"/>
      <c r="C178" s="55"/>
      <c r="D178" s="55"/>
      <c r="E178" s="55"/>
      <c r="F178" s="55"/>
      <c r="G178" s="55"/>
      <c r="H178" s="55"/>
      <c r="I178" s="55"/>
      <c r="J178" s="55"/>
      <c r="K178" s="87"/>
      <c r="L178" s="87"/>
      <c r="M178" s="87"/>
      <c r="N178" s="87"/>
      <c r="O178" s="87"/>
      <c r="P178" s="55"/>
      <c r="Q178" s="55"/>
      <c r="R178" s="63"/>
      <c r="S178" s="55"/>
      <c r="T178" s="55"/>
      <c r="U178" s="55"/>
      <c r="V178" s="55"/>
      <c r="W178" s="63"/>
      <c r="X178" s="55"/>
      <c r="Y178" s="55"/>
    </row>
    <row r="179" spans="1:25" ht="14.25" customHeight="1" x14ac:dyDescent="0.35">
      <c r="A179" s="55"/>
      <c r="B179" s="63"/>
      <c r="C179" s="55"/>
      <c r="D179" s="55"/>
      <c r="E179" s="55"/>
      <c r="F179" s="55"/>
      <c r="G179" s="55"/>
      <c r="H179" s="55"/>
      <c r="I179" s="55"/>
      <c r="J179" s="55"/>
      <c r="K179" s="87"/>
      <c r="L179" s="87"/>
      <c r="M179" s="87"/>
      <c r="N179" s="87"/>
      <c r="O179" s="87"/>
      <c r="P179" s="55"/>
      <c r="Q179" s="55"/>
      <c r="R179" s="63"/>
      <c r="S179" s="55"/>
      <c r="T179" s="55"/>
      <c r="U179" s="55"/>
      <c r="V179" s="55"/>
      <c r="W179" s="63"/>
      <c r="X179" s="55"/>
      <c r="Y179" s="55"/>
    </row>
    <row r="180" spans="1:25" ht="14.25" customHeight="1" x14ac:dyDescent="0.35">
      <c r="A180" s="55"/>
      <c r="B180" s="63"/>
      <c r="C180" s="55"/>
      <c r="D180" s="55"/>
      <c r="E180" s="55"/>
      <c r="F180" s="55"/>
      <c r="G180" s="55"/>
      <c r="H180" s="55"/>
      <c r="I180" s="55"/>
      <c r="J180" s="55"/>
      <c r="K180" s="87"/>
      <c r="L180" s="87"/>
      <c r="M180" s="87"/>
      <c r="N180" s="87"/>
      <c r="O180" s="87"/>
      <c r="P180" s="55"/>
      <c r="Q180" s="55"/>
      <c r="R180" s="63"/>
      <c r="S180" s="55"/>
      <c r="T180" s="55"/>
      <c r="U180" s="55"/>
      <c r="V180" s="55"/>
      <c r="W180" s="63"/>
      <c r="X180" s="55"/>
      <c r="Y180" s="55"/>
    </row>
    <row r="181" spans="1:25" ht="14.25" customHeight="1" x14ac:dyDescent="0.35">
      <c r="A181" s="55"/>
      <c r="B181" s="63"/>
      <c r="C181" s="55"/>
      <c r="D181" s="55"/>
      <c r="E181" s="55"/>
      <c r="F181" s="55"/>
      <c r="G181" s="55"/>
      <c r="H181" s="55"/>
      <c r="I181" s="55"/>
      <c r="J181" s="55"/>
      <c r="K181" s="87"/>
      <c r="L181" s="87"/>
      <c r="M181" s="87"/>
      <c r="N181" s="87"/>
      <c r="O181" s="87"/>
      <c r="P181" s="55"/>
      <c r="Q181" s="55"/>
      <c r="R181" s="63"/>
      <c r="S181" s="55"/>
      <c r="T181" s="55"/>
      <c r="U181" s="55"/>
      <c r="V181" s="55"/>
      <c r="W181" s="63"/>
      <c r="X181" s="55"/>
      <c r="Y181" s="55"/>
    </row>
    <row r="182" spans="1:25" ht="14.25" customHeight="1" x14ac:dyDescent="0.35">
      <c r="A182" s="55"/>
      <c r="B182" s="63"/>
      <c r="C182" s="55"/>
      <c r="D182" s="55"/>
      <c r="E182" s="55"/>
      <c r="F182" s="55"/>
      <c r="G182" s="55"/>
      <c r="H182" s="55"/>
      <c r="I182" s="55"/>
      <c r="J182" s="55"/>
      <c r="K182" s="87"/>
      <c r="L182" s="87"/>
      <c r="M182" s="87"/>
      <c r="N182" s="87"/>
      <c r="O182" s="87"/>
      <c r="P182" s="55"/>
      <c r="Q182" s="55"/>
      <c r="R182" s="63"/>
      <c r="S182" s="55"/>
      <c r="T182" s="55"/>
      <c r="U182" s="55"/>
      <c r="V182" s="55"/>
      <c r="W182" s="63"/>
      <c r="X182" s="55"/>
      <c r="Y182" s="55"/>
    </row>
    <row r="183" spans="1:25" ht="14.25" customHeight="1" x14ac:dyDescent="0.35">
      <c r="A183" s="55"/>
      <c r="B183" s="63"/>
      <c r="C183" s="55"/>
      <c r="D183" s="55"/>
      <c r="E183" s="55"/>
      <c r="F183" s="55"/>
      <c r="G183" s="55"/>
      <c r="H183" s="55"/>
      <c r="I183" s="55"/>
      <c r="J183" s="55"/>
      <c r="K183" s="87"/>
      <c r="L183" s="87"/>
      <c r="M183" s="87"/>
      <c r="N183" s="87"/>
      <c r="O183" s="87"/>
      <c r="P183" s="55"/>
      <c r="Q183" s="55"/>
      <c r="R183" s="63"/>
      <c r="S183" s="55"/>
      <c r="T183" s="55"/>
      <c r="U183" s="55"/>
      <c r="V183" s="55"/>
      <c r="W183" s="63"/>
      <c r="X183" s="55"/>
      <c r="Y183" s="55"/>
    </row>
    <row r="184" spans="1:25" ht="14.25" customHeight="1" x14ac:dyDescent="0.35">
      <c r="A184" s="55"/>
      <c r="B184" s="63"/>
      <c r="C184" s="55"/>
      <c r="D184" s="55"/>
      <c r="E184" s="55"/>
      <c r="F184" s="55"/>
      <c r="G184" s="55"/>
      <c r="H184" s="55"/>
      <c r="I184" s="55"/>
      <c r="J184" s="55"/>
      <c r="K184" s="87"/>
      <c r="L184" s="87"/>
      <c r="M184" s="87"/>
      <c r="N184" s="87"/>
      <c r="O184" s="87"/>
      <c r="P184" s="55"/>
      <c r="Q184" s="55"/>
      <c r="R184" s="63"/>
      <c r="S184" s="55"/>
      <c r="T184" s="55"/>
      <c r="U184" s="55"/>
      <c r="V184" s="55"/>
      <c r="W184" s="63"/>
      <c r="X184" s="55"/>
      <c r="Y184" s="55"/>
    </row>
    <row r="185" spans="1:25" ht="14.25" customHeight="1" x14ac:dyDescent="0.35">
      <c r="A185" s="55"/>
      <c r="B185" s="63"/>
      <c r="C185" s="55"/>
      <c r="D185" s="55"/>
      <c r="E185" s="55"/>
      <c r="F185" s="55"/>
      <c r="G185" s="55"/>
      <c r="H185" s="55"/>
      <c r="I185" s="55"/>
      <c r="J185" s="55"/>
      <c r="K185" s="87"/>
      <c r="L185" s="87"/>
      <c r="M185" s="87"/>
      <c r="N185" s="87"/>
      <c r="O185" s="87"/>
      <c r="P185" s="55"/>
      <c r="Q185" s="55"/>
      <c r="R185" s="63"/>
      <c r="S185" s="55"/>
      <c r="T185" s="55"/>
      <c r="U185" s="55"/>
      <c r="V185" s="55"/>
      <c r="W185" s="63"/>
      <c r="X185" s="55"/>
      <c r="Y185" s="55"/>
    </row>
    <row r="186" spans="1:25" ht="14.25" customHeight="1" x14ac:dyDescent="0.35">
      <c r="A186" s="55"/>
      <c r="B186" s="63"/>
      <c r="C186" s="55"/>
      <c r="D186" s="55"/>
      <c r="E186" s="55"/>
      <c r="F186" s="55"/>
      <c r="G186" s="55"/>
      <c r="H186" s="55"/>
      <c r="I186" s="55"/>
      <c r="J186" s="55"/>
      <c r="K186" s="87"/>
      <c r="L186" s="87"/>
      <c r="M186" s="87"/>
      <c r="N186" s="87"/>
      <c r="O186" s="87"/>
      <c r="P186" s="55"/>
      <c r="Q186" s="55"/>
      <c r="R186" s="63"/>
      <c r="S186" s="55"/>
      <c r="T186" s="55"/>
      <c r="U186" s="55"/>
      <c r="V186" s="55"/>
      <c r="W186" s="63"/>
      <c r="X186" s="55"/>
      <c r="Y186" s="55"/>
    </row>
    <row r="187" spans="1:25" ht="14.25" customHeight="1" x14ac:dyDescent="0.35">
      <c r="A187" s="55"/>
      <c r="B187" s="63"/>
      <c r="C187" s="55"/>
      <c r="D187" s="55"/>
      <c r="E187" s="55"/>
      <c r="F187" s="55"/>
      <c r="G187" s="55"/>
      <c r="H187" s="55"/>
      <c r="I187" s="55"/>
      <c r="J187" s="55"/>
      <c r="K187" s="87"/>
      <c r="L187" s="87"/>
      <c r="M187" s="87"/>
      <c r="N187" s="87"/>
      <c r="O187" s="87"/>
      <c r="P187" s="55"/>
      <c r="Q187" s="55"/>
      <c r="R187" s="63"/>
      <c r="S187" s="55"/>
      <c r="T187" s="55"/>
      <c r="U187" s="55"/>
      <c r="V187" s="55"/>
      <c r="W187" s="63"/>
      <c r="X187" s="55"/>
      <c r="Y187" s="55"/>
    </row>
    <row r="188" spans="1:25" ht="14.25" customHeight="1" x14ac:dyDescent="0.35">
      <c r="A188" s="55"/>
      <c r="B188" s="63"/>
      <c r="C188" s="55"/>
      <c r="D188" s="55"/>
      <c r="E188" s="55"/>
      <c r="F188" s="55"/>
      <c r="G188" s="55"/>
      <c r="H188" s="55"/>
      <c r="I188" s="55"/>
      <c r="J188" s="55"/>
      <c r="K188" s="87"/>
      <c r="L188" s="87"/>
      <c r="M188" s="87"/>
      <c r="N188" s="87"/>
      <c r="O188" s="87"/>
      <c r="P188" s="55"/>
      <c r="Q188" s="55"/>
      <c r="R188" s="63"/>
      <c r="S188" s="55"/>
      <c r="T188" s="55"/>
      <c r="U188" s="55"/>
      <c r="V188" s="55"/>
      <c r="W188" s="63"/>
      <c r="X188" s="55"/>
      <c r="Y188" s="55"/>
    </row>
    <row r="189" spans="1:25" ht="14.25" customHeight="1" x14ac:dyDescent="0.35">
      <c r="A189" s="55"/>
      <c r="B189" s="63"/>
      <c r="C189" s="55"/>
      <c r="D189" s="55"/>
      <c r="E189" s="55"/>
      <c r="F189" s="55"/>
      <c r="G189" s="55"/>
      <c r="H189" s="55"/>
      <c r="I189" s="55"/>
      <c r="J189" s="55"/>
      <c r="K189" s="87"/>
      <c r="L189" s="87"/>
      <c r="M189" s="87"/>
      <c r="N189" s="87"/>
      <c r="O189" s="87"/>
      <c r="P189" s="55"/>
      <c r="Q189" s="55"/>
      <c r="R189" s="63"/>
      <c r="S189" s="55"/>
      <c r="T189" s="55"/>
      <c r="U189" s="55"/>
      <c r="V189" s="55"/>
      <c r="W189" s="63"/>
      <c r="X189" s="55"/>
      <c r="Y189" s="55"/>
    </row>
    <row r="190" spans="1:25" ht="14.25" customHeight="1" x14ac:dyDescent="0.35">
      <c r="A190" s="55"/>
      <c r="B190" s="63"/>
      <c r="C190" s="55"/>
      <c r="D190" s="55"/>
      <c r="E190" s="55"/>
      <c r="F190" s="55"/>
      <c r="G190" s="55"/>
      <c r="H190" s="55"/>
      <c r="I190" s="55"/>
      <c r="J190" s="55"/>
      <c r="K190" s="87"/>
      <c r="L190" s="87"/>
      <c r="M190" s="87"/>
      <c r="N190" s="87"/>
      <c r="O190" s="87"/>
      <c r="P190" s="55"/>
      <c r="Q190" s="55"/>
      <c r="R190" s="63"/>
      <c r="S190" s="55"/>
      <c r="T190" s="55"/>
      <c r="U190" s="55"/>
      <c r="V190" s="55"/>
      <c r="W190" s="63"/>
      <c r="X190" s="55"/>
      <c r="Y190" s="55"/>
    </row>
    <row r="191" spans="1:25" s="52" customFormat="1" ht="14.25" customHeight="1" x14ac:dyDescent="0.35">
      <c r="B191" s="61"/>
      <c r="K191" s="73"/>
      <c r="L191" s="73"/>
      <c r="M191" s="73"/>
      <c r="N191" s="73"/>
      <c r="O191" s="73"/>
      <c r="R191" s="61"/>
      <c r="W191" s="61"/>
    </row>
    <row r="192" spans="1:25" s="52" customFormat="1" ht="14.25" customHeight="1" x14ac:dyDescent="0.35">
      <c r="B192" s="61"/>
      <c r="K192" s="73"/>
      <c r="L192" s="73"/>
      <c r="M192" s="73"/>
      <c r="N192" s="73"/>
      <c r="O192" s="73"/>
      <c r="R192" s="61"/>
      <c r="W192" s="61"/>
    </row>
    <row r="193" spans="2:23" s="52" customFormat="1" ht="14.25" customHeight="1" x14ac:dyDescent="0.35">
      <c r="B193" s="61"/>
      <c r="K193" s="73"/>
      <c r="L193" s="73"/>
      <c r="M193" s="73"/>
      <c r="N193" s="73"/>
      <c r="O193" s="73"/>
      <c r="R193" s="61"/>
      <c r="W193" s="61"/>
    </row>
    <row r="194" spans="2:23" s="52" customFormat="1" ht="14.25" customHeight="1" x14ac:dyDescent="0.35">
      <c r="B194" s="61"/>
      <c r="K194" s="73"/>
      <c r="L194" s="73"/>
      <c r="M194" s="73"/>
      <c r="N194" s="73"/>
      <c r="O194" s="73"/>
      <c r="R194" s="61"/>
      <c r="W194" s="61"/>
    </row>
    <row r="195" spans="2:23" s="52" customFormat="1" ht="14.25" customHeight="1" x14ac:dyDescent="0.35">
      <c r="B195" s="61"/>
      <c r="K195" s="73"/>
      <c r="L195" s="73"/>
      <c r="M195" s="73"/>
      <c r="N195" s="73"/>
      <c r="O195" s="73"/>
      <c r="R195" s="61"/>
      <c r="U195" s="90"/>
      <c r="W195" s="61"/>
    </row>
    <row r="196" spans="2:23" s="52" customFormat="1" ht="14.25" customHeight="1" x14ac:dyDescent="0.35">
      <c r="B196" s="61"/>
      <c r="K196" s="73"/>
      <c r="L196" s="73"/>
      <c r="M196" s="73"/>
      <c r="N196" s="73"/>
      <c r="O196" s="73"/>
      <c r="R196" s="61"/>
      <c r="U196" s="90"/>
      <c r="W196" s="61"/>
    </row>
    <row r="197" spans="2:23" s="52" customFormat="1" ht="14.25" customHeight="1" x14ac:dyDescent="0.35">
      <c r="B197" s="61"/>
      <c r="K197" s="73"/>
      <c r="L197" s="73"/>
      <c r="M197" s="73"/>
      <c r="N197" s="73"/>
      <c r="O197" s="73"/>
      <c r="R197" s="61"/>
      <c r="U197" s="90"/>
      <c r="W197" s="61"/>
    </row>
    <row r="198" spans="2:23" s="52" customFormat="1" ht="14.25" customHeight="1" x14ac:dyDescent="0.35">
      <c r="B198" s="61"/>
      <c r="K198" s="73"/>
      <c r="L198" s="73"/>
      <c r="M198" s="73"/>
      <c r="N198" s="73"/>
      <c r="O198" s="73"/>
      <c r="R198" s="61"/>
      <c r="W198" s="61"/>
    </row>
    <row r="199" spans="2:23" s="52" customFormat="1" ht="14.25" customHeight="1" x14ac:dyDescent="0.35">
      <c r="B199" s="61"/>
      <c r="K199" s="73"/>
      <c r="L199" s="73"/>
      <c r="M199" s="73"/>
      <c r="N199" s="73"/>
      <c r="O199" s="73"/>
      <c r="R199" s="61"/>
      <c r="W199" s="61"/>
    </row>
    <row r="200" spans="2:23" s="52" customFormat="1" ht="14.25" customHeight="1" x14ac:dyDescent="0.35">
      <c r="B200" s="61"/>
      <c r="K200" s="73"/>
      <c r="L200" s="73"/>
      <c r="M200" s="73"/>
      <c r="N200" s="73"/>
      <c r="O200" s="73"/>
      <c r="R200" s="61"/>
      <c r="W200" s="61"/>
    </row>
    <row r="201" spans="2:23" ht="14.25" customHeight="1" x14ac:dyDescent="0.35">
      <c r="Q201" s="52"/>
      <c r="R201" s="52"/>
      <c r="S201" s="52"/>
    </row>
    <row r="202" spans="2:23" ht="14.25" customHeight="1" x14ac:dyDescent="0.35">
      <c r="Q202" s="52"/>
      <c r="R202" s="52"/>
      <c r="S202" s="52"/>
    </row>
    <row r="203" spans="2:23" ht="14.25" customHeight="1" x14ac:dyDescent="0.35">
      <c r="Q203" s="52"/>
      <c r="R203" s="52"/>
      <c r="S203" s="52"/>
    </row>
    <row r="204" spans="2:23" ht="14.25" customHeight="1" x14ac:dyDescent="0.35"/>
    <row r="205" spans="2:23" ht="14.25" customHeight="1" x14ac:dyDescent="0.35"/>
    <row r="206" spans="2:23" ht="14.25" customHeight="1" x14ac:dyDescent="0.35"/>
    <row r="207" spans="2:23" ht="14.25" customHeight="1" x14ac:dyDescent="0.35"/>
    <row r="208" spans="2:23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</sheetData>
  <mergeCells count="19">
    <mergeCell ref="C3:H3"/>
    <mergeCell ref="J3:O3"/>
    <mergeCell ref="A1:AF1"/>
    <mergeCell ref="A2:AF2"/>
    <mergeCell ref="W6:AA6"/>
    <mergeCell ref="W7:AA7"/>
    <mergeCell ref="A52:AF52"/>
    <mergeCell ref="A53:B53"/>
    <mergeCell ref="L53:R53"/>
    <mergeCell ref="T54:U54"/>
    <mergeCell ref="W54:X54"/>
    <mergeCell ref="L71:R71"/>
    <mergeCell ref="T60:U60"/>
    <mergeCell ref="W60:X60"/>
    <mergeCell ref="T53:X53"/>
    <mergeCell ref="D54:F54"/>
    <mergeCell ref="D55:F55"/>
    <mergeCell ref="D56:F56"/>
    <mergeCell ref="D53:J53"/>
  </mergeCells>
  <dataValidations count="3">
    <dataValidation type="list" allowBlank="1" showInputMessage="1" showErrorMessage="1" sqref="W5" xr:uid="{22FB33A1-2F66-4BF1-82BD-47D98A4E17C4}">
      <formula1>"Mouse, Rat, Pig, Guinea Pig, Hamster, Gerbil"</formula1>
    </dataValidation>
    <dataValidation type="list" allowBlank="1" showInputMessage="1" showErrorMessage="1" sqref="W3:W4" xr:uid="{52F252A9-3611-46C0-BE7E-3E2B6148A29E}">
      <formula1>"S. ratti, S. stercoralis"</formula1>
    </dataValidation>
    <dataValidation type="list" allowBlank="1" showInputMessage="1" showErrorMessage="1" sqref="AE10:AE12 R3:R50 T51 T91:T1048576 M70 M78:M90" xr:uid="{A87C3C8A-E786-4AFE-B979-15A1D1FF88B1}">
      <formula1>"Stomach, Back"</formula1>
    </dataValidation>
  </dataValidation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4D32-7CF2-45C6-987F-9995F99997A0}">
  <dimension ref="A1:AQ1020"/>
  <sheetViews>
    <sheetView zoomScale="80" zoomScaleNormal="80" workbookViewId="0">
      <pane ySplit="3" topLeftCell="A4" activePane="bottomLeft" state="frozen"/>
      <selection pane="bottomLeft" activeCell="W50" sqref="W50"/>
    </sheetView>
  </sheetViews>
  <sheetFormatPr defaultColWidth="14.453125" defaultRowHeight="15" customHeight="1" x14ac:dyDescent="0.35"/>
  <cols>
    <col min="1" max="1" width="24.54296875" customWidth="1"/>
    <col min="2" max="2" width="16.6328125" customWidth="1"/>
    <col min="3" max="3" width="7.81640625" bestFit="1" customWidth="1"/>
    <col min="4" max="4" width="14" customWidth="1"/>
    <col min="5" max="5" width="21.26953125" customWidth="1"/>
    <col min="6" max="6" width="11.90625" customWidth="1"/>
    <col min="7" max="7" width="7.81640625" bestFit="1" customWidth="1"/>
    <col min="8" max="8" width="8.81640625" bestFit="1" customWidth="1"/>
    <col min="9" max="9" width="4.453125" customWidth="1"/>
    <col min="10" max="14" width="7.81640625" bestFit="1" customWidth="1"/>
    <col min="15" max="15" width="8.81640625" bestFit="1" customWidth="1"/>
    <col min="16" max="16" width="4.26953125" customWidth="1"/>
    <col min="17" max="17" width="10.81640625" customWidth="1"/>
    <col min="18" max="18" width="16.36328125" customWidth="1"/>
    <col min="19" max="19" width="9.1796875" customWidth="1"/>
    <col min="20" max="20" width="13.1796875" customWidth="1"/>
    <col min="21" max="21" width="16.36328125" style="86" customWidth="1"/>
    <col min="22" max="22" width="7.1796875" customWidth="1"/>
    <col min="23" max="23" width="14" customWidth="1"/>
    <col min="24" max="24" width="13.1796875" customWidth="1"/>
    <col min="25" max="25" width="9.08984375" customWidth="1"/>
    <col min="26" max="26" width="8.1796875" customWidth="1"/>
    <col min="27" max="27" width="8.6328125" customWidth="1"/>
    <col min="28" max="28" width="10.36328125" customWidth="1"/>
    <col min="29" max="29" width="7.26953125" customWidth="1"/>
    <col min="30" max="30" width="9.08984375" customWidth="1"/>
    <col min="31" max="31" width="5.08984375" customWidth="1"/>
    <col min="32" max="32" width="9.81640625" customWidth="1"/>
    <col min="33" max="33" width="9.90625" customWidth="1"/>
    <col min="34" max="34" width="9.54296875" customWidth="1"/>
    <col min="35" max="35" width="9.6328125" customWidth="1"/>
    <col min="36" max="36" width="10.453125" customWidth="1"/>
    <col min="37" max="37" width="10" customWidth="1"/>
    <col min="38" max="38" width="5" customWidth="1"/>
    <col min="39" max="39" width="10.54296875" customWidth="1"/>
    <col min="40" max="40" width="15.453125" customWidth="1"/>
    <col min="41" max="41" width="8.54296875" customWidth="1"/>
    <col min="42" max="42" width="12" customWidth="1"/>
    <col min="43" max="43" width="13.7265625" customWidth="1"/>
  </cols>
  <sheetData>
    <row r="1" spans="1:43" ht="31.5" customHeight="1" x14ac:dyDescent="0.45">
      <c r="A1" s="488" t="s">
        <v>677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W1" s="359" t="s">
        <v>4</v>
      </c>
      <c r="X1" s="492" t="s">
        <v>680</v>
      </c>
      <c r="Y1" s="492"/>
      <c r="Z1" s="492"/>
      <c r="AA1" s="492"/>
      <c r="AB1" s="492"/>
      <c r="AC1" s="492"/>
      <c r="AD1" s="493"/>
    </row>
    <row r="2" spans="1:43" ht="21.5" customHeight="1" x14ac:dyDescent="0.45">
      <c r="A2" s="489" t="s">
        <v>582</v>
      </c>
      <c r="B2" s="489"/>
      <c r="C2" s="489"/>
      <c r="D2" s="489"/>
      <c r="E2" s="489"/>
      <c r="F2" s="489"/>
      <c r="G2" s="489"/>
      <c r="H2" s="489"/>
      <c r="I2" s="489"/>
      <c r="J2" s="489"/>
      <c r="K2" s="489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  <c r="AA2" s="489"/>
      <c r="AB2" s="489"/>
      <c r="AC2" s="489"/>
      <c r="AD2" s="489"/>
      <c r="AE2" s="489"/>
      <c r="AF2" s="489"/>
      <c r="AG2" s="489"/>
      <c r="AH2" s="489"/>
      <c r="AI2" s="489"/>
      <c r="AJ2" s="489"/>
      <c r="AK2" s="489"/>
      <c r="AL2" s="489"/>
      <c r="AM2" s="489"/>
      <c r="AN2" s="489"/>
      <c r="AO2" s="489"/>
      <c r="AP2" s="489"/>
      <c r="AQ2" s="489"/>
    </row>
    <row r="3" spans="1:43" ht="31.5" customHeight="1" x14ac:dyDescent="0.45">
      <c r="A3" s="491" t="s">
        <v>678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91"/>
      <c r="U3" s="491"/>
      <c r="W3" s="491" t="s">
        <v>679</v>
      </c>
      <c r="X3" s="491"/>
      <c r="Y3" s="491"/>
      <c r="Z3" s="491"/>
      <c r="AA3" s="491"/>
      <c r="AB3" s="491"/>
      <c r="AC3" s="491"/>
      <c r="AD3" s="491"/>
      <c r="AE3" s="491"/>
      <c r="AF3" s="491"/>
      <c r="AG3" s="491"/>
      <c r="AH3" s="491"/>
      <c r="AI3" s="491"/>
      <c r="AJ3" s="491"/>
      <c r="AK3" s="491"/>
      <c r="AL3" s="491"/>
      <c r="AM3" s="491"/>
      <c r="AN3" s="491"/>
      <c r="AO3" s="491"/>
      <c r="AP3" s="491"/>
      <c r="AQ3" s="491"/>
    </row>
    <row r="4" spans="1:43" ht="14.25" customHeight="1" x14ac:dyDescent="0.35">
      <c r="A4" s="64"/>
      <c r="B4" s="4"/>
      <c r="C4" s="483" t="s">
        <v>6</v>
      </c>
      <c r="D4" s="484"/>
      <c r="E4" s="484"/>
      <c r="F4" s="484"/>
      <c r="G4" s="484"/>
      <c r="H4" s="485"/>
      <c r="J4" s="483" t="s">
        <v>7</v>
      </c>
      <c r="K4" s="484"/>
      <c r="L4" s="484"/>
      <c r="M4" s="484"/>
      <c r="N4" s="484"/>
      <c r="O4" s="485"/>
      <c r="Q4" s="311" t="s">
        <v>205</v>
      </c>
      <c r="R4" s="311" t="s">
        <v>305</v>
      </c>
      <c r="S4" s="311" t="s">
        <v>306</v>
      </c>
      <c r="T4" s="311" t="s">
        <v>12</v>
      </c>
      <c r="U4" s="352" t="s">
        <v>13</v>
      </c>
      <c r="W4" s="64"/>
      <c r="X4" s="4"/>
      <c r="Y4" s="483" t="s">
        <v>6</v>
      </c>
      <c r="Z4" s="484"/>
      <c r="AA4" s="484"/>
      <c r="AB4" s="484"/>
      <c r="AC4" s="484"/>
      <c r="AD4" s="485"/>
      <c r="AF4" s="483" t="s">
        <v>7</v>
      </c>
      <c r="AG4" s="484"/>
      <c r="AH4" s="484"/>
      <c r="AI4" s="484"/>
      <c r="AJ4" s="484"/>
      <c r="AK4" s="485"/>
      <c r="AM4" s="311" t="s">
        <v>205</v>
      </c>
      <c r="AN4" s="311" t="s">
        <v>305</v>
      </c>
      <c r="AO4" s="311" t="s">
        <v>306</v>
      </c>
      <c r="AP4" s="311" t="s">
        <v>12</v>
      </c>
      <c r="AQ4" s="352" t="s">
        <v>13</v>
      </c>
    </row>
    <row r="5" spans="1:43" s="49" customFormat="1" ht="14.25" customHeight="1" x14ac:dyDescent="0.35">
      <c r="A5" s="11" t="s">
        <v>15</v>
      </c>
      <c r="B5" s="11" t="s">
        <v>16</v>
      </c>
      <c r="C5" s="358" t="s">
        <v>17</v>
      </c>
      <c r="D5" s="358" t="s">
        <v>18</v>
      </c>
      <c r="E5" s="358" t="s">
        <v>19</v>
      </c>
      <c r="F5" s="358" t="s">
        <v>20</v>
      </c>
      <c r="G5" s="358" t="s">
        <v>21</v>
      </c>
      <c r="H5" s="358" t="s">
        <v>22</v>
      </c>
      <c r="I5" s="340"/>
      <c r="J5" s="358" t="s">
        <v>17</v>
      </c>
      <c r="K5" s="358" t="s">
        <v>18</v>
      </c>
      <c r="L5" s="358" t="s">
        <v>19</v>
      </c>
      <c r="M5" s="358" t="s">
        <v>20</v>
      </c>
      <c r="N5" s="358" t="s">
        <v>21</v>
      </c>
      <c r="O5" s="358" t="s">
        <v>22</v>
      </c>
      <c r="P5"/>
      <c r="Q5"/>
      <c r="R5"/>
      <c r="S5"/>
      <c r="T5"/>
      <c r="U5" s="86"/>
      <c r="W5" s="11" t="s">
        <v>15</v>
      </c>
      <c r="X5" s="11" t="s">
        <v>16</v>
      </c>
      <c r="Y5" s="358" t="s">
        <v>17</v>
      </c>
      <c r="Z5" s="358" t="s">
        <v>18</v>
      </c>
      <c r="AA5" s="358" t="s">
        <v>19</v>
      </c>
      <c r="AB5" s="358" t="s">
        <v>20</v>
      </c>
      <c r="AC5" s="358" t="s">
        <v>21</v>
      </c>
      <c r="AD5" s="358" t="s">
        <v>22</v>
      </c>
      <c r="AE5" s="340"/>
      <c r="AF5" s="358" t="s">
        <v>17</v>
      </c>
      <c r="AG5" s="358" t="s">
        <v>18</v>
      </c>
      <c r="AH5" s="358" t="s">
        <v>19</v>
      </c>
      <c r="AI5" s="358" t="s">
        <v>20</v>
      </c>
      <c r="AJ5" s="358" t="s">
        <v>21</v>
      </c>
      <c r="AK5" s="358" t="s">
        <v>22</v>
      </c>
      <c r="AL5"/>
      <c r="AM5"/>
      <c r="AN5"/>
      <c r="AO5"/>
      <c r="AP5"/>
      <c r="AQ5" s="86"/>
    </row>
    <row r="6" spans="1:43" s="49" customFormat="1" ht="14.25" customHeight="1" x14ac:dyDescent="0.35">
      <c r="A6" s="341" t="s">
        <v>23</v>
      </c>
      <c r="B6" s="342">
        <v>44826</v>
      </c>
      <c r="C6" s="341">
        <v>7</v>
      </c>
      <c r="D6" s="341">
        <v>6</v>
      </c>
      <c r="E6" s="341">
        <v>5</v>
      </c>
      <c r="F6" s="341">
        <v>5</v>
      </c>
      <c r="G6" s="341">
        <v>2</v>
      </c>
      <c r="H6" s="341">
        <v>2</v>
      </c>
      <c r="I6" s="341"/>
      <c r="J6" s="94">
        <v>0</v>
      </c>
      <c r="K6" s="94">
        <f t="shared" ref="K6:K30" si="0">(C6-D6)/C6*100</f>
        <v>14.285714285714285</v>
      </c>
      <c r="L6" s="94">
        <f t="shared" ref="L6:L30" si="1">(C6-E6)/C6*100</f>
        <v>28.571428571428569</v>
      </c>
      <c r="M6" s="94">
        <f t="shared" ref="M6:M30" si="2">(C6-F6)/C6*100</f>
        <v>28.571428571428569</v>
      </c>
      <c r="N6" s="94">
        <f t="shared" ref="N6:N30" si="3">(C6-G6)/C6*100</f>
        <v>71.428571428571431</v>
      </c>
      <c r="O6" s="94">
        <f t="shared" ref="O6:O30" si="4">(C6-H6)/C6*100</f>
        <v>71.428571428571431</v>
      </c>
      <c r="P6" s="341"/>
      <c r="Q6" s="341" t="s">
        <v>185</v>
      </c>
      <c r="R6" s="353">
        <v>44825</v>
      </c>
      <c r="S6" s="341">
        <v>1</v>
      </c>
      <c r="T6" s="341">
        <v>8</v>
      </c>
      <c r="U6" s="341">
        <v>15</v>
      </c>
      <c r="W6" s="341" t="s">
        <v>75</v>
      </c>
      <c r="X6" s="353">
        <v>44835</v>
      </c>
      <c r="Y6" s="341">
        <v>8</v>
      </c>
      <c r="Z6" s="341">
        <v>8</v>
      </c>
      <c r="AA6" s="341">
        <v>7</v>
      </c>
      <c r="AB6" s="341">
        <v>7</v>
      </c>
      <c r="AC6" s="341">
        <v>5</v>
      </c>
      <c r="AD6" s="341">
        <v>5</v>
      </c>
      <c r="AE6" s="341"/>
      <c r="AF6" s="94">
        <v>0</v>
      </c>
      <c r="AG6" s="94">
        <f t="shared" ref="AG6:AG12" si="5">(Y6-Z6)/Y6*100</f>
        <v>0</v>
      </c>
      <c r="AH6" s="94">
        <f t="shared" ref="AH6:AH12" si="6">(Y6-AA6)/Y6*100</f>
        <v>12.5</v>
      </c>
      <c r="AI6" s="94">
        <f t="shared" ref="AI6:AI12" si="7">(Y6-AB6)/Y6*100</f>
        <v>12.5</v>
      </c>
      <c r="AJ6" s="94">
        <f t="shared" ref="AJ6:AJ12" si="8">(Y6-AC6)/Y6*100</f>
        <v>37.5</v>
      </c>
      <c r="AK6" s="94">
        <f t="shared" ref="AK6:AK12" si="9">(Y6-AD6)/Y6*100</f>
        <v>37.5</v>
      </c>
      <c r="AL6" s="341"/>
      <c r="AM6" s="341" t="s">
        <v>186</v>
      </c>
      <c r="AN6" s="353">
        <v>44830</v>
      </c>
      <c r="AO6" s="341">
        <v>5</v>
      </c>
      <c r="AP6" s="341">
        <v>11</v>
      </c>
      <c r="AQ6" s="341">
        <v>7</v>
      </c>
    </row>
    <row r="7" spans="1:43" s="49" customFormat="1" ht="14.25" customHeight="1" x14ac:dyDescent="0.35">
      <c r="A7" s="341" t="s">
        <v>27</v>
      </c>
      <c r="B7" s="342">
        <v>44826</v>
      </c>
      <c r="C7" s="341">
        <v>11</v>
      </c>
      <c r="D7" s="341">
        <v>10</v>
      </c>
      <c r="E7" s="341">
        <v>8</v>
      </c>
      <c r="F7" s="341">
        <v>6</v>
      </c>
      <c r="G7" s="341">
        <v>2</v>
      </c>
      <c r="H7" s="341">
        <v>2</v>
      </c>
      <c r="I7" s="341"/>
      <c r="J7" s="94">
        <v>0</v>
      </c>
      <c r="K7" s="94">
        <f t="shared" si="0"/>
        <v>9.0909090909090917</v>
      </c>
      <c r="L7" s="94">
        <f t="shared" si="1"/>
        <v>27.27272727272727</v>
      </c>
      <c r="M7" s="94">
        <f t="shared" si="2"/>
        <v>45.454545454545453</v>
      </c>
      <c r="N7" s="94">
        <f t="shared" si="3"/>
        <v>81.818181818181827</v>
      </c>
      <c r="O7" s="94">
        <f t="shared" si="4"/>
        <v>81.818181818181827</v>
      </c>
      <c r="P7" s="341"/>
      <c r="Q7" s="341" t="s">
        <v>185</v>
      </c>
      <c r="R7" s="353">
        <v>44825</v>
      </c>
      <c r="S7" s="341">
        <v>1</v>
      </c>
      <c r="T7" s="341">
        <v>8</v>
      </c>
      <c r="U7" s="341">
        <v>15</v>
      </c>
      <c r="W7" s="341" t="s">
        <v>76</v>
      </c>
      <c r="X7" s="353">
        <v>44835</v>
      </c>
      <c r="Y7" s="341">
        <v>7</v>
      </c>
      <c r="Z7" s="341">
        <v>5</v>
      </c>
      <c r="AA7" s="341">
        <v>4</v>
      </c>
      <c r="AB7" s="341">
        <v>2</v>
      </c>
      <c r="AC7" s="341">
        <v>2</v>
      </c>
      <c r="AD7" s="341">
        <v>2</v>
      </c>
      <c r="AE7" s="341"/>
      <c r="AF7" s="94">
        <v>0</v>
      </c>
      <c r="AG7" s="94">
        <f t="shared" si="5"/>
        <v>28.571428571428569</v>
      </c>
      <c r="AH7" s="94">
        <f t="shared" si="6"/>
        <v>42.857142857142854</v>
      </c>
      <c r="AI7" s="94">
        <f t="shared" si="7"/>
        <v>71.428571428571431</v>
      </c>
      <c r="AJ7" s="94">
        <f t="shared" si="8"/>
        <v>71.428571428571431</v>
      </c>
      <c r="AK7" s="94">
        <f t="shared" si="9"/>
        <v>71.428571428571431</v>
      </c>
      <c r="AL7" s="341"/>
      <c r="AM7" s="341" t="s">
        <v>186</v>
      </c>
      <c r="AN7" s="353">
        <v>44830</v>
      </c>
      <c r="AO7" s="341">
        <v>5</v>
      </c>
      <c r="AP7" s="341">
        <v>11</v>
      </c>
      <c r="AQ7" s="341">
        <v>7</v>
      </c>
    </row>
    <row r="8" spans="1:43" s="49" customFormat="1" ht="14.25" customHeight="1" x14ac:dyDescent="0.35">
      <c r="A8" s="341" t="s">
        <v>28</v>
      </c>
      <c r="B8" s="342">
        <v>44826</v>
      </c>
      <c r="C8" s="341">
        <v>12</v>
      </c>
      <c r="D8" s="341">
        <v>11</v>
      </c>
      <c r="E8" s="341">
        <v>8</v>
      </c>
      <c r="F8" s="341">
        <v>6</v>
      </c>
      <c r="G8" s="341">
        <v>3</v>
      </c>
      <c r="H8" s="341">
        <v>2</v>
      </c>
      <c r="I8" s="341"/>
      <c r="J8" s="94">
        <v>0</v>
      </c>
      <c r="K8" s="94">
        <f t="shared" si="0"/>
        <v>8.3333333333333321</v>
      </c>
      <c r="L8" s="94">
        <f t="shared" si="1"/>
        <v>33.333333333333329</v>
      </c>
      <c r="M8" s="94">
        <f t="shared" si="2"/>
        <v>50</v>
      </c>
      <c r="N8" s="94">
        <f t="shared" si="3"/>
        <v>75</v>
      </c>
      <c r="O8" s="94">
        <f t="shared" si="4"/>
        <v>83.333333333333343</v>
      </c>
      <c r="P8" s="341"/>
      <c r="Q8" s="341" t="s">
        <v>185</v>
      </c>
      <c r="R8" s="353">
        <v>44825</v>
      </c>
      <c r="S8" s="341">
        <v>1</v>
      </c>
      <c r="T8" s="341">
        <v>8</v>
      </c>
      <c r="U8" s="341">
        <v>15</v>
      </c>
      <c r="W8" s="341" t="s">
        <v>78</v>
      </c>
      <c r="X8" s="353">
        <v>44835</v>
      </c>
      <c r="Y8" s="341">
        <v>9</v>
      </c>
      <c r="Z8" s="341">
        <v>6</v>
      </c>
      <c r="AA8" s="341">
        <v>5</v>
      </c>
      <c r="AB8" s="341">
        <v>5</v>
      </c>
      <c r="AC8" s="341">
        <v>4</v>
      </c>
      <c r="AD8" s="341">
        <v>3</v>
      </c>
      <c r="AE8" s="341"/>
      <c r="AF8" s="94">
        <v>0</v>
      </c>
      <c r="AG8" s="94">
        <f t="shared" si="5"/>
        <v>33.333333333333329</v>
      </c>
      <c r="AH8" s="94">
        <f t="shared" si="6"/>
        <v>44.444444444444443</v>
      </c>
      <c r="AI8" s="94">
        <f t="shared" si="7"/>
        <v>44.444444444444443</v>
      </c>
      <c r="AJ8" s="94">
        <f t="shared" si="8"/>
        <v>55.555555555555557</v>
      </c>
      <c r="AK8" s="94">
        <f t="shared" si="9"/>
        <v>66.666666666666657</v>
      </c>
      <c r="AL8" s="341"/>
      <c r="AM8" s="341" t="s">
        <v>186</v>
      </c>
      <c r="AN8" s="353">
        <v>44830</v>
      </c>
      <c r="AO8" s="341">
        <v>5</v>
      </c>
      <c r="AP8" s="341">
        <v>11</v>
      </c>
      <c r="AQ8" s="341">
        <v>7</v>
      </c>
    </row>
    <row r="9" spans="1:43" s="49" customFormat="1" ht="14.25" customHeight="1" x14ac:dyDescent="0.35">
      <c r="A9" s="341" t="s">
        <v>29</v>
      </c>
      <c r="B9" s="342">
        <v>44826</v>
      </c>
      <c r="C9" s="341">
        <v>10</v>
      </c>
      <c r="D9" s="341">
        <v>10</v>
      </c>
      <c r="E9" s="341">
        <v>8</v>
      </c>
      <c r="F9" s="341">
        <v>7</v>
      </c>
      <c r="G9" s="341">
        <v>4</v>
      </c>
      <c r="H9" s="341">
        <v>3</v>
      </c>
      <c r="I9" s="341"/>
      <c r="J9" s="94">
        <v>0</v>
      </c>
      <c r="K9" s="94">
        <f t="shared" si="0"/>
        <v>0</v>
      </c>
      <c r="L9" s="94">
        <f t="shared" si="1"/>
        <v>20</v>
      </c>
      <c r="M9" s="94">
        <f t="shared" si="2"/>
        <v>30</v>
      </c>
      <c r="N9" s="94">
        <f t="shared" si="3"/>
        <v>60</v>
      </c>
      <c r="O9" s="94">
        <f t="shared" si="4"/>
        <v>70</v>
      </c>
      <c r="P9" s="341"/>
      <c r="Q9" s="341" t="s">
        <v>185</v>
      </c>
      <c r="R9" s="353">
        <v>44825</v>
      </c>
      <c r="S9" s="341">
        <v>1</v>
      </c>
      <c r="T9" s="339">
        <v>8</v>
      </c>
      <c r="U9" s="339">
        <v>15</v>
      </c>
      <c r="V9" s="47"/>
      <c r="W9" s="341" t="s">
        <v>79</v>
      </c>
      <c r="X9" s="353">
        <v>44835</v>
      </c>
      <c r="Y9" s="341">
        <v>10</v>
      </c>
      <c r="Z9" s="341">
        <v>8</v>
      </c>
      <c r="AA9" s="341">
        <v>6</v>
      </c>
      <c r="AB9" s="341">
        <v>5</v>
      </c>
      <c r="AC9" s="341">
        <v>5</v>
      </c>
      <c r="AD9" s="341">
        <v>4</v>
      </c>
      <c r="AE9" s="341"/>
      <c r="AF9" s="94">
        <v>0</v>
      </c>
      <c r="AG9" s="94">
        <f t="shared" si="5"/>
        <v>20</v>
      </c>
      <c r="AH9" s="94">
        <f t="shared" si="6"/>
        <v>40</v>
      </c>
      <c r="AI9" s="94">
        <f t="shared" si="7"/>
        <v>50</v>
      </c>
      <c r="AJ9" s="94">
        <f t="shared" si="8"/>
        <v>50</v>
      </c>
      <c r="AK9" s="94">
        <f t="shared" si="9"/>
        <v>60</v>
      </c>
      <c r="AL9" s="341"/>
      <c r="AM9" s="341" t="s">
        <v>186</v>
      </c>
      <c r="AN9" s="353">
        <v>44830</v>
      </c>
      <c r="AO9" s="341">
        <v>5</v>
      </c>
      <c r="AP9" s="341">
        <v>11</v>
      </c>
      <c r="AQ9" s="341">
        <v>7</v>
      </c>
    </row>
    <row r="10" spans="1:43" s="49" customFormat="1" ht="14.25" customHeight="1" x14ac:dyDescent="0.35">
      <c r="A10" s="341" t="s">
        <v>31</v>
      </c>
      <c r="B10" s="342">
        <v>44826</v>
      </c>
      <c r="C10" s="341">
        <v>9</v>
      </c>
      <c r="D10" s="341">
        <v>9</v>
      </c>
      <c r="E10" s="341">
        <v>7</v>
      </c>
      <c r="F10" s="341">
        <v>7</v>
      </c>
      <c r="G10" s="341">
        <v>5</v>
      </c>
      <c r="H10" s="341">
        <v>4</v>
      </c>
      <c r="I10" s="341"/>
      <c r="J10" s="94">
        <v>0</v>
      </c>
      <c r="K10" s="94">
        <f t="shared" si="0"/>
        <v>0</v>
      </c>
      <c r="L10" s="94">
        <f t="shared" si="1"/>
        <v>22.222222222222221</v>
      </c>
      <c r="M10" s="94">
        <f t="shared" si="2"/>
        <v>22.222222222222221</v>
      </c>
      <c r="N10" s="94">
        <f t="shared" si="3"/>
        <v>44.444444444444443</v>
      </c>
      <c r="O10" s="94">
        <f t="shared" si="4"/>
        <v>55.555555555555557</v>
      </c>
      <c r="P10" s="341"/>
      <c r="Q10" s="341" t="s">
        <v>185</v>
      </c>
      <c r="R10" s="353">
        <v>44825</v>
      </c>
      <c r="S10" s="341">
        <v>1</v>
      </c>
      <c r="T10" s="339">
        <v>8</v>
      </c>
      <c r="U10" s="339">
        <v>15</v>
      </c>
      <c r="V10" s="47"/>
      <c r="W10" s="341" t="s">
        <v>80</v>
      </c>
      <c r="X10" s="353">
        <v>44835</v>
      </c>
      <c r="Y10" s="341">
        <v>9</v>
      </c>
      <c r="Z10" s="341">
        <v>7</v>
      </c>
      <c r="AA10" s="341">
        <v>6</v>
      </c>
      <c r="AB10" s="341">
        <v>4</v>
      </c>
      <c r="AC10" s="341">
        <v>3</v>
      </c>
      <c r="AD10" s="341">
        <v>3</v>
      </c>
      <c r="AE10" s="341"/>
      <c r="AF10" s="94">
        <v>0</v>
      </c>
      <c r="AG10" s="94">
        <f t="shared" si="5"/>
        <v>22.222222222222221</v>
      </c>
      <c r="AH10" s="94">
        <f t="shared" si="6"/>
        <v>33.333333333333329</v>
      </c>
      <c r="AI10" s="94">
        <f t="shared" si="7"/>
        <v>55.555555555555557</v>
      </c>
      <c r="AJ10" s="94">
        <f t="shared" si="8"/>
        <v>66.666666666666657</v>
      </c>
      <c r="AK10" s="94">
        <f t="shared" si="9"/>
        <v>66.666666666666657</v>
      </c>
      <c r="AL10" s="341"/>
      <c r="AM10" s="341" t="s">
        <v>186</v>
      </c>
      <c r="AN10" s="353">
        <v>44830</v>
      </c>
      <c r="AO10" s="341">
        <v>5</v>
      </c>
      <c r="AP10" s="341">
        <v>11</v>
      </c>
      <c r="AQ10" s="341">
        <v>7</v>
      </c>
    </row>
    <row r="11" spans="1:43" s="49" customFormat="1" ht="14.25" customHeight="1" x14ac:dyDescent="0.35">
      <c r="A11" s="341" t="s">
        <v>32</v>
      </c>
      <c r="B11" s="342">
        <v>44826</v>
      </c>
      <c r="C11" s="341">
        <v>8</v>
      </c>
      <c r="D11" s="341">
        <v>7</v>
      </c>
      <c r="E11" s="341">
        <v>7</v>
      </c>
      <c r="F11" s="341">
        <v>5</v>
      </c>
      <c r="G11" s="341">
        <v>5</v>
      </c>
      <c r="H11" s="341">
        <v>3</v>
      </c>
      <c r="I11" s="341"/>
      <c r="J11" s="94">
        <v>0</v>
      </c>
      <c r="K11" s="94">
        <f t="shared" si="0"/>
        <v>12.5</v>
      </c>
      <c r="L11" s="94">
        <f t="shared" si="1"/>
        <v>12.5</v>
      </c>
      <c r="M11" s="94">
        <f t="shared" si="2"/>
        <v>37.5</v>
      </c>
      <c r="N11" s="94">
        <f t="shared" si="3"/>
        <v>37.5</v>
      </c>
      <c r="O11" s="94">
        <f t="shared" si="4"/>
        <v>62.5</v>
      </c>
      <c r="P11" s="341"/>
      <c r="Q11" s="341" t="s">
        <v>185</v>
      </c>
      <c r="R11" s="353">
        <v>44825</v>
      </c>
      <c r="S11" s="341">
        <v>1</v>
      </c>
      <c r="T11" s="339">
        <v>8</v>
      </c>
      <c r="U11" s="339">
        <v>15</v>
      </c>
      <c r="V11" s="47"/>
      <c r="W11" s="341" t="s">
        <v>81</v>
      </c>
      <c r="X11" s="353">
        <v>44835</v>
      </c>
      <c r="Y11" s="341">
        <v>10</v>
      </c>
      <c r="Z11" s="341">
        <v>9</v>
      </c>
      <c r="AA11" s="341">
        <v>7</v>
      </c>
      <c r="AB11" s="341">
        <v>6</v>
      </c>
      <c r="AC11" s="341">
        <v>6</v>
      </c>
      <c r="AD11" s="341">
        <v>4</v>
      </c>
      <c r="AE11" s="341"/>
      <c r="AF11" s="94">
        <v>0</v>
      </c>
      <c r="AG11" s="94">
        <f t="shared" si="5"/>
        <v>10</v>
      </c>
      <c r="AH11" s="94">
        <f t="shared" si="6"/>
        <v>30</v>
      </c>
      <c r="AI11" s="94">
        <f t="shared" si="7"/>
        <v>40</v>
      </c>
      <c r="AJ11" s="94">
        <f t="shared" si="8"/>
        <v>40</v>
      </c>
      <c r="AK11" s="94">
        <f t="shared" si="9"/>
        <v>60</v>
      </c>
      <c r="AL11" s="341"/>
      <c r="AM11" s="341" t="s">
        <v>186</v>
      </c>
      <c r="AN11" s="353">
        <v>44830</v>
      </c>
      <c r="AO11" s="341">
        <v>5</v>
      </c>
      <c r="AP11" s="341">
        <v>11</v>
      </c>
      <c r="AQ11" s="341">
        <v>7</v>
      </c>
    </row>
    <row r="12" spans="1:43" s="49" customFormat="1" ht="14.25" customHeight="1" x14ac:dyDescent="0.35">
      <c r="A12" s="341" t="s">
        <v>34</v>
      </c>
      <c r="B12" s="342">
        <v>44826</v>
      </c>
      <c r="C12" s="341">
        <v>10</v>
      </c>
      <c r="D12" s="341">
        <v>10</v>
      </c>
      <c r="E12" s="341">
        <v>9</v>
      </c>
      <c r="F12" s="341">
        <v>6</v>
      </c>
      <c r="G12" s="341">
        <v>6</v>
      </c>
      <c r="H12" s="341">
        <v>4</v>
      </c>
      <c r="I12" s="341"/>
      <c r="J12" s="94">
        <v>0</v>
      </c>
      <c r="K12" s="94">
        <f t="shared" si="0"/>
        <v>0</v>
      </c>
      <c r="L12" s="94">
        <f t="shared" si="1"/>
        <v>10</v>
      </c>
      <c r="M12" s="94">
        <f t="shared" si="2"/>
        <v>40</v>
      </c>
      <c r="N12" s="94">
        <f t="shared" si="3"/>
        <v>40</v>
      </c>
      <c r="O12" s="94">
        <f t="shared" si="4"/>
        <v>60</v>
      </c>
      <c r="P12" s="341"/>
      <c r="Q12" s="341" t="s">
        <v>185</v>
      </c>
      <c r="R12" s="353">
        <v>44825</v>
      </c>
      <c r="S12" s="341">
        <v>1</v>
      </c>
      <c r="T12" s="339">
        <v>8</v>
      </c>
      <c r="U12" s="339">
        <v>15</v>
      </c>
      <c r="V12" s="47"/>
      <c r="W12" s="341" t="s">
        <v>82</v>
      </c>
      <c r="X12" s="353">
        <v>44835</v>
      </c>
      <c r="Y12" s="341">
        <v>11</v>
      </c>
      <c r="Z12" s="341">
        <v>8</v>
      </c>
      <c r="AA12" s="341">
        <v>4</v>
      </c>
      <c r="AB12" s="341">
        <v>2</v>
      </c>
      <c r="AC12" s="341">
        <v>2</v>
      </c>
      <c r="AD12" s="341">
        <v>2</v>
      </c>
      <c r="AE12" s="341"/>
      <c r="AF12" s="94">
        <v>0</v>
      </c>
      <c r="AG12" s="94">
        <f t="shared" si="5"/>
        <v>27.27272727272727</v>
      </c>
      <c r="AH12" s="94">
        <f t="shared" si="6"/>
        <v>63.636363636363633</v>
      </c>
      <c r="AI12" s="94">
        <f t="shared" si="7"/>
        <v>81.818181818181827</v>
      </c>
      <c r="AJ12" s="94">
        <f t="shared" si="8"/>
        <v>81.818181818181827</v>
      </c>
      <c r="AK12" s="94">
        <f t="shared" si="9"/>
        <v>81.818181818181827</v>
      </c>
      <c r="AL12" s="341"/>
      <c r="AM12" s="341" t="s">
        <v>186</v>
      </c>
      <c r="AN12" s="353">
        <v>44830</v>
      </c>
      <c r="AO12" s="341">
        <v>5</v>
      </c>
      <c r="AP12" s="341">
        <v>11</v>
      </c>
      <c r="AQ12" s="341">
        <v>7</v>
      </c>
    </row>
    <row r="13" spans="1:43" s="208" customFormat="1" ht="14.25" customHeight="1" x14ac:dyDescent="0.35">
      <c r="A13" s="341" t="s">
        <v>35</v>
      </c>
      <c r="B13" s="342">
        <v>44826</v>
      </c>
      <c r="C13" s="341">
        <v>8</v>
      </c>
      <c r="D13" s="341">
        <v>2</v>
      </c>
      <c r="E13" s="341">
        <v>1</v>
      </c>
      <c r="F13" s="341">
        <v>0</v>
      </c>
      <c r="G13" s="341">
        <v>0</v>
      </c>
      <c r="H13" s="341">
        <v>0</v>
      </c>
      <c r="I13" s="341"/>
      <c r="J13" s="94">
        <v>0</v>
      </c>
      <c r="K13" s="94">
        <f t="shared" si="0"/>
        <v>75</v>
      </c>
      <c r="L13" s="94">
        <f t="shared" si="1"/>
        <v>87.5</v>
      </c>
      <c r="M13" s="94">
        <f t="shared" si="2"/>
        <v>100</v>
      </c>
      <c r="N13" s="94">
        <f t="shared" si="3"/>
        <v>100</v>
      </c>
      <c r="O13" s="94">
        <f t="shared" si="4"/>
        <v>100</v>
      </c>
      <c r="P13" s="341"/>
      <c r="Q13" s="341" t="s">
        <v>185</v>
      </c>
      <c r="R13" s="353">
        <v>44825</v>
      </c>
      <c r="S13" s="341">
        <v>1</v>
      </c>
      <c r="T13" s="339">
        <v>8</v>
      </c>
      <c r="U13" s="339">
        <v>15</v>
      </c>
      <c r="V13" s="212"/>
      <c r="W13" s="341" t="s">
        <v>83</v>
      </c>
      <c r="X13" s="353">
        <v>44835</v>
      </c>
      <c r="Y13" s="341">
        <v>10</v>
      </c>
      <c r="Z13" s="341">
        <v>8</v>
      </c>
      <c r="AA13" s="341">
        <v>6</v>
      </c>
      <c r="AB13" s="341">
        <v>4</v>
      </c>
      <c r="AC13" s="341">
        <v>3</v>
      </c>
      <c r="AD13" s="341">
        <v>3</v>
      </c>
      <c r="AE13" s="341"/>
      <c r="AF13" s="94">
        <v>0</v>
      </c>
      <c r="AG13" s="94">
        <f t="shared" ref="AG13:AG25" si="10">(Y13-Z13)/Y13*100</f>
        <v>20</v>
      </c>
      <c r="AH13" s="94">
        <f t="shared" ref="AH13:AH35" si="11">(Y13-AA13)/Y13*100</f>
        <v>40</v>
      </c>
      <c r="AI13" s="94">
        <f t="shared" ref="AI13:AI35" si="12">(Y13-AB13)/Y13*100</f>
        <v>60</v>
      </c>
      <c r="AJ13" s="94">
        <f t="shared" ref="AJ13:AJ35" si="13">(Y13-AC13)/Y13*100</f>
        <v>70</v>
      </c>
      <c r="AK13" s="94">
        <f t="shared" ref="AK13:AK35" si="14">(Y13-AD13)/Y13*100</f>
        <v>70</v>
      </c>
      <c r="AL13" s="341"/>
      <c r="AM13" s="341" t="s">
        <v>186</v>
      </c>
      <c r="AN13" s="353">
        <v>44830</v>
      </c>
      <c r="AO13" s="341">
        <v>5</v>
      </c>
      <c r="AP13" s="341">
        <v>11</v>
      </c>
      <c r="AQ13" s="341">
        <v>7</v>
      </c>
    </row>
    <row r="14" spans="1:43" s="208" customFormat="1" ht="14.25" customHeight="1" x14ac:dyDescent="0.35">
      <c r="A14" s="346" t="s">
        <v>43</v>
      </c>
      <c r="B14" s="279">
        <v>44830</v>
      </c>
      <c r="C14" s="346">
        <v>12</v>
      </c>
      <c r="D14" s="346">
        <v>12</v>
      </c>
      <c r="E14" s="346">
        <v>10</v>
      </c>
      <c r="F14" s="346">
        <v>5</v>
      </c>
      <c r="G14" s="346">
        <v>4</v>
      </c>
      <c r="H14" s="346">
        <v>3</v>
      </c>
      <c r="I14" s="346"/>
      <c r="J14" s="272">
        <v>0</v>
      </c>
      <c r="K14" s="272">
        <f t="shared" si="0"/>
        <v>0</v>
      </c>
      <c r="L14" s="272">
        <f t="shared" si="1"/>
        <v>16.666666666666664</v>
      </c>
      <c r="M14" s="272">
        <f t="shared" si="2"/>
        <v>58.333333333333336</v>
      </c>
      <c r="N14" s="272">
        <f t="shared" si="3"/>
        <v>66.666666666666657</v>
      </c>
      <c r="O14" s="272">
        <f t="shared" si="4"/>
        <v>75</v>
      </c>
      <c r="P14" s="346"/>
      <c r="Q14" s="346" t="s">
        <v>186</v>
      </c>
      <c r="R14" s="354">
        <v>44830</v>
      </c>
      <c r="S14" s="346">
        <v>0</v>
      </c>
      <c r="T14" s="346">
        <v>7</v>
      </c>
      <c r="U14" s="346">
        <v>20</v>
      </c>
      <c r="V14" s="212"/>
      <c r="W14" s="341" t="s">
        <v>84</v>
      </c>
      <c r="X14" s="353">
        <v>44835</v>
      </c>
      <c r="Y14" s="341">
        <v>10</v>
      </c>
      <c r="Z14" s="341">
        <v>8</v>
      </c>
      <c r="AA14" s="341">
        <v>7</v>
      </c>
      <c r="AB14" s="341">
        <v>5</v>
      </c>
      <c r="AC14" s="341">
        <v>2</v>
      </c>
      <c r="AD14" s="341">
        <v>2</v>
      </c>
      <c r="AE14" s="341"/>
      <c r="AF14" s="94">
        <v>0</v>
      </c>
      <c r="AG14" s="94">
        <f t="shared" si="10"/>
        <v>20</v>
      </c>
      <c r="AH14" s="94">
        <f t="shared" si="11"/>
        <v>30</v>
      </c>
      <c r="AI14" s="94">
        <f t="shared" si="12"/>
        <v>50</v>
      </c>
      <c r="AJ14" s="94">
        <f t="shared" si="13"/>
        <v>80</v>
      </c>
      <c r="AK14" s="94">
        <f t="shared" si="14"/>
        <v>80</v>
      </c>
      <c r="AL14" s="341"/>
      <c r="AM14" s="341" t="s">
        <v>186</v>
      </c>
      <c r="AN14" s="353">
        <v>44830</v>
      </c>
      <c r="AO14" s="341">
        <v>5</v>
      </c>
      <c r="AP14" s="341">
        <v>11</v>
      </c>
      <c r="AQ14" s="341">
        <v>7</v>
      </c>
    </row>
    <row r="15" spans="1:43" s="208" customFormat="1" ht="14.25" customHeight="1" x14ac:dyDescent="0.35">
      <c r="A15" s="346" t="s">
        <v>44</v>
      </c>
      <c r="B15" s="279">
        <v>44830</v>
      </c>
      <c r="C15" s="346">
        <v>8</v>
      </c>
      <c r="D15" s="346">
        <v>8</v>
      </c>
      <c r="E15" s="346">
        <v>6</v>
      </c>
      <c r="F15" s="346">
        <v>3</v>
      </c>
      <c r="G15" s="346">
        <v>2</v>
      </c>
      <c r="H15" s="346">
        <v>1</v>
      </c>
      <c r="I15" s="346"/>
      <c r="J15" s="272">
        <v>0</v>
      </c>
      <c r="K15" s="272">
        <f t="shared" si="0"/>
        <v>0</v>
      </c>
      <c r="L15" s="272">
        <f t="shared" si="1"/>
        <v>25</v>
      </c>
      <c r="M15" s="272">
        <f t="shared" si="2"/>
        <v>62.5</v>
      </c>
      <c r="N15" s="272">
        <f t="shared" si="3"/>
        <v>75</v>
      </c>
      <c r="O15" s="272">
        <f t="shared" si="4"/>
        <v>87.5</v>
      </c>
      <c r="P15" s="346"/>
      <c r="Q15" s="346" t="s">
        <v>186</v>
      </c>
      <c r="R15" s="354">
        <v>44830</v>
      </c>
      <c r="S15" s="346">
        <v>0</v>
      </c>
      <c r="T15" s="346">
        <v>7</v>
      </c>
      <c r="U15" s="346">
        <v>20</v>
      </c>
      <c r="V15" s="212"/>
      <c r="W15" s="341" t="s">
        <v>85</v>
      </c>
      <c r="X15" s="353">
        <v>44835</v>
      </c>
      <c r="Y15" s="341">
        <v>8</v>
      </c>
      <c r="Z15" s="341">
        <v>6</v>
      </c>
      <c r="AA15" s="341">
        <v>5</v>
      </c>
      <c r="AB15" s="341">
        <v>4</v>
      </c>
      <c r="AC15" s="341">
        <v>3</v>
      </c>
      <c r="AD15" s="341">
        <v>3</v>
      </c>
      <c r="AE15" s="341"/>
      <c r="AF15" s="94">
        <v>0</v>
      </c>
      <c r="AG15" s="94">
        <f t="shared" si="10"/>
        <v>25</v>
      </c>
      <c r="AH15" s="94">
        <f t="shared" si="11"/>
        <v>37.5</v>
      </c>
      <c r="AI15" s="94">
        <f t="shared" si="12"/>
        <v>50</v>
      </c>
      <c r="AJ15" s="94">
        <f t="shared" si="13"/>
        <v>62.5</v>
      </c>
      <c r="AK15" s="94">
        <f t="shared" si="14"/>
        <v>62.5</v>
      </c>
      <c r="AL15" s="341"/>
      <c r="AM15" s="341" t="s">
        <v>186</v>
      </c>
      <c r="AN15" s="353">
        <v>44830</v>
      </c>
      <c r="AO15" s="341">
        <v>5</v>
      </c>
      <c r="AP15" s="341">
        <v>11</v>
      </c>
      <c r="AQ15" s="341">
        <v>7</v>
      </c>
    </row>
    <row r="16" spans="1:43" s="208" customFormat="1" ht="14.25" customHeight="1" x14ac:dyDescent="0.35">
      <c r="A16" s="346" t="s">
        <v>45</v>
      </c>
      <c r="B16" s="279">
        <v>44830</v>
      </c>
      <c r="C16" s="346">
        <v>8</v>
      </c>
      <c r="D16" s="346">
        <v>8</v>
      </c>
      <c r="E16" s="346">
        <v>8</v>
      </c>
      <c r="F16" s="346">
        <v>7</v>
      </c>
      <c r="G16" s="346">
        <v>6</v>
      </c>
      <c r="H16" s="346">
        <v>6</v>
      </c>
      <c r="I16" s="346"/>
      <c r="J16" s="272">
        <v>0</v>
      </c>
      <c r="K16" s="272">
        <f t="shared" si="0"/>
        <v>0</v>
      </c>
      <c r="L16" s="272">
        <f t="shared" si="1"/>
        <v>0</v>
      </c>
      <c r="M16" s="272">
        <f t="shared" si="2"/>
        <v>12.5</v>
      </c>
      <c r="N16" s="272">
        <f t="shared" si="3"/>
        <v>25</v>
      </c>
      <c r="O16" s="272">
        <f t="shared" si="4"/>
        <v>25</v>
      </c>
      <c r="P16" s="346"/>
      <c r="Q16" s="346" t="s">
        <v>186</v>
      </c>
      <c r="R16" s="354">
        <v>44830</v>
      </c>
      <c r="S16" s="346">
        <v>0</v>
      </c>
      <c r="T16" s="346">
        <v>7</v>
      </c>
      <c r="U16" s="346">
        <v>20</v>
      </c>
      <c r="V16" s="212"/>
      <c r="W16" s="346" t="s">
        <v>195</v>
      </c>
      <c r="X16" s="354">
        <v>44842</v>
      </c>
      <c r="Y16" s="346">
        <v>9</v>
      </c>
      <c r="Z16" s="346">
        <v>9</v>
      </c>
      <c r="AA16" s="346">
        <v>8</v>
      </c>
      <c r="AB16" s="346">
        <v>6</v>
      </c>
      <c r="AC16" s="346">
        <v>5</v>
      </c>
      <c r="AD16" s="346">
        <v>5</v>
      </c>
      <c r="AE16" s="346"/>
      <c r="AF16" s="346">
        <v>0</v>
      </c>
      <c r="AG16" s="272">
        <f t="shared" si="10"/>
        <v>0</v>
      </c>
      <c r="AH16" s="272">
        <f t="shared" si="11"/>
        <v>11.111111111111111</v>
      </c>
      <c r="AI16" s="272">
        <f t="shared" si="12"/>
        <v>33.333333333333329</v>
      </c>
      <c r="AJ16" s="272">
        <f t="shared" si="13"/>
        <v>44.444444444444443</v>
      </c>
      <c r="AK16" s="272">
        <f t="shared" si="14"/>
        <v>44.444444444444443</v>
      </c>
      <c r="AL16" s="346"/>
      <c r="AM16" s="346" t="s">
        <v>188</v>
      </c>
      <c r="AN16" s="354">
        <v>44838</v>
      </c>
      <c r="AO16" s="346">
        <v>4</v>
      </c>
      <c r="AP16" s="346">
        <v>11</v>
      </c>
      <c r="AQ16" s="346">
        <v>14</v>
      </c>
    </row>
    <row r="17" spans="1:43" s="208" customFormat="1" ht="14.25" customHeight="1" x14ac:dyDescent="0.35">
      <c r="A17" s="346" t="s">
        <v>46</v>
      </c>
      <c r="B17" s="279">
        <v>44830</v>
      </c>
      <c r="C17" s="346">
        <v>11</v>
      </c>
      <c r="D17" s="346">
        <v>11</v>
      </c>
      <c r="E17" s="346">
        <v>9</v>
      </c>
      <c r="F17" s="346">
        <v>7</v>
      </c>
      <c r="G17" s="346">
        <v>4</v>
      </c>
      <c r="H17" s="346">
        <v>4</v>
      </c>
      <c r="I17" s="346"/>
      <c r="J17" s="272">
        <v>0</v>
      </c>
      <c r="K17" s="272">
        <f t="shared" si="0"/>
        <v>0</v>
      </c>
      <c r="L17" s="272">
        <f t="shared" si="1"/>
        <v>18.181818181818183</v>
      </c>
      <c r="M17" s="272">
        <f t="shared" si="2"/>
        <v>36.363636363636367</v>
      </c>
      <c r="N17" s="272">
        <f t="shared" si="3"/>
        <v>63.636363636363633</v>
      </c>
      <c r="O17" s="272">
        <f t="shared" si="4"/>
        <v>63.636363636363633</v>
      </c>
      <c r="P17" s="346"/>
      <c r="Q17" s="346" t="s">
        <v>186</v>
      </c>
      <c r="R17" s="354">
        <v>44830</v>
      </c>
      <c r="S17" s="346">
        <v>0</v>
      </c>
      <c r="T17" s="346">
        <v>7</v>
      </c>
      <c r="U17" s="346">
        <v>20</v>
      </c>
      <c r="V17" s="212"/>
      <c r="W17" s="346" t="s">
        <v>196</v>
      </c>
      <c r="X17" s="354">
        <v>44842</v>
      </c>
      <c r="Y17" s="346">
        <v>8</v>
      </c>
      <c r="Z17" s="346">
        <v>8</v>
      </c>
      <c r="AA17" s="346">
        <v>5</v>
      </c>
      <c r="AB17" s="346">
        <v>4</v>
      </c>
      <c r="AC17" s="346">
        <v>3</v>
      </c>
      <c r="AD17" s="346">
        <v>2</v>
      </c>
      <c r="AE17" s="346"/>
      <c r="AF17" s="346">
        <v>0</v>
      </c>
      <c r="AG17" s="272">
        <f t="shared" si="10"/>
        <v>0</v>
      </c>
      <c r="AH17" s="272">
        <f t="shared" si="11"/>
        <v>37.5</v>
      </c>
      <c r="AI17" s="272">
        <f t="shared" si="12"/>
        <v>50</v>
      </c>
      <c r="AJ17" s="272">
        <f t="shared" si="13"/>
        <v>62.5</v>
      </c>
      <c r="AK17" s="272">
        <f t="shared" si="14"/>
        <v>75</v>
      </c>
      <c r="AL17" s="346"/>
      <c r="AM17" s="346" t="s">
        <v>188</v>
      </c>
      <c r="AN17" s="354">
        <v>44838</v>
      </c>
      <c r="AO17" s="346">
        <v>4</v>
      </c>
      <c r="AP17" s="346">
        <v>11</v>
      </c>
      <c r="AQ17" s="346">
        <v>14</v>
      </c>
    </row>
    <row r="18" spans="1:43" s="208" customFormat="1" ht="14.25" customHeight="1" x14ac:dyDescent="0.35">
      <c r="A18" s="346" t="s">
        <v>47</v>
      </c>
      <c r="B18" s="279">
        <v>44830</v>
      </c>
      <c r="C18" s="346">
        <v>11</v>
      </c>
      <c r="D18" s="346">
        <v>8</v>
      </c>
      <c r="E18" s="346">
        <v>5</v>
      </c>
      <c r="F18" s="346">
        <v>4</v>
      </c>
      <c r="G18" s="346">
        <v>3</v>
      </c>
      <c r="H18" s="346">
        <v>1</v>
      </c>
      <c r="I18" s="346"/>
      <c r="J18" s="272">
        <v>0</v>
      </c>
      <c r="K18" s="272">
        <f t="shared" si="0"/>
        <v>27.27272727272727</v>
      </c>
      <c r="L18" s="272">
        <f t="shared" si="1"/>
        <v>54.54545454545454</v>
      </c>
      <c r="M18" s="272">
        <f t="shared" si="2"/>
        <v>63.636363636363633</v>
      </c>
      <c r="N18" s="272">
        <f t="shared" si="3"/>
        <v>72.727272727272734</v>
      </c>
      <c r="O18" s="272">
        <f t="shared" si="4"/>
        <v>90.909090909090907</v>
      </c>
      <c r="P18" s="346"/>
      <c r="Q18" s="346" t="s">
        <v>186</v>
      </c>
      <c r="R18" s="354">
        <v>44830</v>
      </c>
      <c r="S18" s="346">
        <v>0</v>
      </c>
      <c r="T18" s="346">
        <v>7</v>
      </c>
      <c r="U18" s="346">
        <v>20</v>
      </c>
      <c r="V18" s="212"/>
      <c r="W18" s="346" t="s">
        <v>197</v>
      </c>
      <c r="X18" s="354">
        <v>44842</v>
      </c>
      <c r="Y18" s="346">
        <v>9</v>
      </c>
      <c r="Z18" s="346">
        <v>8</v>
      </c>
      <c r="AA18" s="346">
        <v>7</v>
      </c>
      <c r="AB18" s="346">
        <v>4</v>
      </c>
      <c r="AC18" s="346">
        <v>3</v>
      </c>
      <c r="AD18" s="346">
        <v>2</v>
      </c>
      <c r="AE18" s="346"/>
      <c r="AF18" s="346">
        <v>0</v>
      </c>
      <c r="AG18" s="272">
        <f t="shared" si="10"/>
        <v>11.111111111111111</v>
      </c>
      <c r="AH18" s="272">
        <f t="shared" si="11"/>
        <v>22.222222222222221</v>
      </c>
      <c r="AI18" s="272">
        <f t="shared" si="12"/>
        <v>55.555555555555557</v>
      </c>
      <c r="AJ18" s="272">
        <f t="shared" si="13"/>
        <v>66.666666666666657</v>
      </c>
      <c r="AK18" s="272">
        <f t="shared" si="14"/>
        <v>77.777777777777786</v>
      </c>
      <c r="AL18" s="346"/>
      <c r="AM18" s="346" t="s">
        <v>188</v>
      </c>
      <c r="AN18" s="354">
        <v>44838</v>
      </c>
      <c r="AO18" s="346">
        <v>4</v>
      </c>
      <c r="AP18" s="346">
        <v>11</v>
      </c>
      <c r="AQ18" s="346">
        <v>14</v>
      </c>
    </row>
    <row r="19" spans="1:43" s="208" customFormat="1" ht="14.25" customHeight="1" x14ac:dyDescent="0.35">
      <c r="A19" s="346" t="s">
        <v>48</v>
      </c>
      <c r="B19" s="279">
        <v>44830</v>
      </c>
      <c r="C19" s="346">
        <v>12</v>
      </c>
      <c r="D19" s="346">
        <v>12</v>
      </c>
      <c r="E19" s="346">
        <v>10</v>
      </c>
      <c r="F19" s="346">
        <v>7</v>
      </c>
      <c r="G19" s="346">
        <v>5</v>
      </c>
      <c r="H19" s="346">
        <v>4</v>
      </c>
      <c r="I19" s="346"/>
      <c r="J19" s="272">
        <v>0</v>
      </c>
      <c r="K19" s="272">
        <f t="shared" si="0"/>
        <v>0</v>
      </c>
      <c r="L19" s="272">
        <f t="shared" si="1"/>
        <v>16.666666666666664</v>
      </c>
      <c r="M19" s="272">
        <f t="shared" si="2"/>
        <v>41.666666666666671</v>
      </c>
      <c r="N19" s="272">
        <f t="shared" si="3"/>
        <v>58.333333333333336</v>
      </c>
      <c r="O19" s="272">
        <f t="shared" si="4"/>
        <v>66.666666666666657</v>
      </c>
      <c r="P19" s="346"/>
      <c r="Q19" s="346" t="s">
        <v>186</v>
      </c>
      <c r="R19" s="354">
        <v>44830</v>
      </c>
      <c r="S19" s="346">
        <v>0</v>
      </c>
      <c r="T19" s="346">
        <v>7</v>
      </c>
      <c r="U19" s="346">
        <v>20</v>
      </c>
      <c r="V19" s="212"/>
      <c r="W19" s="346" t="s">
        <v>198</v>
      </c>
      <c r="X19" s="354">
        <v>44842</v>
      </c>
      <c r="Y19" s="346">
        <v>7</v>
      </c>
      <c r="Z19" s="346">
        <v>7</v>
      </c>
      <c r="AA19" s="346">
        <v>6</v>
      </c>
      <c r="AB19" s="346">
        <v>6</v>
      </c>
      <c r="AC19" s="346">
        <v>4</v>
      </c>
      <c r="AD19" s="346">
        <v>4</v>
      </c>
      <c r="AE19" s="346"/>
      <c r="AF19" s="346">
        <v>0</v>
      </c>
      <c r="AG19" s="272">
        <f t="shared" si="10"/>
        <v>0</v>
      </c>
      <c r="AH19" s="272">
        <f t="shared" si="11"/>
        <v>14.285714285714285</v>
      </c>
      <c r="AI19" s="272">
        <f t="shared" si="12"/>
        <v>14.285714285714285</v>
      </c>
      <c r="AJ19" s="272">
        <f t="shared" si="13"/>
        <v>42.857142857142854</v>
      </c>
      <c r="AK19" s="272">
        <f t="shared" si="14"/>
        <v>42.857142857142854</v>
      </c>
      <c r="AL19" s="346"/>
      <c r="AM19" s="346" t="s">
        <v>188</v>
      </c>
      <c r="AN19" s="354">
        <v>44838</v>
      </c>
      <c r="AO19" s="346">
        <v>4</v>
      </c>
      <c r="AP19" s="346">
        <v>11</v>
      </c>
      <c r="AQ19" s="346">
        <v>14</v>
      </c>
    </row>
    <row r="20" spans="1:43" s="208" customFormat="1" ht="14.25" customHeight="1" x14ac:dyDescent="0.35">
      <c r="A20" s="341" t="s">
        <v>52</v>
      </c>
      <c r="B20" s="105">
        <v>44831</v>
      </c>
      <c r="C20" s="341">
        <v>9</v>
      </c>
      <c r="D20" s="341">
        <v>8</v>
      </c>
      <c r="E20" s="341">
        <v>3</v>
      </c>
      <c r="F20" s="341">
        <v>2</v>
      </c>
      <c r="G20" s="341">
        <v>1</v>
      </c>
      <c r="H20" s="341">
        <v>1</v>
      </c>
      <c r="I20" s="341"/>
      <c r="J20" s="94">
        <v>0</v>
      </c>
      <c r="K20" s="94">
        <f t="shared" si="0"/>
        <v>11.111111111111111</v>
      </c>
      <c r="L20" s="94">
        <f t="shared" si="1"/>
        <v>66.666666666666657</v>
      </c>
      <c r="M20" s="94">
        <f t="shared" si="2"/>
        <v>77.777777777777786</v>
      </c>
      <c r="N20" s="94">
        <f t="shared" si="3"/>
        <v>88.888888888888886</v>
      </c>
      <c r="O20" s="94">
        <f t="shared" si="4"/>
        <v>88.888888888888886</v>
      </c>
      <c r="P20" s="341"/>
      <c r="Q20" s="341" t="s">
        <v>186</v>
      </c>
      <c r="R20" s="353">
        <v>44830</v>
      </c>
      <c r="S20" s="341">
        <v>1</v>
      </c>
      <c r="T20" s="341">
        <v>7</v>
      </c>
      <c r="U20" s="341">
        <v>7</v>
      </c>
      <c r="V20" s="212"/>
      <c r="W20" s="346" t="s">
        <v>199</v>
      </c>
      <c r="X20" s="354">
        <v>44842</v>
      </c>
      <c r="Y20" s="346">
        <v>8</v>
      </c>
      <c r="Z20" s="346">
        <v>8</v>
      </c>
      <c r="AA20" s="346">
        <v>5</v>
      </c>
      <c r="AB20" s="346">
        <v>3</v>
      </c>
      <c r="AC20" s="346">
        <v>2</v>
      </c>
      <c r="AD20" s="346">
        <v>1</v>
      </c>
      <c r="AE20" s="346"/>
      <c r="AF20" s="346">
        <v>0</v>
      </c>
      <c r="AG20" s="272">
        <f t="shared" si="10"/>
        <v>0</v>
      </c>
      <c r="AH20" s="272">
        <f t="shared" si="11"/>
        <v>37.5</v>
      </c>
      <c r="AI20" s="272">
        <f t="shared" si="12"/>
        <v>62.5</v>
      </c>
      <c r="AJ20" s="272">
        <f t="shared" si="13"/>
        <v>75</v>
      </c>
      <c r="AK20" s="272">
        <f t="shared" si="14"/>
        <v>87.5</v>
      </c>
      <c r="AL20" s="346"/>
      <c r="AM20" s="346" t="s">
        <v>188</v>
      </c>
      <c r="AN20" s="354">
        <v>44838</v>
      </c>
      <c r="AO20" s="346">
        <v>4</v>
      </c>
      <c r="AP20" s="346">
        <v>11</v>
      </c>
      <c r="AQ20" s="346">
        <v>14</v>
      </c>
    </row>
    <row r="21" spans="1:43" s="208" customFormat="1" ht="14.25" customHeight="1" x14ac:dyDescent="0.35">
      <c r="A21" s="341" t="s">
        <v>53</v>
      </c>
      <c r="B21" s="105">
        <v>44831</v>
      </c>
      <c r="C21" s="341">
        <v>9</v>
      </c>
      <c r="D21" s="341">
        <v>9</v>
      </c>
      <c r="E21" s="341">
        <v>8</v>
      </c>
      <c r="F21" s="341">
        <v>3</v>
      </c>
      <c r="G21" s="341">
        <v>2</v>
      </c>
      <c r="H21" s="341">
        <v>1</v>
      </c>
      <c r="I21" s="341"/>
      <c r="J21" s="94">
        <v>0</v>
      </c>
      <c r="K21" s="94">
        <f t="shared" si="0"/>
        <v>0</v>
      </c>
      <c r="L21" s="94">
        <f t="shared" si="1"/>
        <v>11.111111111111111</v>
      </c>
      <c r="M21" s="94">
        <f t="shared" si="2"/>
        <v>66.666666666666657</v>
      </c>
      <c r="N21" s="94">
        <f t="shared" si="3"/>
        <v>77.777777777777786</v>
      </c>
      <c r="O21" s="94">
        <f t="shared" si="4"/>
        <v>88.888888888888886</v>
      </c>
      <c r="P21" s="341"/>
      <c r="Q21" s="341" t="s">
        <v>186</v>
      </c>
      <c r="R21" s="353">
        <v>44830</v>
      </c>
      <c r="S21" s="341">
        <v>1</v>
      </c>
      <c r="T21" s="341">
        <v>7</v>
      </c>
      <c r="U21" s="341">
        <v>7</v>
      </c>
      <c r="W21" s="346" t="s">
        <v>200</v>
      </c>
      <c r="X21" s="354">
        <v>44842</v>
      </c>
      <c r="Y21" s="346">
        <v>9</v>
      </c>
      <c r="Z21" s="346">
        <v>7</v>
      </c>
      <c r="AA21" s="346">
        <v>3</v>
      </c>
      <c r="AB21" s="346">
        <v>1</v>
      </c>
      <c r="AC21" s="346">
        <v>1</v>
      </c>
      <c r="AD21" s="346">
        <v>1</v>
      </c>
      <c r="AE21" s="346"/>
      <c r="AF21" s="346">
        <v>0</v>
      </c>
      <c r="AG21" s="272">
        <f t="shared" si="10"/>
        <v>22.222222222222221</v>
      </c>
      <c r="AH21" s="272">
        <f t="shared" si="11"/>
        <v>66.666666666666657</v>
      </c>
      <c r="AI21" s="272">
        <f t="shared" si="12"/>
        <v>88.888888888888886</v>
      </c>
      <c r="AJ21" s="272">
        <f t="shared" si="13"/>
        <v>88.888888888888886</v>
      </c>
      <c r="AK21" s="272">
        <f t="shared" si="14"/>
        <v>88.888888888888886</v>
      </c>
      <c r="AL21" s="346"/>
      <c r="AM21" s="346" t="s">
        <v>188</v>
      </c>
      <c r="AN21" s="354">
        <v>44838</v>
      </c>
      <c r="AO21" s="346">
        <v>4</v>
      </c>
      <c r="AP21" s="346">
        <v>11</v>
      </c>
      <c r="AQ21" s="346">
        <v>14</v>
      </c>
    </row>
    <row r="22" spans="1:43" s="208" customFormat="1" ht="14.25" customHeight="1" x14ac:dyDescent="0.35">
      <c r="A22" s="341" t="s">
        <v>54</v>
      </c>
      <c r="B22" s="105">
        <v>44831</v>
      </c>
      <c r="C22" s="341">
        <v>9</v>
      </c>
      <c r="D22" s="341">
        <v>7</v>
      </c>
      <c r="E22" s="341">
        <v>5</v>
      </c>
      <c r="F22" s="341">
        <v>4</v>
      </c>
      <c r="G22" s="341">
        <v>2</v>
      </c>
      <c r="H22" s="341">
        <v>1</v>
      </c>
      <c r="I22" s="341"/>
      <c r="J22" s="94">
        <v>0</v>
      </c>
      <c r="K22" s="94">
        <f t="shared" si="0"/>
        <v>22.222222222222221</v>
      </c>
      <c r="L22" s="94">
        <f t="shared" si="1"/>
        <v>44.444444444444443</v>
      </c>
      <c r="M22" s="94">
        <f t="shared" si="2"/>
        <v>55.555555555555557</v>
      </c>
      <c r="N22" s="94">
        <f t="shared" si="3"/>
        <v>77.777777777777786</v>
      </c>
      <c r="O22" s="94">
        <f t="shared" si="4"/>
        <v>88.888888888888886</v>
      </c>
      <c r="P22" s="341"/>
      <c r="Q22" s="341" t="s">
        <v>186</v>
      </c>
      <c r="R22" s="353">
        <v>44830</v>
      </c>
      <c r="S22" s="341">
        <v>1</v>
      </c>
      <c r="T22" s="341">
        <v>7</v>
      </c>
      <c r="U22" s="341">
        <v>7</v>
      </c>
      <c r="W22" s="346" t="s">
        <v>201</v>
      </c>
      <c r="X22" s="354">
        <v>44842</v>
      </c>
      <c r="Y22" s="346">
        <v>8</v>
      </c>
      <c r="Z22" s="346">
        <v>6</v>
      </c>
      <c r="AA22" s="346">
        <v>3</v>
      </c>
      <c r="AB22" s="346">
        <v>2</v>
      </c>
      <c r="AC22" s="346">
        <v>3</v>
      </c>
      <c r="AD22" s="346">
        <v>1</v>
      </c>
      <c r="AE22" s="346"/>
      <c r="AF22" s="346">
        <v>0</v>
      </c>
      <c r="AG22" s="272">
        <f t="shared" si="10"/>
        <v>25</v>
      </c>
      <c r="AH22" s="272">
        <f t="shared" si="11"/>
        <v>62.5</v>
      </c>
      <c r="AI22" s="272">
        <f t="shared" si="12"/>
        <v>75</v>
      </c>
      <c r="AJ22" s="272">
        <f t="shared" si="13"/>
        <v>62.5</v>
      </c>
      <c r="AK22" s="272">
        <f t="shared" si="14"/>
        <v>87.5</v>
      </c>
      <c r="AL22" s="346"/>
      <c r="AM22" s="346" t="s">
        <v>188</v>
      </c>
      <c r="AN22" s="354">
        <v>44838</v>
      </c>
      <c r="AO22" s="346">
        <v>4</v>
      </c>
      <c r="AP22" s="346">
        <v>11</v>
      </c>
      <c r="AQ22" s="346">
        <v>14</v>
      </c>
    </row>
    <row r="23" spans="1:43" s="58" customFormat="1" ht="14.25" customHeight="1" x14ac:dyDescent="0.35">
      <c r="A23" s="341" t="s">
        <v>55</v>
      </c>
      <c r="B23" s="105">
        <v>44831</v>
      </c>
      <c r="C23" s="341">
        <v>12</v>
      </c>
      <c r="D23" s="341">
        <v>12</v>
      </c>
      <c r="E23" s="341">
        <v>8</v>
      </c>
      <c r="F23" s="341">
        <v>5</v>
      </c>
      <c r="G23" s="341">
        <v>3</v>
      </c>
      <c r="H23" s="341">
        <v>2</v>
      </c>
      <c r="I23" s="341"/>
      <c r="J23" s="94">
        <v>0</v>
      </c>
      <c r="K23" s="94">
        <f t="shared" si="0"/>
        <v>0</v>
      </c>
      <c r="L23" s="94">
        <f t="shared" si="1"/>
        <v>33.333333333333329</v>
      </c>
      <c r="M23" s="94">
        <f t="shared" si="2"/>
        <v>58.333333333333336</v>
      </c>
      <c r="N23" s="94">
        <f t="shared" si="3"/>
        <v>75</v>
      </c>
      <c r="O23" s="94">
        <f t="shared" si="4"/>
        <v>83.333333333333343</v>
      </c>
      <c r="P23" s="341"/>
      <c r="Q23" s="341" t="s">
        <v>186</v>
      </c>
      <c r="R23" s="353">
        <v>44830</v>
      </c>
      <c r="S23" s="341">
        <v>1</v>
      </c>
      <c r="T23" s="341">
        <v>7</v>
      </c>
      <c r="U23" s="341">
        <v>7</v>
      </c>
      <c r="W23" s="346" t="s">
        <v>202</v>
      </c>
      <c r="X23" s="354">
        <v>44842</v>
      </c>
      <c r="Y23" s="346">
        <v>11</v>
      </c>
      <c r="Z23" s="346">
        <v>9</v>
      </c>
      <c r="AA23" s="346">
        <v>5</v>
      </c>
      <c r="AB23" s="346">
        <v>3</v>
      </c>
      <c r="AC23" s="346">
        <v>1</v>
      </c>
      <c r="AD23" s="346">
        <v>0</v>
      </c>
      <c r="AE23" s="346"/>
      <c r="AF23" s="346">
        <v>0</v>
      </c>
      <c r="AG23" s="272">
        <f t="shared" si="10"/>
        <v>18.181818181818183</v>
      </c>
      <c r="AH23" s="272">
        <f t="shared" si="11"/>
        <v>54.54545454545454</v>
      </c>
      <c r="AI23" s="272">
        <f t="shared" si="12"/>
        <v>72.727272727272734</v>
      </c>
      <c r="AJ23" s="272">
        <f t="shared" si="13"/>
        <v>90.909090909090907</v>
      </c>
      <c r="AK23" s="272">
        <f t="shared" si="14"/>
        <v>100</v>
      </c>
      <c r="AL23" s="346"/>
      <c r="AM23" s="346" t="s">
        <v>188</v>
      </c>
      <c r="AN23" s="354">
        <v>44838</v>
      </c>
      <c r="AO23" s="346">
        <v>4</v>
      </c>
      <c r="AP23" s="346">
        <v>11</v>
      </c>
      <c r="AQ23" s="346">
        <v>14</v>
      </c>
    </row>
    <row r="24" spans="1:43" s="58" customFormat="1" ht="14.25" customHeight="1" x14ac:dyDescent="0.35">
      <c r="A24" s="341" t="s">
        <v>56</v>
      </c>
      <c r="B24" s="105">
        <v>44831</v>
      </c>
      <c r="C24" s="341">
        <v>11</v>
      </c>
      <c r="D24" s="341">
        <v>11</v>
      </c>
      <c r="E24" s="341">
        <v>5</v>
      </c>
      <c r="F24" s="341">
        <v>5</v>
      </c>
      <c r="G24" s="341">
        <v>5</v>
      </c>
      <c r="H24" s="341">
        <v>2</v>
      </c>
      <c r="I24" s="341"/>
      <c r="J24" s="94">
        <v>0</v>
      </c>
      <c r="K24" s="94">
        <f t="shared" si="0"/>
        <v>0</v>
      </c>
      <c r="L24" s="94">
        <f t="shared" si="1"/>
        <v>54.54545454545454</v>
      </c>
      <c r="M24" s="94">
        <f t="shared" si="2"/>
        <v>54.54545454545454</v>
      </c>
      <c r="N24" s="94">
        <f t="shared" si="3"/>
        <v>54.54545454545454</v>
      </c>
      <c r="O24" s="94">
        <f t="shared" si="4"/>
        <v>81.818181818181827</v>
      </c>
      <c r="P24" s="341"/>
      <c r="Q24" s="341" t="s">
        <v>186</v>
      </c>
      <c r="R24" s="353">
        <v>44830</v>
      </c>
      <c r="S24" s="341">
        <v>1</v>
      </c>
      <c r="T24" s="341">
        <v>7</v>
      </c>
      <c r="U24" s="341">
        <v>7</v>
      </c>
      <c r="W24" s="346" t="s">
        <v>203</v>
      </c>
      <c r="X24" s="354">
        <v>44842</v>
      </c>
      <c r="Y24" s="346">
        <v>8</v>
      </c>
      <c r="Z24" s="346">
        <v>8</v>
      </c>
      <c r="AA24" s="346">
        <v>6</v>
      </c>
      <c r="AB24" s="346">
        <v>4</v>
      </c>
      <c r="AC24" s="346">
        <v>2</v>
      </c>
      <c r="AD24" s="346">
        <v>2</v>
      </c>
      <c r="AE24" s="346"/>
      <c r="AF24" s="346">
        <v>0</v>
      </c>
      <c r="AG24" s="272">
        <f t="shared" si="10"/>
        <v>0</v>
      </c>
      <c r="AH24" s="272">
        <f t="shared" si="11"/>
        <v>25</v>
      </c>
      <c r="AI24" s="272">
        <f t="shared" si="12"/>
        <v>50</v>
      </c>
      <c r="AJ24" s="272">
        <f t="shared" si="13"/>
        <v>75</v>
      </c>
      <c r="AK24" s="272">
        <f t="shared" si="14"/>
        <v>75</v>
      </c>
      <c r="AL24" s="346"/>
      <c r="AM24" s="346" t="s">
        <v>188</v>
      </c>
      <c r="AN24" s="354">
        <v>44838</v>
      </c>
      <c r="AO24" s="346">
        <v>4</v>
      </c>
      <c r="AP24" s="346">
        <v>11</v>
      </c>
      <c r="AQ24" s="346">
        <v>14</v>
      </c>
    </row>
    <row r="25" spans="1:43" s="58" customFormat="1" ht="14.25" customHeight="1" x14ac:dyDescent="0.35">
      <c r="A25" s="341" t="s">
        <v>57</v>
      </c>
      <c r="B25" s="353">
        <v>44831</v>
      </c>
      <c r="C25" s="341">
        <v>10</v>
      </c>
      <c r="D25" s="341">
        <v>8</v>
      </c>
      <c r="E25" s="341">
        <v>6</v>
      </c>
      <c r="F25" s="341">
        <v>2</v>
      </c>
      <c r="G25" s="341">
        <v>2</v>
      </c>
      <c r="H25" s="341">
        <v>1</v>
      </c>
      <c r="I25" s="341"/>
      <c r="J25" s="94">
        <v>0</v>
      </c>
      <c r="K25" s="94">
        <f t="shared" si="0"/>
        <v>20</v>
      </c>
      <c r="L25" s="94">
        <f t="shared" si="1"/>
        <v>40</v>
      </c>
      <c r="M25" s="94">
        <f t="shared" si="2"/>
        <v>80</v>
      </c>
      <c r="N25" s="94">
        <f t="shared" si="3"/>
        <v>80</v>
      </c>
      <c r="O25" s="94">
        <f t="shared" si="4"/>
        <v>90</v>
      </c>
      <c r="P25" s="341"/>
      <c r="Q25" s="341" t="s">
        <v>186</v>
      </c>
      <c r="R25" s="353">
        <v>44830</v>
      </c>
      <c r="S25" s="341">
        <v>1</v>
      </c>
      <c r="T25" s="341">
        <v>7</v>
      </c>
      <c r="U25" s="341">
        <v>7</v>
      </c>
      <c r="W25" s="346" t="s">
        <v>204</v>
      </c>
      <c r="X25" s="354">
        <v>44842</v>
      </c>
      <c r="Y25" s="346">
        <v>8</v>
      </c>
      <c r="Z25" s="346">
        <v>6</v>
      </c>
      <c r="AA25" s="346">
        <v>4</v>
      </c>
      <c r="AB25" s="346">
        <v>3</v>
      </c>
      <c r="AC25" s="346">
        <v>0</v>
      </c>
      <c r="AD25" s="346">
        <v>0</v>
      </c>
      <c r="AE25" s="346"/>
      <c r="AF25" s="346">
        <v>0</v>
      </c>
      <c r="AG25" s="272">
        <f t="shared" si="10"/>
        <v>25</v>
      </c>
      <c r="AH25" s="272">
        <f t="shared" si="11"/>
        <v>50</v>
      </c>
      <c r="AI25" s="272">
        <f t="shared" si="12"/>
        <v>62.5</v>
      </c>
      <c r="AJ25" s="272">
        <f t="shared" si="13"/>
        <v>100</v>
      </c>
      <c r="AK25" s="272">
        <f t="shared" si="14"/>
        <v>100</v>
      </c>
      <c r="AL25" s="346"/>
      <c r="AM25" s="346" t="s">
        <v>188</v>
      </c>
      <c r="AN25" s="354">
        <v>44838</v>
      </c>
      <c r="AO25" s="346">
        <v>4</v>
      </c>
      <c r="AP25" s="346">
        <v>11</v>
      </c>
      <c r="AQ25" s="346">
        <v>14</v>
      </c>
    </row>
    <row r="26" spans="1:43" s="58" customFormat="1" ht="14.25" customHeight="1" x14ac:dyDescent="0.35">
      <c r="A26" s="341" t="s">
        <v>58</v>
      </c>
      <c r="B26" s="105">
        <v>44831</v>
      </c>
      <c r="C26" s="341">
        <v>11</v>
      </c>
      <c r="D26" s="341">
        <v>9</v>
      </c>
      <c r="E26" s="341">
        <v>3</v>
      </c>
      <c r="F26" s="341">
        <v>2</v>
      </c>
      <c r="G26" s="341">
        <v>0</v>
      </c>
      <c r="H26" s="341">
        <v>0</v>
      </c>
      <c r="I26" s="341"/>
      <c r="J26" s="94">
        <v>0</v>
      </c>
      <c r="K26" s="94">
        <f t="shared" si="0"/>
        <v>18.181818181818183</v>
      </c>
      <c r="L26" s="94">
        <f t="shared" si="1"/>
        <v>72.727272727272734</v>
      </c>
      <c r="M26" s="94">
        <f t="shared" si="2"/>
        <v>81.818181818181827</v>
      </c>
      <c r="N26" s="94">
        <f t="shared" si="3"/>
        <v>100</v>
      </c>
      <c r="O26" s="94">
        <f t="shared" si="4"/>
        <v>100</v>
      </c>
      <c r="P26" s="341"/>
      <c r="Q26" s="341" t="s">
        <v>186</v>
      </c>
      <c r="R26" s="353">
        <v>44830</v>
      </c>
      <c r="S26" s="341">
        <v>1</v>
      </c>
      <c r="T26" s="341">
        <v>7</v>
      </c>
      <c r="U26" s="341">
        <v>7</v>
      </c>
      <c r="W26" s="341" t="s">
        <v>263</v>
      </c>
      <c r="X26" s="353">
        <v>44862</v>
      </c>
      <c r="Y26" s="341">
        <v>10</v>
      </c>
      <c r="Z26" s="341">
        <v>4</v>
      </c>
      <c r="AA26" s="341">
        <v>2</v>
      </c>
      <c r="AB26" s="341">
        <v>1</v>
      </c>
      <c r="AC26" s="341">
        <v>1</v>
      </c>
      <c r="AD26" s="341">
        <v>1</v>
      </c>
      <c r="AE26" s="341"/>
      <c r="AF26" s="341">
        <v>0</v>
      </c>
      <c r="AG26" s="357">
        <f t="shared" ref="AG26" si="15">(Y26-Z26)/Y26*100</f>
        <v>60</v>
      </c>
      <c r="AH26" s="357">
        <f t="shared" si="11"/>
        <v>80</v>
      </c>
      <c r="AI26" s="357">
        <f t="shared" si="12"/>
        <v>90</v>
      </c>
      <c r="AJ26" s="357">
        <f t="shared" si="13"/>
        <v>90</v>
      </c>
      <c r="AK26" s="357">
        <f t="shared" si="14"/>
        <v>90</v>
      </c>
      <c r="AL26" s="341"/>
      <c r="AM26" s="341" t="s">
        <v>250</v>
      </c>
      <c r="AN26" s="353">
        <v>44858</v>
      </c>
      <c r="AO26" s="341">
        <v>4</v>
      </c>
      <c r="AP26" s="341">
        <v>9</v>
      </c>
      <c r="AQ26" s="341">
        <v>19</v>
      </c>
    </row>
    <row r="27" spans="1:43" s="58" customFormat="1" ht="14.25" customHeight="1" x14ac:dyDescent="0.35">
      <c r="A27" s="341" t="s">
        <v>59</v>
      </c>
      <c r="B27" s="353">
        <v>44831</v>
      </c>
      <c r="C27" s="341">
        <v>11</v>
      </c>
      <c r="D27" s="341">
        <v>11</v>
      </c>
      <c r="E27" s="341">
        <v>9</v>
      </c>
      <c r="F27" s="341">
        <v>6</v>
      </c>
      <c r="G27" s="341">
        <v>4</v>
      </c>
      <c r="H27" s="341">
        <v>2</v>
      </c>
      <c r="I27" s="341"/>
      <c r="J27" s="94">
        <v>0</v>
      </c>
      <c r="K27" s="94">
        <f t="shared" si="0"/>
        <v>0</v>
      </c>
      <c r="L27" s="94">
        <f t="shared" si="1"/>
        <v>18.181818181818183</v>
      </c>
      <c r="M27" s="94">
        <f t="shared" si="2"/>
        <v>45.454545454545453</v>
      </c>
      <c r="N27" s="94">
        <f t="shared" si="3"/>
        <v>63.636363636363633</v>
      </c>
      <c r="O27" s="94">
        <f t="shared" si="4"/>
        <v>81.818181818181827</v>
      </c>
      <c r="P27" s="341"/>
      <c r="Q27" s="341" t="s">
        <v>186</v>
      </c>
      <c r="R27" s="353">
        <v>44830</v>
      </c>
      <c r="S27" s="341">
        <v>1</v>
      </c>
      <c r="T27" s="341">
        <v>7</v>
      </c>
      <c r="U27" s="341">
        <v>7</v>
      </c>
      <c r="W27" s="341" t="s">
        <v>264</v>
      </c>
      <c r="X27" s="353">
        <v>44862</v>
      </c>
      <c r="Y27" s="341">
        <v>12</v>
      </c>
      <c r="Z27" s="341">
        <v>9</v>
      </c>
      <c r="AA27" s="341">
        <v>8</v>
      </c>
      <c r="AB27" s="341">
        <v>6</v>
      </c>
      <c r="AC27" s="341">
        <v>5</v>
      </c>
      <c r="AD27" s="341">
        <v>6</v>
      </c>
      <c r="AE27" s="341"/>
      <c r="AF27" s="341">
        <v>0</v>
      </c>
      <c r="AG27" s="357">
        <v>0</v>
      </c>
      <c r="AH27" s="357">
        <f t="shared" si="11"/>
        <v>33.333333333333329</v>
      </c>
      <c r="AI27" s="357">
        <f t="shared" si="12"/>
        <v>50</v>
      </c>
      <c r="AJ27" s="357">
        <f t="shared" si="13"/>
        <v>58.333333333333336</v>
      </c>
      <c r="AK27" s="357">
        <f t="shared" si="14"/>
        <v>50</v>
      </c>
      <c r="AL27" s="341"/>
      <c r="AM27" s="341" t="s">
        <v>250</v>
      </c>
      <c r="AN27" s="353">
        <v>44858</v>
      </c>
      <c r="AO27" s="341">
        <v>4</v>
      </c>
      <c r="AP27" s="341">
        <v>9</v>
      </c>
      <c r="AQ27" s="341">
        <v>19</v>
      </c>
    </row>
    <row r="28" spans="1:43" s="58" customFormat="1" ht="14.25" customHeight="1" x14ac:dyDescent="0.35">
      <c r="A28" s="341" t="s">
        <v>60</v>
      </c>
      <c r="B28" s="105">
        <v>44831</v>
      </c>
      <c r="C28" s="341">
        <v>12</v>
      </c>
      <c r="D28" s="341">
        <v>11</v>
      </c>
      <c r="E28" s="341">
        <v>7</v>
      </c>
      <c r="F28" s="341">
        <v>4</v>
      </c>
      <c r="G28" s="341">
        <v>3</v>
      </c>
      <c r="H28" s="341">
        <v>2</v>
      </c>
      <c r="I28" s="341"/>
      <c r="J28" s="94">
        <v>0</v>
      </c>
      <c r="K28" s="94">
        <f t="shared" si="0"/>
        <v>8.3333333333333321</v>
      </c>
      <c r="L28" s="94">
        <f t="shared" si="1"/>
        <v>41.666666666666671</v>
      </c>
      <c r="M28" s="94">
        <f t="shared" si="2"/>
        <v>66.666666666666657</v>
      </c>
      <c r="N28" s="94">
        <f t="shared" si="3"/>
        <v>75</v>
      </c>
      <c r="O28" s="94">
        <f t="shared" si="4"/>
        <v>83.333333333333343</v>
      </c>
      <c r="P28" s="341"/>
      <c r="Q28" s="341" t="s">
        <v>186</v>
      </c>
      <c r="R28" s="353">
        <v>44830</v>
      </c>
      <c r="S28" s="341">
        <v>1</v>
      </c>
      <c r="T28" s="341">
        <v>7</v>
      </c>
      <c r="U28" s="341">
        <v>7</v>
      </c>
      <c r="W28" s="341" t="s">
        <v>265</v>
      </c>
      <c r="X28" s="353">
        <v>44862</v>
      </c>
      <c r="Y28" s="341">
        <v>12</v>
      </c>
      <c r="Z28" s="341">
        <v>5</v>
      </c>
      <c r="AA28" s="341">
        <v>2</v>
      </c>
      <c r="AB28" s="341">
        <v>1</v>
      </c>
      <c r="AC28" s="341">
        <v>1</v>
      </c>
      <c r="AD28" s="341">
        <v>1</v>
      </c>
      <c r="AE28" s="341"/>
      <c r="AF28" s="341">
        <v>0</v>
      </c>
      <c r="AG28" s="357">
        <f t="shared" ref="AG28" si="16">(Y28-Z28)/Y28*100</f>
        <v>58.333333333333336</v>
      </c>
      <c r="AH28" s="357">
        <f t="shared" si="11"/>
        <v>83.333333333333343</v>
      </c>
      <c r="AI28" s="357">
        <f t="shared" si="12"/>
        <v>91.666666666666657</v>
      </c>
      <c r="AJ28" s="357">
        <f t="shared" si="13"/>
        <v>91.666666666666657</v>
      </c>
      <c r="AK28" s="357">
        <f t="shared" si="14"/>
        <v>91.666666666666657</v>
      </c>
      <c r="AL28" s="341"/>
      <c r="AM28" s="341" t="s">
        <v>250</v>
      </c>
      <c r="AN28" s="353">
        <v>44858</v>
      </c>
      <c r="AO28" s="341">
        <v>4</v>
      </c>
      <c r="AP28" s="341">
        <v>9</v>
      </c>
      <c r="AQ28" s="341">
        <v>19</v>
      </c>
    </row>
    <row r="29" spans="1:43" s="58" customFormat="1" ht="14.25" customHeight="1" x14ac:dyDescent="0.35">
      <c r="A29" s="341" t="s">
        <v>61</v>
      </c>
      <c r="B29" s="353">
        <v>44831</v>
      </c>
      <c r="C29" s="341">
        <v>12</v>
      </c>
      <c r="D29" s="341">
        <v>10</v>
      </c>
      <c r="E29" s="341">
        <v>8</v>
      </c>
      <c r="F29" s="341">
        <v>5</v>
      </c>
      <c r="G29" s="341">
        <v>4</v>
      </c>
      <c r="H29" s="341">
        <v>1</v>
      </c>
      <c r="I29" s="341"/>
      <c r="J29" s="94">
        <v>0</v>
      </c>
      <c r="K29" s="94">
        <f t="shared" si="0"/>
        <v>16.666666666666664</v>
      </c>
      <c r="L29" s="94">
        <f t="shared" si="1"/>
        <v>33.333333333333329</v>
      </c>
      <c r="M29" s="94">
        <f t="shared" si="2"/>
        <v>58.333333333333336</v>
      </c>
      <c r="N29" s="94">
        <f t="shared" si="3"/>
        <v>66.666666666666657</v>
      </c>
      <c r="O29" s="94">
        <f t="shared" si="4"/>
        <v>91.666666666666657</v>
      </c>
      <c r="P29" s="341"/>
      <c r="Q29" s="341" t="s">
        <v>186</v>
      </c>
      <c r="R29" s="353">
        <v>44830</v>
      </c>
      <c r="S29" s="341">
        <v>1</v>
      </c>
      <c r="T29" s="341">
        <v>7</v>
      </c>
      <c r="U29" s="341">
        <v>7</v>
      </c>
      <c r="W29" s="341" t="s">
        <v>266</v>
      </c>
      <c r="X29" s="353">
        <v>44862</v>
      </c>
      <c r="Y29" s="341">
        <v>12</v>
      </c>
      <c r="Z29" s="341">
        <v>10</v>
      </c>
      <c r="AA29" s="341">
        <v>3</v>
      </c>
      <c r="AB29" s="341">
        <v>1</v>
      </c>
      <c r="AC29" s="341">
        <v>0</v>
      </c>
      <c r="AD29" s="341">
        <v>0</v>
      </c>
      <c r="AE29" s="341"/>
      <c r="AF29" s="341">
        <v>0</v>
      </c>
      <c r="AG29" s="357">
        <v>0</v>
      </c>
      <c r="AH29" s="357">
        <f t="shared" si="11"/>
        <v>75</v>
      </c>
      <c r="AI29" s="357">
        <f t="shared" si="12"/>
        <v>91.666666666666657</v>
      </c>
      <c r="AJ29" s="357">
        <f t="shared" si="13"/>
        <v>100</v>
      </c>
      <c r="AK29" s="357">
        <f t="shared" si="14"/>
        <v>100</v>
      </c>
      <c r="AL29" s="341"/>
      <c r="AM29" s="341" t="s">
        <v>250</v>
      </c>
      <c r="AN29" s="353">
        <v>44858</v>
      </c>
      <c r="AO29" s="341">
        <v>4</v>
      </c>
      <c r="AP29" s="341">
        <v>9</v>
      </c>
      <c r="AQ29" s="341">
        <v>19</v>
      </c>
    </row>
    <row r="30" spans="1:43" s="58" customFormat="1" ht="14.25" customHeight="1" x14ac:dyDescent="0.35">
      <c r="A30" s="341" t="s">
        <v>62</v>
      </c>
      <c r="B30" s="105">
        <v>44831</v>
      </c>
      <c r="C30" s="341">
        <v>10</v>
      </c>
      <c r="D30" s="341">
        <v>10</v>
      </c>
      <c r="E30" s="341">
        <v>8</v>
      </c>
      <c r="F30" s="341">
        <v>7</v>
      </c>
      <c r="G30" s="341">
        <v>4</v>
      </c>
      <c r="H30" s="341">
        <v>2</v>
      </c>
      <c r="I30" s="341"/>
      <c r="J30" s="94">
        <v>0</v>
      </c>
      <c r="K30" s="94">
        <f t="shared" si="0"/>
        <v>0</v>
      </c>
      <c r="L30" s="94">
        <f t="shared" si="1"/>
        <v>20</v>
      </c>
      <c r="M30" s="94">
        <f t="shared" si="2"/>
        <v>30</v>
      </c>
      <c r="N30" s="94">
        <f t="shared" si="3"/>
        <v>60</v>
      </c>
      <c r="O30" s="94">
        <f t="shared" si="4"/>
        <v>80</v>
      </c>
      <c r="P30" s="341"/>
      <c r="Q30" s="341" t="s">
        <v>186</v>
      </c>
      <c r="R30" s="353">
        <v>44830</v>
      </c>
      <c r="S30" s="341">
        <v>1</v>
      </c>
      <c r="T30" s="341">
        <v>7</v>
      </c>
      <c r="U30" s="341">
        <v>7</v>
      </c>
      <c r="W30" s="341" t="s">
        <v>267</v>
      </c>
      <c r="X30" s="353">
        <v>44862</v>
      </c>
      <c r="Y30" s="341">
        <v>12</v>
      </c>
      <c r="Z30" s="341">
        <v>12</v>
      </c>
      <c r="AA30" s="341">
        <v>10</v>
      </c>
      <c r="AB30" s="341">
        <v>8</v>
      </c>
      <c r="AC30" s="341">
        <v>4</v>
      </c>
      <c r="AD30" s="341">
        <v>3</v>
      </c>
      <c r="AE30" s="341"/>
      <c r="AF30" s="341">
        <v>0</v>
      </c>
      <c r="AG30" s="357">
        <f t="shared" ref="AG30" si="17">(Y30-Z30)/Y30*100</f>
        <v>0</v>
      </c>
      <c r="AH30" s="357">
        <f t="shared" si="11"/>
        <v>16.666666666666664</v>
      </c>
      <c r="AI30" s="357">
        <f t="shared" si="12"/>
        <v>33.333333333333329</v>
      </c>
      <c r="AJ30" s="357">
        <f t="shared" si="13"/>
        <v>66.666666666666657</v>
      </c>
      <c r="AK30" s="357">
        <f t="shared" si="14"/>
        <v>75</v>
      </c>
      <c r="AL30" s="341"/>
      <c r="AM30" s="341" t="s">
        <v>250</v>
      </c>
      <c r="AN30" s="353">
        <v>44858</v>
      </c>
      <c r="AO30" s="341">
        <v>4</v>
      </c>
      <c r="AP30" s="341">
        <v>9</v>
      </c>
      <c r="AQ30" s="341">
        <v>19</v>
      </c>
    </row>
    <row r="31" spans="1:43" s="58" customFormat="1" ht="14.25" customHeight="1" x14ac:dyDescent="0.35">
      <c r="A31" s="346" t="s">
        <v>88</v>
      </c>
      <c r="B31" s="354">
        <v>44838</v>
      </c>
      <c r="C31" s="346">
        <v>12</v>
      </c>
      <c r="D31" s="346">
        <v>9</v>
      </c>
      <c r="E31" s="346">
        <v>7</v>
      </c>
      <c r="F31" s="346">
        <v>5</v>
      </c>
      <c r="G31" s="346">
        <v>4</v>
      </c>
      <c r="H31" s="346">
        <v>4</v>
      </c>
      <c r="I31" s="346"/>
      <c r="J31" s="272">
        <v>0</v>
      </c>
      <c r="K31" s="272">
        <f t="shared" ref="K31:K44" si="18">(C31-D31)/C31*100</f>
        <v>25</v>
      </c>
      <c r="L31" s="272">
        <f t="shared" ref="L31:L74" si="19">(C31-E31)/C31*100</f>
        <v>41.666666666666671</v>
      </c>
      <c r="M31" s="272">
        <f t="shared" ref="M31:M74" si="20">(C31-F31)/C31*100</f>
        <v>58.333333333333336</v>
      </c>
      <c r="N31" s="272">
        <f t="shared" ref="N31:N74" si="21">(C31-G31)/C31*100</f>
        <v>66.666666666666657</v>
      </c>
      <c r="O31" s="272">
        <f t="shared" ref="O31:O74" si="22">(C31-H31)/C31*100</f>
        <v>66.666666666666657</v>
      </c>
      <c r="P31" s="346"/>
      <c r="Q31" s="346" t="s">
        <v>188</v>
      </c>
      <c r="R31" s="354">
        <v>44838</v>
      </c>
      <c r="S31" s="346">
        <v>0</v>
      </c>
      <c r="T31" s="346">
        <v>7</v>
      </c>
      <c r="U31" s="346">
        <v>14</v>
      </c>
      <c r="W31" s="341" t="s">
        <v>268</v>
      </c>
      <c r="X31" s="353">
        <v>44862</v>
      </c>
      <c r="Y31" s="341">
        <v>11</v>
      </c>
      <c r="Z31" s="341">
        <v>8</v>
      </c>
      <c r="AA31" s="341">
        <v>1</v>
      </c>
      <c r="AB31" s="341">
        <v>0</v>
      </c>
      <c r="AC31" s="341">
        <v>0</v>
      </c>
      <c r="AD31" s="341">
        <v>0</v>
      </c>
      <c r="AE31" s="341"/>
      <c r="AF31" s="341">
        <v>0</v>
      </c>
      <c r="AG31" s="357">
        <v>0</v>
      </c>
      <c r="AH31" s="357">
        <f t="shared" si="11"/>
        <v>90.909090909090907</v>
      </c>
      <c r="AI31" s="357">
        <f t="shared" si="12"/>
        <v>100</v>
      </c>
      <c r="AJ31" s="357">
        <f t="shared" si="13"/>
        <v>100</v>
      </c>
      <c r="AK31" s="357">
        <f t="shared" si="14"/>
        <v>100</v>
      </c>
      <c r="AL31" s="341"/>
      <c r="AM31" s="341" t="s">
        <v>250</v>
      </c>
      <c r="AN31" s="353">
        <v>44858</v>
      </c>
      <c r="AO31" s="341">
        <v>4</v>
      </c>
      <c r="AP31" s="341">
        <v>9</v>
      </c>
      <c r="AQ31" s="341">
        <v>19</v>
      </c>
    </row>
    <row r="32" spans="1:43" s="58" customFormat="1" ht="14.25" customHeight="1" x14ac:dyDescent="0.35">
      <c r="A32" s="346" t="s">
        <v>89</v>
      </c>
      <c r="B32" s="354">
        <v>44838</v>
      </c>
      <c r="C32" s="346">
        <v>12</v>
      </c>
      <c r="D32" s="346">
        <v>9</v>
      </c>
      <c r="E32" s="346">
        <v>8</v>
      </c>
      <c r="F32" s="346">
        <v>5</v>
      </c>
      <c r="G32" s="346">
        <v>4</v>
      </c>
      <c r="H32" s="346">
        <v>3</v>
      </c>
      <c r="I32" s="346"/>
      <c r="J32" s="272">
        <v>0</v>
      </c>
      <c r="K32" s="272">
        <f t="shared" si="18"/>
        <v>25</v>
      </c>
      <c r="L32" s="272">
        <f t="shared" si="19"/>
        <v>33.333333333333329</v>
      </c>
      <c r="M32" s="272">
        <f t="shared" si="20"/>
        <v>58.333333333333336</v>
      </c>
      <c r="N32" s="272">
        <f t="shared" si="21"/>
        <v>66.666666666666657</v>
      </c>
      <c r="O32" s="272">
        <f t="shared" si="22"/>
        <v>75</v>
      </c>
      <c r="P32" s="346"/>
      <c r="Q32" s="346" t="s">
        <v>188</v>
      </c>
      <c r="R32" s="354">
        <v>44838</v>
      </c>
      <c r="S32" s="346">
        <v>0</v>
      </c>
      <c r="T32" s="346">
        <v>7</v>
      </c>
      <c r="U32" s="346">
        <v>14</v>
      </c>
      <c r="W32" s="341" t="s">
        <v>269</v>
      </c>
      <c r="X32" s="353">
        <v>44862</v>
      </c>
      <c r="Y32" s="341">
        <v>12</v>
      </c>
      <c r="Z32" s="341">
        <v>7</v>
      </c>
      <c r="AA32" s="341">
        <v>3</v>
      </c>
      <c r="AB32" s="341">
        <v>2</v>
      </c>
      <c r="AC32" s="341">
        <v>1</v>
      </c>
      <c r="AD32" s="341">
        <v>1</v>
      </c>
      <c r="AE32" s="341"/>
      <c r="AF32" s="341">
        <v>0</v>
      </c>
      <c r="AG32" s="357">
        <f t="shared" ref="AG32" si="23">(Y32-Z32)/Y32*100</f>
        <v>41.666666666666671</v>
      </c>
      <c r="AH32" s="357">
        <f t="shared" si="11"/>
        <v>75</v>
      </c>
      <c r="AI32" s="357">
        <f t="shared" si="12"/>
        <v>83.333333333333343</v>
      </c>
      <c r="AJ32" s="357">
        <f t="shared" si="13"/>
        <v>91.666666666666657</v>
      </c>
      <c r="AK32" s="357">
        <f t="shared" si="14"/>
        <v>91.666666666666657</v>
      </c>
      <c r="AL32" s="341"/>
      <c r="AM32" s="341" t="s">
        <v>250</v>
      </c>
      <c r="AN32" s="353">
        <v>44858</v>
      </c>
      <c r="AO32" s="341">
        <v>4</v>
      </c>
      <c r="AP32" s="341">
        <v>9</v>
      </c>
      <c r="AQ32" s="341">
        <v>19</v>
      </c>
    </row>
    <row r="33" spans="1:43" s="58" customFormat="1" ht="14.25" customHeight="1" x14ac:dyDescent="0.35">
      <c r="A33" s="346" t="s">
        <v>90</v>
      </c>
      <c r="B33" s="354">
        <v>44838</v>
      </c>
      <c r="C33" s="346">
        <v>7</v>
      </c>
      <c r="D33" s="346">
        <v>4</v>
      </c>
      <c r="E33" s="346">
        <v>3</v>
      </c>
      <c r="F33" s="346">
        <v>3</v>
      </c>
      <c r="G33" s="346">
        <v>1</v>
      </c>
      <c r="H33" s="346">
        <v>1</v>
      </c>
      <c r="I33" s="346"/>
      <c r="J33" s="272">
        <v>0</v>
      </c>
      <c r="K33" s="272">
        <f t="shared" si="18"/>
        <v>42.857142857142854</v>
      </c>
      <c r="L33" s="272">
        <f t="shared" si="19"/>
        <v>57.142857142857139</v>
      </c>
      <c r="M33" s="272">
        <f t="shared" si="20"/>
        <v>57.142857142857139</v>
      </c>
      <c r="N33" s="272">
        <f t="shared" si="21"/>
        <v>85.714285714285708</v>
      </c>
      <c r="O33" s="272">
        <f t="shared" si="22"/>
        <v>85.714285714285708</v>
      </c>
      <c r="P33" s="346"/>
      <c r="Q33" s="346" t="s">
        <v>188</v>
      </c>
      <c r="R33" s="354">
        <v>44838</v>
      </c>
      <c r="S33" s="346">
        <v>0</v>
      </c>
      <c r="T33" s="346">
        <v>7</v>
      </c>
      <c r="U33" s="346">
        <v>14</v>
      </c>
      <c r="W33" s="341" t="s">
        <v>270</v>
      </c>
      <c r="X33" s="353">
        <v>44862</v>
      </c>
      <c r="Y33" s="341">
        <v>11</v>
      </c>
      <c r="Z33" s="341">
        <v>11</v>
      </c>
      <c r="AA33" s="341">
        <v>10</v>
      </c>
      <c r="AB33" s="341">
        <v>7</v>
      </c>
      <c r="AC33" s="341">
        <v>4</v>
      </c>
      <c r="AD33" s="341">
        <v>3</v>
      </c>
      <c r="AE33" s="341"/>
      <c r="AF33" s="341">
        <v>0</v>
      </c>
      <c r="AG33" s="357">
        <v>0</v>
      </c>
      <c r="AH33" s="357">
        <f t="shared" si="11"/>
        <v>9.0909090909090917</v>
      </c>
      <c r="AI33" s="357">
        <f t="shared" si="12"/>
        <v>36.363636363636367</v>
      </c>
      <c r="AJ33" s="357">
        <f t="shared" si="13"/>
        <v>63.636363636363633</v>
      </c>
      <c r="AK33" s="357">
        <f t="shared" si="14"/>
        <v>72.727272727272734</v>
      </c>
      <c r="AL33" s="341"/>
      <c r="AM33" s="341" t="s">
        <v>250</v>
      </c>
      <c r="AN33" s="353">
        <v>44858</v>
      </c>
      <c r="AO33" s="341">
        <v>4</v>
      </c>
      <c r="AP33" s="341">
        <v>9</v>
      </c>
      <c r="AQ33" s="341">
        <v>19</v>
      </c>
    </row>
    <row r="34" spans="1:43" s="58" customFormat="1" ht="14.25" customHeight="1" x14ac:dyDescent="0.35">
      <c r="A34" s="346" t="s">
        <v>91</v>
      </c>
      <c r="B34" s="354">
        <v>44838</v>
      </c>
      <c r="C34" s="346">
        <v>12</v>
      </c>
      <c r="D34" s="346">
        <v>6</v>
      </c>
      <c r="E34" s="346">
        <v>4</v>
      </c>
      <c r="F34" s="346">
        <v>4</v>
      </c>
      <c r="G34" s="346">
        <v>4</v>
      </c>
      <c r="H34" s="346">
        <v>3</v>
      </c>
      <c r="I34" s="346"/>
      <c r="J34" s="272">
        <v>0</v>
      </c>
      <c r="K34" s="272">
        <f t="shared" si="18"/>
        <v>50</v>
      </c>
      <c r="L34" s="272">
        <f t="shared" si="19"/>
        <v>66.666666666666657</v>
      </c>
      <c r="M34" s="272">
        <f t="shared" si="20"/>
        <v>66.666666666666657</v>
      </c>
      <c r="N34" s="272">
        <f t="shared" si="21"/>
        <v>66.666666666666657</v>
      </c>
      <c r="O34" s="272">
        <f t="shared" si="22"/>
        <v>75</v>
      </c>
      <c r="P34" s="346"/>
      <c r="Q34" s="346" t="s">
        <v>188</v>
      </c>
      <c r="R34" s="354">
        <v>44838</v>
      </c>
      <c r="S34" s="346">
        <v>0</v>
      </c>
      <c r="T34" s="346">
        <v>7</v>
      </c>
      <c r="U34" s="346">
        <v>14</v>
      </c>
      <c r="W34" s="341" t="s">
        <v>271</v>
      </c>
      <c r="X34" s="353">
        <v>44862</v>
      </c>
      <c r="Y34" s="341">
        <v>7</v>
      </c>
      <c r="Z34" s="341">
        <v>2</v>
      </c>
      <c r="AA34" s="341">
        <v>3</v>
      </c>
      <c r="AB34" s="341">
        <v>1</v>
      </c>
      <c r="AC34" s="341">
        <v>1</v>
      </c>
      <c r="AD34" s="341">
        <v>0</v>
      </c>
      <c r="AE34" s="341"/>
      <c r="AF34" s="341">
        <v>0</v>
      </c>
      <c r="AG34" s="357">
        <f t="shared" ref="AG34" si="24">(Y34-Z34)/Y34*100</f>
        <v>71.428571428571431</v>
      </c>
      <c r="AH34" s="357">
        <f t="shared" si="11"/>
        <v>57.142857142857139</v>
      </c>
      <c r="AI34" s="357">
        <f t="shared" si="12"/>
        <v>85.714285714285708</v>
      </c>
      <c r="AJ34" s="357">
        <f t="shared" si="13"/>
        <v>85.714285714285708</v>
      </c>
      <c r="AK34" s="357">
        <f t="shared" si="14"/>
        <v>100</v>
      </c>
      <c r="AL34" s="341"/>
      <c r="AM34" s="341" t="s">
        <v>250</v>
      </c>
      <c r="AN34" s="353">
        <v>44858</v>
      </c>
      <c r="AO34" s="341">
        <v>4</v>
      </c>
      <c r="AP34" s="341">
        <v>9</v>
      </c>
      <c r="AQ34" s="341">
        <v>19</v>
      </c>
    </row>
    <row r="35" spans="1:43" s="58" customFormat="1" ht="14.25" customHeight="1" x14ac:dyDescent="0.35">
      <c r="A35" s="346" t="s">
        <v>92</v>
      </c>
      <c r="B35" s="354">
        <v>44838</v>
      </c>
      <c r="C35" s="346">
        <v>8</v>
      </c>
      <c r="D35" s="346">
        <v>4</v>
      </c>
      <c r="E35" s="346">
        <v>3</v>
      </c>
      <c r="F35" s="346">
        <v>3</v>
      </c>
      <c r="G35" s="346">
        <v>2</v>
      </c>
      <c r="H35" s="346">
        <v>2</v>
      </c>
      <c r="I35" s="346"/>
      <c r="J35" s="272">
        <v>0</v>
      </c>
      <c r="K35" s="272">
        <f t="shared" si="18"/>
        <v>50</v>
      </c>
      <c r="L35" s="272">
        <f t="shared" si="19"/>
        <v>62.5</v>
      </c>
      <c r="M35" s="272">
        <f t="shared" si="20"/>
        <v>62.5</v>
      </c>
      <c r="N35" s="272">
        <f t="shared" si="21"/>
        <v>75</v>
      </c>
      <c r="O35" s="272">
        <f t="shared" si="22"/>
        <v>75</v>
      </c>
      <c r="P35" s="346"/>
      <c r="Q35" s="346" t="s">
        <v>188</v>
      </c>
      <c r="R35" s="354">
        <v>44838</v>
      </c>
      <c r="S35" s="346">
        <v>0</v>
      </c>
      <c r="T35" s="346">
        <v>7</v>
      </c>
      <c r="U35" s="346">
        <v>14</v>
      </c>
      <c r="W35" s="341" t="s">
        <v>272</v>
      </c>
      <c r="X35" s="353">
        <v>44862</v>
      </c>
      <c r="Y35" s="341">
        <v>11</v>
      </c>
      <c r="Z35" s="341">
        <v>8</v>
      </c>
      <c r="AA35" s="341">
        <v>5</v>
      </c>
      <c r="AB35" s="341">
        <v>2</v>
      </c>
      <c r="AC35" s="341">
        <v>1</v>
      </c>
      <c r="AD35" s="341">
        <v>1</v>
      </c>
      <c r="AE35" s="341"/>
      <c r="AF35" s="341">
        <v>0</v>
      </c>
      <c r="AG35" s="357">
        <v>0</v>
      </c>
      <c r="AH35" s="357">
        <f t="shared" si="11"/>
        <v>54.54545454545454</v>
      </c>
      <c r="AI35" s="357">
        <f t="shared" si="12"/>
        <v>81.818181818181827</v>
      </c>
      <c r="AJ35" s="357">
        <f t="shared" si="13"/>
        <v>90.909090909090907</v>
      </c>
      <c r="AK35" s="357">
        <f t="shared" si="14"/>
        <v>90.909090909090907</v>
      </c>
      <c r="AL35" s="341"/>
      <c r="AM35" s="341" t="s">
        <v>250</v>
      </c>
      <c r="AN35" s="353">
        <v>44858</v>
      </c>
      <c r="AO35" s="341">
        <v>4</v>
      </c>
      <c r="AP35" s="341">
        <v>9</v>
      </c>
      <c r="AQ35" s="341">
        <v>19</v>
      </c>
    </row>
    <row r="36" spans="1:43" s="207" customFormat="1" ht="14.25" customHeight="1" x14ac:dyDescent="0.35">
      <c r="A36" s="346" t="s">
        <v>93</v>
      </c>
      <c r="B36" s="354">
        <v>44838</v>
      </c>
      <c r="C36" s="346">
        <v>10</v>
      </c>
      <c r="D36" s="346">
        <v>9</v>
      </c>
      <c r="E36" s="346">
        <v>3</v>
      </c>
      <c r="F36" s="346">
        <v>2</v>
      </c>
      <c r="G36" s="346">
        <v>1</v>
      </c>
      <c r="H36" s="346">
        <v>1</v>
      </c>
      <c r="I36" s="346"/>
      <c r="J36" s="272">
        <v>0</v>
      </c>
      <c r="K36" s="272">
        <f t="shared" si="18"/>
        <v>10</v>
      </c>
      <c r="L36" s="272">
        <f t="shared" si="19"/>
        <v>70</v>
      </c>
      <c r="M36" s="272">
        <f t="shared" si="20"/>
        <v>80</v>
      </c>
      <c r="N36" s="272">
        <f t="shared" si="21"/>
        <v>90</v>
      </c>
      <c r="O36" s="272">
        <f t="shared" si="22"/>
        <v>90</v>
      </c>
      <c r="P36" s="346"/>
      <c r="Q36" s="346" t="s">
        <v>188</v>
      </c>
      <c r="R36" s="354">
        <v>44838</v>
      </c>
      <c r="S36" s="346">
        <v>0</v>
      </c>
      <c r="T36" s="346">
        <v>7</v>
      </c>
      <c r="U36" s="346">
        <v>14</v>
      </c>
      <c r="W36" s="346" t="s">
        <v>343</v>
      </c>
      <c r="X36" s="354">
        <v>44911</v>
      </c>
      <c r="Y36" s="346">
        <v>12</v>
      </c>
      <c r="Z36" s="346">
        <v>10</v>
      </c>
      <c r="AA36" s="346">
        <v>7</v>
      </c>
      <c r="AB36" s="346">
        <v>7</v>
      </c>
      <c r="AC36" s="346">
        <v>7</v>
      </c>
      <c r="AD36" s="346">
        <v>6</v>
      </c>
      <c r="AE36" s="346"/>
      <c r="AF36" s="346">
        <v>0</v>
      </c>
      <c r="AG36" s="355">
        <f t="shared" ref="AG36:AG39" si="25">(Y36-Z36)/Y36*100</f>
        <v>16.666666666666664</v>
      </c>
      <c r="AH36" s="355">
        <f t="shared" ref="AH36:AH39" si="26">(Y36-AA36)/Y36*100</f>
        <v>41.666666666666671</v>
      </c>
      <c r="AI36" s="355">
        <f t="shared" ref="AI36:AI39" si="27">(Y36-AB36)/Y36*100</f>
        <v>41.666666666666671</v>
      </c>
      <c r="AJ36" s="355">
        <f t="shared" ref="AJ36:AJ39" si="28">(Y36-AC36)/Y36*100</f>
        <v>41.666666666666671</v>
      </c>
      <c r="AK36" s="355">
        <f t="shared" ref="AK36:AK39" si="29">(Y36-AD36)/Y36*100</f>
        <v>50</v>
      </c>
      <c r="AL36" s="346"/>
      <c r="AM36" s="346" t="s">
        <v>322</v>
      </c>
      <c r="AN36" s="354">
        <v>45272</v>
      </c>
      <c r="AO36" s="346">
        <v>4</v>
      </c>
      <c r="AP36" s="346">
        <v>7</v>
      </c>
      <c r="AQ36" s="346">
        <v>10</v>
      </c>
    </row>
    <row r="37" spans="1:43" s="207" customFormat="1" ht="14.25" customHeight="1" x14ac:dyDescent="0.35">
      <c r="A37" s="346" t="s">
        <v>94</v>
      </c>
      <c r="B37" s="354">
        <v>44838</v>
      </c>
      <c r="C37" s="346">
        <v>10</v>
      </c>
      <c r="D37" s="346">
        <v>10</v>
      </c>
      <c r="E37" s="346">
        <v>7</v>
      </c>
      <c r="F37" s="346">
        <v>2</v>
      </c>
      <c r="G37" s="346">
        <v>1</v>
      </c>
      <c r="H37" s="346">
        <v>1</v>
      </c>
      <c r="I37" s="346"/>
      <c r="J37" s="272">
        <v>0</v>
      </c>
      <c r="K37" s="272">
        <f t="shared" si="18"/>
        <v>0</v>
      </c>
      <c r="L37" s="272">
        <f t="shared" si="19"/>
        <v>30</v>
      </c>
      <c r="M37" s="272">
        <f t="shared" si="20"/>
        <v>80</v>
      </c>
      <c r="N37" s="272">
        <f t="shared" si="21"/>
        <v>90</v>
      </c>
      <c r="O37" s="272">
        <f t="shared" si="22"/>
        <v>90</v>
      </c>
      <c r="P37" s="346"/>
      <c r="Q37" s="346" t="s">
        <v>188</v>
      </c>
      <c r="R37" s="354">
        <v>44838</v>
      </c>
      <c r="S37" s="346">
        <v>0</v>
      </c>
      <c r="T37" s="346">
        <v>7</v>
      </c>
      <c r="U37" s="346">
        <v>14</v>
      </c>
      <c r="W37" s="341" t="s">
        <v>428</v>
      </c>
      <c r="X37" s="353">
        <v>44963</v>
      </c>
      <c r="Y37" s="341">
        <v>12</v>
      </c>
      <c r="Z37" s="341">
        <v>12</v>
      </c>
      <c r="AA37" s="341">
        <v>10</v>
      </c>
      <c r="AB37" s="341">
        <v>8</v>
      </c>
      <c r="AC37" s="341">
        <v>6</v>
      </c>
      <c r="AD37" s="341">
        <v>5</v>
      </c>
      <c r="AE37" s="341"/>
      <c r="AF37" s="102">
        <v>0</v>
      </c>
      <c r="AG37" s="102">
        <f t="shared" si="25"/>
        <v>0</v>
      </c>
      <c r="AH37" s="102">
        <f t="shared" si="26"/>
        <v>16.666666666666664</v>
      </c>
      <c r="AI37" s="102">
        <f t="shared" si="27"/>
        <v>33.333333333333329</v>
      </c>
      <c r="AJ37" s="102">
        <f t="shared" si="28"/>
        <v>50</v>
      </c>
      <c r="AK37" s="102">
        <f t="shared" si="29"/>
        <v>58.333333333333336</v>
      </c>
      <c r="AL37" s="341"/>
      <c r="AM37" s="341" t="s">
        <v>402</v>
      </c>
      <c r="AN37" s="353">
        <v>44959</v>
      </c>
      <c r="AO37" s="341">
        <v>4</v>
      </c>
      <c r="AP37" s="341">
        <v>11</v>
      </c>
      <c r="AQ37" s="341">
        <v>15</v>
      </c>
    </row>
    <row r="38" spans="1:43" s="207" customFormat="1" ht="14.25" customHeight="1" x14ac:dyDescent="0.35">
      <c r="A38" s="341" t="s">
        <v>95</v>
      </c>
      <c r="B38" s="353">
        <v>44839</v>
      </c>
      <c r="C38" s="341">
        <v>10</v>
      </c>
      <c r="D38" s="341">
        <v>9</v>
      </c>
      <c r="E38" s="341">
        <v>7</v>
      </c>
      <c r="F38" s="341">
        <v>4</v>
      </c>
      <c r="G38" s="341">
        <v>1</v>
      </c>
      <c r="H38" s="341">
        <v>1</v>
      </c>
      <c r="I38" s="341"/>
      <c r="J38" s="94">
        <v>0</v>
      </c>
      <c r="K38" s="94">
        <f t="shared" si="18"/>
        <v>10</v>
      </c>
      <c r="L38" s="94">
        <f t="shared" si="19"/>
        <v>30</v>
      </c>
      <c r="M38" s="94">
        <f t="shared" si="20"/>
        <v>60</v>
      </c>
      <c r="N38" s="94">
        <f t="shared" si="21"/>
        <v>90</v>
      </c>
      <c r="O38" s="94">
        <f t="shared" si="22"/>
        <v>90</v>
      </c>
      <c r="P38" s="341"/>
      <c r="Q38" s="341" t="s">
        <v>188</v>
      </c>
      <c r="R38" s="353">
        <v>44838</v>
      </c>
      <c r="S38" s="341">
        <v>1</v>
      </c>
      <c r="T38" s="341">
        <v>7</v>
      </c>
      <c r="U38" s="341">
        <v>15</v>
      </c>
      <c r="W38" s="341" t="s">
        <v>429</v>
      </c>
      <c r="X38" s="353">
        <v>44963</v>
      </c>
      <c r="Y38" s="341">
        <v>12</v>
      </c>
      <c r="Z38" s="341">
        <v>12</v>
      </c>
      <c r="AA38" s="341">
        <v>6</v>
      </c>
      <c r="AB38" s="341">
        <v>6</v>
      </c>
      <c r="AC38" s="341">
        <v>5</v>
      </c>
      <c r="AD38" s="341">
        <v>5</v>
      </c>
      <c r="AE38" s="341"/>
      <c r="AF38" s="341">
        <v>0</v>
      </c>
      <c r="AG38" s="341">
        <f t="shared" si="25"/>
        <v>0</v>
      </c>
      <c r="AH38" s="341">
        <f t="shared" si="26"/>
        <v>50</v>
      </c>
      <c r="AI38" s="341">
        <f t="shared" si="27"/>
        <v>50</v>
      </c>
      <c r="AJ38" s="357">
        <f t="shared" si="28"/>
        <v>58.333333333333336</v>
      </c>
      <c r="AK38" s="357">
        <f t="shared" si="29"/>
        <v>58.333333333333336</v>
      </c>
      <c r="AL38" s="341"/>
      <c r="AM38" s="341" t="s">
        <v>402</v>
      </c>
      <c r="AN38" s="353">
        <v>44959</v>
      </c>
      <c r="AO38" s="341">
        <v>4</v>
      </c>
      <c r="AP38" s="341">
        <v>11</v>
      </c>
      <c r="AQ38" s="341">
        <v>15</v>
      </c>
    </row>
    <row r="39" spans="1:43" s="207" customFormat="1" ht="14.25" customHeight="1" x14ac:dyDescent="0.35">
      <c r="A39" s="341" t="s">
        <v>96</v>
      </c>
      <c r="B39" s="353">
        <v>44839</v>
      </c>
      <c r="C39" s="341">
        <v>9</v>
      </c>
      <c r="D39" s="341">
        <v>9</v>
      </c>
      <c r="E39" s="341">
        <v>8</v>
      </c>
      <c r="F39" s="341">
        <v>7</v>
      </c>
      <c r="G39" s="341">
        <v>7</v>
      </c>
      <c r="H39" s="341">
        <v>6</v>
      </c>
      <c r="I39" s="341"/>
      <c r="J39" s="94">
        <v>0</v>
      </c>
      <c r="K39" s="94">
        <f t="shared" si="18"/>
        <v>0</v>
      </c>
      <c r="L39" s="94">
        <f t="shared" si="19"/>
        <v>11.111111111111111</v>
      </c>
      <c r="M39" s="94">
        <f t="shared" si="20"/>
        <v>22.222222222222221</v>
      </c>
      <c r="N39" s="94">
        <f t="shared" si="21"/>
        <v>22.222222222222221</v>
      </c>
      <c r="O39" s="94">
        <f t="shared" si="22"/>
        <v>33.333333333333329</v>
      </c>
      <c r="P39" s="341"/>
      <c r="Q39" s="341" t="s">
        <v>188</v>
      </c>
      <c r="R39" s="353">
        <v>44838</v>
      </c>
      <c r="S39" s="341">
        <v>1</v>
      </c>
      <c r="T39" s="341">
        <v>7</v>
      </c>
      <c r="U39" s="341">
        <v>15</v>
      </c>
      <c r="W39" s="341" t="s">
        <v>430</v>
      </c>
      <c r="X39" s="353">
        <v>44963</v>
      </c>
      <c r="Y39" s="341">
        <v>7</v>
      </c>
      <c r="Z39" s="341">
        <v>7</v>
      </c>
      <c r="AA39" s="341">
        <v>5</v>
      </c>
      <c r="AB39" s="341">
        <v>5</v>
      </c>
      <c r="AC39" s="341">
        <v>3</v>
      </c>
      <c r="AD39" s="341">
        <v>3</v>
      </c>
      <c r="AE39" s="341"/>
      <c r="AF39" s="341">
        <v>0</v>
      </c>
      <c r="AG39" s="341">
        <f t="shared" si="25"/>
        <v>0</v>
      </c>
      <c r="AH39" s="357">
        <f t="shared" si="26"/>
        <v>28.571428571428569</v>
      </c>
      <c r="AI39" s="357">
        <f t="shared" si="27"/>
        <v>28.571428571428569</v>
      </c>
      <c r="AJ39" s="357">
        <f t="shared" si="28"/>
        <v>57.142857142857139</v>
      </c>
      <c r="AK39" s="357">
        <f t="shared" si="29"/>
        <v>57.142857142857139</v>
      </c>
      <c r="AL39" s="341"/>
      <c r="AM39" s="341" t="s">
        <v>402</v>
      </c>
      <c r="AN39" s="353">
        <v>44959</v>
      </c>
      <c r="AO39" s="341">
        <v>4</v>
      </c>
      <c r="AP39" s="341">
        <v>11</v>
      </c>
      <c r="AQ39" s="341">
        <v>15</v>
      </c>
    </row>
    <row r="40" spans="1:43" s="207" customFormat="1" ht="14.25" customHeight="1" x14ac:dyDescent="0.35">
      <c r="A40" s="341" t="s">
        <v>97</v>
      </c>
      <c r="B40" s="353">
        <v>44839</v>
      </c>
      <c r="C40" s="341">
        <v>9</v>
      </c>
      <c r="D40" s="341">
        <v>7</v>
      </c>
      <c r="E40" s="341">
        <v>5</v>
      </c>
      <c r="F40" s="341">
        <v>1</v>
      </c>
      <c r="G40" s="341">
        <v>0</v>
      </c>
      <c r="H40" s="341">
        <v>0</v>
      </c>
      <c r="I40" s="341"/>
      <c r="J40" s="94">
        <v>0</v>
      </c>
      <c r="K40" s="94">
        <f t="shared" si="18"/>
        <v>22.222222222222221</v>
      </c>
      <c r="L40" s="94">
        <f t="shared" si="19"/>
        <v>44.444444444444443</v>
      </c>
      <c r="M40" s="94">
        <f t="shared" si="20"/>
        <v>88.888888888888886</v>
      </c>
      <c r="N40" s="94">
        <f t="shared" si="21"/>
        <v>100</v>
      </c>
      <c r="O40" s="94">
        <f t="shared" si="22"/>
        <v>100</v>
      </c>
      <c r="P40" s="341"/>
      <c r="Q40" s="341" t="s">
        <v>188</v>
      </c>
      <c r="R40" s="353">
        <v>44838</v>
      </c>
      <c r="S40" s="341">
        <v>1</v>
      </c>
      <c r="T40" s="341">
        <v>7</v>
      </c>
      <c r="U40" s="341">
        <v>15</v>
      </c>
      <c r="W40" s="343" t="s">
        <v>557</v>
      </c>
      <c r="X40" s="360">
        <v>45083</v>
      </c>
      <c r="Y40" s="343">
        <v>12</v>
      </c>
      <c r="Z40" s="343">
        <v>7</v>
      </c>
      <c r="AA40" s="343">
        <v>2</v>
      </c>
      <c r="AB40" s="343">
        <v>2</v>
      </c>
      <c r="AC40" s="343">
        <v>1</v>
      </c>
      <c r="AD40" s="343">
        <v>1</v>
      </c>
      <c r="AE40" s="346"/>
      <c r="AF40" s="344">
        <v>0</v>
      </c>
      <c r="AG40" s="344">
        <f t="shared" ref="AG40:AG42" si="30">(Y40-Z40)/Y40*100</f>
        <v>41.666666666666671</v>
      </c>
      <c r="AH40" s="344">
        <f t="shared" ref="AH40:AH42" si="31">(Y40-AA40)/Y40*100</f>
        <v>83.333333333333343</v>
      </c>
      <c r="AI40" s="344">
        <f t="shared" ref="AI40:AI42" si="32">(Y40-AB40)/Y40*100</f>
        <v>83.333333333333343</v>
      </c>
      <c r="AJ40" s="344">
        <f t="shared" ref="AJ40:AJ42" si="33">(Y40-AC40)/Y40*100</f>
        <v>91.666666666666657</v>
      </c>
      <c r="AK40" s="344">
        <f t="shared" ref="AK40:AK42" si="34">(Y40-AD40)/Y40*100</f>
        <v>91.666666666666657</v>
      </c>
      <c r="AL40" s="346"/>
      <c r="AM40" s="343" t="s">
        <v>547</v>
      </c>
      <c r="AN40" s="361">
        <v>45078</v>
      </c>
      <c r="AO40" s="346">
        <v>5</v>
      </c>
      <c r="AP40" s="346">
        <v>7</v>
      </c>
      <c r="AQ40" s="346">
        <v>8</v>
      </c>
    </row>
    <row r="41" spans="1:43" s="207" customFormat="1" ht="14.25" customHeight="1" x14ac:dyDescent="0.35">
      <c r="A41" s="341" t="s">
        <v>98</v>
      </c>
      <c r="B41" s="353">
        <v>44839</v>
      </c>
      <c r="C41" s="341">
        <v>10</v>
      </c>
      <c r="D41" s="341">
        <v>7</v>
      </c>
      <c r="E41" s="341">
        <v>3</v>
      </c>
      <c r="F41" s="341">
        <v>0</v>
      </c>
      <c r="G41" s="341">
        <v>0</v>
      </c>
      <c r="H41" s="341">
        <v>0</v>
      </c>
      <c r="I41" s="341"/>
      <c r="J41" s="94">
        <v>0</v>
      </c>
      <c r="K41" s="94">
        <f t="shared" si="18"/>
        <v>30</v>
      </c>
      <c r="L41" s="94">
        <f t="shared" si="19"/>
        <v>70</v>
      </c>
      <c r="M41" s="94">
        <f t="shared" si="20"/>
        <v>100</v>
      </c>
      <c r="N41" s="94">
        <f t="shared" si="21"/>
        <v>100</v>
      </c>
      <c r="O41" s="94">
        <f t="shared" si="22"/>
        <v>100</v>
      </c>
      <c r="P41" s="341"/>
      <c r="Q41" s="341" t="s">
        <v>188</v>
      </c>
      <c r="R41" s="353">
        <v>44838</v>
      </c>
      <c r="S41" s="341">
        <v>1</v>
      </c>
      <c r="T41" s="341">
        <v>7</v>
      </c>
      <c r="U41" s="341">
        <v>15</v>
      </c>
      <c r="W41" s="343" t="s">
        <v>559</v>
      </c>
      <c r="X41" s="361">
        <v>45083</v>
      </c>
      <c r="Y41" s="343">
        <v>12</v>
      </c>
      <c r="Z41" s="343">
        <v>11</v>
      </c>
      <c r="AA41" s="343">
        <v>9</v>
      </c>
      <c r="AB41" s="343">
        <v>5</v>
      </c>
      <c r="AC41" s="343">
        <v>3</v>
      </c>
      <c r="AD41" s="343">
        <v>0</v>
      </c>
      <c r="AE41" s="346"/>
      <c r="AF41" s="344">
        <v>0</v>
      </c>
      <c r="AG41" s="344">
        <f t="shared" si="30"/>
        <v>8.3333333333333321</v>
      </c>
      <c r="AH41" s="344">
        <f t="shared" si="31"/>
        <v>25</v>
      </c>
      <c r="AI41" s="344">
        <f t="shared" si="32"/>
        <v>58.333333333333336</v>
      </c>
      <c r="AJ41" s="344">
        <f t="shared" si="33"/>
        <v>75</v>
      </c>
      <c r="AK41" s="344">
        <f t="shared" si="34"/>
        <v>100</v>
      </c>
      <c r="AL41" s="346"/>
      <c r="AM41" s="343" t="s">
        <v>547</v>
      </c>
      <c r="AN41" s="361">
        <v>45078</v>
      </c>
      <c r="AO41" s="346">
        <v>5</v>
      </c>
      <c r="AP41" s="346">
        <v>7</v>
      </c>
      <c r="AQ41" s="346">
        <v>8</v>
      </c>
    </row>
    <row r="42" spans="1:43" s="207" customFormat="1" ht="14.25" customHeight="1" x14ac:dyDescent="0.35">
      <c r="A42" s="341" t="s">
        <v>99</v>
      </c>
      <c r="B42" s="353">
        <v>44839</v>
      </c>
      <c r="C42" s="341">
        <v>8</v>
      </c>
      <c r="D42" s="341">
        <v>8</v>
      </c>
      <c r="E42" s="341">
        <v>7</v>
      </c>
      <c r="F42" s="341">
        <v>6</v>
      </c>
      <c r="G42" s="341">
        <v>6</v>
      </c>
      <c r="H42" s="341">
        <v>5</v>
      </c>
      <c r="I42" s="341"/>
      <c r="J42" s="94">
        <v>0</v>
      </c>
      <c r="K42" s="94">
        <f t="shared" si="18"/>
        <v>0</v>
      </c>
      <c r="L42" s="94">
        <f t="shared" si="19"/>
        <v>12.5</v>
      </c>
      <c r="M42" s="94">
        <f t="shared" si="20"/>
        <v>25</v>
      </c>
      <c r="N42" s="94">
        <f t="shared" si="21"/>
        <v>25</v>
      </c>
      <c r="O42" s="94">
        <f t="shared" si="22"/>
        <v>37.5</v>
      </c>
      <c r="P42" s="341"/>
      <c r="Q42" s="341" t="s">
        <v>188</v>
      </c>
      <c r="R42" s="353">
        <v>44838</v>
      </c>
      <c r="S42" s="341">
        <v>1</v>
      </c>
      <c r="T42" s="341">
        <v>7</v>
      </c>
      <c r="U42" s="341">
        <v>15</v>
      </c>
      <c r="W42" s="346" t="s">
        <v>561</v>
      </c>
      <c r="X42" s="347">
        <v>45083</v>
      </c>
      <c r="Y42" s="346">
        <v>12</v>
      </c>
      <c r="Z42" s="346">
        <v>11</v>
      </c>
      <c r="AA42" s="346">
        <v>9</v>
      </c>
      <c r="AB42" s="346">
        <v>5</v>
      </c>
      <c r="AC42" s="346">
        <v>3</v>
      </c>
      <c r="AD42" s="346">
        <v>0</v>
      </c>
      <c r="AE42" s="346"/>
      <c r="AF42" s="344">
        <v>0</v>
      </c>
      <c r="AG42" s="344">
        <f t="shared" si="30"/>
        <v>8.3333333333333321</v>
      </c>
      <c r="AH42" s="344">
        <f t="shared" si="31"/>
        <v>25</v>
      </c>
      <c r="AI42" s="344">
        <f t="shared" si="32"/>
        <v>58.333333333333336</v>
      </c>
      <c r="AJ42" s="344">
        <f t="shared" si="33"/>
        <v>75</v>
      </c>
      <c r="AK42" s="344">
        <f t="shared" si="34"/>
        <v>100</v>
      </c>
      <c r="AL42" s="346"/>
      <c r="AM42" s="346" t="s">
        <v>547</v>
      </c>
      <c r="AN42" s="361">
        <v>45078</v>
      </c>
      <c r="AO42" s="346">
        <v>5</v>
      </c>
      <c r="AP42" s="346">
        <v>7</v>
      </c>
      <c r="AQ42" s="346">
        <v>8</v>
      </c>
    </row>
    <row r="43" spans="1:43" s="207" customFormat="1" ht="14.25" customHeight="1" x14ac:dyDescent="0.35">
      <c r="A43" s="341" t="s">
        <v>100</v>
      </c>
      <c r="B43" s="353">
        <v>44839</v>
      </c>
      <c r="C43" s="341">
        <v>11</v>
      </c>
      <c r="D43" s="341">
        <v>9</v>
      </c>
      <c r="E43" s="341">
        <v>8</v>
      </c>
      <c r="F43" s="341">
        <v>6</v>
      </c>
      <c r="G43" s="341">
        <v>5</v>
      </c>
      <c r="H43" s="341">
        <v>3</v>
      </c>
      <c r="I43" s="341"/>
      <c r="J43" s="94">
        <v>0</v>
      </c>
      <c r="K43" s="94">
        <f t="shared" si="18"/>
        <v>18.181818181818183</v>
      </c>
      <c r="L43" s="94">
        <f t="shared" si="19"/>
        <v>27.27272727272727</v>
      </c>
      <c r="M43" s="94">
        <f t="shared" si="20"/>
        <v>45.454545454545453</v>
      </c>
      <c r="N43" s="94">
        <f t="shared" si="21"/>
        <v>54.54545454545454</v>
      </c>
      <c r="O43" s="94">
        <f t="shared" si="22"/>
        <v>72.727272727272734</v>
      </c>
      <c r="P43" s="341"/>
      <c r="Q43" s="341" t="s">
        <v>188</v>
      </c>
      <c r="R43" s="353">
        <v>44838</v>
      </c>
      <c r="S43" s="341">
        <v>1</v>
      </c>
      <c r="T43" s="341">
        <v>7</v>
      </c>
      <c r="U43" s="341">
        <v>15</v>
      </c>
      <c r="W43" s="222"/>
      <c r="X43" s="249"/>
      <c r="Y43" s="222"/>
      <c r="Z43" s="222"/>
      <c r="AA43" s="222"/>
      <c r="AB43" s="222"/>
      <c r="AC43" s="222"/>
      <c r="AD43" s="222"/>
      <c r="AE43" s="224"/>
      <c r="AF43" s="250"/>
      <c r="AG43" s="250"/>
      <c r="AH43" s="250"/>
      <c r="AI43" s="250"/>
      <c r="AJ43" s="250"/>
      <c r="AK43" s="250"/>
      <c r="AL43" s="251"/>
      <c r="AM43" s="252"/>
      <c r="AN43" s="257"/>
      <c r="AO43" s="251"/>
      <c r="AP43" s="251"/>
      <c r="AQ43" s="251"/>
    </row>
    <row r="44" spans="1:43" s="207" customFormat="1" ht="14.25" customHeight="1" x14ac:dyDescent="0.35">
      <c r="A44" s="346" t="s">
        <v>273</v>
      </c>
      <c r="B44" s="354">
        <v>44865</v>
      </c>
      <c r="C44" s="346">
        <v>9</v>
      </c>
      <c r="D44" s="346">
        <v>9</v>
      </c>
      <c r="E44" s="346">
        <v>5</v>
      </c>
      <c r="F44" s="346">
        <v>1</v>
      </c>
      <c r="G44" s="346">
        <v>1</v>
      </c>
      <c r="H44" s="346">
        <v>1</v>
      </c>
      <c r="I44" s="346"/>
      <c r="J44" s="346">
        <v>0</v>
      </c>
      <c r="K44" s="355">
        <f t="shared" si="18"/>
        <v>0</v>
      </c>
      <c r="L44" s="355">
        <f t="shared" si="19"/>
        <v>44.444444444444443</v>
      </c>
      <c r="M44" s="355">
        <f t="shared" si="20"/>
        <v>88.888888888888886</v>
      </c>
      <c r="N44" s="355">
        <f t="shared" si="21"/>
        <v>88.888888888888886</v>
      </c>
      <c r="O44" s="355">
        <f t="shared" si="22"/>
        <v>88.888888888888886</v>
      </c>
      <c r="P44" s="346"/>
      <c r="Q44" s="346" t="s">
        <v>280</v>
      </c>
      <c r="R44" s="354">
        <v>44865</v>
      </c>
      <c r="S44" s="346">
        <v>0</v>
      </c>
      <c r="T44" s="346">
        <v>11</v>
      </c>
      <c r="U44" s="346">
        <v>20</v>
      </c>
      <c r="W44" s="251"/>
      <c r="X44" s="253"/>
      <c r="Y44" s="251"/>
      <c r="Z44" s="251"/>
      <c r="AA44" s="251"/>
      <c r="AB44" s="251"/>
      <c r="AC44" s="251"/>
      <c r="AD44" s="251"/>
      <c r="AE44" s="251"/>
      <c r="AF44" s="254"/>
      <c r="AG44" s="254"/>
      <c r="AH44" s="254"/>
      <c r="AI44" s="254"/>
      <c r="AJ44" s="254"/>
      <c r="AK44" s="254"/>
      <c r="AL44" s="251"/>
      <c r="AM44" s="251"/>
      <c r="AN44" s="257"/>
      <c r="AO44" s="251"/>
      <c r="AP44" s="251"/>
      <c r="AQ44" s="251"/>
    </row>
    <row r="45" spans="1:43" s="207" customFormat="1" ht="14.25" customHeight="1" x14ac:dyDescent="0.35">
      <c r="A45" s="346" t="s">
        <v>274</v>
      </c>
      <c r="B45" s="354">
        <v>44865</v>
      </c>
      <c r="C45" s="346">
        <v>12</v>
      </c>
      <c r="D45" s="346">
        <v>9</v>
      </c>
      <c r="E45" s="346">
        <v>7</v>
      </c>
      <c r="F45" s="346">
        <v>4</v>
      </c>
      <c r="G45" s="346">
        <v>0</v>
      </c>
      <c r="H45" s="346">
        <v>0</v>
      </c>
      <c r="I45" s="346"/>
      <c r="J45" s="346">
        <v>0</v>
      </c>
      <c r="K45" s="355">
        <v>0</v>
      </c>
      <c r="L45" s="355">
        <f t="shared" si="19"/>
        <v>41.666666666666671</v>
      </c>
      <c r="M45" s="355">
        <f t="shared" si="20"/>
        <v>66.666666666666657</v>
      </c>
      <c r="N45" s="355">
        <f t="shared" si="21"/>
        <v>100</v>
      </c>
      <c r="O45" s="355">
        <f t="shared" si="22"/>
        <v>100</v>
      </c>
      <c r="P45" s="346"/>
      <c r="Q45" s="346" t="s">
        <v>280</v>
      </c>
      <c r="R45" s="354">
        <v>44865</v>
      </c>
      <c r="S45" s="346">
        <v>0</v>
      </c>
      <c r="T45" s="346">
        <v>11</v>
      </c>
      <c r="U45" s="346">
        <v>20</v>
      </c>
      <c r="W45" s="252"/>
      <c r="X45" s="253"/>
      <c r="Y45" s="252"/>
      <c r="Z45" s="252"/>
      <c r="AA45" s="252"/>
      <c r="AB45" s="252"/>
      <c r="AC45" s="252"/>
      <c r="AD45" s="252"/>
      <c r="AE45" s="251"/>
      <c r="AF45" s="254"/>
      <c r="AG45" s="254"/>
      <c r="AH45" s="254"/>
      <c r="AI45" s="254"/>
      <c r="AJ45" s="254"/>
      <c r="AK45" s="254"/>
      <c r="AL45" s="251"/>
      <c r="AM45" s="252"/>
      <c r="AN45" s="257"/>
      <c r="AO45" s="251"/>
      <c r="AP45" s="251"/>
      <c r="AQ45" s="251"/>
    </row>
    <row r="46" spans="1:43" s="207" customFormat="1" ht="14.25" customHeight="1" x14ac:dyDescent="0.35">
      <c r="A46" s="346" t="s">
        <v>275</v>
      </c>
      <c r="B46" s="354">
        <v>44865</v>
      </c>
      <c r="C46" s="346">
        <v>12</v>
      </c>
      <c r="D46" s="346">
        <v>9</v>
      </c>
      <c r="E46" s="346">
        <v>2</v>
      </c>
      <c r="F46" s="346">
        <v>2</v>
      </c>
      <c r="G46" s="346">
        <v>1</v>
      </c>
      <c r="H46" s="346">
        <v>1</v>
      </c>
      <c r="I46" s="346"/>
      <c r="J46" s="346">
        <v>0</v>
      </c>
      <c r="K46" s="355">
        <f t="shared" ref="K46" si="35">(C46-D46)/C46*100</f>
        <v>25</v>
      </c>
      <c r="L46" s="355">
        <f t="shared" si="19"/>
        <v>83.333333333333343</v>
      </c>
      <c r="M46" s="355">
        <f t="shared" si="20"/>
        <v>83.333333333333343</v>
      </c>
      <c r="N46" s="355">
        <f t="shared" si="21"/>
        <v>91.666666666666657</v>
      </c>
      <c r="O46" s="355">
        <f t="shared" si="22"/>
        <v>91.666666666666657</v>
      </c>
      <c r="P46" s="346"/>
      <c r="Q46" s="346" t="s">
        <v>280</v>
      </c>
      <c r="R46" s="354">
        <v>44865</v>
      </c>
      <c r="S46" s="346">
        <v>0</v>
      </c>
      <c r="T46" s="346">
        <v>11</v>
      </c>
      <c r="U46" s="346">
        <v>20</v>
      </c>
      <c r="W46" s="251"/>
      <c r="X46" s="253"/>
      <c r="Y46" s="251"/>
      <c r="Z46" s="251"/>
      <c r="AA46" s="251"/>
      <c r="AB46" s="251"/>
      <c r="AC46" s="251"/>
      <c r="AD46" s="251"/>
      <c r="AE46" s="251"/>
      <c r="AF46" s="254"/>
      <c r="AG46" s="254"/>
      <c r="AH46" s="254"/>
      <c r="AI46" s="254"/>
      <c r="AJ46" s="254"/>
      <c r="AK46" s="254"/>
      <c r="AL46" s="251"/>
      <c r="AM46" s="251"/>
      <c r="AN46" s="257"/>
      <c r="AO46" s="251"/>
      <c r="AP46" s="251"/>
      <c r="AQ46" s="251"/>
    </row>
    <row r="47" spans="1:43" s="208" customFormat="1" ht="14.25" customHeight="1" x14ac:dyDescent="0.35">
      <c r="A47" s="346" t="s">
        <v>276</v>
      </c>
      <c r="B47" s="354">
        <v>44865</v>
      </c>
      <c r="C47" s="346">
        <v>12</v>
      </c>
      <c r="D47" s="346">
        <v>9</v>
      </c>
      <c r="E47" s="346">
        <v>5</v>
      </c>
      <c r="F47" s="346">
        <v>5</v>
      </c>
      <c r="G47" s="346">
        <v>4</v>
      </c>
      <c r="H47" s="346">
        <v>4</v>
      </c>
      <c r="I47" s="346"/>
      <c r="J47" s="346">
        <v>0</v>
      </c>
      <c r="K47" s="355">
        <v>0</v>
      </c>
      <c r="L47" s="355">
        <f t="shared" si="19"/>
        <v>58.333333333333336</v>
      </c>
      <c r="M47" s="355">
        <f t="shared" si="20"/>
        <v>58.333333333333336</v>
      </c>
      <c r="N47" s="355">
        <f t="shared" si="21"/>
        <v>66.666666666666657</v>
      </c>
      <c r="O47" s="355">
        <f t="shared" si="22"/>
        <v>66.666666666666657</v>
      </c>
      <c r="P47" s="346"/>
      <c r="Q47" s="346" t="s">
        <v>280</v>
      </c>
      <c r="R47" s="354">
        <v>44865</v>
      </c>
      <c r="S47" s="346">
        <v>0</v>
      </c>
      <c r="T47" s="346">
        <v>11</v>
      </c>
      <c r="U47" s="346">
        <v>20</v>
      </c>
      <c r="W47" s="252"/>
      <c r="X47" s="253"/>
      <c r="Y47" s="252"/>
      <c r="Z47" s="252"/>
      <c r="AA47" s="252"/>
      <c r="AB47" s="252"/>
      <c r="AC47" s="252"/>
      <c r="AD47" s="252"/>
      <c r="AE47" s="251"/>
      <c r="AF47" s="254"/>
      <c r="AG47" s="254"/>
      <c r="AH47" s="254"/>
      <c r="AI47" s="254"/>
      <c r="AJ47" s="254"/>
      <c r="AK47" s="254"/>
      <c r="AL47" s="251"/>
      <c r="AM47" s="252"/>
      <c r="AN47" s="257"/>
      <c r="AO47" s="251"/>
      <c r="AP47" s="251"/>
      <c r="AQ47" s="251"/>
    </row>
    <row r="48" spans="1:43" s="208" customFormat="1" ht="14.25" customHeight="1" x14ac:dyDescent="0.35">
      <c r="A48" s="346" t="s">
        <v>277</v>
      </c>
      <c r="B48" s="354">
        <v>44865</v>
      </c>
      <c r="C48" s="346">
        <v>8</v>
      </c>
      <c r="D48" s="346">
        <v>6</v>
      </c>
      <c r="E48" s="346">
        <v>0</v>
      </c>
      <c r="F48" s="346">
        <v>0</v>
      </c>
      <c r="G48" s="346">
        <v>0</v>
      </c>
      <c r="H48" s="346">
        <v>0</v>
      </c>
      <c r="I48" s="346"/>
      <c r="J48" s="346">
        <v>0</v>
      </c>
      <c r="K48" s="355">
        <f t="shared" ref="K48" si="36">(C48-D48)/C48*100</f>
        <v>25</v>
      </c>
      <c r="L48" s="355">
        <f t="shared" si="19"/>
        <v>100</v>
      </c>
      <c r="M48" s="355">
        <f t="shared" si="20"/>
        <v>100</v>
      </c>
      <c r="N48" s="355">
        <f t="shared" si="21"/>
        <v>100</v>
      </c>
      <c r="O48" s="355">
        <f t="shared" si="22"/>
        <v>100</v>
      </c>
      <c r="P48" s="346"/>
      <c r="Q48" s="346" t="s">
        <v>280</v>
      </c>
      <c r="R48" s="354">
        <v>44865</v>
      </c>
      <c r="S48" s="346">
        <v>0</v>
      </c>
      <c r="T48" s="346">
        <v>11</v>
      </c>
      <c r="U48" s="346">
        <v>20</v>
      </c>
      <c r="W48" s="251"/>
      <c r="X48" s="253"/>
      <c r="Y48" s="251"/>
      <c r="Z48" s="251"/>
      <c r="AA48" s="251"/>
      <c r="AB48" s="251"/>
      <c r="AC48" s="251"/>
      <c r="AD48" s="251"/>
      <c r="AE48" s="251"/>
      <c r="AF48" s="254"/>
      <c r="AG48" s="254"/>
      <c r="AH48" s="254"/>
      <c r="AI48" s="254"/>
      <c r="AJ48" s="254"/>
      <c r="AK48" s="254"/>
      <c r="AL48" s="251"/>
      <c r="AM48" s="251"/>
      <c r="AN48" s="257"/>
      <c r="AO48" s="251"/>
      <c r="AP48" s="251"/>
      <c r="AQ48" s="251"/>
    </row>
    <row r="49" spans="1:43" s="208" customFormat="1" ht="14.25" customHeight="1" x14ac:dyDescent="0.35">
      <c r="A49" s="346" t="s">
        <v>278</v>
      </c>
      <c r="B49" s="354">
        <v>44865</v>
      </c>
      <c r="C49" s="346">
        <v>9</v>
      </c>
      <c r="D49" s="346">
        <v>5</v>
      </c>
      <c r="E49" s="346">
        <v>2</v>
      </c>
      <c r="F49" s="346">
        <v>0</v>
      </c>
      <c r="G49" s="346">
        <v>0</v>
      </c>
      <c r="H49" s="346">
        <v>0</v>
      </c>
      <c r="I49" s="346"/>
      <c r="J49" s="346">
        <v>0</v>
      </c>
      <c r="K49" s="355">
        <v>0</v>
      </c>
      <c r="L49" s="355">
        <f t="shared" si="19"/>
        <v>77.777777777777786</v>
      </c>
      <c r="M49" s="355">
        <f t="shared" si="20"/>
        <v>100</v>
      </c>
      <c r="N49" s="355">
        <f t="shared" si="21"/>
        <v>100</v>
      </c>
      <c r="O49" s="355">
        <f t="shared" si="22"/>
        <v>100</v>
      </c>
      <c r="P49" s="346"/>
      <c r="Q49" s="346" t="s">
        <v>280</v>
      </c>
      <c r="R49" s="354">
        <v>44865</v>
      </c>
      <c r="S49" s="346">
        <v>0</v>
      </c>
      <c r="T49" s="346">
        <v>11</v>
      </c>
      <c r="U49" s="346">
        <v>20</v>
      </c>
      <c r="W49" s="232"/>
      <c r="X49" s="247"/>
      <c r="Y49" s="232"/>
      <c r="Z49" s="232"/>
      <c r="AA49" s="232"/>
      <c r="AB49" s="232"/>
      <c r="AC49" s="232"/>
      <c r="AD49" s="232"/>
      <c r="AE49" s="240"/>
      <c r="AF49" s="248"/>
      <c r="AG49" s="248"/>
      <c r="AH49" s="248"/>
      <c r="AI49" s="248"/>
      <c r="AJ49" s="248"/>
      <c r="AK49" s="248"/>
      <c r="AL49" s="233"/>
      <c r="AM49" s="235"/>
      <c r="AN49" s="258"/>
      <c r="AO49" s="233"/>
      <c r="AP49" s="233"/>
      <c r="AQ49" s="233"/>
    </row>
    <row r="50" spans="1:43" s="208" customFormat="1" ht="14.25" customHeight="1" x14ac:dyDescent="0.35">
      <c r="A50" s="346" t="s">
        <v>279</v>
      </c>
      <c r="B50" s="354">
        <v>44865</v>
      </c>
      <c r="C50" s="346">
        <v>12</v>
      </c>
      <c r="D50" s="346">
        <v>4</v>
      </c>
      <c r="E50" s="346">
        <v>1</v>
      </c>
      <c r="F50" s="346">
        <v>0</v>
      </c>
      <c r="G50" s="346">
        <v>0</v>
      </c>
      <c r="H50" s="346">
        <v>0</v>
      </c>
      <c r="I50" s="346"/>
      <c r="J50" s="346">
        <v>0</v>
      </c>
      <c r="K50" s="355">
        <f t="shared" ref="K50" si="37">(C50-D50)/C50*100</f>
        <v>66.666666666666657</v>
      </c>
      <c r="L50" s="355">
        <f t="shared" si="19"/>
        <v>91.666666666666657</v>
      </c>
      <c r="M50" s="355">
        <f t="shared" si="20"/>
        <v>100</v>
      </c>
      <c r="N50" s="355">
        <f t="shared" si="21"/>
        <v>100</v>
      </c>
      <c r="O50" s="355">
        <f t="shared" si="22"/>
        <v>100</v>
      </c>
      <c r="P50" s="346"/>
      <c r="Q50" s="346" t="s">
        <v>280</v>
      </c>
      <c r="R50" s="354">
        <v>44865</v>
      </c>
      <c r="S50" s="346">
        <v>0</v>
      </c>
      <c r="T50" s="346">
        <v>11</v>
      </c>
      <c r="U50" s="346">
        <v>20</v>
      </c>
      <c r="W50" s="255"/>
      <c r="X50" s="247"/>
      <c r="Y50" s="240"/>
      <c r="Z50" s="240"/>
      <c r="AA50" s="240"/>
      <c r="AB50" s="240"/>
      <c r="AC50" s="240"/>
      <c r="AD50" s="240"/>
      <c r="AE50" s="240"/>
      <c r="AF50" s="248"/>
      <c r="AG50" s="248"/>
      <c r="AH50" s="248"/>
      <c r="AI50" s="248"/>
      <c r="AJ50" s="248"/>
      <c r="AK50" s="248"/>
      <c r="AL50" s="233"/>
      <c r="AM50" s="233"/>
      <c r="AN50" s="258"/>
      <c r="AO50" s="233"/>
      <c r="AP50" s="233"/>
      <c r="AQ50" s="233"/>
    </row>
    <row r="51" spans="1:43" s="208" customFormat="1" ht="14.25" customHeight="1" x14ac:dyDescent="0.35">
      <c r="A51" s="341" t="s">
        <v>281</v>
      </c>
      <c r="B51" s="353">
        <v>44866</v>
      </c>
      <c r="C51" s="341">
        <v>11</v>
      </c>
      <c r="D51" s="341">
        <v>9</v>
      </c>
      <c r="E51" s="341">
        <v>7</v>
      </c>
      <c r="F51" s="341">
        <v>5</v>
      </c>
      <c r="G51" s="341">
        <v>4</v>
      </c>
      <c r="H51" s="341">
        <v>3</v>
      </c>
      <c r="I51" s="341"/>
      <c r="J51" s="341">
        <v>0</v>
      </c>
      <c r="K51" s="357">
        <v>0</v>
      </c>
      <c r="L51" s="357">
        <f t="shared" si="19"/>
        <v>36.363636363636367</v>
      </c>
      <c r="M51" s="357">
        <f t="shared" si="20"/>
        <v>54.54545454545454</v>
      </c>
      <c r="N51" s="357">
        <f t="shared" si="21"/>
        <v>63.636363636363633</v>
      </c>
      <c r="O51" s="357">
        <f t="shared" si="22"/>
        <v>72.727272727272734</v>
      </c>
      <c r="P51" s="341"/>
      <c r="Q51" s="341" t="s">
        <v>280</v>
      </c>
      <c r="R51" s="353">
        <v>44865</v>
      </c>
      <c r="S51" s="341">
        <v>1</v>
      </c>
      <c r="T51" s="341">
        <v>11</v>
      </c>
      <c r="U51" s="341">
        <v>21</v>
      </c>
      <c r="W51" s="232"/>
      <c r="X51" s="247"/>
      <c r="Y51" s="232"/>
      <c r="Z51" s="232"/>
      <c r="AA51" s="232"/>
      <c r="AB51" s="232"/>
      <c r="AC51" s="232"/>
      <c r="AD51" s="232"/>
      <c r="AE51" s="240"/>
      <c r="AF51" s="248"/>
      <c r="AG51" s="248"/>
      <c r="AH51" s="248"/>
      <c r="AI51" s="248"/>
      <c r="AJ51" s="248"/>
      <c r="AK51" s="248"/>
      <c r="AL51" s="233"/>
      <c r="AM51" s="235"/>
      <c r="AN51" s="258"/>
      <c r="AO51" s="233"/>
      <c r="AP51" s="233"/>
      <c r="AQ51" s="233"/>
    </row>
    <row r="52" spans="1:43" s="208" customFormat="1" ht="14.25" customHeight="1" x14ac:dyDescent="0.35">
      <c r="A52" s="341" t="s">
        <v>282</v>
      </c>
      <c r="B52" s="353">
        <v>44866</v>
      </c>
      <c r="C52" s="341">
        <v>12</v>
      </c>
      <c r="D52" s="341">
        <v>6</v>
      </c>
      <c r="E52" s="341">
        <v>3</v>
      </c>
      <c r="F52" s="341">
        <v>2</v>
      </c>
      <c r="G52" s="341">
        <v>2</v>
      </c>
      <c r="H52" s="341">
        <v>1</v>
      </c>
      <c r="I52" s="341"/>
      <c r="J52" s="341">
        <v>0</v>
      </c>
      <c r="K52" s="357">
        <f t="shared" ref="K52" si="38">(C52-D52)/C52*100</f>
        <v>50</v>
      </c>
      <c r="L52" s="357">
        <f t="shared" si="19"/>
        <v>75</v>
      </c>
      <c r="M52" s="357">
        <f t="shared" si="20"/>
        <v>83.333333333333343</v>
      </c>
      <c r="N52" s="357">
        <f t="shared" si="21"/>
        <v>83.333333333333343</v>
      </c>
      <c r="O52" s="357">
        <f t="shared" si="22"/>
        <v>91.666666666666657</v>
      </c>
      <c r="P52" s="341"/>
      <c r="Q52" s="341" t="s">
        <v>280</v>
      </c>
      <c r="R52" s="353">
        <v>44865</v>
      </c>
      <c r="S52" s="341">
        <v>1</v>
      </c>
      <c r="T52" s="341">
        <v>11</v>
      </c>
      <c r="U52" s="341">
        <v>21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s="208" customFormat="1" ht="14.25" customHeight="1" x14ac:dyDescent="0.35">
      <c r="A53" s="341" t="s">
        <v>283</v>
      </c>
      <c r="B53" s="353">
        <v>44866</v>
      </c>
      <c r="C53" s="341">
        <v>10</v>
      </c>
      <c r="D53" s="341">
        <v>8</v>
      </c>
      <c r="E53" s="341">
        <v>3</v>
      </c>
      <c r="F53" s="341">
        <v>2</v>
      </c>
      <c r="G53" s="341">
        <v>0</v>
      </c>
      <c r="H53" s="341">
        <v>0</v>
      </c>
      <c r="I53" s="341"/>
      <c r="J53" s="341">
        <v>0</v>
      </c>
      <c r="K53" s="357">
        <v>0</v>
      </c>
      <c r="L53" s="357">
        <f t="shared" si="19"/>
        <v>70</v>
      </c>
      <c r="M53" s="357">
        <f t="shared" si="20"/>
        <v>80</v>
      </c>
      <c r="N53" s="357">
        <f t="shared" si="21"/>
        <v>100</v>
      </c>
      <c r="O53" s="357">
        <f t="shared" si="22"/>
        <v>100</v>
      </c>
      <c r="P53" s="341"/>
      <c r="Q53" s="341" t="s">
        <v>280</v>
      </c>
      <c r="R53" s="353">
        <v>44865</v>
      </c>
      <c r="S53" s="341">
        <v>1</v>
      </c>
      <c r="T53" s="341">
        <v>11</v>
      </c>
      <c r="U53" s="341">
        <v>21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s="208" customFormat="1" ht="14.25" customHeight="1" x14ac:dyDescent="0.35">
      <c r="A54" s="341" t="s">
        <v>284</v>
      </c>
      <c r="B54" s="353">
        <v>44866</v>
      </c>
      <c r="C54" s="341">
        <v>7</v>
      </c>
      <c r="D54" s="341">
        <v>5</v>
      </c>
      <c r="E54" s="341">
        <v>4</v>
      </c>
      <c r="F54" s="341">
        <v>3</v>
      </c>
      <c r="G54" s="341">
        <v>2</v>
      </c>
      <c r="H54" s="341">
        <v>1</v>
      </c>
      <c r="I54" s="341"/>
      <c r="J54" s="341">
        <v>0</v>
      </c>
      <c r="K54" s="357">
        <f t="shared" ref="K54" si="39">(C54-D54)/C54*100</f>
        <v>28.571428571428569</v>
      </c>
      <c r="L54" s="357">
        <f t="shared" si="19"/>
        <v>42.857142857142854</v>
      </c>
      <c r="M54" s="357">
        <f t="shared" si="20"/>
        <v>57.142857142857139</v>
      </c>
      <c r="N54" s="357">
        <f t="shared" si="21"/>
        <v>71.428571428571431</v>
      </c>
      <c r="O54" s="357">
        <f t="shared" si="22"/>
        <v>85.714285714285708</v>
      </c>
      <c r="P54" s="341"/>
      <c r="Q54" s="341" t="s">
        <v>280</v>
      </c>
      <c r="R54" s="353">
        <v>44865</v>
      </c>
      <c r="S54" s="341">
        <v>1</v>
      </c>
      <c r="T54" s="341">
        <v>11</v>
      </c>
      <c r="U54" s="341">
        <v>21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 s="55" customFormat="1" ht="14.25" customHeight="1" x14ac:dyDescent="0.35">
      <c r="A55" s="341" t="s">
        <v>285</v>
      </c>
      <c r="B55" s="353">
        <v>44866</v>
      </c>
      <c r="C55" s="341">
        <v>12</v>
      </c>
      <c r="D55" s="341">
        <v>11</v>
      </c>
      <c r="E55" s="341">
        <v>6</v>
      </c>
      <c r="F55" s="341">
        <v>4</v>
      </c>
      <c r="G55" s="341">
        <v>4</v>
      </c>
      <c r="H55" s="341">
        <v>3</v>
      </c>
      <c r="I55" s="341"/>
      <c r="J55" s="341">
        <v>0</v>
      </c>
      <c r="K55" s="357">
        <v>0</v>
      </c>
      <c r="L55" s="357">
        <f t="shared" si="19"/>
        <v>50</v>
      </c>
      <c r="M55" s="357">
        <f t="shared" si="20"/>
        <v>66.666666666666657</v>
      </c>
      <c r="N55" s="357">
        <f t="shared" si="21"/>
        <v>66.666666666666657</v>
      </c>
      <c r="O55" s="357">
        <f t="shared" si="22"/>
        <v>75</v>
      </c>
      <c r="P55" s="341"/>
      <c r="Q55" s="341" t="s">
        <v>280</v>
      </c>
      <c r="R55" s="353">
        <v>44865</v>
      </c>
      <c r="S55" s="341">
        <v>1</v>
      </c>
      <c r="T55" s="341">
        <v>11</v>
      </c>
      <c r="U55" s="341">
        <v>21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s="55" customFormat="1" ht="14.25" customHeight="1" x14ac:dyDescent="0.35">
      <c r="A56" s="341" t="s">
        <v>286</v>
      </c>
      <c r="B56" s="353">
        <v>44866</v>
      </c>
      <c r="C56" s="341">
        <v>9</v>
      </c>
      <c r="D56" s="341">
        <v>6</v>
      </c>
      <c r="E56" s="341">
        <v>3</v>
      </c>
      <c r="F56" s="341">
        <v>2</v>
      </c>
      <c r="G56" s="341">
        <v>1</v>
      </c>
      <c r="H56" s="341">
        <v>1</v>
      </c>
      <c r="I56" s="341"/>
      <c r="J56" s="341">
        <v>0</v>
      </c>
      <c r="K56" s="357">
        <f t="shared" ref="K56" si="40">(C56-D56)/C56*100</f>
        <v>33.333333333333329</v>
      </c>
      <c r="L56" s="357">
        <f t="shared" si="19"/>
        <v>66.666666666666657</v>
      </c>
      <c r="M56" s="357">
        <f t="shared" si="20"/>
        <v>77.777777777777786</v>
      </c>
      <c r="N56" s="357">
        <f t="shared" si="21"/>
        <v>88.888888888888886</v>
      </c>
      <c r="O56" s="357">
        <f t="shared" si="22"/>
        <v>88.888888888888886</v>
      </c>
      <c r="P56" s="341"/>
      <c r="Q56" s="341" t="s">
        <v>280</v>
      </c>
      <c r="R56" s="353">
        <v>44865</v>
      </c>
      <c r="S56" s="341">
        <v>1</v>
      </c>
      <c r="T56" s="341">
        <v>11</v>
      </c>
      <c r="U56" s="341">
        <v>21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 s="55" customFormat="1" ht="14.25" customHeight="1" x14ac:dyDescent="0.35">
      <c r="A57" s="341" t="s">
        <v>287</v>
      </c>
      <c r="B57" s="353">
        <v>44866</v>
      </c>
      <c r="C57" s="341">
        <v>12</v>
      </c>
      <c r="D57" s="341">
        <v>7</v>
      </c>
      <c r="E57" s="341">
        <v>3</v>
      </c>
      <c r="F57" s="341">
        <v>3</v>
      </c>
      <c r="G57" s="341">
        <v>2</v>
      </c>
      <c r="H57" s="341">
        <v>1</v>
      </c>
      <c r="I57" s="341"/>
      <c r="J57" s="341">
        <v>0</v>
      </c>
      <c r="K57" s="357">
        <v>0</v>
      </c>
      <c r="L57" s="357">
        <f t="shared" si="19"/>
        <v>75</v>
      </c>
      <c r="M57" s="357">
        <f t="shared" si="20"/>
        <v>75</v>
      </c>
      <c r="N57" s="357">
        <f t="shared" si="21"/>
        <v>83.333333333333343</v>
      </c>
      <c r="O57" s="357">
        <f t="shared" si="22"/>
        <v>91.666666666666657</v>
      </c>
      <c r="P57" s="341"/>
      <c r="Q57" s="341" t="s">
        <v>280</v>
      </c>
      <c r="R57" s="353">
        <v>44865</v>
      </c>
      <c r="S57" s="341">
        <v>1</v>
      </c>
      <c r="T57" s="341">
        <v>11</v>
      </c>
      <c r="U57" s="341">
        <v>21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 s="55" customFormat="1" ht="14.25" customHeight="1" x14ac:dyDescent="0.35">
      <c r="A58" s="341" t="s">
        <v>288</v>
      </c>
      <c r="B58" s="353">
        <v>44866</v>
      </c>
      <c r="C58" s="341">
        <v>11</v>
      </c>
      <c r="D58" s="341">
        <v>8</v>
      </c>
      <c r="E58" s="341">
        <v>3</v>
      </c>
      <c r="F58" s="341">
        <v>2</v>
      </c>
      <c r="G58" s="341">
        <v>2</v>
      </c>
      <c r="H58" s="341">
        <v>2</v>
      </c>
      <c r="I58" s="341"/>
      <c r="J58" s="341">
        <v>0</v>
      </c>
      <c r="K58" s="357">
        <f t="shared" ref="K58" si="41">(C58-D58)/C58*100</f>
        <v>27.27272727272727</v>
      </c>
      <c r="L58" s="357">
        <f t="shared" si="19"/>
        <v>72.727272727272734</v>
      </c>
      <c r="M58" s="357">
        <f t="shared" si="20"/>
        <v>81.818181818181827</v>
      </c>
      <c r="N58" s="357">
        <f t="shared" si="21"/>
        <v>81.818181818181827</v>
      </c>
      <c r="O58" s="357">
        <f t="shared" si="22"/>
        <v>81.818181818181827</v>
      </c>
      <c r="P58" s="341"/>
      <c r="Q58" s="341" t="s">
        <v>280</v>
      </c>
      <c r="R58" s="353">
        <v>44865</v>
      </c>
      <c r="S58" s="341">
        <v>1</v>
      </c>
      <c r="T58" s="341">
        <v>11</v>
      </c>
      <c r="U58" s="341">
        <v>21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 s="55" customFormat="1" ht="14.25" customHeight="1" x14ac:dyDescent="0.35">
      <c r="A59" s="341" t="s">
        <v>289</v>
      </c>
      <c r="B59" s="353">
        <v>44866</v>
      </c>
      <c r="C59" s="341">
        <v>7</v>
      </c>
      <c r="D59" s="341">
        <v>6</v>
      </c>
      <c r="E59" s="341">
        <v>4</v>
      </c>
      <c r="F59" s="341">
        <v>1</v>
      </c>
      <c r="G59" s="341">
        <v>1</v>
      </c>
      <c r="H59" s="341">
        <v>0</v>
      </c>
      <c r="I59" s="341"/>
      <c r="J59" s="341">
        <v>0</v>
      </c>
      <c r="K59" s="357">
        <v>0</v>
      </c>
      <c r="L59" s="357">
        <f t="shared" si="19"/>
        <v>42.857142857142854</v>
      </c>
      <c r="M59" s="357">
        <f t="shared" si="20"/>
        <v>85.714285714285708</v>
      </c>
      <c r="N59" s="357">
        <f t="shared" si="21"/>
        <v>85.714285714285708</v>
      </c>
      <c r="O59" s="357">
        <f t="shared" si="22"/>
        <v>100</v>
      </c>
      <c r="P59" s="341"/>
      <c r="Q59" s="341" t="s">
        <v>280</v>
      </c>
      <c r="R59" s="353">
        <v>44865</v>
      </c>
      <c r="S59" s="341">
        <v>1</v>
      </c>
      <c r="T59" s="341">
        <v>11</v>
      </c>
      <c r="U59" s="341">
        <v>21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s="55" customFormat="1" ht="14.25" customHeight="1" x14ac:dyDescent="0.35">
      <c r="A60" s="341" t="s">
        <v>290</v>
      </c>
      <c r="B60" s="353">
        <v>44866</v>
      </c>
      <c r="C60" s="341">
        <v>10</v>
      </c>
      <c r="D60" s="341">
        <v>8</v>
      </c>
      <c r="E60" s="341">
        <v>3</v>
      </c>
      <c r="F60" s="341">
        <v>0</v>
      </c>
      <c r="G60" s="341">
        <v>0</v>
      </c>
      <c r="H60" s="341">
        <v>0</v>
      </c>
      <c r="I60" s="341"/>
      <c r="J60" s="341">
        <v>0</v>
      </c>
      <c r="K60" s="357">
        <f t="shared" ref="K60" si="42">(C60-D60)/C60*100</f>
        <v>20</v>
      </c>
      <c r="L60" s="357">
        <f t="shared" si="19"/>
        <v>70</v>
      </c>
      <c r="M60" s="357">
        <f t="shared" si="20"/>
        <v>100</v>
      </c>
      <c r="N60" s="357">
        <f t="shared" si="21"/>
        <v>100</v>
      </c>
      <c r="O60" s="357">
        <f t="shared" si="22"/>
        <v>100</v>
      </c>
      <c r="P60" s="341"/>
      <c r="Q60" s="341" t="s">
        <v>280</v>
      </c>
      <c r="R60" s="353">
        <v>44865</v>
      </c>
      <c r="S60" s="341">
        <v>1</v>
      </c>
      <c r="T60" s="341">
        <v>11</v>
      </c>
      <c r="U60" s="341">
        <v>21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s="55" customFormat="1" ht="14.25" customHeight="1" x14ac:dyDescent="0.35">
      <c r="A61" s="346" t="s">
        <v>291</v>
      </c>
      <c r="B61" s="354">
        <v>44866</v>
      </c>
      <c r="C61" s="346">
        <v>11</v>
      </c>
      <c r="D61" s="346">
        <v>11</v>
      </c>
      <c r="E61" s="346">
        <v>10</v>
      </c>
      <c r="F61" s="346">
        <v>10</v>
      </c>
      <c r="G61" s="346">
        <v>9</v>
      </c>
      <c r="H61" s="346">
        <v>9</v>
      </c>
      <c r="I61" s="346"/>
      <c r="J61" s="346">
        <v>0</v>
      </c>
      <c r="K61" s="355">
        <v>0</v>
      </c>
      <c r="L61" s="355">
        <f t="shared" si="19"/>
        <v>9.0909090909090917</v>
      </c>
      <c r="M61" s="355">
        <f t="shared" si="20"/>
        <v>9.0909090909090917</v>
      </c>
      <c r="N61" s="355">
        <f t="shared" si="21"/>
        <v>18.181818181818183</v>
      </c>
      <c r="O61" s="355">
        <f t="shared" si="22"/>
        <v>18.181818181818183</v>
      </c>
      <c r="P61" s="346"/>
      <c r="Q61" s="346" t="s">
        <v>280</v>
      </c>
      <c r="R61" s="354">
        <v>44865</v>
      </c>
      <c r="S61" s="346">
        <v>1</v>
      </c>
      <c r="T61" s="346">
        <v>7</v>
      </c>
      <c r="U61" s="346">
        <v>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s="214" customFormat="1" ht="14.25" customHeight="1" x14ac:dyDescent="0.35">
      <c r="A62" s="346" t="s">
        <v>292</v>
      </c>
      <c r="B62" s="354">
        <v>44866</v>
      </c>
      <c r="C62" s="346">
        <v>10</v>
      </c>
      <c r="D62" s="346">
        <v>9</v>
      </c>
      <c r="E62" s="346">
        <v>8</v>
      </c>
      <c r="F62" s="346">
        <v>8</v>
      </c>
      <c r="G62" s="346">
        <v>7</v>
      </c>
      <c r="H62" s="346">
        <v>6</v>
      </c>
      <c r="I62" s="346"/>
      <c r="J62" s="346">
        <v>0</v>
      </c>
      <c r="K62" s="355">
        <f t="shared" ref="K62" si="43">(C62-D62)/C62*100</f>
        <v>10</v>
      </c>
      <c r="L62" s="355">
        <f t="shared" si="19"/>
        <v>20</v>
      </c>
      <c r="M62" s="355">
        <f t="shared" si="20"/>
        <v>20</v>
      </c>
      <c r="N62" s="355">
        <f t="shared" si="21"/>
        <v>30</v>
      </c>
      <c r="O62" s="355">
        <f t="shared" si="22"/>
        <v>40</v>
      </c>
      <c r="P62" s="346"/>
      <c r="Q62" s="346" t="s">
        <v>280</v>
      </c>
      <c r="R62" s="354">
        <v>44865</v>
      </c>
      <c r="S62" s="346">
        <v>1</v>
      </c>
      <c r="T62" s="346">
        <v>7</v>
      </c>
      <c r="U62" s="346">
        <v>7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s="214" customFormat="1" ht="14.25" customHeight="1" x14ac:dyDescent="0.35">
      <c r="A63" s="346" t="s">
        <v>293</v>
      </c>
      <c r="B63" s="354">
        <v>44866</v>
      </c>
      <c r="C63" s="346">
        <v>12</v>
      </c>
      <c r="D63" s="346">
        <v>7</v>
      </c>
      <c r="E63" s="346">
        <v>3</v>
      </c>
      <c r="F63" s="346">
        <v>2</v>
      </c>
      <c r="G63" s="346">
        <v>2</v>
      </c>
      <c r="H63" s="346">
        <v>2</v>
      </c>
      <c r="I63" s="346"/>
      <c r="J63" s="346">
        <v>0</v>
      </c>
      <c r="K63" s="355">
        <v>0</v>
      </c>
      <c r="L63" s="355">
        <f t="shared" si="19"/>
        <v>75</v>
      </c>
      <c r="M63" s="355">
        <f t="shared" si="20"/>
        <v>83.333333333333343</v>
      </c>
      <c r="N63" s="355">
        <f t="shared" si="21"/>
        <v>83.333333333333343</v>
      </c>
      <c r="O63" s="355">
        <f t="shared" si="22"/>
        <v>83.333333333333343</v>
      </c>
      <c r="P63" s="346"/>
      <c r="Q63" s="346" t="s">
        <v>280</v>
      </c>
      <c r="R63" s="354">
        <v>44865</v>
      </c>
      <c r="S63" s="346">
        <v>1</v>
      </c>
      <c r="T63" s="346">
        <v>7</v>
      </c>
      <c r="U63" s="346">
        <v>7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s="214" customFormat="1" ht="14.25" customHeight="1" x14ac:dyDescent="0.35">
      <c r="A64" s="346" t="s">
        <v>294</v>
      </c>
      <c r="B64" s="354">
        <v>44866</v>
      </c>
      <c r="C64" s="346">
        <v>12</v>
      </c>
      <c r="D64" s="346">
        <v>3</v>
      </c>
      <c r="E64" s="346">
        <v>1</v>
      </c>
      <c r="F64" s="346">
        <v>1</v>
      </c>
      <c r="G64" s="346">
        <v>1</v>
      </c>
      <c r="H64" s="346">
        <v>1</v>
      </c>
      <c r="I64" s="346"/>
      <c r="J64" s="346">
        <v>0</v>
      </c>
      <c r="K64" s="355">
        <f t="shared" ref="K64" si="44">(C64-D64)/C64*100</f>
        <v>75</v>
      </c>
      <c r="L64" s="355">
        <f t="shared" si="19"/>
        <v>91.666666666666657</v>
      </c>
      <c r="M64" s="355">
        <f t="shared" si="20"/>
        <v>91.666666666666657</v>
      </c>
      <c r="N64" s="355">
        <f t="shared" si="21"/>
        <v>91.666666666666657</v>
      </c>
      <c r="O64" s="355">
        <f t="shared" si="22"/>
        <v>91.666666666666657</v>
      </c>
      <c r="P64" s="346"/>
      <c r="Q64" s="346" t="s">
        <v>280</v>
      </c>
      <c r="R64" s="354">
        <v>44865</v>
      </c>
      <c r="S64" s="346">
        <v>1</v>
      </c>
      <c r="T64" s="346">
        <v>7</v>
      </c>
      <c r="U64" s="346">
        <v>7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s="214" customFormat="1" ht="14.25" customHeight="1" x14ac:dyDescent="0.35">
      <c r="A65" s="346" t="s">
        <v>295</v>
      </c>
      <c r="B65" s="354">
        <v>44866</v>
      </c>
      <c r="C65" s="346">
        <v>12</v>
      </c>
      <c r="D65" s="346">
        <v>9</v>
      </c>
      <c r="E65" s="346">
        <v>9</v>
      </c>
      <c r="F65" s="346">
        <v>7</v>
      </c>
      <c r="G65" s="346">
        <v>7</v>
      </c>
      <c r="H65" s="346">
        <v>6</v>
      </c>
      <c r="I65" s="346"/>
      <c r="J65" s="346">
        <v>0</v>
      </c>
      <c r="K65" s="355">
        <v>0</v>
      </c>
      <c r="L65" s="355">
        <f t="shared" si="19"/>
        <v>25</v>
      </c>
      <c r="M65" s="355">
        <f t="shared" si="20"/>
        <v>41.666666666666671</v>
      </c>
      <c r="N65" s="355">
        <f t="shared" si="21"/>
        <v>41.666666666666671</v>
      </c>
      <c r="O65" s="355">
        <f t="shared" si="22"/>
        <v>50</v>
      </c>
      <c r="P65" s="346"/>
      <c r="Q65" s="346" t="s">
        <v>280</v>
      </c>
      <c r="R65" s="354">
        <v>44865</v>
      </c>
      <c r="S65" s="346">
        <v>1</v>
      </c>
      <c r="T65" s="346">
        <v>7</v>
      </c>
      <c r="U65" s="346">
        <v>7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s="214" customFormat="1" ht="14.25" customHeight="1" x14ac:dyDescent="0.35">
      <c r="A66" s="346" t="s">
        <v>296</v>
      </c>
      <c r="B66" s="354">
        <v>44866</v>
      </c>
      <c r="C66" s="346">
        <v>12</v>
      </c>
      <c r="D66" s="346">
        <v>7</v>
      </c>
      <c r="E66" s="346">
        <v>4</v>
      </c>
      <c r="F66" s="346">
        <v>0</v>
      </c>
      <c r="G66" s="346">
        <v>0</v>
      </c>
      <c r="H66" s="346">
        <v>0</v>
      </c>
      <c r="I66" s="346"/>
      <c r="J66" s="346">
        <v>0</v>
      </c>
      <c r="K66" s="355">
        <f t="shared" ref="K66" si="45">(C66-D66)/C66*100</f>
        <v>41.666666666666671</v>
      </c>
      <c r="L66" s="355">
        <f t="shared" si="19"/>
        <v>66.666666666666657</v>
      </c>
      <c r="M66" s="355">
        <f t="shared" si="20"/>
        <v>100</v>
      </c>
      <c r="N66" s="355">
        <f t="shared" si="21"/>
        <v>100</v>
      </c>
      <c r="O66" s="355">
        <f t="shared" si="22"/>
        <v>100</v>
      </c>
      <c r="P66" s="346"/>
      <c r="Q66" s="346" t="s">
        <v>280</v>
      </c>
      <c r="R66" s="354">
        <v>44865</v>
      </c>
      <c r="S66" s="346">
        <v>1</v>
      </c>
      <c r="T66" s="346">
        <v>7</v>
      </c>
      <c r="U66" s="346">
        <v>7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s="214" customFormat="1" ht="14.25" customHeight="1" x14ac:dyDescent="0.35">
      <c r="A67" s="346" t="s">
        <v>297</v>
      </c>
      <c r="B67" s="354">
        <v>44866</v>
      </c>
      <c r="C67" s="346">
        <v>12</v>
      </c>
      <c r="D67" s="346">
        <v>11</v>
      </c>
      <c r="E67" s="346">
        <v>8</v>
      </c>
      <c r="F67" s="346">
        <v>8</v>
      </c>
      <c r="G67" s="346">
        <v>6</v>
      </c>
      <c r="H67" s="346">
        <v>6</v>
      </c>
      <c r="I67" s="346"/>
      <c r="J67" s="346">
        <v>0</v>
      </c>
      <c r="K67" s="355">
        <v>0</v>
      </c>
      <c r="L67" s="355">
        <f t="shared" si="19"/>
        <v>33.333333333333329</v>
      </c>
      <c r="M67" s="355">
        <f t="shared" si="20"/>
        <v>33.333333333333329</v>
      </c>
      <c r="N67" s="355">
        <f t="shared" si="21"/>
        <v>50</v>
      </c>
      <c r="O67" s="355">
        <f t="shared" si="22"/>
        <v>50</v>
      </c>
      <c r="P67" s="346"/>
      <c r="Q67" s="346" t="s">
        <v>280</v>
      </c>
      <c r="R67" s="354">
        <v>44865</v>
      </c>
      <c r="S67" s="346">
        <v>1</v>
      </c>
      <c r="T67" s="346">
        <v>7</v>
      </c>
      <c r="U67" s="346">
        <v>7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s="214" customFormat="1" ht="14.25" customHeight="1" x14ac:dyDescent="0.35">
      <c r="A68" s="346" t="s">
        <v>298</v>
      </c>
      <c r="B68" s="354">
        <v>44866</v>
      </c>
      <c r="C68" s="346">
        <v>12</v>
      </c>
      <c r="D68" s="346">
        <v>6</v>
      </c>
      <c r="E68" s="346">
        <v>0</v>
      </c>
      <c r="F68" s="346">
        <v>0</v>
      </c>
      <c r="G68" s="346">
        <v>0</v>
      </c>
      <c r="H68" s="346">
        <v>0</v>
      </c>
      <c r="I68" s="346"/>
      <c r="J68" s="346">
        <v>0</v>
      </c>
      <c r="K68" s="355">
        <f t="shared" ref="K68" si="46">(C68-D68)/C68*100</f>
        <v>50</v>
      </c>
      <c r="L68" s="355">
        <f t="shared" si="19"/>
        <v>100</v>
      </c>
      <c r="M68" s="355">
        <f t="shared" si="20"/>
        <v>100</v>
      </c>
      <c r="N68" s="355">
        <f t="shared" si="21"/>
        <v>100</v>
      </c>
      <c r="O68" s="355">
        <f t="shared" si="22"/>
        <v>100</v>
      </c>
      <c r="P68" s="346"/>
      <c r="Q68" s="346" t="s">
        <v>280</v>
      </c>
      <c r="R68" s="354">
        <v>44865</v>
      </c>
      <c r="S68" s="346">
        <v>1</v>
      </c>
      <c r="T68" s="346">
        <v>7</v>
      </c>
      <c r="U68" s="346">
        <v>7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s="214" customFormat="1" ht="14.25" customHeight="1" x14ac:dyDescent="0.35">
      <c r="A69" s="346" t="s">
        <v>299</v>
      </c>
      <c r="B69" s="354">
        <v>44866</v>
      </c>
      <c r="C69" s="346">
        <v>10</v>
      </c>
      <c r="D69" s="346">
        <v>10</v>
      </c>
      <c r="E69" s="346">
        <v>8</v>
      </c>
      <c r="F69" s="346">
        <v>7</v>
      </c>
      <c r="G69" s="346">
        <v>6</v>
      </c>
      <c r="H69" s="346">
        <v>6</v>
      </c>
      <c r="I69" s="346"/>
      <c r="J69" s="346">
        <v>0</v>
      </c>
      <c r="K69" s="355">
        <v>0</v>
      </c>
      <c r="L69" s="355">
        <f t="shared" si="19"/>
        <v>20</v>
      </c>
      <c r="M69" s="355">
        <f t="shared" si="20"/>
        <v>30</v>
      </c>
      <c r="N69" s="355">
        <f t="shared" si="21"/>
        <v>40</v>
      </c>
      <c r="O69" s="355">
        <f t="shared" si="22"/>
        <v>40</v>
      </c>
      <c r="P69" s="346"/>
      <c r="Q69" s="346" t="s">
        <v>280</v>
      </c>
      <c r="R69" s="354">
        <v>44865</v>
      </c>
      <c r="S69" s="346">
        <v>1</v>
      </c>
      <c r="T69" s="346">
        <v>7</v>
      </c>
      <c r="U69" s="346">
        <v>7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 s="214" customFormat="1" ht="14.25" customHeight="1" x14ac:dyDescent="0.35">
      <c r="A70" s="346" t="s">
        <v>300</v>
      </c>
      <c r="B70" s="354">
        <v>44866</v>
      </c>
      <c r="C70" s="346">
        <v>12</v>
      </c>
      <c r="D70" s="346">
        <v>7</v>
      </c>
      <c r="E70" s="346">
        <v>6</v>
      </c>
      <c r="F70" s="346">
        <v>4</v>
      </c>
      <c r="G70" s="346">
        <v>4</v>
      </c>
      <c r="H70" s="346">
        <v>4</v>
      </c>
      <c r="I70" s="346"/>
      <c r="J70" s="346">
        <v>0</v>
      </c>
      <c r="K70" s="355">
        <f t="shared" ref="K70" si="47">(C70-D70)/C70*100</f>
        <v>41.666666666666671</v>
      </c>
      <c r="L70" s="355">
        <f t="shared" si="19"/>
        <v>50</v>
      </c>
      <c r="M70" s="355">
        <f t="shared" si="20"/>
        <v>66.666666666666657</v>
      </c>
      <c r="N70" s="355">
        <f t="shared" si="21"/>
        <v>66.666666666666657</v>
      </c>
      <c r="O70" s="355">
        <f t="shared" si="22"/>
        <v>66.666666666666657</v>
      </c>
      <c r="P70" s="346"/>
      <c r="Q70" s="346" t="s">
        <v>280</v>
      </c>
      <c r="R70" s="354">
        <v>44865</v>
      </c>
      <c r="S70" s="346">
        <v>1</v>
      </c>
      <c r="T70" s="346">
        <v>7</v>
      </c>
      <c r="U70" s="346">
        <v>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s="214" customFormat="1" ht="14.25" customHeight="1" x14ac:dyDescent="0.35">
      <c r="A71" s="341" t="s">
        <v>310</v>
      </c>
      <c r="B71" s="342">
        <v>44908</v>
      </c>
      <c r="C71" s="341">
        <v>12</v>
      </c>
      <c r="D71" s="341">
        <v>10</v>
      </c>
      <c r="E71" s="341">
        <v>10</v>
      </c>
      <c r="F71" s="341">
        <v>10</v>
      </c>
      <c r="G71" s="341">
        <v>10</v>
      </c>
      <c r="H71" s="341">
        <v>8</v>
      </c>
      <c r="I71" s="341"/>
      <c r="J71" s="94">
        <v>0</v>
      </c>
      <c r="K71" s="94">
        <f t="shared" ref="K71:K86" si="48">(C71-D71)/C71*100</f>
        <v>16.666666666666664</v>
      </c>
      <c r="L71" s="94">
        <f t="shared" si="19"/>
        <v>16.666666666666664</v>
      </c>
      <c r="M71" s="94">
        <f t="shared" si="20"/>
        <v>16.666666666666664</v>
      </c>
      <c r="N71" s="94">
        <f t="shared" si="21"/>
        <v>16.666666666666664</v>
      </c>
      <c r="O71" s="94">
        <f t="shared" si="22"/>
        <v>33.333333333333329</v>
      </c>
      <c r="P71" s="341"/>
      <c r="Q71" s="341" t="s">
        <v>322</v>
      </c>
      <c r="R71" s="353">
        <v>45272</v>
      </c>
      <c r="S71" s="341">
        <v>1</v>
      </c>
      <c r="T71" s="341">
        <v>7</v>
      </c>
      <c r="U71" s="341">
        <v>7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ht="14.25" customHeight="1" x14ac:dyDescent="0.35">
      <c r="A72" s="341" t="s">
        <v>312</v>
      </c>
      <c r="B72" s="342">
        <v>44908</v>
      </c>
      <c r="C72" s="341">
        <v>8</v>
      </c>
      <c r="D72" s="341">
        <v>5</v>
      </c>
      <c r="E72" s="341">
        <v>2</v>
      </c>
      <c r="F72" s="341">
        <v>0</v>
      </c>
      <c r="G72" s="341">
        <v>0</v>
      </c>
      <c r="H72" s="341">
        <v>1</v>
      </c>
      <c r="I72" s="341"/>
      <c r="J72" s="94">
        <v>0</v>
      </c>
      <c r="K72" s="94">
        <f t="shared" si="48"/>
        <v>37.5</v>
      </c>
      <c r="L72" s="94">
        <f t="shared" si="19"/>
        <v>75</v>
      </c>
      <c r="M72" s="94">
        <f t="shared" si="20"/>
        <v>100</v>
      </c>
      <c r="N72" s="94">
        <f t="shared" si="21"/>
        <v>100</v>
      </c>
      <c r="O72" s="94">
        <f t="shared" si="22"/>
        <v>87.5</v>
      </c>
      <c r="P72" s="341"/>
      <c r="Q72" s="341" t="s">
        <v>322</v>
      </c>
      <c r="R72" s="353">
        <v>45272</v>
      </c>
      <c r="S72" s="341">
        <v>1</v>
      </c>
      <c r="T72" s="339">
        <v>7</v>
      </c>
      <c r="U72" s="339">
        <v>7</v>
      </c>
    </row>
    <row r="73" spans="1:43" ht="14.5" customHeight="1" x14ac:dyDescent="0.35">
      <c r="A73" s="339" t="s">
        <v>314</v>
      </c>
      <c r="B73" s="353">
        <v>44908</v>
      </c>
      <c r="C73" s="341">
        <v>10</v>
      </c>
      <c r="D73" s="341">
        <v>10</v>
      </c>
      <c r="E73" s="341">
        <v>5</v>
      </c>
      <c r="F73" s="341">
        <v>4</v>
      </c>
      <c r="G73" s="341">
        <v>3</v>
      </c>
      <c r="H73" s="341">
        <v>4</v>
      </c>
      <c r="I73" s="341"/>
      <c r="J73" s="94">
        <v>0</v>
      </c>
      <c r="K73" s="94">
        <f t="shared" si="48"/>
        <v>0</v>
      </c>
      <c r="L73" s="94">
        <f t="shared" si="19"/>
        <v>50</v>
      </c>
      <c r="M73" s="94">
        <f t="shared" si="20"/>
        <v>60</v>
      </c>
      <c r="N73" s="94">
        <f t="shared" si="21"/>
        <v>70</v>
      </c>
      <c r="O73" s="94">
        <f t="shared" si="22"/>
        <v>60</v>
      </c>
      <c r="P73" s="341"/>
      <c r="Q73" s="341" t="s">
        <v>322</v>
      </c>
      <c r="R73" s="353">
        <v>45272</v>
      </c>
      <c r="S73" s="341">
        <v>1</v>
      </c>
      <c r="T73" s="341">
        <v>7</v>
      </c>
      <c r="U73" s="341">
        <v>7</v>
      </c>
    </row>
    <row r="74" spans="1:43" ht="14.25" customHeight="1" x14ac:dyDescent="0.35">
      <c r="A74" s="341" t="s">
        <v>316</v>
      </c>
      <c r="B74" s="353">
        <v>44908</v>
      </c>
      <c r="C74" s="341">
        <v>12</v>
      </c>
      <c r="D74" s="341">
        <v>10</v>
      </c>
      <c r="E74" s="341">
        <v>6</v>
      </c>
      <c r="F74" s="341">
        <v>6</v>
      </c>
      <c r="G74" s="341">
        <v>4</v>
      </c>
      <c r="H74" s="341">
        <v>4</v>
      </c>
      <c r="I74" s="341"/>
      <c r="J74" s="94">
        <v>0</v>
      </c>
      <c r="K74" s="94">
        <f t="shared" si="48"/>
        <v>16.666666666666664</v>
      </c>
      <c r="L74" s="94">
        <f t="shared" si="19"/>
        <v>50</v>
      </c>
      <c r="M74" s="94">
        <f t="shared" si="20"/>
        <v>50</v>
      </c>
      <c r="N74" s="94">
        <f t="shared" si="21"/>
        <v>66.666666666666657</v>
      </c>
      <c r="O74" s="94">
        <f t="shared" si="22"/>
        <v>66.666666666666657</v>
      </c>
      <c r="P74" s="341"/>
      <c r="Q74" s="341" t="s">
        <v>322</v>
      </c>
      <c r="R74" s="353">
        <v>45272</v>
      </c>
      <c r="S74" s="341">
        <v>1</v>
      </c>
      <c r="T74" s="339">
        <v>7</v>
      </c>
      <c r="U74" s="339">
        <v>7</v>
      </c>
    </row>
    <row r="75" spans="1:43" s="58" customFormat="1" ht="14.25" customHeight="1" x14ac:dyDescent="0.35">
      <c r="A75" s="346" t="s">
        <v>347</v>
      </c>
      <c r="B75" s="354">
        <v>44929</v>
      </c>
      <c r="C75" s="346">
        <v>11</v>
      </c>
      <c r="D75" s="346">
        <v>10</v>
      </c>
      <c r="E75" s="346">
        <v>7</v>
      </c>
      <c r="F75" s="346">
        <v>5</v>
      </c>
      <c r="G75" s="346">
        <v>3</v>
      </c>
      <c r="H75" s="346">
        <v>3</v>
      </c>
      <c r="I75" s="346"/>
      <c r="J75" s="346">
        <v>0</v>
      </c>
      <c r="K75" s="355">
        <f t="shared" si="48"/>
        <v>9.0909090909090917</v>
      </c>
      <c r="L75" s="355">
        <f t="shared" ref="L75:L96" si="49">(C75-E75)/C75*100</f>
        <v>36.363636363636367</v>
      </c>
      <c r="M75" s="355">
        <f t="shared" ref="M75:M96" si="50">(C75-F75)/C75*100</f>
        <v>54.54545454545454</v>
      </c>
      <c r="N75" s="355">
        <f t="shared" ref="N75:N96" si="51">(C75-G75)/C75*100</f>
        <v>72.727272727272734</v>
      </c>
      <c r="O75" s="355">
        <f t="shared" ref="O75:O96" si="52">(C75-H75)/C75*100</f>
        <v>72.727272727272734</v>
      </c>
      <c r="P75" s="346"/>
      <c r="Q75" s="346" t="s">
        <v>348</v>
      </c>
      <c r="R75" s="354">
        <v>44929</v>
      </c>
      <c r="S75" s="346">
        <v>0</v>
      </c>
      <c r="T75" s="346">
        <v>7</v>
      </c>
      <c r="U75" s="346">
        <v>14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s="58" customFormat="1" ht="14.25" customHeight="1" x14ac:dyDescent="0.35">
      <c r="A76" s="346" t="s">
        <v>349</v>
      </c>
      <c r="B76" s="354">
        <v>44929</v>
      </c>
      <c r="C76" s="346">
        <v>9</v>
      </c>
      <c r="D76" s="346">
        <v>8</v>
      </c>
      <c r="E76" s="346">
        <v>8</v>
      </c>
      <c r="F76" s="346">
        <v>5</v>
      </c>
      <c r="G76" s="346">
        <v>3</v>
      </c>
      <c r="H76" s="346">
        <v>3</v>
      </c>
      <c r="I76" s="346"/>
      <c r="J76" s="346">
        <v>0</v>
      </c>
      <c r="K76" s="355">
        <f t="shared" si="48"/>
        <v>11.111111111111111</v>
      </c>
      <c r="L76" s="355">
        <f t="shared" si="49"/>
        <v>11.111111111111111</v>
      </c>
      <c r="M76" s="355">
        <f t="shared" si="50"/>
        <v>44.444444444444443</v>
      </c>
      <c r="N76" s="355">
        <f t="shared" si="51"/>
        <v>66.666666666666657</v>
      </c>
      <c r="O76" s="355">
        <f t="shared" si="52"/>
        <v>66.666666666666657</v>
      </c>
      <c r="P76" s="346"/>
      <c r="Q76" s="346" t="s">
        <v>348</v>
      </c>
      <c r="R76" s="354">
        <v>44929</v>
      </c>
      <c r="S76" s="346">
        <v>0</v>
      </c>
      <c r="T76" s="346">
        <v>7</v>
      </c>
      <c r="U76" s="346">
        <v>14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 s="58" customFormat="1" ht="14.25" customHeight="1" x14ac:dyDescent="0.35">
      <c r="A77" s="346" t="s">
        <v>350</v>
      </c>
      <c r="B77" s="354">
        <v>44929</v>
      </c>
      <c r="C77" s="346">
        <v>11</v>
      </c>
      <c r="D77" s="346">
        <v>10</v>
      </c>
      <c r="E77" s="346">
        <v>8</v>
      </c>
      <c r="F77" s="346">
        <v>7</v>
      </c>
      <c r="G77" s="346">
        <v>5</v>
      </c>
      <c r="H77" s="346">
        <v>4</v>
      </c>
      <c r="I77" s="346"/>
      <c r="J77" s="346">
        <v>0</v>
      </c>
      <c r="K77" s="355">
        <f t="shared" si="48"/>
        <v>9.0909090909090917</v>
      </c>
      <c r="L77" s="355">
        <f t="shared" si="49"/>
        <v>27.27272727272727</v>
      </c>
      <c r="M77" s="355">
        <f t="shared" si="50"/>
        <v>36.363636363636367</v>
      </c>
      <c r="N77" s="355">
        <f t="shared" si="51"/>
        <v>54.54545454545454</v>
      </c>
      <c r="O77" s="355">
        <f t="shared" si="52"/>
        <v>63.636363636363633</v>
      </c>
      <c r="P77" s="346"/>
      <c r="Q77" s="346" t="s">
        <v>348</v>
      </c>
      <c r="R77" s="354">
        <v>44929</v>
      </c>
      <c r="S77" s="346">
        <v>0</v>
      </c>
      <c r="T77" s="346">
        <v>7</v>
      </c>
      <c r="U77" s="346">
        <v>14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 s="58" customFormat="1" ht="14.25" customHeight="1" x14ac:dyDescent="0.35">
      <c r="A78" s="346" t="s">
        <v>351</v>
      </c>
      <c r="B78" s="354">
        <v>44929</v>
      </c>
      <c r="C78" s="346">
        <v>10</v>
      </c>
      <c r="D78" s="346">
        <v>9</v>
      </c>
      <c r="E78" s="346">
        <v>9</v>
      </c>
      <c r="F78" s="346">
        <v>8</v>
      </c>
      <c r="G78" s="346">
        <v>6</v>
      </c>
      <c r="H78" s="346">
        <v>5</v>
      </c>
      <c r="I78" s="346"/>
      <c r="J78" s="346">
        <v>0</v>
      </c>
      <c r="K78" s="355">
        <f t="shared" si="48"/>
        <v>10</v>
      </c>
      <c r="L78" s="355">
        <f t="shared" si="49"/>
        <v>10</v>
      </c>
      <c r="M78" s="355">
        <f t="shared" si="50"/>
        <v>20</v>
      </c>
      <c r="N78" s="355">
        <f t="shared" si="51"/>
        <v>40</v>
      </c>
      <c r="O78" s="355">
        <f t="shared" si="52"/>
        <v>50</v>
      </c>
      <c r="P78" s="346"/>
      <c r="Q78" s="346" t="s">
        <v>348</v>
      </c>
      <c r="R78" s="354">
        <v>44929</v>
      </c>
      <c r="S78" s="346">
        <v>0</v>
      </c>
      <c r="T78" s="346">
        <v>7</v>
      </c>
      <c r="U78" s="346">
        <v>14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 s="58" customFormat="1" ht="14.25" customHeight="1" x14ac:dyDescent="0.35">
      <c r="A79" s="346" t="s">
        <v>352</v>
      </c>
      <c r="B79" s="354">
        <v>44929</v>
      </c>
      <c r="C79" s="346">
        <v>10</v>
      </c>
      <c r="D79" s="346">
        <v>7</v>
      </c>
      <c r="E79" s="346">
        <v>3</v>
      </c>
      <c r="F79" s="346">
        <v>3</v>
      </c>
      <c r="G79" s="346">
        <v>3</v>
      </c>
      <c r="H79" s="346">
        <v>2</v>
      </c>
      <c r="I79" s="346"/>
      <c r="J79" s="346">
        <v>0</v>
      </c>
      <c r="K79" s="355">
        <f t="shared" si="48"/>
        <v>30</v>
      </c>
      <c r="L79" s="355">
        <f t="shared" si="49"/>
        <v>70</v>
      </c>
      <c r="M79" s="355">
        <f t="shared" si="50"/>
        <v>70</v>
      </c>
      <c r="N79" s="355">
        <f t="shared" si="51"/>
        <v>70</v>
      </c>
      <c r="O79" s="355">
        <f t="shared" si="52"/>
        <v>80</v>
      </c>
      <c r="P79" s="346"/>
      <c r="Q79" s="346" t="s">
        <v>348</v>
      </c>
      <c r="R79" s="354">
        <v>44929</v>
      </c>
      <c r="S79" s="346">
        <v>0</v>
      </c>
      <c r="T79" s="346">
        <v>7</v>
      </c>
      <c r="U79" s="346">
        <v>14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 s="58" customFormat="1" ht="14.25" customHeight="1" x14ac:dyDescent="0.35">
      <c r="A80" s="346" t="s">
        <v>353</v>
      </c>
      <c r="B80" s="354">
        <v>44929</v>
      </c>
      <c r="C80" s="346">
        <v>12</v>
      </c>
      <c r="D80" s="346">
        <v>9</v>
      </c>
      <c r="E80" s="346">
        <v>6</v>
      </c>
      <c r="F80" s="346">
        <v>6</v>
      </c>
      <c r="G80" s="346">
        <v>6</v>
      </c>
      <c r="H80" s="346">
        <v>5</v>
      </c>
      <c r="I80" s="346"/>
      <c r="J80" s="346">
        <v>0</v>
      </c>
      <c r="K80" s="355">
        <f t="shared" si="48"/>
        <v>25</v>
      </c>
      <c r="L80" s="355">
        <f t="shared" si="49"/>
        <v>50</v>
      </c>
      <c r="M80" s="355">
        <f t="shared" si="50"/>
        <v>50</v>
      </c>
      <c r="N80" s="355">
        <f t="shared" si="51"/>
        <v>50</v>
      </c>
      <c r="O80" s="355">
        <f t="shared" si="52"/>
        <v>58.333333333333336</v>
      </c>
      <c r="P80" s="346"/>
      <c r="Q80" s="346" t="s">
        <v>348</v>
      </c>
      <c r="R80" s="354">
        <v>44929</v>
      </c>
      <c r="S80" s="346">
        <v>0</v>
      </c>
      <c r="T80" s="346">
        <v>7</v>
      </c>
      <c r="U80" s="346">
        <v>14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s="58" customFormat="1" ht="14.25" customHeight="1" x14ac:dyDescent="0.35">
      <c r="A81" s="346" t="s">
        <v>354</v>
      </c>
      <c r="B81" s="354">
        <v>44929</v>
      </c>
      <c r="C81" s="346">
        <v>12</v>
      </c>
      <c r="D81" s="346">
        <v>12</v>
      </c>
      <c r="E81" s="346">
        <v>8</v>
      </c>
      <c r="F81" s="346">
        <v>8</v>
      </c>
      <c r="G81" s="346">
        <v>5</v>
      </c>
      <c r="H81" s="346">
        <v>5</v>
      </c>
      <c r="I81" s="346"/>
      <c r="J81" s="346">
        <v>0</v>
      </c>
      <c r="K81" s="355">
        <f t="shared" si="48"/>
        <v>0</v>
      </c>
      <c r="L81" s="355">
        <f t="shared" si="49"/>
        <v>33.333333333333329</v>
      </c>
      <c r="M81" s="355">
        <f t="shared" si="50"/>
        <v>33.333333333333329</v>
      </c>
      <c r="N81" s="355">
        <f t="shared" si="51"/>
        <v>58.333333333333336</v>
      </c>
      <c r="O81" s="355">
        <f t="shared" si="52"/>
        <v>58.333333333333336</v>
      </c>
      <c r="P81" s="346"/>
      <c r="Q81" s="346" t="s">
        <v>348</v>
      </c>
      <c r="R81" s="354">
        <v>44929</v>
      </c>
      <c r="S81" s="346">
        <v>0</v>
      </c>
      <c r="T81" s="346">
        <v>7</v>
      </c>
      <c r="U81" s="346">
        <v>14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s="207" customFormat="1" ht="14.25" customHeight="1" x14ac:dyDescent="0.35">
      <c r="A82" s="339" t="s">
        <v>409</v>
      </c>
      <c r="B82" s="135">
        <v>44959</v>
      </c>
      <c r="C82" s="339">
        <v>12</v>
      </c>
      <c r="D82" s="339">
        <v>12</v>
      </c>
      <c r="E82" s="339">
        <v>10</v>
      </c>
      <c r="F82" s="339">
        <v>9</v>
      </c>
      <c r="G82" s="339">
        <v>8</v>
      </c>
      <c r="H82" s="339">
        <v>6</v>
      </c>
      <c r="I82" s="339"/>
      <c r="J82" s="102">
        <v>0</v>
      </c>
      <c r="K82" s="102">
        <f t="shared" si="48"/>
        <v>0</v>
      </c>
      <c r="L82" s="102">
        <f t="shared" si="49"/>
        <v>16.666666666666664</v>
      </c>
      <c r="M82" s="102">
        <f t="shared" si="50"/>
        <v>25</v>
      </c>
      <c r="N82" s="102">
        <f t="shared" si="51"/>
        <v>33.333333333333329</v>
      </c>
      <c r="O82" s="102">
        <f t="shared" si="52"/>
        <v>50</v>
      </c>
      <c r="P82" s="341"/>
      <c r="Q82" s="341" t="s">
        <v>402</v>
      </c>
      <c r="R82" s="353">
        <v>44959</v>
      </c>
      <c r="S82" s="341">
        <v>0</v>
      </c>
      <c r="T82" s="341">
        <v>7</v>
      </c>
      <c r="U82" s="341">
        <v>15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s="207" customFormat="1" ht="14.25" customHeight="1" x14ac:dyDescent="0.35">
      <c r="A83" s="341" t="s">
        <v>410</v>
      </c>
      <c r="B83" s="353">
        <v>44959</v>
      </c>
      <c r="C83" s="341">
        <v>10</v>
      </c>
      <c r="D83" s="341">
        <v>8</v>
      </c>
      <c r="E83" s="341">
        <v>5</v>
      </c>
      <c r="F83" s="341">
        <v>2</v>
      </c>
      <c r="G83" s="341">
        <v>1</v>
      </c>
      <c r="H83" s="341">
        <v>1</v>
      </c>
      <c r="I83" s="341"/>
      <c r="J83" s="102">
        <v>0</v>
      </c>
      <c r="K83" s="102">
        <f t="shared" si="48"/>
        <v>20</v>
      </c>
      <c r="L83" s="102">
        <f t="shared" si="49"/>
        <v>50</v>
      </c>
      <c r="M83" s="102">
        <f t="shared" si="50"/>
        <v>80</v>
      </c>
      <c r="N83" s="102">
        <f t="shared" si="51"/>
        <v>90</v>
      </c>
      <c r="O83" s="102">
        <f t="shared" si="52"/>
        <v>90</v>
      </c>
      <c r="P83" s="341"/>
      <c r="Q83" s="341" t="s">
        <v>402</v>
      </c>
      <c r="R83" s="353">
        <v>44959</v>
      </c>
      <c r="S83" s="341">
        <v>0</v>
      </c>
      <c r="T83" s="341">
        <v>7</v>
      </c>
      <c r="U83" s="341">
        <v>15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 s="207" customFormat="1" ht="14.25" customHeight="1" x14ac:dyDescent="0.35">
      <c r="A84" s="341" t="s">
        <v>411</v>
      </c>
      <c r="B84" s="353">
        <v>44959</v>
      </c>
      <c r="C84" s="341">
        <v>11</v>
      </c>
      <c r="D84" s="341">
        <v>10</v>
      </c>
      <c r="E84" s="341">
        <v>10</v>
      </c>
      <c r="F84" s="341">
        <v>9</v>
      </c>
      <c r="G84" s="341">
        <v>5</v>
      </c>
      <c r="H84" s="341">
        <v>5</v>
      </c>
      <c r="I84" s="341"/>
      <c r="J84" s="102">
        <v>0</v>
      </c>
      <c r="K84" s="102">
        <f t="shared" si="48"/>
        <v>9.0909090909090917</v>
      </c>
      <c r="L84" s="102">
        <f t="shared" si="49"/>
        <v>9.0909090909090917</v>
      </c>
      <c r="M84" s="102">
        <f t="shared" si="50"/>
        <v>18.181818181818183</v>
      </c>
      <c r="N84" s="102">
        <f t="shared" si="51"/>
        <v>54.54545454545454</v>
      </c>
      <c r="O84" s="102">
        <f t="shared" si="52"/>
        <v>54.54545454545454</v>
      </c>
      <c r="P84" s="341"/>
      <c r="Q84" s="341" t="s">
        <v>402</v>
      </c>
      <c r="R84" s="353">
        <v>44959</v>
      </c>
      <c r="S84" s="341">
        <v>0</v>
      </c>
      <c r="T84" s="341">
        <v>7</v>
      </c>
      <c r="U84" s="341">
        <v>15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 s="207" customFormat="1" ht="14.25" customHeight="1" x14ac:dyDescent="0.35">
      <c r="A85" s="346" t="s">
        <v>414</v>
      </c>
      <c r="B85" s="354">
        <v>44960</v>
      </c>
      <c r="C85" s="346">
        <v>12</v>
      </c>
      <c r="D85" s="346">
        <v>12</v>
      </c>
      <c r="E85" s="346">
        <v>11</v>
      </c>
      <c r="F85" s="346">
        <v>9</v>
      </c>
      <c r="G85" s="346">
        <v>4</v>
      </c>
      <c r="H85" s="346">
        <v>3</v>
      </c>
      <c r="I85" s="346"/>
      <c r="J85" s="344">
        <v>0</v>
      </c>
      <c r="K85" s="344">
        <f t="shared" si="48"/>
        <v>0</v>
      </c>
      <c r="L85" s="344">
        <f t="shared" si="49"/>
        <v>8.3333333333333321</v>
      </c>
      <c r="M85" s="344">
        <f t="shared" si="50"/>
        <v>25</v>
      </c>
      <c r="N85" s="344">
        <f t="shared" si="51"/>
        <v>66.666666666666657</v>
      </c>
      <c r="O85" s="344">
        <f t="shared" si="52"/>
        <v>75</v>
      </c>
      <c r="P85" s="346"/>
      <c r="Q85" s="346" t="s">
        <v>402</v>
      </c>
      <c r="R85" s="354">
        <v>44959</v>
      </c>
      <c r="S85" s="346">
        <v>1</v>
      </c>
      <c r="T85" s="346">
        <v>10</v>
      </c>
      <c r="U85" s="346">
        <v>13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 s="207" customFormat="1" ht="14.25" customHeight="1" x14ac:dyDescent="0.35">
      <c r="A86" s="346" t="s">
        <v>415</v>
      </c>
      <c r="B86" s="354">
        <v>44960</v>
      </c>
      <c r="C86" s="346">
        <v>12</v>
      </c>
      <c r="D86" s="346">
        <v>11</v>
      </c>
      <c r="E86" s="346">
        <v>7</v>
      </c>
      <c r="F86" s="346">
        <v>3</v>
      </c>
      <c r="G86" s="346">
        <v>3</v>
      </c>
      <c r="H86" s="346">
        <v>1</v>
      </c>
      <c r="I86" s="346"/>
      <c r="J86" s="344">
        <v>0</v>
      </c>
      <c r="K86" s="344">
        <f t="shared" si="48"/>
        <v>8.3333333333333321</v>
      </c>
      <c r="L86" s="344">
        <f t="shared" si="49"/>
        <v>41.666666666666671</v>
      </c>
      <c r="M86" s="344">
        <f t="shared" si="50"/>
        <v>75</v>
      </c>
      <c r="N86" s="344">
        <f t="shared" si="51"/>
        <v>75</v>
      </c>
      <c r="O86" s="344">
        <f t="shared" si="52"/>
        <v>91.666666666666657</v>
      </c>
      <c r="P86" s="346"/>
      <c r="Q86" s="346" t="s">
        <v>402</v>
      </c>
      <c r="R86" s="354">
        <v>44959</v>
      </c>
      <c r="S86" s="346">
        <v>1</v>
      </c>
      <c r="T86" s="346">
        <v>10</v>
      </c>
      <c r="U86" s="346">
        <v>13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 s="207" customFormat="1" ht="14.25" customHeight="1" x14ac:dyDescent="0.35">
      <c r="A87" s="339" t="s">
        <v>463</v>
      </c>
      <c r="B87" s="135">
        <v>45055</v>
      </c>
      <c r="C87" s="339">
        <v>7</v>
      </c>
      <c r="D87" s="339">
        <v>7</v>
      </c>
      <c r="E87" s="339">
        <v>4</v>
      </c>
      <c r="F87" s="339">
        <v>2</v>
      </c>
      <c r="G87" s="339">
        <v>0</v>
      </c>
      <c r="H87" s="339">
        <v>0</v>
      </c>
      <c r="I87" s="339"/>
      <c r="J87" s="102">
        <v>0</v>
      </c>
      <c r="K87" s="102">
        <f t="shared" ref="K87:K96" si="53">(C87-D87)/C87*100</f>
        <v>0</v>
      </c>
      <c r="L87" s="102">
        <f t="shared" si="49"/>
        <v>42.857142857142854</v>
      </c>
      <c r="M87" s="102">
        <f t="shared" si="50"/>
        <v>71.428571428571431</v>
      </c>
      <c r="N87" s="102">
        <f t="shared" si="51"/>
        <v>100</v>
      </c>
      <c r="O87" s="102">
        <f t="shared" si="52"/>
        <v>100</v>
      </c>
      <c r="P87" s="341"/>
      <c r="Q87" s="341" t="s">
        <v>464</v>
      </c>
      <c r="R87" s="353">
        <v>45055</v>
      </c>
      <c r="S87" s="341">
        <v>0</v>
      </c>
      <c r="T87" s="339">
        <v>8</v>
      </c>
      <c r="U87" s="339">
        <v>7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 ht="15" customHeight="1" x14ac:dyDescent="0.35">
      <c r="A88" s="339" t="s">
        <v>465</v>
      </c>
      <c r="B88" s="135">
        <v>45055</v>
      </c>
      <c r="C88" s="339">
        <v>10</v>
      </c>
      <c r="D88" s="339">
        <v>10</v>
      </c>
      <c r="E88" s="339">
        <v>4</v>
      </c>
      <c r="F88" s="339">
        <v>2</v>
      </c>
      <c r="G88" s="339">
        <v>0</v>
      </c>
      <c r="H88" s="339">
        <v>0</v>
      </c>
      <c r="I88" s="339"/>
      <c r="J88" s="102">
        <v>0</v>
      </c>
      <c r="K88" s="102">
        <f t="shared" si="53"/>
        <v>0</v>
      </c>
      <c r="L88" s="102">
        <f t="shared" si="49"/>
        <v>60</v>
      </c>
      <c r="M88" s="102">
        <f t="shared" si="50"/>
        <v>80</v>
      </c>
      <c r="N88" s="102">
        <f t="shared" si="51"/>
        <v>100</v>
      </c>
      <c r="O88" s="102">
        <f t="shared" si="52"/>
        <v>100</v>
      </c>
      <c r="P88" s="341"/>
      <c r="Q88" s="341" t="s">
        <v>464</v>
      </c>
      <c r="R88" s="353">
        <v>45055</v>
      </c>
      <c r="S88" s="341">
        <v>0</v>
      </c>
      <c r="T88" s="339">
        <v>8</v>
      </c>
      <c r="U88" s="339">
        <v>7</v>
      </c>
    </row>
    <row r="89" spans="1:43" s="55" customFormat="1" ht="14.25" customHeight="1" x14ac:dyDescent="0.35">
      <c r="A89" s="339" t="s">
        <v>469</v>
      </c>
      <c r="B89" s="135">
        <v>45055</v>
      </c>
      <c r="C89" s="339">
        <v>8</v>
      </c>
      <c r="D89" s="339">
        <v>8</v>
      </c>
      <c r="E89" s="339">
        <v>4</v>
      </c>
      <c r="F89" s="339">
        <v>4</v>
      </c>
      <c r="G89" s="339">
        <v>1</v>
      </c>
      <c r="H89" s="339">
        <v>1</v>
      </c>
      <c r="I89" s="339"/>
      <c r="J89" s="102">
        <v>0</v>
      </c>
      <c r="K89" s="102">
        <f t="shared" si="53"/>
        <v>0</v>
      </c>
      <c r="L89" s="102">
        <f t="shared" si="49"/>
        <v>50</v>
      </c>
      <c r="M89" s="102">
        <f t="shared" si="50"/>
        <v>50</v>
      </c>
      <c r="N89" s="102">
        <f t="shared" si="51"/>
        <v>87.5</v>
      </c>
      <c r="O89" s="102">
        <f t="shared" si="52"/>
        <v>87.5</v>
      </c>
      <c r="P89" s="341"/>
      <c r="Q89" s="341" t="s">
        <v>464</v>
      </c>
      <c r="R89" s="353">
        <v>45055</v>
      </c>
      <c r="S89" s="341">
        <v>0</v>
      </c>
      <c r="T89" s="339">
        <v>8</v>
      </c>
      <c r="U89" s="339">
        <v>7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 s="55" customFormat="1" ht="14.25" customHeight="1" x14ac:dyDescent="0.35">
      <c r="A90" s="339" t="s">
        <v>472</v>
      </c>
      <c r="B90" s="135">
        <v>45055</v>
      </c>
      <c r="C90" s="339">
        <v>10</v>
      </c>
      <c r="D90" s="339">
        <v>10</v>
      </c>
      <c r="E90" s="339">
        <v>7</v>
      </c>
      <c r="F90" s="339">
        <v>4</v>
      </c>
      <c r="G90" s="339">
        <v>1</v>
      </c>
      <c r="H90" s="339">
        <v>1</v>
      </c>
      <c r="I90" s="339"/>
      <c r="J90" s="102">
        <v>0</v>
      </c>
      <c r="K90" s="102">
        <f t="shared" si="53"/>
        <v>0</v>
      </c>
      <c r="L90" s="102">
        <f t="shared" si="49"/>
        <v>30</v>
      </c>
      <c r="M90" s="102">
        <f t="shared" si="50"/>
        <v>60</v>
      </c>
      <c r="N90" s="102">
        <f t="shared" si="51"/>
        <v>90</v>
      </c>
      <c r="O90" s="102">
        <f t="shared" si="52"/>
        <v>90</v>
      </c>
      <c r="P90" s="341"/>
      <c r="Q90" s="341" t="s">
        <v>464</v>
      </c>
      <c r="R90" s="353">
        <v>45055</v>
      </c>
      <c r="S90" s="341">
        <v>0</v>
      </c>
      <c r="T90" s="339">
        <v>8</v>
      </c>
      <c r="U90" s="339">
        <v>7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 s="55" customFormat="1" ht="15.5" customHeight="1" x14ac:dyDescent="0.35">
      <c r="A91" s="339" t="s">
        <v>473</v>
      </c>
      <c r="B91" s="135">
        <v>45055</v>
      </c>
      <c r="C91" s="339">
        <v>8</v>
      </c>
      <c r="D91" s="339">
        <v>8</v>
      </c>
      <c r="E91" s="339">
        <v>4</v>
      </c>
      <c r="F91" s="339">
        <v>1</v>
      </c>
      <c r="G91" s="339">
        <v>0</v>
      </c>
      <c r="H91" s="339">
        <v>0</v>
      </c>
      <c r="I91" s="339"/>
      <c r="J91" s="102">
        <v>0</v>
      </c>
      <c r="K91" s="102">
        <f t="shared" si="53"/>
        <v>0</v>
      </c>
      <c r="L91" s="102">
        <f t="shared" si="49"/>
        <v>50</v>
      </c>
      <c r="M91" s="102">
        <f t="shared" si="50"/>
        <v>87.5</v>
      </c>
      <c r="N91" s="102">
        <f t="shared" si="51"/>
        <v>100</v>
      </c>
      <c r="O91" s="102">
        <f t="shared" si="52"/>
        <v>100</v>
      </c>
      <c r="P91" s="341"/>
      <c r="Q91" s="341" t="s">
        <v>464</v>
      </c>
      <c r="R91" s="353">
        <v>45055</v>
      </c>
      <c r="S91" s="341">
        <v>0</v>
      </c>
      <c r="T91" s="339">
        <v>8</v>
      </c>
      <c r="U91" s="339">
        <v>7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 s="55" customFormat="1" ht="14.25" customHeight="1" x14ac:dyDescent="0.35">
      <c r="A92" s="339" t="s">
        <v>475</v>
      </c>
      <c r="B92" s="356">
        <v>45055</v>
      </c>
      <c r="C92" s="339">
        <v>8</v>
      </c>
      <c r="D92" s="339">
        <v>6</v>
      </c>
      <c r="E92" s="339">
        <v>2</v>
      </c>
      <c r="F92" s="339">
        <v>2</v>
      </c>
      <c r="G92" s="339">
        <v>1</v>
      </c>
      <c r="H92" s="339">
        <v>1</v>
      </c>
      <c r="I92" s="339"/>
      <c r="J92" s="102">
        <v>0</v>
      </c>
      <c r="K92" s="102">
        <f t="shared" si="53"/>
        <v>25</v>
      </c>
      <c r="L92" s="102">
        <f t="shared" si="49"/>
        <v>75</v>
      </c>
      <c r="M92" s="102">
        <f t="shared" si="50"/>
        <v>75</v>
      </c>
      <c r="N92" s="102">
        <f t="shared" si="51"/>
        <v>87.5</v>
      </c>
      <c r="O92" s="102">
        <f t="shared" si="52"/>
        <v>87.5</v>
      </c>
      <c r="P92" s="341"/>
      <c r="Q92" s="341" t="s">
        <v>464</v>
      </c>
      <c r="R92" s="353">
        <v>45055</v>
      </c>
      <c r="S92" s="357">
        <v>0</v>
      </c>
      <c r="T92" s="339">
        <v>8</v>
      </c>
      <c r="U92" s="339">
        <v>7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 s="55" customFormat="1" ht="14.25" customHeight="1" x14ac:dyDescent="0.35">
      <c r="A93" s="346" t="s">
        <v>476</v>
      </c>
      <c r="B93" s="347">
        <v>45056</v>
      </c>
      <c r="C93" s="346">
        <v>12</v>
      </c>
      <c r="D93" s="346">
        <v>11</v>
      </c>
      <c r="E93" s="346">
        <v>8</v>
      </c>
      <c r="F93" s="346">
        <v>4</v>
      </c>
      <c r="G93" s="346">
        <v>3</v>
      </c>
      <c r="H93" s="346">
        <v>1</v>
      </c>
      <c r="I93" s="346"/>
      <c r="J93" s="272">
        <v>0</v>
      </c>
      <c r="K93" s="272">
        <f t="shared" si="53"/>
        <v>8.3333333333333321</v>
      </c>
      <c r="L93" s="272">
        <f t="shared" si="49"/>
        <v>33.333333333333329</v>
      </c>
      <c r="M93" s="272">
        <f t="shared" si="50"/>
        <v>66.666666666666657</v>
      </c>
      <c r="N93" s="272">
        <f t="shared" si="51"/>
        <v>75</v>
      </c>
      <c r="O93" s="272">
        <f t="shared" si="52"/>
        <v>91.666666666666657</v>
      </c>
      <c r="P93" s="346"/>
      <c r="Q93" s="346" t="s">
        <v>464</v>
      </c>
      <c r="R93" s="354">
        <v>45055</v>
      </c>
      <c r="S93" s="355">
        <v>1</v>
      </c>
      <c r="T93" s="343">
        <v>7</v>
      </c>
      <c r="U93" s="343">
        <v>9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 s="55" customFormat="1" ht="14" customHeight="1" x14ac:dyDescent="0.35">
      <c r="A94" s="343" t="s">
        <v>477</v>
      </c>
      <c r="B94" s="347">
        <v>45056</v>
      </c>
      <c r="C94" s="343">
        <v>12</v>
      </c>
      <c r="D94" s="343">
        <v>10</v>
      </c>
      <c r="E94" s="343">
        <v>4</v>
      </c>
      <c r="F94" s="343">
        <v>4</v>
      </c>
      <c r="G94" s="343">
        <v>2</v>
      </c>
      <c r="H94" s="343">
        <v>2</v>
      </c>
      <c r="I94" s="346"/>
      <c r="J94" s="272">
        <v>0</v>
      </c>
      <c r="K94" s="272">
        <f t="shared" si="53"/>
        <v>16.666666666666664</v>
      </c>
      <c r="L94" s="272">
        <f t="shared" si="49"/>
        <v>66.666666666666657</v>
      </c>
      <c r="M94" s="272">
        <f t="shared" si="50"/>
        <v>66.666666666666657</v>
      </c>
      <c r="N94" s="272">
        <f t="shared" si="51"/>
        <v>83.333333333333343</v>
      </c>
      <c r="O94" s="272">
        <f t="shared" si="52"/>
        <v>83.333333333333343</v>
      </c>
      <c r="P94" s="346"/>
      <c r="Q94" s="346" t="s">
        <v>464</v>
      </c>
      <c r="R94" s="354">
        <v>45055</v>
      </c>
      <c r="S94" s="346">
        <v>1</v>
      </c>
      <c r="T94" s="343">
        <v>7</v>
      </c>
      <c r="U94" s="343">
        <v>9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 s="55" customFormat="1" ht="13.75" customHeight="1" x14ac:dyDescent="0.35">
      <c r="A95" s="346" t="s">
        <v>480</v>
      </c>
      <c r="B95" s="279">
        <v>45056</v>
      </c>
      <c r="C95" s="346">
        <v>11</v>
      </c>
      <c r="D95" s="346">
        <v>11</v>
      </c>
      <c r="E95" s="346">
        <v>10</v>
      </c>
      <c r="F95" s="346">
        <v>7</v>
      </c>
      <c r="G95" s="346">
        <v>4</v>
      </c>
      <c r="H95" s="346">
        <v>2</v>
      </c>
      <c r="I95" s="346"/>
      <c r="J95" s="272">
        <v>0</v>
      </c>
      <c r="K95" s="272">
        <f t="shared" si="53"/>
        <v>0</v>
      </c>
      <c r="L95" s="272">
        <f t="shared" si="49"/>
        <v>9.0909090909090917</v>
      </c>
      <c r="M95" s="272">
        <f t="shared" si="50"/>
        <v>36.363636363636367</v>
      </c>
      <c r="N95" s="272">
        <f t="shared" si="51"/>
        <v>63.636363636363633</v>
      </c>
      <c r="O95" s="272">
        <f t="shared" si="52"/>
        <v>81.818181818181827</v>
      </c>
      <c r="P95" s="346"/>
      <c r="Q95" s="346" t="s">
        <v>464</v>
      </c>
      <c r="R95" s="354">
        <v>45055</v>
      </c>
      <c r="S95" s="346">
        <v>1</v>
      </c>
      <c r="T95" s="346">
        <v>7</v>
      </c>
      <c r="U95" s="346">
        <v>9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 s="213" customFormat="1" ht="14.25" customHeight="1" x14ac:dyDescent="0.35">
      <c r="A96" s="343" t="s">
        <v>481</v>
      </c>
      <c r="B96" s="279">
        <v>45056</v>
      </c>
      <c r="C96" s="343">
        <v>10</v>
      </c>
      <c r="D96" s="343">
        <v>5</v>
      </c>
      <c r="E96" s="343">
        <v>4</v>
      </c>
      <c r="F96" s="343">
        <v>1</v>
      </c>
      <c r="G96" s="343">
        <v>1</v>
      </c>
      <c r="H96" s="343">
        <v>1</v>
      </c>
      <c r="I96" s="346"/>
      <c r="J96" s="272">
        <v>0</v>
      </c>
      <c r="K96" s="272">
        <f t="shared" si="53"/>
        <v>50</v>
      </c>
      <c r="L96" s="272">
        <f t="shared" si="49"/>
        <v>60</v>
      </c>
      <c r="M96" s="272">
        <f t="shared" si="50"/>
        <v>90</v>
      </c>
      <c r="N96" s="272">
        <f t="shared" si="51"/>
        <v>90</v>
      </c>
      <c r="O96" s="272">
        <f t="shared" si="52"/>
        <v>90</v>
      </c>
      <c r="P96" s="346"/>
      <c r="Q96" s="346" t="s">
        <v>464</v>
      </c>
      <c r="R96" s="354">
        <v>45055</v>
      </c>
      <c r="S96" s="346">
        <v>1</v>
      </c>
      <c r="T96" s="346">
        <v>7</v>
      </c>
      <c r="U96" s="346">
        <v>9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 s="213" customFormat="1" ht="14.25" customHeight="1" x14ac:dyDescent="0.35">
      <c r="A97" s="208"/>
      <c r="B97" s="209"/>
      <c r="C97" s="208"/>
      <c r="D97" s="208"/>
      <c r="E97" s="208"/>
      <c r="F97" s="208"/>
      <c r="G97" s="208"/>
      <c r="H97" s="208"/>
      <c r="I97" s="208"/>
      <c r="J97" s="210"/>
      <c r="K97" s="210"/>
      <c r="L97" s="210"/>
      <c r="M97" s="210"/>
      <c r="N97" s="210"/>
      <c r="O97" s="210"/>
      <c r="P97" s="208"/>
      <c r="Q97" s="208"/>
      <c r="R97" s="211"/>
      <c r="S97" s="208"/>
      <c r="T97" s="208"/>
      <c r="U97" s="208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s="213" customFormat="1" ht="14.25" customHeight="1" x14ac:dyDescent="0.45">
      <c r="A98" s="489" t="s">
        <v>582</v>
      </c>
      <c r="B98" s="489"/>
      <c r="C98" s="489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89"/>
      <c r="R98" s="489"/>
      <c r="S98" s="489"/>
      <c r="T98" s="489"/>
      <c r="U98" s="489"/>
      <c r="V98" s="489"/>
      <c r="W98" s="489"/>
      <c r="X98" s="489"/>
      <c r="Y98" s="489"/>
      <c r="Z98" s="489"/>
      <c r="AA98" s="489"/>
      <c r="AB98" s="489"/>
      <c r="AC98" s="489"/>
      <c r="AD98" s="489"/>
      <c r="AE98" s="489"/>
      <c r="AF98" s="489"/>
      <c r="AG98" s="489"/>
      <c r="AH98" s="489"/>
      <c r="AI98" s="489"/>
      <c r="AJ98" s="489"/>
      <c r="AK98" s="489"/>
      <c r="AL98" s="489"/>
      <c r="AM98" s="489"/>
      <c r="AN98" s="489"/>
      <c r="AO98" s="489"/>
      <c r="AP98" s="489"/>
      <c r="AQ98" s="489"/>
    </row>
    <row r="99" spans="1:43" s="213" customFormat="1" ht="14.25" customHeight="1" x14ac:dyDescent="0.35">
      <c r="A99" s="490" t="s">
        <v>681</v>
      </c>
      <c r="B99" s="490"/>
      <c r="C99" s="490"/>
      <c r="D99" s="490"/>
      <c r="E99" s="490"/>
      <c r="F99" s="490"/>
      <c r="G99" s="208"/>
      <c r="H99" s="208"/>
      <c r="I99" s="208"/>
      <c r="J99" s="210"/>
      <c r="K99" s="210"/>
      <c r="L99" s="210"/>
      <c r="M99" s="210"/>
      <c r="N99" s="210"/>
      <c r="O99" s="210"/>
      <c r="P99" s="208"/>
      <c r="Q99" s="208"/>
      <c r="R99" s="211"/>
      <c r="S99" s="208"/>
      <c r="T99" s="208"/>
      <c r="U99" s="208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s="213" customFormat="1" ht="14.25" customHeight="1" x14ac:dyDescent="0.35">
      <c r="A100" s="337"/>
      <c r="B100" s="307" t="s">
        <v>656</v>
      </c>
      <c r="C100" s="307"/>
      <c r="D100" s="307"/>
      <c r="E100" s="307"/>
      <c r="F100" s="307"/>
      <c r="G100" s="212"/>
      <c r="H100" s="212"/>
      <c r="I100" s="208"/>
      <c r="J100" s="210"/>
      <c r="K100" s="210"/>
      <c r="L100" s="210"/>
      <c r="M100" s="210"/>
      <c r="N100" s="210"/>
      <c r="O100" s="210"/>
      <c r="P100" s="208"/>
      <c r="Q100" s="208"/>
      <c r="R100" s="211"/>
      <c r="S100" s="208"/>
      <c r="T100" s="208"/>
      <c r="U100" s="208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s="213" customFormat="1" ht="14.25" customHeight="1" x14ac:dyDescent="0.35">
      <c r="A101" s="337" t="s">
        <v>657</v>
      </c>
      <c r="B101" s="307" t="s">
        <v>589</v>
      </c>
      <c r="C101" s="307"/>
      <c r="D101" s="307"/>
      <c r="E101" s="307"/>
      <c r="F101" s="307"/>
      <c r="G101" s="208"/>
      <c r="H101" s="208"/>
      <c r="I101" s="208"/>
      <c r="J101" s="210"/>
      <c r="K101" s="210"/>
      <c r="L101" s="210"/>
      <c r="M101" s="210"/>
      <c r="N101" s="210"/>
      <c r="O101" s="210"/>
      <c r="P101" s="208"/>
      <c r="Q101" s="208"/>
      <c r="R101" s="211"/>
      <c r="S101" s="208"/>
      <c r="T101" s="208"/>
      <c r="U101" s="208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 s="213" customFormat="1" ht="14.25" customHeight="1" x14ac:dyDescent="0.35">
      <c r="A102" s="337" t="s">
        <v>605</v>
      </c>
      <c r="B102" s="307">
        <v>0.05</v>
      </c>
      <c r="C102" s="307"/>
      <c r="D102" s="307"/>
      <c r="E102" s="307"/>
      <c r="F102" s="307"/>
      <c r="G102" s="57"/>
      <c r="H102" s="57"/>
      <c r="I102" s="55"/>
      <c r="J102" s="56"/>
      <c r="K102" s="56"/>
      <c r="L102" s="56"/>
      <c r="M102" s="56"/>
      <c r="N102" s="56"/>
      <c r="O102" s="56"/>
      <c r="P102" s="55"/>
      <c r="Q102" s="55"/>
      <c r="R102" s="63"/>
      <c r="S102" s="55"/>
      <c r="T102" s="55"/>
      <c r="U102" s="55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s="213" customFormat="1" ht="14.25" customHeight="1" x14ac:dyDescent="0.35">
      <c r="A103" s="337"/>
      <c r="B103" s="307"/>
      <c r="C103" s="307"/>
      <c r="D103" s="307"/>
      <c r="E103" s="307"/>
      <c r="F103" s="307"/>
      <c r="G103" s="55"/>
      <c r="H103" s="55"/>
      <c r="I103" s="55"/>
      <c r="J103" s="56"/>
      <c r="K103" s="56"/>
      <c r="L103" s="56"/>
      <c r="M103" s="56"/>
      <c r="N103" s="56"/>
      <c r="O103" s="56"/>
      <c r="P103" s="55"/>
      <c r="Q103" s="55"/>
      <c r="R103" s="63"/>
      <c r="S103" s="55"/>
      <c r="T103" s="55"/>
      <c r="U103" s="55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 s="213" customFormat="1" ht="14.25" customHeight="1" x14ac:dyDescent="0.35">
      <c r="A104" s="337" t="s">
        <v>658</v>
      </c>
      <c r="B104" s="307" t="s">
        <v>659</v>
      </c>
      <c r="C104" s="307" t="s">
        <v>584</v>
      </c>
      <c r="D104" s="307" t="s">
        <v>585</v>
      </c>
      <c r="E104" s="307" t="s">
        <v>607</v>
      </c>
      <c r="F104" s="307" t="s">
        <v>660</v>
      </c>
      <c r="G104" s="57"/>
      <c r="H104" s="57"/>
      <c r="I104" s="55"/>
      <c r="J104" s="56"/>
      <c r="K104" s="56"/>
      <c r="L104" s="56"/>
      <c r="M104" s="56"/>
      <c r="N104" s="56"/>
      <c r="O104" s="56"/>
      <c r="P104" s="55"/>
      <c r="Q104" s="55"/>
      <c r="R104" s="63"/>
      <c r="S104" s="55"/>
      <c r="T104" s="55"/>
      <c r="U104" s="55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 s="213" customFormat="1" ht="14.25" customHeight="1" x14ac:dyDescent="0.35">
      <c r="A105" s="337" t="s">
        <v>682</v>
      </c>
      <c r="B105" s="316">
        <v>4.4290000000000003E-2</v>
      </c>
      <c r="C105" s="316">
        <v>0.77029999999999998</v>
      </c>
      <c r="D105" s="316" t="s">
        <v>588</v>
      </c>
      <c r="E105" s="316" t="s">
        <v>589</v>
      </c>
      <c r="F105" s="316"/>
      <c r="G105" s="362"/>
      <c r="H105" s="55"/>
      <c r="I105" s="55"/>
      <c r="J105" s="56"/>
      <c r="K105" s="56"/>
      <c r="L105" s="56"/>
      <c r="M105" s="56"/>
      <c r="N105" s="56"/>
      <c r="O105" s="56"/>
      <c r="P105" s="55"/>
      <c r="Q105" s="55"/>
      <c r="R105" s="63"/>
      <c r="S105" s="55"/>
      <c r="T105" s="55"/>
      <c r="U105" s="5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 s="214" customFormat="1" ht="14.25" customHeight="1" x14ac:dyDescent="0.35">
      <c r="A106" s="337" t="s">
        <v>661</v>
      </c>
      <c r="B106" s="316">
        <v>42.07</v>
      </c>
      <c r="C106" s="316" t="s">
        <v>592</v>
      </c>
      <c r="D106" s="316" t="s">
        <v>595</v>
      </c>
      <c r="E106" s="316" t="s">
        <v>586</v>
      </c>
      <c r="F106" s="316">
        <v>0.59909999999999997</v>
      </c>
      <c r="G106" s="363"/>
      <c r="H106" s="69"/>
      <c r="I106" s="69"/>
      <c r="J106" s="216"/>
      <c r="K106" s="216"/>
      <c r="L106" s="216"/>
      <c r="M106" s="216"/>
      <c r="N106" s="216"/>
      <c r="O106" s="216"/>
      <c r="P106" s="69"/>
      <c r="Q106" s="69"/>
      <c r="R106" s="215"/>
      <c r="S106" s="69"/>
      <c r="T106" s="69"/>
      <c r="U106" s="69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 s="214" customFormat="1" ht="14.25" customHeight="1" x14ac:dyDescent="0.35">
      <c r="A107" s="337" t="s">
        <v>683</v>
      </c>
      <c r="B107" s="316">
        <v>1.0030000000000001E-2</v>
      </c>
      <c r="C107" s="316">
        <v>0.84970000000000001</v>
      </c>
      <c r="D107" s="316" t="s">
        <v>588</v>
      </c>
      <c r="E107" s="316" t="s">
        <v>589</v>
      </c>
      <c r="F107" s="316"/>
      <c r="G107" s="363"/>
      <c r="H107" s="69"/>
      <c r="I107" s="69"/>
      <c r="J107" s="216"/>
      <c r="K107" s="216"/>
      <c r="L107" s="216"/>
      <c r="M107" s="216"/>
      <c r="N107" s="216"/>
      <c r="O107" s="216"/>
      <c r="P107" s="69"/>
      <c r="Q107" s="69"/>
      <c r="R107" s="215"/>
      <c r="S107" s="69"/>
      <c r="T107" s="69"/>
      <c r="U107" s="69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 s="214" customFormat="1" ht="14.25" customHeight="1" x14ac:dyDescent="0.35">
      <c r="A108" s="337" t="s">
        <v>662</v>
      </c>
      <c r="B108" s="316">
        <v>35.07</v>
      </c>
      <c r="C108" s="316" t="s">
        <v>592</v>
      </c>
      <c r="D108" s="316" t="s">
        <v>595</v>
      </c>
      <c r="E108" s="316" t="s">
        <v>586</v>
      </c>
      <c r="F108" s="316"/>
      <c r="G108" s="363"/>
      <c r="H108" s="69"/>
      <c r="I108" s="69"/>
      <c r="J108" s="216"/>
      <c r="K108" s="216"/>
      <c r="L108" s="216"/>
      <c r="M108" s="216"/>
      <c r="N108" s="216"/>
      <c r="O108" s="216"/>
      <c r="P108" s="69"/>
      <c r="Q108" s="69"/>
      <c r="R108" s="215"/>
      <c r="S108" s="69"/>
      <c r="T108" s="69"/>
      <c r="U108" s="69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 s="214" customFormat="1" ht="14.25" customHeight="1" x14ac:dyDescent="0.35">
      <c r="A109" s="337"/>
      <c r="B109" s="307"/>
      <c r="C109" s="307"/>
      <c r="D109" s="307"/>
      <c r="E109" s="307"/>
      <c r="F109" s="307"/>
      <c r="G109" s="69"/>
      <c r="H109" s="69"/>
      <c r="I109" s="69"/>
      <c r="J109" s="216"/>
      <c r="K109" s="216"/>
      <c r="L109" s="216"/>
      <c r="M109" s="216"/>
      <c r="N109" s="216"/>
      <c r="O109" s="216"/>
      <c r="P109" s="69"/>
      <c r="Q109" s="69"/>
      <c r="R109" s="215"/>
      <c r="S109" s="69"/>
      <c r="T109" s="69"/>
      <c r="U109" s="6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 s="214" customFormat="1" ht="14.25" customHeight="1" x14ac:dyDescent="0.35">
      <c r="A110" s="337" t="s">
        <v>663</v>
      </c>
      <c r="B110" s="307" t="s">
        <v>664</v>
      </c>
      <c r="C110" s="307" t="s">
        <v>665</v>
      </c>
      <c r="D110" s="307" t="s">
        <v>666</v>
      </c>
      <c r="E110" s="307" t="s">
        <v>667</v>
      </c>
      <c r="F110" s="307" t="s">
        <v>584</v>
      </c>
      <c r="G110" s="206"/>
      <c r="H110" s="206"/>
      <c r="I110"/>
      <c r="J110" s="2"/>
      <c r="K110" s="2"/>
      <c r="L110" s="2"/>
      <c r="M110" s="2"/>
      <c r="N110" s="2"/>
      <c r="O110" s="2"/>
      <c r="P110"/>
      <c r="Q110" s="86"/>
      <c r="R110" s="37"/>
      <c r="S110"/>
      <c r="T110" s="206"/>
      <c r="U110" s="86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 s="214" customFormat="1" ht="14.25" customHeight="1" x14ac:dyDescent="0.35">
      <c r="A111" s="337" t="s">
        <v>682</v>
      </c>
      <c r="B111" s="316">
        <v>272</v>
      </c>
      <c r="C111" s="316">
        <v>4</v>
      </c>
      <c r="D111" s="316">
        <v>67.989999999999995</v>
      </c>
      <c r="E111" s="316" t="s">
        <v>684</v>
      </c>
      <c r="F111" s="316" t="s">
        <v>685</v>
      </c>
      <c r="G111" s="206"/>
      <c r="H111" s="206"/>
      <c r="I111"/>
      <c r="J111" s="2"/>
      <c r="K111" s="2"/>
      <c r="L111" s="2"/>
      <c r="M111" s="2"/>
      <c r="N111" s="2"/>
      <c r="O111" s="2"/>
      <c r="P111"/>
      <c r="Q111" s="86"/>
      <c r="R111" s="37"/>
      <c r="S111"/>
      <c r="T111" s="206"/>
      <c r="U111" s="86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 s="214" customFormat="1" ht="14.25" customHeight="1" x14ac:dyDescent="0.35">
      <c r="A112" s="337" t="s">
        <v>661</v>
      </c>
      <c r="B112" s="316">
        <v>258330</v>
      </c>
      <c r="C112" s="316">
        <v>4</v>
      </c>
      <c r="D112" s="316">
        <v>64582</v>
      </c>
      <c r="E112" s="316" t="s">
        <v>686</v>
      </c>
      <c r="F112" s="316" t="s">
        <v>668</v>
      </c>
      <c r="G112" s="206"/>
      <c r="H112" s="206"/>
      <c r="I112"/>
      <c r="J112" s="2"/>
      <c r="K112" s="2"/>
      <c r="L112" s="2"/>
      <c r="M112" s="2"/>
      <c r="N112" s="2"/>
      <c r="O112" s="2"/>
      <c r="P112"/>
      <c r="Q112" s="86"/>
      <c r="R112" s="37"/>
      <c r="S112"/>
      <c r="T112" s="206"/>
      <c r="U112" s="86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 s="214" customFormat="1" ht="14.25" customHeight="1" x14ac:dyDescent="0.35">
      <c r="A113" s="337" t="s">
        <v>683</v>
      </c>
      <c r="B113" s="316">
        <v>61.62</v>
      </c>
      <c r="C113" s="316">
        <v>1</v>
      </c>
      <c r="D113" s="316">
        <v>61.62</v>
      </c>
      <c r="E113" s="316" t="s">
        <v>687</v>
      </c>
      <c r="F113" s="316" t="s">
        <v>688</v>
      </c>
      <c r="G113" s="206"/>
      <c r="H113" s="206"/>
      <c r="I113"/>
      <c r="J113" s="2"/>
      <c r="K113" s="2"/>
      <c r="L113" s="2"/>
      <c r="M113" s="2"/>
      <c r="N113" s="2"/>
      <c r="O113" s="2"/>
      <c r="P113"/>
      <c r="Q113" s="86"/>
      <c r="R113" s="37"/>
      <c r="S113"/>
      <c r="T113" s="206"/>
      <c r="U113" s="86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 s="214" customFormat="1" ht="14.25" customHeight="1" x14ac:dyDescent="0.35">
      <c r="A114" s="337" t="s">
        <v>662</v>
      </c>
      <c r="B114" s="316">
        <v>215366</v>
      </c>
      <c r="C114" s="316">
        <v>126</v>
      </c>
      <c r="D114" s="316">
        <v>1709</v>
      </c>
      <c r="E114" s="316" t="s">
        <v>689</v>
      </c>
      <c r="F114" s="316" t="s">
        <v>668</v>
      </c>
      <c r="G114" s="206"/>
      <c r="H114" s="206"/>
      <c r="I114"/>
      <c r="J114" s="2"/>
      <c r="K114" s="2"/>
      <c r="L114" s="2"/>
      <c r="M114" s="2"/>
      <c r="N114" s="2"/>
      <c r="O114" s="2"/>
      <c r="P114"/>
      <c r="Q114" s="86"/>
      <c r="R114" s="37"/>
      <c r="S114"/>
      <c r="T114" s="206"/>
      <c r="U114" s="86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 s="214" customFormat="1" ht="14.25" customHeight="1" x14ac:dyDescent="0.35">
      <c r="A115" s="337" t="s">
        <v>669</v>
      </c>
      <c r="B115" s="316">
        <v>75654</v>
      </c>
      <c r="C115" s="316">
        <v>504</v>
      </c>
      <c r="D115" s="316">
        <v>150.1</v>
      </c>
      <c r="E115" s="316"/>
      <c r="F115" s="316"/>
      <c r="G115" s="212"/>
      <c r="H115" s="212"/>
      <c r="I115" s="208"/>
      <c r="J115" s="210"/>
      <c r="K115" s="210"/>
      <c r="L115" s="210"/>
      <c r="M115" s="210"/>
      <c r="N115" s="210"/>
      <c r="O115" s="210"/>
      <c r="P115" s="208"/>
      <c r="Q115" s="212"/>
      <c r="R115" s="219"/>
      <c r="S115" s="208"/>
      <c r="T115" s="208"/>
      <c r="U115" s="208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 s="214" customFormat="1" ht="14.25" customHeight="1" x14ac:dyDescent="0.35">
      <c r="A116" s="337"/>
      <c r="B116" s="307"/>
      <c r="C116" s="307"/>
      <c r="D116" s="307"/>
      <c r="E116" s="307"/>
      <c r="F116" s="307"/>
      <c r="G116" s="208"/>
      <c r="H116" s="208"/>
      <c r="I116" s="208"/>
      <c r="J116" s="210"/>
      <c r="K116" s="210"/>
      <c r="L116" s="210"/>
      <c r="M116" s="210"/>
      <c r="N116" s="210"/>
      <c r="O116" s="210"/>
      <c r="P116" s="208"/>
      <c r="Q116" s="208"/>
      <c r="R116" s="211"/>
      <c r="S116" s="208"/>
      <c r="T116" s="208"/>
      <c r="U116" s="208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 s="214" customFormat="1" ht="14.25" customHeight="1" x14ac:dyDescent="0.35">
      <c r="A117" s="337" t="s">
        <v>670</v>
      </c>
      <c r="B117" s="307"/>
      <c r="C117" s="307"/>
      <c r="D117" s="307"/>
      <c r="E117" s="307"/>
      <c r="F117" s="307"/>
      <c r="G117" s="212"/>
      <c r="H117" s="212"/>
      <c r="I117" s="212"/>
      <c r="J117" s="220"/>
      <c r="K117" s="220"/>
      <c r="L117" s="220"/>
      <c r="M117" s="220"/>
      <c r="N117" s="220"/>
      <c r="O117" s="220"/>
      <c r="P117" s="212"/>
      <c r="Q117" s="212"/>
      <c r="R117" s="219"/>
      <c r="S117" s="208"/>
      <c r="T117" s="212"/>
      <c r="U117" s="212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ht="13.75" hidden="1" customHeight="1" x14ac:dyDescent="0.35">
      <c r="A118" s="337" t="s">
        <v>690</v>
      </c>
      <c r="B118" s="307">
        <v>53.81</v>
      </c>
      <c r="C118" s="307"/>
      <c r="D118" s="307"/>
      <c r="E118" s="307"/>
      <c r="F118" s="307"/>
      <c r="G118" s="212"/>
      <c r="H118" s="212"/>
      <c r="I118" s="212"/>
      <c r="J118" s="220"/>
      <c r="K118" s="220"/>
      <c r="L118" s="220"/>
      <c r="M118" s="220"/>
      <c r="N118" s="220"/>
      <c r="O118" s="220"/>
      <c r="P118" s="212"/>
      <c r="Q118" s="212"/>
      <c r="R118" s="211"/>
      <c r="S118" s="208"/>
      <c r="T118" s="212"/>
      <c r="U118" s="212"/>
    </row>
    <row r="119" spans="1:43" ht="14.25" hidden="1" customHeight="1" x14ac:dyDescent="0.35">
      <c r="A119" s="337" t="s">
        <v>691</v>
      </c>
      <c r="B119" s="307">
        <v>53.12</v>
      </c>
      <c r="C119" s="307"/>
      <c r="D119" s="307"/>
      <c r="E119" s="307"/>
      <c r="F119" s="307"/>
      <c r="G119" s="212"/>
      <c r="H119" s="212"/>
      <c r="I119" s="212"/>
      <c r="J119" s="220"/>
      <c r="K119" s="220"/>
      <c r="L119" s="220"/>
      <c r="M119" s="220"/>
      <c r="N119" s="220"/>
      <c r="O119" s="220"/>
      <c r="P119" s="212"/>
      <c r="Q119" s="212"/>
      <c r="R119" s="219"/>
      <c r="S119" s="208"/>
      <c r="T119" s="212"/>
      <c r="U119" s="212"/>
    </row>
    <row r="120" spans="1:43" ht="14.25" hidden="1" customHeight="1" x14ac:dyDescent="0.35">
      <c r="A120" s="337" t="s">
        <v>671</v>
      </c>
      <c r="B120" s="307">
        <v>0.6845</v>
      </c>
      <c r="C120" s="307"/>
      <c r="D120" s="307"/>
      <c r="E120" s="307"/>
      <c r="F120" s="307"/>
      <c r="G120" s="212"/>
      <c r="H120" s="212"/>
      <c r="I120" s="212"/>
      <c r="J120" s="220"/>
      <c r="K120" s="220"/>
      <c r="L120" s="220"/>
      <c r="M120" s="220"/>
      <c r="N120" s="220"/>
      <c r="O120" s="220"/>
      <c r="P120" s="212"/>
      <c r="Q120" s="212"/>
      <c r="R120" s="211"/>
      <c r="S120" s="208"/>
      <c r="T120" s="212"/>
      <c r="U120" s="212"/>
    </row>
    <row r="121" spans="1:43" ht="14.25" hidden="1" customHeight="1" x14ac:dyDescent="0.35">
      <c r="A121" s="337" t="s">
        <v>672</v>
      </c>
      <c r="B121" s="307">
        <v>3.605</v>
      </c>
      <c r="C121" s="307"/>
      <c r="D121" s="307"/>
      <c r="E121" s="307"/>
      <c r="F121" s="307"/>
      <c r="G121" s="222"/>
      <c r="H121" s="222"/>
      <c r="I121" s="224"/>
      <c r="J121" s="225"/>
      <c r="K121" s="225"/>
      <c r="L121" s="225"/>
      <c r="M121" s="225"/>
      <c r="N121" s="225"/>
      <c r="O121" s="225"/>
      <c r="P121" s="224"/>
      <c r="Q121" s="222"/>
      <c r="R121" s="223"/>
      <c r="S121" s="224"/>
      <c r="T121" s="222"/>
      <c r="U121" s="224"/>
    </row>
    <row r="122" spans="1:43" ht="14.25" hidden="1" customHeight="1" x14ac:dyDescent="0.35">
      <c r="A122" s="337" t="s">
        <v>673</v>
      </c>
      <c r="B122" s="307" t="s">
        <v>692</v>
      </c>
      <c r="C122" s="307"/>
      <c r="D122" s="307"/>
      <c r="E122" s="307"/>
      <c r="F122" s="307"/>
      <c r="G122" s="222"/>
      <c r="H122" s="222"/>
      <c r="I122" s="224"/>
      <c r="J122" s="225"/>
      <c r="K122" s="225"/>
      <c r="L122" s="225"/>
      <c r="M122" s="225"/>
      <c r="N122" s="225"/>
      <c r="O122" s="225"/>
      <c r="P122" s="224"/>
      <c r="Q122" s="222"/>
      <c r="R122" s="223"/>
      <c r="S122" s="224"/>
      <c r="T122" s="222"/>
      <c r="U122" s="224"/>
    </row>
    <row r="123" spans="1:43" ht="14.25" hidden="1" customHeight="1" x14ac:dyDescent="0.35">
      <c r="A123" s="337"/>
      <c r="B123" s="307"/>
      <c r="C123" s="307"/>
      <c r="D123" s="307"/>
      <c r="E123" s="307"/>
      <c r="F123" s="307"/>
      <c r="G123" s="222"/>
      <c r="H123" s="222"/>
      <c r="I123" s="224"/>
      <c r="J123" s="225"/>
      <c r="K123" s="225"/>
      <c r="L123" s="225"/>
      <c r="M123" s="225"/>
      <c r="N123" s="225"/>
      <c r="O123" s="225"/>
      <c r="P123" s="224"/>
      <c r="Q123" s="222"/>
      <c r="R123" s="223"/>
      <c r="S123" s="224"/>
      <c r="T123" s="222"/>
      <c r="U123" s="224"/>
    </row>
    <row r="124" spans="1:43" ht="14.25" hidden="1" customHeight="1" x14ac:dyDescent="0.35">
      <c r="A124" s="337" t="s">
        <v>599</v>
      </c>
      <c r="B124" s="307"/>
      <c r="C124" s="307"/>
      <c r="D124" s="307"/>
      <c r="E124" s="307"/>
      <c r="F124" s="307"/>
      <c r="G124" s="222"/>
      <c r="H124" s="222"/>
      <c r="I124" s="224"/>
      <c r="J124" s="225"/>
      <c r="K124" s="225"/>
      <c r="L124" s="225"/>
      <c r="M124" s="225"/>
      <c r="N124" s="225"/>
      <c r="O124" s="225"/>
      <c r="P124" s="224"/>
      <c r="Q124" s="222"/>
      <c r="R124" s="223"/>
      <c r="S124" s="224"/>
      <c r="T124" s="222"/>
      <c r="U124" s="224"/>
    </row>
    <row r="125" spans="1:43" ht="14.25" hidden="1" customHeight="1" x14ac:dyDescent="0.35">
      <c r="A125" s="337" t="s">
        <v>693</v>
      </c>
      <c r="B125" s="307">
        <v>2</v>
      </c>
      <c r="C125" s="307"/>
      <c r="D125" s="307"/>
      <c r="E125" s="307"/>
      <c r="F125" s="307"/>
      <c r="G125" s="226"/>
      <c r="H125" s="226"/>
      <c r="I125" s="227"/>
      <c r="J125" s="131"/>
      <c r="K125" s="131"/>
      <c r="L125" s="131"/>
      <c r="M125" s="131"/>
      <c r="N125" s="131"/>
      <c r="O125" s="131"/>
      <c r="P125" s="227"/>
      <c r="Q125" s="226"/>
      <c r="R125" s="228"/>
      <c r="S125" s="227"/>
      <c r="T125" s="226"/>
      <c r="U125" s="227"/>
    </row>
    <row r="126" spans="1:43" ht="14.25" hidden="1" customHeight="1" x14ac:dyDescent="0.35">
      <c r="A126" s="337" t="s">
        <v>674</v>
      </c>
      <c r="B126" s="307">
        <v>5</v>
      </c>
      <c r="C126" s="307"/>
      <c r="D126" s="307"/>
      <c r="E126" s="307"/>
      <c r="F126" s="307"/>
      <c r="G126" s="226"/>
      <c r="H126" s="226"/>
      <c r="I126" s="227"/>
      <c r="J126" s="131"/>
      <c r="K126" s="131"/>
      <c r="L126" s="131"/>
      <c r="M126" s="131"/>
      <c r="N126" s="131"/>
      <c r="O126" s="131"/>
      <c r="P126" s="227"/>
      <c r="Q126" s="226"/>
      <c r="R126" s="228"/>
      <c r="S126" s="227"/>
      <c r="T126" s="226"/>
      <c r="U126" s="227"/>
    </row>
    <row r="127" spans="1:43" ht="14.25" hidden="1" customHeight="1" x14ac:dyDescent="0.35">
      <c r="A127" s="337" t="s">
        <v>675</v>
      </c>
      <c r="B127" s="307">
        <v>128</v>
      </c>
      <c r="C127" s="307"/>
      <c r="D127" s="307"/>
      <c r="E127" s="307"/>
      <c r="F127" s="307"/>
      <c r="G127" s="236"/>
      <c r="H127" s="236"/>
      <c r="I127" s="238"/>
      <c r="J127" s="239"/>
      <c r="K127" s="239"/>
      <c r="L127" s="239"/>
      <c r="M127" s="239"/>
      <c r="N127" s="239"/>
      <c r="O127" s="239"/>
      <c r="P127" s="238"/>
      <c r="Q127" s="236"/>
      <c r="R127" s="256"/>
      <c r="S127" s="236"/>
      <c r="T127" s="238"/>
      <c r="U127" s="238"/>
    </row>
    <row r="128" spans="1:43" ht="14.25" hidden="1" customHeight="1" x14ac:dyDescent="0.35">
      <c r="A128" s="337" t="s">
        <v>676</v>
      </c>
      <c r="B128" s="307">
        <v>0</v>
      </c>
      <c r="C128" s="307"/>
      <c r="D128" s="307"/>
      <c r="E128" s="307"/>
      <c r="F128" s="307"/>
      <c r="G128" s="236"/>
      <c r="H128" s="236"/>
      <c r="I128" s="238"/>
      <c r="J128" s="239"/>
      <c r="K128" s="239"/>
      <c r="L128" s="239"/>
      <c r="M128" s="239"/>
      <c r="N128" s="239"/>
      <c r="O128" s="239"/>
      <c r="P128" s="238"/>
      <c r="Q128" s="236"/>
      <c r="R128" s="256"/>
      <c r="S128" s="236"/>
      <c r="T128" s="238"/>
      <c r="U128" s="238"/>
    </row>
    <row r="129" spans="1:21" ht="14.25" hidden="1" customHeight="1" x14ac:dyDescent="0.35">
      <c r="A129" s="236"/>
      <c r="B129" s="237"/>
      <c r="C129" s="236"/>
      <c r="D129" s="236"/>
      <c r="E129" s="236"/>
      <c r="F129" s="236"/>
      <c r="G129" s="236"/>
      <c r="H129" s="236"/>
      <c r="I129" s="238"/>
      <c r="J129" s="239"/>
      <c r="K129" s="239"/>
      <c r="L129" s="239"/>
      <c r="M129" s="239"/>
      <c r="N129" s="239"/>
      <c r="O129" s="239"/>
      <c r="P129" s="238"/>
      <c r="Q129" s="236"/>
      <c r="R129" s="256"/>
      <c r="S129" s="236"/>
      <c r="T129" s="238"/>
      <c r="U129" s="238"/>
    </row>
    <row r="130" spans="1:21" ht="14.25" hidden="1" customHeight="1" x14ac:dyDescent="0.35">
      <c r="A130" s="236"/>
      <c r="B130" s="237"/>
      <c r="C130" s="236"/>
      <c r="D130" s="236"/>
      <c r="E130" s="236"/>
      <c r="F130" s="236"/>
      <c r="G130" s="236"/>
      <c r="H130" s="236"/>
      <c r="I130" s="238"/>
      <c r="J130" s="239"/>
      <c r="K130" s="239"/>
      <c r="L130" s="239"/>
      <c r="M130" s="239"/>
      <c r="N130" s="239"/>
      <c r="O130" s="239"/>
      <c r="P130" s="236"/>
      <c r="Q130" s="236"/>
      <c r="R130" s="256"/>
      <c r="S130" s="236"/>
      <c r="T130" s="236"/>
      <c r="U130" s="238"/>
    </row>
    <row r="131" spans="1:21" ht="14.25" hidden="1" customHeight="1" x14ac:dyDescent="0.35">
      <c r="A131" s="241"/>
      <c r="B131" s="242"/>
      <c r="C131" s="241"/>
      <c r="D131" s="241"/>
      <c r="E131" s="241"/>
      <c r="F131" s="241"/>
      <c r="G131" s="241"/>
      <c r="H131" s="241"/>
      <c r="I131" s="243"/>
      <c r="J131" s="244"/>
      <c r="K131" s="244"/>
      <c r="L131" s="244"/>
      <c r="M131" s="244"/>
      <c r="N131" s="244"/>
      <c r="O131" s="244"/>
      <c r="P131" s="243"/>
      <c r="Q131" s="241"/>
      <c r="R131" s="245"/>
      <c r="S131" s="243"/>
      <c r="T131" s="243"/>
      <c r="U131" s="243"/>
    </row>
    <row r="132" spans="1:21" ht="14.25" hidden="1" customHeight="1" x14ac:dyDescent="0.35">
      <c r="A132" s="241"/>
      <c r="B132" s="245"/>
      <c r="C132" s="241"/>
      <c r="D132" s="241"/>
      <c r="E132" s="241"/>
      <c r="F132" s="241"/>
      <c r="G132" s="241"/>
      <c r="H132" s="241"/>
      <c r="I132" s="243"/>
      <c r="J132" s="244"/>
      <c r="K132" s="244"/>
      <c r="L132" s="244"/>
      <c r="M132" s="244"/>
      <c r="N132" s="244"/>
      <c r="O132" s="244"/>
      <c r="P132" s="243"/>
      <c r="Q132" s="241"/>
      <c r="R132" s="245"/>
      <c r="S132" s="243"/>
      <c r="T132" s="243"/>
      <c r="U132" s="243"/>
    </row>
    <row r="133" spans="1:21" ht="14.25" hidden="1" customHeight="1" x14ac:dyDescent="0.35">
      <c r="A133" s="243"/>
      <c r="B133" s="246"/>
      <c r="C133" s="243"/>
      <c r="D133" s="243"/>
      <c r="E133" s="243"/>
      <c r="F133" s="243"/>
      <c r="G133" s="243"/>
      <c r="H133" s="243"/>
      <c r="I133" s="243"/>
      <c r="J133" s="244"/>
      <c r="K133" s="244"/>
      <c r="L133" s="244"/>
      <c r="M133" s="244"/>
      <c r="N133" s="244"/>
      <c r="O133" s="244"/>
      <c r="P133" s="243"/>
      <c r="Q133" s="243"/>
      <c r="R133" s="245"/>
      <c r="S133" s="243"/>
      <c r="T133" s="243"/>
      <c r="U133" s="243"/>
    </row>
    <row r="134" spans="1:21" ht="14.25" hidden="1" customHeight="1" x14ac:dyDescent="0.35">
      <c r="A134" s="222"/>
      <c r="B134" s="249"/>
      <c r="C134" s="222"/>
      <c r="D134" s="222"/>
      <c r="E134" s="222"/>
      <c r="F134" s="222"/>
      <c r="G134" s="222"/>
      <c r="H134" s="222"/>
      <c r="I134" s="224"/>
      <c r="J134" s="250"/>
      <c r="K134" s="250"/>
      <c r="L134" s="250"/>
      <c r="M134" s="250"/>
      <c r="N134" s="250"/>
      <c r="O134" s="250"/>
      <c r="P134" s="251"/>
      <c r="Q134" s="252"/>
      <c r="R134" s="257"/>
      <c r="S134" s="251"/>
      <c r="T134" s="251"/>
      <c r="U134" s="251"/>
    </row>
    <row r="135" spans="1:21" ht="14.25" hidden="1" customHeight="1" x14ac:dyDescent="0.35">
      <c r="A135" s="251"/>
      <c r="B135" s="253"/>
      <c r="C135" s="251"/>
      <c r="D135" s="251"/>
      <c r="E135" s="251"/>
      <c r="F135" s="251"/>
      <c r="G135" s="251"/>
      <c r="H135" s="251"/>
      <c r="I135" s="251"/>
      <c r="J135" s="254"/>
      <c r="K135" s="254"/>
      <c r="L135" s="254"/>
      <c r="M135" s="254"/>
      <c r="N135" s="254"/>
      <c r="O135" s="254"/>
      <c r="P135" s="251"/>
      <c r="Q135" s="251"/>
      <c r="R135" s="257"/>
      <c r="S135" s="251"/>
      <c r="T135" s="251"/>
      <c r="U135" s="251"/>
    </row>
    <row r="136" spans="1:21" ht="14.25" hidden="1" customHeight="1" x14ac:dyDescent="0.35">
      <c r="A136" s="252"/>
      <c r="B136" s="253"/>
      <c r="C136" s="252"/>
      <c r="D136" s="252"/>
      <c r="E136" s="252"/>
      <c r="F136" s="252"/>
      <c r="G136" s="252"/>
      <c r="H136" s="252"/>
      <c r="I136" s="251"/>
      <c r="J136" s="254"/>
      <c r="K136" s="254"/>
      <c r="L136" s="254"/>
      <c r="M136" s="254"/>
      <c r="N136" s="254"/>
      <c r="O136" s="254"/>
      <c r="P136" s="251"/>
      <c r="Q136" s="252"/>
      <c r="R136" s="257"/>
      <c r="S136" s="251"/>
      <c r="T136" s="251"/>
      <c r="U136" s="251"/>
    </row>
    <row r="137" spans="1:21" ht="14.25" hidden="1" customHeight="1" x14ac:dyDescent="0.35">
      <c r="A137" s="251"/>
      <c r="B137" s="253"/>
      <c r="C137" s="251"/>
      <c r="D137" s="251"/>
      <c r="E137" s="251"/>
      <c r="F137" s="251"/>
      <c r="G137" s="251"/>
      <c r="H137" s="251"/>
      <c r="I137" s="251"/>
      <c r="J137" s="254"/>
      <c r="K137" s="254"/>
      <c r="L137" s="254"/>
      <c r="M137" s="254"/>
      <c r="N137" s="254"/>
      <c r="O137" s="254"/>
      <c r="P137" s="251"/>
      <c r="Q137" s="251"/>
      <c r="R137" s="257"/>
      <c r="S137" s="251"/>
      <c r="T137" s="251"/>
      <c r="U137" s="251"/>
    </row>
    <row r="138" spans="1:21" ht="14.25" hidden="1" customHeight="1" x14ac:dyDescent="0.35">
      <c r="A138" s="252"/>
      <c r="B138" s="253"/>
      <c r="C138" s="252"/>
      <c r="D138" s="252"/>
      <c r="E138" s="252"/>
      <c r="F138" s="252"/>
      <c r="G138" s="252"/>
      <c r="H138" s="252"/>
      <c r="I138" s="251"/>
      <c r="J138" s="254"/>
      <c r="K138" s="254"/>
      <c r="L138" s="254"/>
      <c r="M138" s="254"/>
      <c r="N138" s="254"/>
      <c r="O138" s="254"/>
      <c r="P138" s="251"/>
      <c r="Q138" s="252"/>
      <c r="R138" s="257"/>
      <c r="S138" s="251"/>
      <c r="T138" s="251"/>
      <c r="U138" s="251"/>
    </row>
    <row r="139" spans="1:21" ht="14.25" hidden="1" customHeight="1" x14ac:dyDescent="0.35">
      <c r="A139" s="251"/>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
      <c r="L139" s="254"/>
      <c r="M139" s="254"/>
      <c r="N139" s="254"/>
      <c r="O139" s="254"/>
      <c r="P139" s="251"/>
      <c r="Q139" s="251"/>
      <c r="R139" s="257"/>
      <c r="S139" s="251"/>
      <c r="T139" s="251"/>
      <c r="U139" s="251"/>
    </row>
    <row r="140" spans="1:21" ht="14.25" hidden="1" customHeight="1" x14ac:dyDescent="0.35">
      <c r="A140" s="232"/>
      <c r="B140" s="247"/>
      <c r="C140" s="232"/>
      <c r="D140" s="232"/>
      <c r="E140" s="232"/>
      <c r="F140" s="232"/>
      <c r="G140" s="232"/>
      <c r="H140" s="232"/>
      <c r="I140" s="240"/>
      <c r="J140" s="248"/>
      <c r="K140" s="248"/>
      <c r="L140" s="248"/>
      <c r="M140" s="248"/>
      <c r="N140" s="248"/>
      <c r="O140" s="248"/>
      <c r="P140" s="233"/>
      <c r="Q140" s="235"/>
      <c r="R140" s="258"/>
      <c r="S140" s="233"/>
      <c r="T140" s="233"/>
      <c r="U140" s="233"/>
    </row>
    <row r="141" spans="1:21" ht="14.25" hidden="1" customHeight="1" x14ac:dyDescent="0.35">
      <c r="A141" s="255"/>
      <c r="B141" s="247"/>
      <c r="C141" s="240"/>
      <c r="D141" s="240"/>
      <c r="E141" s="240"/>
      <c r="F141" s="240"/>
      <c r="G141" s="240"/>
      <c r="H141" s="240"/>
      <c r="I141" s="240"/>
      <c r="J141" s="248"/>
      <c r="K141" s="248"/>
      <c r="L141" s="248"/>
      <c r="M141" s="248"/>
      <c r="N141" s="248"/>
      <c r="O141" s="248"/>
      <c r="P141" s="233"/>
      <c r="Q141" s="233"/>
      <c r="R141" s="258"/>
      <c r="S141" s="233"/>
      <c r="T141" s="233"/>
      <c r="U141" s="233"/>
    </row>
    <row r="142" spans="1:21" ht="14.25" hidden="1" customHeight="1" x14ac:dyDescent="0.35">
      <c r="A142" s="232"/>
      <c r="B142" s="247"/>
      <c r="C142" s="232"/>
      <c r="D142" s="232"/>
      <c r="E142" s="232"/>
      <c r="F142" s="232"/>
      <c r="G142" s="232"/>
      <c r="H142" s="232"/>
      <c r="I142" s="240"/>
      <c r="J142" s="248"/>
      <c r="K142" s="248"/>
      <c r="L142" s="248"/>
      <c r="M142" s="248"/>
      <c r="N142" s="248"/>
      <c r="O142" s="248"/>
      <c r="P142" s="233"/>
      <c r="Q142" s="235"/>
      <c r="R142" s="258"/>
      <c r="S142" s="233"/>
      <c r="T142" s="233"/>
      <c r="U142" s="233"/>
    </row>
    <row r="143" spans="1:21" ht="14.25" hidden="1" customHeight="1" x14ac:dyDescent="0.35"/>
    <row r="144" spans="1:21" ht="14.25" hidden="1" customHeight="1" x14ac:dyDescent="0.35"/>
    <row r="145" ht="14.25" hidden="1" customHeight="1" x14ac:dyDescent="0.35"/>
    <row r="146" ht="14.15" hidden="1" customHeight="1" x14ac:dyDescent="0.35"/>
    <row r="147" ht="14.25" hidden="1" customHeight="1" x14ac:dyDescent="0.35"/>
    <row r="148" ht="14.25" hidden="1" customHeight="1" x14ac:dyDescent="0.35"/>
    <row r="149" ht="14.25" hidden="1" customHeight="1" x14ac:dyDescent="0.35"/>
    <row r="150" ht="14.25" hidden="1" customHeight="1" x14ac:dyDescent="0.35"/>
    <row r="151" ht="14.25" hidden="1" customHeight="1" x14ac:dyDescent="0.35"/>
    <row r="152" ht="14.25" hidden="1" customHeight="1" x14ac:dyDescent="0.35"/>
    <row r="153" ht="14.25" hidden="1" customHeight="1" x14ac:dyDescent="0.35"/>
    <row r="154" ht="14.25" hidden="1" customHeight="1" x14ac:dyDescent="0.35"/>
    <row r="155" ht="14.25" hidden="1" customHeight="1" x14ac:dyDescent="0.35"/>
    <row r="156" ht="13.75" hidden="1" customHeight="1" x14ac:dyDescent="0.35"/>
    <row r="157" ht="14.25" hidden="1" customHeight="1" x14ac:dyDescent="0.35"/>
    <row r="158" ht="14.25" hidden="1" customHeight="1" x14ac:dyDescent="0.35"/>
    <row r="159" ht="14.25" hidden="1" customHeight="1" x14ac:dyDescent="0.35"/>
    <row r="160" ht="14.25" hidden="1" customHeight="1" x14ac:dyDescent="0.35"/>
    <row r="161" ht="14.25" hidden="1" customHeight="1" x14ac:dyDescent="0.35"/>
    <row r="162" ht="14.25" hidden="1" customHeight="1" x14ac:dyDescent="0.35"/>
    <row r="163" ht="14.25" hidden="1" customHeight="1" x14ac:dyDescent="0.35"/>
    <row r="164" ht="14.25" hidden="1" customHeight="1" x14ac:dyDescent="0.35"/>
    <row r="165" ht="14.25" hidden="1" customHeight="1" x14ac:dyDescent="0.35"/>
    <row r="166" ht="14.25" hidden="1" customHeight="1" x14ac:dyDescent="0.35"/>
    <row r="167" ht="14.25" hidden="1" customHeight="1" x14ac:dyDescent="0.35"/>
    <row r="168" ht="14.25" hidden="1" customHeight="1" x14ac:dyDescent="0.35"/>
    <row r="169" ht="14.25" hidden="1" customHeight="1" x14ac:dyDescent="0.35"/>
    <row r="170" ht="14.25" hidden="1" customHeight="1" x14ac:dyDescent="0.35"/>
    <row r="171" ht="14.25" hidden="1" customHeight="1" x14ac:dyDescent="0.35"/>
    <row r="172" ht="14.25" hidden="1" customHeight="1" x14ac:dyDescent="0.35"/>
    <row r="173" ht="14.25" hidden="1" customHeight="1" x14ac:dyDescent="0.35"/>
    <row r="174" ht="14.25" hidden="1" customHeight="1" x14ac:dyDescent="0.35"/>
    <row r="175" ht="14.25" hidden="1" customHeight="1" x14ac:dyDescent="0.35"/>
    <row r="176" ht="14.25" hidden="1" customHeight="1" x14ac:dyDescent="0.35"/>
    <row r="177" spans="1:43" ht="14.25" hidden="1" customHeight="1" x14ac:dyDescent="0.35"/>
    <row r="178" spans="1:43" ht="14.25" hidden="1" customHeight="1" x14ac:dyDescent="0.35"/>
    <row r="179" spans="1:43" ht="14.25" hidden="1" customHeight="1" x14ac:dyDescent="0.35"/>
    <row r="180" spans="1:43" ht="14.25" hidden="1" customHeight="1" x14ac:dyDescent="0.35"/>
    <row r="181" spans="1:43" ht="14.25" hidden="1" customHeight="1" x14ac:dyDescent="0.35"/>
    <row r="182" spans="1:43" ht="14.25" hidden="1" customHeight="1" x14ac:dyDescent="0.35"/>
    <row r="183" spans="1:43" s="52" customFormat="1" ht="14.25" hidden="1" customHeigh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s="86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 s="52" customFormat="1" ht="14.25" hidden="1" customHeigh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s="86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 s="52" customFormat="1" ht="14.25" hidden="1" customHeigh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s="86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 s="52" customFormat="1" ht="14.25" hidden="1" customHeigh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s="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 s="52" customFormat="1" ht="14.25" hidden="1" customHeigh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s="86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 s="52" customFormat="1" ht="14.25" hidden="1" customHeigh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s="86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 s="52" customFormat="1" ht="14.25" hidden="1" customHeigh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s="86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 s="52" customFormat="1" ht="14.25" hidden="1" customHeigh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s="86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 s="52" customFormat="1" ht="14.25" hidden="1" customHeigh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s="86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 s="52" customFormat="1" ht="14.25" hidden="1" customHeigh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s="86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 s="207" customFormat="1" ht="14.25" customHeight="1" x14ac:dyDescent="0.35">
      <c r="A193" s="337" t="s">
        <v>690</v>
      </c>
      <c r="B193" s="307">
        <v>53.81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s="86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 s="207" customFormat="1" ht="14.25" customHeight="1" x14ac:dyDescent="0.35">
      <c r="A194" s="337" t="s">
        <v>691</v>
      </c>
      <c r="B194" s="307">
        <v>53.12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s="86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 s="207" customFormat="1" ht="14.25" customHeight="1" x14ac:dyDescent="0.35">
      <c r="A195" s="337" t="s">
        <v>671</v>
      </c>
      <c r="B195" s="307">
        <v>0.6845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s="86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 s="207" customFormat="1" ht="14.25" customHeight="1" x14ac:dyDescent="0.35">
      <c r="A196" s="337" t="s">
        <v>672</v>
      </c>
      <c r="B196" s="307">
        <v>3.605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s="8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 s="208" customFormat="1" ht="14.25" customHeight="1" x14ac:dyDescent="0.35">
      <c r="A197" s="337" t="s">
        <v>673</v>
      </c>
      <c r="B197" s="316" t="s">
        <v>692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s="86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 s="208" customFormat="1" ht="14.25" customHeight="1" x14ac:dyDescent="0.35">
      <c r="A198" s="337"/>
      <c r="B198" s="307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s="86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 s="55" customFormat="1" ht="14.25" customHeight="1" x14ac:dyDescent="0.35">
      <c r="A199" s="337" t="s">
        <v>599</v>
      </c>
      <c r="B199" s="307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s="86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 s="55" customFormat="1" ht="14.25" customHeight="1" x14ac:dyDescent="0.35">
      <c r="A200" s="337" t="s">
        <v>693</v>
      </c>
      <c r="B200" s="307">
        <v>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s="86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 s="55" customFormat="1" ht="14.25" customHeight="1" x14ac:dyDescent="0.35">
      <c r="A201" s="337" t="s">
        <v>674</v>
      </c>
      <c r="B201" s="307">
        <v>5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s="86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 s="55" customFormat="1" ht="14.25" customHeight="1" x14ac:dyDescent="0.35">
      <c r="A202" s="337" t="s">
        <v>675</v>
      </c>
      <c r="B202" s="307">
        <v>128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s="86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 s="55" customFormat="1" ht="14.25" customHeight="1" x14ac:dyDescent="0.35">
      <c r="A203" s="337" t="s">
        <v>676</v>
      </c>
      <c r="B203" s="307">
        <v>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s="86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 s="55" customFormat="1" ht="14.25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s="86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 s="213" customFormat="1" ht="14.25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s="86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 ht="14.25" customHeight="1" x14ac:dyDescent="0.35"/>
    <row r="207" spans="1:43" ht="14.25" customHeight="1" x14ac:dyDescent="0.35"/>
    <row r="208" spans="1:43" s="58" customFormat="1" ht="14.25" customHeigh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s="86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 s="58" customFormat="1" ht="14.25" customHeigh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s="86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 s="58" customFormat="1" ht="14.25" customHeigh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s="86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 s="58" customFormat="1" ht="14.25" customHeigh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s="86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 s="58" customFormat="1" ht="14.25" customHeigh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s="86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 s="58" customFormat="1" ht="14.25" customHeigh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s="86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 s="58" customFormat="1" ht="14.25" customHeigh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s="86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 s="208" customFormat="1" ht="14.25" customHeigh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s="86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 s="208" customFormat="1" ht="14.25" customHeigh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s="8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 s="208" customFormat="1" ht="14.25" customHeigh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s="86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 s="208" customFormat="1" ht="14.25" customHeigh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s="86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 s="208" customFormat="1" ht="14.25" customHeigh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s="86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 s="55" customFormat="1" ht="14.25" customHeigh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s="86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 s="55" customFormat="1" ht="14.25" customHeigh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s="86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 s="55" customFormat="1" ht="14.25" customHeigh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s="86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 s="55" customFormat="1" ht="14.25" customHeigh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s="86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 s="58" customFormat="1" ht="14.25" customHeigh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s="86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 s="58" customFormat="1" ht="14.25" customHeigh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s="86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 s="58" customFormat="1" ht="14.25" customHeigh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 s="8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 s="207" customFormat="1" ht="14.25" customHeigh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s="86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 s="207" customFormat="1" ht="14.25" customHeigh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s="86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 s="213" customFormat="1" ht="14.25" customHeigh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s="86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 s="213" customFormat="1" ht="14.25" customHeigh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s="86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 s="213" customFormat="1" ht="14.25" customHeigh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s="86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 s="208" customFormat="1" ht="14.25" customHeigh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s="86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 s="208" customFormat="1" ht="14.25" customHeigh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s="86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 s="58" customFormat="1" ht="14.25" customHeigh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s="86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 s="58" customFormat="1" ht="14.25" customHeigh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s="86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 s="58" customFormat="1" ht="14.25" customHeigh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s="8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 s="58" customFormat="1" ht="14.25" customHeigh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s="86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 s="58" customFormat="1" ht="14.25" customHeigh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s="86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 s="58" customFormat="1" ht="14.25" customHeigh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s="86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 s="207" customFormat="1" ht="14.25" customHeigh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s="86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 s="207" customFormat="1" ht="14.25" customHeigh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 s="86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 s="207" customFormat="1" ht="14.25" customHeigh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s="86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 s="207" customFormat="1" ht="14.25" customHeigh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s="86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 s="208" customFormat="1" ht="14.25" customHeigh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s="86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 s="208" customFormat="1" ht="14.25" customHeigh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s="86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 s="208" customFormat="1" ht="14.25" customHeigh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s="8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 s="208" customFormat="1" ht="14.25" customHeigh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s="86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 s="208" customFormat="1" ht="14.25" customHeigh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s="86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 s="55" customFormat="1" ht="14.25" customHeigh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s="86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 s="55" customFormat="1" ht="14.25" customHeigh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s="86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 s="55" customFormat="1" ht="14.25" customHeigh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s="86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 s="55" customFormat="1" ht="14.25" customHeigh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s="86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 s="69" customFormat="1" ht="14.25" customHeigh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s="86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 s="69" customFormat="1" ht="14.25" customHeigh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s="86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 s="69" customFormat="1" ht="14.25" customHeigh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s="86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 s="69" customFormat="1" ht="14.25" customHeigh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s="8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22:22" ht="14.25" customHeight="1" x14ac:dyDescent="0.35"/>
    <row r="258" spans="22:22" ht="14.25" customHeight="1" x14ac:dyDescent="0.35"/>
    <row r="259" spans="22:22" ht="14.25" customHeight="1" x14ac:dyDescent="0.35"/>
    <row r="260" spans="22:22" ht="14.25" customHeight="1" x14ac:dyDescent="0.35"/>
    <row r="261" spans="22:22" ht="14.25" customHeight="1" x14ac:dyDescent="0.35"/>
    <row r="262" spans="22:22" ht="14.25" customHeight="1" x14ac:dyDescent="0.35"/>
    <row r="263" spans="22:22" ht="14.25" customHeight="1" x14ac:dyDescent="0.35"/>
    <row r="264" spans="22:22" ht="14.25" customHeight="1" x14ac:dyDescent="0.35"/>
    <row r="265" spans="22:22" ht="14.25" customHeight="1" x14ac:dyDescent="0.35"/>
    <row r="266" spans="22:22" ht="14.25" customHeight="1" x14ac:dyDescent="0.35"/>
    <row r="267" spans="22:22" ht="14.25" customHeight="1" x14ac:dyDescent="0.35"/>
    <row r="268" spans="22:22" ht="14.25" customHeight="1" x14ac:dyDescent="0.35">
      <c r="V268" s="221"/>
    </row>
    <row r="269" spans="22:22" ht="14.25" customHeight="1" x14ac:dyDescent="0.35"/>
    <row r="270" spans="22:22" ht="14.25" customHeight="1" x14ac:dyDescent="0.35"/>
    <row r="271" spans="22:22" ht="14.25" customHeight="1" x14ac:dyDescent="0.35"/>
    <row r="272" spans="22:22" ht="14.25" customHeight="1" x14ac:dyDescent="0.35">
      <c r="V272" s="227"/>
    </row>
    <row r="273" spans="1:43" ht="14.25" customHeight="1" x14ac:dyDescent="0.35">
      <c r="V273" s="227"/>
    </row>
    <row r="274" spans="1:43" ht="14.25" customHeight="1" x14ac:dyDescent="0.35">
      <c r="V274" s="238"/>
    </row>
    <row r="275" spans="1:43" ht="14.25" customHeight="1" x14ac:dyDescent="0.35">
      <c r="V275" s="238"/>
    </row>
    <row r="276" spans="1:43" ht="14.25" customHeight="1" x14ac:dyDescent="0.35">
      <c r="V276" s="238"/>
    </row>
    <row r="277" spans="1:43" ht="14.25" customHeight="1" x14ac:dyDescent="0.35">
      <c r="V277" s="238"/>
    </row>
    <row r="278" spans="1:43" ht="14.25" customHeight="1" x14ac:dyDescent="0.35">
      <c r="V278" s="243"/>
    </row>
    <row r="279" spans="1:43" ht="14.25" customHeight="1" x14ac:dyDescent="0.35">
      <c r="V279" s="243"/>
    </row>
    <row r="280" spans="1:43" ht="14.25" customHeight="1" x14ac:dyDescent="0.35">
      <c r="V280" s="243"/>
    </row>
    <row r="281" spans="1:43" s="224" customFormat="1" ht="14.25" customHeigh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s="86"/>
      <c r="V281" s="25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 s="251" customFormat="1" ht="14.25" customHeigh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s="86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 s="251" customFormat="1" ht="14.25" customHeigh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s="86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 s="251" customFormat="1" ht="14.25" customHeigh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 s="86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 s="251" customFormat="1" ht="14.25" customHeigh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s="86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 s="251" customFormat="1" ht="14.25" customHeigh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 s="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 s="234" customFormat="1" ht="14.25" customHeigh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s="86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 s="234" customFormat="1" ht="14.25" customHeigh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s="86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 s="234" customFormat="1" ht="14.25" customHeigh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s="86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 ht="14.25" customHeight="1" x14ac:dyDescent="0.35"/>
    <row r="291" spans="1:43" ht="14.25" customHeight="1" x14ac:dyDescent="0.35"/>
    <row r="292" spans="1:43" ht="14.25" customHeight="1" x14ac:dyDescent="0.35"/>
    <row r="293" spans="1:43" ht="14.25" customHeight="1" x14ac:dyDescent="0.35"/>
    <row r="294" spans="1:43" ht="14.25" customHeight="1" x14ac:dyDescent="0.35"/>
    <row r="295" spans="1:43" ht="14.25" customHeight="1" x14ac:dyDescent="0.35"/>
    <row r="296" spans="1:43" ht="14.25" customHeight="1" x14ac:dyDescent="0.35"/>
    <row r="297" spans="1:43" ht="14.25" customHeight="1" x14ac:dyDescent="0.35"/>
    <row r="298" spans="1:43" ht="14.25" customHeight="1" x14ac:dyDescent="0.35"/>
    <row r="299" spans="1:43" ht="14.25" customHeight="1" x14ac:dyDescent="0.35"/>
    <row r="300" spans="1:43" ht="14.25" customHeight="1" x14ac:dyDescent="0.35"/>
    <row r="301" spans="1:43" ht="14.25" customHeight="1" x14ac:dyDescent="0.35"/>
    <row r="302" spans="1:43" ht="14.25" customHeight="1" x14ac:dyDescent="0.35"/>
    <row r="303" spans="1:43" ht="14.25" customHeight="1" x14ac:dyDescent="0.35"/>
    <row r="304" spans="1:43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</sheetData>
  <mergeCells count="11">
    <mergeCell ref="A98:AQ98"/>
    <mergeCell ref="A99:F99"/>
    <mergeCell ref="C4:H4"/>
    <mergeCell ref="J4:O4"/>
    <mergeCell ref="A1:U1"/>
    <mergeCell ref="A3:U3"/>
    <mergeCell ref="W3:AQ3"/>
    <mergeCell ref="Y4:AD4"/>
    <mergeCell ref="AF4:AK4"/>
    <mergeCell ref="X1:AD1"/>
    <mergeCell ref="A2:AQ2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BEE1-2B5D-4098-A247-69D05B4103A4}">
  <dimension ref="A1:DC153"/>
  <sheetViews>
    <sheetView topLeftCell="B1" zoomScale="80" zoomScaleNormal="80" workbookViewId="0">
      <selection activeCell="E12" sqref="E12"/>
    </sheetView>
  </sheetViews>
  <sheetFormatPr defaultColWidth="8.7265625" defaultRowHeight="14.5" x14ac:dyDescent="0.35"/>
  <cols>
    <col min="1" max="1" width="34.26953125" customWidth="1"/>
    <col min="2" max="2" width="18" customWidth="1"/>
    <col min="3" max="3" width="12.1796875" customWidth="1"/>
    <col min="4" max="4" width="18.26953125" customWidth="1"/>
    <col min="5" max="5" width="21.1796875" customWidth="1"/>
    <col min="6" max="6" width="11.1796875" customWidth="1"/>
    <col min="9" max="9" width="6.6328125" customWidth="1"/>
    <col min="10" max="10" width="15.6328125" customWidth="1"/>
    <col min="11" max="11" width="13.453125" customWidth="1"/>
    <col min="12" max="12" width="15.7265625" customWidth="1"/>
    <col min="13" max="13" width="9.453125" customWidth="1"/>
    <col min="14" max="14" width="8.1796875" customWidth="1"/>
    <col min="15" max="15" width="9.453125" customWidth="1"/>
    <col min="16" max="16" width="10.453125" customWidth="1"/>
    <col min="17" max="17" width="11.1796875" customWidth="1"/>
    <col min="18" max="18" width="13" customWidth="1"/>
    <col min="19" max="19" width="13.08984375" customWidth="1"/>
    <col min="20" max="20" width="15.26953125" customWidth="1"/>
    <col min="21" max="22" width="9" bestFit="1" customWidth="1"/>
    <col min="23" max="23" width="9.81640625" customWidth="1"/>
    <col min="24" max="24" width="9" bestFit="1" customWidth="1"/>
    <col min="25" max="25" width="17.54296875" customWidth="1"/>
    <col min="26" max="26" width="22.7265625" customWidth="1"/>
    <col min="27" max="27" width="14.453125" customWidth="1"/>
    <col min="29" max="29" width="13.1796875" customWidth="1"/>
    <col min="31" max="31" width="14.453125" customWidth="1"/>
    <col min="32" max="32" width="22.54296875" customWidth="1"/>
    <col min="34" max="34" width="14" customWidth="1"/>
    <col min="35" max="35" width="15.1796875" bestFit="1" customWidth="1"/>
    <col min="38" max="38" width="44.7265625" customWidth="1"/>
    <col min="39" max="39" width="11.453125" customWidth="1"/>
    <col min="40" max="40" width="24.453125" customWidth="1"/>
    <col min="41" max="41" width="14.81640625" customWidth="1"/>
    <col min="42" max="42" width="19" customWidth="1"/>
    <col min="43" max="43" width="3.81640625" style="158" customWidth="1"/>
    <col min="45" max="45" width="31.54296875" customWidth="1"/>
    <col min="46" max="47" width="29.1796875" customWidth="1"/>
    <col min="50" max="50" width="23.1796875" customWidth="1"/>
    <col min="51" max="51" width="15.81640625" customWidth="1"/>
    <col min="64" max="64" width="8.7265625" customWidth="1"/>
    <col min="65" max="65" width="15.1796875" customWidth="1"/>
    <col min="66" max="66" width="15.81640625" customWidth="1"/>
    <col min="71" max="71" width="27.453125" customWidth="1"/>
    <col min="72" max="72" width="22.26953125" customWidth="1"/>
    <col min="79" max="79" width="3.1796875" style="158" customWidth="1"/>
    <col min="86" max="86" width="19.7265625" customWidth="1"/>
  </cols>
  <sheetData>
    <row r="1" spans="1:98" ht="23.5" x14ac:dyDescent="0.55000000000000004">
      <c r="A1" s="505" t="s">
        <v>792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505"/>
      <c r="Z1" s="169" t="s">
        <v>2</v>
      </c>
      <c r="AA1" s="497" t="s">
        <v>3</v>
      </c>
      <c r="AB1" s="497"/>
      <c r="AC1" s="498"/>
      <c r="AQ1"/>
      <c r="AR1" s="15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5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</row>
    <row r="2" spans="1:98" ht="22" customHeight="1" x14ac:dyDescent="0.55000000000000004">
      <c r="A2" s="506" t="s">
        <v>582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X2" s="18"/>
      <c r="Y2" s="18"/>
      <c r="Z2" s="168" t="s">
        <v>4</v>
      </c>
      <c r="AA2" s="499" t="s">
        <v>5</v>
      </c>
      <c r="AB2" s="499"/>
      <c r="AC2" s="500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5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59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</row>
    <row r="3" spans="1:98" ht="23.5" x14ac:dyDescent="0.55000000000000004">
      <c r="A3" s="491" t="s">
        <v>694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91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59"/>
      <c r="AS3" s="18"/>
      <c r="AT3" s="18"/>
      <c r="AU3" s="18"/>
      <c r="AV3" s="501"/>
      <c r="AW3" s="501"/>
      <c r="AX3" s="501"/>
      <c r="AY3" s="501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59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</row>
    <row r="4" spans="1:98" x14ac:dyDescent="0.35">
      <c r="A4" s="18"/>
      <c r="B4" s="65"/>
      <c r="C4" s="502" t="s">
        <v>6</v>
      </c>
      <c r="D4" s="503"/>
      <c r="E4" s="503"/>
      <c r="F4" s="503"/>
      <c r="G4" s="503"/>
      <c r="H4" s="504"/>
      <c r="I4" s="375"/>
      <c r="J4" s="502" t="s">
        <v>7</v>
      </c>
      <c r="K4" s="503"/>
      <c r="L4" s="503"/>
      <c r="M4" s="503"/>
      <c r="N4" s="503"/>
      <c r="O4" s="504"/>
      <c r="P4" s="375"/>
      <c r="Q4" s="336" t="s">
        <v>205</v>
      </c>
      <c r="R4" s="336" t="s">
        <v>8</v>
      </c>
      <c r="S4" s="336" t="s">
        <v>12</v>
      </c>
      <c r="T4" s="336" t="s">
        <v>13</v>
      </c>
      <c r="U4" s="383"/>
      <c r="W4" s="383"/>
      <c r="X4" s="383"/>
      <c r="Y4" s="383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59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59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</row>
    <row r="5" spans="1:98" x14ac:dyDescent="0.35">
      <c r="A5" s="129" t="s">
        <v>15</v>
      </c>
      <c r="B5" s="129" t="s">
        <v>16</v>
      </c>
      <c r="C5" s="130" t="s">
        <v>17</v>
      </c>
      <c r="D5" s="130" t="s">
        <v>18</v>
      </c>
      <c r="E5" s="130" t="s">
        <v>19</v>
      </c>
      <c r="F5" s="130" t="s">
        <v>20</v>
      </c>
      <c r="G5" s="130" t="s">
        <v>21</v>
      </c>
      <c r="H5" s="130" t="s">
        <v>22</v>
      </c>
      <c r="I5" s="18"/>
      <c r="J5" s="130" t="s">
        <v>17</v>
      </c>
      <c r="K5" s="130" t="s">
        <v>18</v>
      </c>
      <c r="L5" s="130" t="s">
        <v>19</v>
      </c>
      <c r="M5" s="130" t="s">
        <v>20</v>
      </c>
      <c r="N5" s="130" t="s">
        <v>21</v>
      </c>
      <c r="O5" s="130" t="s">
        <v>22</v>
      </c>
      <c r="P5" s="130"/>
      <c r="Q5" s="18"/>
      <c r="R5" s="18"/>
      <c r="S5" s="18"/>
      <c r="T5" s="18"/>
      <c r="U5" s="291"/>
      <c r="W5" s="291"/>
      <c r="X5" s="291"/>
      <c r="Y5" s="291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59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59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</row>
    <row r="6" spans="1:98" ht="23.5" x14ac:dyDescent="0.55000000000000004">
      <c r="A6" s="297" t="s">
        <v>52</v>
      </c>
      <c r="B6" s="376">
        <v>44831</v>
      </c>
      <c r="C6" s="297">
        <v>9</v>
      </c>
      <c r="D6" s="297">
        <v>8</v>
      </c>
      <c r="E6" s="297">
        <v>3</v>
      </c>
      <c r="F6" s="297">
        <v>2</v>
      </c>
      <c r="G6" s="297">
        <v>1</v>
      </c>
      <c r="H6" s="297">
        <v>1</v>
      </c>
      <c r="I6" s="297"/>
      <c r="J6" s="377">
        <v>0</v>
      </c>
      <c r="K6" s="377">
        <f t="shared" ref="K6:K33" si="0">(C6-D6)/C6*100</f>
        <v>11.111111111111111</v>
      </c>
      <c r="L6" s="377">
        <f t="shared" ref="L6:L42" si="1">(C6-E6)/C6*100</f>
        <v>66.666666666666657</v>
      </c>
      <c r="M6" s="377">
        <f t="shared" ref="M6:M42" si="2">(C6-F6)/C6*100</f>
        <v>77.777777777777786</v>
      </c>
      <c r="N6" s="377">
        <f t="shared" ref="N6:N42" si="3">(C6-G6)/C6*100</f>
        <v>88.888888888888886</v>
      </c>
      <c r="O6" s="377">
        <f t="shared" ref="O6:O42" si="4">(C6-H6)/C6*100</f>
        <v>88.888888888888886</v>
      </c>
      <c r="P6" s="377"/>
      <c r="Q6" s="378" t="s">
        <v>186</v>
      </c>
      <c r="R6" s="379" t="s">
        <v>24</v>
      </c>
      <c r="S6" s="297">
        <v>7</v>
      </c>
      <c r="T6" s="297">
        <v>7</v>
      </c>
      <c r="U6" s="300"/>
      <c r="W6" s="384"/>
      <c r="X6" s="300"/>
      <c r="Y6" s="291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57"/>
      <c r="AR6" s="166"/>
      <c r="AS6" s="165"/>
      <c r="AT6" s="165"/>
      <c r="AU6" s="155"/>
      <c r="AV6" s="155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59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</row>
    <row r="7" spans="1:98" ht="23.5" x14ac:dyDescent="0.55000000000000004">
      <c r="A7" s="297" t="s">
        <v>53</v>
      </c>
      <c r="B7" s="376">
        <v>44831</v>
      </c>
      <c r="C7" s="297">
        <v>9</v>
      </c>
      <c r="D7" s="297">
        <v>9</v>
      </c>
      <c r="E7" s="297">
        <v>8</v>
      </c>
      <c r="F7" s="297">
        <v>3</v>
      </c>
      <c r="G7" s="297">
        <v>2</v>
      </c>
      <c r="H7" s="297">
        <v>1</v>
      </c>
      <c r="I7" s="297"/>
      <c r="J7" s="377">
        <v>0</v>
      </c>
      <c r="K7" s="377">
        <f t="shared" si="0"/>
        <v>0</v>
      </c>
      <c r="L7" s="377">
        <f t="shared" si="1"/>
        <v>11.111111111111111</v>
      </c>
      <c r="M7" s="377">
        <f t="shared" si="2"/>
        <v>66.666666666666657</v>
      </c>
      <c r="N7" s="377">
        <f t="shared" si="3"/>
        <v>77.777777777777786</v>
      </c>
      <c r="O7" s="377">
        <f t="shared" si="4"/>
        <v>88.888888888888886</v>
      </c>
      <c r="P7" s="377"/>
      <c r="Q7" s="378" t="s">
        <v>186</v>
      </c>
      <c r="R7" s="379" t="s">
        <v>24</v>
      </c>
      <c r="S7" s="297">
        <v>7</v>
      </c>
      <c r="T7" s="297">
        <v>7</v>
      </c>
      <c r="U7" s="300"/>
      <c r="W7" s="384"/>
      <c r="X7" s="300"/>
      <c r="Y7" s="291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57"/>
      <c r="AR7" s="160"/>
      <c r="AS7" s="148"/>
      <c r="AT7" s="148"/>
      <c r="AU7" s="128"/>
      <c r="AV7" s="128"/>
      <c r="AW7" s="18"/>
      <c r="AX7" s="18"/>
      <c r="AY7" s="148"/>
      <c r="AZ7" s="128"/>
      <c r="BA7" s="128"/>
      <c r="BB7" s="12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59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</row>
    <row r="8" spans="1:98" x14ac:dyDescent="0.35">
      <c r="A8" s="297" t="s">
        <v>54</v>
      </c>
      <c r="B8" s="376">
        <v>44831</v>
      </c>
      <c r="C8" s="297">
        <v>9</v>
      </c>
      <c r="D8" s="297">
        <v>7</v>
      </c>
      <c r="E8" s="297">
        <v>5</v>
      </c>
      <c r="F8" s="297">
        <v>4</v>
      </c>
      <c r="G8" s="297">
        <v>2</v>
      </c>
      <c r="H8" s="297">
        <v>1</v>
      </c>
      <c r="I8" s="297"/>
      <c r="J8" s="377">
        <v>0</v>
      </c>
      <c r="K8" s="377">
        <f t="shared" si="0"/>
        <v>22.222222222222221</v>
      </c>
      <c r="L8" s="377">
        <f t="shared" si="1"/>
        <v>44.444444444444443</v>
      </c>
      <c r="M8" s="377">
        <f t="shared" si="2"/>
        <v>55.555555555555557</v>
      </c>
      <c r="N8" s="377">
        <f t="shared" si="3"/>
        <v>77.777777777777786</v>
      </c>
      <c r="O8" s="377">
        <f t="shared" si="4"/>
        <v>88.888888888888886</v>
      </c>
      <c r="P8" s="377"/>
      <c r="Q8" s="378" t="s">
        <v>186</v>
      </c>
      <c r="R8" s="379" t="s">
        <v>24</v>
      </c>
      <c r="S8" s="297">
        <v>7</v>
      </c>
      <c r="T8" s="297">
        <v>7</v>
      </c>
      <c r="U8" s="300"/>
      <c r="W8" s="384"/>
      <c r="X8" s="300"/>
      <c r="Y8" s="291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59"/>
      <c r="AS8" s="18"/>
      <c r="AT8" s="18"/>
      <c r="AU8" s="18"/>
      <c r="AV8" s="18"/>
      <c r="AW8" s="18"/>
      <c r="AX8" s="18"/>
      <c r="AY8" s="141"/>
      <c r="AZ8" s="128"/>
      <c r="BA8" s="128"/>
      <c r="BB8" s="12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59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</row>
    <row r="9" spans="1:98" x14ac:dyDescent="0.35">
      <c r="A9" s="297" t="s">
        <v>55</v>
      </c>
      <c r="B9" s="376">
        <v>44831</v>
      </c>
      <c r="C9" s="297">
        <v>12</v>
      </c>
      <c r="D9" s="297">
        <v>12</v>
      </c>
      <c r="E9" s="297">
        <v>8</v>
      </c>
      <c r="F9" s="297">
        <v>5</v>
      </c>
      <c r="G9" s="297">
        <v>3</v>
      </c>
      <c r="H9" s="297">
        <v>2</v>
      </c>
      <c r="I9" s="297"/>
      <c r="J9" s="377">
        <v>0</v>
      </c>
      <c r="K9" s="377">
        <f t="shared" si="0"/>
        <v>0</v>
      </c>
      <c r="L9" s="377">
        <f t="shared" si="1"/>
        <v>33.333333333333329</v>
      </c>
      <c r="M9" s="377">
        <f t="shared" si="2"/>
        <v>58.333333333333336</v>
      </c>
      <c r="N9" s="377">
        <f t="shared" si="3"/>
        <v>75</v>
      </c>
      <c r="O9" s="377">
        <f t="shared" si="4"/>
        <v>83.333333333333343</v>
      </c>
      <c r="P9" s="377"/>
      <c r="Q9" s="378" t="s">
        <v>186</v>
      </c>
      <c r="R9" s="379" t="s">
        <v>24</v>
      </c>
      <c r="S9" s="297">
        <v>7</v>
      </c>
      <c r="T9" s="297">
        <v>7</v>
      </c>
      <c r="U9" s="300"/>
      <c r="W9" s="384"/>
      <c r="X9" s="300"/>
      <c r="Y9" s="291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59"/>
      <c r="AS9" s="18"/>
      <c r="AT9" s="18"/>
      <c r="AU9" s="18"/>
      <c r="AV9" s="18"/>
      <c r="AW9" s="18"/>
      <c r="AX9" s="18"/>
      <c r="AY9" s="65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59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</row>
    <row r="10" spans="1:98" x14ac:dyDescent="0.35">
      <c r="A10" s="297" t="s">
        <v>56</v>
      </c>
      <c r="B10" s="376">
        <v>44831</v>
      </c>
      <c r="C10" s="297">
        <v>11</v>
      </c>
      <c r="D10" s="297">
        <v>11</v>
      </c>
      <c r="E10" s="297">
        <v>5</v>
      </c>
      <c r="F10" s="297">
        <v>5</v>
      </c>
      <c r="G10" s="297">
        <v>5</v>
      </c>
      <c r="H10" s="297">
        <v>2</v>
      </c>
      <c r="I10" s="297"/>
      <c r="J10" s="377">
        <v>0</v>
      </c>
      <c r="K10" s="377">
        <f t="shared" si="0"/>
        <v>0</v>
      </c>
      <c r="L10" s="377">
        <f t="shared" si="1"/>
        <v>54.54545454545454</v>
      </c>
      <c r="M10" s="377">
        <f t="shared" si="2"/>
        <v>54.54545454545454</v>
      </c>
      <c r="N10" s="377">
        <f t="shared" si="3"/>
        <v>54.54545454545454</v>
      </c>
      <c r="O10" s="377">
        <f t="shared" si="4"/>
        <v>81.818181818181827</v>
      </c>
      <c r="P10" s="377"/>
      <c r="Q10" s="378" t="s">
        <v>186</v>
      </c>
      <c r="R10" s="379" t="s">
        <v>24</v>
      </c>
      <c r="S10" s="297">
        <v>7</v>
      </c>
      <c r="T10" s="297">
        <v>7</v>
      </c>
      <c r="U10" s="300"/>
      <c r="W10" s="384"/>
      <c r="X10" s="300"/>
      <c r="Y10" s="234"/>
      <c r="AG10" s="127"/>
      <c r="AH10" s="127"/>
      <c r="AI10" s="127"/>
      <c r="AJ10" s="18"/>
      <c r="AK10" s="18"/>
      <c r="AL10" s="18"/>
      <c r="AM10" s="18"/>
      <c r="AN10" s="18"/>
      <c r="AO10" s="18"/>
      <c r="AP10" s="18"/>
      <c r="AQ10" s="18"/>
      <c r="AR10" s="159"/>
      <c r="AS10" s="18"/>
      <c r="AT10" s="18"/>
      <c r="AU10" s="18"/>
      <c r="AV10" s="18"/>
      <c r="AW10" s="18"/>
      <c r="AX10" s="18"/>
      <c r="AY10" s="65"/>
      <c r="AZ10" s="19"/>
      <c r="BA10" s="494"/>
      <c r="BB10" s="494"/>
      <c r="BC10" s="494"/>
      <c r="BD10" s="494"/>
      <c r="BE10" s="494"/>
      <c r="BF10" s="494"/>
      <c r="BG10" s="18"/>
      <c r="BH10" s="494"/>
      <c r="BI10" s="494"/>
      <c r="BJ10" s="494"/>
      <c r="BK10" s="494"/>
      <c r="BL10" s="494"/>
      <c r="BM10" s="494"/>
      <c r="BN10" s="127"/>
      <c r="BO10" s="127"/>
      <c r="BP10" s="127"/>
      <c r="BQ10" s="18"/>
      <c r="BR10" s="127"/>
      <c r="BS10" s="127"/>
      <c r="BT10" s="127"/>
      <c r="BU10" s="127"/>
      <c r="BV10" s="127"/>
      <c r="BW10" s="127"/>
      <c r="BX10" s="18"/>
      <c r="BY10" s="18"/>
      <c r="BZ10" s="18"/>
      <c r="CA10" s="18"/>
      <c r="CB10" s="159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</row>
    <row r="11" spans="1:98" ht="23.5" x14ac:dyDescent="0.55000000000000004">
      <c r="A11" s="297" t="s">
        <v>57</v>
      </c>
      <c r="B11" s="380">
        <v>44831</v>
      </c>
      <c r="C11" s="297">
        <v>10</v>
      </c>
      <c r="D11" s="297">
        <v>8</v>
      </c>
      <c r="E11" s="297">
        <v>6</v>
      </c>
      <c r="F11" s="297">
        <v>2</v>
      </c>
      <c r="G11" s="297">
        <v>2</v>
      </c>
      <c r="H11" s="297">
        <v>1</v>
      </c>
      <c r="I11" s="297"/>
      <c r="J11" s="377">
        <v>0</v>
      </c>
      <c r="K11" s="377">
        <f t="shared" si="0"/>
        <v>20</v>
      </c>
      <c r="L11" s="377">
        <f t="shared" si="1"/>
        <v>40</v>
      </c>
      <c r="M11" s="377">
        <f t="shared" si="2"/>
        <v>80</v>
      </c>
      <c r="N11" s="377">
        <f t="shared" si="3"/>
        <v>80</v>
      </c>
      <c r="O11" s="377">
        <f t="shared" si="4"/>
        <v>90</v>
      </c>
      <c r="P11" s="377"/>
      <c r="Q11" s="378" t="s">
        <v>186</v>
      </c>
      <c r="R11" s="379" t="s">
        <v>24</v>
      </c>
      <c r="S11" s="297">
        <v>7</v>
      </c>
      <c r="T11" s="297">
        <v>7</v>
      </c>
      <c r="U11" s="300"/>
      <c r="W11" s="384"/>
      <c r="X11" s="300"/>
      <c r="Y11" s="234"/>
      <c r="AG11" s="18"/>
      <c r="AH11" s="18"/>
      <c r="AI11" s="18"/>
      <c r="AJ11" s="169" t="s">
        <v>2</v>
      </c>
      <c r="AK11" s="497" t="s">
        <v>3</v>
      </c>
      <c r="AL11" s="497"/>
      <c r="AM11" s="498"/>
      <c r="AN11" s="167"/>
      <c r="AO11" s="167"/>
      <c r="AP11" s="18"/>
      <c r="AQ11" s="18"/>
      <c r="AR11" s="159"/>
      <c r="AS11" s="18"/>
      <c r="AT11" s="18"/>
      <c r="AU11" s="18"/>
      <c r="AV11" s="18"/>
      <c r="AW11" s="18"/>
      <c r="AX11" s="143"/>
      <c r="AY11" s="129"/>
      <c r="AZ11" s="129"/>
      <c r="BA11" s="130"/>
      <c r="BB11" s="130"/>
      <c r="BC11" s="130"/>
      <c r="BD11" s="130"/>
      <c r="BE11" s="130"/>
      <c r="BF11" s="130"/>
      <c r="BG11" s="18"/>
      <c r="BH11" s="130"/>
      <c r="BI11" s="130"/>
      <c r="BJ11" s="130"/>
      <c r="BK11" s="130"/>
      <c r="BL11" s="130"/>
      <c r="BM11" s="13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59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</row>
    <row r="12" spans="1:98" s="48" customFormat="1" ht="23.5" x14ac:dyDescent="0.55000000000000004">
      <c r="A12" s="297" t="s">
        <v>58</v>
      </c>
      <c r="B12" s="376">
        <v>44831</v>
      </c>
      <c r="C12" s="297">
        <v>11</v>
      </c>
      <c r="D12" s="297">
        <v>9</v>
      </c>
      <c r="E12" s="297">
        <v>3</v>
      </c>
      <c r="F12" s="297">
        <v>2</v>
      </c>
      <c r="G12" s="297">
        <v>0</v>
      </c>
      <c r="H12" s="297">
        <v>0</v>
      </c>
      <c r="I12" s="297"/>
      <c r="J12" s="377">
        <v>0</v>
      </c>
      <c r="K12" s="377">
        <f t="shared" si="0"/>
        <v>18.181818181818183</v>
      </c>
      <c r="L12" s="377">
        <f t="shared" si="1"/>
        <v>72.727272727272734</v>
      </c>
      <c r="M12" s="377">
        <f t="shared" si="2"/>
        <v>81.818181818181827</v>
      </c>
      <c r="N12" s="377">
        <f t="shared" si="3"/>
        <v>100</v>
      </c>
      <c r="O12" s="377">
        <f t="shared" si="4"/>
        <v>100</v>
      </c>
      <c r="P12" s="377"/>
      <c r="Q12" s="378" t="s">
        <v>186</v>
      </c>
      <c r="R12" s="379" t="s">
        <v>24</v>
      </c>
      <c r="S12" s="297">
        <v>7</v>
      </c>
      <c r="T12" s="297">
        <v>7</v>
      </c>
      <c r="U12" s="300"/>
      <c r="W12" s="384"/>
      <c r="X12" s="300"/>
      <c r="Y12" s="385"/>
      <c r="AG12" s="66"/>
      <c r="AH12" s="65"/>
      <c r="AI12" s="65"/>
      <c r="AJ12" s="168" t="s">
        <v>4</v>
      </c>
      <c r="AK12" s="499" t="s">
        <v>5</v>
      </c>
      <c r="AL12" s="499"/>
      <c r="AM12" s="500"/>
      <c r="AN12" s="167"/>
      <c r="AO12" s="167"/>
      <c r="AP12" s="152"/>
      <c r="AQ12" s="152"/>
      <c r="AR12" s="161"/>
      <c r="AS12" s="152"/>
      <c r="AT12" s="152"/>
      <c r="AU12" s="152"/>
      <c r="AV12" s="152"/>
      <c r="AW12" s="152"/>
      <c r="AX12" s="152"/>
      <c r="AY12" s="65"/>
      <c r="AZ12" s="46"/>
      <c r="BA12" s="65"/>
      <c r="BB12" s="65"/>
      <c r="BC12" s="65"/>
      <c r="BD12" s="65"/>
      <c r="BE12" s="65"/>
      <c r="BF12" s="65"/>
      <c r="BG12" s="65"/>
      <c r="BH12" s="138"/>
      <c r="BI12" s="138"/>
      <c r="BJ12" s="138"/>
      <c r="BK12" s="138"/>
      <c r="BL12" s="138"/>
      <c r="BM12" s="138"/>
      <c r="BN12" s="65"/>
      <c r="BO12" s="65"/>
      <c r="BP12" s="144"/>
      <c r="BQ12" s="65"/>
      <c r="BR12" s="139"/>
      <c r="BS12" s="139"/>
      <c r="BT12" s="65"/>
      <c r="BU12" s="127"/>
      <c r="BV12" s="65"/>
      <c r="BW12" s="65"/>
      <c r="BX12" s="127"/>
      <c r="BY12" s="152"/>
      <c r="BZ12" s="152"/>
      <c r="CA12" s="152"/>
      <c r="CB12" s="161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</row>
    <row r="13" spans="1:98" s="48" customFormat="1" x14ac:dyDescent="0.35">
      <c r="A13" s="297" t="s">
        <v>59</v>
      </c>
      <c r="B13" s="380">
        <v>44831</v>
      </c>
      <c r="C13" s="297">
        <v>11</v>
      </c>
      <c r="D13" s="297">
        <v>11</v>
      </c>
      <c r="E13" s="297">
        <v>9</v>
      </c>
      <c r="F13" s="297">
        <v>6</v>
      </c>
      <c r="G13" s="297">
        <v>4</v>
      </c>
      <c r="H13" s="297">
        <v>2</v>
      </c>
      <c r="I13" s="297"/>
      <c r="J13" s="377">
        <v>0</v>
      </c>
      <c r="K13" s="377">
        <f t="shared" si="0"/>
        <v>0</v>
      </c>
      <c r="L13" s="377">
        <f t="shared" si="1"/>
        <v>18.181818181818183</v>
      </c>
      <c r="M13" s="377">
        <f t="shared" si="2"/>
        <v>45.454545454545453</v>
      </c>
      <c r="N13" s="377">
        <f t="shared" si="3"/>
        <v>63.636363636363633</v>
      </c>
      <c r="O13" s="377">
        <f t="shared" si="4"/>
        <v>81.818181818181827</v>
      </c>
      <c r="P13" s="377"/>
      <c r="Q13" s="378" t="s">
        <v>186</v>
      </c>
      <c r="R13" s="379" t="s">
        <v>24</v>
      </c>
      <c r="S13" s="297">
        <v>7</v>
      </c>
      <c r="T13" s="297">
        <v>7</v>
      </c>
      <c r="U13" s="300"/>
      <c r="W13" s="384"/>
      <c r="X13" s="300"/>
      <c r="Y13" s="385"/>
      <c r="AG13" s="66"/>
      <c r="AH13" s="65"/>
      <c r="AI13" s="65"/>
      <c r="AJ13" s="65"/>
      <c r="AK13" s="152"/>
      <c r="AL13" s="152"/>
      <c r="AM13" s="152"/>
      <c r="AN13" s="152"/>
      <c r="AO13" s="152"/>
      <c r="AP13" s="152"/>
      <c r="AQ13" s="152"/>
      <c r="AR13" s="161"/>
      <c r="AS13" s="152"/>
      <c r="AT13" s="152"/>
      <c r="AU13" s="152"/>
      <c r="AV13" s="152"/>
      <c r="AW13" s="152"/>
      <c r="AX13" s="152"/>
      <c r="AY13" s="65"/>
      <c r="AZ13" s="46"/>
      <c r="BA13" s="65"/>
      <c r="BB13" s="65"/>
      <c r="BC13" s="65"/>
      <c r="BD13" s="65"/>
      <c r="BE13" s="65"/>
      <c r="BF13" s="65"/>
      <c r="BG13" s="65"/>
      <c r="BH13" s="138"/>
      <c r="BI13" s="138"/>
      <c r="BJ13" s="138"/>
      <c r="BK13" s="138"/>
      <c r="BL13" s="138"/>
      <c r="BM13" s="138"/>
      <c r="BN13" s="65"/>
      <c r="BO13" s="65"/>
      <c r="BP13" s="144"/>
      <c r="BQ13" s="65"/>
      <c r="BR13" s="139"/>
      <c r="BS13" s="139"/>
      <c r="BT13" s="65"/>
      <c r="BU13" s="65"/>
      <c r="BV13" s="65"/>
      <c r="BW13" s="65"/>
      <c r="BX13" s="65"/>
      <c r="BY13" s="152"/>
      <c r="BZ13" s="152"/>
      <c r="CA13" s="152"/>
      <c r="CB13" s="161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</row>
    <row r="14" spans="1:98" s="48" customFormat="1" ht="14.25" customHeight="1" x14ac:dyDescent="0.35">
      <c r="A14" s="297" t="s">
        <v>60</v>
      </c>
      <c r="B14" s="376">
        <v>44831</v>
      </c>
      <c r="C14" s="297">
        <v>12</v>
      </c>
      <c r="D14" s="297">
        <v>11</v>
      </c>
      <c r="E14" s="297">
        <v>7</v>
      </c>
      <c r="F14" s="297">
        <v>4</v>
      </c>
      <c r="G14" s="297">
        <v>3</v>
      </c>
      <c r="H14" s="297">
        <v>2</v>
      </c>
      <c r="I14" s="297"/>
      <c r="J14" s="377">
        <v>0</v>
      </c>
      <c r="K14" s="377">
        <f t="shared" si="0"/>
        <v>8.3333333333333321</v>
      </c>
      <c r="L14" s="377">
        <f t="shared" si="1"/>
        <v>41.666666666666671</v>
      </c>
      <c r="M14" s="377">
        <f t="shared" si="2"/>
        <v>66.666666666666657</v>
      </c>
      <c r="N14" s="377">
        <f t="shared" si="3"/>
        <v>75</v>
      </c>
      <c r="O14" s="377">
        <f t="shared" si="4"/>
        <v>83.333333333333343</v>
      </c>
      <c r="P14" s="377"/>
      <c r="Q14" s="378" t="s">
        <v>186</v>
      </c>
      <c r="R14" s="379" t="s">
        <v>24</v>
      </c>
      <c r="S14" s="297">
        <v>7</v>
      </c>
      <c r="T14" s="297">
        <v>7</v>
      </c>
      <c r="U14" s="300"/>
      <c r="W14" s="384"/>
      <c r="X14" s="300"/>
      <c r="Y14" s="385"/>
      <c r="AG14" s="66"/>
      <c r="AH14" s="65"/>
      <c r="AI14" s="65"/>
      <c r="AJ14" s="65"/>
      <c r="AK14" s="152"/>
      <c r="AL14" s="152"/>
      <c r="AM14" s="152"/>
      <c r="AN14" s="152"/>
      <c r="AO14" s="152"/>
      <c r="AP14" s="152"/>
      <c r="AQ14" s="152"/>
      <c r="AR14" s="161"/>
      <c r="AS14" s="152"/>
      <c r="AT14" s="152"/>
      <c r="AU14" s="152"/>
      <c r="AV14" s="152"/>
      <c r="AW14" s="152"/>
      <c r="AX14" s="152"/>
      <c r="AY14" s="65"/>
      <c r="AZ14" s="46"/>
      <c r="BA14" s="65"/>
      <c r="BB14" s="65"/>
      <c r="BC14" s="65"/>
      <c r="BD14" s="65"/>
      <c r="BE14" s="65"/>
      <c r="BF14" s="65"/>
      <c r="BG14" s="65"/>
      <c r="BH14" s="138"/>
      <c r="BI14" s="138"/>
      <c r="BJ14" s="138"/>
      <c r="BK14" s="138"/>
      <c r="BL14" s="138"/>
      <c r="BM14" s="138"/>
      <c r="BN14" s="65"/>
      <c r="BO14" s="65"/>
      <c r="BP14" s="144"/>
      <c r="BQ14" s="65"/>
      <c r="BR14" s="139"/>
      <c r="BS14" s="139"/>
      <c r="BT14" s="65"/>
      <c r="BU14" s="65"/>
      <c r="BV14" s="65"/>
      <c r="BW14" s="65"/>
      <c r="BX14" s="65"/>
      <c r="BY14" s="152"/>
      <c r="BZ14" s="152"/>
      <c r="CA14" s="152"/>
      <c r="CB14" s="161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</row>
    <row r="15" spans="1:98" s="48" customFormat="1" ht="14.25" customHeight="1" x14ac:dyDescent="0.35">
      <c r="A15" s="297" t="s">
        <v>61</v>
      </c>
      <c r="B15" s="380">
        <v>44831</v>
      </c>
      <c r="C15" s="297">
        <v>12</v>
      </c>
      <c r="D15" s="297">
        <v>10</v>
      </c>
      <c r="E15" s="297">
        <v>8</v>
      </c>
      <c r="F15" s="297">
        <v>5</v>
      </c>
      <c r="G15" s="297">
        <v>4</v>
      </c>
      <c r="H15" s="297">
        <v>1</v>
      </c>
      <c r="I15" s="297"/>
      <c r="J15" s="377">
        <v>0</v>
      </c>
      <c r="K15" s="377">
        <f t="shared" si="0"/>
        <v>16.666666666666664</v>
      </c>
      <c r="L15" s="377">
        <f t="shared" si="1"/>
        <v>33.333333333333329</v>
      </c>
      <c r="M15" s="377">
        <f t="shared" si="2"/>
        <v>58.333333333333336</v>
      </c>
      <c r="N15" s="377">
        <f t="shared" si="3"/>
        <v>66.666666666666657</v>
      </c>
      <c r="O15" s="377">
        <f t="shared" si="4"/>
        <v>91.666666666666657</v>
      </c>
      <c r="P15" s="377"/>
      <c r="Q15" s="378" t="s">
        <v>186</v>
      </c>
      <c r="R15" s="379" t="s">
        <v>24</v>
      </c>
      <c r="S15" s="297">
        <v>7</v>
      </c>
      <c r="T15" s="297">
        <v>7</v>
      </c>
      <c r="U15" s="300"/>
      <c r="W15" s="384"/>
      <c r="X15" s="300"/>
      <c r="Y15" s="385"/>
      <c r="AG15" s="66"/>
      <c r="AH15" s="65"/>
      <c r="AI15" s="65"/>
      <c r="AJ15" s="65"/>
      <c r="AK15" s="152"/>
      <c r="AL15" s="152"/>
      <c r="AM15" s="152"/>
      <c r="AN15" s="152"/>
      <c r="AO15" s="152"/>
      <c r="AP15" s="152"/>
      <c r="AQ15" s="152"/>
      <c r="AR15" s="161"/>
      <c r="AS15" s="152"/>
      <c r="AT15" s="152"/>
      <c r="AU15" s="152"/>
      <c r="AV15" s="152"/>
      <c r="AW15" s="152"/>
      <c r="AX15" s="152"/>
      <c r="AY15" s="65"/>
      <c r="AZ15" s="46"/>
      <c r="BA15" s="65"/>
      <c r="BB15" s="65"/>
      <c r="BC15" s="65"/>
      <c r="BD15" s="65"/>
      <c r="BE15" s="65"/>
      <c r="BF15" s="65"/>
      <c r="BG15" s="65"/>
      <c r="BH15" s="138"/>
      <c r="BI15" s="138"/>
      <c r="BJ15" s="138"/>
      <c r="BK15" s="138"/>
      <c r="BL15" s="138"/>
      <c r="BM15" s="138"/>
      <c r="BN15" s="65"/>
      <c r="BO15" s="65"/>
      <c r="BP15" s="144"/>
      <c r="BQ15" s="65"/>
      <c r="BR15" s="139"/>
      <c r="BS15" s="139"/>
      <c r="BT15" s="65"/>
      <c r="BU15" s="65"/>
      <c r="BV15" s="65"/>
      <c r="BW15" s="65"/>
      <c r="BX15" s="65"/>
      <c r="BY15" s="152"/>
      <c r="BZ15" s="152"/>
      <c r="CA15" s="152"/>
      <c r="CB15" s="161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</row>
    <row r="16" spans="1:98" s="48" customFormat="1" ht="14.25" customHeight="1" x14ac:dyDescent="0.35">
      <c r="A16" s="297" t="s">
        <v>62</v>
      </c>
      <c r="B16" s="376">
        <v>44831</v>
      </c>
      <c r="C16" s="297">
        <v>10</v>
      </c>
      <c r="D16" s="297">
        <v>10</v>
      </c>
      <c r="E16" s="297">
        <v>8</v>
      </c>
      <c r="F16" s="297">
        <v>7</v>
      </c>
      <c r="G16" s="297">
        <v>4</v>
      </c>
      <c r="H16" s="297">
        <v>2</v>
      </c>
      <c r="I16" s="297"/>
      <c r="J16" s="377">
        <v>0</v>
      </c>
      <c r="K16" s="377">
        <f t="shared" si="0"/>
        <v>0</v>
      </c>
      <c r="L16" s="377">
        <f t="shared" si="1"/>
        <v>20</v>
      </c>
      <c r="M16" s="377">
        <f t="shared" si="2"/>
        <v>30</v>
      </c>
      <c r="N16" s="377">
        <f t="shared" si="3"/>
        <v>60</v>
      </c>
      <c r="O16" s="377">
        <f t="shared" si="4"/>
        <v>80</v>
      </c>
      <c r="P16" s="377"/>
      <c r="Q16" s="378" t="s">
        <v>186</v>
      </c>
      <c r="R16" s="379" t="s">
        <v>24</v>
      </c>
      <c r="S16" s="297">
        <v>7</v>
      </c>
      <c r="T16" s="297">
        <v>7</v>
      </c>
      <c r="U16" s="300"/>
      <c r="W16" s="384"/>
      <c r="X16" s="300"/>
      <c r="Y16" s="385"/>
      <c r="AG16" s="66"/>
      <c r="AH16" s="65"/>
      <c r="AI16" s="65"/>
      <c r="AJ16" s="65"/>
      <c r="AK16" s="152"/>
      <c r="AL16" s="152"/>
      <c r="AM16" s="152"/>
      <c r="AN16" s="152"/>
      <c r="AO16" s="152"/>
      <c r="AP16" s="152"/>
      <c r="AQ16" s="152"/>
      <c r="AR16" s="162"/>
      <c r="AT16" s="152"/>
      <c r="AU16" s="152"/>
      <c r="AV16" s="152"/>
      <c r="AW16" s="152"/>
      <c r="AX16" s="152"/>
      <c r="AY16" s="65"/>
      <c r="AZ16" s="46"/>
      <c r="BA16" s="65"/>
      <c r="BB16" s="65"/>
      <c r="BC16" s="65"/>
      <c r="BD16" s="65"/>
      <c r="BE16" s="65"/>
      <c r="BF16" s="65"/>
      <c r="BG16" s="65"/>
      <c r="BH16" s="138"/>
      <c r="BI16" s="138"/>
      <c r="BJ16" s="138"/>
      <c r="BK16" s="138"/>
      <c r="BL16" s="138"/>
      <c r="BM16" s="138"/>
      <c r="BN16" s="65"/>
      <c r="BO16" s="65"/>
      <c r="BP16" s="144"/>
      <c r="BQ16" s="65"/>
      <c r="BR16" s="139"/>
      <c r="BS16" s="139"/>
      <c r="BT16" s="65"/>
      <c r="BU16" s="65"/>
      <c r="BV16" s="65"/>
      <c r="BW16" s="65"/>
      <c r="BX16" s="65"/>
      <c r="BY16" s="152"/>
      <c r="BZ16" s="152"/>
      <c r="CA16" s="152"/>
      <c r="CB16" s="161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</row>
    <row r="17" spans="1:107" s="48" customFormat="1" ht="14.25" customHeight="1" x14ac:dyDescent="0.35">
      <c r="A17" s="109" t="s">
        <v>68</v>
      </c>
      <c r="B17" s="151">
        <v>44833</v>
      </c>
      <c r="C17" s="109">
        <v>11</v>
      </c>
      <c r="D17" s="109">
        <v>11</v>
      </c>
      <c r="E17" s="109">
        <v>10</v>
      </c>
      <c r="F17" s="109">
        <v>8</v>
      </c>
      <c r="G17" s="109">
        <v>6</v>
      </c>
      <c r="H17" s="109">
        <v>5</v>
      </c>
      <c r="I17" s="109"/>
      <c r="J17" s="136">
        <v>0</v>
      </c>
      <c r="K17" s="136">
        <f t="shared" si="0"/>
        <v>0</v>
      </c>
      <c r="L17" s="136">
        <f t="shared" si="1"/>
        <v>9.0909090909090917</v>
      </c>
      <c r="M17" s="136">
        <f t="shared" si="2"/>
        <v>27.27272727272727</v>
      </c>
      <c r="N17" s="136">
        <f t="shared" si="3"/>
        <v>45.454545454545453</v>
      </c>
      <c r="O17" s="136">
        <f t="shared" si="4"/>
        <v>54.54545454545454</v>
      </c>
      <c r="P17" s="136"/>
      <c r="Q17" s="150" t="s">
        <v>186</v>
      </c>
      <c r="R17" s="137" t="s">
        <v>24</v>
      </c>
      <c r="S17" s="109">
        <v>7</v>
      </c>
      <c r="T17" s="109">
        <v>9</v>
      </c>
      <c r="U17" s="300"/>
      <c r="W17" s="384"/>
      <c r="X17" s="300"/>
      <c r="Y17" s="385"/>
      <c r="AG17" s="66"/>
      <c r="AH17" s="65"/>
      <c r="AI17" s="65"/>
      <c r="AJ17" s="65"/>
      <c r="AK17" s="152"/>
      <c r="AL17" s="152"/>
      <c r="AM17" s="152"/>
      <c r="AN17" s="152"/>
      <c r="AO17" s="152"/>
      <c r="AP17" s="152"/>
      <c r="AQ17" s="152"/>
      <c r="AR17" s="162"/>
      <c r="AT17" s="152"/>
      <c r="AU17" s="152"/>
      <c r="AV17" s="152"/>
      <c r="AW17" s="152"/>
      <c r="AX17" s="152"/>
      <c r="AY17" s="65"/>
      <c r="AZ17" s="66"/>
      <c r="BA17" s="65"/>
      <c r="BB17" s="65"/>
      <c r="BC17" s="65"/>
      <c r="BD17" s="65"/>
      <c r="BE17" s="65"/>
      <c r="BF17" s="65"/>
      <c r="BG17" s="65"/>
      <c r="BH17" s="138"/>
      <c r="BI17" s="138"/>
      <c r="BJ17" s="138"/>
      <c r="BK17" s="138"/>
      <c r="BL17" s="138"/>
      <c r="BM17" s="138"/>
      <c r="BN17" s="65"/>
      <c r="BO17" s="65"/>
      <c r="BP17" s="144"/>
      <c r="BQ17" s="65"/>
      <c r="BR17" s="139"/>
      <c r="BS17" s="139"/>
      <c r="BT17" s="65"/>
      <c r="BU17" s="65"/>
      <c r="BV17" s="65"/>
      <c r="BW17" s="65"/>
      <c r="BX17" s="65"/>
      <c r="BY17" s="152"/>
      <c r="BZ17" s="152"/>
      <c r="CA17" s="152"/>
      <c r="CB17" s="161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</row>
    <row r="18" spans="1:107" s="48" customFormat="1" ht="14.25" customHeight="1" x14ac:dyDescent="0.35">
      <c r="A18" s="109" t="s">
        <v>69</v>
      </c>
      <c r="B18" s="151">
        <v>44833</v>
      </c>
      <c r="C18" s="109">
        <v>9</v>
      </c>
      <c r="D18" s="109">
        <v>9</v>
      </c>
      <c r="E18" s="109">
        <v>8</v>
      </c>
      <c r="F18" s="109">
        <v>7</v>
      </c>
      <c r="G18" s="109">
        <v>7</v>
      </c>
      <c r="H18" s="109">
        <v>6</v>
      </c>
      <c r="I18" s="109"/>
      <c r="J18" s="136">
        <v>0</v>
      </c>
      <c r="K18" s="136">
        <f t="shared" si="0"/>
        <v>0</v>
      </c>
      <c r="L18" s="136">
        <f t="shared" si="1"/>
        <v>11.111111111111111</v>
      </c>
      <c r="M18" s="136">
        <f t="shared" si="2"/>
        <v>22.222222222222221</v>
      </c>
      <c r="N18" s="136">
        <f t="shared" si="3"/>
        <v>22.222222222222221</v>
      </c>
      <c r="O18" s="136">
        <f t="shared" si="4"/>
        <v>33.333333333333329</v>
      </c>
      <c r="P18" s="136"/>
      <c r="Q18" s="150" t="s">
        <v>186</v>
      </c>
      <c r="R18" s="137" t="s">
        <v>24</v>
      </c>
      <c r="S18" s="109">
        <v>7</v>
      </c>
      <c r="T18" s="109">
        <v>9</v>
      </c>
      <c r="U18" s="300"/>
      <c r="W18" s="384"/>
      <c r="X18" s="300"/>
      <c r="Y18" s="385"/>
      <c r="AG18" s="66"/>
      <c r="AH18" s="65"/>
      <c r="AI18" s="65"/>
      <c r="AJ18" s="65"/>
      <c r="AK18" s="152"/>
      <c r="AL18" s="152"/>
      <c r="AM18" s="152"/>
      <c r="AN18" s="152"/>
      <c r="AO18" s="152"/>
      <c r="AP18" s="152"/>
      <c r="AQ18" s="152"/>
      <c r="AR18" s="162"/>
      <c r="AT18" s="152"/>
      <c r="AU18" s="152"/>
      <c r="AV18" s="152"/>
      <c r="AW18" s="152"/>
      <c r="AX18" s="152"/>
      <c r="AY18" s="65"/>
      <c r="AZ18" s="46"/>
      <c r="BA18" s="65"/>
      <c r="BB18" s="65"/>
      <c r="BC18" s="65"/>
      <c r="BD18" s="65"/>
      <c r="BE18" s="65"/>
      <c r="BF18" s="65"/>
      <c r="BG18" s="65"/>
      <c r="BH18" s="138"/>
      <c r="BI18" s="138"/>
      <c r="BJ18" s="138"/>
      <c r="BK18" s="138"/>
      <c r="BL18" s="138"/>
      <c r="BM18" s="138"/>
      <c r="BN18" s="65"/>
      <c r="BO18" s="65"/>
      <c r="BP18" s="144"/>
      <c r="BQ18" s="65"/>
      <c r="BR18" s="139"/>
      <c r="BS18" s="139"/>
      <c r="BT18" s="65"/>
      <c r="BU18" s="65"/>
      <c r="BV18" s="65"/>
      <c r="BW18" s="65"/>
      <c r="BX18" s="65"/>
      <c r="BY18" s="152"/>
      <c r="BZ18" s="152"/>
      <c r="CA18" s="152"/>
      <c r="CB18" s="161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</row>
    <row r="19" spans="1:107" s="48" customFormat="1" ht="14.25" customHeight="1" x14ac:dyDescent="0.35">
      <c r="A19" s="109" t="s">
        <v>70</v>
      </c>
      <c r="B19" s="151">
        <v>44833</v>
      </c>
      <c r="C19" s="109">
        <v>12</v>
      </c>
      <c r="D19" s="109">
        <v>11</v>
      </c>
      <c r="E19" s="109">
        <v>10</v>
      </c>
      <c r="F19" s="109">
        <v>9</v>
      </c>
      <c r="G19" s="109">
        <v>6</v>
      </c>
      <c r="H19" s="109">
        <v>6</v>
      </c>
      <c r="I19" s="109"/>
      <c r="J19" s="136">
        <v>0</v>
      </c>
      <c r="K19" s="136">
        <f t="shared" si="0"/>
        <v>8.3333333333333321</v>
      </c>
      <c r="L19" s="136">
        <f t="shared" si="1"/>
        <v>16.666666666666664</v>
      </c>
      <c r="M19" s="136">
        <f t="shared" si="2"/>
        <v>25</v>
      </c>
      <c r="N19" s="136">
        <f t="shared" si="3"/>
        <v>50</v>
      </c>
      <c r="O19" s="136">
        <f t="shared" si="4"/>
        <v>50</v>
      </c>
      <c r="P19" s="136"/>
      <c r="Q19" s="150" t="s">
        <v>186</v>
      </c>
      <c r="R19" s="137" t="s">
        <v>24</v>
      </c>
      <c r="S19" s="109">
        <v>7</v>
      </c>
      <c r="T19" s="109">
        <v>9</v>
      </c>
      <c r="U19" s="300"/>
      <c r="W19" s="384"/>
      <c r="X19" s="300"/>
      <c r="Y19" s="385"/>
      <c r="AG19" s="66"/>
      <c r="AH19" s="65"/>
      <c r="AI19" s="65"/>
      <c r="AJ19" s="65"/>
      <c r="AK19" s="152"/>
      <c r="AL19" s="152"/>
      <c r="AM19" s="152"/>
      <c r="AN19" s="152"/>
      <c r="AO19" s="152"/>
      <c r="AP19" s="152"/>
      <c r="AQ19" s="152"/>
      <c r="AR19" s="162"/>
      <c r="AT19" s="152"/>
      <c r="AU19" s="152"/>
      <c r="AV19" s="152"/>
      <c r="AW19" s="152"/>
      <c r="AX19" s="152"/>
      <c r="AY19" s="65"/>
      <c r="AZ19" s="66"/>
      <c r="BA19" s="65"/>
      <c r="BB19" s="65"/>
      <c r="BC19" s="65"/>
      <c r="BD19" s="65"/>
      <c r="BE19" s="65"/>
      <c r="BF19" s="65"/>
      <c r="BG19" s="65"/>
      <c r="BH19" s="138"/>
      <c r="BI19" s="138"/>
      <c r="BJ19" s="138"/>
      <c r="BK19" s="138"/>
      <c r="BL19" s="138"/>
      <c r="BM19" s="138"/>
      <c r="BN19" s="65"/>
      <c r="BO19" s="65"/>
      <c r="BP19" s="144"/>
      <c r="BQ19" s="65"/>
      <c r="BR19" s="139"/>
      <c r="BS19" s="139"/>
      <c r="BT19" s="65"/>
      <c r="BU19" s="65"/>
      <c r="BV19" s="65"/>
      <c r="BW19" s="65"/>
      <c r="BX19" s="65"/>
      <c r="BY19" s="152"/>
      <c r="BZ19" s="152"/>
      <c r="CA19" s="152"/>
      <c r="CB19" s="161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</row>
    <row r="20" spans="1:107" s="48" customFormat="1" ht="14.25" customHeight="1" x14ac:dyDescent="0.35">
      <c r="A20" s="109" t="s">
        <v>71</v>
      </c>
      <c r="B20" s="151">
        <v>44833</v>
      </c>
      <c r="C20" s="109">
        <v>11</v>
      </c>
      <c r="D20" s="109">
        <v>10</v>
      </c>
      <c r="E20" s="109">
        <v>10</v>
      </c>
      <c r="F20" s="109">
        <v>6</v>
      </c>
      <c r="G20" s="109">
        <v>6</v>
      </c>
      <c r="H20" s="109">
        <v>5</v>
      </c>
      <c r="I20" s="109"/>
      <c r="J20" s="136">
        <v>0</v>
      </c>
      <c r="K20" s="136">
        <f t="shared" si="0"/>
        <v>9.0909090909090917</v>
      </c>
      <c r="L20" s="136">
        <f t="shared" si="1"/>
        <v>9.0909090909090917</v>
      </c>
      <c r="M20" s="136">
        <f t="shared" si="2"/>
        <v>45.454545454545453</v>
      </c>
      <c r="N20" s="136">
        <f t="shared" si="3"/>
        <v>45.454545454545453</v>
      </c>
      <c r="O20" s="136">
        <f t="shared" si="4"/>
        <v>54.54545454545454</v>
      </c>
      <c r="P20" s="136"/>
      <c r="Q20" s="150" t="s">
        <v>186</v>
      </c>
      <c r="R20" s="137" t="s">
        <v>24</v>
      </c>
      <c r="S20" s="109">
        <v>7</v>
      </c>
      <c r="T20" s="109">
        <v>9</v>
      </c>
      <c r="U20" s="300"/>
      <c r="W20" s="384"/>
      <c r="X20" s="300"/>
      <c r="Y20" s="385"/>
      <c r="AG20" s="66"/>
      <c r="AH20" s="65"/>
      <c r="AI20" s="65"/>
      <c r="AJ20" s="65"/>
      <c r="AK20" s="152"/>
      <c r="AL20" s="152"/>
      <c r="AM20" s="152"/>
      <c r="AN20" s="152"/>
      <c r="AO20" s="152"/>
      <c r="AP20" s="152"/>
      <c r="AQ20" s="152"/>
      <c r="AR20" s="162"/>
      <c r="AT20" s="152"/>
      <c r="AU20" s="152"/>
      <c r="AV20" s="152"/>
      <c r="AW20" s="152"/>
      <c r="AX20" s="152"/>
      <c r="AY20" s="65"/>
      <c r="AZ20" s="46"/>
      <c r="BA20" s="65"/>
      <c r="BB20" s="65"/>
      <c r="BC20" s="65"/>
      <c r="BD20" s="65"/>
      <c r="BE20" s="65"/>
      <c r="BF20" s="65"/>
      <c r="BG20" s="65"/>
      <c r="BH20" s="138"/>
      <c r="BI20" s="138"/>
      <c r="BJ20" s="138"/>
      <c r="BK20" s="138"/>
      <c r="BL20" s="138"/>
      <c r="BM20" s="138"/>
      <c r="BN20" s="65"/>
      <c r="BO20" s="65"/>
      <c r="BP20" s="144"/>
      <c r="BQ20" s="65"/>
      <c r="BR20" s="139"/>
      <c r="BS20" s="139"/>
      <c r="BT20" s="65"/>
      <c r="BU20" s="65"/>
      <c r="BV20" s="65"/>
      <c r="BW20" s="65"/>
      <c r="BX20" s="65"/>
      <c r="BY20" s="152"/>
      <c r="BZ20" s="152"/>
      <c r="CA20" s="152"/>
      <c r="CB20" s="161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</row>
    <row r="21" spans="1:107" s="48" customFormat="1" ht="14.25" customHeight="1" x14ac:dyDescent="0.35">
      <c r="A21" s="109" t="s">
        <v>72</v>
      </c>
      <c r="B21" s="151">
        <v>44833</v>
      </c>
      <c r="C21" s="109">
        <v>12</v>
      </c>
      <c r="D21" s="109">
        <v>12</v>
      </c>
      <c r="E21" s="109">
        <v>9</v>
      </c>
      <c r="F21" s="109">
        <v>8</v>
      </c>
      <c r="G21" s="109">
        <v>5</v>
      </c>
      <c r="H21" s="109">
        <v>4</v>
      </c>
      <c r="I21" s="109"/>
      <c r="J21" s="136">
        <v>0</v>
      </c>
      <c r="K21" s="136">
        <f t="shared" si="0"/>
        <v>0</v>
      </c>
      <c r="L21" s="136">
        <f t="shared" si="1"/>
        <v>25</v>
      </c>
      <c r="M21" s="136">
        <f t="shared" si="2"/>
        <v>33.333333333333329</v>
      </c>
      <c r="N21" s="136">
        <f t="shared" si="3"/>
        <v>58.333333333333336</v>
      </c>
      <c r="O21" s="136">
        <f t="shared" si="4"/>
        <v>66.666666666666657</v>
      </c>
      <c r="P21" s="136"/>
      <c r="Q21" s="150" t="s">
        <v>186</v>
      </c>
      <c r="R21" s="137" t="s">
        <v>24</v>
      </c>
      <c r="S21" s="109">
        <v>7</v>
      </c>
      <c r="T21" s="109">
        <v>9</v>
      </c>
      <c r="U21" s="300"/>
      <c r="W21" s="384"/>
      <c r="X21" s="300"/>
      <c r="Y21" s="385"/>
      <c r="AG21" s="66"/>
      <c r="AH21" s="65"/>
      <c r="AI21" s="65"/>
      <c r="AJ21" s="65"/>
      <c r="AK21" s="152"/>
      <c r="AL21" s="152"/>
      <c r="AM21" s="152"/>
      <c r="AN21" s="152"/>
      <c r="AO21" s="152"/>
      <c r="AP21" s="152"/>
      <c r="AQ21" s="152"/>
      <c r="AR21" s="162"/>
      <c r="AT21" s="152"/>
      <c r="AU21" s="152"/>
      <c r="AV21" s="152"/>
      <c r="AW21" s="152"/>
      <c r="AX21" s="152"/>
      <c r="AY21" s="65"/>
      <c r="AZ21" s="66"/>
      <c r="BA21" s="65"/>
      <c r="BB21" s="65"/>
      <c r="BC21" s="65"/>
      <c r="BD21" s="65"/>
      <c r="BE21" s="65"/>
      <c r="BF21" s="65"/>
      <c r="BG21" s="65"/>
      <c r="BH21" s="138"/>
      <c r="BI21" s="138"/>
      <c r="BJ21" s="138"/>
      <c r="BK21" s="138"/>
      <c r="BL21" s="138"/>
      <c r="BM21" s="138"/>
      <c r="BN21" s="65"/>
      <c r="BO21" s="65"/>
      <c r="BP21" s="144"/>
      <c r="BQ21" s="65"/>
      <c r="BR21" s="139"/>
      <c r="BS21" s="139"/>
      <c r="BT21" s="65"/>
      <c r="BU21" s="65"/>
      <c r="BV21" s="65"/>
      <c r="BW21" s="65"/>
      <c r="BX21" s="65"/>
      <c r="BY21" s="152"/>
      <c r="BZ21" s="152"/>
      <c r="CA21" s="152"/>
      <c r="CB21" s="161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</row>
    <row r="22" spans="1:107" s="48" customFormat="1" ht="14.25" customHeight="1" x14ac:dyDescent="0.35">
      <c r="A22" s="109" t="s">
        <v>73</v>
      </c>
      <c r="B22" s="151">
        <v>44833</v>
      </c>
      <c r="C22" s="109">
        <v>12</v>
      </c>
      <c r="D22" s="109">
        <v>12</v>
      </c>
      <c r="E22" s="109">
        <v>11</v>
      </c>
      <c r="F22" s="109">
        <v>9</v>
      </c>
      <c r="G22" s="109">
        <v>8</v>
      </c>
      <c r="H22" s="109">
        <v>8</v>
      </c>
      <c r="I22" s="109"/>
      <c r="J22" s="136">
        <v>0</v>
      </c>
      <c r="K22" s="136">
        <f t="shared" si="0"/>
        <v>0</v>
      </c>
      <c r="L22" s="136">
        <f t="shared" si="1"/>
        <v>8.3333333333333321</v>
      </c>
      <c r="M22" s="136">
        <f t="shared" si="2"/>
        <v>25</v>
      </c>
      <c r="N22" s="136">
        <f t="shared" si="3"/>
        <v>33.333333333333329</v>
      </c>
      <c r="O22" s="136">
        <f t="shared" si="4"/>
        <v>33.333333333333329</v>
      </c>
      <c r="P22" s="136"/>
      <c r="Q22" s="150" t="s">
        <v>186</v>
      </c>
      <c r="R22" s="137" t="s">
        <v>24</v>
      </c>
      <c r="S22" s="109">
        <v>7</v>
      </c>
      <c r="T22" s="109">
        <v>9</v>
      </c>
      <c r="U22" s="300"/>
      <c r="W22" s="384"/>
      <c r="X22" s="300"/>
      <c r="Y22" s="385"/>
      <c r="AG22" s="66"/>
      <c r="AH22" s="65"/>
      <c r="AI22" s="65"/>
      <c r="AJ22" s="65"/>
      <c r="AK22" s="152"/>
      <c r="AL22" s="152"/>
      <c r="AM22" s="152"/>
      <c r="AN22" s="152"/>
      <c r="AO22" s="152"/>
      <c r="AP22" s="152"/>
      <c r="AQ22" s="152"/>
      <c r="AR22" s="162"/>
      <c r="AT22" s="152"/>
      <c r="AU22" s="152"/>
      <c r="AV22" s="152"/>
      <c r="AW22" s="152"/>
      <c r="AX22" s="152"/>
      <c r="AY22" s="65"/>
      <c r="AZ22" s="46"/>
      <c r="BA22" s="65"/>
      <c r="BB22" s="65"/>
      <c r="BC22" s="65"/>
      <c r="BD22" s="65"/>
      <c r="BE22" s="65"/>
      <c r="BF22" s="65"/>
      <c r="BG22" s="65"/>
      <c r="BH22" s="138"/>
      <c r="BI22" s="138"/>
      <c r="BJ22" s="138"/>
      <c r="BK22" s="138"/>
      <c r="BL22" s="138"/>
      <c r="BM22" s="138"/>
      <c r="BN22" s="65"/>
      <c r="BO22" s="65"/>
      <c r="BP22" s="144"/>
      <c r="BQ22" s="65"/>
      <c r="BR22" s="139"/>
      <c r="BS22" s="139"/>
      <c r="BT22" s="65"/>
      <c r="BU22" s="65"/>
      <c r="BV22" s="65"/>
      <c r="BW22" s="65"/>
      <c r="BX22" s="65"/>
      <c r="BY22" s="152"/>
      <c r="BZ22" s="152"/>
      <c r="CA22" s="152"/>
      <c r="CB22" s="161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</row>
    <row r="23" spans="1:107" s="48" customFormat="1" ht="14.25" customHeight="1" x14ac:dyDescent="0.35">
      <c r="A23" s="109" t="s">
        <v>74</v>
      </c>
      <c r="B23" s="151">
        <v>44833</v>
      </c>
      <c r="C23" s="109">
        <v>9</v>
      </c>
      <c r="D23" s="109">
        <v>9</v>
      </c>
      <c r="E23" s="109">
        <v>7</v>
      </c>
      <c r="F23" s="109">
        <v>6</v>
      </c>
      <c r="G23" s="109">
        <v>6</v>
      </c>
      <c r="H23" s="109">
        <v>5</v>
      </c>
      <c r="I23" s="109"/>
      <c r="J23" s="136">
        <v>0</v>
      </c>
      <c r="K23" s="136">
        <f t="shared" si="0"/>
        <v>0</v>
      </c>
      <c r="L23" s="136">
        <f t="shared" si="1"/>
        <v>22.222222222222221</v>
      </c>
      <c r="M23" s="136">
        <f t="shared" si="2"/>
        <v>33.333333333333329</v>
      </c>
      <c r="N23" s="136">
        <f t="shared" si="3"/>
        <v>33.333333333333329</v>
      </c>
      <c r="O23" s="136">
        <f t="shared" si="4"/>
        <v>44.444444444444443</v>
      </c>
      <c r="P23" s="136"/>
      <c r="Q23" s="150" t="s">
        <v>186</v>
      </c>
      <c r="R23" s="137" t="s">
        <v>24</v>
      </c>
      <c r="S23" s="109">
        <v>7</v>
      </c>
      <c r="T23" s="109">
        <v>9</v>
      </c>
      <c r="U23" s="300"/>
      <c r="W23" s="384"/>
      <c r="X23" s="300"/>
      <c r="Y23" s="385"/>
      <c r="AG23" s="66"/>
      <c r="AH23" s="65"/>
      <c r="AI23" s="65"/>
      <c r="AJ23" s="127"/>
      <c r="AK23" s="152"/>
      <c r="AL23" s="152"/>
      <c r="AM23" s="152"/>
      <c r="AN23" s="152"/>
      <c r="AO23" s="152"/>
      <c r="AP23" s="152"/>
      <c r="AQ23" s="152"/>
      <c r="AR23" s="162"/>
      <c r="AT23" s="152"/>
      <c r="AU23" s="152"/>
      <c r="AV23" s="152"/>
      <c r="AW23" s="152"/>
      <c r="AX23" s="152"/>
      <c r="AY23" s="65"/>
      <c r="AZ23" s="66"/>
      <c r="BA23" s="65"/>
      <c r="BB23" s="65"/>
      <c r="BC23" s="65"/>
      <c r="BD23" s="65"/>
      <c r="BE23" s="65"/>
      <c r="BF23" s="65"/>
      <c r="BG23" s="65"/>
      <c r="BH23" s="138"/>
      <c r="BI23" s="138"/>
      <c r="BJ23" s="138"/>
      <c r="BK23" s="138"/>
      <c r="BL23" s="138"/>
      <c r="BM23" s="138"/>
      <c r="BN23" s="65"/>
      <c r="BO23" s="65"/>
      <c r="BP23" s="144"/>
      <c r="BQ23" s="65"/>
      <c r="BR23" s="139"/>
      <c r="BS23" s="139"/>
      <c r="BT23" s="65"/>
      <c r="BU23" s="127"/>
      <c r="BV23" s="65"/>
      <c r="BW23" s="65"/>
      <c r="BX23" s="127"/>
      <c r="BY23" s="152"/>
      <c r="BZ23" s="152"/>
      <c r="CA23" s="152"/>
      <c r="CB23" s="161"/>
      <c r="CC23" s="152"/>
      <c r="CD23" s="152"/>
      <c r="CE23" s="152"/>
      <c r="CF23" s="152"/>
      <c r="CG23" s="495"/>
      <c r="CH23" s="495"/>
      <c r="CI23" s="495"/>
      <c r="CJ23" s="495"/>
      <c r="CK23" s="495"/>
      <c r="CL23" s="152"/>
      <c r="CM23" s="152"/>
      <c r="CN23" s="152"/>
      <c r="CO23" s="152"/>
      <c r="CP23" s="152"/>
      <c r="CQ23" s="152"/>
      <c r="CR23" s="152"/>
      <c r="CS23" s="152"/>
    </row>
    <row r="24" spans="1:107" s="48" customFormat="1" ht="14.25" customHeight="1" x14ac:dyDescent="0.35">
      <c r="A24" s="109" t="s">
        <v>75</v>
      </c>
      <c r="B24" s="151">
        <v>44835</v>
      </c>
      <c r="C24" s="109">
        <v>8</v>
      </c>
      <c r="D24" s="109">
        <v>8</v>
      </c>
      <c r="E24" s="109">
        <v>7</v>
      </c>
      <c r="F24" s="109">
        <v>7</v>
      </c>
      <c r="G24" s="109">
        <v>5</v>
      </c>
      <c r="H24" s="109">
        <v>5</v>
      </c>
      <c r="I24" s="109"/>
      <c r="J24" s="136">
        <v>0</v>
      </c>
      <c r="K24" s="136">
        <f t="shared" si="0"/>
        <v>0</v>
      </c>
      <c r="L24" s="136">
        <f t="shared" si="1"/>
        <v>12.5</v>
      </c>
      <c r="M24" s="136">
        <f t="shared" si="2"/>
        <v>12.5</v>
      </c>
      <c r="N24" s="136">
        <f t="shared" si="3"/>
        <v>37.5</v>
      </c>
      <c r="O24" s="136">
        <f t="shared" si="4"/>
        <v>37.5</v>
      </c>
      <c r="P24" s="136"/>
      <c r="Q24" s="150" t="s">
        <v>186</v>
      </c>
      <c r="R24" s="137" t="s">
        <v>24</v>
      </c>
      <c r="S24" s="109">
        <v>11</v>
      </c>
      <c r="T24" s="109">
        <v>7</v>
      </c>
      <c r="U24" s="300"/>
      <c r="W24" s="384"/>
      <c r="X24" s="300"/>
      <c r="Y24" s="385"/>
      <c r="AG24" s="66"/>
      <c r="AH24" s="65"/>
      <c r="AI24" s="65"/>
      <c r="AJ24" s="65"/>
      <c r="AK24" s="152"/>
      <c r="AL24" s="152"/>
      <c r="AM24" s="152"/>
      <c r="AN24" s="152"/>
      <c r="AO24" s="152"/>
      <c r="AP24" s="152"/>
      <c r="AQ24" s="152"/>
      <c r="AR24" s="162"/>
      <c r="AT24" s="152"/>
      <c r="AU24" s="152"/>
      <c r="AV24" s="152"/>
      <c r="AW24" s="152"/>
      <c r="AX24" s="152"/>
      <c r="AY24" s="65"/>
      <c r="AZ24" s="66"/>
      <c r="BA24" s="65"/>
      <c r="BB24" s="65"/>
      <c r="BC24" s="65"/>
      <c r="BD24" s="65"/>
      <c r="BE24" s="65"/>
      <c r="BF24" s="65"/>
      <c r="BG24" s="65"/>
      <c r="BH24" s="138"/>
      <c r="BI24" s="138"/>
      <c r="BJ24" s="138"/>
      <c r="BK24" s="138"/>
      <c r="BL24" s="138"/>
      <c r="BM24" s="138"/>
      <c r="BN24" s="65"/>
      <c r="BO24" s="65"/>
      <c r="BP24" s="144"/>
      <c r="BQ24" s="65"/>
      <c r="BR24" s="139"/>
      <c r="BS24" s="139"/>
      <c r="BT24" s="65"/>
      <c r="BU24" s="65"/>
      <c r="BV24" s="65"/>
      <c r="BW24" s="65"/>
      <c r="BX24" s="65"/>
      <c r="BY24" s="152"/>
      <c r="BZ24" s="152"/>
      <c r="CA24" s="152"/>
      <c r="CB24" s="161"/>
      <c r="CC24" s="152"/>
      <c r="CD24" s="152"/>
      <c r="CE24" s="152"/>
      <c r="CF24" s="152"/>
      <c r="CG24" s="495"/>
      <c r="CH24" s="495"/>
      <c r="CI24" s="495"/>
      <c r="CJ24" s="495"/>
      <c r="CK24" s="495"/>
      <c r="CL24" s="152"/>
      <c r="CM24" s="152"/>
      <c r="CN24" s="152"/>
      <c r="CO24" s="152"/>
      <c r="CP24" s="152"/>
      <c r="CQ24" s="152"/>
      <c r="CR24" s="152"/>
      <c r="CS24" s="152"/>
    </row>
    <row r="25" spans="1:107" s="48" customFormat="1" ht="14.25" customHeight="1" x14ac:dyDescent="0.35">
      <c r="A25" s="297" t="s">
        <v>76</v>
      </c>
      <c r="B25" s="380">
        <v>44835</v>
      </c>
      <c r="C25" s="297">
        <v>7</v>
      </c>
      <c r="D25" s="297">
        <v>5</v>
      </c>
      <c r="E25" s="297">
        <v>4</v>
      </c>
      <c r="F25" s="297">
        <v>2</v>
      </c>
      <c r="G25" s="297">
        <v>2</v>
      </c>
      <c r="H25" s="297">
        <v>2</v>
      </c>
      <c r="I25" s="297"/>
      <c r="J25" s="377">
        <v>0</v>
      </c>
      <c r="K25" s="377">
        <f t="shared" si="0"/>
        <v>28.571428571428569</v>
      </c>
      <c r="L25" s="377">
        <f t="shared" si="1"/>
        <v>42.857142857142854</v>
      </c>
      <c r="M25" s="377">
        <f t="shared" si="2"/>
        <v>71.428571428571431</v>
      </c>
      <c r="N25" s="377">
        <f t="shared" si="3"/>
        <v>71.428571428571431</v>
      </c>
      <c r="O25" s="377">
        <f t="shared" si="4"/>
        <v>71.428571428571431</v>
      </c>
      <c r="P25" s="377"/>
      <c r="Q25" s="378" t="s">
        <v>186</v>
      </c>
      <c r="R25" s="379" t="s">
        <v>24</v>
      </c>
      <c r="S25" s="297">
        <v>11</v>
      </c>
      <c r="T25" s="297">
        <v>7</v>
      </c>
      <c r="U25" s="300"/>
      <c r="W25" s="384"/>
      <c r="X25" s="300"/>
      <c r="Y25" s="385"/>
      <c r="AG25" s="66"/>
      <c r="AH25" s="65"/>
      <c r="AI25" s="65"/>
      <c r="AJ25" s="65"/>
      <c r="AK25" s="152"/>
      <c r="AL25" s="152"/>
      <c r="AM25" s="152"/>
      <c r="AN25" s="152"/>
      <c r="AO25" s="152"/>
      <c r="AP25" s="152"/>
      <c r="AQ25" s="152"/>
      <c r="AR25" s="162"/>
      <c r="AT25" s="152"/>
      <c r="AU25" s="152"/>
      <c r="AV25" s="152"/>
      <c r="AW25" s="152"/>
      <c r="AX25" s="152"/>
      <c r="AY25" s="65"/>
      <c r="AZ25" s="66"/>
      <c r="BA25" s="65"/>
      <c r="BB25" s="65"/>
      <c r="BC25" s="65"/>
      <c r="BD25" s="65"/>
      <c r="BE25" s="65"/>
      <c r="BF25" s="65"/>
      <c r="BG25" s="65"/>
      <c r="BH25" s="138"/>
      <c r="BI25" s="138"/>
      <c r="BJ25" s="138"/>
      <c r="BK25" s="138"/>
      <c r="BL25" s="138"/>
      <c r="BM25" s="138"/>
      <c r="BN25" s="65"/>
      <c r="BO25" s="65"/>
      <c r="BP25" s="144"/>
      <c r="BQ25" s="65"/>
      <c r="BR25" s="139"/>
      <c r="BS25" s="139"/>
      <c r="BT25" s="65"/>
      <c r="BU25" s="65"/>
      <c r="BV25" s="65"/>
      <c r="BW25" s="65"/>
      <c r="BX25" s="65"/>
      <c r="BY25" s="152"/>
      <c r="BZ25" s="152"/>
      <c r="CA25" s="152"/>
      <c r="CB25" s="161"/>
      <c r="CC25" s="152"/>
      <c r="CD25" s="152"/>
      <c r="CE25" s="152"/>
      <c r="CF25" s="152"/>
      <c r="CG25" s="495"/>
      <c r="CH25" s="495"/>
      <c r="CI25" s="495"/>
      <c r="CJ25" s="495"/>
      <c r="CK25" s="495"/>
      <c r="CL25" s="152"/>
      <c r="CM25" s="152"/>
      <c r="CN25" s="152"/>
      <c r="CO25" s="152"/>
      <c r="CP25" s="152"/>
      <c r="CQ25" s="152"/>
      <c r="CR25" s="152"/>
      <c r="CS25" s="152"/>
    </row>
    <row r="26" spans="1:107" s="48" customFormat="1" ht="14.25" customHeight="1" x14ac:dyDescent="0.35">
      <c r="A26" s="297" t="s">
        <v>78</v>
      </c>
      <c r="B26" s="380">
        <v>44835</v>
      </c>
      <c r="C26" s="297">
        <v>9</v>
      </c>
      <c r="D26" s="297">
        <v>6</v>
      </c>
      <c r="E26" s="297">
        <v>5</v>
      </c>
      <c r="F26" s="297">
        <v>5</v>
      </c>
      <c r="G26" s="297">
        <v>4</v>
      </c>
      <c r="H26" s="297">
        <v>3</v>
      </c>
      <c r="I26" s="297"/>
      <c r="J26" s="377">
        <v>0</v>
      </c>
      <c r="K26" s="377">
        <f t="shared" si="0"/>
        <v>33.333333333333329</v>
      </c>
      <c r="L26" s="377">
        <f t="shared" si="1"/>
        <v>44.444444444444443</v>
      </c>
      <c r="M26" s="377">
        <f t="shared" si="2"/>
        <v>44.444444444444443</v>
      </c>
      <c r="N26" s="377">
        <f t="shared" si="3"/>
        <v>55.555555555555557</v>
      </c>
      <c r="O26" s="377">
        <f t="shared" si="4"/>
        <v>66.666666666666657</v>
      </c>
      <c r="P26" s="377"/>
      <c r="Q26" s="378" t="s">
        <v>186</v>
      </c>
      <c r="R26" s="379" t="s">
        <v>24</v>
      </c>
      <c r="S26" s="297">
        <v>11</v>
      </c>
      <c r="T26" s="297">
        <v>7</v>
      </c>
      <c r="U26" s="300"/>
      <c r="W26" s="384"/>
      <c r="X26" s="300"/>
      <c r="Y26" s="385"/>
      <c r="AG26" s="66"/>
      <c r="AH26" s="65"/>
      <c r="AI26" s="65"/>
      <c r="AJ26" s="65"/>
      <c r="AK26" s="152"/>
      <c r="AL26" s="152"/>
      <c r="AM26" s="152"/>
      <c r="AN26" s="152"/>
      <c r="AO26" s="152"/>
      <c r="AP26" s="152"/>
      <c r="AQ26" s="152"/>
      <c r="AR26" s="162"/>
      <c r="AT26" s="152"/>
      <c r="AU26" s="152"/>
      <c r="AV26" s="152"/>
      <c r="AW26" s="152"/>
      <c r="AX26" s="152"/>
      <c r="AY26" s="65"/>
      <c r="AZ26" s="66"/>
      <c r="BA26" s="65"/>
      <c r="BB26" s="65"/>
      <c r="BC26" s="65"/>
      <c r="BD26" s="65"/>
      <c r="BE26" s="65"/>
      <c r="BF26" s="65"/>
      <c r="BG26" s="65"/>
      <c r="BH26" s="138"/>
      <c r="BI26" s="138"/>
      <c r="BJ26" s="138"/>
      <c r="BK26" s="138"/>
      <c r="BL26" s="138"/>
      <c r="BM26" s="138"/>
      <c r="BN26" s="65"/>
      <c r="BO26" s="65"/>
      <c r="BP26" s="144"/>
      <c r="BQ26" s="65"/>
      <c r="BR26" s="139"/>
      <c r="BS26" s="139"/>
      <c r="BT26" s="65"/>
      <c r="BU26" s="66"/>
      <c r="BV26" s="65"/>
      <c r="BW26" s="65"/>
      <c r="BX26" s="65"/>
      <c r="BY26" s="152"/>
      <c r="BZ26" s="152"/>
      <c r="CA26" s="152"/>
      <c r="CB26" s="161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</row>
    <row r="27" spans="1:107" s="48" customFormat="1" ht="14.25" customHeight="1" x14ac:dyDescent="0.35">
      <c r="A27" s="297" t="s">
        <v>79</v>
      </c>
      <c r="B27" s="380">
        <v>44835</v>
      </c>
      <c r="C27" s="297">
        <v>10</v>
      </c>
      <c r="D27" s="297">
        <v>8</v>
      </c>
      <c r="E27" s="297">
        <v>6</v>
      </c>
      <c r="F27" s="297">
        <v>5</v>
      </c>
      <c r="G27" s="297">
        <v>5</v>
      </c>
      <c r="H27" s="297">
        <v>4</v>
      </c>
      <c r="I27" s="297"/>
      <c r="J27" s="377">
        <v>0</v>
      </c>
      <c r="K27" s="377">
        <f t="shared" si="0"/>
        <v>20</v>
      </c>
      <c r="L27" s="377">
        <f t="shared" si="1"/>
        <v>40</v>
      </c>
      <c r="M27" s="377">
        <f t="shared" si="2"/>
        <v>50</v>
      </c>
      <c r="N27" s="377">
        <f t="shared" si="3"/>
        <v>50</v>
      </c>
      <c r="O27" s="377">
        <f t="shared" si="4"/>
        <v>60</v>
      </c>
      <c r="P27" s="377"/>
      <c r="Q27" s="378" t="s">
        <v>186</v>
      </c>
      <c r="R27" s="379" t="s">
        <v>24</v>
      </c>
      <c r="S27" s="297">
        <v>11</v>
      </c>
      <c r="T27" s="297">
        <v>7</v>
      </c>
      <c r="U27" s="300"/>
      <c r="W27" s="384"/>
      <c r="X27" s="300"/>
      <c r="Y27" s="385"/>
      <c r="AG27" s="66"/>
      <c r="AH27" s="65"/>
      <c r="AI27" s="65"/>
      <c r="AJ27" s="65"/>
      <c r="AK27" s="152"/>
      <c r="AL27" s="152"/>
      <c r="AM27" s="152"/>
      <c r="AN27" s="152"/>
      <c r="AO27" s="152"/>
      <c r="AP27" s="152"/>
      <c r="AQ27" s="152"/>
      <c r="AR27" s="162"/>
      <c r="AT27" s="152"/>
      <c r="AU27" s="152"/>
      <c r="AV27" s="152"/>
      <c r="AW27" s="152"/>
      <c r="AX27" s="152"/>
      <c r="AY27" s="65"/>
      <c r="AZ27" s="66"/>
      <c r="BA27" s="65"/>
      <c r="BB27" s="65"/>
      <c r="BC27" s="65"/>
      <c r="BD27" s="65"/>
      <c r="BE27" s="65"/>
      <c r="BF27" s="65"/>
      <c r="BG27" s="65"/>
      <c r="BH27" s="138"/>
      <c r="BI27" s="138"/>
      <c r="BJ27" s="138"/>
      <c r="BK27" s="138"/>
      <c r="BL27" s="138"/>
      <c r="BM27" s="138"/>
      <c r="BN27" s="65"/>
      <c r="BO27" s="65"/>
      <c r="BP27" s="144"/>
      <c r="BQ27" s="65"/>
      <c r="BR27" s="139"/>
      <c r="BS27" s="139"/>
      <c r="BT27" s="65"/>
      <c r="BU27" s="66"/>
      <c r="BV27" s="65"/>
      <c r="BW27" s="65"/>
      <c r="BX27" s="65"/>
      <c r="BY27" s="152"/>
      <c r="BZ27" s="152"/>
      <c r="CA27" s="152"/>
      <c r="CB27" s="161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</row>
    <row r="28" spans="1:107" s="48" customFormat="1" ht="14.25" customHeight="1" x14ac:dyDescent="0.35">
      <c r="A28" s="297" t="s">
        <v>80</v>
      </c>
      <c r="B28" s="380">
        <v>44835</v>
      </c>
      <c r="C28" s="297">
        <v>9</v>
      </c>
      <c r="D28" s="297">
        <v>7</v>
      </c>
      <c r="E28" s="297">
        <v>6</v>
      </c>
      <c r="F28" s="297">
        <v>4</v>
      </c>
      <c r="G28" s="297">
        <v>3</v>
      </c>
      <c r="H28" s="297">
        <v>3</v>
      </c>
      <c r="I28" s="297"/>
      <c r="J28" s="377">
        <v>0</v>
      </c>
      <c r="K28" s="377">
        <f t="shared" si="0"/>
        <v>22.222222222222221</v>
      </c>
      <c r="L28" s="377">
        <f t="shared" si="1"/>
        <v>33.333333333333329</v>
      </c>
      <c r="M28" s="377">
        <f t="shared" si="2"/>
        <v>55.555555555555557</v>
      </c>
      <c r="N28" s="377">
        <f t="shared" si="3"/>
        <v>66.666666666666657</v>
      </c>
      <c r="O28" s="377">
        <f t="shared" si="4"/>
        <v>66.666666666666657</v>
      </c>
      <c r="P28" s="377"/>
      <c r="Q28" s="378" t="s">
        <v>186</v>
      </c>
      <c r="R28" s="379" t="s">
        <v>24</v>
      </c>
      <c r="S28" s="297">
        <v>11</v>
      </c>
      <c r="T28" s="297">
        <v>7</v>
      </c>
      <c r="U28" s="300"/>
      <c r="W28" s="384"/>
      <c r="X28" s="300"/>
      <c r="Y28" s="385"/>
      <c r="AG28" s="66"/>
      <c r="AH28" s="65"/>
      <c r="AI28" s="65"/>
      <c r="AJ28" s="65"/>
      <c r="AK28" s="152"/>
      <c r="AL28" s="152"/>
      <c r="AM28" s="152"/>
      <c r="AN28" s="152"/>
      <c r="AO28" s="152"/>
      <c r="AP28" s="152"/>
      <c r="AQ28" s="152"/>
      <c r="AR28" s="162"/>
      <c r="AT28" s="152"/>
      <c r="AU28" s="152"/>
      <c r="AV28" s="152"/>
      <c r="AW28" s="152"/>
      <c r="AX28" s="152"/>
      <c r="AY28" s="65"/>
      <c r="AZ28" s="66"/>
      <c r="BA28" s="65"/>
      <c r="BB28" s="65"/>
      <c r="BC28" s="65"/>
      <c r="BD28" s="65"/>
      <c r="BE28" s="65"/>
      <c r="BF28" s="65"/>
      <c r="BG28" s="65"/>
      <c r="BH28" s="138"/>
      <c r="BI28" s="138"/>
      <c r="BJ28" s="138"/>
      <c r="BK28" s="138"/>
      <c r="BL28" s="138"/>
      <c r="BM28" s="138"/>
      <c r="BN28" s="65"/>
      <c r="BO28" s="65"/>
      <c r="BP28" s="144"/>
      <c r="BQ28" s="65"/>
      <c r="BR28" s="139"/>
      <c r="BS28" s="139"/>
      <c r="BT28" s="65"/>
      <c r="BU28" s="66"/>
      <c r="BV28" s="65"/>
      <c r="BW28" s="65"/>
      <c r="BX28" s="65"/>
      <c r="BY28" s="152"/>
      <c r="BZ28" s="152"/>
      <c r="CA28" s="152"/>
      <c r="CB28" s="161"/>
      <c r="CC28" s="152"/>
      <c r="CD28" s="152"/>
      <c r="CE28" s="152"/>
      <c r="CF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</row>
    <row r="29" spans="1:107" s="48" customFormat="1" ht="14.25" customHeight="1" x14ac:dyDescent="0.35">
      <c r="A29" s="297" t="s">
        <v>81</v>
      </c>
      <c r="B29" s="380">
        <v>44835</v>
      </c>
      <c r="C29" s="297">
        <v>10</v>
      </c>
      <c r="D29" s="297">
        <v>9</v>
      </c>
      <c r="E29" s="297">
        <v>7</v>
      </c>
      <c r="F29" s="297">
        <v>6</v>
      </c>
      <c r="G29" s="297">
        <v>6</v>
      </c>
      <c r="H29" s="297">
        <v>4</v>
      </c>
      <c r="I29" s="297"/>
      <c r="J29" s="377">
        <v>0</v>
      </c>
      <c r="K29" s="377">
        <f t="shared" si="0"/>
        <v>10</v>
      </c>
      <c r="L29" s="377">
        <f t="shared" si="1"/>
        <v>30</v>
      </c>
      <c r="M29" s="377">
        <f t="shared" si="2"/>
        <v>40</v>
      </c>
      <c r="N29" s="377">
        <f t="shared" si="3"/>
        <v>40</v>
      </c>
      <c r="O29" s="377">
        <f t="shared" si="4"/>
        <v>60</v>
      </c>
      <c r="P29" s="377"/>
      <c r="Q29" s="378" t="s">
        <v>186</v>
      </c>
      <c r="R29" s="379" t="s">
        <v>24</v>
      </c>
      <c r="S29" s="297">
        <v>11</v>
      </c>
      <c r="T29" s="297">
        <v>7</v>
      </c>
      <c r="U29" s="300"/>
      <c r="W29" s="384"/>
      <c r="X29" s="300"/>
      <c r="Y29" s="385"/>
      <c r="AG29" s="66"/>
      <c r="AH29" s="65"/>
      <c r="AI29" s="65"/>
      <c r="AJ29" s="65"/>
      <c r="AK29" s="152"/>
      <c r="AL29" s="152"/>
      <c r="AM29" s="152"/>
      <c r="AN29" s="152"/>
      <c r="AO29" s="152"/>
      <c r="AP29" s="152"/>
      <c r="AQ29" s="152"/>
      <c r="AR29" s="162"/>
      <c r="AT29" s="152"/>
      <c r="AU29" s="152"/>
      <c r="AV29" s="152"/>
      <c r="AW29" s="152"/>
      <c r="AX29" s="152"/>
      <c r="AY29" s="65"/>
      <c r="AZ29" s="66"/>
      <c r="BA29" s="65"/>
      <c r="BB29" s="65"/>
      <c r="BC29" s="65"/>
      <c r="BD29" s="65"/>
      <c r="BE29" s="65"/>
      <c r="BF29" s="65"/>
      <c r="BG29" s="65"/>
      <c r="BH29" s="138"/>
      <c r="BI29" s="138"/>
      <c r="BJ29" s="138"/>
      <c r="BK29" s="138"/>
      <c r="BL29" s="138"/>
      <c r="BM29" s="138"/>
      <c r="BN29" s="65"/>
      <c r="BO29" s="65"/>
      <c r="BP29" s="144"/>
      <c r="BQ29" s="65"/>
      <c r="BR29" s="139"/>
      <c r="BS29" s="139"/>
      <c r="BT29" s="65"/>
      <c r="BU29" s="66"/>
      <c r="BV29" s="65"/>
      <c r="BW29" s="65"/>
      <c r="BX29" s="65"/>
      <c r="BY29" s="152"/>
      <c r="BZ29" s="152"/>
      <c r="CA29" s="152"/>
      <c r="CB29" s="161"/>
      <c r="CC29" s="152"/>
      <c r="CD29" s="152"/>
      <c r="CE29" s="152"/>
      <c r="CF29" s="152"/>
      <c r="CG29" s="18"/>
      <c r="CH29" s="65"/>
      <c r="CI29" s="19"/>
      <c r="CJ29" s="494"/>
      <c r="CK29" s="494"/>
      <c r="CL29" s="494"/>
      <c r="CM29" s="494"/>
      <c r="CN29" s="494"/>
      <c r="CO29" s="494"/>
      <c r="CP29" s="18"/>
      <c r="CQ29" s="494"/>
      <c r="CR29" s="494"/>
      <c r="CS29" s="494"/>
      <c r="CT29" s="494"/>
      <c r="CU29" s="494"/>
      <c r="CV29" s="494"/>
      <c r="CW29" s="127"/>
      <c r="CX29" s="127"/>
      <c r="CY29" s="127"/>
      <c r="CZ29" s="18"/>
      <c r="DA29" s="127"/>
      <c r="DB29" s="127"/>
      <c r="DC29" s="127"/>
    </row>
    <row r="30" spans="1:107" s="48" customFormat="1" ht="14.25" customHeight="1" x14ac:dyDescent="0.35">
      <c r="A30" s="297" t="s">
        <v>82</v>
      </c>
      <c r="B30" s="380">
        <v>44835</v>
      </c>
      <c r="C30" s="297">
        <v>11</v>
      </c>
      <c r="D30" s="297">
        <v>8</v>
      </c>
      <c r="E30" s="297">
        <v>4</v>
      </c>
      <c r="F30" s="297">
        <v>2</v>
      </c>
      <c r="G30" s="297">
        <v>2</v>
      </c>
      <c r="H30" s="297">
        <v>2</v>
      </c>
      <c r="I30" s="297"/>
      <c r="J30" s="377">
        <v>0</v>
      </c>
      <c r="K30" s="377">
        <f t="shared" si="0"/>
        <v>27.27272727272727</v>
      </c>
      <c r="L30" s="377">
        <f t="shared" si="1"/>
        <v>63.636363636363633</v>
      </c>
      <c r="M30" s="377">
        <f t="shared" si="2"/>
        <v>81.818181818181827</v>
      </c>
      <c r="N30" s="377">
        <f t="shared" si="3"/>
        <v>81.818181818181827</v>
      </c>
      <c r="O30" s="377">
        <f t="shared" si="4"/>
        <v>81.818181818181827</v>
      </c>
      <c r="P30" s="377"/>
      <c r="Q30" s="378" t="s">
        <v>186</v>
      </c>
      <c r="R30" s="379" t="s">
        <v>24</v>
      </c>
      <c r="S30" s="297">
        <v>11</v>
      </c>
      <c r="T30" s="297">
        <v>7</v>
      </c>
      <c r="U30" s="300"/>
      <c r="W30" s="384"/>
      <c r="X30" s="300"/>
      <c r="Y30" s="385"/>
      <c r="AG30" s="66"/>
      <c r="AH30" s="65"/>
      <c r="AI30" s="65"/>
      <c r="AJ30" s="65"/>
      <c r="AK30" s="152"/>
      <c r="AL30" s="152"/>
      <c r="AM30" s="152"/>
      <c r="AN30" s="152"/>
      <c r="AO30" s="152"/>
      <c r="AP30" s="152"/>
      <c r="AQ30" s="152"/>
      <c r="AR30" s="162"/>
      <c r="AT30" s="152"/>
      <c r="AU30" s="152"/>
      <c r="AV30" s="152"/>
      <c r="AW30" s="152"/>
      <c r="AX30" s="152"/>
      <c r="AY30" s="65"/>
      <c r="AZ30" s="66"/>
      <c r="BA30" s="65"/>
      <c r="BB30" s="65"/>
      <c r="BC30" s="65"/>
      <c r="BD30" s="65"/>
      <c r="BE30" s="65"/>
      <c r="BF30" s="65"/>
      <c r="BG30" s="65"/>
      <c r="BH30" s="138"/>
      <c r="BI30" s="138"/>
      <c r="BJ30" s="138"/>
      <c r="BK30" s="138"/>
      <c r="BL30" s="138"/>
      <c r="BM30" s="138"/>
      <c r="BN30" s="65"/>
      <c r="BO30" s="65"/>
      <c r="BP30" s="144"/>
      <c r="BQ30" s="65"/>
      <c r="BR30" s="139"/>
      <c r="BS30" s="139"/>
      <c r="BT30" s="65"/>
      <c r="BU30" s="66"/>
      <c r="BV30" s="65"/>
      <c r="BW30" s="65"/>
      <c r="BX30" s="65"/>
      <c r="BY30" s="152"/>
      <c r="BZ30" s="152"/>
      <c r="CA30" s="152"/>
      <c r="CB30" s="161"/>
      <c r="CC30" s="152"/>
      <c r="CD30" s="152"/>
      <c r="CE30" s="152"/>
      <c r="CF30" s="152"/>
      <c r="CG30" s="143"/>
      <c r="CH30" s="129"/>
      <c r="CI30" s="129"/>
      <c r="CJ30" s="130"/>
      <c r="CK30" s="130"/>
      <c r="CL30" s="130"/>
      <c r="CM30" s="130"/>
      <c r="CN30" s="130"/>
      <c r="CO30" s="130"/>
      <c r="CP30" s="18"/>
      <c r="CQ30" s="130"/>
      <c r="CR30" s="130"/>
      <c r="CS30" s="130"/>
      <c r="CT30" s="130"/>
      <c r="CU30" s="130"/>
      <c r="CV30" s="130"/>
      <c r="CW30" s="18"/>
      <c r="CX30" s="18"/>
      <c r="CY30" s="18"/>
      <c r="CZ30" s="18"/>
      <c r="DA30" s="18"/>
      <c r="DB30" s="18"/>
      <c r="DC30" s="18"/>
    </row>
    <row r="31" spans="1:107" s="48" customFormat="1" ht="14.25" customHeight="1" x14ac:dyDescent="0.35">
      <c r="A31" s="297" t="s">
        <v>83</v>
      </c>
      <c r="B31" s="380">
        <v>44835</v>
      </c>
      <c r="C31" s="297">
        <v>10</v>
      </c>
      <c r="D31" s="297">
        <v>8</v>
      </c>
      <c r="E31" s="297">
        <v>6</v>
      </c>
      <c r="F31" s="297">
        <v>4</v>
      </c>
      <c r="G31" s="297">
        <v>3</v>
      </c>
      <c r="H31" s="297">
        <v>3</v>
      </c>
      <c r="I31" s="297"/>
      <c r="J31" s="377">
        <v>0</v>
      </c>
      <c r="K31" s="377">
        <f t="shared" si="0"/>
        <v>20</v>
      </c>
      <c r="L31" s="377">
        <f t="shared" si="1"/>
        <v>40</v>
      </c>
      <c r="M31" s="377">
        <f t="shared" si="2"/>
        <v>60</v>
      </c>
      <c r="N31" s="377">
        <f t="shared" si="3"/>
        <v>70</v>
      </c>
      <c r="O31" s="377">
        <f t="shared" si="4"/>
        <v>70</v>
      </c>
      <c r="P31" s="377"/>
      <c r="Q31" s="378" t="s">
        <v>186</v>
      </c>
      <c r="R31" s="379" t="s">
        <v>24</v>
      </c>
      <c r="S31" s="297">
        <v>11</v>
      </c>
      <c r="T31" s="297">
        <v>7</v>
      </c>
      <c r="U31" s="300"/>
      <c r="W31" s="384"/>
      <c r="X31" s="300"/>
      <c r="Y31" s="385"/>
      <c r="AG31" s="66"/>
      <c r="AH31" s="65"/>
      <c r="AI31" s="65"/>
      <c r="AJ31" s="65"/>
      <c r="AK31" s="152"/>
      <c r="AL31" s="152"/>
      <c r="AM31" s="152"/>
      <c r="AN31" s="152"/>
      <c r="AO31" s="152"/>
      <c r="AP31" s="152"/>
      <c r="AQ31" s="152"/>
      <c r="AR31" s="162"/>
      <c r="AT31" s="152"/>
      <c r="AU31" s="152"/>
      <c r="AV31" s="152"/>
      <c r="AW31" s="152"/>
      <c r="AX31" s="152"/>
      <c r="AY31" s="65"/>
      <c r="AZ31" s="66"/>
      <c r="BA31" s="65"/>
      <c r="BB31" s="65"/>
      <c r="BC31" s="65"/>
      <c r="BD31" s="65"/>
      <c r="BE31" s="65"/>
      <c r="BF31" s="65"/>
      <c r="BG31" s="65"/>
      <c r="BH31" s="138"/>
      <c r="BI31" s="138"/>
      <c r="BJ31" s="138"/>
      <c r="BK31" s="138"/>
      <c r="BL31" s="138"/>
      <c r="BM31" s="138"/>
      <c r="BN31" s="65"/>
      <c r="BO31" s="65"/>
      <c r="BP31" s="144"/>
      <c r="BQ31" s="65"/>
      <c r="BR31" s="139"/>
      <c r="BS31" s="139"/>
      <c r="BT31" s="65"/>
      <c r="BU31" s="66"/>
      <c r="BV31" s="65"/>
      <c r="BW31" s="65"/>
      <c r="BX31" s="65"/>
      <c r="BY31" s="152"/>
      <c r="BZ31" s="152"/>
      <c r="CA31" s="152"/>
      <c r="CB31" s="161"/>
      <c r="CC31" s="152"/>
      <c r="CD31" s="152"/>
      <c r="CE31" s="152"/>
      <c r="CF31" s="152"/>
      <c r="CG31" s="18"/>
      <c r="CH31" s="65"/>
      <c r="CI31" s="133"/>
      <c r="CJ31" s="65"/>
      <c r="CK31" s="65"/>
      <c r="CL31" s="65"/>
      <c r="CM31" s="65"/>
      <c r="CN31" s="65"/>
      <c r="CO31" s="65"/>
      <c r="CP31" s="18"/>
      <c r="CQ31" s="138"/>
      <c r="CR31" s="138"/>
      <c r="CS31" s="138"/>
      <c r="CT31" s="138"/>
      <c r="CU31" s="138"/>
      <c r="CV31" s="138"/>
    </row>
    <row r="32" spans="1:107" s="48" customFormat="1" ht="14.25" customHeight="1" x14ac:dyDescent="0.35">
      <c r="A32" s="297" t="s">
        <v>84</v>
      </c>
      <c r="B32" s="380">
        <v>44835</v>
      </c>
      <c r="C32" s="297">
        <v>10</v>
      </c>
      <c r="D32" s="297">
        <v>8</v>
      </c>
      <c r="E32" s="297">
        <v>7</v>
      </c>
      <c r="F32" s="297">
        <v>5</v>
      </c>
      <c r="G32" s="297">
        <v>2</v>
      </c>
      <c r="H32" s="297">
        <v>2</v>
      </c>
      <c r="I32" s="297"/>
      <c r="J32" s="377">
        <v>0</v>
      </c>
      <c r="K32" s="377">
        <f t="shared" si="0"/>
        <v>20</v>
      </c>
      <c r="L32" s="377">
        <f t="shared" si="1"/>
        <v>30</v>
      </c>
      <c r="M32" s="377">
        <f t="shared" si="2"/>
        <v>50</v>
      </c>
      <c r="N32" s="377">
        <f t="shared" si="3"/>
        <v>80</v>
      </c>
      <c r="O32" s="377">
        <f t="shared" si="4"/>
        <v>80</v>
      </c>
      <c r="P32" s="377"/>
      <c r="Q32" s="378" t="s">
        <v>186</v>
      </c>
      <c r="R32" s="379" t="s">
        <v>24</v>
      </c>
      <c r="S32" s="297">
        <v>11</v>
      </c>
      <c r="T32" s="297">
        <v>7</v>
      </c>
      <c r="U32" s="300"/>
      <c r="W32" s="384"/>
      <c r="X32" s="300"/>
      <c r="Y32" s="385"/>
      <c r="AG32" s="66"/>
      <c r="AH32" s="65"/>
      <c r="AI32" s="65"/>
      <c r="AJ32" s="65"/>
      <c r="AK32" s="152"/>
      <c r="AL32" s="152"/>
      <c r="AM32" s="152"/>
      <c r="AN32" s="152"/>
      <c r="AO32" s="152"/>
      <c r="AP32" s="152"/>
      <c r="AQ32" s="152"/>
      <c r="AR32" s="162"/>
      <c r="AT32" s="152"/>
      <c r="AU32" s="152"/>
      <c r="AV32" s="152"/>
      <c r="AW32" s="152"/>
      <c r="AX32" s="152"/>
      <c r="AY32" s="65"/>
      <c r="AZ32" s="66"/>
      <c r="BA32" s="65"/>
      <c r="BB32" s="65"/>
      <c r="BC32" s="65"/>
      <c r="BD32" s="65"/>
      <c r="BE32" s="65"/>
      <c r="BF32" s="65"/>
      <c r="BG32" s="65"/>
      <c r="BH32" s="138"/>
      <c r="BI32" s="138"/>
      <c r="BJ32" s="138"/>
      <c r="BK32" s="138"/>
      <c r="BL32" s="138"/>
      <c r="BM32" s="138"/>
      <c r="BN32" s="65"/>
      <c r="BO32" s="65"/>
      <c r="BP32" s="144"/>
      <c r="BQ32" s="65"/>
      <c r="BR32" s="139"/>
      <c r="BS32" s="139"/>
      <c r="BT32" s="65"/>
      <c r="BU32" s="66"/>
      <c r="BV32" s="65"/>
      <c r="BW32" s="65"/>
      <c r="BX32" s="65"/>
      <c r="BY32" s="152"/>
      <c r="BZ32" s="152"/>
      <c r="CA32" s="152"/>
      <c r="CB32" s="161"/>
      <c r="CC32" s="152"/>
      <c r="CD32" s="152"/>
      <c r="CE32" s="152"/>
      <c r="CF32" s="152"/>
      <c r="CG32" s="18"/>
      <c r="CH32" s="65"/>
      <c r="CI32" s="45"/>
      <c r="CJ32" s="65"/>
      <c r="CK32" s="65"/>
      <c r="CL32" s="65"/>
      <c r="CM32" s="65"/>
      <c r="CN32" s="65"/>
      <c r="CO32" s="65"/>
      <c r="CP32" s="18"/>
      <c r="CQ32" s="131"/>
      <c r="CR32" s="138"/>
      <c r="CS32" s="138"/>
      <c r="CT32" s="138"/>
      <c r="CU32" s="138"/>
      <c r="CV32" s="138"/>
    </row>
    <row r="33" spans="1:100" s="48" customFormat="1" ht="14.25" customHeight="1" x14ac:dyDescent="0.35">
      <c r="A33" s="297" t="s">
        <v>85</v>
      </c>
      <c r="B33" s="380">
        <v>44835</v>
      </c>
      <c r="C33" s="297">
        <v>8</v>
      </c>
      <c r="D33" s="297">
        <v>6</v>
      </c>
      <c r="E33" s="297">
        <v>5</v>
      </c>
      <c r="F33" s="297">
        <v>4</v>
      </c>
      <c r="G33" s="297">
        <v>3</v>
      </c>
      <c r="H33" s="297">
        <v>3</v>
      </c>
      <c r="I33" s="297"/>
      <c r="J33" s="377">
        <v>0</v>
      </c>
      <c r="K33" s="377">
        <f t="shared" si="0"/>
        <v>25</v>
      </c>
      <c r="L33" s="377">
        <f t="shared" si="1"/>
        <v>37.5</v>
      </c>
      <c r="M33" s="377">
        <f t="shared" si="2"/>
        <v>50</v>
      </c>
      <c r="N33" s="377">
        <f t="shared" si="3"/>
        <v>62.5</v>
      </c>
      <c r="O33" s="377">
        <f t="shared" si="4"/>
        <v>62.5</v>
      </c>
      <c r="P33" s="377"/>
      <c r="Q33" s="378" t="s">
        <v>186</v>
      </c>
      <c r="R33" s="379" t="s">
        <v>24</v>
      </c>
      <c r="S33" s="297">
        <v>11</v>
      </c>
      <c r="T33" s="297">
        <v>7</v>
      </c>
      <c r="U33" s="300"/>
      <c r="W33" s="384"/>
      <c r="X33" s="300"/>
      <c r="Y33" s="385"/>
      <c r="AG33" s="66"/>
      <c r="AH33" s="65"/>
      <c r="AI33" s="65"/>
      <c r="AJ33" s="152"/>
      <c r="AK33" s="152"/>
      <c r="AL33" s="152"/>
      <c r="AM33" s="152"/>
      <c r="AN33" s="152"/>
      <c r="AO33" s="152"/>
      <c r="AP33" s="152"/>
      <c r="AQ33" s="152"/>
      <c r="AR33" s="162"/>
      <c r="AT33" s="152"/>
      <c r="AU33" s="152"/>
      <c r="AV33" s="152"/>
      <c r="AW33" s="152"/>
      <c r="AX33" s="152"/>
      <c r="AY33" s="65"/>
      <c r="AZ33" s="66"/>
      <c r="BA33" s="65"/>
      <c r="BB33" s="65"/>
      <c r="BC33" s="65"/>
      <c r="BD33" s="65"/>
      <c r="BE33" s="65"/>
      <c r="BF33" s="65"/>
      <c r="BG33" s="65"/>
      <c r="BH33" s="138"/>
      <c r="BI33" s="138"/>
      <c r="BJ33" s="138"/>
      <c r="BK33" s="138"/>
      <c r="BL33" s="138"/>
      <c r="BM33" s="138"/>
      <c r="BN33" s="65"/>
      <c r="BO33" s="65"/>
      <c r="BP33" s="144"/>
      <c r="BQ33" s="65"/>
      <c r="BR33" s="139"/>
      <c r="BS33" s="139"/>
      <c r="BT33" s="65"/>
      <c r="BU33" s="66"/>
      <c r="BV33" s="65"/>
      <c r="BW33" s="65"/>
      <c r="BX33" s="152"/>
      <c r="BY33" s="152"/>
      <c r="BZ33" s="152"/>
      <c r="CA33" s="152"/>
      <c r="CB33" s="161"/>
      <c r="CC33" s="152"/>
      <c r="CD33" s="152"/>
      <c r="CE33" s="152"/>
      <c r="CF33" s="152"/>
      <c r="CG33" s="18"/>
      <c r="CH33" s="65"/>
      <c r="CI33" s="133"/>
      <c r="CJ33" s="65"/>
      <c r="CK33" s="65"/>
      <c r="CL33" s="65"/>
      <c r="CM33" s="65"/>
      <c r="CN33" s="65"/>
      <c r="CO33" s="65"/>
      <c r="CP33" s="18"/>
      <c r="CQ33" s="131"/>
      <c r="CR33" s="138"/>
      <c r="CS33" s="138"/>
      <c r="CT33" s="138"/>
      <c r="CU33" s="138"/>
      <c r="CV33" s="138"/>
    </row>
    <row r="34" spans="1:100" s="48" customFormat="1" ht="14.25" customHeight="1" x14ac:dyDescent="0.35">
      <c r="A34" s="110" t="s">
        <v>291</v>
      </c>
      <c r="B34" s="117">
        <v>44866</v>
      </c>
      <c r="C34" s="110">
        <v>11</v>
      </c>
      <c r="D34" s="110">
        <v>11</v>
      </c>
      <c r="E34" s="110">
        <v>10</v>
      </c>
      <c r="F34" s="110">
        <v>10</v>
      </c>
      <c r="G34" s="110">
        <v>9</v>
      </c>
      <c r="H34" s="110">
        <v>9</v>
      </c>
      <c r="I34" s="101"/>
      <c r="J34" s="110">
        <v>0</v>
      </c>
      <c r="K34" s="153">
        <v>0</v>
      </c>
      <c r="L34" s="153">
        <f t="shared" si="1"/>
        <v>9.0909090909090917</v>
      </c>
      <c r="M34" s="153">
        <f t="shared" si="2"/>
        <v>9.0909090909090917</v>
      </c>
      <c r="N34" s="153">
        <f t="shared" si="3"/>
        <v>18.181818181818183</v>
      </c>
      <c r="O34" s="153">
        <f t="shared" si="4"/>
        <v>18.181818181818183</v>
      </c>
      <c r="P34" s="153"/>
      <c r="Q34" s="110" t="s">
        <v>280</v>
      </c>
      <c r="R34" s="110" t="s">
        <v>24</v>
      </c>
      <c r="S34" s="110">
        <v>7</v>
      </c>
      <c r="T34" s="110">
        <v>7</v>
      </c>
      <c r="U34" s="291"/>
      <c r="W34" s="235"/>
      <c r="X34" s="235"/>
      <c r="Y34" s="385"/>
      <c r="AG34" s="66"/>
      <c r="AH34" s="65"/>
      <c r="AI34" s="65"/>
      <c r="AJ34" s="152"/>
      <c r="AK34" s="152"/>
      <c r="AL34" s="152"/>
      <c r="AM34" s="152"/>
      <c r="AN34" s="152"/>
      <c r="AO34" s="152"/>
      <c r="AP34" s="152"/>
      <c r="AQ34" s="152"/>
      <c r="AR34" s="162"/>
      <c r="AT34" s="152"/>
      <c r="AU34" s="152"/>
      <c r="AV34" s="152"/>
      <c r="AW34" s="152"/>
      <c r="AX34" s="152"/>
      <c r="AY34" s="65"/>
      <c r="AZ34" s="66"/>
      <c r="BA34" s="65"/>
      <c r="BB34" s="65"/>
      <c r="BC34" s="65"/>
      <c r="BD34" s="65"/>
      <c r="BE34" s="65"/>
      <c r="BF34" s="65"/>
      <c r="BG34" s="65"/>
      <c r="BH34" s="138"/>
      <c r="BI34" s="138"/>
      <c r="BJ34" s="138"/>
      <c r="BK34" s="138"/>
      <c r="BL34" s="138"/>
      <c r="BM34" s="138"/>
      <c r="BN34" s="65"/>
      <c r="BO34" s="65"/>
      <c r="BP34" s="144"/>
      <c r="BQ34" s="65"/>
      <c r="BR34" s="139"/>
      <c r="BS34" s="139"/>
      <c r="BT34" s="65"/>
      <c r="BU34" s="66"/>
      <c r="BV34" s="65"/>
      <c r="BW34" s="65"/>
      <c r="BX34" s="152"/>
      <c r="BY34" s="152"/>
      <c r="BZ34" s="152"/>
      <c r="CA34" s="152"/>
      <c r="CB34" s="161"/>
      <c r="CC34" s="152"/>
      <c r="CD34" s="152"/>
      <c r="CE34" s="152"/>
      <c r="CF34" s="152"/>
      <c r="CG34" s="18"/>
      <c r="CH34" s="65"/>
      <c r="CI34" s="45"/>
      <c r="CJ34" s="65"/>
      <c r="CK34" s="65"/>
      <c r="CL34" s="65"/>
      <c r="CM34" s="65"/>
      <c r="CN34" s="65"/>
      <c r="CO34" s="65"/>
      <c r="CP34" s="18"/>
      <c r="CQ34" s="131"/>
      <c r="CR34" s="138"/>
      <c r="CS34" s="138"/>
      <c r="CT34" s="138"/>
      <c r="CU34" s="138"/>
      <c r="CV34" s="138"/>
    </row>
    <row r="35" spans="1:100" s="48" customFormat="1" ht="14.25" customHeight="1" x14ac:dyDescent="0.35">
      <c r="A35" s="110" t="s">
        <v>292</v>
      </c>
      <c r="B35" s="117">
        <v>44866</v>
      </c>
      <c r="C35" s="110">
        <v>10</v>
      </c>
      <c r="D35" s="110">
        <v>9</v>
      </c>
      <c r="E35" s="110">
        <v>8</v>
      </c>
      <c r="F35" s="110">
        <v>8</v>
      </c>
      <c r="G35" s="110">
        <v>7</v>
      </c>
      <c r="H35" s="110">
        <v>6</v>
      </c>
      <c r="I35" s="101"/>
      <c r="J35" s="110">
        <v>0</v>
      </c>
      <c r="K35" s="153">
        <f t="shared" ref="K35" si="5">(C35-D35)/C35*100</f>
        <v>10</v>
      </c>
      <c r="L35" s="153">
        <f t="shared" si="1"/>
        <v>20</v>
      </c>
      <c r="M35" s="153">
        <f t="shared" si="2"/>
        <v>20</v>
      </c>
      <c r="N35" s="153">
        <f t="shared" si="3"/>
        <v>30</v>
      </c>
      <c r="O35" s="153">
        <f t="shared" si="4"/>
        <v>40</v>
      </c>
      <c r="P35" s="153"/>
      <c r="Q35" s="110" t="s">
        <v>280</v>
      </c>
      <c r="R35" s="110" t="s">
        <v>24</v>
      </c>
      <c r="S35" s="110">
        <v>7</v>
      </c>
      <c r="T35" s="110">
        <v>7</v>
      </c>
      <c r="U35" s="291"/>
      <c r="W35" s="235"/>
      <c r="X35" s="235"/>
      <c r="Y35" s="385"/>
      <c r="AG35" s="66"/>
      <c r="AH35" s="65"/>
      <c r="AI35" s="65"/>
      <c r="AJ35" s="152"/>
      <c r="AK35" s="152"/>
      <c r="AL35" s="152"/>
      <c r="AM35" s="152"/>
      <c r="AN35" s="152"/>
      <c r="AO35" s="152"/>
      <c r="AP35" s="152"/>
      <c r="AQ35" s="152"/>
      <c r="AR35" s="162"/>
      <c r="AT35" s="152"/>
      <c r="AU35" s="152"/>
      <c r="AV35" s="152"/>
      <c r="AW35" s="152"/>
      <c r="AX35" s="152"/>
      <c r="AY35" s="65"/>
      <c r="AZ35" s="66"/>
      <c r="BA35" s="65"/>
      <c r="BB35" s="65"/>
      <c r="BC35" s="65"/>
      <c r="BD35" s="65"/>
      <c r="BE35" s="65"/>
      <c r="BF35" s="65"/>
      <c r="BG35" s="65"/>
      <c r="BH35" s="138"/>
      <c r="BI35" s="138"/>
      <c r="BJ35" s="138"/>
      <c r="BK35" s="138"/>
      <c r="BL35" s="138"/>
      <c r="BM35" s="138"/>
      <c r="BN35" s="65"/>
      <c r="BO35" s="65"/>
      <c r="BP35" s="144"/>
      <c r="BQ35" s="65"/>
      <c r="BR35" s="139"/>
      <c r="BS35" s="139"/>
      <c r="BT35" s="65"/>
      <c r="BU35" s="66"/>
      <c r="BV35" s="65"/>
      <c r="BW35" s="65"/>
      <c r="BX35" s="152"/>
      <c r="BY35" s="152"/>
      <c r="BZ35" s="152"/>
      <c r="CA35" s="152"/>
      <c r="CB35" s="161"/>
      <c r="CC35" s="152"/>
      <c r="CD35" s="152"/>
      <c r="CE35" s="152"/>
      <c r="CF35" s="152"/>
      <c r="CG35" s="18"/>
      <c r="CH35" s="65"/>
      <c r="CI35" s="133"/>
      <c r="CJ35" s="65"/>
      <c r="CK35" s="65"/>
      <c r="CL35" s="65"/>
      <c r="CM35" s="65"/>
      <c r="CN35" s="65"/>
      <c r="CO35" s="65"/>
      <c r="CP35" s="18"/>
      <c r="CQ35" s="131"/>
      <c r="CR35" s="138"/>
      <c r="CS35" s="138"/>
      <c r="CT35" s="138"/>
      <c r="CU35" s="138"/>
      <c r="CV35" s="138"/>
    </row>
    <row r="36" spans="1:100" s="48" customFormat="1" ht="14.25" customHeight="1" x14ac:dyDescent="0.35">
      <c r="A36" s="110" t="s">
        <v>293</v>
      </c>
      <c r="B36" s="117">
        <v>44866</v>
      </c>
      <c r="C36" s="110">
        <v>12</v>
      </c>
      <c r="D36" s="110">
        <v>7</v>
      </c>
      <c r="E36" s="110">
        <v>3</v>
      </c>
      <c r="F36" s="110">
        <v>2</v>
      </c>
      <c r="G36" s="110">
        <v>2</v>
      </c>
      <c r="H36" s="110">
        <v>2</v>
      </c>
      <c r="I36" s="101"/>
      <c r="J36" s="110">
        <v>0</v>
      </c>
      <c r="K36" s="153">
        <v>0</v>
      </c>
      <c r="L36" s="153">
        <f t="shared" si="1"/>
        <v>75</v>
      </c>
      <c r="M36" s="153">
        <f t="shared" si="2"/>
        <v>83.333333333333343</v>
      </c>
      <c r="N36" s="153">
        <f t="shared" si="3"/>
        <v>83.333333333333343</v>
      </c>
      <c r="O36" s="153">
        <f t="shared" si="4"/>
        <v>83.333333333333343</v>
      </c>
      <c r="P36" s="153"/>
      <c r="Q36" s="110" t="s">
        <v>280</v>
      </c>
      <c r="R36" s="110" t="s">
        <v>24</v>
      </c>
      <c r="S36" s="110">
        <v>7</v>
      </c>
      <c r="T36" s="110">
        <v>7</v>
      </c>
      <c r="U36" s="291"/>
      <c r="W36" s="235"/>
      <c r="X36" s="235"/>
      <c r="Y36" s="385"/>
      <c r="AG36" s="66"/>
      <c r="AH36" s="65"/>
      <c r="AI36" s="65"/>
      <c r="AJ36" s="152"/>
      <c r="AK36" s="152"/>
      <c r="AL36" s="152"/>
      <c r="AM36" s="152"/>
      <c r="AN36" s="152"/>
      <c r="AO36" s="152"/>
      <c r="AP36" s="152"/>
      <c r="AQ36" s="152"/>
      <c r="AR36" s="162"/>
      <c r="AT36" s="152"/>
      <c r="AU36" s="152"/>
      <c r="AV36" s="152"/>
      <c r="AW36" s="152"/>
      <c r="AX36" s="152"/>
      <c r="AY36" s="65"/>
      <c r="AZ36" s="66"/>
      <c r="BA36" s="65"/>
      <c r="BB36" s="65"/>
      <c r="BC36" s="65"/>
      <c r="BD36" s="65"/>
      <c r="BE36" s="65"/>
      <c r="BF36" s="65"/>
      <c r="BG36" s="65"/>
      <c r="BH36" s="138"/>
      <c r="BI36" s="138"/>
      <c r="BJ36" s="138"/>
      <c r="BK36" s="138"/>
      <c r="BL36" s="138"/>
      <c r="BM36" s="138"/>
      <c r="BN36" s="65"/>
      <c r="BO36" s="65"/>
      <c r="BP36" s="144"/>
      <c r="BQ36" s="65"/>
      <c r="BR36" s="139"/>
      <c r="BS36" s="139"/>
      <c r="BT36" s="65"/>
      <c r="BU36" s="66"/>
      <c r="BV36" s="65"/>
      <c r="BW36" s="65"/>
      <c r="BX36" s="152"/>
      <c r="BY36" s="152"/>
      <c r="BZ36" s="152"/>
      <c r="CA36" s="152"/>
      <c r="CB36" s="161"/>
      <c r="CC36" s="152"/>
      <c r="CD36" s="152"/>
      <c r="CE36" s="152"/>
      <c r="CF36" s="152"/>
      <c r="CG36" s="18"/>
      <c r="CH36" s="65"/>
      <c r="CI36" s="45"/>
      <c r="CJ36" s="65"/>
      <c r="CK36" s="65"/>
      <c r="CL36" s="65"/>
      <c r="CM36" s="65"/>
      <c r="CN36" s="65"/>
      <c r="CO36" s="65"/>
      <c r="CP36" s="18"/>
      <c r="CQ36" s="131"/>
      <c r="CR36" s="138"/>
      <c r="CS36" s="138"/>
      <c r="CT36" s="138"/>
      <c r="CU36" s="138"/>
      <c r="CV36" s="138"/>
    </row>
    <row r="37" spans="1:100" s="48" customFormat="1" ht="14.25" customHeight="1" x14ac:dyDescent="0.35">
      <c r="A37" s="110" t="s">
        <v>294</v>
      </c>
      <c r="B37" s="117">
        <v>44866</v>
      </c>
      <c r="C37" s="110">
        <v>12</v>
      </c>
      <c r="D37" s="110">
        <v>3</v>
      </c>
      <c r="E37" s="110">
        <v>1</v>
      </c>
      <c r="F37" s="110">
        <v>1</v>
      </c>
      <c r="G37" s="110">
        <v>1</v>
      </c>
      <c r="H37" s="110">
        <v>1</v>
      </c>
      <c r="I37" s="101"/>
      <c r="J37" s="110">
        <v>0</v>
      </c>
      <c r="K37" s="153">
        <f t="shared" ref="K37" si="6">(C37-D37)/C37*100</f>
        <v>75</v>
      </c>
      <c r="L37" s="153">
        <f t="shared" si="1"/>
        <v>91.666666666666657</v>
      </c>
      <c r="M37" s="153">
        <f t="shared" si="2"/>
        <v>91.666666666666657</v>
      </c>
      <c r="N37" s="153">
        <f t="shared" si="3"/>
        <v>91.666666666666657</v>
      </c>
      <c r="O37" s="153">
        <f t="shared" si="4"/>
        <v>91.666666666666657</v>
      </c>
      <c r="P37" s="153"/>
      <c r="Q37" s="110" t="s">
        <v>280</v>
      </c>
      <c r="R37" s="110" t="s">
        <v>24</v>
      </c>
      <c r="S37" s="110">
        <v>7</v>
      </c>
      <c r="T37" s="110">
        <v>7</v>
      </c>
      <c r="U37" s="291"/>
      <c r="W37" s="235"/>
      <c r="X37" s="235"/>
      <c r="Y37" s="385"/>
      <c r="AG37" s="66"/>
      <c r="AH37" s="65"/>
      <c r="AI37" s="65"/>
      <c r="AJ37" s="152"/>
      <c r="AK37" s="152"/>
      <c r="AL37" s="152"/>
      <c r="AM37" s="152"/>
      <c r="AN37" s="152"/>
      <c r="AO37" s="152"/>
      <c r="AP37" s="152"/>
      <c r="AQ37" s="152"/>
      <c r="AR37" s="162"/>
      <c r="AT37" s="152"/>
      <c r="AU37" s="152"/>
      <c r="AV37" s="152"/>
      <c r="AW37" s="152"/>
      <c r="AX37" s="152"/>
      <c r="AY37" s="65"/>
      <c r="AZ37" s="66"/>
      <c r="BA37" s="65"/>
      <c r="BB37" s="65"/>
      <c r="BC37" s="65"/>
      <c r="BD37" s="65"/>
      <c r="BE37" s="65"/>
      <c r="BF37" s="65"/>
      <c r="BG37" s="65"/>
      <c r="BH37" s="138"/>
      <c r="BI37" s="138"/>
      <c r="BJ37" s="138"/>
      <c r="BK37" s="138"/>
      <c r="BL37" s="138"/>
      <c r="BM37" s="138"/>
      <c r="BN37" s="65"/>
      <c r="BO37" s="65"/>
      <c r="BP37" s="144"/>
      <c r="BQ37" s="65"/>
      <c r="BR37" s="139"/>
      <c r="BS37" s="139"/>
      <c r="BT37" s="65"/>
      <c r="BU37" s="66"/>
      <c r="BV37" s="65"/>
      <c r="BW37" s="65"/>
      <c r="BX37" s="152"/>
      <c r="BY37" s="152"/>
      <c r="BZ37" s="152"/>
      <c r="CA37" s="152"/>
      <c r="CB37" s="161"/>
      <c r="CC37" s="152"/>
      <c r="CD37" s="152"/>
      <c r="CE37" s="152"/>
      <c r="CF37" s="152"/>
      <c r="CG37" s="18"/>
      <c r="CH37" s="65"/>
      <c r="CI37" s="44"/>
      <c r="CJ37" s="65"/>
      <c r="CK37" s="65"/>
      <c r="CL37" s="65"/>
      <c r="CM37" s="65"/>
      <c r="CN37" s="65"/>
      <c r="CO37" s="65"/>
      <c r="CP37" s="18"/>
      <c r="CQ37" s="131"/>
      <c r="CR37" s="138"/>
      <c r="CS37" s="138"/>
      <c r="CT37" s="138"/>
      <c r="CU37" s="138"/>
      <c r="CV37" s="138"/>
    </row>
    <row r="38" spans="1:100" s="48" customFormat="1" ht="14.25" customHeight="1" x14ac:dyDescent="0.35">
      <c r="A38" s="110" t="s">
        <v>295</v>
      </c>
      <c r="B38" s="117">
        <v>44866</v>
      </c>
      <c r="C38" s="110">
        <v>12</v>
      </c>
      <c r="D38" s="110">
        <v>9</v>
      </c>
      <c r="E38" s="110">
        <v>9</v>
      </c>
      <c r="F38" s="110">
        <v>7</v>
      </c>
      <c r="G38" s="110">
        <v>7</v>
      </c>
      <c r="H38" s="110">
        <v>6</v>
      </c>
      <c r="I38" s="101"/>
      <c r="J38" s="110">
        <v>0</v>
      </c>
      <c r="K38" s="153">
        <v>0</v>
      </c>
      <c r="L38" s="153">
        <f t="shared" si="1"/>
        <v>25</v>
      </c>
      <c r="M38" s="153">
        <f t="shared" si="2"/>
        <v>41.666666666666671</v>
      </c>
      <c r="N38" s="153">
        <f t="shared" si="3"/>
        <v>41.666666666666671</v>
      </c>
      <c r="O38" s="153">
        <f t="shared" si="4"/>
        <v>50</v>
      </c>
      <c r="P38" s="153"/>
      <c r="Q38" s="110" t="s">
        <v>280</v>
      </c>
      <c r="R38" s="110" t="s">
        <v>24</v>
      </c>
      <c r="S38" s="110">
        <v>7</v>
      </c>
      <c r="T38" s="110">
        <v>7</v>
      </c>
      <c r="U38" s="291"/>
      <c r="W38" s="235"/>
      <c r="X38" s="235"/>
      <c r="Y38" s="385"/>
      <c r="AG38" s="66"/>
      <c r="AH38" s="65"/>
      <c r="AI38" s="65"/>
      <c r="AJ38" s="152"/>
      <c r="AK38" s="152"/>
      <c r="AL38" s="152"/>
      <c r="AM38" s="152"/>
      <c r="AN38" s="152"/>
      <c r="AO38" s="152"/>
      <c r="AP38" s="152"/>
      <c r="AQ38" s="152"/>
      <c r="AR38" s="162"/>
      <c r="AT38" s="152"/>
      <c r="AU38" s="152"/>
      <c r="AV38" s="152"/>
      <c r="AW38" s="152"/>
      <c r="AX38" s="152"/>
      <c r="AY38" s="65"/>
      <c r="AZ38" s="66"/>
      <c r="BA38" s="65"/>
      <c r="BB38" s="65"/>
      <c r="BC38" s="65"/>
      <c r="BD38" s="65"/>
      <c r="BE38" s="65"/>
      <c r="BF38" s="65"/>
      <c r="BG38" s="65"/>
      <c r="BH38" s="138"/>
      <c r="BI38" s="138"/>
      <c r="BJ38" s="138"/>
      <c r="BK38" s="138"/>
      <c r="BL38" s="138"/>
      <c r="BM38" s="138"/>
      <c r="BN38" s="65"/>
      <c r="BO38" s="65"/>
      <c r="BP38" s="144"/>
      <c r="BQ38" s="65"/>
      <c r="BR38" s="139"/>
      <c r="BS38" s="139"/>
      <c r="BT38" s="65"/>
      <c r="BU38" s="66"/>
      <c r="BV38" s="65"/>
      <c r="BW38" s="65"/>
      <c r="BX38" s="152"/>
      <c r="BY38" s="152"/>
      <c r="BZ38" s="152"/>
      <c r="CA38" s="152"/>
      <c r="CB38" s="161"/>
      <c r="CC38" s="152"/>
      <c r="CD38" s="152"/>
      <c r="CE38" s="152"/>
      <c r="CF38" s="152"/>
      <c r="CG38" s="18"/>
      <c r="CH38" s="65"/>
      <c r="CI38" s="44"/>
      <c r="CJ38" s="65"/>
      <c r="CK38" s="65"/>
      <c r="CL38" s="65"/>
      <c r="CM38" s="65"/>
      <c r="CN38" s="65"/>
      <c r="CO38" s="65"/>
      <c r="CP38" s="18"/>
      <c r="CQ38" s="131"/>
      <c r="CR38" s="138"/>
      <c r="CS38" s="138"/>
      <c r="CT38" s="138"/>
      <c r="CU38" s="138"/>
      <c r="CV38" s="138"/>
    </row>
    <row r="39" spans="1:100" s="48" customFormat="1" ht="14.25" customHeight="1" x14ac:dyDescent="0.35">
      <c r="A39" s="110" t="s">
        <v>296</v>
      </c>
      <c r="B39" s="117">
        <v>44866</v>
      </c>
      <c r="C39" s="110">
        <v>12</v>
      </c>
      <c r="D39" s="110">
        <v>7</v>
      </c>
      <c r="E39" s="110">
        <v>4</v>
      </c>
      <c r="F39" s="110">
        <v>0</v>
      </c>
      <c r="G39" s="110">
        <v>0</v>
      </c>
      <c r="H39" s="110">
        <v>0</v>
      </c>
      <c r="I39" s="101"/>
      <c r="J39" s="110">
        <v>0</v>
      </c>
      <c r="K39" s="153">
        <f t="shared" ref="K39" si="7">(C39-D39)/C39*100</f>
        <v>41.666666666666671</v>
      </c>
      <c r="L39" s="153">
        <f t="shared" si="1"/>
        <v>66.666666666666657</v>
      </c>
      <c r="M39" s="153">
        <f t="shared" si="2"/>
        <v>100</v>
      </c>
      <c r="N39" s="153">
        <f t="shared" si="3"/>
        <v>100</v>
      </c>
      <c r="O39" s="153">
        <f t="shared" si="4"/>
        <v>100</v>
      </c>
      <c r="P39" s="153"/>
      <c r="Q39" s="110" t="s">
        <v>280</v>
      </c>
      <c r="R39" s="110" t="s">
        <v>24</v>
      </c>
      <c r="S39" s="110">
        <v>7</v>
      </c>
      <c r="T39" s="110">
        <v>7</v>
      </c>
      <c r="U39" s="291"/>
      <c r="W39" s="235"/>
      <c r="X39" s="235"/>
      <c r="Y39" s="385"/>
      <c r="AG39" s="66"/>
      <c r="AH39" s="65"/>
      <c r="AI39" s="65"/>
      <c r="AJ39" s="152"/>
      <c r="AK39" s="152"/>
      <c r="AL39" s="152"/>
      <c r="AM39" s="152"/>
      <c r="AN39" s="152"/>
      <c r="AO39" s="152"/>
      <c r="AP39" s="152"/>
      <c r="AQ39" s="152"/>
      <c r="AR39" s="162"/>
      <c r="AT39" s="152"/>
      <c r="AU39" s="152"/>
      <c r="AV39" s="152"/>
      <c r="AW39" s="152"/>
      <c r="AX39" s="152"/>
      <c r="AY39" s="65"/>
      <c r="AZ39" s="66"/>
      <c r="BA39" s="65"/>
      <c r="BB39" s="65"/>
      <c r="BC39" s="65"/>
      <c r="BD39" s="65"/>
      <c r="BE39" s="65"/>
      <c r="BF39" s="65"/>
      <c r="BG39" s="65"/>
      <c r="BH39" s="138"/>
      <c r="BI39" s="138"/>
      <c r="BJ39" s="138"/>
      <c r="BK39" s="138"/>
      <c r="BL39" s="138"/>
      <c r="BM39" s="138"/>
      <c r="BN39" s="65"/>
      <c r="BO39" s="65"/>
      <c r="BP39" s="144"/>
      <c r="BQ39" s="65"/>
      <c r="BR39" s="139"/>
      <c r="BS39" s="139"/>
      <c r="BT39" s="65"/>
      <c r="BU39" s="66"/>
      <c r="BV39" s="65"/>
      <c r="BW39" s="65"/>
      <c r="BX39" s="152"/>
      <c r="BY39" s="152"/>
      <c r="BZ39" s="152"/>
      <c r="CA39" s="152"/>
      <c r="CB39" s="161"/>
      <c r="CC39" s="152"/>
      <c r="CD39" s="152"/>
      <c r="CE39" s="152"/>
      <c r="CF39" s="152"/>
      <c r="CG39" s="18"/>
      <c r="CH39" s="65"/>
      <c r="CI39" s="44"/>
      <c r="CJ39" s="65"/>
      <c r="CK39" s="65"/>
      <c r="CL39" s="65"/>
      <c r="CM39" s="65"/>
      <c r="CN39" s="65"/>
      <c r="CO39" s="65"/>
      <c r="CP39" s="18"/>
      <c r="CQ39" s="131"/>
      <c r="CR39" s="138"/>
      <c r="CS39" s="138"/>
      <c r="CT39" s="138"/>
      <c r="CU39" s="138"/>
      <c r="CV39" s="138"/>
    </row>
    <row r="40" spans="1:100" ht="14.5" hidden="1" customHeight="1" x14ac:dyDescent="0.35">
      <c r="A40" s="110" t="s">
        <v>297</v>
      </c>
      <c r="B40" s="117">
        <v>44866</v>
      </c>
      <c r="C40" s="110">
        <v>12</v>
      </c>
      <c r="D40" s="110">
        <v>11</v>
      </c>
      <c r="E40" s="110">
        <v>8</v>
      </c>
      <c r="F40" s="110">
        <v>8</v>
      </c>
      <c r="G40" s="110">
        <v>6</v>
      </c>
      <c r="H40" s="110">
        <v>6</v>
      </c>
      <c r="I40" s="101"/>
      <c r="J40" s="110">
        <v>0</v>
      </c>
      <c r="K40" s="153">
        <v>0</v>
      </c>
      <c r="L40" s="153">
        <f t="shared" si="1"/>
        <v>33.333333333333329</v>
      </c>
      <c r="M40" s="153">
        <f t="shared" si="2"/>
        <v>33.333333333333329</v>
      </c>
      <c r="N40" s="153">
        <f t="shared" si="3"/>
        <v>50</v>
      </c>
      <c r="O40" s="153">
        <f t="shared" si="4"/>
        <v>50</v>
      </c>
      <c r="P40" s="153"/>
      <c r="Q40" s="110" t="s">
        <v>280</v>
      </c>
      <c r="R40" s="110" t="s">
        <v>24</v>
      </c>
      <c r="S40" s="110">
        <v>7</v>
      </c>
      <c r="T40" s="110">
        <v>7</v>
      </c>
      <c r="U40" s="291"/>
      <c r="W40" s="235"/>
      <c r="X40" s="235"/>
      <c r="Y40" s="234"/>
      <c r="AG40" s="44"/>
      <c r="AH40" s="24"/>
      <c r="AI40" s="24"/>
      <c r="AJ40" s="24"/>
      <c r="AK40" s="18"/>
      <c r="AL40" s="18"/>
      <c r="AM40" s="18"/>
      <c r="AN40" s="18"/>
      <c r="AO40" s="18"/>
      <c r="AP40" s="18"/>
      <c r="AQ40" s="18"/>
      <c r="AR40" s="158"/>
      <c r="AT40" s="18"/>
      <c r="AU40" s="18"/>
      <c r="AV40" s="18"/>
      <c r="AW40" s="18"/>
      <c r="AX40" s="18"/>
      <c r="AY40" s="175"/>
      <c r="AZ40" s="185"/>
      <c r="BA40" s="14"/>
      <c r="BB40" s="14"/>
      <c r="BC40" s="14"/>
      <c r="BD40" s="14"/>
      <c r="BE40" s="14"/>
      <c r="BF40" s="14"/>
      <c r="BG40" s="18"/>
      <c r="BH40" s="131"/>
      <c r="BI40" s="131"/>
      <c r="BJ40" s="131"/>
      <c r="BK40" s="131"/>
      <c r="BL40" s="131"/>
      <c r="BM40" s="131"/>
      <c r="BN40" s="18"/>
      <c r="BO40" s="18"/>
      <c r="BP40" s="132"/>
      <c r="BQ40" s="65"/>
      <c r="BR40" s="139"/>
      <c r="BS40" s="18"/>
      <c r="BT40" s="18"/>
      <c r="BU40" s="44"/>
      <c r="BV40" s="24"/>
      <c r="BW40" s="24"/>
      <c r="BX40" s="24"/>
      <c r="BY40" s="18"/>
      <c r="BZ40" s="18"/>
      <c r="CA40" s="18"/>
      <c r="CB40" s="159"/>
      <c r="CC40" s="18"/>
      <c r="CD40" s="18"/>
      <c r="CE40" s="18"/>
      <c r="CF40" s="18"/>
      <c r="CG40" s="18"/>
      <c r="CH40" s="65"/>
      <c r="CI40" s="44"/>
      <c r="CJ40" s="65"/>
      <c r="CK40" s="65"/>
      <c r="CL40" s="65"/>
      <c r="CM40" s="65"/>
      <c r="CN40" s="65"/>
      <c r="CO40" s="65"/>
      <c r="CP40" s="18"/>
      <c r="CQ40" s="131"/>
      <c r="CR40" s="138"/>
      <c r="CS40" s="138"/>
      <c r="CT40" s="138"/>
      <c r="CU40" s="138"/>
      <c r="CV40" s="138"/>
    </row>
    <row r="41" spans="1:100" ht="14.5" hidden="1" customHeight="1" x14ac:dyDescent="0.35">
      <c r="A41" s="24" t="s">
        <v>298</v>
      </c>
      <c r="B41" s="44">
        <v>44866</v>
      </c>
      <c r="C41" s="24">
        <v>12</v>
      </c>
      <c r="D41" s="24">
        <v>6</v>
      </c>
      <c r="E41" s="24">
        <v>0</v>
      </c>
      <c r="F41" s="24">
        <v>0</v>
      </c>
      <c r="G41" s="24">
        <v>0</v>
      </c>
      <c r="H41" s="24">
        <v>0</v>
      </c>
      <c r="I41" s="18"/>
      <c r="J41" s="24">
        <v>0</v>
      </c>
      <c r="K41" s="146">
        <f t="shared" ref="K41" si="8">(C41-D41)/C41*100</f>
        <v>50</v>
      </c>
      <c r="L41" s="146">
        <f t="shared" si="1"/>
        <v>100</v>
      </c>
      <c r="M41" s="146">
        <f t="shared" si="2"/>
        <v>100</v>
      </c>
      <c r="N41" s="146">
        <f t="shared" si="3"/>
        <v>100</v>
      </c>
      <c r="O41" s="146">
        <f t="shared" si="4"/>
        <v>100</v>
      </c>
      <c r="P41" s="146"/>
      <c r="Q41" s="24" t="s">
        <v>280</v>
      </c>
      <c r="R41" s="24" t="s">
        <v>24</v>
      </c>
      <c r="S41" s="24">
        <v>7</v>
      </c>
      <c r="T41" s="24">
        <v>7</v>
      </c>
      <c r="U41" s="291"/>
      <c r="W41" s="235"/>
      <c r="X41" s="235"/>
      <c r="Y41" s="234"/>
      <c r="AG41" s="44"/>
      <c r="AH41" s="24"/>
      <c r="AI41" s="24"/>
      <c r="AJ41" s="24"/>
      <c r="AK41" s="18"/>
      <c r="AL41" s="18"/>
      <c r="AM41" s="18"/>
      <c r="AN41" s="18"/>
      <c r="AO41" s="18"/>
      <c r="AP41" s="18"/>
      <c r="AQ41" s="18"/>
      <c r="AR41" s="158"/>
      <c r="AT41" s="18"/>
      <c r="AU41" s="18"/>
      <c r="AV41" s="18"/>
      <c r="AW41" s="18"/>
      <c r="AX41" s="18"/>
      <c r="AY41" s="175"/>
      <c r="AZ41" s="185"/>
      <c r="BA41" s="14"/>
      <c r="BB41" s="14"/>
      <c r="BC41" s="14"/>
      <c r="BD41" s="65"/>
      <c r="BE41" s="65"/>
      <c r="BF41" s="65"/>
      <c r="BG41" s="18"/>
      <c r="BH41" s="131"/>
      <c r="BI41" s="131"/>
      <c r="BJ41" s="131"/>
      <c r="BK41" s="131"/>
      <c r="BL41" s="131"/>
      <c r="BM41" s="131"/>
      <c r="BN41" s="184"/>
      <c r="BO41" s="184"/>
      <c r="BP41" s="18"/>
      <c r="BQ41" s="65"/>
      <c r="BR41" s="139"/>
      <c r="BS41" s="18"/>
      <c r="BT41" s="18"/>
      <c r="BU41" s="44"/>
      <c r="BV41" s="24"/>
      <c r="BW41" s="24"/>
      <c r="BX41" s="24"/>
      <c r="BY41" s="18"/>
      <c r="BZ41" s="18"/>
      <c r="CA41" s="18"/>
      <c r="CB41" s="159"/>
      <c r="CC41" s="18"/>
      <c r="CD41" s="18"/>
      <c r="CE41" s="18"/>
      <c r="CF41" s="18"/>
      <c r="CG41" s="18"/>
      <c r="CH41" s="65"/>
      <c r="CI41" s="44"/>
      <c r="CJ41" s="65"/>
      <c r="CK41" s="65"/>
      <c r="CL41" s="65"/>
      <c r="CM41" s="65"/>
      <c r="CN41" s="65"/>
      <c r="CO41" s="65"/>
      <c r="CP41" s="18"/>
      <c r="CQ41" s="131"/>
      <c r="CR41" s="138"/>
      <c r="CS41" s="138"/>
      <c r="CT41" s="138"/>
      <c r="CU41" s="138"/>
      <c r="CV41" s="138"/>
    </row>
    <row r="42" spans="1:100" ht="14.5" hidden="1" customHeight="1" x14ac:dyDescent="0.35">
      <c r="A42" s="110" t="s">
        <v>299</v>
      </c>
      <c r="B42" s="117">
        <v>44866</v>
      </c>
      <c r="C42" s="110">
        <v>10</v>
      </c>
      <c r="D42" s="110">
        <v>10</v>
      </c>
      <c r="E42" s="110">
        <v>8</v>
      </c>
      <c r="F42" s="110">
        <v>7</v>
      </c>
      <c r="G42" s="110">
        <v>6</v>
      </c>
      <c r="H42" s="110">
        <v>6</v>
      </c>
      <c r="I42" s="101"/>
      <c r="J42" s="110">
        <v>0</v>
      </c>
      <c r="K42" s="153">
        <v>0</v>
      </c>
      <c r="L42" s="153">
        <f t="shared" si="1"/>
        <v>20</v>
      </c>
      <c r="M42" s="153">
        <f t="shared" si="2"/>
        <v>30</v>
      </c>
      <c r="N42" s="153">
        <f t="shared" si="3"/>
        <v>40</v>
      </c>
      <c r="O42" s="153">
        <f t="shared" si="4"/>
        <v>40</v>
      </c>
      <c r="P42" s="153"/>
      <c r="Q42" s="110" t="s">
        <v>280</v>
      </c>
      <c r="R42" s="110" t="s">
        <v>24</v>
      </c>
      <c r="S42" s="110">
        <v>7</v>
      </c>
      <c r="T42" s="110">
        <v>7</v>
      </c>
      <c r="U42" s="291"/>
      <c r="W42" s="235"/>
      <c r="X42" s="235"/>
      <c r="Y42" s="234"/>
      <c r="AG42" s="44"/>
      <c r="AH42" s="24"/>
      <c r="AI42" s="24"/>
      <c r="AJ42" s="24"/>
      <c r="AK42" s="18"/>
      <c r="AL42" s="18"/>
      <c r="AM42" s="18"/>
      <c r="AN42" s="18"/>
      <c r="AO42" s="18"/>
      <c r="AP42" s="18"/>
      <c r="AQ42" s="18"/>
      <c r="AR42" s="158"/>
      <c r="AT42" s="18"/>
      <c r="AU42" s="18"/>
      <c r="AV42" s="18"/>
      <c r="AW42" s="18"/>
      <c r="AX42" s="18"/>
      <c r="AY42" s="175"/>
      <c r="AZ42" s="44"/>
      <c r="BA42" s="18"/>
      <c r="BB42" s="18"/>
      <c r="BC42" s="18"/>
      <c r="BD42" s="18"/>
      <c r="BE42" s="18"/>
      <c r="BF42" s="18"/>
      <c r="BG42" s="18"/>
      <c r="BH42" s="131"/>
      <c r="BI42" s="131"/>
      <c r="BJ42" s="131"/>
      <c r="BK42" s="131"/>
      <c r="BL42" s="131"/>
      <c r="BM42" s="131"/>
      <c r="BN42" s="18"/>
      <c r="BO42" s="18"/>
      <c r="BP42" s="18"/>
      <c r="BQ42" s="18"/>
      <c r="BR42" s="139"/>
      <c r="BS42" s="18"/>
      <c r="BT42" s="18"/>
      <c r="BU42" s="44"/>
      <c r="BV42" s="24"/>
      <c r="BW42" s="24"/>
      <c r="BX42" s="24"/>
      <c r="BY42" s="18"/>
      <c r="BZ42" s="18"/>
      <c r="CA42" s="18"/>
      <c r="CB42" s="159"/>
      <c r="CC42" s="18"/>
      <c r="CD42" s="18"/>
      <c r="CE42" s="18"/>
      <c r="CF42" s="18"/>
      <c r="CG42" s="18"/>
      <c r="CH42" s="24"/>
      <c r="CI42" s="145"/>
      <c r="CJ42" s="24"/>
      <c r="CK42" s="24"/>
      <c r="CL42" s="24"/>
      <c r="CM42" s="24"/>
      <c r="CN42" s="24"/>
      <c r="CO42" s="24"/>
      <c r="CP42" s="24"/>
      <c r="CQ42" s="24"/>
      <c r="CR42" s="146"/>
      <c r="CS42" s="146"/>
      <c r="CT42" s="146"/>
      <c r="CU42" s="146"/>
      <c r="CV42" s="146"/>
    </row>
    <row r="43" spans="1:100" ht="14.5" hidden="1" customHeight="1" x14ac:dyDescent="0.35">
      <c r="A43" s="24" t="s">
        <v>300</v>
      </c>
      <c r="B43" s="44">
        <v>44866</v>
      </c>
      <c r="C43" s="24">
        <v>12</v>
      </c>
      <c r="D43" s="24">
        <v>7</v>
      </c>
      <c r="E43" s="24">
        <v>6</v>
      </c>
      <c r="F43" s="24">
        <v>4</v>
      </c>
      <c r="G43" s="24">
        <v>4</v>
      </c>
      <c r="H43" s="24">
        <v>4</v>
      </c>
      <c r="I43" s="18"/>
      <c r="J43" s="24">
        <v>0</v>
      </c>
      <c r="K43" s="146">
        <f t="shared" ref="K43:K56" si="9">(C43-D43)/C43*100</f>
        <v>41.666666666666671</v>
      </c>
      <c r="L43" s="146">
        <f t="shared" ref="L43:L56" si="10">(C43-E43)/C43*100</f>
        <v>50</v>
      </c>
      <c r="M43" s="146">
        <f t="shared" ref="M43:M56" si="11">(C43-F43)/C43*100</f>
        <v>66.666666666666657</v>
      </c>
      <c r="N43" s="146">
        <f t="shared" ref="N43:N56" si="12">(C43-G43)/C43*100</f>
        <v>66.666666666666657</v>
      </c>
      <c r="O43" s="146">
        <f t="shared" ref="O43:O56" si="13">(C43-H43)/C43*100</f>
        <v>66.666666666666657</v>
      </c>
      <c r="P43" s="146"/>
      <c r="Q43" s="24" t="s">
        <v>280</v>
      </c>
      <c r="R43" s="24" t="s">
        <v>24</v>
      </c>
      <c r="S43" s="24">
        <v>7</v>
      </c>
      <c r="T43" s="24">
        <v>7</v>
      </c>
      <c r="U43" s="291"/>
      <c r="W43" s="235"/>
      <c r="X43" s="235"/>
      <c r="Y43" s="234"/>
      <c r="AG43" s="44"/>
      <c r="AH43" s="24"/>
      <c r="AI43" s="24"/>
      <c r="AJ43" s="24"/>
      <c r="AK43" s="18"/>
      <c r="AL43" s="18"/>
      <c r="AM43" s="18"/>
      <c r="AN43" s="18"/>
      <c r="AO43" s="18"/>
      <c r="AP43" s="18"/>
      <c r="AQ43" s="18"/>
      <c r="AR43" s="158"/>
      <c r="AT43" s="18"/>
      <c r="AU43" s="18"/>
      <c r="AV43" s="18"/>
      <c r="AW43" s="18"/>
      <c r="AX43" s="18"/>
      <c r="AY43" s="175"/>
      <c r="AZ43" s="186"/>
      <c r="BA43" s="18"/>
      <c r="BB43" s="18"/>
      <c r="BC43" s="18"/>
      <c r="BD43" s="18"/>
      <c r="BE43" s="18"/>
      <c r="BF43" s="18"/>
      <c r="BG43" s="18"/>
      <c r="BH43" s="131"/>
      <c r="BI43" s="131"/>
      <c r="BJ43" s="131"/>
      <c r="BK43" s="131"/>
      <c r="BL43" s="131"/>
      <c r="BM43" s="131"/>
      <c r="BN43" s="184"/>
      <c r="BO43" s="184"/>
      <c r="BP43" s="18"/>
      <c r="BQ43" s="18"/>
      <c r="BR43" s="18"/>
      <c r="BS43" s="18"/>
      <c r="BT43" s="18"/>
      <c r="BU43" s="44"/>
      <c r="BV43" s="24"/>
      <c r="BW43" s="24"/>
      <c r="BX43" s="24"/>
      <c r="BY43" s="18"/>
      <c r="BZ43" s="18"/>
      <c r="CA43" s="18"/>
      <c r="CB43" s="159"/>
      <c r="CC43" s="18"/>
      <c r="CD43" s="18"/>
      <c r="CE43" s="18"/>
      <c r="CF43" s="18"/>
      <c r="CG43" s="18"/>
      <c r="CH43" s="24"/>
      <c r="CI43" s="145"/>
      <c r="CJ43" s="24"/>
      <c r="CK43" s="24"/>
      <c r="CL43" s="24"/>
      <c r="CM43" s="24"/>
      <c r="CN43" s="24"/>
      <c r="CO43" s="24"/>
      <c r="CP43" s="24"/>
      <c r="CQ43" s="24"/>
      <c r="CR43" s="146"/>
      <c r="CS43" s="146"/>
      <c r="CT43" s="146"/>
      <c r="CU43" s="146"/>
      <c r="CV43" s="146"/>
    </row>
    <row r="44" spans="1:100" ht="14.5" hidden="1" customHeight="1" x14ac:dyDescent="0.35">
      <c r="A44" s="173" t="s">
        <v>310</v>
      </c>
      <c r="B44" s="92">
        <v>44908</v>
      </c>
      <c r="C44" s="91">
        <v>12</v>
      </c>
      <c r="D44" s="91">
        <v>10</v>
      </c>
      <c r="E44" s="91">
        <v>10</v>
      </c>
      <c r="F44" s="91">
        <v>10</v>
      </c>
      <c r="G44" s="91">
        <v>10</v>
      </c>
      <c r="H44" s="91">
        <v>8</v>
      </c>
      <c r="I44" s="93"/>
      <c r="J44" s="94">
        <v>0</v>
      </c>
      <c r="K44" s="94">
        <f t="shared" si="9"/>
        <v>16.666666666666664</v>
      </c>
      <c r="L44" s="94">
        <f t="shared" si="10"/>
        <v>16.666666666666664</v>
      </c>
      <c r="M44" s="94">
        <f t="shared" si="11"/>
        <v>16.666666666666664</v>
      </c>
      <c r="N44" s="94">
        <f t="shared" si="12"/>
        <v>16.666666666666664</v>
      </c>
      <c r="O44" s="94">
        <f t="shared" si="13"/>
        <v>33.333333333333329</v>
      </c>
      <c r="P44" s="94"/>
      <c r="Q44" s="95" t="s">
        <v>322</v>
      </c>
      <c r="R44" s="110" t="s">
        <v>24</v>
      </c>
      <c r="S44" s="93">
        <v>7</v>
      </c>
      <c r="T44" s="101">
        <v>7</v>
      </c>
      <c r="U44" s="300"/>
      <c r="W44" s="234"/>
      <c r="X44" s="386"/>
      <c r="Y44" s="234"/>
      <c r="AG44" s="44"/>
      <c r="AH44" s="24"/>
      <c r="AI44" s="156"/>
      <c r="AJ44" s="24"/>
      <c r="AK44" s="18"/>
      <c r="AL44" s="18"/>
      <c r="AM44" s="18"/>
      <c r="AN44" s="18"/>
      <c r="AO44" s="18"/>
      <c r="AP44" s="18"/>
      <c r="AQ44" s="18"/>
      <c r="AR44" s="158"/>
      <c r="AT44" s="18"/>
      <c r="AU44" s="18"/>
      <c r="AV44" s="18"/>
      <c r="AW44" s="18"/>
      <c r="AX44" s="152"/>
      <c r="AY44" s="24"/>
      <c r="AZ44" s="44"/>
      <c r="BA44" s="24"/>
      <c r="BB44" s="24"/>
      <c r="BC44" s="24"/>
      <c r="BD44" s="24"/>
      <c r="BE44" s="24"/>
      <c r="BF44" s="24"/>
      <c r="BG44" s="18"/>
      <c r="BH44" s="24"/>
      <c r="BI44" s="146"/>
      <c r="BJ44" s="146"/>
      <c r="BK44" s="146"/>
      <c r="BL44" s="146"/>
      <c r="BM44" s="146"/>
      <c r="BN44" s="24"/>
      <c r="BO44" s="24"/>
      <c r="BP44" s="24"/>
      <c r="BQ44" s="18"/>
      <c r="BR44" s="24"/>
      <c r="BS44" s="24"/>
      <c r="BT44" s="24"/>
      <c r="BU44" s="44"/>
      <c r="BV44" s="24"/>
      <c r="BW44" s="156"/>
      <c r="BX44" s="24"/>
      <c r="BY44" s="18"/>
      <c r="BZ44" s="18"/>
      <c r="CA44" s="18"/>
      <c r="CB44" s="159"/>
      <c r="CC44" s="18"/>
      <c r="CD44" s="18"/>
      <c r="CE44" s="18"/>
      <c r="CF44" s="18"/>
      <c r="CG44" s="18"/>
      <c r="CH44" s="24"/>
      <c r="CI44" s="145"/>
      <c r="CJ44" s="24"/>
      <c r="CK44" s="24"/>
      <c r="CL44" s="24"/>
      <c r="CM44" s="24"/>
      <c r="CN44" s="24"/>
      <c r="CO44" s="24"/>
      <c r="CP44" s="24"/>
      <c r="CQ44" s="24"/>
      <c r="CR44" s="146"/>
      <c r="CS44" s="146"/>
      <c r="CT44" s="146"/>
      <c r="CU44" s="146"/>
      <c r="CV44" s="146"/>
    </row>
    <row r="45" spans="1:100" ht="14.5" hidden="1" customHeight="1" x14ac:dyDescent="0.35">
      <c r="A45" s="174" t="s">
        <v>312</v>
      </c>
      <c r="B45" s="38">
        <v>44908</v>
      </c>
      <c r="C45" s="1">
        <v>8</v>
      </c>
      <c r="D45" s="1">
        <v>5</v>
      </c>
      <c r="E45" s="1">
        <v>2</v>
      </c>
      <c r="F45" s="64">
        <v>0</v>
      </c>
      <c r="G45" s="64">
        <v>0</v>
      </c>
      <c r="H45" s="64">
        <v>1</v>
      </c>
      <c r="J45" s="2">
        <v>0</v>
      </c>
      <c r="K45" s="2">
        <f t="shared" si="9"/>
        <v>37.5</v>
      </c>
      <c r="L45" s="2">
        <f t="shared" si="10"/>
        <v>75</v>
      </c>
      <c r="M45" s="2">
        <f t="shared" si="11"/>
        <v>100</v>
      </c>
      <c r="N45" s="2">
        <f t="shared" si="12"/>
        <v>100</v>
      </c>
      <c r="O45" s="2">
        <f t="shared" si="13"/>
        <v>87.5</v>
      </c>
      <c r="P45" s="2"/>
      <c r="Q45" s="181" t="s">
        <v>322</v>
      </c>
      <c r="R45" s="24" t="s">
        <v>24</v>
      </c>
      <c r="S45" s="24">
        <v>7</v>
      </c>
      <c r="T45" s="24">
        <v>7</v>
      </c>
      <c r="U45" s="300"/>
      <c r="W45" s="234"/>
      <c r="X45" s="386"/>
      <c r="Y45" s="234"/>
      <c r="AG45" s="44"/>
      <c r="AH45" s="24"/>
      <c r="AI45" s="24"/>
      <c r="AJ45" s="24"/>
      <c r="AK45" s="18"/>
      <c r="AL45" s="18"/>
      <c r="AM45" s="18"/>
      <c r="AN45" s="18"/>
      <c r="AO45" s="18"/>
      <c r="AP45" s="18"/>
      <c r="AQ45" s="18"/>
      <c r="AR45" s="158"/>
      <c r="AT45" s="18"/>
      <c r="AU45" s="18"/>
      <c r="AV45" s="18"/>
      <c r="AW45" s="18"/>
      <c r="AX45" s="152"/>
      <c r="AY45" s="24"/>
      <c r="AZ45" s="44"/>
      <c r="BA45" s="24"/>
      <c r="BB45" s="24"/>
      <c r="BC45" s="24"/>
      <c r="BD45" s="24"/>
      <c r="BE45" s="24"/>
      <c r="BF45" s="24"/>
      <c r="BG45" s="18"/>
      <c r="BH45" s="24"/>
      <c r="BI45" s="146"/>
      <c r="BJ45" s="146"/>
      <c r="BK45" s="146"/>
      <c r="BL45" s="146"/>
      <c r="BM45" s="146"/>
      <c r="BN45" s="24"/>
      <c r="BO45" s="24"/>
      <c r="BP45" s="24"/>
      <c r="BQ45" s="18"/>
      <c r="BR45" s="24"/>
      <c r="BS45" s="24"/>
      <c r="BT45" s="24"/>
      <c r="BU45" s="44"/>
      <c r="BV45" s="24"/>
      <c r="BW45" s="24"/>
      <c r="BX45" s="24"/>
      <c r="BY45" s="18"/>
      <c r="BZ45" s="18"/>
      <c r="CA45" s="18"/>
      <c r="CB45" s="159"/>
      <c r="CC45" s="18"/>
      <c r="CD45" s="18"/>
      <c r="CE45" s="18"/>
      <c r="CF45" s="18"/>
      <c r="CG45" s="18"/>
      <c r="CH45" s="24"/>
      <c r="CI45" s="145"/>
      <c r="CJ45" s="24"/>
      <c r="CK45" s="24"/>
      <c r="CL45" s="24"/>
      <c r="CM45" s="24"/>
      <c r="CN45" s="24"/>
      <c r="CO45" s="24"/>
      <c r="CP45" s="24"/>
      <c r="CQ45" s="24"/>
      <c r="CR45" s="146"/>
      <c r="CS45" s="146"/>
      <c r="CT45" s="146"/>
      <c r="CU45" s="146"/>
      <c r="CV45" s="146"/>
    </row>
    <row r="46" spans="1:100" ht="14.5" hidden="1" customHeight="1" x14ac:dyDescent="0.35">
      <c r="A46" s="172" t="s">
        <v>314</v>
      </c>
      <c r="B46" s="106">
        <v>44908</v>
      </c>
      <c r="C46" s="93">
        <v>10</v>
      </c>
      <c r="D46" s="93">
        <v>10</v>
      </c>
      <c r="E46" s="93">
        <v>5</v>
      </c>
      <c r="F46" s="93">
        <v>4</v>
      </c>
      <c r="G46" s="93">
        <v>3</v>
      </c>
      <c r="H46" s="93">
        <v>4</v>
      </c>
      <c r="I46" s="93"/>
      <c r="J46" s="94">
        <v>0</v>
      </c>
      <c r="K46" s="94">
        <f t="shared" si="9"/>
        <v>0</v>
      </c>
      <c r="L46" s="94">
        <f t="shared" si="10"/>
        <v>50</v>
      </c>
      <c r="M46" s="94">
        <f t="shared" si="11"/>
        <v>60</v>
      </c>
      <c r="N46" s="94">
        <f t="shared" si="12"/>
        <v>70</v>
      </c>
      <c r="O46" s="94">
        <f t="shared" si="13"/>
        <v>60</v>
      </c>
      <c r="P46" s="94"/>
      <c r="Q46" s="182" t="s">
        <v>322</v>
      </c>
      <c r="R46" s="110" t="s">
        <v>24</v>
      </c>
      <c r="S46" s="93">
        <v>7</v>
      </c>
      <c r="T46" s="101">
        <v>7</v>
      </c>
      <c r="U46" s="291"/>
      <c r="W46" s="234"/>
      <c r="X46" s="387"/>
      <c r="Y46" s="234"/>
      <c r="AG46" s="44"/>
      <c r="AH46" s="24"/>
      <c r="AI46" s="24"/>
      <c r="AJ46" s="24"/>
      <c r="AK46" s="18"/>
      <c r="AL46" s="18"/>
      <c r="AM46" s="18"/>
      <c r="AN46" s="18"/>
      <c r="AO46" s="18"/>
      <c r="AP46" s="18"/>
      <c r="AQ46" s="18"/>
      <c r="AR46" s="158"/>
      <c r="AT46" s="18"/>
      <c r="AU46" s="18"/>
      <c r="AV46" s="18"/>
      <c r="AW46" s="18"/>
      <c r="AX46" s="152"/>
      <c r="AY46" s="24"/>
      <c r="AZ46" s="44"/>
      <c r="BA46" s="24"/>
      <c r="BB46" s="24"/>
      <c r="BC46" s="24"/>
      <c r="BD46" s="24"/>
      <c r="BE46" s="24"/>
      <c r="BF46" s="24"/>
      <c r="BG46" s="18"/>
      <c r="BH46" s="24"/>
      <c r="BI46" s="146"/>
      <c r="BJ46" s="146"/>
      <c r="BK46" s="146"/>
      <c r="BL46" s="146"/>
      <c r="BM46" s="146"/>
      <c r="BN46" s="24"/>
      <c r="BO46" s="24"/>
      <c r="BP46" s="24"/>
      <c r="BQ46" s="18"/>
      <c r="BR46" s="24"/>
      <c r="BS46" s="24"/>
      <c r="BT46" s="24"/>
      <c r="BU46" s="44"/>
      <c r="BV46" s="24"/>
      <c r="BW46" s="24"/>
      <c r="BX46" s="24"/>
      <c r="BY46" s="18"/>
      <c r="BZ46" s="18"/>
      <c r="CA46" s="18"/>
      <c r="CB46" s="159"/>
      <c r="CC46" s="18"/>
      <c r="CD46" s="18"/>
      <c r="CE46" s="18"/>
      <c r="CF46" s="18"/>
      <c r="CG46" s="18"/>
      <c r="CH46" s="24"/>
      <c r="CI46" s="145"/>
      <c r="CJ46" s="24"/>
      <c r="CK46" s="24"/>
      <c r="CL46" s="24"/>
      <c r="CM46" s="24"/>
      <c r="CN46" s="24"/>
      <c r="CO46" s="24"/>
      <c r="CP46" s="24"/>
      <c r="CQ46" s="24"/>
      <c r="CR46" s="146"/>
      <c r="CS46" s="146"/>
      <c r="CT46" s="146"/>
      <c r="CU46" s="146"/>
      <c r="CV46" s="146"/>
    </row>
    <row r="47" spans="1:100" ht="14.25" hidden="1" customHeight="1" x14ac:dyDescent="0.35">
      <c r="A47" s="174" t="s">
        <v>316</v>
      </c>
      <c r="B47" s="176">
        <v>44908</v>
      </c>
      <c r="C47">
        <v>12</v>
      </c>
      <c r="D47">
        <v>10</v>
      </c>
      <c r="E47">
        <v>6</v>
      </c>
      <c r="F47">
        <v>6</v>
      </c>
      <c r="G47">
        <v>4</v>
      </c>
      <c r="H47">
        <v>4</v>
      </c>
      <c r="J47" s="2">
        <v>0</v>
      </c>
      <c r="K47" s="2">
        <f t="shared" si="9"/>
        <v>16.666666666666664</v>
      </c>
      <c r="L47" s="2">
        <f t="shared" si="10"/>
        <v>50</v>
      </c>
      <c r="M47" s="2">
        <f t="shared" si="11"/>
        <v>50</v>
      </c>
      <c r="N47" s="2">
        <f t="shared" si="12"/>
        <v>66.666666666666657</v>
      </c>
      <c r="O47" s="2">
        <f t="shared" si="13"/>
        <v>66.666666666666657</v>
      </c>
      <c r="P47" s="2"/>
      <c r="Q47" s="181" t="s">
        <v>322</v>
      </c>
      <c r="R47" s="24" t="s">
        <v>24</v>
      </c>
      <c r="S47" s="24">
        <v>7</v>
      </c>
      <c r="T47" s="24">
        <v>7</v>
      </c>
      <c r="U47" s="291"/>
      <c r="W47" s="234"/>
      <c r="X47" s="387"/>
      <c r="Y47" s="234"/>
      <c r="AG47" s="44"/>
      <c r="AH47" s="24"/>
      <c r="AI47" s="24"/>
      <c r="AJ47" s="24"/>
      <c r="AK47" s="18"/>
      <c r="AL47" s="18"/>
      <c r="AM47" s="18"/>
      <c r="AN47" s="18"/>
      <c r="AO47" s="18"/>
      <c r="AP47" s="18"/>
      <c r="AQ47" s="18"/>
      <c r="AR47" s="158"/>
      <c r="AT47" s="18"/>
      <c r="AU47" s="18"/>
      <c r="AV47" s="18"/>
      <c r="AW47" s="18"/>
      <c r="AX47" s="152"/>
      <c r="AY47" s="24"/>
      <c r="AZ47" s="44"/>
      <c r="BA47" s="24"/>
      <c r="BB47" s="24"/>
      <c r="BC47" s="24"/>
      <c r="BD47" s="24"/>
      <c r="BE47" s="24"/>
      <c r="BF47" s="24"/>
      <c r="BG47" s="18"/>
      <c r="BH47" s="24"/>
      <c r="BI47" s="146"/>
      <c r="BJ47" s="146"/>
      <c r="BK47" s="146"/>
      <c r="BL47" s="146"/>
      <c r="BM47" s="146"/>
      <c r="BN47" s="24"/>
      <c r="BO47" s="24"/>
      <c r="BP47" s="24"/>
      <c r="BQ47" s="18"/>
      <c r="BR47" s="24"/>
      <c r="BS47" s="24"/>
      <c r="BT47" s="24"/>
      <c r="BU47" s="44"/>
      <c r="BV47" s="24"/>
      <c r="BW47" s="24"/>
      <c r="BX47" s="24"/>
      <c r="BY47" s="18"/>
      <c r="BZ47" s="18"/>
      <c r="CA47" s="18"/>
      <c r="CB47" s="159"/>
      <c r="CC47" s="18"/>
      <c r="CD47" s="18"/>
      <c r="CE47" s="18"/>
      <c r="CF47" s="18"/>
      <c r="CG47" s="18"/>
      <c r="CH47" s="24"/>
      <c r="CI47" s="145"/>
      <c r="CJ47" s="24"/>
      <c r="CK47" s="24"/>
      <c r="CL47" s="24"/>
      <c r="CM47" s="24"/>
      <c r="CN47" s="24"/>
      <c r="CO47" s="24"/>
      <c r="CP47" s="24"/>
      <c r="CQ47" s="24"/>
      <c r="CR47" s="146"/>
      <c r="CS47" s="146"/>
      <c r="CT47" s="146"/>
      <c r="CU47" s="146"/>
      <c r="CV47" s="146"/>
    </row>
    <row r="48" spans="1:100" ht="14.25" hidden="1" customHeight="1" x14ac:dyDescent="0.35">
      <c r="A48" s="173" t="s">
        <v>317</v>
      </c>
      <c r="B48" s="106">
        <v>44909</v>
      </c>
      <c r="C48" s="93">
        <v>11</v>
      </c>
      <c r="D48" s="93">
        <v>11</v>
      </c>
      <c r="E48" s="93">
        <v>10</v>
      </c>
      <c r="F48" s="93">
        <v>9</v>
      </c>
      <c r="G48" s="93">
        <v>8</v>
      </c>
      <c r="H48" s="93">
        <v>6</v>
      </c>
      <c r="I48" s="93"/>
      <c r="J48" s="94">
        <v>0</v>
      </c>
      <c r="K48" s="94">
        <f t="shared" si="9"/>
        <v>0</v>
      </c>
      <c r="L48" s="94">
        <f t="shared" si="10"/>
        <v>9.0909090909090917</v>
      </c>
      <c r="M48" s="94">
        <f t="shared" si="11"/>
        <v>18.181818181818183</v>
      </c>
      <c r="N48" s="94">
        <f t="shared" si="12"/>
        <v>27.27272727272727</v>
      </c>
      <c r="O48" s="94">
        <f t="shared" si="13"/>
        <v>45.454545454545453</v>
      </c>
      <c r="P48" s="94"/>
      <c r="Q48" s="182" t="s">
        <v>322</v>
      </c>
      <c r="R48" s="95" t="s">
        <v>24</v>
      </c>
      <c r="S48" s="93">
        <v>7</v>
      </c>
      <c r="T48" s="101">
        <v>8</v>
      </c>
      <c r="U48" s="291"/>
      <c r="W48" s="234"/>
      <c r="X48" s="234"/>
      <c r="Y48" s="234"/>
      <c r="AG48" s="44"/>
      <c r="AH48" s="24"/>
      <c r="AI48" s="24"/>
      <c r="AJ48" s="24"/>
      <c r="AK48" s="18"/>
      <c r="AL48" s="18"/>
      <c r="AM48" s="18"/>
      <c r="AN48" s="18"/>
      <c r="AO48" s="18"/>
      <c r="AP48" s="18"/>
      <c r="AQ48" s="18"/>
      <c r="AR48" s="158"/>
      <c r="AT48" s="18"/>
      <c r="AU48" s="18"/>
      <c r="AV48" s="18"/>
      <c r="AW48" s="18"/>
      <c r="AX48" s="152"/>
      <c r="AY48" s="24"/>
      <c r="AZ48" s="44"/>
      <c r="BA48" s="24"/>
      <c r="BB48" s="24"/>
      <c r="BC48" s="24"/>
      <c r="BD48" s="24"/>
      <c r="BE48" s="24"/>
      <c r="BF48" s="24"/>
      <c r="BG48" s="18"/>
      <c r="BH48" s="24"/>
      <c r="BI48" s="146"/>
      <c r="BJ48" s="146"/>
      <c r="BK48" s="146"/>
      <c r="BL48" s="146"/>
      <c r="BM48" s="146"/>
      <c r="BN48" s="24"/>
      <c r="BO48" s="24"/>
      <c r="BP48" s="24"/>
      <c r="BQ48" s="18"/>
      <c r="BR48" s="24"/>
      <c r="BS48" s="24"/>
      <c r="BT48" s="24"/>
      <c r="BU48" s="44"/>
      <c r="BV48" s="24"/>
      <c r="BW48" s="24"/>
      <c r="BX48" s="24"/>
      <c r="BY48" s="18"/>
      <c r="BZ48" s="18"/>
      <c r="CA48" s="18"/>
      <c r="CB48" s="159"/>
      <c r="CC48" s="18"/>
      <c r="CD48" s="18"/>
      <c r="CE48" s="18"/>
      <c r="CF48" s="18"/>
      <c r="CG48" s="18"/>
      <c r="CH48" s="24"/>
      <c r="CI48" s="145"/>
      <c r="CJ48" s="24"/>
      <c r="CK48" s="24"/>
      <c r="CL48" s="24"/>
      <c r="CM48" s="24"/>
      <c r="CN48" s="24"/>
      <c r="CO48" s="24"/>
      <c r="CP48" s="24"/>
      <c r="CQ48" s="24"/>
      <c r="CR48" s="146"/>
      <c r="CS48" s="146"/>
      <c r="CT48" s="146"/>
      <c r="CU48" s="146"/>
      <c r="CV48" s="146"/>
    </row>
    <row r="49" spans="1:100" ht="14.25" hidden="1" customHeight="1" x14ac:dyDescent="0.35">
      <c r="A49" s="174" t="s">
        <v>318</v>
      </c>
      <c r="B49" s="37">
        <v>44909</v>
      </c>
      <c r="C49">
        <v>10</v>
      </c>
      <c r="D49">
        <v>10</v>
      </c>
      <c r="E49">
        <v>8</v>
      </c>
      <c r="F49">
        <v>5</v>
      </c>
      <c r="G49">
        <v>6</v>
      </c>
      <c r="H49">
        <v>4</v>
      </c>
      <c r="J49" s="2">
        <v>0</v>
      </c>
      <c r="K49" s="2">
        <f t="shared" si="9"/>
        <v>0</v>
      </c>
      <c r="L49" s="2">
        <f t="shared" si="10"/>
        <v>20</v>
      </c>
      <c r="M49" s="2">
        <f t="shared" si="11"/>
        <v>50</v>
      </c>
      <c r="N49" s="2">
        <f t="shared" si="12"/>
        <v>40</v>
      </c>
      <c r="O49" s="2">
        <f t="shared" si="13"/>
        <v>60</v>
      </c>
      <c r="P49" s="2"/>
      <c r="Q49" s="181" t="s">
        <v>322</v>
      </c>
      <c r="R49" t="s">
        <v>24</v>
      </c>
      <c r="S49">
        <v>7</v>
      </c>
      <c r="T49" s="18">
        <v>8</v>
      </c>
      <c r="U49" s="291"/>
      <c r="W49" s="234"/>
      <c r="X49" s="234"/>
      <c r="Y49" s="234"/>
      <c r="AG49" s="44"/>
      <c r="AH49" s="24"/>
      <c r="AI49" s="24"/>
      <c r="AJ49" s="24"/>
      <c r="AK49" s="18"/>
      <c r="AL49" s="18"/>
      <c r="AM49" s="18"/>
      <c r="AN49" s="18"/>
      <c r="AO49" s="18"/>
      <c r="AP49" s="18"/>
      <c r="AQ49" s="18"/>
      <c r="AR49" s="158"/>
      <c r="AT49" s="18"/>
      <c r="AU49" s="18"/>
      <c r="AV49" s="18"/>
      <c r="AW49" s="18"/>
      <c r="AX49" s="152"/>
      <c r="AY49" s="24"/>
      <c r="AZ49" s="44"/>
      <c r="BA49" s="24"/>
      <c r="BB49" s="24"/>
      <c r="BC49" s="24"/>
      <c r="BD49" s="24"/>
      <c r="BE49" s="24"/>
      <c r="BF49" s="24"/>
      <c r="BG49" s="18"/>
      <c r="BH49" s="24"/>
      <c r="BI49" s="146"/>
      <c r="BJ49" s="146"/>
      <c r="BK49" s="146"/>
      <c r="BL49" s="146"/>
      <c r="BM49" s="146"/>
      <c r="BN49" s="24"/>
      <c r="BO49" s="24"/>
      <c r="BP49" s="24"/>
      <c r="BQ49" s="18"/>
      <c r="BR49" s="24"/>
      <c r="BS49" s="24"/>
      <c r="BT49" s="24"/>
      <c r="BU49" s="44"/>
      <c r="BV49" s="24"/>
      <c r="BW49" s="24"/>
      <c r="BX49" s="24"/>
      <c r="BY49" s="18"/>
      <c r="BZ49" s="18"/>
      <c r="CA49" s="18"/>
      <c r="CB49" s="159"/>
      <c r="CC49" s="18"/>
      <c r="CD49" s="18"/>
      <c r="CE49" s="18"/>
      <c r="CF49" s="18"/>
      <c r="CG49" s="18"/>
      <c r="CH49" s="24"/>
      <c r="CI49" s="145"/>
      <c r="CJ49" s="24"/>
      <c r="CK49" s="24"/>
      <c r="CL49" s="24"/>
      <c r="CM49" s="24"/>
      <c r="CN49" s="24"/>
      <c r="CO49" s="24"/>
      <c r="CP49" s="24"/>
      <c r="CQ49" s="24"/>
      <c r="CR49" s="146"/>
      <c r="CS49" s="146"/>
      <c r="CT49" s="146"/>
      <c r="CU49" s="146"/>
      <c r="CV49" s="146"/>
    </row>
    <row r="50" spans="1:100" ht="14.25" customHeight="1" x14ac:dyDescent="0.35">
      <c r="A50" s="278" t="s">
        <v>336</v>
      </c>
      <c r="B50" s="282">
        <v>44910</v>
      </c>
      <c r="C50" s="278">
        <v>9</v>
      </c>
      <c r="D50" s="278">
        <v>9</v>
      </c>
      <c r="E50" s="278">
        <v>7</v>
      </c>
      <c r="F50" s="278">
        <v>6</v>
      </c>
      <c r="G50" s="278">
        <v>6</v>
      </c>
      <c r="H50" s="278">
        <v>5</v>
      </c>
      <c r="I50" s="278"/>
      <c r="J50" s="278">
        <v>0</v>
      </c>
      <c r="K50" s="278">
        <f t="shared" si="9"/>
        <v>0</v>
      </c>
      <c r="L50" s="296">
        <f t="shared" si="10"/>
        <v>22.222222222222221</v>
      </c>
      <c r="M50" s="296">
        <f t="shared" si="11"/>
        <v>33.333333333333329</v>
      </c>
      <c r="N50" s="296">
        <f t="shared" si="12"/>
        <v>33.333333333333329</v>
      </c>
      <c r="O50" s="296">
        <f t="shared" si="13"/>
        <v>44.444444444444443</v>
      </c>
      <c r="P50" s="296"/>
      <c r="Q50" s="381" t="s">
        <v>322</v>
      </c>
      <c r="R50" s="274" t="s">
        <v>24</v>
      </c>
      <c r="S50" s="278">
        <v>7</v>
      </c>
      <c r="T50" s="299">
        <v>9</v>
      </c>
      <c r="U50" s="291"/>
      <c r="W50" s="234"/>
      <c r="X50" s="234"/>
      <c r="Y50" s="234"/>
      <c r="AG50" s="44"/>
      <c r="AH50" s="24"/>
      <c r="AI50" s="24"/>
      <c r="AJ50" s="24"/>
      <c r="AK50" s="18"/>
      <c r="AL50" s="18"/>
      <c r="AM50" s="18"/>
      <c r="AN50" s="18"/>
      <c r="AO50" s="18"/>
      <c r="AP50" s="18"/>
      <c r="AQ50" s="18"/>
      <c r="AR50" s="158"/>
      <c r="AT50" s="18"/>
      <c r="AU50" s="18"/>
      <c r="AV50" s="18"/>
      <c r="AW50" s="18"/>
      <c r="AX50" s="152"/>
      <c r="AY50" s="24"/>
      <c r="AZ50" s="44"/>
      <c r="BA50" s="24"/>
      <c r="BB50" s="24"/>
      <c r="BC50" s="24"/>
      <c r="BD50" s="24"/>
      <c r="BE50" s="24"/>
      <c r="BF50" s="24"/>
      <c r="BG50" s="18"/>
      <c r="BH50" s="24"/>
      <c r="BI50" s="146"/>
      <c r="BJ50" s="146"/>
      <c r="BK50" s="146"/>
      <c r="BL50" s="146"/>
      <c r="BM50" s="146"/>
      <c r="BN50" s="24"/>
      <c r="BO50" s="24"/>
      <c r="BP50" s="24"/>
      <c r="BQ50" s="18"/>
      <c r="BR50" s="24"/>
      <c r="BS50" s="24"/>
      <c r="BT50" s="24"/>
      <c r="BU50" s="44"/>
      <c r="BV50" s="24"/>
      <c r="BW50" s="24"/>
      <c r="BX50" s="24"/>
      <c r="BY50" s="18"/>
      <c r="BZ50" s="18"/>
      <c r="CA50" s="18"/>
      <c r="CB50" s="159"/>
      <c r="CC50" s="18"/>
      <c r="CD50" s="18"/>
      <c r="CE50" s="18"/>
      <c r="CF50" s="18"/>
      <c r="CG50" s="18"/>
      <c r="CH50" s="24"/>
      <c r="CI50" s="145"/>
      <c r="CJ50" s="24"/>
      <c r="CK50" s="24"/>
      <c r="CL50" s="24"/>
      <c r="CM50" s="24"/>
      <c r="CN50" s="24"/>
      <c r="CO50" s="24"/>
      <c r="CP50" s="24"/>
      <c r="CQ50" s="24"/>
      <c r="CR50" s="146"/>
      <c r="CS50" s="146"/>
      <c r="CT50" s="146"/>
      <c r="CU50" s="146"/>
      <c r="CV50" s="146"/>
    </row>
    <row r="51" spans="1:100" ht="14.25" customHeight="1" x14ac:dyDescent="0.35">
      <c r="A51" s="382" t="s">
        <v>337</v>
      </c>
      <c r="B51" s="282">
        <v>44910</v>
      </c>
      <c r="C51" s="278">
        <v>12</v>
      </c>
      <c r="D51" s="278">
        <v>10</v>
      </c>
      <c r="E51" s="278">
        <v>7</v>
      </c>
      <c r="F51" s="278">
        <v>7</v>
      </c>
      <c r="G51" s="278">
        <v>5</v>
      </c>
      <c r="H51" s="278">
        <v>2</v>
      </c>
      <c r="I51" s="278"/>
      <c r="J51" s="272">
        <v>0</v>
      </c>
      <c r="K51" s="272">
        <f t="shared" si="9"/>
        <v>16.666666666666664</v>
      </c>
      <c r="L51" s="272">
        <f t="shared" si="10"/>
        <v>41.666666666666671</v>
      </c>
      <c r="M51" s="272">
        <f t="shared" si="11"/>
        <v>41.666666666666671</v>
      </c>
      <c r="N51" s="272">
        <f t="shared" si="12"/>
        <v>58.333333333333336</v>
      </c>
      <c r="O51" s="272">
        <f t="shared" si="13"/>
        <v>83.333333333333343</v>
      </c>
      <c r="P51" s="272"/>
      <c r="Q51" s="381" t="s">
        <v>322</v>
      </c>
      <c r="R51" s="278" t="s">
        <v>24</v>
      </c>
      <c r="S51" s="278">
        <v>7</v>
      </c>
      <c r="T51" s="299">
        <v>9</v>
      </c>
      <c r="U51" s="291"/>
      <c r="W51" s="234"/>
      <c r="X51" s="234"/>
      <c r="Y51" s="234"/>
      <c r="AG51" s="44"/>
      <c r="AH51" s="24"/>
      <c r="AI51" s="24"/>
      <c r="AJ51" s="24"/>
      <c r="AK51" s="18"/>
      <c r="AL51" s="18"/>
      <c r="AM51" s="18"/>
      <c r="AN51" s="18"/>
      <c r="AO51" s="18"/>
      <c r="AP51" s="18"/>
      <c r="AQ51" s="18"/>
      <c r="AR51" s="158"/>
      <c r="AT51" s="18"/>
      <c r="AU51" s="18"/>
      <c r="AV51" s="18"/>
      <c r="AW51" s="18"/>
      <c r="AX51" s="152"/>
      <c r="AY51" s="24"/>
      <c r="AZ51" s="44"/>
      <c r="BA51" s="24"/>
      <c r="BB51" s="24"/>
      <c r="BC51" s="24"/>
      <c r="BD51" s="24"/>
      <c r="BE51" s="24"/>
      <c r="BF51" s="24"/>
      <c r="BG51" s="18"/>
      <c r="BH51" s="24"/>
      <c r="BI51" s="146"/>
      <c r="BJ51" s="146"/>
      <c r="BK51" s="146"/>
      <c r="BL51" s="146"/>
      <c r="BM51" s="146"/>
      <c r="BN51" s="24"/>
      <c r="BO51" s="24"/>
      <c r="BP51" s="24"/>
      <c r="BQ51" s="18"/>
      <c r="BR51" s="24"/>
      <c r="BS51" s="24"/>
      <c r="BT51" s="24"/>
      <c r="BU51" s="44"/>
      <c r="BV51" s="24"/>
      <c r="BW51" s="24"/>
      <c r="BX51" s="24"/>
      <c r="BY51" s="18"/>
      <c r="BZ51" s="18"/>
      <c r="CA51" s="18"/>
      <c r="CB51" s="159"/>
      <c r="CC51" s="18"/>
      <c r="CD51" s="18"/>
      <c r="CE51" s="18"/>
      <c r="CF51" s="18"/>
      <c r="CG51" s="18"/>
      <c r="CH51" s="24"/>
      <c r="CI51" s="145"/>
      <c r="CJ51" s="24"/>
      <c r="CK51" s="24"/>
      <c r="CL51" s="24"/>
      <c r="CM51" s="24"/>
      <c r="CN51" s="24"/>
      <c r="CO51" s="24"/>
      <c r="CP51" s="24"/>
      <c r="CQ51" s="24"/>
      <c r="CR51" s="146"/>
      <c r="CS51" s="146"/>
      <c r="CT51" s="146"/>
      <c r="CU51" s="146"/>
      <c r="CV51" s="146"/>
    </row>
    <row r="52" spans="1:100" ht="14.25" customHeight="1" x14ac:dyDescent="0.35">
      <c r="A52" s="278" t="s">
        <v>338</v>
      </c>
      <c r="B52" s="282">
        <v>44910</v>
      </c>
      <c r="C52" s="278">
        <v>12</v>
      </c>
      <c r="D52" s="278">
        <v>10</v>
      </c>
      <c r="E52" s="278">
        <v>9</v>
      </c>
      <c r="F52" s="278">
        <v>8</v>
      </c>
      <c r="G52" s="278">
        <v>7</v>
      </c>
      <c r="H52" s="278">
        <v>7</v>
      </c>
      <c r="I52" s="278"/>
      <c r="J52" s="278">
        <v>0</v>
      </c>
      <c r="K52" s="296">
        <f t="shared" si="9"/>
        <v>16.666666666666664</v>
      </c>
      <c r="L52" s="296">
        <f t="shared" si="10"/>
        <v>25</v>
      </c>
      <c r="M52" s="296">
        <f t="shared" si="11"/>
        <v>33.333333333333329</v>
      </c>
      <c r="N52" s="296">
        <f t="shared" si="12"/>
        <v>41.666666666666671</v>
      </c>
      <c r="O52" s="296">
        <f t="shared" si="13"/>
        <v>41.666666666666671</v>
      </c>
      <c r="P52" s="296"/>
      <c r="Q52" s="381" t="s">
        <v>322</v>
      </c>
      <c r="R52" s="274" t="s">
        <v>24</v>
      </c>
      <c r="S52" s="278">
        <v>7</v>
      </c>
      <c r="T52" s="299">
        <v>9</v>
      </c>
      <c r="U52" s="291"/>
      <c r="W52" s="234"/>
      <c r="X52" s="234"/>
      <c r="Y52" s="234"/>
      <c r="AG52" s="44"/>
      <c r="AH52" s="24"/>
      <c r="AI52" s="24"/>
      <c r="AJ52" s="24"/>
      <c r="AK52" s="18"/>
      <c r="AL52" s="18"/>
      <c r="AM52" s="18"/>
      <c r="AN52" s="18"/>
      <c r="AO52" s="18"/>
      <c r="AP52" s="18"/>
      <c r="AQ52" s="18"/>
      <c r="AR52" s="158"/>
      <c r="AT52" s="18"/>
      <c r="AU52" s="18"/>
      <c r="AV52" s="18"/>
      <c r="AW52" s="18"/>
      <c r="AX52" s="152"/>
      <c r="AY52" s="24"/>
      <c r="AZ52" s="44"/>
      <c r="BA52" s="24"/>
      <c r="BB52" s="24"/>
      <c r="BC52" s="24"/>
      <c r="BD52" s="24"/>
      <c r="BE52" s="24"/>
      <c r="BF52" s="24"/>
      <c r="BG52" s="18"/>
      <c r="BH52" s="24"/>
      <c r="BI52" s="146"/>
      <c r="BJ52" s="146"/>
      <c r="BK52" s="146"/>
      <c r="BL52" s="146"/>
      <c r="BM52" s="146"/>
      <c r="BN52" s="24"/>
      <c r="BO52" s="24"/>
      <c r="BP52" s="24"/>
      <c r="BQ52" s="18"/>
      <c r="BR52" s="24"/>
      <c r="BS52" s="24"/>
      <c r="BT52" s="24"/>
      <c r="BU52" s="44"/>
      <c r="BV52" s="24"/>
      <c r="BW52" s="24"/>
      <c r="BX52" s="24"/>
      <c r="BY52" s="18"/>
      <c r="BZ52" s="18"/>
      <c r="CA52" s="18"/>
      <c r="CB52" s="159"/>
      <c r="CC52" s="18"/>
      <c r="CD52" s="18"/>
      <c r="CE52" s="18"/>
      <c r="CF52" s="18"/>
      <c r="CG52" s="18"/>
      <c r="CH52" s="24"/>
      <c r="CI52" s="145"/>
      <c r="CJ52" s="24"/>
      <c r="CK52" s="24"/>
      <c r="CL52" s="24"/>
      <c r="CM52" s="24"/>
      <c r="CN52" s="24"/>
      <c r="CO52" s="24"/>
      <c r="CP52" s="24"/>
      <c r="CQ52" s="24"/>
      <c r="CR52" s="146"/>
      <c r="CS52" s="146"/>
      <c r="CT52" s="146"/>
      <c r="CU52" s="146"/>
      <c r="CV52" s="146"/>
    </row>
    <row r="53" spans="1:100" ht="14.25" customHeight="1" x14ac:dyDescent="0.35">
      <c r="A53" s="382" t="s">
        <v>339</v>
      </c>
      <c r="B53" s="282">
        <v>44910</v>
      </c>
      <c r="C53" s="278">
        <v>8</v>
      </c>
      <c r="D53" s="278">
        <v>7</v>
      </c>
      <c r="E53" s="278">
        <v>3</v>
      </c>
      <c r="F53" s="278">
        <v>2</v>
      </c>
      <c r="G53" s="278">
        <v>1</v>
      </c>
      <c r="H53" s="278">
        <v>1</v>
      </c>
      <c r="I53" s="278"/>
      <c r="J53" s="272">
        <v>0</v>
      </c>
      <c r="K53" s="272">
        <f t="shared" si="9"/>
        <v>12.5</v>
      </c>
      <c r="L53" s="272">
        <f t="shared" si="10"/>
        <v>62.5</v>
      </c>
      <c r="M53" s="272">
        <f t="shared" si="11"/>
        <v>75</v>
      </c>
      <c r="N53" s="272">
        <f t="shared" si="12"/>
        <v>87.5</v>
      </c>
      <c r="O53" s="272">
        <f t="shared" si="13"/>
        <v>87.5</v>
      </c>
      <c r="P53" s="272"/>
      <c r="Q53" s="381" t="s">
        <v>322</v>
      </c>
      <c r="R53" s="278" t="s">
        <v>24</v>
      </c>
      <c r="S53" s="278">
        <v>7</v>
      </c>
      <c r="T53" s="299">
        <v>9</v>
      </c>
      <c r="U53" s="291"/>
      <c r="W53" s="234"/>
      <c r="X53" s="234"/>
      <c r="Y53" s="234"/>
      <c r="AG53" s="44"/>
      <c r="AH53" s="24"/>
      <c r="AI53" s="24"/>
      <c r="AJ53" s="24"/>
      <c r="AK53" s="18"/>
      <c r="AL53" s="18"/>
      <c r="AM53" s="18"/>
      <c r="AN53" s="18"/>
      <c r="AO53" s="18"/>
      <c r="AP53" s="18"/>
      <c r="AQ53" s="18"/>
      <c r="AR53" s="158"/>
      <c r="AT53" s="18"/>
      <c r="AU53" s="18"/>
      <c r="AV53" s="18"/>
      <c r="AW53" s="18"/>
      <c r="AX53" s="152"/>
      <c r="AY53" s="24"/>
      <c r="AZ53" s="44"/>
      <c r="BA53" s="24"/>
      <c r="BB53" s="24"/>
      <c r="BC53" s="24"/>
      <c r="BD53" s="24"/>
      <c r="BE53" s="24"/>
      <c r="BF53" s="24"/>
      <c r="BG53" s="18"/>
      <c r="BH53" s="24"/>
      <c r="BI53" s="146"/>
      <c r="BJ53" s="146"/>
      <c r="BK53" s="146"/>
      <c r="BL53" s="146"/>
      <c r="BM53" s="146"/>
      <c r="BN53" s="24"/>
      <c r="BO53" s="24"/>
      <c r="BP53" s="24"/>
      <c r="BQ53" s="18"/>
      <c r="BR53" s="24"/>
      <c r="BS53" s="24"/>
      <c r="BT53" s="24"/>
      <c r="BU53" s="44"/>
      <c r="BV53" s="24"/>
      <c r="BW53" s="24"/>
      <c r="BX53" s="24"/>
      <c r="BY53" s="18"/>
      <c r="BZ53" s="18"/>
      <c r="CA53" s="18"/>
      <c r="CB53" s="159"/>
      <c r="CC53" s="18"/>
      <c r="CD53" s="18"/>
      <c r="CE53" s="18"/>
      <c r="CF53" s="18"/>
      <c r="CG53" s="18"/>
      <c r="CH53" s="24"/>
      <c r="CI53" s="145"/>
      <c r="CJ53" s="24"/>
      <c r="CK53" s="24"/>
      <c r="CL53" s="24"/>
      <c r="CM53" s="24"/>
      <c r="CN53" s="24"/>
      <c r="CO53" s="24"/>
      <c r="CP53" s="24"/>
      <c r="CQ53" s="24"/>
      <c r="CR53" s="146"/>
      <c r="CS53" s="146"/>
      <c r="CT53" s="146"/>
      <c r="CU53" s="146"/>
      <c r="CV53" s="146"/>
    </row>
    <row r="54" spans="1:100" ht="14.25" customHeight="1" x14ac:dyDescent="0.35">
      <c r="A54" s="278" t="s">
        <v>340</v>
      </c>
      <c r="B54" s="282">
        <v>44910</v>
      </c>
      <c r="C54" s="278">
        <v>7</v>
      </c>
      <c r="D54" s="278">
        <v>7</v>
      </c>
      <c r="E54" s="278">
        <v>6</v>
      </c>
      <c r="F54" s="278">
        <v>4</v>
      </c>
      <c r="G54" s="278">
        <v>3</v>
      </c>
      <c r="H54" s="278">
        <v>3</v>
      </c>
      <c r="I54" s="278"/>
      <c r="J54" s="278">
        <v>0</v>
      </c>
      <c r="K54" s="278">
        <f t="shared" si="9"/>
        <v>0</v>
      </c>
      <c r="L54" s="296">
        <f t="shared" si="10"/>
        <v>14.285714285714285</v>
      </c>
      <c r="M54" s="296">
        <f t="shared" si="11"/>
        <v>42.857142857142854</v>
      </c>
      <c r="N54" s="296">
        <f t="shared" si="12"/>
        <v>57.142857142857139</v>
      </c>
      <c r="O54" s="296">
        <f t="shared" si="13"/>
        <v>57.142857142857139</v>
      </c>
      <c r="P54" s="296"/>
      <c r="Q54" s="381" t="s">
        <v>322</v>
      </c>
      <c r="R54" s="274" t="s">
        <v>24</v>
      </c>
      <c r="S54" s="278">
        <v>7</v>
      </c>
      <c r="T54" s="299">
        <v>9</v>
      </c>
      <c r="U54" s="291"/>
      <c r="W54" s="234"/>
      <c r="X54" s="234"/>
      <c r="Y54" s="234"/>
      <c r="AG54" s="44"/>
      <c r="AH54" s="24"/>
      <c r="AI54" s="24"/>
      <c r="AJ54" s="24"/>
      <c r="AK54" s="18"/>
      <c r="AL54" s="18"/>
      <c r="AM54" s="18"/>
      <c r="AN54" s="18"/>
      <c r="AO54" s="18"/>
      <c r="AP54" s="18"/>
      <c r="AQ54" s="18"/>
      <c r="AR54" s="158"/>
      <c r="AT54" s="18"/>
      <c r="AU54" s="18"/>
      <c r="AV54" s="18"/>
      <c r="AW54" s="18"/>
      <c r="AX54" s="152"/>
      <c r="AY54" s="24"/>
      <c r="AZ54" s="44"/>
      <c r="BA54" s="24"/>
      <c r="BB54" s="24"/>
      <c r="BC54" s="24"/>
      <c r="BD54" s="24"/>
      <c r="BE54" s="24"/>
      <c r="BF54" s="24"/>
      <c r="BG54" s="18"/>
      <c r="BH54" s="24"/>
      <c r="BI54" s="146"/>
      <c r="BJ54" s="146"/>
      <c r="BK54" s="146"/>
      <c r="BL54" s="146"/>
      <c r="BM54" s="146"/>
      <c r="BN54" s="24"/>
      <c r="BO54" s="24"/>
      <c r="BP54" s="24"/>
      <c r="BQ54" s="18"/>
      <c r="BR54" s="24"/>
      <c r="BS54" s="24"/>
      <c r="BT54" s="24"/>
      <c r="BU54" s="44"/>
      <c r="BV54" s="24"/>
      <c r="BW54" s="24"/>
      <c r="BX54" s="24"/>
      <c r="BY54" s="18"/>
      <c r="BZ54" s="18"/>
      <c r="CA54" s="18"/>
      <c r="CB54" s="159"/>
      <c r="CC54" s="18"/>
      <c r="CD54" s="18"/>
      <c r="CE54" s="18"/>
      <c r="CF54" s="18"/>
      <c r="CG54" s="18"/>
      <c r="CH54" s="24"/>
      <c r="CI54" s="145"/>
      <c r="CJ54" s="24"/>
      <c r="CK54" s="24"/>
      <c r="CL54" s="24"/>
      <c r="CM54" s="24"/>
      <c r="CN54" s="24"/>
      <c r="CO54" s="24"/>
      <c r="CP54" s="24"/>
      <c r="CQ54" s="24"/>
      <c r="CR54" s="146"/>
      <c r="CS54" s="146"/>
      <c r="CT54" s="146"/>
      <c r="CU54" s="146"/>
      <c r="CV54" s="146"/>
    </row>
    <row r="55" spans="1:100" ht="14.25" customHeight="1" x14ac:dyDescent="0.35">
      <c r="A55" s="382" t="s">
        <v>341</v>
      </c>
      <c r="B55" s="282">
        <v>44910</v>
      </c>
      <c r="C55" s="278">
        <v>12</v>
      </c>
      <c r="D55" s="278">
        <v>11</v>
      </c>
      <c r="E55" s="278">
        <v>10</v>
      </c>
      <c r="F55" s="278">
        <v>10</v>
      </c>
      <c r="G55" s="278">
        <v>8</v>
      </c>
      <c r="H55" s="278">
        <v>7</v>
      </c>
      <c r="I55" s="278"/>
      <c r="J55" s="272">
        <v>0</v>
      </c>
      <c r="K55" s="272">
        <f t="shared" si="9"/>
        <v>8.3333333333333321</v>
      </c>
      <c r="L55" s="272">
        <f t="shared" si="10"/>
        <v>16.666666666666664</v>
      </c>
      <c r="M55" s="272">
        <f t="shared" si="11"/>
        <v>16.666666666666664</v>
      </c>
      <c r="N55" s="272">
        <f t="shared" si="12"/>
        <v>33.333333333333329</v>
      </c>
      <c r="O55" s="272">
        <f t="shared" si="13"/>
        <v>41.666666666666671</v>
      </c>
      <c r="P55" s="272"/>
      <c r="Q55" s="381" t="s">
        <v>322</v>
      </c>
      <c r="R55" s="278" t="s">
        <v>24</v>
      </c>
      <c r="S55" s="278">
        <v>7</v>
      </c>
      <c r="T55" s="299">
        <v>9</v>
      </c>
      <c r="U55" s="291"/>
      <c r="W55" s="234"/>
      <c r="X55" s="234"/>
      <c r="Y55" s="234"/>
      <c r="AG55" s="44"/>
      <c r="AH55" s="24"/>
      <c r="AI55" s="24"/>
      <c r="AJ55" s="24"/>
      <c r="AK55" s="18"/>
      <c r="AL55" s="18"/>
      <c r="AM55" s="18"/>
      <c r="AN55" s="18"/>
      <c r="AO55" s="18"/>
      <c r="AP55" s="18"/>
      <c r="AQ55" s="18"/>
      <c r="AR55" s="158"/>
      <c r="AT55" s="18"/>
      <c r="AU55" s="18"/>
      <c r="AV55" s="18"/>
      <c r="AW55" s="18"/>
      <c r="AX55" s="152"/>
      <c r="AY55" s="24"/>
      <c r="AZ55" s="44"/>
      <c r="BA55" s="24"/>
      <c r="BB55" s="24"/>
      <c r="BC55" s="24"/>
      <c r="BD55" s="24"/>
      <c r="BE55" s="24"/>
      <c r="BF55" s="24"/>
      <c r="BG55" s="18"/>
      <c r="BH55" s="24"/>
      <c r="BI55" s="146"/>
      <c r="BJ55" s="146"/>
      <c r="BK55" s="146"/>
      <c r="BL55" s="146"/>
      <c r="BM55" s="146"/>
      <c r="BN55" s="24"/>
      <c r="BO55" s="24"/>
      <c r="BP55" s="24"/>
      <c r="BQ55" s="18"/>
      <c r="BR55" s="24"/>
      <c r="BS55" s="24"/>
      <c r="BT55" s="24"/>
      <c r="BU55" s="44"/>
      <c r="BV55" s="24"/>
      <c r="BW55" s="24"/>
      <c r="BX55" s="24"/>
      <c r="BY55" s="18"/>
      <c r="BZ55" s="18"/>
      <c r="CA55" s="18"/>
      <c r="CB55" s="159"/>
      <c r="CC55" s="18"/>
      <c r="CD55" s="18"/>
      <c r="CE55" s="18"/>
      <c r="CF55" s="18"/>
      <c r="CG55" s="18"/>
      <c r="CH55" s="24"/>
      <c r="CI55" s="145"/>
      <c r="CJ55" s="24"/>
      <c r="CK55" s="24"/>
      <c r="CL55" s="24"/>
      <c r="CM55" s="24"/>
      <c r="CN55" s="24"/>
      <c r="CO55" s="24"/>
      <c r="CP55" s="24"/>
      <c r="CQ55" s="24"/>
      <c r="CR55" s="146"/>
      <c r="CS55" s="146"/>
      <c r="CT55" s="146"/>
      <c r="CU55" s="146"/>
      <c r="CV55" s="146"/>
    </row>
    <row r="56" spans="1:100" ht="14.25" customHeight="1" x14ac:dyDescent="0.35">
      <c r="A56" s="180" t="s">
        <v>343</v>
      </c>
      <c r="B56" s="106">
        <v>44911</v>
      </c>
      <c r="C56" s="93">
        <v>12</v>
      </c>
      <c r="D56" s="93">
        <v>10</v>
      </c>
      <c r="E56" s="93">
        <v>7</v>
      </c>
      <c r="F56" s="93">
        <v>7</v>
      </c>
      <c r="G56" s="93">
        <v>7</v>
      </c>
      <c r="H56" s="93">
        <v>6</v>
      </c>
      <c r="I56" s="93"/>
      <c r="J56" s="93">
        <v>0</v>
      </c>
      <c r="K56" s="123">
        <f t="shared" si="9"/>
        <v>16.666666666666664</v>
      </c>
      <c r="L56" s="123">
        <f t="shared" si="10"/>
        <v>41.666666666666671</v>
      </c>
      <c r="M56" s="123">
        <f t="shared" si="11"/>
        <v>41.666666666666671</v>
      </c>
      <c r="N56" s="123">
        <f t="shared" si="12"/>
        <v>41.666666666666671</v>
      </c>
      <c r="O56" s="123">
        <f t="shared" si="13"/>
        <v>50</v>
      </c>
      <c r="P56" s="123"/>
      <c r="Q56" s="182" t="s">
        <v>322</v>
      </c>
      <c r="R56" s="95" t="s">
        <v>24</v>
      </c>
      <c r="S56" s="93">
        <v>7</v>
      </c>
      <c r="T56" s="101">
        <v>10</v>
      </c>
      <c r="U56" s="291"/>
      <c r="W56" s="234"/>
      <c r="X56" s="234"/>
      <c r="Y56" s="234"/>
      <c r="AG56" s="44"/>
      <c r="AH56" s="24"/>
      <c r="AI56" s="24"/>
      <c r="AJ56" s="24"/>
      <c r="AK56" s="18"/>
      <c r="AL56" s="18"/>
      <c r="AM56" s="18"/>
      <c r="AN56" s="18"/>
      <c r="AO56" s="18"/>
      <c r="AP56" s="18"/>
      <c r="AQ56" s="18"/>
      <c r="AR56" s="158"/>
      <c r="AT56" s="18"/>
      <c r="AU56" s="18"/>
      <c r="AV56" s="18"/>
      <c r="AW56" s="18"/>
      <c r="AX56" s="152"/>
      <c r="AY56" s="24"/>
      <c r="AZ56" s="44"/>
      <c r="BA56" s="24"/>
      <c r="BB56" s="24"/>
      <c r="BC56" s="24"/>
      <c r="BD56" s="24"/>
      <c r="BE56" s="24"/>
      <c r="BF56" s="24"/>
      <c r="BG56" s="18"/>
      <c r="BH56" s="24"/>
      <c r="BI56" s="146"/>
      <c r="BJ56" s="146"/>
      <c r="BK56" s="146"/>
      <c r="BL56" s="146"/>
      <c r="BM56" s="146"/>
      <c r="BN56" s="24"/>
      <c r="BO56" s="24"/>
      <c r="BP56" s="24"/>
      <c r="BQ56" s="18"/>
      <c r="BR56" s="24"/>
      <c r="BS56" s="24"/>
      <c r="BT56" s="24"/>
      <c r="BU56" s="44"/>
      <c r="BV56" s="24"/>
      <c r="BW56" s="24"/>
      <c r="BX56" s="24"/>
      <c r="BY56" s="18"/>
      <c r="BZ56" s="18"/>
      <c r="CA56" s="18"/>
      <c r="CB56" s="159"/>
      <c r="CC56" s="18"/>
      <c r="CD56" s="18"/>
      <c r="CE56" s="18"/>
      <c r="CF56" s="18"/>
      <c r="CG56" s="18"/>
      <c r="CH56" s="24"/>
      <c r="CI56" s="145"/>
      <c r="CJ56" s="24"/>
      <c r="CK56" s="24"/>
      <c r="CL56" s="24"/>
      <c r="CM56" s="24"/>
      <c r="CN56" s="24"/>
      <c r="CO56" s="24"/>
      <c r="CP56" s="24"/>
      <c r="CQ56" s="24"/>
      <c r="CR56" s="146"/>
      <c r="CS56" s="146"/>
      <c r="CT56" s="146"/>
      <c r="CU56" s="146"/>
      <c r="CV56" s="146"/>
    </row>
    <row r="57" spans="1:100" ht="14.25" customHeight="1" x14ac:dyDescent="0.35">
      <c r="A57" s="152"/>
      <c r="B57" s="24"/>
      <c r="C57" s="44"/>
      <c r="D57" s="24"/>
      <c r="E57" s="24"/>
      <c r="F57" s="24"/>
      <c r="G57" s="24"/>
      <c r="H57" s="24"/>
      <c r="I57" s="24"/>
      <c r="J57" s="18"/>
      <c r="K57" s="24"/>
      <c r="L57" s="146"/>
      <c r="M57" s="146"/>
      <c r="N57" s="146"/>
      <c r="O57" s="146"/>
      <c r="P57" s="146"/>
      <c r="Q57" s="24"/>
      <c r="R57" s="24"/>
      <c r="S57" s="24"/>
      <c r="T57" s="18"/>
      <c r="U57" s="235"/>
      <c r="V57" s="24"/>
      <c r="W57" s="24"/>
      <c r="AF57" s="44"/>
      <c r="AG57" s="24"/>
      <c r="AH57" s="24"/>
      <c r="AI57" s="24"/>
      <c r="AJ57" s="18"/>
      <c r="AK57" s="18"/>
      <c r="AL57" s="18"/>
      <c r="AM57" s="18"/>
      <c r="AN57" s="18"/>
      <c r="AO57" s="18"/>
      <c r="AP57" s="18"/>
      <c r="AS57" s="18"/>
      <c r="AT57" s="18"/>
      <c r="AU57" s="18"/>
      <c r="AV57" s="18"/>
      <c r="AW57" s="152"/>
      <c r="AX57" s="24"/>
      <c r="AY57" s="44"/>
      <c r="AZ57" s="24"/>
      <c r="BA57" s="24"/>
      <c r="BB57" s="24"/>
      <c r="BC57" s="24"/>
      <c r="BD57" s="24"/>
      <c r="BE57" s="24"/>
      <c r="BF57" s="18"/>
      <c r="BG57" s="24"/>
      <c r="BH57" s="146"/>
      <c r="BI57" s="146"/>
      <c r="BJ57" s="146"/>
      <c r="BK57" s="146"/>
      <c r="BL57" s="146"/>
      <c r="BM57" s="24"/>
      <c r="BN57" s="24"/>
      <c r="BO57" s="24"/>
      <c r="BP57" s="18"/>
      <c r="BQ57" s="24"/>
      <c r="BR57" s="24"/>
      <c r="BS57" s="24"/>
      <c r="BT57" s="44"/>
      <c r="BU57" s="24"/>
      <c r="BV57" s="24"/>
      <c r="BW57" s="24"/>
      <c r="BX57" s="18"/>
      <c r="BY57" s="18"/>
      <c r="BZ57" s="18"/>
      <c r="CA57" s="159"/>
      <c r="CB57" s="18"/>
      <c r="CC57" s="18"/>
      <c r="CD57" s="18"/>
      <c r="CE57" s="18"/>
      <c r="CF57" s="18"/>
      <c r="CG57" s="24"/>
      <c r="CH57" s="145"/>
      <c r="CI57" s="24"/>
      <c r="CJ57" s="24"/>
      <c r="CK57" s="24"/>
      <c r="CL57" s="24"/>
      <c r="CM57" s="24"/>
      <c r="CN57" s="24"/>
      <c r="CO57" s="24"/>
      <c r="CP57" s="24"/>
      <c r="CQ57" s="146"/>
      <c r="CR57" s="146"/>
      <c r="CS57" s="146"/>
      <c r="CT57" s="146"/>
      <c r="CU57" s="146"/>
    </row>
    <row r="58" spans="1:100" ht="14.25" customHeight="1" x14ac:dyDescent="0.35">
      <c r="G58" s="18"/>
      <c r="H58" s="18"/>
      <c r="T58" s="18"/>
      <c r="U58" s="291"/>
      <c r="AF58" s="44"/>
      <c r="AG58" s="24"/>
      <c r="AH58" s="24"/>
      <c r="AI58" s="24"/>
      <c r="AJ58" s="18"/>
      <c r="AK58" s="18"/>
      <c r="AL58" s="18"/>
      <c r="AM58" s="18"/>
      <c r="AN58" s="18"/>
      <c r="AO58" s="18"/>
      <c r="AP58" s="18"/>
      <c r="AS58" s="18"/>
      <c r="AT58" s="18"/>
      <c r="AU58" s="18"/>
      <c r="AV58" s="18"/>
      <c r="AW58" s="152"/>
      <c r="AX58" s="24"/>
      <c r="AY58" s="44"/>
      <c r="AZ58" s="24"/>
      <c r="BA58" s="24"/>
      <c r="BB58" s="24"/>
      <c r="BC58" s="24"/>
      <c r="BD58" s="24"/>
      <c r="BE58" s="24"/>
      <c r="BF58" s="18"/>
      <c r="BG58" s="24"/>
      <c r="BH58" s="146"/>
      <c r="BI58" s="146"/>
      <c r="BJ58" s="146"/>
      <c r="BK58" s="146"/>
      <c r="BL58" s="146"/>
      <c r="BM58" s="24"/>
      <c r="BN58" s="24"/>
      <c r="BO58" s="24"/>
      <c r="BP58" s="18"/>
      <c r="BQ58" s="24"/>
      <c r="BR58" s="24"/>
      <c r="BS58" s="24"/>
      <c r="BT58" s="44"/>
      <c r="BU58" s="24"/>
      <c r="BV58" s="24"/>
      <c r="BW58" s="24"/>
      <c r="BX58" s="18"/>
      <c r="BY58" s="18"/>
      <c r="BZ58" s="18"/>
      <c r="CA58" s="159"/>
      <c r="CB58" s="18"/>
      <c r="CC58" s="18"/>
      <c r="CD58" s="18"/>
      <c r="CE58" s="18"/>
      <c r="CF58" s="18"/>
      <c r="CG58" s="24"/>
      <c r="CH58" s="145"/>
      <c r="CI58" s="24"/>
      <c r="CJ58" s="24"/>
      <c r="CK58" s="24"/>
      <c r="CL58" s="24"/>
      <c r="CM58" s="24"/>
      <c r="CN58" s="24"/>
      <c r="CO58" s="24"/>
      <c r="CP58" s="24"/>
      <c r="CQ58" s="146"/>
      <c r="CR58" s="146"/>
      <c r="CS58" s="146"/>
      <c r="CT58" s="146"/>
      <c r="CU58" s="146"/>
    </row>
    <row r="59" spans="1:100" ht="21" customHeight="1" x14ac:dyDescent="0.45">
      <c r="A59" s="491" t="s">
        <v>695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1"/>
      <c r="O59" s="491"/>
      <c r="P59" s="491"/>
      <c r="Q59" s="491"/>
      <c r="R59" s="491"/>
      <c r="S59" s="491"/>
      <c r="T59" s="491"/>
      <c r="U59" s="291"/>
      <c r="AF59" s="44"/>
      <c r="AG59" s="24"/>
      <c r="AH59" s="24"/>
      <c r="AI59" s="24"/>
      <c r="AJ59" s="18"/>
      <c r="AK59" s="18"/>
      <c r="AL59" s="18"/>
      <c r="AM59" s="18"/>
      <c r="AN59" s="18"/>
      <c r="AO59" s="18"/>
      <c r="AP59" s="18"/>
      <c r="AS59" s="18"/>
      <c r="AT59" s="18"/>
      <c r="AU59" s="18"/>
      <c r="AV59" s="18"/>
      <c r="AW59" s="152"/>
      <c r="AX59" s="24"/>
      <c r="AY59" s="44"/>
      <c r="AZ59" s="24"/>
      <c r="BA59" s="24"/>
      <c r="BB59" s="24"/>
      <c r="BC59" s="24"/>
      <c r="BD59" s="24"/>
      <c r="BE59" s="24"/>
      <c r="BF59" s="18"/>
      <c r="BG59" s="24"/>
      <c r="BH59" s="146"/>
      <c r="BI59" s="146"/>
      <c r="BJ59" s="146"/>
      <c r="BK59" s="146"/>
      <c r="BL59" s="146"/>
      <c r="BM59" s="24"/>
      <c r="BN59" s="24"/>
      <c r="BO59" s="24"/>
      <c r="BP59" s="18"/>
      <c r="BQ59" s="24"/>
      <c r="BR59" s="24"/>
      <c r="BS59" s="24"/>
      <c r="BT59" s="44"/>
      <c r="BU59" s="24"/>
      <c r="BV59" s="24"/>
      <c r="BW59" s="24"/>
      <c r="BX59" s="18"/>
      <c r="BY59" s="18"/>
      <c r="BZ59" s="18"/>
      <c r="CA59" s="159"/>
      <c r="CB59" s="18"/>
      <c r="CC59" s="18"/>
      <c r="CD59" s="18"/>
      <c r="CE59" s="18"/>
      <c r="CF59" s="18"/>
      <c r="CG59" s="24"/>
      <c r="CH59" s="145"/>
      <c r="CI59" s="24"/>
      <c r="CJ59" s="24"/>
      <c r="CK59" s="24"/>
      <c r="CL59" s="24"/>
      <c r="CM59" s="24"/>
      <c r="CN59" s="24"/>
      <c r="CO59" s="24"/>
      <c r="CP59" s="24"/>
      <c r="CQ59" s="146"/>
      <c r="CR59" s="146"/>
      <c r="CS59" s="146"/>
      <c r="CT59" s="146"/>
      <c r="CU59" s="146"/>
    </row>
    <row r="60" spans="1:100" ht="14.25" customHeight="1" x14ac:dyDescent="0.35">
      <c r="A60" s="18"/>
      <c r="B60" s="65"/>
      <c r="C60" s="502" t="s">
        <v>6</v>
      </c>
      <c r="D60" s="503"/>
      <c r="E60" s="503"/>
      <c r="F60" s="503"/>
      <c r="G60" s="503"/>
      <c r="H60" s="504"/>
      <c r="I60" s="375"/>
      <c r="J60" s="502" t="s">
        <v>7</v>
      </c>
      <c r="K60" s="503"/>
      <c r="L60" s="503"/>
      <c r="M60" s="503"/>
      <c r="N60" s="503"/>
      <c r="O60" s="504"/>
      <c r="P60" s="375"/>
      <c r="Q60" s="336" t="s">
        <v>205</v>
      </c>
      <c r="R60" s="336" t="s">
        <v>8</v>
      </c>
      <c r="S60" s="336" t="s">
        <v>12</v>
      </c>
      <c r="T60" s="336" t="s">
        <v>13</v>
      </c>
      <c r="AF60" s="44"/>
      <c r="AG60" s="24"/>
      <c r="AH60" s="24"/>
      <c r="AI60" s="24"/>
      <c r="AJ60" s="18"/>
      <c r="AK60" s="18"/>
      <c r="AL60" s="18"/>
      <c r="AM60" s="18"/>
      <c r="AN60" s="18"/>
      <c r="AO60" s="18"/>
      <c r="AP60" s="18"/>
      <c r="AS60" s="18"/>
      <c r="AT60" s="18"/>
      <c r="AU60" s="18"/>
      <c r="AV60" s="18"/>
      <c r="AW60" s="152"/>
      <c r="AX60" s="24"/>
      <c r="AY60" s="44"/>
      <c r="AZ60" s="24"/>
      <c r="BA60" s="24"/>
      <c r="BB60" s="24"/>
      <c r="BC60" s="24"/>
      <c r="BD60" s="24"/>
      <c r="BE60" s="24"/>
      <c r="BF60" s="18"/>
      <c r="BG60" s="24"/>
      <c r="BH60" s="146"/>
      <c r="BI60" s="146"/>
      <c r="BJ60" s="146"/>
      <c r="BK60" s="146"/>
      <c r="BL60" s="146"/>
      <c r="BM60" s="24"/>
      <c r="BN60" s="24"/>
      <c r="BO60" s="24"/>
      <c r="BP60" s="18"/>
      <c r="BQ60" s="24"/>
      <c r="BR60" s="24"/>
      <c r="BS60" s="24"/>
      <c r="BT60" s="44"/>
      <c r="BU60" s="24"/>
      <c r="BV60" s="24"/>
      <c r="BW60" s="24"/>
      <c r="BX60" s="18"/>
      <c r="BY60" s="18"/>
      <c r="BZ60" s="18"/>
      <c r="CA60" s="159"/>
      <c r="CB60" s="18"/>
      <c r="CC60" s="18"/>
      <c r="CD60" s="18"/>
      <c r="CE60" s="18"/>
      <c r="CF60" s="18"/>
      <c r="CG60" s="24"/>
      <c r="CH60" s="145"/>
      <c r="CI60" s="24"/>
      <c r="CJ60" s="24"/>
      <c r="CK60" s="24"/>
      <c r="CL60" s="24"/>
      <c r="CM60" s="24"/>
      <c r="CN60" s="24"/>
      <c r="CO60" s="24"/>
      <c r="CP60" s="24"/>
      <c r="CQ60" s="146"/>
      <c r="CR60" s="146"/>
      <c r="CS60" s="146"/>
      <c r="CT60" s="146"/>
      <c r="CU60" s="146"/>
    </row>
    <row r="61" spans="1:100" ht="14.25" customHeight="1" x14ac:dyDescent="0.35">
      <c r="A61" s="129" t="s">
        <v>15</v>
      </c>
      <c r="B61" s="129" t="s">
        <v>16</v>
      </c>
      <c r="C61" s="130" t="s">
        <v>17</v>
      </c>
      <c r="D61" s="130" t="s">
        <v>18</v>
      </c>
      <c r="E61" s="130" t="s">
        <v>19</v>
      </c>
      <c r="F61" s="130" t="s">
        <v>20</v>
      </c>
      <c r="G61" s="130" t="s">
        <v>21</v>
      </c>
      <c r="H61" s="130" t="s">
        <v>22</v>
      </c>
      <c r="I61" s="18"/>
      <c r="J61" s="130" t="s">
        <v>17</v>
      </c>
      <c r="K61" s="130" t="s">
        <v>18</v>
      </c>
      <c r="L61" s="130" t="s">
        <v>19</v>
      </c>
      <c r="M61" s="130" t="s">
        <v>20</v>
      </c>
      <c r="N61" s="130" t="s">
        <v>21</v>
      </c>
      <c r="O61" s="130" t="s">
        <v>22</v>
      </c>
      <c r="P61" s="130"/>
      <c r="AF61" s="44"/>
      <c r="AG61" s="24"/>
      <c r="AH61" s="24"/>
      <c r="AI61" s="24"/>
      <c r="AJ61" s="18"/>
      <c r="AK61" s="18"/>
      <c r="AL61" s="18"/>
      <c r="AM61" s="18"/>
      <c r="AN61" s="18"/>
      <c r="AO61" s="18"/>
      <c r="AP61" s="18"/>
      <c r="AS61" s="18"/>
      <c r="AT61" s="18"/>
      <c r="AU61" s="18"/>
      <c r="AV61" s="18"/>
      <c r="AW61" s="152"/>
      <c r="AX61" s="24"/>
      <c r="AY61" s="44"/>
      <c r="AZ61" s="24"/>
      <c r="BA61" s="24"/>
      <c r="BB61" s="24"/>
      <c r="BC61" s="24"/>
      <c r="BD61" s="24"/>
      <c r="BE61" s="24"/>
      <c r="BF61" s="18"/>
      <c r="BG61" s="24"/>
      <c r="BH61" s="146"/>
      <c r="BI61" s="146"/>
      <c r="BJ61" s="146"/>
      <c r="BK61" s="146"/>
      <c r="BL61" s="146"/>
      <c r="BM61" s="24"/>
      <c r="BN61" s="24"/>
      <c r="BO61" s="24"/>
      <c r="BP61" s="18"/>
      <c r="BQ61" s="24"/>
      <c r="BR61" s="24"/>
      <c r="BS61" s="24"/>
      <c r="BT61" s="44"/>
      <c r="BU61" s="24"/>
      <c r="BV61" s="24"/>
      <c r="BW61" s="24"/>
      <c r="BX61" s="18"/>
      <c r="BY61" s="18"/>
      <c r="BZ61" s="18"/>
      <c r="CA61" s="159"/>
      <c r="CB61" s="18"/>
      <c r="CC61" s="18"/>
      <c r="CD61" s="18"/>
      <c r="CE61" s="18"/>
      <c r="CF61" s="18"/>
      <c r="CG61" s="24"/>
      <c r="CH61" s="145"/>
      <c r="CI61" s="24"/>
      <c r="CJ61" s="24"/>
      <c r="CK61" s="24"/>
      <c r="CL61" s="24"/>
      <c r="CM61" s="24"/>
      <c r="CN61" s="24"/>
      <c r="CO61" s="24"/>
      <c r="CP61" s="24"/>
      <c r="CQ61" s="146"/>
      <c r="CR61" s="146"/>
      <c r="CS61" s="146"/>
      <c r="CT61" s="146"/>
      <c r="CU61" s="146"/>
    </row>
    <row r="62" spans="1:100" ht="14.25" customHeight="1" x14ac:dyDescent="0.35">
      <c r="A62" s="109" t="s">
        <v>43</v>
      </c>
      <c r="B62" s="134">
        <v>44830</v>
      </c>
      <c r="C62" s="109">
        <v>12</v>
      </c>
      <c r="D62" s="109">
        <v>12</v>
      </c>
      <c r="E62" s="109">
        <v>10</v>
      </c>
      <c r="F62" s="109">
        <v>5</v>
      </c>
      <c r="G62" s="109">
        <v>4</v>
      </c>
      <c r="H62" s="109">
        <v>3</v>
      </c>
      <c r="I62" s="101"/>
      <c r="J62" s="136">
        <v>0</v>
      </c>
      <c r="K62" s="136">
        <f t="shared" ref="K62:K110" si="14">(C62-D62)/C62*100</f>
        <v>0</v>
      </c>
      <c r="L62" s="136">
        <f t="shared" ref="L62:L110" si="15">(C62-E62)/C62*100</f>
        <v>16.666666666666664</v>
      </c>
      <c r="M62" s="136">
        <f t="shared" ref="M62:M110" si="16">(C62-F62)/C62*100</f>
        <v>58.333333333333336</v>
      </c>
      <c r="N62" s="136">
        <f t="shared" ref="N62:N110" si="17">(C62-G62)/C62*100</f>
        <v>66.666666666666657</v>
      </c>
      <c r="O62" s="136">
        <f t="shared" ref="O62:O110" si="18">(C62-H62)/C62*100</f>
        <v>75</v>
      </c>
      <c r="P62" s="93"/>
      <c r="Q62" s="150" t="s">
        <v>186</v>
      </c>
      <c r="R62" s="137" t="s">
        <v>24</v>
      </c>
      <c r="S62" s="101">
        <v>7</v>
      </c>
      <c r="T62" s="101">
        <v>20</v>
      </c>
      <c r="AF62" s="44"/>
      <c r="AG62" s="24"/>
      <c r="AH62" s="24"/>
      <c r="AI62" s="24"/>
      <c r="AJ62" s="18"/>
      <c r="AK62" s="18"/>
      <c r="AL62" s="18"/>
      <c r="AM62" s="18"/>
      <c r="AN62" s="18"/>
      <c r="AO62" s="18"/>
      <c r="AP62" s="18"/>
      <c r="AS62" s="18"/>
      <c r="AT62" s="18"/>
      <c r="AU62" s="18"/>
      <c r="AV62" s="18"/>
      <c r="AW62" s="152"/>
      <c r="AX62" s="24"/>
      <c r="AY62" s="44"/>
      <c r="AZ62" s="24"/>
      <c r="BA62" s="24"/>
      <c r="BB62" s="24"/>
      <c r="BC62" s="24"/>
      <c r="BD62" s="24"/>
      <c r="BE62" s="24"/>
      <c r="BF62" s="18"/>
      <c r="BG62" s="24"/>
      <c r="BH62" s="146"/>
      <c r="BI62" s="146"/>
      <c r="BJ62" s="146"/>
      <c r="BK62" s="146"/>
      <c r="BL62" s="146"/>
      <c r="BM62" s="24"/>
      <c r="BN62" s="24"/>
      <c r="BO62" s="24"/>
      <c r="BP62" s="18"/>
      <c r="BQ62" s="24"/>
      <c r="BR62" s="24"/>
      <c r="BS62" s="24"/>
      <c r="BT62" s="44"/>
      <c r="BU62" s="24"/>
      <c r="BV62" s="24"/>
      <c r="BW62" s="24"/>
      <c r="BX62" s="18"/>
      <c r="BY62" s="18"/>
      <c r="BZ62" s="18"/>
      <c r="CA62" s="159"/>
      <c r="CB62" s="18"/>
      <c r="CC62" s="18"/>
      <c r="CD62" s="18"/>
      <c r="CE62" s="18"/>
      <c r="CF62" s="18"/>
      <c r="CG62" s="24"/>
      <c r="CH62" s="145"/>
      <c r="CI62" s="24"/>
      <c r="CJ62" s="24"/>
      <c r="CK62" s="24"/>
      <c r="CL62" s="24"/>
      <c r="CM62" s="24"/>
      <c r="CN62" s="24"/>
      <c r="CO62" s="24"/>
      <c r="CP62" s="24"/>
      <c r="CQ62" s="146"/>
      <c r="CR62" s="146"/>
      <c r="CS62" s="146"/>
      <c r="CT62" s="146"/>
      <c r="CU62" s="146"/>
    </row>
    <row r="63" spans="1:100" ht="14.25" customHeight="1" x14ac:dyDescent="0.35">
      <c r="A63" s="109" t="s">
        <v>44</v>
      </c>
      <c r="B63" s="107">
        <v>44830</v>
      </c>
      <c r="C63" s="109">
        <v>8</v>
      </c>
      <c r="D63" s="109">
        <v>8</v>
      </c>
      <c r="E63" s="109">
        <v>6</v>
      </c>
      <c r="F63" s="109">
        <v>3</v>
      </c>
      <c r="G63" s="109">
        <v>2</v>
      </c>
      <c r="H63" s="109">
        <v>1</v>
      </c>
      <c r="I63" s="101"/>
      <c r="J63" s="102">
        <v>0</v>
      </c>
      <c r="K63" s="136">
        <f t="shared" si="14"/>
        <v>0</v>
      </c>
      <c r="L63" s="136">
        <f t="shared" si="15"/>
        <v>25</v>
      </c>
      <c r="M63" s="136">
        <f t="shared" si="16"/>
        <v>62.5</v>
      </c>
      <c r="N63" s="136">
        <f t="shared" si="17"/>
        <v>75</v>
      </c>
      <c r="O63" s="136">
        <f t="shared" si="18"/>
        <v>87.5</v>
      </c>
      <c r="P63" s="93"/>
      <c r="Q63" s="150" t="s">
        <v>186</v>
      </c>
      <c r="R63" s="137" t="s">
        <v>24</v>
      </c>
      <c r="S63" s="101">
        <v>7</v>
      </c>
      <c r="T63" s="101">
        <v>20</v>
      </c>
      <c r="AF63" s="44"/>
      <c r="AG63" s="24"/>
      <c r="AH63" s="24"/>
      <c r="AI63" s="24"/>
      <c r="AJ63" s="18"/>
      <c r="AK63" s="18"/>
      <c r="AL63" s="18"/>
      <c r="AM63" s="18"/>
      <c r="AN63" s="18"/>
      <c r="AO63" s="18"/>
      <c r="AP63" s="18"/>
      <c r="AS63" s="18"/>
      <c r="AT63" s="18"/>
      <c r="AU63" s="18"/>
      <c r="AV63" s="18"/>
      <c r="AW63" s="152"/>
      <c r="AX63" s="24"/>
      <c r="AY63" s="44"/>
      <c r="AZ63" s="24"/>
      <c r="BA63" s="24"/>
      <c r="BB63" s="24"/>
      <c r="BC63" s="24"/>
      <c r="BD63" s="24"/>
      <c r="BE63" s="24"/>
      <c r="BF63" s="18"/>
      <c r="BG63" s="24"/>
      <c r="BH63" s="146"/>
      <c r="BI63" s="146"/>
      <c r="BJ63" s="146"/>
      <c r="BK63" s="146"/>
      <c r="BL63" s="146"/>
      <c r="BM63" s="24"/>
      <c r="BN63" s="24"/>
      <c r="BO63" s="24"/>
      <c r="BP63" s="18"/>
      <c r="BQ63" s="24"/>
      <c r="BR63" s="24"/>
      <c r="BS63" s="24"/>
      <c r="BT63" s="44"/>
      <c r="BU63" s="24"/>
      <c r="BV63" s="24"/>
      <c r="BW63" s="24"/>
      <c r="BX63" s="18"/>
      <c r="BY63" s="18"/>
      <c r="BZ63" s="18"/>
      <c r="CA63" s="159"/>
      <c r="CB63" s="18"/>
      <c r="CC63" s="18"/>
      <c r="CD63" s="18"/>
      <c r="CE63" s="18"/>
      <c r="CF63" s="18"/>
      <c r="CG63" s="24"/>
      <c r="CH63" s="145"/>
      <c r="CI63" s="24"/>
      <c r="CJ63" s="24"/>
      <c r="CK63" s="24"/>
      <c r="CL63" s="24"/>
      <c r="CM63" s="24"/>
      <c r="CN63" s="24"/>
      <c r="CO63" s="24"/>
      <c r="CP63" s="24"/>
      <c r="CQ63" s="146"/>
      <c r="CR63" s="146"/>
      <c r="CS63" s="146"/>
      <c r="CT63" s="146"/>
      <c r="CU63" s="146"/>
    </row>
    <row r="64" spans="1:100" ht="14.25" customHeight="1" x14ac:dyDescent="0.45">
      <c r="A64" s="109" t="s">
        <v>45</v>
      </c>
      <c r="B64" s="134">
        <v>44830</v>
      </c>
      <c r="C64" s="109">
        <v>8</v>
      </c>
      <c r="D64" s="109">
        <v>8</v>
      </c>
      <c r="E64" s="109">
        <v>8</v>
      </c>
      <c r="F64" s="109">
        <v>7</v>
      </c>
      <c r="G64" s="109">
        <v>6</v>
      </c>
      <c r="H64" s="109">
        <v>6</v>
      </c>
      <c r="I64" s="101"/>
      <c r="J64" s="102">
        <v>0</v>
      </c>
      <c r="K64" s="136">
        <f t="shared" si="14"/>
        <v>0</v>
      </c>
      <c r="L64" s="136">
        <f t="shared" si="15"/>
        <v>0</v>
      </c>
      <c r="M64" s="136">
        <f t="shared" si="16"/>
        <v>12.5</v>
      </c>
      <c r="N64" s="136">
        <f t="shared" si="17"/>
        <v>25</v>
      </c>
      <c r="O64" s="136">
        <f t="shared" si="18"/>
        <v>25</v>
      </c>
      <c r="P64" s="101"/>
      <c r="Q64" s="150" t="s">
        <v>186</v>
      </c>
      <c r="R64" s="137" t="s">
        <v>24</v>
      </c>
      <c r="S64" s="101">
        <v>7</v>
      </c>
      <c r="T64" s="101">
        <v>20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44"/>
      <c r="AG64" s="18"/>
      <c r="AH64" s="18"/>
      <c r="AI64" s="18"/>
      <c r="AJ64" s="18"/>
      <c r="AK64" s="18"/>
      <c r="AL64" s="18"/>
      <c r="AM64" s="18"/>
      <c r="AN64" s="142"/>
      <c r="AO64" s="128"/>
      <c r="AP64" s="128"/>
      <c r="AQ64" s="163"/>
      <c r="AR64" s="18"/>
      <c r="AS64" s="18"/>
      <c r="AT64" s="18"/>
      <c r="AU64" s="18"/>
      <c r="AV64" s="18"/>
      <c r="AW64" s="18"/>
      <c r="AX64" s="142"/>
      <c r="AY64" s="128"/>
      <c r="AZ64" s="128"/>
      <c r="BA64" s="12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44"/>
      <c r="BU64" s="18"/>
      <c r="BV64" s="18"/>
      <c r="BW64" s="18"/>
      <c r="BX64" s="18"/>
      <c r="BY64" s="18"/>
      <c r="BZ64" s="18"/>
      <c r="CA64" s="159"/>
      <c r="CB64" s="142"/>
      <c r="CC64" s="18"/>
      <c r="CD64" s="18"/>
      <c r="CE64" s="18"/>
      <c r="CF64" s="18"/>
      <c r="CG64" s="24"/>
      <c r="CH64" s="145"/>
      <c r="CI64" s="24"/>
      <c r="CJ64" s="24"/>
      <c r="CK64" s="24"/>
      <c r="CL64" s="24"/>
      <c r="CM64" s="24"/>
      <c r="CN64" s="24"/>
      <c r="CO64" s="24"/>
      <c r="CP64" s="24"/>
      <c r="CQ64" s="146"/>
      <c r="CR64" s="146"/>
      <c r="CS64" s="146"/>
      <c r="CT64" s="146"/>
      <c r="CU64" s="146"/>
    </row>
    <row r="65" spans="1:99" ht="14.25" customHeight="1" x14ac:dyDescent="0.35">
      <c r="A65" s="109" t="s">
        <v>46</v>
      </c>
      <c r="B65" s="107">
        <v>44830</v>
      </c>
      <c r="C65" s="109">
        <v>11</v>
      </c>
      <c r="D65" s="109">
        <v>11</v>
      </c>
      <c r="E65" s="109">
        <v>9</v>
      </c>
      <c r="F65" s="109">
        <v>7</v>
      </c>
      <c r="G65" s="109">
        <v>4</v>
      </c>
      <c r="H65" s="109">
        <v>4</v>
      </c>
      <c r="I65" s="101"/>
      <c r="J65" s="102">
        <v>0</v>
      </c>
      <c r="K65" s="136">
        <f t="shared" si="14"/>
        <v>0</v>
      </c>
      <c r="L65" s="136">
        <f t="shared" si="15"/>
        <v>18.181818181818183</v>
      </c>
      <c r="M65" s="136">
        <f t="shared" si="16"/>
        <v>36.363636363636367</v>
      </c>
      <c r="N65" s="136">
        <f t="shared" si="17"/>
        <v>63.636363636363633</v>
      </c>
      <c r="O65" s="136">
        <f t="shared" si="18"/>
        <v>63.636363636363633</v>
      </c>
      <c r="P65" s="101"/>
      <c r="Q65" s="150" t="s">
        <v>186</v>
      </c>
      <c r="R65" s="137" t="s">
        <v>24</v>
      </c>
      <c r="S65" s="101">
        <v>7</v>
      </c>
      <c r="T65" s="101">
        <v>20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496"/>
      <c r="AO65" s="128"/>
      <c r="AP65" s="128"/>
      <c r="AQ65" s="163"/>
      <c r="AR65" s="18"/>
      <c r="AS65" s="18"/>
      <c r="AT65" s="18"/>
      <c r="AU65" s="18"/>
      <c r="AV65" s="18"/>
      <c r="AW65" s="24"/>
      <c r="AX65" s="24"/>
      <c r="AY65" s="146"/>
      <c r="AZ65" s="146"/>
      <c r="BA65" s="146"/>
      <c r="BB65" s="146"/>
      <c r="BC65" s="146"/>
      <c r="BD65" s="24"/>
      <c r="BE65" s="24"/>
      <c r="BF65" s="24"/>
      <c r="BG65" s="24"/>
      <c r="BH65" s="24"/>
      <c r="BI65" s="24"/>
      <c r="BJ65" s="24"/>
      <c r="BK65" s="145"/>
      <c r="BL65" s="24"/>
      <c r="BM65" s="24"/>
      <c r="BN65" s="144"/>
      <c r="BO65" s="24"/>
      <c r="BP65" s="24"/>
      <c r="BQ65" s="24"/>
      <c r="BR65" s="24"/>
      <c r="BS65" s="24"/>
      <c r="BT65" s="24"/>
      <c r="BU65" s="24"/>
      <c r="BV65" s="24"/>
      <c r="BW65" s="24"/>
      <c r="BX65" s="18"/>
      <c r="BY65" s="18"/>
      <c r="BZ65" s="18"/>
      <c r="CA65" s="159"/>
      <c r="CB65" s="18"/>
      <c r="CC65" s="18"/>
      <c r="CD65" s="18"/>
      <c r="CE65" s="18"/>
      <c r="CF65" s="18"/>
      <c r="CG65" s="24"/>
      <c r="CH65" s="145"/>
      <c r="CI65" s="24"/>
      <c r="CJ65" s="24"/>
      <c r="CK65" s="24"/>
      <c r="CL65" s="24"/>
      <c r="CM65" s="24"/>
      <c r="CN65" s="24"/>
      <c r="CO65" s="24"/>
      <c r="CP65" s="24"/>
      <c r="CQ65" s="146"/>
      <c r="CR65" s="146"/>
      <c r="CS65" s="146"/>
      <c r="CT65" s="146"/>
      <c r="CU65" s="146"/>
    </row>
    <row r="66" spans="1:99" ht="14.5" customHeight="1" x14ac:dyDescent="0.35">
      <c r="A66" s="109" t="s">
        <v>47</v>
      </c>
      <c r="B66" s="134">
        <v>44830</v>
      </c>
      <c r="C66" s="109">
        <v>11</v>
      </c>
      <c r="D66" s="109">
        <v>8</v>
      </c>
      <c r="E66" s="109">
        <v>5</v>
      </c>
      <c r="F66" s="109">
        <v>4</v>
      </c>
      <c r="G66" s="109">
        <v>3</v>
      </c>
      <c r="H66" s="109">
        <v>1</v>
      </c>
      <c r="I66" s="101"/>
      <c r="J66" s="102">
        <v>0</v>
      </c>
      <c r="K66" s="136">
        <f t="shared" si="14"/>
        <v>27.27272727272727</v>
      </c>
      <c r="L66" s="136">
        <f t="shared" si="15"/>
        <v>54.54545454545454</v>
      </c>
      <c r="M66" s="136">
        <f t="shared" si="16"/>
        <v>63.636363636363633</v>
      </c>
      <c r="N66" s="136">
        <f t="shared" si="17"/>
        <v>72.727272727272734</v>
      </c>
      <c r="O66" s="136">
        <f t="shared" si="18"/>
        <v>90.909090909090907</v>
      </c>
      <c r="P66" s="101"/>
      <c r="Q66" s="150" t="s">
        <v>186</v>
      </c>
      <c r="R66" s="137" t="s">
        <v>24</v>
      </c>
      <c r="S66" s="101">
        <v>7</v>
      </c>
      <c r="T66" s="101">
        <v>20</v>
      </c>
      <c r="U66" s="18"/>
      <c r="V66" s="291"/>
      <c r="W66" s="291"/>
      <c r="X66" s="291"/>
      <c r="Y66" s="291"/>
      <c r="Z66" s="291"/>
      <c r="AA66" s="291"/>
      <c r="AB66" s="291"/>
      <c r="AC66" s="291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496"/>
      <c r="AO66" s="128"/>
      <c r="AP66" s="128"/>
      <c r="AQ66" s="163"/>
      <c r="AR66" s="18"/>
      <c r="AS66" s="18"/>
      <c r="AT66" s="18"/>
      <c r="AU66" s="18"/>
      <c r="AV66" s="18"/>
      <c r="AW66" s="24"/>
      <c r="AX66" s="24"/>
      <c r="AY66" s="146"/>
      <c r="AZ66" s="146"/>
      <c r="BA66" s="146"/>
      <c r="BB66" s="146"/>
      <c r="BC66" s="146"/>
      <c r="BD66" s="24"/>
      <c r="BE66" s="24"/>
      <c r="BF66" s="24"/>
      <c r="BG66" s="24"/>
      <c r="BH66" s="24"/>
      <c r="BI66" s="24"/>
      <c r="BJ66" s="24"/>
      <c r="BK66" s="145"/>
      <c r="BL66" s="24"/>
      <c r="BM66" s="24"/>
      <c r="BN66" s="144"/>
      <c r="BO66" s="24"/>
      <c r="BP66" s="24"/>
      <c r="BQ66" s="24"/>
      <c r="BR66" s="24"/>
      <c r="BS66" s="24"/>
      <c r="BT66" s="24"/>
      <c r="BU66" s="24"/>
      <c r="BV66" s="24"/>
      <c r="BW66" s="24"/>
      <c r="BX66" s="18"/>
      <c r="BY66" s="18"/>
      <c r="BZ66" s="18"/>
      <c r="CA66" s="159"/>
      <c r="CB66" s="18"/>
      <c r="CC66" s="18"/>
      <c r="CD66" s="18"/>
      <c r="CE66" s="18"/>
      <c r="CF66" s="18"/>
      <c r="CG66" s="24"/>
      <c r="CH66" s="145"/>
      <c r="CI66" s="24"/>
      <c r="CJ66" s="24"/>
      <c r="CK66" s="24"/>
      <c r="CL66" s="24"/>
      <c r="CM66" s="24"/>
      <c r="CN66" s="24"/>
      <c r="CO66" s="24"/>
      <c r="CP66" s="24"/>
      <c r="CQ66" s="146"/>
      <c r="CR66" s="146"/>
      <c r="CS66" s="146"/>
      <c r="CT66" s="146"/>
      <c r="CU66" s="146"/>
    </row>
    <row r="67" spans="1:99" ht="14.5" customHeight="1" x14ac:dyDescent="0.55000000000000004">
      <c r="A67" s="109" t="s">
        <v>48</v>
      </c>
      <c r="B67" s="107">
        <v>44830</v>
      </c>
      <c r="C67" s="109">
        <v>12</v>
      </c>
      <c r="D67" s="109">
        <v>12</v>
      </c>
      <c r="E67" s="109">
        <v>10</v>
      </c>
      <c r="F67" s="109">
        <v>7</v>
      </c>
      <c r="G67" s="109">
        <v>5</v>
      </c>
      <c r="H67" s="109">
        <v>4</v>
      </c>
      <c r="I67" s="101"/>
      <c r="J67" s="102">
        <v>0</v>
      </c>
      <c r="K67" s="136">
        <f t="shared" si="14"/>
        <v>0</v>
      </c>
      <c r="L67" s="136">
        <f t="shared" si="15"/>
        <v>16.666666666666664</v>
      </c>
      <c r="M67" s="136">
        <f t="shared" si="16"/>
        <v>41.666666666666671</v>
      </c>
      <c r="N67" s="136">
        <f t="shared" si="17"/>
        <v>58.333333333333336</v>
      </c>
      <c r="O67" s="136">
        <f t="shared" si="18"/>
        <v>66.666666666666657</v>
      </c>
      <c r="P67" s="101"/>
      <c r="Q67" s="150" t="s">
        <v>186</v>
      </c>
      <c r="R67" s="137" t="s">
        <v>24</v>
      </c>
      <c r="S67" s="101">
        <v>7</v>
      </c>
      <c r="T67" s="101">
        <v>20</v>
      </c>
      <c r="U67" s="18"/>
      <c r="V67" s="291"/>
      <c r="W67" s="291"/>
      <c r="X67" s="291"/>
      <c r="Y67" s="291"/>
      <c r="Z67" s="291"/>
      <c r="AA67" s="291"/>
      <c r="AB67" s="291"/>
      <c r="AC67" s="291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496"/>
      <c r="AO67" s="128"/>
      <c r="AP67" s="128"/>
      <c r="AQ67" s="163"/>
      <c r="AR67" s="18"/>
      <c r="AS67" s="18"/>
      <c r="AT67" s="18"/>
      <c r="AU67" s="18"/>
      <c r="AV67" s="18"/>
      <c r="AW67" s="18"/>
      <c r="AX67" s="370"/>
      <c r="AY67" s="128"/>
      <c r="AZ67" s="128"/>
      <c r="BA67" s="12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59"/>
      <c r="CB67" s="18"/>
      <c r="CC67" s="18"/>
      <c r="CD67" s="18"/>
      <c r="CE67" s="177"/>
      <c r="CF67" s="18"/>
      <c r="CG67" s="24"/>
      <c r="CH67" s="145"/>
      <c r="CI67" s="24"/>
      <c r="CJ67" s="24"/>
      <c r="CK67" s="24"/>
      <c r="CL67" s="24"/>
      <c r="CM67" s="24"/>
      <c r="CN67" s="24"/>
      <c r="CO67" s="24"/>
      <c r="CP67" s="24"/>
      <c r="CQ67" s="146"/>
      <c r="CR67" s="146"/>
      <c r="CS67" s="146"/>
      <c r="CT67" s="146"/>
      <c r="CU67" s="146"/>
    </row>
    <row r="68" spans="1:99" ht="14.25" customHeight="1" x14ac:dyDescent="0.55000000000000004">
      <c r="A68" s="297" t="s">
        <v>63</v>
      </c>
      <c r="B68" s="302">
        <v>44832</v>
      </c>
      <c r="C68" s="297">
        <v>9</v>
      </c>
      <c r="D68" s="297">
        <v>8</v>
      </c>
      <c r="E68" s="297">
        <v>6</v>
      </c>
      <c r="F68" s="297">
        <v>4</v>
      </c>
      <c r="G68" s="297">
        <v>3</v>
      </c>
      <c r="H68" s="297">
        <v>3</v>
      </c>
      <c r="I68" s="299"/>
      <c r="J68" s="344">
        <v>0</v>
      </c>
      <c r="K68" s="377">
        <f t="shared" si="14"/>
        <v>11.111111111111111</v>
      </c>
      <c r="L68" s="377">
        <f t="shared" si="15"/>
        <v>33.333333333333329</v>
      </c>
      <c r="M68" s="377">
        <f t="shared" si="16"/>
        <v>55.555555555555557</v>
      </c>
      <c r="N68" s="377">
        <f t="shared" si="17"/>
        <v>66.666666666666657</v>
      </c>
      <c r="O68" s="377">
        <f t="shared" si="18"/>
        <v>66.666666666666657</v>
      </c>
      <c r="P68" s="299"/>
      <c r="Q68" s="378" t="s">
        <v>186</v>
      </c>
      <c r="R68" s="379" t="s">
        <v>24</v>
      </c>
      <c r="S68" s="299">
        <v>9</v>
      </c>
      <c r="T68" s="299">
        <v>20</v>
      </c>
      <c r="U68" s="18"/>
      <c r="V68" s="375"/>
      <c r="W68" s="383"/>
      <c r="X68" s="383"/>
      <c r="Y68" s="383"/>
      <c r="Z68" s="291"/>
      <c r="AA68" s="291"/>
      <c r="AB68" s="291"/>
      <c r="AC68" s="291"/>
      <c r="AD68" s="18"/>
      <c r="AE68" s="18"/>
      <c r="AF68" s="18"/>
      <c r="AG68" s="18"/>
      <c r="AH68" s="18"/>
      <c r="AI68" s="370"/>
      <c r="AJ68" s="128"/>
      <c r="AK68" s="128"/>
      <c r="AL68" s="12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59"/>
      <c r="BM68" s="18"/>
      <c r="BN68" s="18"/>
      <c r="BO68" s="18"/>
      <c r="BP68" s="18"/>
      <c r="BQ68" s="18"/>
      <c r="BR68" s="24"/>
      <c r="BS68" s="145"/>
      <c r="BT68" s="24"/>
      <c r="BU68" s="24"/>
      <c r="BV68" s="24"/>
      <c r="BW68" s="24"/>
      <c r="BX68" s="24"/>
      <c r="BY68" s="24"/>
      <c r="BZ68" s="24"/>
      <c r="CA68" s="24"/>
      <c r="CB68" s="146"/>
      <c r="CC68" s="146"/>
      <c r="CD68" s="146"/>
      <c r="CE68" s="146"/>
      <c r="CF68" s="146"/>
    </row>
    <row r="69" spans="1:99" ht="14.25" customHeight="1" x14ac:dyDescent="0.55000000000000004">
      <c r="A69" s="297" t="s">
        <v>64</v>
      </c>
      <c r="B69" s="302">
        <v>44832</v>
      </c>
      <c r="C69" s="297">
        <v>12</v>
      </c>
      <c r="D69" s="297">
        <v>12</v>
      </c>
      <c r="E69" s="297">
        <v>8</v>
      </c>
      <c r="F69" s="297">
        <v>8</v>
      </c>
      <c r="G69" s="297">
        <v>7</v>
      </c>
      <c r="H69" s="297">
        <v>5</v>
      </c>
      <c r="I69" s="299"/>
      <c r="J69" s="344">
        <v>0</v>
      </c>
      <c r="K69" s="377">
        <f t="shared" si="14"/>
        <v>0</v>
      </c>
      <c r="L69" s="377">
        <f t="shared" si="15"/>
        <v>33.333333333333329</v>
      </c>
      <c r="M69" s="377">
        <f t="shared" si="16"/>
        <v>33.333333333333329</v>
      </c>
      <c r="N69" s="377">
        <f t="shared" si="17"/>
        <v>41.666666666666671</v>
      </c>
      <c r="O69" s="377">
        <f t="shared" si="18"/>
        <v>58.333333333333336</v>
      </c>
      <c r="P69" s="278"/>
      <c r="Q69" s="378" t="s">
        <v>186</v>
      </c>
      <c r="R69" s="379" t="s">
        <v>24</v>
      </c>
      <c r="S69" s="299">
        <v>9</v>
      </c>
      <c r="T69" s="299">
        <v>20</v>
      </c>
      <c r="V69" s="291"/>
      <c r="W69" s="291"/>
      <c r="X69" s="291"/>
      <c r="Y69" s="291"/>
      <c r="Z69" s="291"/>
      <c r="AA69" s="375"/>
      <c r="AB69" s="375"/>
      <c r="AC69" s="375"/>
      <c r="AD69" s="147"/>
      <c r="AE69" s="18"/>
      <c r="AF69" s="370"/>
      <c r="AG69" s="128"/>
      <c r="AH69" s="128"/>
      <c r="AI69" s="12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59"/>
      <c r="BJ69" s="18"/>
      <c r="BK69" s="18"/>
      <c r="BL69" s="18"/>
      <c r="BM69" s="18"/>
      <c r="BN69" s="18"/>
      <c r="BO69" s="24"/>
      <c r="BP69" s="145"/>
      <c r="BQ69" s="24"/>
      <c r="BR69" s="24"/>
      <c r="BS69" s="24"/>
      <c r="BT69" s="24"/>
      <c r="BU69" s="24"/>
      <c r="BV69" s="24"/>
      <c r="BW69" s="24"/>
      <c r="BX69" s="24"/>
      <c r="BY69" s="146"/>
      <c r="BZ69" s="146"/>
      <c r="CA69" s="146"/>
      <c r="CB69" s="146"/>
      <c r="CC69" s="146"/>
    </row>
    <row r="70" spans="1:99" ht="14.25" customHeight="1" x14ac:dyDescent="0.35">
      <c r="A70" s="297" t="s">
        <v>65</v>
      </c>
      <c r="B70" s="302">
        <v>44832</v>
      </c>
      <c r="C70" s="297">
        <v>10</v>
      </c>
      <c r="D70" s="297">
        <v>5</v>
      </c>
      <c r="E70" s="297">
        <v>3</v>
      </c>
      <c r="F70" s="297">
        <v>2</v>
      </c>
      <c r="G70" s="297">
        <v>2</v>
      </c>
      <c r="H70" s="297">
        <v>2</v>
      </c>
      <c r="I70" s="299"/>
      <c r="J70" s="344">
        <v>0</v>
      </c>
      <c r="K70" s="377">
        <f t="shared" si="14"/>
        <v>50</v>
      </c>
      <c r="L70" s="377">
        <f t="shared" si="15"/>
        <v>70</v>
      </c>
      <c r="M70" s="377">
        <f t="shared" si="16"/>
        <v>80</v>
      </c>
      <c r="N70" s="377">
        <f t="shared" si="17"/>
        <v>80</v>
      </c>
      <c r="O70" s="377">
        <f t="shared" si="18"/>
        <v>80</v>
      </c>
      <c r="P70" s="278"/>
      <c r="Q70" s="378" t="s">
        <v>186</v>
      </c>
      <c r="R70" s="379" t="s">
        <v>24</v>
      </c>
      <c r="S70" s="299">
        <v>9</v>
      </c>
      <c r="T70" s="299">
        <v>20</v>
      </c>
      <c r="V70" s="234"/>
      <c r="W70" s="234"/>
      <c r="X70" s="234"/>
      <c r="Y70" s="291"/>
      <c r="Z70" s="234"/>
      <c r="AA70" s="389"/>
      <c r="AB70" s="389"/>
      <c r="AC70" s="389"/>
      <c r="AD70" s="18"/>
      <c r="AE70" s="65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59"/>
      <c r="BI70" s="18"/>
      <c r="BJ70" s="18"/>
      <c r="BK70" s="18"/>
      <c r="BL70" s="18"/>
      <c r="BM70" s="18"/>
      <c r="BN70" s="24"/>
      <c r="BO70" s="145"/>
      <c r="BP70" s="24"/>
      <c r="BQ70" s="24"/>
      <c r="BR70" s="24"/>
      <c r="BS70" s="24"/>
      <c r="BT70" s="24"/>
      <c r="BU70" s="24"/>
      <c r="BV70" s="24"/>
      <c r="BW70" s="24"/>
      <c r="BX70" s="146"/>
      <c r="BY70" s="146"/>
      <c r="BZ70" s="146"/>
      <c r="CA70" s="146"/>
      <c r="CB70" s="146"/>
    </row>
    <row r="71" spans="1:99" ht="14.25" customHeight="1" x14ac:dyDescent="0.35">
      <c r="A71" s="297" t="s">
        <v>66</v>
      </c>
      <c r="B71" s="302">
        <v>44832</v>
      </c>
      <c r="C71" s="297">
        <v>11</v>
      </c>
      <c r="D71" s="297">
        <v>10</v>
      </c>
      <c r="E71" s="297">
        <v>9</v>
      </c>
      <c r="F71" s="297">
        <v>7</v>
      </c>
      <c r="G71" s="297">
        <v>5</v>
      </c>
      <c r="H71" s="297">
        <v>5</v>
      </c>
      <c r="I71" s="299"/>
      <c r="J71" s="344">
        <v>0</v>
      </c>
      <c r="K71" s="377">
        <f t="shared" si="14"/>
        <v>9.0909090909090917</v>
      </c>
      <c r="L71" s="377">
        <f t="shared" si="15"/>
        <v>18.181818181818183</v>
      </c>
      <c r="M71" s="377">
        <f t="shared" si="16"/>
        <v>36.363636363636367</v>
      </c>
      <c r="N71" s="377">
        <f t="shared" si="17"/>
        <v>54.54545454545454</v>
      </c>
      <c r="O71" s="377">
        <f t="shared" si="18"/>
        <v>54.54545454545454</v>
      </c>
      <c r="P71" s="278"/>
      <c r="Q71" s="378" t="s">
        <v>186</v>
      </c>
      <c r="R71" s="379" t="s">
        <v>24</v>
      </c>
      <c r="S71" s="299">
        <v>9</v>
      </c>
      <c r="T71" s="299">
        <v>20</v>
      </c>
      <c r="V71" s="234"/>
      <c r="W71" s="234"/>
      <c r="X71" s="234"/>
      <c r="Y71" s="291"/>
      <c r="Z71" s="234"/>
      <c r="AA71" s="300"/>
      <c r="AB71" s="300"/>
      <c r="AC71" s="300"/>
      <c r="AD71" s="18"/>
      <c r="AE71" s="65"/>
      <c r="AF71" s="19"/>
      <c r="AG71" s="494"/>
      <c r="AH71" s="494"/>
      <c r="AI71" s="494"/>
      <c r="AJ71" s="494"/>
      <c r="AK71" s="494"/>
      <c r="AL71" s="494"/>
      <c r="AM71" s="18"/>
      <c r="AN71" s="494"/>
      <c r="AO71" s="494"/>
      <c r="AP71" s="494"/>
      <c r="AQ71" s="494"/>
      <c r="AR71" s="494"/>
      <c r="AS71" s="494"/>
      <c r="AT71" s="127"/>
      <c r="AU71" s="127"/>
      <c r="AV71" s="127"/>
      <c r="AW71" s="18"/>
      <c r="AX71" s="127"/>
      <c r="AY71" s="127"/>
      <c r="AZ71" s="127"/>
      <c r="BA71" s="127"/>
      <c r="BB71" s="127"/>
      <c r="BC71" s="127"/>
      <c r="BD71" s="18"/>
      <c r="BE71" s="18"/>
      <c r="BF71" s="18"/>
      <c r="BG71" s="18"/>
      <c r="BH71" s="159"/>
      <c r="BI71" s="18"/>
      <c r="BJ71" s="18"/>
      <c r="BK71" s="18"/>
      <c r="BL71" s="18"/>
      <c r="BM71" s="18"/>
      <c r="BN71" s="24"/>
      <c r="BO71" s="145"/>
      <c r="BP71" s="24"/>
      <c r="BQ71" s="24"/>
      <c r="BR71" s="24"/>
      <c r="BS71" s="24"/>
      <c r="BT71" s="24"/>
      <c r="BU71" s="24"/>
      <c r="BV71" s="24"/>
      <c r="BW71" s="24"/>
      <c r="BX71" s="146"/>
      <c r="BY71" s="146"/>
      <c r="BZ71" s="146"/>
      <c r="CA71" s="146"/>
      <c r="CB71" s="146"/>
    </row>
    <row r="72" spans="1:99" x14ac:dyDescent="0.35">
      <c r="A72" s="297" t="s">
        <v>67</v>
      </c>
      <c r="B72" s="302">
        <v>44832</v>
      </c>
      <c r="C72" s="297">
        <v>9</v>
      </c>
      <c r="D72" s="297">
        <v>8</v>
      </c>
      <c r="E72" s="297">
        <v>7</v>
      </c>
      <c r="F72" s="297">
        <v>5</v>
      </c>
      <c r="G72" s="297">
        <v>5</v>
      </c>
      <c r="H72" s="297">
        <v>4</v>
      </c>
      <c r="I72" s="299"/>
      <c r="J72" s="344">
        <v>0</v>
      </c>
      <c r="K72" s="377">
        <f t="shared" si="14"/>
        <v>11.111111111111111</v>
      </c>
      <c r="L72" s="377">
        <f t="shared" si="15"/>
        <v>22.222222222222221</v>
      </c>
      <c r="M72" s="377">
        <f t="shared" si="16"/>
        <v>44.444444444444443</v>
      </c>
      <c r="N72" s="377">
        <f t="shared" si="17"/>
        <v>44.444444444444443</v>
      </c>
      <c r="O72" s="377">
        <f t="shared" si="18"/>
        <v>55.555555555555557</v>
      </c>
      <c r="P72" s="278"/>
      <c r="Q72" s="378" t="s">
        <v>186</v>
      </c>
      <c r="R72" s="379" t="s">
        <v>24</v>
      </c>
      <c r="S72" s="299">
        <v>9</v>
      </c>
      <c r="T72" s="299">
        <v>20</v>
      </c>
      <c r="V72" s="234"/>
      <c r="W72" s="234"/>
      <c r="X72" s="234"/>
      <c r="Y72" s="291"/>
      <c r="Z72" s="234"/>
      <c r="AA72" s="300"/>
      <c r="AB72" s="300"/>
      <c r="AC72" s="300"/>
      <c r="AD72" s="143"/>
      <c r="AE72" s="129"/>
      <c r="AF72" s="129"/>
      <c r="AG72" s="130"/>
      <c r="AH72" s="130"/>
      <c r="AI72" s="130"/>
      <c r="AJ72" s="130"/>
      <c r="AK72" s="130"/>
      <c r="AL72" s="130"/>
      <c r="AM72" s="18"/>
      <c r="AN72" s="130"/>
      <c r="AO72" s="130"/>
      <c r="AP72" s="130"/>
      <c r="AQ72" s="130"/>
      <c r="AR72" s="130"/>
      <c r="AS72" s="130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59"/>
      <c r="BI72" s="18"/>
      <c r="BJ72" s="18"/>
      <c r="BK72" s="18"/>
      <c r="BL72" s="18"/>
      <c r="BM72" s="18"/>
      <c r="BN72" s="24"/>
      <c r="BO72" s="145"/>
      <c r="BP72" s="24"/>
      <c r="BQ72" s="24"/>
      <c r="BR72" s="24"/>
      <c r="BS72" s="24"/>
      <c r="BT72" s="24"/>
      <c r="BU72" s="24"/>
      <c r="BV72" s="24"/>
      <c r="BW72" s="24"/>
      <c r="BX72" s="146"/>
      <c r="BY72" s="146"/>
      <c r="BZ72" s="146"/>
      <c r="CA72" s="146"/>
      <c r="CB72" s="146"/>
    </row>
    <row r="73" spans="1:99" x14ac:dyDescent="0.35">
      <c r="A73" s="110" t="s">
        <v>253</v>
      </c>
      <c r="B73" s="154">
        <v>44860</v>
      </c>
      <c r="C73" s="110">
        <v>8</v>
      </c>
      <c r="D73" s="110">
        <v>8</v>
      </c>
      <c r="E73" s="110">
        <v>6</v>
      </c>
      <c r="F73" s="110">
        <v>5</v>
      </c>
      <c r="G73" s="110">
        <v>3</v>
      </c>
      <c r="H73" s="110">
        <v>3</v>
      </c>
      <c r="I73" s="110"/>
      <c r="J73" s="110">
        <v>0</v>
      </c>
      <c r="K73" s="153">
        <f t="shared" si="14"/>
        <v>0</v>
      </c>
      <c r="L73" s="153">
        <f t="shared" si="15"/>
        <v>25</v>
      </c>
      <c r="M73" s="153">
        <f t="shared" si="16"/>
        <v>37.5</v>
      </c>
      <c r="N73" s="153">
        <f t="shared" si="17"/>
        <v>62.5</v>
      </c>
      <c r="O73" s="153">
        <f t="shared" si="18"/>
        <v>62.5</v>
      </c>
      <c r="P73" s="93"/>
      <c r="Q73" s="110" t="s">
        <v>250</v>
      </c>
      <c r="R73" s="110" t="s">
        <v>24</v>
      </c>
      <c r="S73" s="110">
        <v>7</v>
      </c>
      <c r="T73" s="110">
        <v>19</v>
      </c>
      <c r="V73" s="234"/>
      <c r="W73" s="234"/>
      <c r="X73" s="234"/>
      <c r="Y73" s="291"/>
      <c r="Z73" s="234"/>
      <c r="AA73" s="300"/>
      <c r="AB73" s="300"/>
      <c r="AC73" s="300"/>
      <c r="AD73" s="18"/>
      <c r="AE73" s="65"/>
      <c r="AF73" s="133"/>
      <c r="AG73" s="65"/>
      <c r="AH73" s="65"/>
      <c r="AI73" s="65"/>
      <c r="AJ73" s="65"/>
      <c r="AK73" s="65"/>
      <c r="AL73" s="65"/>
      <c r="AM73" s="18"/>
      <c r="AN73" s="138"/>
      <c r="AO73" s="138"/>
      <c r="AP73" s="138"/>
      <c r="AQ73" s="138"/>
      <c r="AR73" s="138"/>
      <c r="AS73" s="138"/>
      <c r="AT73" s="18"/>
      <c r="AU73" s="18"/>
      <c r="AV73" s="144"/>
      <c r="AW73" s="18"/>
      <c r="AX73" s="139"/>
      <c r="AY73" s="139"/>
      <c r="AZ73" s="18"/>
      <c r="BA73" s="44"/>
      <c r="BB73" s="65"/>
      <c r="BC73" s="65"/>
      <c r="BD73" s="144"/>
      <c r="BE73" s="18"/>
      <c r="BF73" s="18"/>
      <c r="BG73" s="18"/>
      <c r="BH73" s="159"/>
      <c r="BI73" s="18"/>
      <c r="BJ73" s="18"/>
      <c r="BK73" s="18"/>
      <c r="BL73" s="18"/>
      <c r="BM73" s="18"/>
      <c r="BN73" s="24"/>
      <c r="BO73" s="145"/>
      <c r="BP73" s="24"/>
      <c r="BQ73" s="24"/>
      <c r="BR73" s="24"/>
      <c r="BS73" s="24"/>
      <c r="BT73" s="24"/>
      <c r="BU73" s="24"/>
      <c r="BV73" s="24"/>
      <c r="BW73" s="24"/>
      <c r="BX73" s="146"/>
      <c r="BY73" s="146"/>
      <c r="BZ73" s="146"/>
      <c r="CA73" s="146"/>
      <c r="CB73" s="146"/>
    </row>
    <row r="74" spans="1:99" x14ac:dyDescent="0.35">
      <c r="A74" s="110" t="s">
        <v>254</v>
      </c>
      <c r="B74" s="154">
        <v>44860</v>
      </c>
      <c r="C74" s="110">
        <v>9</v>
      </c>
      <c r="D74" s="110">
        <v>6</v>
      </c>
      <c r="E74" s="110">
        <v>2</v>
      </c>
      <c r="F74" s="110">
        <v>1</v>
      </c>
      <c r="G74" s="110">
        <v>0</v>
      </c>
      <c r="H74" s="110">
        <v>0</v>
      </c>
      <c r="I74" s="110"/>
      <c r="J74" s="110">
        <v>0</v>
      </c>
      <c r="K74" s="153">
        <f t="shared" si="14"/>
        <v>33.333333333333329</v>
      </c>
      <c r="L74" s="153">
        <f t="shared" si="15"/>
        <v>77.777777777777786</v>
      </c>
      <c r="M74" s="153">
        <f t="shared" si="16"/>
        <v>88.888888888888886</v>
      </c>
      <c r="N74" s="153">
        <f t="shared" si="17"/>
        <v>100</v>
      </c>
      <c r="O74" s="153">
        <f t="shared" si="18"/>
        <v>100</v>
      </c>
      <c r="P74" s="93"/>
      <c r="Q74" s="110" t="s">
        <v>250</v>
      </c>
      <c r="R74" s="110" t="s">
        <v>24</v>
      </c>
      <c r="S74" s="110">
        <v>7</v>
      </c>
      <c r="T74" s="110">
        <v>19</v>
      </c>
      <c r="V74" s="234"/>
      <c r="W74" s="234"/>
      <c r="X74" s="234"/>
      <c r="Y74" s="291"/>
      <c r="Z74" s="234"/>
      <c r="AA74" s="300"/>
      <c r="AB74" s="300"/>
      <c r="AC74" s="300"/>
      <c r="AD74" s="18"/>
      <c r="AE74" s="65"/>
      <c r="AF74" s="45"/>
      <c r="AG74" s="65"/>
      <c r="AH74" s="65"/>
      <c r="AI74" s="65"/>
      <c r="AJ74" s="65"/>
      <c r="AK74" s="65"/>
      <c r="AL74" s="65"/>
      <c r="AM74" s="18"/>
      <c r="AN74" s="131"/>
      <c r="AO74" s="138"/>
      <c r="AP74" s="138"/>
      <c r="AQ74" s="138"/>
      <c r="AR74" s="138"/>
      <c r="AS74" s="138"/>
      <c r="AT74" s="18"/>
      <c r="AU74" s="18"/>
      <c r="AV74" s="144"/>
      <c r="AW74" s="18"/>
      <c r="AX74" s="139"/>
      <c r="AY74" s="139"/>
      <c r="AZ74" s="18"/>
      <c r="BA74" s="44"/>
      <c r="BB74" s="65"/>
      <c r="BC74" s="65"/>
      <c r="BD74" s="144"/>
      <c r="BE74" s="18"/>
      <c r="BF74" s="18"/>
      <c r="BG74" s="18"/>
      <c r="BH74" s="159"/>
      <c r="BI74" s="18"/>
      <c r="BJ74" s="18"/>
      <c r="BK74" s="18"/>
      <c r="BL74" s="18"/>
      <c r="BM74" s="18"/>
      <c r="BN74" s="24"/>
      <c r="BO74" s="145"/>
      <c r="BP74" s="24"/>
      <c r="BQ74" s="24"/>
      <c r="BR74" s="24"/>
      <c r="BS74" s="24"/>
      <c r="BT74" s="24"/>
      <c r="BU74" s="24"/>
      <c r="BV74" s="24"/>
      <c r="BW74" s="24"/>
      <c r="BX74" s="146"/>
      <c r="BY74" s="146"/>
      <c r="BZ74" s="146"/>
      <c r="CA74" s="146"/>
      <c r="CB74" s="146"/>
    </row>
    <row r="75" spans="1:99" x14ac:dyDescent="0.35">
      <c r="A75" s="110" t="s">
        <v>255</v>
      </c>
      <c r="B75" s="154">
        <v>44860</v>
      </c>
      <c r="C75" s="110">
        <v>12</v>
      </c>
      <c r="D75" s="110">
        <v>7</v>
      </c>
      <c r="E75" s="110">
        <v>2</v>
      </c>
      <c r="F75" s="110">
        <v>1</v>
      </c>
      <c r="G75" s="110">
        <v>0</v>
      </c>
      <c r="H75" s="110">
        <v>0</v>
      </c>
      <c r="I75" s="110"/>
      <c r="J75" s="110">
        <v>0</v>
      </c>
      <c r="K75" s="153">
        <f t="shared" si="14"/>
        <v>41.666666666666671</v>
      </c>
      <c r="L75" s="153">
        <f t="shared" si="15"/>
        <v>83.333333333333343</v>
      </c>
      <c r="M75" s="153">
        <f t="shared" si="16"/>
        <v>91.666666666666657</v>
      </c>
      <c r="N75" s="153">
        <f t="shared" si="17"/>
        <v>100</v>
      </c>
      <c r="O75" s="153">
        <f t="shared" si="18"/>
        <v>100</v>
      </c>
      <c r="P75" s="93"/>
      <c r="Q75" s="110" t="s">
        <v>250</v>
      </c>
      <c r="R75" s="110" t="s">
        <v>24</v>
      </c>
      <c r="S75" s="110">
        <v>7</v>
      </c>
      <c r="T75" s="110">
        <v>19</v>
      </c>
      <c r="V75" s="234"/>
      <c r="W75" s="234"/>
      <c r="X75" s="234"/>
      <c r="Y75" s="291"/>
      <c r="Z75" s="234"/>
      <c r="AA75" s="300"/>
      <c r="AB75" s="300"/>
      <c r="AC75" s="300"/>
      <c r="AD75" s="18"/>
      <c r="AE75" s="65"/>
      <c r="AF75" s="133"/>
      <c r="AG75" s="65"/>
      <c r="AH75" s="65"/>
      <c r="AI75" s="65"/>
      <c r="AJ75" s="65"/>
      <c r="AK75" s="65"/>
      <c r="AL75" s="65"/>
      <c r="AM75" s="18"/>
      <c r="AN75" s="131"/>
      <c r="AO75" s="138"/>
      <c r="AP75" s="138"/>
      <c r="AQ75" s="138"/>
      <c r="AR75" s="138"/>
      <c r="AS75" s="138"/>
      <c r="AT75" s="18"/>
      <c r="AU75" s="18"/>
      <c r="AV75" s="144"/>
      <c r="AW75" s="18"/>
      <c r="AX75" s="139"/>
      <c r="AY75" s="139"/>
      <c r="AZ75" s="18"/>
      <c r="BA75" s="44"/>
      <c r="BB75" s="65"/>
      <c r="BC75" s="65"/>
      <c r="BD75" s="144"/>
      <c r="BE75" s="18"/>
      <c r="BF75" s="18"/>
      <c r="BG75" s="18"/>
      <c r="BH75" s="159"/>
      <c r="BI75" s="18"/>
      <c r="BJ75" s="18"/>
      <c r="BK75" s="18"/>
      <c r="BL75" s="18"/>
      <c r="BM75" s="18"/>
      <c r="BN75" s="24"/>
      <c r="BO75" s="145"/>
      <c r="BP75" s="24"/>
      <c r="BQ75" s="24"/>
      <c r="BR75" s="24"/>
      <c r="BS75" s="24"/>
      <c r="BT75" s="24"/>
      <c r="BU75" s="24"/>
      <c r="BV75" s="24"/>
      <c r="BW75" s="24"/>
      <c r="BX75" s="146"/>
      <c r="BY75" s="146"/>
      <c r="BZ75" s="146"/>
      <c r="CA75" s="146"/>
      <c r="CB75" s="146"/>
    </row>
    <row r="76" spans="1:99" x14ac:dyDescent="0.35">
      <c r="A76" s="110" t="s">
        <v>256</v>
      </c>
      <c r="B76" s="154">
        <v>44860</v>
      </c>
      <c r="C76" s="110">
        <v>7</v>
      </c>
      <c r="D76" s="110">
        <v>5</v>
      </c>
      <c r="E76" s="110">
        <v>3</v>
      </c>
      <c r="F76" s="110">
        <v>1</v>
      </c>
      <c r="G76" s="110">
        <v>1</v>
      </c>
      <c r="H76" s="110">
        <v>0</v>
      </c>
      <c r="I76" s="110"/>
      <c r="J76" s="110">
        <v>0</v>
      </c>
      <c r="K76" s="153">
        <f t="shared" si="14"/>
        <v>28.571428571428569</v>
      </c>
      <c r="L76" s="153">
        <f t="shared" si="15"/>
        <v>57.142857142857139</v>
      </c>
      <c r="M76" s="153">
        <f t="shared" si="16"/>
        <v>85.714285714285708</v>
      </c>
      <c r="N76" s="153">
        <f t="shared" si="17"/>
        <v>85.714285714285708</v>
      </c>
      <c r="O76" s="153">
        <f t="shared" si="18"/>
        <v>100</v>
      </c>
      <c r="P76" s="93"/>
      <c r="Q76" s="110" t="s">
        <v>250</v>
      </c>
      <c r="R76" s="110" t="s">
        <v>24</v>
      </c>
      <c r="S76" s="110">
        <v>7</v>
      </c>
      <c r="T76" s="110">
        <v>19</v>
      </c>
      <c r="V76" s="234"/>
      <c r="W76" s="234"/>
      <c r="X76" s="234"/>
      <c r="Y76" s="291"/>
      <c r="Z76" s="234"/>
      <c r="AA76" s="300"/>
      <c r="AB76" s="300"/>
      <c r="AC76" s="300"/>
      <c r="AD76" s="18"/>
      <c r="AE76" s="65"/>
      <c r="AF76" s="45"/>
      <c r="AG76" s="65"/>
      <c r="AH76" s="65"/>
      <c r="AI76" s="65"/>
      <c r="AJ76" s="65"/>
      <c r="AK76" s="65"/>
      <c r="AL76" s="65"/>
      <c r="AM76" s="18"/>
      <c r="AN76" s="131"/>
      <c r="AO76" s="138"/>
      <c r="AP76" s="138"/>
      <c r="AQ76" s="138"/>
      <c r="AR76" s="138"/>
      <c r="AS76" s="138"/>
      <c r="AT76" s="18"/>
      <c r="AU76" s="18"/>
      <c r="AV76" s="144"/>
      <c r="AW76" s="18"/>
      <c r="AX76" s="139"/>
      <c r="AY76" s="139"/>
      <c r="AZ76" s="18"/>
      <c r="BA76" s="44"/>
      <c r="BB76" s="65"/>
      <c r="BC76" s="65"/>
      <c r="BD76" s="144"/>
      <c r="BE76" s="18"/>
      <c r="BF76" s="18"/>
      <c r="BG76" s="18"/>
      <c r="BH76" s="159"/>
      <c r="BI76" s="18"/>
      <c r="BJ76" s="18"/>
      <c r="BK76" s="18"/>
      <c r="BL76" s="18"/>
      <c r="BM76" s="18"/>
      <c r="BN76" s="24"/>
      <c r="BO76" s="44"/>
      <c r="BP76" s="24"/>
      <c r="BQ76" s="24"/>
      <c r="BR76" s="24"/>
      <c r="BS76" s="24"/>
      <c r="BT76" s="24"/>
      <c r="BU76" s="24"/>
      <c r="BV76" s="24"/>
      <c r="BW76" s="24"/>
      <c r="BX76" s="146"/>
      <c r="BY76" s="146"/>
      <c r="BZ76" s="146"/>
      <c r="CA76" s="146"/>
      <c r="CB76" s="146"/>
    </row>
    <row r="77" spans="1:99" x14ac:dyDescent="0.35">
      <c r="A77" s="110" t="s">
        <v>257</v>
      </c>
      <c r="B77" s="154">
        <v>44860</v>
      </c>
      <c r="C77" s="110">
        <v>10</v>
      </c>
      <c r="D77" s="110">
        <v>6</v>
      </c>
      <c r="E77" s="110">
        <v>4</v>
      </c>
      <c r="F77" s="110">
        <v>3</v>
      </c>
      <c r="G77" s="110">
        <v>2</v>
      </c>
      <c r="H77" s="110">
        <v>2</v>
      </c>
      <c r="I77" s="110"/>
      <c r="J77" s="110">
        <v>0</v>
      </c>
      <c r="K77" s="153">
        <f t="shared" si="14"/>
        <v>40</v>
      </c>
      <c r="L77" s="153">
        <f t="shared" si="15"/>
        <v>60</v>
      </c>
      <c r="M77" s="153">
        <f t="shared" si="16"/>
        <v>70</v>
      </c>
      <c r="N77" s="153">
        <f t="shared" si="17"/>
        <v>80</v>
      </c>
      <c r="O77" s="153">
        <f t="shared" si="18"/>
        <v>80</v>
      </c>
      <c r="P77" s="93"/>
      <c r="Q77" s="110" t="s">
        <v>250</v>
      </c>
      <c r="R77" s="110" t="s">
        <v>24</v>
      </c>
      <c r="S77" s="110">
        <v>7</v>
      </c>
      <c r="T77" s="110">
        <v>19</v>
      </c>
      <c r="V77" s="234"/>
      <c r="W77" s="234"/>
      <c r="X77" s="234"/>
      <c r="Y77" s="291"/>
      <c r="Z77" s="234"/>
      <c r="AA77" s="300"/>
      <c r="AB77" s="300"/>
      <c r="AC77" s="300"/>
      <c r="AD77" s="18"/>
      <c r="AE77" s="65"/>
      <c r="AF77" s="133"/>
      <c r="AG77" s="65"/>
      <c r="AH77" s="65"/>
      <c r="AI77" s="65"/>
      <c r="AJ77" s="65"/>
      <c r="AK77" s="65"/>
      <c r="AL77" s="65"/>
      <c r="AM77" s="18"/>
      <c r="AN77" s="131"/>
      <c r="AO77" s="138"/>
      <c r="AP77" s="138"/>
      <c r="AQ77" s="138"/>
      <c r="AR77" s="138"/>
      <c r="AS77" s="138"/>
      <c r="AT77" s="18"/>
      <c r="AU77" s="18"/>
      <c r="AV77" s="144"/>
      <c r="AW77" s="18"/>
      <c r="AX77" s="139"/>
      <c r="AY77" s="139"/>
      <c r="AZ77" s="18"/>
      <c r="BA77" s="44"/>
      <c r="BB77" s="65"/>
      <c r="BC77" s="65"/>
      <c r="BD77" s="144"/>
      <c r="BE77" s="18"/>
      <c r="BF77" s="18"/>
      <c r="BG77" s="18"/>
      <c r="BH77" s="159"/>
      <c r="BI77" s="18"/>
      <c r="BJ77" s="18"/>
      <c r="BK77" s="18"/>
      <c r="BL77" s="18"/>
      <c r="BM77" s="18"/>
      <c r="BN77" s="24"/>
      <c r="BO77" s="44"/>
      <c r="BP77" s="24"/>
      <c r="BQ77" s="24"/>
      <c r="BR77" s="24"/>
      <c r="BS77" s="24"/>
      <c r="BT77" s="24"/>
      <c r="BU77" s="24"/>
      <c r="BV77" s="18"/>
      <c r="BW77" s="24"/>
      <c r="BX77" s="146"/>
      <c r="BY77" s="146"/>
      <c r="BZ77" s="146"/>
      <c r="CA77" s="146"/>
      <c r="CB77" s="146"/>
    </row>
    <row r="78" spans="1:99" x14ac:dyDescent="0.35">
      <c r="A78" s="110" t="s">
        <v>258</v>
      </c>
      <c r="B78" s="154">
        <v>44860</v>
      </c>
      <c r="C78" s="110">
        <v>12</v>
      </c>
      <c r="D78" s="110">
        <v>12</v>
      </c>
      <c r="E78" s="110">
        <v>9</v>
      </c>
      <c r="F78" s="110">
        <v>7</v>
      </c>
      <c r="G78" s="110">
        <v>6</v>
      </c>
      <c r="H78" s="110">
        <v>4</v>
      </c>
      <c r="I78" s="110"/>
      <c r="J78" s="110">
        <v>0</v>
      </c>
      <c r="K78" s="153">
        <f t="shared" si="14"/>
        <v>0</v>
      </c>
      <c r="L78" s="153">
        <f t="shared" si="15"/>
        <v>25</v>
      </c>
      <c r="M78" s="153">
        <f t="shared" si="16"/>
        <v>41.666666666666671</v>
      </c>
      <c r="N78" s="153">
        <f t="shared" si="17"/>
        <v>50</v>
      </c>
      <c r="O78" s="153">
        <f t="shared" si="18"/>
        <v>66.666666666666657</v>
      </c>
      <c r="P78" s="93"/>
      <c r="Q78" s="110" t="s">
        <v>250</v>
      </c>
      <c r="R78" s="110" t="s">
        <v>24</v>
      </c>
      <c r="S78" s="110">
        <v>7</v>
      </c>
      <c r="T78" s="110">
        <v>19</v>
      </c>
      <c r="V78" s="234"/>
      <c r="W78" s="234"/>
      <c r="X78" s="234"/>
      <c r="Y78" s="291"/>
      <c r="Z78" s="234"/>
      <c r="AA78" s="300"/>
      <c r="AB78" s="300"/>
      <c r="AC78" s="300"/>
      <c r="AD78" s="18"/>
      <c r="AE78" s="65"/>
      <c r="AF78" s="45"/>
      <c r="AG78" s="65"/>
      <c r="AH78" s="65"/>
      <c r="AI78" s="65"/>
      <c r="AJ78" s="65"/>
      <c r="AK78" s="65"/>
      <c r="AL78" s="65"/>
      <c r="AM78" s="18"/>
      <c r="AN78" s="131"/>
      <c r="AO78" s="138"/>
      <c r="AP78" s="138"/>
      <c r="AQ78" s="138"/>
      <c r="AR78" s="138"/>
      <c r="AS78" s="138"/>
      <c r="AT78" s="18"/>
      <c r="AU78" s="18"/>
      <c r="AV78" s="144"/>
      <c r="AW78" s="18"/>
      <c r="AX78" s="139"/>
      <c r="AY78" s="139"/>
      <c r="AZ78" s="18"/>
      <c r="BA78" s="44"/>
      <c r="BB78" s="65"/>
      <c r="BC78" s="65"/>
      <c r="BD78" s="144"/>
      <c r="BE78" s="18"/>
      <c r="BF78" s="18"/>
      <c r="BG78" s="18"/>
      <c r="BH78" s="159"/>
      <c r="BI78" s="18"/>
      <c r="BJ78" s="18"/>
      <c r="BK78" s="18"/>
      <c r="BL78" s="18"/>
      <c r="BM78" s="18"/>
      <c r="BN78" s="24"/>
      <c r="BO78" s="44"/>
      <c r="BP78" s="24"/>
      <c r="BQ78" s="24"/>
      <c r="BR78" s="24"/>
      <c r="BS78" s="24"/>
      <c r="BT78" s="24"/>
      <c r="BU78" s="24"/>
      <c r="BV78" s="18"/>
      <c r="BW78" s="24"/>
      <c r="BX78" s="146"/>
      <c r="BY78" s="146"/>
      <c r="BZ78" s="146"/>
      <c r="CA78" s="146"/>
      <c r="CB78" s="146"/>
    </row>
    <row r="79" spans="1:99" x14ac:dyDescent="0.35">
      <c r="A79" s="110" t="s">
        <v>259</v>
      </c>
      <c r="B79" s="154">
        <v>44860</v>
      </c>
      <c r="C79" s="110">
        <v>12</v>
      </c>
      <c r="D79" s="110">
        <v>9</v>
      </c>
      <c r="E79" s="110">
        <v>8</v>
      </c>
      <c r="F79" s="110">
        <v>6</v>
      </c>
      <c r="G79" s="110">
        <v>6</v>
      </c>
      <c r="H79" s="110">
        <v>5</v>
      </c>
      <c r="I79" s="110"/>
      <c r="J79" s="110">
        <v>0</v>
      </c>
      <c r="K79" s="153">
        <f t="shared" si="14"/>
        <v>25</v>
      </c>
      <c r="L79" s="153">
        <f t="shared" si="15"/>
        <v>33.333333333333329</v>
      </c>
      <c r="M79" s="153">
        <f t="shared" si="16"/>
        <v>50</v>
      </c>
      <c r="N79" s="153">
        <f t="shared" si="17"/>
        <v>50</v>
      </c>
      <c r="O79" s="153">
        <f t="shared" si="18"/>
        <v>58.333333333333336</v>
      </c>
      <c r="P79" s="93"/>
      <c r="Q79" s="110" t="s">
        <v>250</v>
      </c>
      <c r="R79" s="110" t="s">
        <v>24</v>
      </c>
      <c r="S79" s="110">
        <v>7</v>
      </c>
      <c r="T79" s="110">
        <v>19</v>
      </c>
      <c r="V79" s="234"/>
      <c r="W79" s="234"/>
      <c r="X79" s="234"/>
      <c r="Y79" s="291"/>
      <c r="Z79" s="234"/>
      <c r="AA79" s="300"/>
      <c r="AB79" s="300"/>
      <c r="AC79" s="300"/>
      <c r="AD79" s="18"/>
      <c r="AE79" s="65"/>
      <c r="AF79" s="44"/>
      <c r="AG79" s="65"/>
      <c r="AH79" s="65"/>
      <c r="AI79" s="65"/>
      <c r="AJ79" s="65"/>
      <c r="AK79" s="65"/>
      <c r="AL79" s="65"/>
      <c r="AM79" s="18"/>
      <c r="AN79" s="131"/>
      <c r="AO79" s="138"/>
      <c r="AP79" s="138"/>
      <c r="AQ79" s="138"/>
      <c r="AR79" s="138"/>
      <c r="AS79" s="138"/>
      <c r="AT79" s="18"/>
      <c r="AU79" s="18"/>
      <c r="AV79" s="144"/>
      <c r="AW79" s="18"/>
      <c r="AX79" s="139"/>
      <c r="AY79" s="139"/>
      <c r="AZ79" s="18"/>
      <c r="BA79" s="44"/>
      <c r="BB79" s="65"/>
      <c r="BC79" s="65"/>
      <c r="BD79" s="144"/>
      <c r="BE79" s="18"/>
      <c r="BF79" s="18"/>
      <c r="BG79" s="18"/>
      <c r="BH79" s="159"/>
      <c r="BI79" s="18"/>
      <c r="BJ79" s="18"/>
      <c r="BK79" s="18"/>
      <c r="BL79" s="18"/>
      <c r="BM79" s="18"/>
      <c r="BN79" s="24"/>
      <c r="BO79" s="44"/>
      <c r="BP79" s="24"/>
      <c r="BQ79" s="24"/>
      <c r="BR79" s="24"/>
      <c r="BS79" s="24"/>
      <c r="BT79" s="24"/>
      <c r="BU79" s="24"/>
      <c r="BV79" s="18"/>
      <c r="BW79" s="24"/>
      <c r="BX79" s="146"/>
      <c r="BY79" s="146"/>
      <c r="BZ79" s="146"/>
      <c r="CA79" s="146"/>
      <c r="CB79" s="146"/>
    </row>
    <row r="80" spans="1:99" x14ac:dyDescent="0.35">
      <c r="A80" s="110" t="s">
        <v>260</v>
      </c>
      <c r="B80" s="154">
        <v>44860</v>
      </c>
      <c r="C80" s="110">
        <v>8</v>
      </c>
      <c r="D80" s="110">
        <v>7</v>
      </c>
      <c r="E80" s="110">
        <v>3</v>
      </c>
      <c r="F80" s="110">
        <v>1</v>
      </c>
      <c r="G80" s="110">
        <v>0</v>
      </c>
      <c r="H80" s="110">
        <v>0</v>
      </c>
      <c r="I80" s="110"/>
      <c r="J80" s="110">
        <v>0</v>
      </c>
      <c r="K80" s="153">
        <f t="shared" si="14"/>
        <v>12.5</v>
      </c>
      <c r="L80" s="153">
        <f t="shared" si="15"/>
        <v>62.5</v>
      </c>
      <c r="M80" s="153">
        <f t="shared" si="16"/>
        <v>87.5</v>
      </c>
      <c r="N80" s="153">
        <f t="shared" si="17"/>
        <v>100</v>
      </c>
      <c r="O80" s="153">
        <f t="shared" si="18"/>
        <v>100</v>
      </c>
      <c r="P80" s="93"/>
      <c r="Q80" s="110" t="s">
        <v>250</v>
      </c>
      <c r="R80" s="110" t="s">
        <v>24</v>
      </c>
      <c r="S80" s="110">
        <v>7</v>
      </c>
      <c r="T80" s="110">
        <v>19</v>
      </c>
      <c r="V80" s="234"/>
      <c r="W80" s="234"/>
      <c r="X80" s="234"/>
      <c r="Y80" s="291"/>
      <c r="Z80" s="234"/>
      <c r="AA80" s="300"/>
      <c r="AB80" s="300"/>
      <c r="AC80" s="300"/>
      <c r="AD80" s="18"/>
      <c r="AE80" s="65"/>
      <c r="AF80" s="44"/>
      <c r="AG80" s="65"/>
      <c r="AH80" s="65"/>
      <c r="AI80" s="65"/>
      <c r="AJ80" s="65"/>
      <c r="AK80" s="65"/>
      <c r="AL80" s="65"/>
      <c r="AM80" s="18"/>
      <c r="AN80" s="131"/>
      <c r="AO80" s="138"/>
      <c r="AP80" s="138"/>
      <c r="AQ80" s="138"/>
      <c r="AR80" s="138"/>
      <c r="AS80" s="138"/>
      <c r="AT80" s="18"/>
      <c r="AU80" s="18"/>
      <c r="AV80" s="144"/>
      <c r="AW80" s="18"/>
      <c r="AX80" s="139"/>
      <c r="AY80" s="139"/>
      <c r="AZ80" s="18"/>
      <c r="BA80" s="44"/>
      <c r="BB80" s="65"/>
      <c r="BC80" s="65"/>
      <c r="BD80" s="144"/>
      <c r="BE80" s="18"/>
      <c r="BF80" s="18"/>
      <c r="BG80" s="18"/>
      <c r="BH80" s="159"/>
      <c r="BI80" s="18"/>
      <c r="BJ80" s="18"/>
      <c r="BK80" s="18"/>
      <c r="BL80" s="18"/>
      <c r="BM80" s="18"/>
      <c r="BN80" s="24"/>
      <c r="BO80" s="44"/>
      <c r="BP80" s="24"/>
      <c r="BQ80" s="24"/>
      <c r="BR80" s="24"/>
      <c r="BS80" s="24"/>
      <c r="BT80" s="24"/>
      <c r="BU80" s="24"/>
      <c r="BV80" s="18"/>
      <c r="BW80" s="24"/>
      <c r="BX80" s="146"/>
      <c r="BY80" s="146"/>
      <c r="BZ80" s="146"/>
      <c r="CA80" s="146"/>
      <c r="CB80" s="146"/>
    </row>
    <row r="81" spans="1:80" x14ac:dyDescent="0.35">
      <c r="A81" s="110" t="s">
        <v>261</v>
      </c>
      <c r="B81" s="154">
        <v>44860</v>
      </c>
      <c r="C81" s="110">
        <v>12</v>
      </c>
      <c r="D81" s="110">
        <v>8</v>
      </c>
      <c r="E81" s="110">
        <v>6</v>
      </c>
      <c r="F81" s="110">
        <v>5</v>
      </c>
      <c r="G81" s="110">
        <v>3</v>
      </c>
      <c r="H81" s="110">
        <v>2</v>
      </c>
      <c r="I81" s="110"/>
      <c r="J81" s="110">
        <v>0</v>
      </c>
      <c r="K81" s="153">
        <f t="shared" si="14"/>
        <v>33.333333333333329</v>
      </c>
      <c r="L81" s="153">
        <f t="shared" si="15"/>
        <v>50</v>
      </c>
      <c r="M81" s="153">
        <f t="shared" si="16"/>
        <v>58.333333333333336</v>
      </c>
      <c r="N81" s="153">
        <f t="shared" si="17"/>
        <v>75</v>
      </c>
      <c r="O81" s="153">
        <f t="shared" si="18"/>
        <v>83.333333333333343</v>
      </c>
      <c r="P81" s="93"/>
      <c r="Q81" s="110" t="s">
        <v>250</v>
      </c>
      <c r="R81" s="110" t="s">
        <v>24</v>
      </c>
      <c r="S81" s="110">
        <v>7</v>
      </c>
      <c r="T81" s="110">
        <v>19</v>
      </c>
      <c r="V81" s="234"/>
      <c r="W81" s="234"/>
      <c r="X81" s="234"/>
      <c r="Y81" s="235"/>
      <c r="Z81" s="234"/>
      <c r="AA81" s="300"/>
      <c r="AB81" s="300"/>
      <c r="AC81" s="300"/>
      <c r="AD81" s="18"/>
      <c r="AE81" s="65"/>
      <c r="AF81" s="44"/>
      <c r="AG81" s="65"/>
      <c r="AH81" s="65"/>
      <c r="AI81" s="65"/>
      <c r="AJ81" s="65"/>
      <c r="AK81" s="65"/>
      <c r="AL81" s="65"/>
      <c r="AM81" s="18"/>
      <c r="AN81" s="131"/>
      <c r="AO81" s="138"/>
      <c r="AP81" s="138"/>
      <c r="AQ81" s="138"/>
      <c r="AR81" s="138"/>
      <c r="AS81" s="138"/>
      <c r="AT81" s="18"/>
      <c r="AU81" s="18"/>
      <c r="AV81" s="144"/>
      <c r="AW81" s="18"/>
      <c r="AX81" s="139"/>
      <c r="AY81" s="139"/>
      <c r="AZ81" s="18"/>
      <c r="BA81" s="44"/>
      <c r="BB81" s="65"/>
      <c r="BC81" s="65"/>
      <c r="BD81" s="144"/>
      <c r="BE81" s="18"/>
      <c r="BF81" s="18"/>
      <c r="BG81" s="18"/>
      <c r="BH81" s="159"/>
      <c r="BI81" s="18"/>
      <c r="BJ81" s="18"/>
      <c r="BK81" s="18"/>
      <c r="BL81" s="18"/>
      <c r="BM81" s="18"/>
      <c r="BN81" s="24"/>
      <c r="BO81" s="44"/>
      <c r="BP81" s="24"/>
      <c r="BQ81" s="24"/>
      <c r="BR81" s="24"/>
      <c r="BS81" s="24"/>
      <c r="BT81" s="24"/>
      <c r="BU81" s="24"/>
      <c r="BV81" s="18"/>
      <c r="BW81" s="24"/>
      <c r="BX81" s="146"/>
      <c r="BY81" s="146"/>
      <c r="BZ81" s="146"/>
      <c r="CA81" s="146"/>
      <c r="CB81" s="146"/>
    </row>
    <row r="82" spans="1:80" s="86" customFormat="1" ht="14.15" hidden="1" customHeight="1" x14ac:dyDescent="0.35">
      <c r="A82" s="110" t="s">
        <v>262</v>
      </c>
      <c r="B82" s="154">
        <v>44860</v>
      </c>
      <c r="C82" s="110">
        <v>12</v>
      </c>
      <c r="D82" s="110">
        <v>10</v>
      </c>
      <c r="E82" s="110">
        <v>3</v>
      </c>
      <c r="F82" s="110">
        <v>1</v>
      </c>
      <c r="G82" s="110">
        <v>1</v>
      </c>
      <c r="H82" s="110">
        <v>0</v>
      </c>
      <c r="I82" s="110"/>
      <c r="J82" s="110">
        <v>0</v>
      </c>
      <c r="K82" s="153">
        <f t="shared" si="14"/>
        <v>16.666666666666664</v>
      </c>
      <c r="L82" s="153">
        <f t="shared" si="15"/>
        <v>75</v>
      </c>
      <c r="M82" s="153">
        <f t="shared" si="16"/>
        <v>91.666666666666657</v>
      </c>
      <c r="N82" s="153">
        <f t="shared" si="17"/>
        <v>91.666666666666657</v>
      </c>
      <c r="O82" s="153">
        <f t="shared" si="18"/>
        <v>100</v>
      </c>
      <c r="Q82" s="110" t="s">
        <v>250</v>
      </c>
      <c r="R82" s="110" t="s">
        <v>24</v>
      </c>
      <c r="S82" s="110">
        <v>7</v>
      </c>
      <c r="T82" s="110">
        <v>19</v>
      </c>
      <c r="V82" s="233"/>
      <c r="W82" s="233"/>
      <c r="X82" s="233"/>
      <c r="Y82" s="235"/>
      <c r="Z82" s="233"/>
      <c r="AA82" s="235"/>
      <c r="AB82" s="235"/>
      <c r="AC82" s="235"/>
      <c r="AD82" s="18"/>
      <c r="AE82" s="65"/>
      <c r="AF82" s="44"/>
      <c r="AG82" s="65"/>
      <c r="AH82" s="65"/>
      <c r="AI82" s="65"/>
      <c r="AJ82" s="65"/>
      <c r="AK82" s="65"/>
      <c r="AL82" s="65"/>
      <c r="AM82" s="18"/>
      <c r="AN82" s="131"/>
      <c r="AO82" s="138"/>
      <c r="AP82" s="138"/>
      <c r="AQ82" s="138"/>
      <c r="AR82" s="138"/>
      <c r="AS82" s="138"/>
      <c r="AT82" s="18"/>
      <c r="AU82" s="18"/>
      <c r="AV82" s="144"/>
      <c r="AW82" s="18"/>
      <c r="AX82" s="139"/>
      <c r="AY82" s="139"/>
      <c r="AZ82" s="18"/>
      <c r="BA82" s="44"/>
      <c r="BB82" s="65"/>
      <c r="BC82" s="65"/>
      <c r="BD82" s="144"/>
      <c r="BE82" s="24"/>
      <c r="BF82" s="24"/>
      <c r="BG82" s="24"/>
      <c r="BH82" s="164"/>
      <c r="BI82" s="24"/>
      <c r="BJ82" s="24"/>
      <c r="BK82" s="24"/>
      <c r="BL82" s="24"/>
      <c r="BM82" s="18"/>
      <c r="BN82" s="24"/>
      <c r="BO82" s="44"/>
      <c r="BP82" s="24"/>
      <c r="BQ82" s="24"/>
      <c r="BR82" s="24"/>
      <c r="BS82" s="24"/>
      <c r="BT82" s="24"/>
      <c r="BU82" s="24"/>
      <c r="BV82" s="18"/>
      <c r="BW82" s="24"/>
      <c r="BX82" s="146"/>
      <c r="BY82" s="146"/>
      <c r="BZ82" s="146"/>
      <c r="CA82" s="146"/>
      <c r="CB82" s="146"/>
    </row>
    <row r="83" spans="1:80" s="86" customFormat="1" ht="14.25" hidden="1" customHeight="1" x14ac:dyDescent="0.35">
      <c r="A83" s="24" t="s">
        <v>263</v>
      </c>
      <c r="B83" s="145">
        <v>44862</v>
      </c>
      <c r="C83" s="24">
        <v>10</v>
      </c>
      <c r="D83" s="24">
        <v>4</v>
      </c>
      <c r="E83" s="24">
        <v>2</v>
      </c>
      <c r="F83" s="24">
        <v>1</v>
      </c>
      <c r="G83" s="24">
        <v>1</v>
      </c>
      <c r="H83" s="24">
        <v>1</v>
      </c>
      <c r="I83" s="24"/>
      <c r="J83" s="24">
        <v>0</v>
      </c>
      <c r="K83" s="146">
        <f t="shared" si="14"/>
        <v>60</v>
      </c>
      <c r="L83" s="146">
        <f t="shared" si="15"/>
        <v>80</v>
      </c>
      <c r="M83" s="146">
        <f t="shared" si="16"/>
        <v>90</v>
      </c>
      <c r="N83" s="146">
        <f t="shared" si="17"/>
        <v>90</v>
      </c>
      <c r="O83" s="146">
        <f t="shared" si="18"/>
        <v>90</v>
      </c>
      <c r="Q83" s="24" t="s">
        <v>250</v>
      </c>
      <c r="R83" s="24" t="s">
        <v>24</v>
      </c>
      <c r="S83" s="24">
        <v>9</v>
      </c>
      <c r="T83" s="24">
        <v>19</v>
      </c>
      <c r="V83" s="233"/>
      <c r="W83" s="233"/>
      <c r="X83" s="233"/>
      <c r="Y83" s="235"/>
      <c r="Z83" s="233"/>
      <c r="AA83" s="235"/>
      <c r="AB83" s="235"/>
      <c r="AC83" s="235"/>
      <c r="AD83" s="18"/>
      <c r="AE83" s="65"/>
      <c r="AF83" s="44"/>
      <c r="AG83" s="65"/>
      <c r="AH83" s="65"/>
      <c r="AI83" s="65"/>
      <c r="AJ83" s="65"/>
      <c r="AK83" s="65"/>
      <c r="AL83" s="65"/>
      <c r="AM83" s="18"/>
      <c r="AN83" s="131"/>
      <c r="AO83" s="138"/>
      <c r="AP83" s="138"/>
      <c r="AQ83" s="138"/>
      <c r="AR83" s="138"/>
      <c r="AS83" s="138"/>
      <c r="AT83" s="18"/>
      <c r="AU83" s="18"/>
      <c r="AV83" s="144"/>
      <c r="AW83" s="18"/>
      <c r="AX83" s="139"/>
      <c r="AY83" s="139"/>
      <c r="AZ83" s="18"/>
      <c r="BA83" s="44"/>
      <c r="BB83" s="65"/>
      <c r="BC83" s="65"/>
      <c r="BD83" s="144"/>
      <c r="BE83" s="24"/>
      <c r="BF83" s="24"/>
      <c r="BG83" s="24"/>
      <c r="BH83" s="164"/>
      <c r="BI83" s="24"/>
      <c r="BJ83" s="24"/>
      <c r="BK83" s="24"/>
      <c r="BL83" s="24"/>
      <c r="BM83" s="18"/>
      <c r="BN83" s="24"/>
      <c r="BO83" s="145"/>
      <c r="BP83" s="24"/>
      <c r="BQ83" s="24"/>
      <c r="BR83" s="24"/>
      <c r="BS83" s="24"/>
      <c r="BT83" s="24"/>
      <c r="BU83" s="24"/>
      <c r="BV83" s="24"/>
      <c r="BW83" s="24"/>
      <c r="BX83" s="146"/>
      <c r="BY83" s="146"/>
      <c r="BZ83" s="146"/>
      <c r="CA83" s="146"/>
      <c r="CB83" s="146"/>
    </row>
    <row r="84" spans="1:80" s="86" customFormat="1" ht="14.25" hidden="1" customHeight="1" x14ac:dyDescent="0.35">
      <c r="A84" s="110" t="s">
        <v>264</v>
      </c>
      <c r="B84" s="154">
        <v>44862</v>
      </c>
      <c r="C84" s="110">
        <v>12</v>
      </c>
      <c r="D84" s="110">
        <v>9</v>
      </c>
      <c r="E84" s="110">
        <v>8</v>
      </c>
      <c r="F84" s="110">
        <v>6</v>
      </c>
      <c r="G84" s="110">
        <v>5</v>
      </c>
      <c r="H84" s="110">
        <v>6</v>
      </c>
      <c r="I84" s="110"/>
      <c r="J84" s="110">
        <v>0</v>
      </c>
      <c r="K84" s="153">
        <f t="shared" si="14"/>
        <v>25</v>
      </c>
      <c r="L84" s="153">
        <f t="shared" si="15"/>
        <v>33.333333333333329</v>
      </c>
      <c r="M84" s="153">
        <f t="shared" si="16"/>
        <v>50</v>
      </c>
      <c r="N84" s="153">
        <f t="shared" si="17"/>
        <v>58.333333333333336</v>
      </c>
      <c r="O84" s="153">
        <f t="shared" si="18"/>
        <v>50</v>
      </c>
      <c r="Q84" s="110" t="s">
        <v>250</v>
      </c>
      <c r="R84" s="110" t="s">
        <v>24</v>
      </c>
      <c r="S84" s="110">
        <v>9</v>
      </c>
      <c r="T84" s="110">
        <v>19</v>
      </c>
      <c r="V84" s="233"/>
      <c r="W84" s="233"/>
      <c r="X84" s="233"/>
      <c r="Y84" s="235"/>
      <c r="Z84" s="233"/>
      <c r="AA84" s="235"/>
      <c r="AB84" s="235"/>
      <c r="AC84" s="235"/>
      <c r="AD84" s="18"/>
      <c r="AE84" s="175"/>
      <c r="AF84" s="44"/>
      <c r="AG84" s="18"/>
      <c r="AH84" s="18"/>
      <c r="AI84" s="18"/>
      <c r="AJ84" s="18"/>
      <c r="AK84" s="18"/>
      <c r="AL84" s="18"/>
      <c r="AM84" s="18"/>
      <c r="AN84" s="24"/>
      <c r="AO84" s="146"/>
      <c r="AP84" s="146"/>
      <c r="AQ84" s="146"/>
      <c r="AR84" s="146"/>
      <c r="AS84" s="146"/>
      <c r="AT84" s="18"/>
      <c r="AU84" s="18"/>
      <c r="AV84" s="179"/>
      <c r="AW84" s="18"/>
      <c r="AX84" s="179"/>
      <c r="AY84" s="18"/>
      <c r="AZ84" s="179"/>
      <c r="BA84" s="145"/>
      <c r="BB84" s="24"/>
      <c r="BC84" s="24"/>
      <c r="BD84" s="144"/>
      <c r="BE84" s="24"/>
      <c r="BF84" s="24"/>
      <c r="BG84" s="24"/>
      <c r="BH84" s="164"/>
      <c r="BI84" s="24"/>
      <c r="BJ84" s="24"/>
      <c r="BK84" s="24"/>
      <c r="BL84" s="24"/>
      <c r="BM84" s="18"/>
      <c r="BN84" s="24"/>
      <c r="BO84" s="145"/>
      <c r="BP84" s="24"/>
      <c r="BQ84" s="24"/>
      <c r="BR84" s="24"/>
      <c r="BS84" s="24"/>
      <c r="BT84" s="24"/>
      <c r="BU84" s="24"/>
      <c r="BV84" s="24"/>
      <c r="BW84" s="24"/>
      <c r="BX84" s="146"/>
      <c r="BY84" s="146"/>
      <c r="BZ84" s="146"/>
      <c r="CA84" s="146"/>
      <c r="CB84" s="146"/>
    </row>
    <row r="85" spans="1:80" s="86" customFormat="1" ht="14.25" hidden="1" customHeight="1" x14ac:dyDescent="0.35">
      <c r="A85" s="24" t="s">
        <v>265</v>
      </c>
      <c r="B85" s="145">
        <v>44862</v>
      </c>
      <c r="C85" s="24">
        <v>12</v>
      </c>
      <c r="D85" s="24">
        <v>5</v>
      </c>
      <c r="E85" s="24">
        <v>2</v>
      </c>
      <c r="F85" s="24">
        <v>1</v>
      </c>
      <c r="G85" s="24">
        <v>1</v>
      </c>
      <c r="H85" s="24">
        <v>1</v>
      </c>
      <c r="I85" s="24"/>
      <c r="J85" s="24">
        <v>0</v>
      </c>
      <c r="K85" s="146">
        <f t="shared" si="14"/>
        <v>58.333333333333336</v>
      </c>
      <c r="L85" s="146">
        <f t="shared" si="15"/>
        <v>83.333333333333343</v>
      </c>
      <c r="M85" s="146">
        <f t="shared" si="16"/>
        <v>91.666666666666657</v>
      </c>
      <c r="N85" s="146">
        <f t="shared" si="17"/>
        <v>91.666666666666657</v>
      </c>
      <c r="O85" s="146">
        <f t="shared" si="18"/>
        <v>91.666666666666657</v>
      </c>
      <c r="Q85" s="24" t="s">
        <v>250</v>
      </c>
      <c r="R85" s="24" t="s">
        <v>24</v>
      </c>
      <c r="S85" s="24">
        <v>9</v>
      </c>
      <c r="T85" s="24">
        <v>19</v>
      </c>
      <c r="V85" s="233"/>
      <c r="W85" s="233"/>
      <c r="X85" s="233"/>
      <c r="Y85" s="235"/>
      <c r="Z85" s="233"/>
      <c r="AA85" s="235"/>
      <c r="AB85" s="235"/>
      <c r="AC85" s="235"/>
      <c r="AD85" s="24"/>
      <c r="AE85" s="179"/>
      <c r="AF85" s="44"/>
      <c r="AG85" s="18"/>
      <c r="AH85" s="18"/>
      <c r="AI85" s="18"/>
      <c r="AJ85" s="18"/>
      <c r="AK85" s="18"/>
      <c r="AL85" s="18"/>
      <c r="AM85" s="18"/>
      <c r="AN85" s="24"/>
      <c r="AO85" s="146"/>
      <c r="AP85" s="146"/>
      <c r="AQ85" s="146"/>
      <c r="AR85" s="146"/>
      <c r="AS85" s="146"/>
      <c r="AT85" s="18"/>
      <c r="AU85" s="18"/>
      <c r="AV85" s="179"/>
      <c r="AW85" s="18"/>
      <c r="AX85" s="179"/>
      <c r="AY85" s="18"/>
      <c r="AZ85" s="179"/>
      <c r="BA85" s="18"/>
      <c r="BB85" s="18"/>
      <c r="BC85" s="18"/>
      <c r="BD85" s="18"/>
      <c r="BE85" s="18"/>
      <c r="BF85" s="18"/>
      <c r="BG85" s="24"/>
      <c r="BH85" s="164"/>
      <c r="BI85" s="24"/>
      <c r="BJ85" s="24"/>
      <c r="BK85" s="24"/>
      <c r="BL85" s="24"/>
      <c r="BM85" s="18"/>
      <c r="BN85" s="24"/>
      <c r="BO85" s="145"/>
      <c r="BP85" s="24"/>
      <c r="BQ85" s="24"/>
      <c r="BR85" s="24"/>
      <c r="BS85" s="24"/>
      <c r="BT85" s="24"/>
      <c r="BU85" s="24"/>
      <c r="BV85" s="24"/>
      <c r="BW85" s="24"/>
      <c r="BX85" s="146"/>
      <c r="BY85" s="146"/>
      <c r="BZ85" s="146"/>
      <c r="CA85" s="146"/>
      <c r="CB85" s="146"/>
    </row>
    <row r="86" spans="1:80" s="86" customFormat="1" ht="14.25" hidden="1" customHeight="1" x14ac:dyDescent="0.35">
      <c r="A86" s="110" t="s">
        <v>266</v>
      </c>
      <c r="B86" s="154">
        <v>44862</v>
      </c>
      <c r="C86" s="110">
        <v>12</v>
      </c>
      <c r="D86" s="110">
        <v>10</v>
      </c>
      <c r="E86" s="110">
        <v>3</v>
      </c>
      <c r="F86" s="110">
        <v>1</v>
      </c>
      <c r="G86" s="110">
        <v>0</v>
      </c>
      <c r="H86" s="110">
        <v>0</v>
      </c>
      <c r="I86" s="110"/>
      <c r="J86" s="110">
        <v>0</v>
      </c>
      <c r="K86" s="153">
        <f t="shared" si="14"/>
        <v>16.666666666666664</v>
      </c>
      <c r="L86" s="153">
        <f t="shared" si="15"/>
        <v>75</v>
      </c>
      <c r="M86" s="153">
        <f t="shared" si="16"/>
        <v>91.666666666666657</v>
      </c>
      <c r="N86" s="153">
        <f t="shared" si="17"/>
        <v>100</v>
      </c>
      <c r="O86" s="153">
        <f t="shared" si="18"/>
        <v>100</v>
      </c>
      <c r="Q86" s="110" t="s">
        <v>250</v>
      </c>
      <c r="R86" s="110" t="s">
        <v>24</v>
      </c>
      <c r="S86" s="110">
        <v>9</v>
      </c>
      <c r="T86" s="110">
        <v>19</v>
      </c>
      <c r="V86" s="233"/>
      <c r="W86" s="233"/>
      <c r="X86" s="233"/>
      <c r="Y86" s="235"/>
      <c r="Z86" s="233"/>
      <c r="AA86" s="235"/>
      <c r="AB86" s="235"/>
      <c r="AC86" s="235"/>
      <c r="AD86" s="24"/>
      <c r="AE86" s="18"/>
      <c r="AF86" s="44"/>
      <c r="AG86" s="18"/>
      <c r="AH86" s="18"/>
      <c r="AI86" s="18"/>
      <c r="AJ86" s="18"/>
      <c r="AK86" s="18"/>
      <c r="AL86" s="18"/>
      <c r="AM86" s="18"/>
      <c r="AN86" s="24"/>
      <c r="AO86" s="146"/>
      <c r="AP86" s="146"/>
      <c r="AQ86" s="146"/>
      <c r="AR86" s="146"/>
      <c r="AS86" s="146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24"/>
      <c r="BH86" s="164"/>
      <c r="BI86" s="24"/>
      <c r="BJ86" s="24"/>
      <c r="BK86" s="24"/>
      <c r="BL86" s="24"/>
      <c r="BM86" s="18"/>
      <c r="BN86" s="24"/>
      <c r="BO86" s="145"/>
      <c r="BP86" s="24"/>
      <c r="BQ86" s="24"/>
      <c r="BR86" s="24"/>
      <c r="BS86" s="24"/>
      <c r="BT86" s="24"/>
      <c r="BU86" s="24"/>
      <c r="BV86" s="24"/>
      <c r="BW86" s="24"/>
      <c r="BX86" s="146"/>
      <c r="BY86" s="146"/>
      <c r="BZ86" s="146"/>
      <c r="CA86" s="146"/>
      <c r="CB86" s="146"/>
    </row>
    <row r="87" spans="1:80" s="86" customFormat="1" ht="14.25" hidden="1" customHeight="1" x14ac:dyDescent="0.35">
      <c r="A87" s="24" t="s">
        <v>267</v>
      </c>
      <c r="B87" s="145">
        <v>44862</v>
      </c>
      <c r="C87" s="24">
        <v>12</v>
      </c>
      <c r="D87" s="24">
        <v>12</v>
      </c>
      <c r="E87" s="24">
        <v>10</v>
      </c>
      <c r="F87" s="24">
        <v>8</v>
      </c>
      <c r="G87" s="24">
        <v>4</v>
      </c>
      <c r="H87" s="24">
        <v>3</v>
      </c>
      <c r="I87" s="24"/>
      <c r="J87" s="24">
        <v>0</v>
      </c>
      <c r="K87" s="146">
        <f t="shared" si="14"/>
        <v>0</v>
      </c>
      <c r="L87" s="146">
        <f t="shared" si="15"/>
        <v>16.666666666666664</v>
      </c>
      <c r="M87" s="146">
        <f t="shared" si="16"/>
        <v>33.333333333333329</v>
      </c>
      <c r="N87" s="146">
        <f t="shared" si="17"/>
        <v>66.666666666666657</v>
      </c>
      <c r="O87" s="146">
        <f t="shared" si="18"/>
        <v>75</v>
      </c>
      <c r="Q87" s="24" t="s">
        <v>250</v>
      </c>
      <c r="R87" s="24" t="s">
        <v>24</v>
      </c>
      <c r="S87" s="24">
        <v>9</v>
      </c>
      <c r="T87" s="24">
        <v>19</v>
      </c>
      <c r="V87" s="233"/>
      <c r="W87" s="233"/>
      <c r="X87" s="233"/>
      <c r="Y87" s="235"/>
      <c r="Z87" s="233"/>
      <c r="AA87" s="235"/>
      <c r="AB87" s="235"/>
      <c r="AC87" s="235"/>
      <c r="AD87" s="24"/>
      <c r="AE87" s="18"/>
      <c r="AF87" s="44"/>
      <c r="AG87" s="18"/>
      <c r="AH87" s="18"/>
      <c r="AI87" s="18"/>
      <c r="AJ87" s="18"/>
      <c r="AK87" s="18"/>
      <c r="AL87" s="18"/>
      <c r="AM87" s="18"/>
      <c r="AN87" s="24"/>
      <c r="AO87" s="146"/>
      <c r="AP87" s="146"/>
      <c r="AQ87" s="146"/>
      <c r="AR87" s="146"/>
      <c r="AS87" s="146"/>
      <c r="AT87" s="18"/>
      <c r="AU87" s="18"/>
      <c r="AV87" s="179"/>
      <c r="AW87" s="18"/>
      <c r="AX87" s="179"/>
      <c r="AY87" s="18"/>
      <c r="AZ87" s="18"/>
      <c r="BA87" s="18"/>
      <c r="BB87" s="18"/>
      <c r="BC87" s="18"/>
      <c r="BD87" s="18"/>
      <c r="BE87" s="18"/>
      <c r="BF87" s="18"/>
      <c r="BG87" s="24"/>
      <c r="BH87" s="164"/>
      <c r="BI87" s="24"/>
      <c r="BJ87" s="24"/>
      <c r="BK87" s="24"/>
      <c r="BL87" s="24"/>
      <c r="BM87" s="18"/>
      <c r="BN87" s="24"/>
      <c r="BO87" s="145"/>
      <c r="BP87" s="24"/>
      <c r="BQ87" s="24"/>
      <c r="BR87" s="24"/>
      <c r="BS87" s="24"/>
      <c r="BT87" s="24"/>
      <c r="BU87" s="24"/>
      <c r="BV87" s="24"/>
      <c r="BW87" s="24"/>
      <c r="BX87" s="146"/>
      <c r="BY87" s="146"/>
      <c r="BZ87" s="146"/>
      <c r="CA87" s="146"/>
      <c r="CB87" s="146"/>
    </row>
    <row r="88" spans="1:80" s="86" customFormat="1" ht="14.25" hidden="1" customHeight="1" x14ac:dyDescent="0.35">
      <c r="A88" s="110" t="s">
        <v>268</v>
      </c>
      <c r="B88" s="154">
        <v>44862</v>
      </c>
      <c r="C88" s="110">
        <v>11</v>
      </c>
      <c r="D88" s="110">
        <v>8</v>
      </c>
      <c r="E88" s="110">
        <v>1</v>
      </c>
      <c r="F88" s="110">
        <v>0</v>
      </c>
      <c r="G88" s="110">
        <v>0</v>
      </c>
      <c r="H88" s="110">
        <v>0</v>
      </c>
      <c r="I88" s="110"/>
      <c r="J88" s="110">
        <v>0</v>
      </c>
      <c r="K88" s="153">
        <f t="shared" si="14"/>
        <v>27.27272727272727</v>
      </c>
      <c r="L88" s="153">
        <f t="shared" si="15"/>
        <v>90.909090909090907</v>
      </c>
      <c r="M88" s="153">
        <f t="shared" si="16"/>
        <v>100</v>
      </c>
      <c r="N88" s="153">
        <f t="shared" si="17"/>
        <v>100</v>
      </c>
      <c r="O88" s="153">
        <f t="shared" si="18"/>
        <v>100</v>
      </c>
      <c r="Q88" s="110" t="s">
        <v>250</v>
      </c>
      <c r="R88" s="110" t="s">
        <v>24</v>
      </c>
      <c r="S88" s="110">
        <v>9</v>
      </c>
      <c r="T88" s="110">
        <v>19</v>
      </c>
      <c r="V88" s="233"/>
      <c r="W88" s="233"/>
      <c r="X88" s="233"/>
      <c r="Y88" s="235"/>
      <c r="Z88" s="233"/>
      <c r="AA88" s="235"/>
      <c r="AB88" s="235"/>
      <c r="AC88" s="235"/>
      <c r="AD88" s="24"/>
      <c r="AE88" s="18"/>
      <c r="AF88" s="44"/>
      <c r="AG88" s="18"/>
      <c r="AH88" s="18"/>
      <c r="AI88" s="18"/>
      <c r="AJ88" s="18"/>
      <c r="AK88" s="18"/>
      <c r="AL88" s="18"/>
      <c r="AM88" s="18"/>
      <c r="AN88" s="24"/>
      <c r="AO88" s="146"/>
      <c r="AP88" s="146"/>
      <c r="AQ88" s="146"/>
      <c r="AR88" s="146"/>
      <c r="AS88" s="146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24"/>
      <c r="BH88" s="164"/>
      <c r="BI88" s="24"/>
      <c r="BJ88" s="24"/>
      <c r="BK88" s="24"/>
      <c r="BL88" s="24"/>
      <c r="BM88" s="18"/>
      <c r="BN88" s="24"/>
      <c r="BO88" s="145"/>
      <c r="BP88" s="24"/>
      <c r="BQ88" s="24"/>
      <c r="BR88" s="24"/>
      <c r="BS88" s="24"/>
      <c r="BT88" s="24"/>
      <c r="BU88" s="24"/>
      <c r="BV88" s="24"/>
      <c r="BW88" s="24"/>
      <c r="BX88" s="146"/>
      <c r="BY88" s="146"/>
      <c r="BZ88" s="146"/>
      <c r="CA88" s="146"/>
      <c r="CB88" s="146"/>
    </row>
    <row r="89" spans="1:80" s="86" customFormat="1" ht="14.25" hidden="1" customHeight="1" x14ac:dyDescent="0.35">
      <c r="A89" s="24" t="s">
        <v>269</v>
      </c>
      <c r="B89" s="145">
        <v>44862</v>
      </c>
      <c r="C89" s="24">
        <v>12</v>
      </c>
      <c r="D89" s="24">
        <v>7</v>
      </c>
      <c r="E89" s="24">
        <v>3</v>
      </c>
      <c r="F89" s="24">
        <v>2</v>
      </c>
      <c r="G89" s="24">
        <v>1</v>
      </c>
      <c r="H89" s="24">
        <v>1</v>
      </c>
      <c r="I89" s="24"/>
      <c r="J89" s="24">
        <v>0</v>
      </c>
      <c r="K89" s="146">
        <f t="shared" si="14"/>
        <v>41.666666666666671</v>
      </c>
      <c r="L89" s="146">
        <f t="shared" si="15"/>
        <v>75</v>
      </c>
      <c r="M89" s="146">
        <f t="shared" si="16"/>
        <v>83.333333333333343</v>
      </c>
      <c r="N89" s="146">
        <f t="shared" si="17"/>
        <v>91.666666666666657</v>
      </c>
      <c r="O89" s="146">
        <f t="shared" si="18"/>
        <v>91.666666666666657</v>
      </c>
      <c r="Q89" s="24" t="s">
        <v>250</v>
      </c>
      <c r="R89" s="24" t="s">
        <v>24</v>
      </c>
      <c r="S89" s="24">
        <v>9</v>
      </c>
      <c r="T89" s="24">
        <v>19</v>
      </c>
      <c r="V89" s="233"/>
      <c r="W89" s="233"/>
      <c r="X89" s="233"/>
      <c r="Y89" s="235"/>
      <c r="Z89" s="233"/>
      <c r="AA89" s="235"/>
      <c r="AB89" s="235"/>
      <c r="AC89" s="235"/>
      <c r="AD89" s="24"/>
      <c r="AE89" s="18"/>
      <c r="AF89" s="44"/>
      <c r="AG89" s="18"/>
      <c r="AH89" s="18"/>
      <c r="AI89" s="18"/>
      <c r="AJ89" s="18"/>
      <c r="AK89" s="18"/>
      <c r="AL89" s="18"/>
      <c r="AM89" s="18"/>
      <c r="AN89" s="24"/>
      <c r="AO89" s="146"/>
      <c r="AP89" s="146"/>
      <c r="AQ89" s="146"/>
      <c r="AR89" s="146"/>
      <c r="AS89" s="146"/>
      <c r="AT89" s="18"/>
      <c r="AU89" s="18"/>
      <c r="AV89" s="179"/>
      <c r="AW89" s="18"/>
      <c r="AX89" s="179"/>
      <c r="AY89" s="18"/>
      <c r="AZ89" s="18"/>
      <c r="BA89" s="127"/>
      <c r="BB89" s="127"/>
      <c r="BC89" s="127"/>
      <c r="BD89" s="127"/>
      <c r="BE89" s="18"/>
      <c r="BF89" s="18"/>
      <c r="BG89" s="24"/>
      <c r="BH89" s="164"/>
      <c r="BI89" s="24"/>
      <c r="BJ89" s="24"/>
      <c r="BK89" s="24"/>
      <c r="BL89" s="24"/>
      <c r="BM89" s="18"/>
      <c r="BN89" s="24"/>
      <c r="BO89" s="145"/>
      <c r="BP89" s="24"/>
      <c r="BQ89" s="24"/>
      <c r="BR89" s="24"/>
      <c r="BS89" s="24"/>
      <c r="BT89" s="24"/>
      <c r="BU89" s="24"/>
      <c r="BV89" s="24"/>
      <c r="BW89" s="24"/>
      <c r="BX89" s="146"/>
      <c r="BY89" s="146"/>
      <c r="BZ89" s="146"/>
      <c r="CA89" s="146"/>
      <c r="CB89" s="146"/>
    </row>
    <row r="90" spans="1:80" s="86" customFormat="1" ht="14.25" hidden="1" customHeight="1" x14ac:dyDescent="0.35">
      <c r="A90" s="110" t="s">
        <v>270</v>
      </c>
      <c r="B90" s="154">
        <v>44862</v>
      </c>
      <c r="C90" s="110">
        <v>11</v>
      </c>
      <c r="D90" s="110">
        <v>11</v>
      </c>
      <c r="E90" s="110">
        <v>10</v>
      </c>
      <c r="F90" s="110">
        <v>7</v>
      </c>
      <c r="G90" s="110">
        <v>4</v>
      </c>
      <c r="H90" s="110">
        <v>3</v>
      </c>
      <c r="I90" s="110"/>
      <c r="J90" s="110">
        <v>0</v>
      </c>
      <c r="K90" s="153">
        <f t="shared" si="14"/>
        <v>0</v>
      </c>
      <c r="L90" s="153">
        <f t="shared" si="15"/>
        <v>9.0909090909090917</v>
      </c>
      <c r="M90" s="153">
        <f t="shared" si="16"/>
        <v>36.363636363636367</v>
      </c>
      <c r="N90" s="153">
        <f t="shared" si="17"/>
        <v>63.636363636363633</v>
      </c>
      <c r="O90" s="153">
        <f t="shared" si="18"/>
        <v>72.727272727272734</v>
      </c>
      <c r="Q90" s="110" t="s">
        <v>250</v>
      </c>
      <c r="R90" s="110" t="s">
        <v>24</v>
      </c>
      <c r="S90" s="110">
        <v>9</v>
      </c>
      <c r="T90" s="110">
        <v>19</v>
      </c>
      <c r="V90" s="233"/>
      <c r="W90" s="233"/>
      <c r="X90" s="233"/>
      <c r="Y90" s="235"/>
      <c r="Z90" s="233"/>
      <c r="AA90" s="235"/>
      <c r="AB90" s="235"/>
      <c r="AC90" s="235"/>
      <c r="AD90" s="24"/>
      <c r="AE90" s="18"/>
      <c r="AF90" s="44"/>
      <c r="AG90" s="18"/>
      <c r="AH90" s="18"/>
      <c r="AI90" s="18"/>
      <c r="AJ90" s="18"/>
      <c r="AK90" s="18"/>
      <c r="AL90" s="18"/>
      <c r="AM90" s="18"/>
      <c r="AN90" s="24"/>
      <c r="AO90" s="146"/>
      <c r="AP90" s="146"/>
      <c r="AQ90" s="146"/>
      <c r="AR90" s="146"/>
      <c r="AS90" s="146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24"/>
      <c r="BH90" s="164"/>
      <c r="BI90" s="24"/>
      <c r="BJ90" s="24"/>
      <c r="BK90" s="24"/>
      <c r="BL90" s="24"/>
      <c r="BM90" s="18"/>
      <c r="BN90" s="24"/>
      <c r="BO90" s="145"/>
      <c r="BP90" s="24"/>
      <c r="BQ90" s="24"/>
      <c r="BR90" s="24"/>
      <c r="BS90" s="24"/>
      <c r="BT90" s="24"/>
      <c r="BU90" s="24"/>
      <c r="BV90" s="24"/>
      <c r="BW90" s="24"/>
      <c r="BX90" s="146"/>
      <c r="BY90" s="146"/>
      <c r="BZ90" s="146"/>
      <c r="CA90" s="146"/>
      <c r="CB90" s="146"/>
    </row>
    <row r="91" spans="1:80" s="86" customFormat="1" ht="14.25" hidden="1" customHeight="1" x14ac:dyDescent="0.35">
      <c r="A91" s="24" t="s">
        <v>271</v>
      </c>
      <c r="B91" s="145">
        <v>44862</v>
      </c>
      <c r="C91" s="24">
        <v>7</v>
      </c>
      <c r="D91" s="24">
        <v>2</v>
      </c>
      <c r="E91" s="24">
        <v>3</v>
      </c>
      <c r="F91" s="24">
        <v>1</v>
      </c>
      <c r="G91" s="24">
        <v>1</v>
      </c>
      <c r="H91" s="24">
        <v>0</v>
      </c>
      <c r="I91" s="24"/>
      <c r="J91" s="24">
        <v>0</v>
      </c>
      <c r="K91" s="146">
        <f t="shared" si="14"/>
        <v>71.428571428571431</v>
      </c>
      <c r="L91" s="146">
        <f t="shared" si="15"/>
        <v>57.142857142857139</v>
      </c>
      <c r="M91" s="146">
        <f t="shared" si="16"/>
        <v>85.714285714285708</v>
      </c>
      <c r="N91" s="146">
        <f t="shared" si="17"/>
        <v>85.714285714285708</v>
      </c>
      <c r="O91" s="146">
        <f t="shared" si="18"/>
        <v>100</v>
      </c>
      <c r="Q91" s="24" t="s">
        <v>250</v>
      </c>
      <c r="R91" s="24" t="s">
        <v>24</v>
      </c>
      <c r="S91" s="24">
        <v>9</v>
      </c>
      <c r="T91" s="24">
        <v>19</v>
      </c>
      <c r="V91" s="233"/>
      <c r="W91" s="233"/>
      <c r="X91" s="233"/>
      <c r="Y91" s="235"/>
      <c r="Z91" s="233"/>
      <c r="AA91" s="235"/>
      <c r="AB91" s="235"/>
      <c r="AC91" s="235"/>
      <c r="AD91" s="24"/>
      <c r="AE91" s="18"/>
      <c r="AF91" s="44"/>
      <c r="AG91" s="18"/>
      <c r="AH91" s="18"/>
      <c r="AI91" s="18"/>
      <c r="AJ91" s="18"/>
      <c r="AK91" s="18"/>
      <c r="AL91" s="18"/>
      <c r="AM91" s="18"/>
      <c r="AN91" s="24"/>
      <c r="AO91" s="146"/>
      <c r="AP91" s="146"/>
      <c r="AQ91" s="146"/>
      <c r="AR91" s="146"/>
      <c r="AS91" s="146"/>
      <c r="AT91" s="18"/>
      <c r="AU91" s="18"/>
      <c r="AV91" s="179"/>
      <c r="AW91" s="18"/>
      <c r="AX91" s="179"/>
      <c r="AY91" s="18"/>
      <c r="AZ91" s="18"/>
      <c r="BA91" s="18"/>
      <c r="BB91" s="44"/>
      <c r="BC91" s="65"/>
      <c r="BD91" s="65"/>
      <c r="BE91" s="144"/>
      <c r="BF91" s="18"/>
      <c r="BG91" s="24"/>
      <c r="BH91" s="164"/>
      <c r="BI91" s="24"/>
      <c r="BJ91" s="24"/>
      <c r="BK91" s="24"/>
      <c r="BL91" s="24"/>
      <c r="BM91" s="18"/>
      <c r="BN91" s="24"/>
      <c r="BO91" s="145"/>
      <c r="BP91" s="24"/>
      <c r="BQ91" s="24"/>
      <c r="BR91" s="24"/>
      <c r="BS91" s="24"/>
      <c r="BT91" s="24"/>
      <c r="BU91" s="24"/>
      <c r="BV91" s="24"/>
      <c r="BW91" s="24"/>
      <c r="BX91" s="146"/>
      <c r="BY91" s="146"/>
      <c r="BZ91" s="146"/>
      <c r="CA91" s="146"/>
      <c r="CB91" s="146"/>
    </row>
    <row r="92" spans="1:80" ht="14.5" hidden="1" customHeight="1" x14ac:dyDescent="0.35">
      <c r="A92" s="110" t="s">
        <v>272</v>
      </c>
      <c r="B92" s="154">
        <v>44862</v>
      </c>
      <c r="C92" s="110">
        <v>11</v>
      </c>
      <c r="D92" s="110">
        <v>8</v>
      </c>
      <c r="E92" s="110">
        <v>5</v>
      </c>
      <c r="F92" s="110">
        <v>2</v>
      </c>
      <c r="G92" s="110">
        <v>1</v>
      </c>
      <c r="H92" s="110">
        <v>1</v>
      </c>
      <c r="I92" s="110"/>
      <c r="J92" s="110">
        <v>0</v>
      </c>
      <c r="K92" s="153">
        <f t="shared" si="14"/>
        <v>27.27272727272727</v>
      </c>
      <c r="L92" s="153">
        <f t="shared" si="15"/>
        <v>54.54545454545454</v>
      </c>
      <c r="M92" s="153">
        <f t="shared" si="16"/>
        <v>81.818181818181827</v>
      </c>
      <c r="N92" s="153">
        <f t="shared" si="17"/>
        <v>90.909090909090907</v>
      </c>
      <c r="O92" s="153">
        <f t="shared" si="18"/>
        <v>90.909090909090907</v>
      </c>
      <c r="Q92" s="110" t="s">
        <v>250</v>
      </c>
      <c r="R92" s="110" t="s">
        <v>101</v>
      </c>
      <c r="S92" s="110">
        <v>9</v>
      </c>
      <c r="T92" s="110">
        <v>19</v>
      </c>
      <c r="V92" s="234"/>
      <c r="W92" s="234"/>
      <c r="X92" s="234"/>
      <c r="Y92" s="235"/>
      <c r="Z92" s="234"/>
      <c r="AA92" s="235"/>
      <c r="AB92" s="235"/>
      <c r="AC92" s="235"/>
      <c r="AD92" s="24"/>
      <c r="AE92" s="18"/>
      <c r="AF92" s="65"/>
      <c r="AG92" s="45"/>
      <c r="AH92" s="65"/>
      <c r="AI92" s="65"/>
      <c r="AJ92" s="65"/>
      <c r="AK92" s="65"/>
      <c r="AL92" s="65"/>
      <c r="AM92" s="65"/>
      <c r="AN92" s="18"/>
      <c r="AO92" s="131"/>
      <c r="AP92" s="138"/>
      <c r="AQ92" s="138"/>
      <c r="AR92" s="138"/>
      <c r="AS92" s="138"/>
      <c r="AT92" s="138"/>
      <c r="AU92" s="18"/>
      <c r="AV92" s="18"/>
      <c r="AW92" s="144"/>
      <c r="AX92" s="18"/>
      <c r="AY92" s="139"/>
      <c r="AZ92" s="139"/>
      <c r="BA92" s="18"/>
      <c r="BB92" s="44"/>
      <c r="BC92" s="65"/>
      <c r="BD92" s="65"/>
      <c r="BE92" s="144"/>
      <c r="BF92" s="18"/>
      <c r="BG92" s="18"/>
      <c r="BH92" s="159"/>
      <c r="BI92" s="18"/>
      <c r="BJ92" s="18"/>
      <c r="BK92" s="18"/>
      <c r="BL92" s="18"/>
      <c r="BM92" s="18"/>
      <c r="BN92" s="24"/>
      <c r="BO92" s="145"/>
      <c r="BP92" s="24"/>
      <c r="BQ92" s="24"/>
      <c r="BR92" s="24"/>
      <c r="BS92" s="24"/>
      <c r="BT92" s="24"/>
      <c r="BU92" s="24"/>
      <c r="BV92" s="24"/>
      <c r="BW92" s="24"/>
      <c r="BX92" s="146"/>
      <c r="BY92" s="146"/>
      <c r="BZ92" s="146"/>
      <c r="CA92" s="146"/>
      <c r="CB92" s="146"/>
    </row>
    <row r="93" spans="1:80" ht="14.5" hidden="1" customHeight="1" x14ac:dyDescent="0.35">
      <c r="A93" s="24" t="s">
        <v>273</v>
      </c>
      <c r="B93" s="44">
        <v>44865</v>
      </c>
      <c r="C93" s="24">
        <v>9</v>
      </c>
      <c r="D93" s="24">
        <v>9</v>
      </c>
      <c r="E93" s="24">
        <v>5</v>
      </c>
      <c r="F93" s="24">
        <v>1</v>
      </c>
      <c r="G93" s="24">
        <v>1</v>
      </c>
      <c r="H93" s="24">
        <v>1</v>
      </c>
      <c r="I93" s="24"/>
      <c r="J93" s="24">
        <v>0</v>
      </c>
      <c r="K93" s="146">
        <f t="shared" si="14"/>
        <v>0</v>
      </c>
      <c r="L93" s="146">
        <f t="shared" si="15"/>
        <v>44.444444444444443</v>
      </c>
      <c r="M93" s="146">
        <f t="shared" si="16"/>
        <v>88.888888888888886</v>
      </c>
      <c r="N93" s="146">
        <f t="shared" si="17"/>
        <v>88.888888888888886</v>
      </c>
      <c r="O93" s="146">
        <f t="shared" si="18"/>
        <v>88.888888888888886</v>
      </c>
      <c r="Q93" s="24" t="s">
        <v>280</v>
      </c>
      <c r="R93" s="24" t="s">
        <v>24</v>
      </c>
      <c r="S93" s="24">
        <v>11</v>
      </c>
      <c r="T93" s="24">
        <v>20</v>
      </c>
      <c r="V93" s="234"/>
      <c r="W93" s="234"/>
      <c r="X93" s="234"/>
      <c r="Y93" s="235"/>
      <c r="Z93" s="234"/>
      <c r="AA93" s="235"/>
      <c r="AB93" s="235"/>
      <c r="AC93" s="235"/>
      <c r="AD93" s="24"/>
      <c r="AE93" s="18"/>
      <c r="AF93" s="65"/>
      <c r="AG93" s="133"/>
      <c r="AH93" s="65"/>
      <c r="AI93" s="65"/>
      <c r="AJ93" s="65"/>
      <c r="AK93" s="65"/>
      <c r="AL93" s="65"/>
      <c r="AM93" s="65"/>
      <c r="AN93" s="18"/>
      <c r="AO93" s="131"/>
      <c r="AP93" s="138"/>
      <c r="AQ93" s="138"/>
      <c r="AR93" s="138"/>
      <c r="AS93" s="138"/>
      <c r="AT93" s="138"/>
      <c r="AU93" s="18"/>
      <c r="AV93" s="18"/>
      <c r="AW93" s="144"/>
      <c r="AX93" s="18"/>
      <c r="AY93" s="139"/>
      <c r="AZ93" s="139"/>
      <c r="BA93" s="18"/>
      <c r="BB93" s="44"/>
      <c r="BC93" s="65"/>
      <c r="BD93" s="65"/>
      <c r="BE93" s="144"/>
      <c r="BF93" s="18"/>
      <c r="BG93" s="18"/>
      <c r="BH93" s="159"/>
      <c r="BI93" s="18"/>
      <c r="BJ93" s="18"/>
      <c r="BK93" s="18"/>
      <c r="BL93" s="18"/>
      <c r="BM93" s="18"/>
      <c r="BN93" s="175"/>
      <c r="BO93" s="44"/>
      <c r="BP93" s="18"/>
      <c r="BQ93" s="18"/>
      <c r="BR93" s="18"/>
      <c r="BS93" s="18"/>
      <c r="BT93" s="18"/>
      <c r="BU93" s="18"/>
      <c r="BV93" s="18"/>
      <c r="BW93" s="24"/>
      <c r="BX93" s="146"/>
      <c r="BY93" s="146"/>
      <c r="BZ93" s="146"/>
      <c r="CA93" s="146"/>
      <c r="CB93" s="146"/>
    </row>
    <row r="94" spans="1:80" ht="14.5" hidden="1" customHeight="1" x14ac:dyDescent="0.35">
      <c r="A94" s="110" t="s">
        <v>274</v>
      </c>
      <c r="B94" s="117">
        <v>44865</v>
      </c>
      <c r="C94" s="110">
        <v>12</v>
      </c>
      <c r="D94" s="110">
        <v>9</v>
      </c>
      <c r="E94" s="110">
        <v>7</v>
      </c>
      <c r="F94" s="110">
        <v>4</v>
      </c>
      <c r="G94" s="110">
        <v>0</v>
      </c>
      <c r="H94" s="110">
        <v>0</v>
      </c>
      <c r="I94" s="101"/>
      <c r="J94" s="110">
        <v>0</v>
      </c>
      <c r="K94" s="153">
        <f t="shared" si="14"/>
        <v>25</v>
      </c>
      <c r="L94" s="153">
        <f t="shared" si="15"/>
        <v>41.666666666666671</v>
      </c>
      <c r="M94" s="153">
        <f t="shared" si="16"/>
        <v>66.666666666666657</v>
      </c>
      <c r="N94" s="153">
        <f t="shared" si="17"/>
        <v>100</v>
      </c>
      <c r="O94" s="153">
        <f t="shared" si="18"/>
        <v>100</v>
      </c>
      <c r="Q94" s="110" t="s">
        <v>280</v>
      </c>
      <c r="R94" s="110" t="s">
        <v>24</v>
      </c>
      <c r="S94" s="110">
        <v>11</v>
      </c>
      <c r="T94" s="110">
        <v>20</v>
      </c>
      <c r="V94" s="234"/>
      <c r="W94" s="234"/>
      <c r="X94" s="234"/>
      <c r="Y94" s="235"/>
      <c r="Z94" s="234"/>
      <c r="AA94" s="235"/>
      <c r="AB94" s="235"/>
      <c r="AC94" s="235"/>
      <c r="AD94" s="24"/>
      <c r="AE94" s="18"/>
      <c r="AF94" s="65"/>
      <c r="AG94" s="45"/>
      <c r="AH94" s="65"/>
      <c r="AI94" s="65"/>
      <c r="AJ94" s="65"/>
      <c r="AK94" s="65"/>
      <c r="AL94" s="65"/>
      <c r="AM94" s="65"/>
      <c r="AN94" s="18"/>
      <c r="AO94" s="131"/>
      <c r="AP94" s="138"/>
      <c r="AQ94" s="138"/>
      <c r="AR94" s="138"/>
      <c r="AS94" s="138"/>
      <c r="AT94" s="138"/>
      <c r="AU94" s="18"/>
      <c r="AV94" s="18"/>
      <c r="AW94" s="144"/>
      <c r="AX94" s="18"/>
      <c r="AY94" s="139"/>
      <c r="AZ94" s="139"/>
      <c r="BA94" s="18"/>
      <c r="BB94" s="44"/>
      <c r="BC94" s="65"/>
      <c r="BD94" s="65"/>
      <c r="BE94" s="144"/>
      <c r="BF94" s="18"/>
      <c r="BG94" s="18"/>
      <c r="BH94" s="159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CA94"/>
    </row>
    <row r="95" spans="1:80" ht="14.5" hidden="1" customHeight="1" x14ac:dyDescent="0.35">
      <c r="A95" s="24" t="s">
        <v>275</v>
      </c>
      <c r="B95" s="44">
        <v>44865</v>
      </c>
      <c r="C95" s="24">
        <v>12</v>
      </c>
      <c r="D95" s="24">
        <v>9</v>
      </c>
      <c r="E95" s="24">
        <v>2</v>
      </c>
      <c r="F95" s="24">
        <v>2</v>
      </c>
      <c r="G95" s="24">
        <v>1</v>
      </c>
      <c r="H95" s="24">
        <v>1</v>
      </c>
      <c r="I95" s="18"/>
      <c r="J95" s="24">
        <v>0</v>
      </c>
      <c r="K95" s="146">
        <f t="shared" si="14"/>
        <v>25</v>
      </c>
      <c r="L95" s="146">
        <f t="shared" si="15"/>
        <v>83.333333333333343</v>
      </c>
      <c r="M95" s="146">
        <f t="shared" si="16"/>
        <v>83.333333333333343</v>
      </c>
      <c r="N95" s="146">
        <f t="shared" si="17"/>
        <v>91.666666666666657</v>
      </c>
      <c r="O95" s="146">
        <f t="shared" si="18"/>
        <v>91.666666666666657</v>
      </c>
      <c r="Q95" s="24" t="s">
        <v>280</v>
      </c>
      <c r="R95" s="24" t="s">
        <v>24</v>
      </c>
      <c r="S95" s="24">
        <v>11</v>
      </c>
      <c r="T95" s="24">
        <v>20</v>
      </c>
      <c r="V95" s="234"/>
      <c r="W95" s="234"/>
      <c r="X95" s="234"/>
      <c r="Y95" s="235"/>
      <c r="Z95" s="234"/>
      <c r="AA95" s="235"/>
      <c r="AB95" s="235"/>
      <c r="AC95" s="235"/>
      <c r="AD95" s="24"/>
      <c r="AE95" s="18"/>
      <c r="AF95" s="65"/>
      <c r="AG95" s="133"/>
      <c r="AH95" s="65"/>
      <c r="AI95" s="65"/>
      <c r="AJ95" s="65"/>
      <c r="AK95" s="65"/>
      <c r="AL95" s="65"/>
      <c r="AM95" s="65"/>
      <c r="AN95" s="18"/>
      <c r="AO95" s="131"/>
      <c r="AP95" s="138"/>
      <c r="AQ95" s="138"/>
      <c r="AR95" s="138"/>
      <c r="AS95" s="138"/>
      <c r="AT95" s="138"/>
      <c r="AU95" s="18"/>
      <c r="AV95" s="18"/>
      <c r="AW95" s="144"/>
      <c r="AX95" s="18"/>
      <c r="AY95" s="139"/>
      <c r="AZ95" s="139"/>
      <c r="BA95" s="18"/>
      <c r="BB95" s="44"/>
      <c r="BC95" s="65"/>
      <c r="BD95" s="65"/>
      <c r="BE95" s="144"/>
      <c r="BF95" s="18"/>
      <c r="BG95" s="18"/>
      <c r="BH95" s="159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CA95"/>
    </row>
    <row r="96" spans="1:80" ht="14.5" hidden="1" customHeight="1" x14ac:dyDescent="0.35">
      <c r="A96" s="110" t="s">
        <v>276</v>
      </c>
      <c r="B96" s="117">
        <v>44865</v>
      </c>
      <c r="C96" s="110">
        <v>12</v>
      </c>
      <c r="D96" s="110">
        <v>9</v>
      </c>
      <c r="E96" s="110">
        <v>5</v>
      </c>
      <c r="F96" s="110">
        <v>5</v>
      </c>
      <c r="G96" s="110">
        <v>4</v>
      </c>
      <c r="H96" s="110">
        <v>4</v>
      </c>
      <c r="I96" s="101"/>
      <c r="J96" s="110">
        <v>0</v>
      </c>
      <c r="K96" s="153">
        <f t="shared" si="14"/>
        <v>25</v>
      </c>
      <c r="L96" s="153">
        <f t="shared" si="15"/>
        <v>58.333333333333336</v>
      </c>
      <c r="M96" s="153">
        <f t="shared" si="16"/>
        <v>58.333333333333336</v>
      </c>
      <c r="N96" s="153">
        <f t="shared" si="17"/>
        <v>66.666666666666657</v>
      </c>
      <c r="O96" s="153">
        <f t="shared" si="18"/>
        <v>66.666666666666657</v>
      </c>
      <c r="Q96" s="110" t="s">
        <v>280</v>
      </c>
      <c r="R96" s="110" t="s">
        <v>24</v>
      </c>
      <c r="S96" s="110">
        <v>11</v>
      </c>
      <c r="T96" s="110">
        <v>20</v>
      </c>
      <c r="V96" s="234"/>
      <c r="W96" s="234"/>
      <c r="X96" s="234"/>
      <c r="Y96" s="235"/>
      <c r="Z96" s="234"/>
      <c r="AA96" s="235"/>
      <c r="AB96" s="235"/>
      <c r="AC96" s="235"/>
      <c r="AD96" s="24"/>
      <c r="AE96" s="18"/>
      <c r="AF96" s="65"/>
      <c r="AG96" s="45"/>
      <c r="AH96" s="65"/>
      <c r="AI96" s="65"/>
      <c r="AJ96" s="65"/>
      <c r="AK96" s="65"/>
      <c r="AL96" s="65"/>
      <c r="AM96" s="65"/>
      <c r="AN96" s="18"/>
      <c r="AO96" s="131"/>
      <c r="AP96" s="138"/>
      <c r="AQ96" s="138"/>
      <c r="AR96" s="138"/>
      <c r="AS96" s="138"/>
      <c r="AT96" s="138"/>
      <c r="AU96" s="18"/>
      <c r="AV96" s="18"/>
      <c r="AW96" s="144"/>
      <c r="AX96" s="18"/>
      <c r="AY96" s="139"/>
      <c r="AZ96" s="139"/>
      <c r="BA96" s="18"/>
      <c r="BB96" s="44"/>
      <c r="BC96" s="65"/>
      <c r="BD96" s="65"/>
      <c r="BE96" s="144"/>
      <c r="BF96" s="18"/>
      <c r="BG96" s="18"/>
      <c r="BH96" s="159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CA96"/>
    </row>
    <row r="97" spans="1:79" ht="14.5" hidden="1" customHeight="1" x14ac:dyDescent="0.35">
      <c r="A97" s="24" t="s">
        <v>277</v>
      </c>
      <c r="B97" s="44">
        <v>44865</v>
      </c>
      <c r="C97" s="24">
        <v>8</v>
      </c>
      <c r="D97" s="24">
        <v>6</v>
      </c>
      <c r="E97" s="24">
        <v>0</v>
      </c>
      <c r="F97" s="24">
        <v>0</v>
      </c>
      <c r="G97" s="24">
        <v>0</v>
      </c>
      <c r="H97" s="24">
        <v>0</v>
      </c>
      <c r="I97" s="18"/>
      <c r="J97" s="24">
        <v>0</v>
      </c>
      <c r="K97" s="146">
        <f t="shared" si="14"/>
        <v>25</v>
      </c>
      <c r="L97" s="146">
        <f t="shared" si="15"/>
        <v>100</v>
      </c>
      <c r="M97" s="146">
        <f t="shared" si="16"/>
        <v>100</v>
      </c>
      <c r="N97" s="146">
        <f t="shared" si="17"/>
        <v>100</v>
      </c>
      <c r="O97" s="146">
        <f t="shared" si="18"/>
        <v>100</v>
      </c>
      <c r="Q97" s="24" t="s">
        <v>280</v>
      </c>
      <c r="R97" s="24" t="s">
        <v>24</v>
      </c>
      <c r="S97" s="24">
        <v>11</v>
      </c>
      <c r="T97" s="24">
        <v>20</v>
      </c>
      <c r="V97" s="234"/>
      <c r="W97" s="234"/>
      <c r="X97" s="234"/>
      <c r="Y97" s="235"/>
      <c r="Z97" s="234"/>
      <c r="AA97" s="235"/>
      <c r="AB97" s="235"/>
      <c r="AC97" s="235"/>
      <c r="AD97" s="24"/>
      <c r="AE97" s="18"/>
      <c r="AF97" s="65"/>
      <c r="AG97" s="44"/>
      <c r="AH97" s="65"/>
      <c r="AI97" s="65"/>
      <c r="AJ97" s="65"/>
      <c r="AK97" s="65"/>
      <c r="AL97" s="65"/>
      <c r="AM97" s="65"/>
      <c r="AN97" s="18"/>
      <c r="AO97" s="131"/>
      <c r="AP97" s="138"/>
      <c r="AQ97" s="138"/>
      <c r="AR97" s="138"/>
      <c r="AS97" s="138"/>
      <c r="AT97" s="138"/>
      <c r="AU97" s="18"/>
      <c r="AV97" s="18"/>
      <c r="AW97" s="144"/>
      <c r="AX97" s="18"/>
      <c r="AY97" s="139"/>
      <c r="AZ97" s="139"/>
      <c r="BA97" s="18"/>
      <c r="BB97" s="44"/>
      <c r="BC97" s="65"/>
      <c r="BD97" s="65"/>
      <c r="BE97" s="144"/>
      <c r="BF97" s="18"/>
      <c r="BG97" s="18"/>
      <c r="BH97" s="159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CA97"/>
    </row>
    <row r="98" spans="1:79" ht="14.5" hidden="1" customHeight="1" x14ac:dyDescent="0.35">
      <c r="A98" s="110" t="s">
        <v>278</v>
      </c>
      <c r="B98" s="117">
        <v>44865</v>
      </c>
      <c r="C98" s="110">
        <v>9</v>
      </c>
      <c r="D98" s="110">
        <v>5</v>
      </c>
      <c r="E98" s="110">
        <v>2</v>
      </c>
      <c r="F98" s="110">
        <v>0</v>
      </c>
      <c r="G98" s="110">
        <v>0</v>
      </c>
      <c r="H98" s="110">
        <v>0</v>
      </c>
      <c r="I98" s="101"/>
      <c r="J98" s="110">
        <v>0</v>
      </c>
      <c r="K98" s="153">
        <f t="shared" si="14"/>
        <v>44.444444444444443</v>
      </c>
      <c r="L98" s="153">
        <f t="shared" si="15"/>
        <v>77.777777777777786</v>
      </c>
      <c r="M98" s="153">
        <f t="shared" si="16"/>
        <v>100</v>
      </c>
      <c r="N98" s="153">
        <f t="shared" si="17"/>
        <v>100</v>
      </c>
      <c r="O98" s="153">
        <f t="shared" si="18"/>
        <v>100</v>
      </c>
      <c r="Q98" s="110" t="s">
        <v>280</v>
      </c>
      <c r="R98" s="110" t="s">
        <v>24</v>
      </c>
      <c r="S98" s="110">
        <v>11</v>
      </c>
      <c r="T98" s="110">
        <v>20</v>
      </c>
      <c r="V98" s="234"/>
      <c r="W98" s="234"/>
      <c r="X98" s="234"/>
      <c r="Y98" s="235"/>
      <c r="Z98" s="234"/>
      <c r="AA98" s="235"/>
      <c r="AB98" s="235"/>
      <c r="AC98" s="235"/>
      <c r="AD98" s="24"/>
      <c r="AE98" s="18"/>
      <c r="AF98" s="65"/>
      <c r="AG98" s="44"/>
      <c r="AH98" s="65"/>
      <c r="AI98" s="65"/>
      <c r="AJ98" s="65"/>
      <c r="AK98" s="65"/>
      <c r="AL98" s="65"/>
      <c r="AM98" s="65"/>
      <c r="AN98" s="18"/>
      <c r="AO98" s="131"/>
      <c r="AP98" s="138"/>
      <c r="AQ98" s="138"/>
      <c r="AR98" s="138"/>
      <c r="AS98" s="138"/>
      <c r="AT98" s="138"/>
      <c r="AU98" s="18"/>
      <c r="AV98" s="18"/>
      <c r="AW98" s="144"/>
      <c r="AX98" s="18"/>
      <c r="AY98" s="139"/>
      <c r="AZ98" s="139"/>
      <c r="BA98" s="18"/>
      <c r="BB98" s="44"/>
      <c r="BC98" s="65"/>
      <c r="BD98" s="65"/>
      <c r="BE98" s="144"/>
      <c r="BF98" s="18"/>
      <c r="BG98" s="18"/>
      <c r="BH98" s="159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CA98"/>
    </row>
    <row r="99" spans="1:79" ht="14.5" hidden="1" customHeight="1" x14ac:dyDescent="0.35">
      <c r="A99" s="24" t="s">
        <v>279</v>
      </c>
      <c r="B99" s="44">
        <v>44865</v>
      </c>
      <c r="C99" s="24">
        <v>12</v>
      </c>
      <c r="D99" s="24">
        <v>4</v>
      </c>
      <c r="E99" s="24">
        <v>1</v>
      </c>
      <c r="F99" s="24">
        <v>0</v>
      </c>
      <c r="G99" s="24">
        <v>0</v>
      </c>
      <c r="H99" s="24">
        <v>0</v>
      </c>
      <c r="I99" s="18"/>
      <c r="J99" s="24">
        <v>0</v>
      </c>
      <c r="K99" s="146">
        <f t="shared" si="14"/>
        <v>66.666666666666657</v>
      </c>
      <c r="L99" s="146">
        <f t="shared" si="15"/>
        <v>91.666666666666657</v>
      </c>
      <c r="M99" s="146">
        <f t="shared" si="16"/>
        <v>100</v>
      </c>
      <c r="N99" s="146">
        <f t="shared" si="17"/>
        <v>100</v>
      </c>
      <c r="O99" s="146">
        <f t="shared" si="18"/>
        <v>100</v>
      </c>
      <c r="Q99" s="24" t="s">
        <v>280</v>
      </c>
      <c r="R99" s="24" t="s">
        <v>24</v>
      </c>
      <c r="S99" s="24">
        <v>11</v>
      </c>
      <c r="T99" s="24">
        <v>20</v>
      </c>
      <c r="V99" s="234"/>
      <c r="W99" s="234"/>
      <c r="X99" s="234"/>
      <c r="Y99" s="235"/>
      <c r="Z99" s="234"/>
      <c r="AA99" s="235"/>
      <c r="AB99" s="235"/>
      <c r="AC99" s="235"/>
      <c r="AD99" s="24"/>
      <c r="AE99" s="18"/>
      <c r="AF99" s="65"/>
      <c r="AG99" s="44"/>
      <c r="AH99" s="65"/>
      <c r="AI99" s="65"/>
      <c r="AJ99" s="65"/>
      <c r="AK99" s="65"/>
      <c r="AL99" s="65"/>
      <c r="AM99" s="65"/>
      <c r="AN99" s="18"/>
      <c r="AO99" s="131"/>
      <c r="AP99" s="138"/>
      <c r="AQ99" s="138"/>
      <c r="AR99" s="138"/>
      <c r="AS99" s="138"/>
      <c r="AT99" s="138"/>
      <c r="AU99" s="18"/>
      <c r="AV99" s="18"/>
      <c r="AW99" s="144"/>
      <c r="AX99" s="18"/>
      <c r="AY99" s="139"/>
      <c r="AZ99" s="139"/>
      <c r="BA99" s="18"/>
      <c r="BB99" s="44"/>
      <c r="BC99" s="65"/>
      <c r="BD99" s="65"/>
      <c r="BE99" s="144"/>
      <c r="BF99" s="18"/>
      <c r="BG99" s="18"/>
      <c r="BH99" s="159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CA99"/>
    </row>
    <row r="100" spans="1:79" ht="14.5" hidden="1" customHeight="1" x14ac:dyDescent="0.35">
      <c r="A100" s="110" t="s">
        <v>281</v>
      </c>
      <c r="B100" s="154">
        <v>44866</v>
      </c>
      <c r="C100" s="110">
        <v>11</v>
      </c>
      <c r="D100" s="110">
        <v>9</v>
      </c>
      <c r="E100" s="110">
        <v>7</v>
      </c>
      <c r="F100" s="110">
        <v>5</v>
      </c>
      <c r="G100" s="110">
        <v>4</v>
      </c>
      <c r="H100" s="110">
        <v>3</v>
      </c>
      <c r="I100" s="110"/>
      <c r="J100" s="110">
        <v>0</v>
      </c>
      <c r="K100" s="153">
        <f t="shared" si="14"/>
        <v>18.181818181818183</v>
      </c>
      <c r="L100" s="153">
        <f t="shared" si="15"/>
        <v>36.363636363636367</v>
      </c>
      <c r="M100" s="153">
        <f t="shared" si="16"/>
        <v>54.54545454545454</v>
      </c>
      <c r="N100" s="153">
        <f t="shared" si="17"/>
        <v>63.636363636363633</v>
      </c>
      <c r="O100" s="153">
        <f t="shared" si="18"/>
        <v>72.727272727272734</v>
      </c>
      <c r="Q100" s="110" t="s">
        <v>280</v>
      </c>
      <c r="R100" s="110" t="s">
        <v>24</v>
      </c>
      <c r="S100" s="110">
        <v>11</v>
      </c>
      <c r="T100" s="110">
        <v>21</v>
      </c>
      <c r="V100" s="234"/>
      <c r="W100" s="234"/>
      <c r="X100" s="234"/>
      <c r="Y100" s="235"/>
      <c r="Z100" s="234"/>
      <c r="AA100" s="235"/>
      <c r="AB100" s="235"/>
      <c r="AC100" s="235"/>
      <c r="AD100" s="24"/>
      <c r="AE100" s="18"/>
      <c r="AF100" s="65"/>
      <c r="AG100" s="44"/>
      <c r="AH100" s="65"/>
      <c r="AI100" s="65"/>
      <c r="AJ100" s="65"/>
      <c r="AK100" s="65"/>
      <c r="AL100" s="65"/>
      <c r="AM100" s="65"/>
      <c r="AN100" s="18"/>
      <c r="AO100" s="131"/>
      <c r="AP100" s="138"/>
      <c r="AQ100" s="138"/>
      <c r="AR100" s="138"/>
      <c r="AS100" s="138"/>
      <c r="AT100" s="138"/>
      <c r="AU100" s="18"/>
      <c r="AV100" s="18"/>
      <c r="AW100" s="144"/>
      <c r="AX100" s="18"/>
      <c r="AY100" s="139"/>
      <c r="AZ100" s="139"/>
      <c r="BA100" s="18"/>
      <c r="BB100" s="44"/>
      <c r="BC100" s="65"/>
      <c r="BD100" s="65"/>
      <c r="BE100" s="144"/>
      <c r="BF100" s="18"/>
      <c r="BG100" s="18"/>
      <c r="BH100" s="159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CA100"/>
    </row>
    <row r="101" spans="1:79" ht="14.5" hidden="1" customHeight="1" x14ac:dyDescent="0.35">
      <c r="A101" s="24" t="s">
        <v>282</v>
      </c>
      <c r="B101" s="145">
        <v>44866</v>
      </c>
      <c r="C101" s="24">
        <v>12</v>
      </c>
      <c r="D101" s="24">
        <v>6</v>
      </c>
      <c r="E101" s="24">
        <v>3</v>
      </c>
      <c r="F101" s="24">
        <v>2</v>
      </c>
      <c r="G101" s="24">
        <v>2</v>
      </c>
      <c r="H101" s="24">
        <v>1</v>
      </c>
      <c r="I101" s="24"/>
      <c r="J101" s="24">
        <v>0</v>
      </c>
      <c r="K101" s="146">
        <f t="shared" si="14"/>
        <v>50</v>
      </c>
      <c r="L101" s="146">
        <f t="shared" si="15"/>
        <v>75</v>
      </c>
      <c r="M101" s="146">
        <f t="shared" si="16"/>
        <v>83.333333333333343</v>
      </c>
      <c r="N101" s="146">
        <f t="shared" si="17"/>
        <v>83.333333333333343</v>
      </c>
      <c r="O101" s="146">
        <f t="shared" si="18"/>
        <v>91.666666666666657</v>
      </c>
      <c r="Q101" s="24" t="s">
        <v>280</v>
      </c>
      <c r="R101" s="24" t="s">
        <v>24</v>
      </c>
      <c r="S101" s="24">
        <v>11</v>
      </c>
      <c r="T101" s="24">
        <v>21</v>
      </c>
      <c r="V101" s="234"/>
      <c r="W101" s="234"/>
      <c r="X101" s="234"/>
      <c r="Y101" s="235"/>
      <c r="Z101" s="234"/>
      <c r="AA101" s="235"/>
      <c r="AB101" s="235"/>
      <c r="AC101" s="235"/>
      <c r="AD101" s="24"/>
      <c r="AE101" s="18"/>
      <c r="AF101" s="65"/>
      <c r="AG101" s="44"/>
      <c r="AH101" s="65"/>
      <c r="AI101" s="65"/>
      <c r="AJ101" s="65"/>
      <c r="AK101" s="65"/>
      <c r="AL101" s="65"/>
      <c r="AM101" s="65"/>
      <c r="AN101" s="18"/>
      <c r="AO101" s="131"/>
      <c r="AP101" s="138"/>
      <c r="AQ101" s="138"/>
      <c r="AR101" s="138"/>
      <c r="AS101" s="138"/>
      <c r="AT101" s="138"/>
      <c r="AU101" s="18"/>
      <c r="AV101" s="18"/>
      <c r="AW101" s="144"/>
      <c r="AX101" s="18"/>
      <c r="AY101" s="139"/>
      <c r="AZ101" s="139"/>
      <c r="BA101" s="18"/>
      <c r="BB101" s="44"/>
      <c r="BC101" s="65"/>
      <c r="BD101" s="65"/>
      <c r="BE101" s="144"/>
      <c r="BF101" s="18"/>
      <c r="BG101" s="18"/>
      <c r="BH101" s="159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CA101"/>
    </row>
    <row r="102" spans="1:79" ht="14.5" hidden="1" customHeight="1" x14ac:dyDescent="0.35">
      <c r="A102" s="110" t="s">
        <v>283</v>
      </c>
      <c r="B102" s="154">
        <v>44866</v>
      </c>
      <c r="C102" s="110">
        <v>10</v>
      </c>
      <c r="D102" s="110">
        <v>8</v>
      </c>
      <c r="E102" s="110">
        <v>3</v>
      </c>
      <c r="F102" s="110">
        <v>2</v>
      </c>
      <c r="G102" s="110">
        <v>0</v>
      </c>
      <c r="H102" s="110">
        <v>0</v>
      </c>
      <c r="I102" s="110"/>
      <c r="J102" s="110">
        <v>0</v>
      </c>
      <c r="K102" s="153">
        <f t="shared" si="14"/>
        <v>20</v>
      </c>
      <c r="L102" s="153">
        <f t="shared" si="15"/>
        <v>70</v>
      </c>
      <c r="M102" s="153">
        <f t="shared" si="16"/>
        <v>80</v>
      </c>
      <c r="N102" s="153">
        <f t="shared" si="17"/>
        <v>100</v>
      </c>
      <c r="O102" s="153">
        <f t="shared" si="18"/>
        <v>100</v>
      </c>
      <c r="Q102" s="110" t="s">
        <v>280</v>
      </c>
      <c r="R102" s="110" t="s">
        <v>24</v>
      </c>
      <c r="S102" s="110">
        <v>11</v>
      </c>
      <c r="T102" s="110">
        <v>21</v>
      </c>
      <c r="V102" s="234"/>
      <c r="W102" s="234"/>
      <c r="X102" s="234"/>
      <c r="Y102" s="235"/>
      <c r="Z102" s="234"/>
      <c r="AA102" s="235"/>
      <c r="AB102" s="235"/>
      <c r="AC102" s="235"/>
      <c r="AD102" s="24"/>
      <c r="AE102" s="18"/>
      <c r="AF102" s="24"/>
      <c r="AG102" s="145"/>
      <c r="AH102" s="24"/>
      <c r="AI102" s="24"/>
      <c r="AJ102" s="24"/>
      <c r="AK102" s="24"/>
      <c r="AL102" s="24"/>
      <c r="AM102" s="24"/>
      <c r="AN102" s="24"/>
      <c r="AO102" s="24"/>
      <c r="AP102" s="146"/>
      <c r="AQ102" s="146"/>
      <c r="AR102" s="146"/>
      <c r="AS102" s="146"/>
      <c r="AT102" s="146"/>
      <c r="AU102" s="24"/>
      <c r="AV102" s="24"/>
      <c r="AW102" s="24"/>
      <c r="AX102" s="24"/>
      <c r="AY102" s="24"/>
      <c r="AZ102" s="24"/>
      <c r="BA102" s="24"/>
      <c r="BB102" s="145"/>
      <c r="BC102" s="24"/>
      <c r="BD102" s="24"/>
      <c r="BE102" s="144"/>
      <c r="BF102" s="24"/>
      <c r="BG102" s="18"/>
      <c r="BH102" s="159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CA102"/>
    </row>
    <row r="103" spans="1:79" ht="14.5" hidden="1" customHeight="1" x14ac:dyDescent="0.35">
      <c r="A103" s="24" t="s">
        <v>284</v>
      </c>
      <c r="B103" s="145">
        <v>44866</v>
      </c>
      <c r="C103" s="24">
        <v>7</v>
      </c>
      <c r="D103" s="24">
        <v>5</v>
      </c>
      <c r="E103" s="24">
        <v>4</v>
      </c>
      <c r="F103" s="24">
        <v>3</v>
      </c>
      <c r="G103" s="24">
        <v>2</v>
      </c>
      <c r="H103" s="24">
        <v>1</v>
      </c>
      <c r="I103" s="24"/>
      <c r="J103" s="24">
        <v>0</v>
      </c>
      <c r="K103" s="146">
        <f t="shared" si="14"/>
        <v>28.571428571428569</v>
      </c>
      <c r="L103" s="146">
        <f t="shared" si="15"/>
        <v>42.857142857142854</v>
      </c>
      <c r="M103" s="146">
        <f t="shared" si="16"/>
        <v>57.142857142857139</v>
      </c>
      <c r="N103" s="146">
        <f t="shared" si="17"/>
        <v>71.428571428571431</v>
      </c>
      <c r="O103" s="146">
        <f t="shared" si="18"/>
        <v>85.714285714285708</v>
      </c>
      <c r="Q103" s="24" t="s">
        <v>280</v>
      </c>
      <c r="R103" s="24" t="s">
        <v>24</v>
      </c>
      <c r="S103" s="24">
        <v>11</v>
      </c>
      <c r="T103" s="24">
        <v>21</v>
      </c>
      <c r="V103" s="234"/>
      <c r="W103" s="234"/>
      <c r="X103" s="234"/>
      <c r="Y103" s="235"/>
      <c r="Z103" s="234"/>
      <c r="AA103" s="235"/>
      <c r="AB103" s="235"/>
      <c r="AC103" s="235"/>
      <c r="AD103" s="24"/>
      <c r="AE103" s="18"/>
      <c r="AF103" s="24"/>
      <c r="AG103" s="145"/>
      <c r="AH103" s="24"/>
      <c r="AI103" s="24"/>
      <c r="AJ103" s="24"/>
      <c r="AK103" s="24"/>
      <c r="AL103" s="24"/>
      <c r="AM103" s="24"/>
      <c r="AN103" s="24"/>
      <c r="AO103" s="24"/>
      <c r="AP103" s="146"/>
      <c r="AQ103" s="146"/>
      <c r="AR103" s="146"/>
      <c r="AS103" s="146"/>
      <c r="AT103" s="146"/>
      <c r="AU103" s="24"/>
      <c r="AV103" s="24"/>
      <c r="AW103" s="24"/>
      <c r="AX103" s="24"/>
      <c r="AY103" s="24"/>
      <c r="AZ103" s="24"/>
      <c r="BA103" s="24"/>
      <c r="BB103" s="145"/>
      <c r="BC103" s="24"/>
      <c r="BD103" s="24"/>
      <c r="BE103" s="144"/>
      <c r="BF103" s="24"/>
      <c r="BG103" s="18"/>
      <c r="BH103" s="159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CA103"/>
    </row>
    <row r="104" spans="1:79" ht="14.5" hidden="1" customHeight="1" x14ac:dyDescent="0.35">
      <c r="A104" s="110" t="s">
        <v>285</v>
      </c>
      <c r="B104" s="154">
        <v>44866</v>
      </c>
      <c r="C104" s="110">
        <v>12</v>
      </c>
      <c r="D104" s="110">
        <v>11</v>
      </c>
      <c r="E104" s="110">
        <v>6</v>
      </c>
      <c r="F104" s="110">
        <v>4</v>
      </c>
      <c r="G104" s="110">
        <v>4</v>
      </c>
      <c r="H104" s="110">
        <v>3</v>
      </c>
      <c r="I104" s="110"/>
      <c r="J104" s="110">
        <v>0</v>
      </c>
      <c r="K104" s="153">
        <f t="shared" si="14"/>
        <v>8.3333333333333321</v>
      </c>
      <c r="L104" s="153">
        <f t="shared" si="15"/>
        <v>50</v>
      </c>
      <c r="M104" s="153">
        <f t="shared" si="16"/>
        <v>66.666666666666657</v>
      </c>
      <c r="N104" s="153">
        <f t="shared" si="17"/>
        <v>66.666666666666657</v>
      </c>
      <c r="O104" s="153">
        <f t="shared" si="18"/>
        <v>75</v>
      </c>
      <c r="Q104" s="110" t="s">
        <v>280</v>
      </c>
      <c r="R104" s="110" t="s">
        <v>24</v>
      </c>
      <c r="S104" s="110">
        <v>11</v>
      </c>
      <c r="T104" s="110">
        <v>21</v>
      </c>
      <c r="V104" s="234"/>
      <c r="W104" s="234"/>
      <c r="X104" s="234"/>
      <c r="Y104" s="235"/>
      <c r="Z104" s="234"/>
      <c r="AA104" s="235"/>
      <c r="AB104" s="235"/>
      <c r="AC104" s="235"/>
      <c r="AD104" s="24"/>
      <c r="AE104" s="18"/>
      <c r="AF104" s="24"/>
      <c r="AG104" s="146"/>
      <c r="AH104" s="146"/>
      <c r="AI104" s="146"/>
      <c r="AJ104" s="146"/>
      <c r="AK104" s="146"/>
      <c r="AL104" s="24"/>
      <c r="AM104" s="24"/>
      <c r="AN104" s="24"/>
      <c r="AO104" s="24"/>
      <c r="AP104" s="24"/>
      <c r="AQ104" s="24"/>
      <c r="AR104" s="24"/>
      <c r="AS104" s="145"/>
      <c r="AT104" s="24"/>
      <c r="AU104" s="24"/>
      <c r="AV104" s="144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59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CA104"/>
    </row>
    <row r="105" spans="1:79" ht="14.5" hidden="1" customHeight="1" x14ac:dyDescent="0.35">
      <c r="A105" s="24" t="s">
        <v>286</v>
      </c>
      <c r="B105" s="145">
        <v>44866</v>
      </c>
      <c r="C105" s="24">
        <v>9</v>
      </c>
      <c r="D105" s="24">
        <v>6</v>
      </c>
      <c r="E105" s="24">
        <v>3</v>
      </c>
      <c r="F105" s="24">
        <v>2</v>
      </c>
      <c r="G105" s="24">
        <v>1</v>
      </c>
      <c r="H105" s="24">
        <v>1</v>
      </c>
      <c r="I105" s="24"/>
      <c r="J105" s="24">
        <v>0</v>
      </c>
      <c r="K105" s="146">
        <f t="shared" si="14"/>
        <v>33.333333333333329</v>
      </c>
      <c r="L105" s="146">
        <f t="shared" si="15"/>
        <v>66.666666666666657</v>
      </c>
      <c r="M105" s="146">
        <f t="shared" si="16"/>
        <v>77.777777777777786</v>
      </c>
      <c r="N105" s="146">
        <f t="shared" si="17"/>
        <v>88.888888888888886</v>
      </c>
      <c r="O105" s="146">
        <f t="shared" si="18"/>
        <v>88.888888888888886</v>
      </c>
      <c r="Q105" s="24" t="s">
        <v>280</v>
      </c>
      <c r="R105" s="24" t="s">
        <v>24</v>
      </c>
      <c r="S105" s="24">
        <v>11</v>
      </c>
      <c r="T105" s="24">
        <v>21</v>
      </c>
      <c r="V105" s="234"/>
      <c r="W105" s="234"/>
      <c r="X105" s="234"/>
      <c r="Y105" s="235"/>
      <c r="Z105" s="234"/>
      <c r="AA105" s="235"/>
      <c r="AB105" s="235"/>
      <c r="AC105" s="235"/>
      <c r="AD105" s="24"/>
      <c r="AE105" s="18"/>
      <c r="AF105" s="24"/>
      <c r="AG105" s="146"/>
      <c r="AH105" s="146"/>
      <c r="AI105" s="146"/>
      <c r="AJ105" s="146"/>
      <c r="AK105" s="146"/>
      <c r="AL105" s="24"/>
      <c r="AM105" s="24"/>
      <c r="AN105" s="24"/>
      <c r="AO105" s="24"/>
      <c r="AP105" s="24"/>
      <c r="AQ105" s="24"/>
      <c r="AR105" s="24"/>
      <c r="AS105" s="145"/>
      <c r="AT105" s="24"/>
      <c r="AU105" s="24"/>
      <c r="AV105" s="144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59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CA105"/>
    </row>
    <row r="106" spans="1:79" ht="14.5" hidden="1" customHeight="1" x14ac:dyDescent="0.35">
      <c r="A106" s="110" t="s">
        <v>287</v>
      </c>
      <c r="B106" s="154">
        <v>44866</v>
      </c>
      <c r="C106" s="110">
        <v>12</v>
      </c>
      <c r="D106" s="110">
        <v>7</v>
      </c>
      <c r="E106" s="110">
        <v>3</v>
      </c>
      <c r="F106" s="110">
        <v>3</v>
      </c>
      <c r="G106" s="110">
        <v>2</v>
      </c>
      <c r="H106" s="110">
        <v>1</v>
      </c>
      <c r="I106" s="110"/>
      <c r="J106" s="110">
        <v>0</v>
      </c>
      <c r="K106" s="153">
        <f t="shared" si="14"/>
        <v>41.666666666666671</v>
      </c>
      <c r="L106" s="153">
        <f t="shared" si="15"/>
        <v>75</v>
      </c>
      <c r="M106" s="153">
        <f t="shared" si="16"/>
        <v>75</v>
      </c>
      <c r="N106" s="153">
        <f t="shared" si="17"/>
        <v>83.333333333333343</v>
      </c>
      <c r="O106" s="153">
        <f t="shared" si="18"/>
        <v>91.666666666666657</v>
      </c>
      <c r="Q106" s="110" t="s">
        <v>280</v>
      </c>
      <c r="R106" s="110" t="s">
        <v>24</v>
      </c>
      <c r="S106" s="110">
        <v>11</v>
      </c>
      <c r="T106" s="110">
        <v>21</v>
      </c>
      <c r="V106" s="234"/>
      <c r="W106" s="234"/>
      <c r="X106" s="234"/>
      <c r="Y106" s="235"/>
      <c r="Z106" s="234"/>
      <c r="AA106" s="235"/>
      <c r="AB106" s="235"/>
      <c r="AC106" s="235"/>
      <c r="AD106" s="24"/>
      <c r="AE106" s="18"/>
      <c r="AF106" s="24"/>
      <c r="AG106" s="146"/>
      <c r="AH106" s="146"/>
      <c r="AI106" s="146"/>
      <c r="AJ106" s="146"/>
      <c r="AK106" s="146"/>
      <c r="AL106" s="24"/>
      <c r="AM106" s="24"/>
      <c r="AN106" s="24"/>
      <c r="AO106" s="24"/>
      <c r="AP106" s="24"/>
      <c r="AQ106" s="24"/>
      <c r="AR106" s="24"/>
      <c r="AS106" s="145"/>
      <c r="AT106" s="24"/>
      <c r="AU106" s="24"/>
      <c r="AV106" s="144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59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CA106"/>
    </row>
    <row r="107" spans="1:79" ht="14.5" hidden="1" customHeight="1" x14ac:dyDescent="0.35">
      <c r="A107" s="24" t="s">
        <v>288</v>
      </c>
      <c r="B107" s="145">
        <v>44866</v>
      </c>
      <c r="C107" s="24">
        <v>11</v>
      </c>
      <c r="D107" s="24">
        <v>8</v>
      </c>
      <c r="E107" s="24">
        <v>3</v>
      </c>
      <c r="F107" s="24">
        <v>2</v>
      </c>
      <c r="G107" s="24">
        <v>2</v>
      </c>
      <c r="H107" s="24">
        <v>2</v>
      </c>
      <c r="I107" s="24"/>
      <c r="J107" s="24">
        <v>0</v>
      </c>
      <c r="K107" s="146">
        <f t="shared" si="14"/>
        <v>27.27272727272727</v>
      </c>
      <c r="L107" s="146">
        <f t="shared" si="15"/>
        <v>72.727272727272734</v>
      </c>
      <c r="M107" s="146">
        <f t="shared" si="16"/>
        <v>81.818181818181827</v>
      </c>
      <c r="N107" s="146">
        <f t="shared" si="17"/>
        <v>81.818181818181827</v>
      </c>
      <c r="O107" s="146">
        <f t="shared" si="18"/>
        <v>81.818181818181827</v>
      </c>
      <c r="Q107" s="24" t="s">
        <v>280</v>
      </c>
      <c r="R107" s="24" t="s">
        <v>24</v>
      </c>
      <c r="S107" s="24">
        <v>11</v>
      </c>
      <c r="T107" s="24">
        <v>21</v>
      </c>
      <c r="V107" s="234"/>
      <c r="W107" s="234"/>
      <c r="X107" s="234"/>
      <c r="Y107" s="235"/>
      <c r="Z107" s="234"/>
      <c r="AA107" s="235"/>
      <c r="AB107" s="235"/>
      <c r="AC107" s="235"/>
      <c r="AD107" s="24"/>
      <c r="AE107" s="18"/>
      <c r="AF107" s="24"/>
      <c r="AG107" s="146"/>
      <c r="AH107" s="146"/>
      <c r="AI107" s="146"/>
      <c r="AJ107" s="146"/>
      <c r="AK107" s="146"/>
      <c r="AL107" s="24"/>
      <c r="AM107" s="24"/>
      <c r="AN107" s="24"/>
      <c r="AO107" s="24"/>
      <c r="AP107" s="24"/>
      <c r="AQ107" s="24"/>
      <c r="AR107" s="24"/>
      <c r="AS107" s="145"/>
      <c r="AT107" s="24"/>
      <c r="AU107" s="24"/>
      <c r="AV107" s="144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59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CA107"/>
    </row>
    <row r="108" spans="1:79" ht="14.5" hidden="1" customHeight="1" x14ac:dyDescent="0.35">
      <c r="A108" s="110" t="s">
        <v>289</v>
      </c>
      <c r="B108" s="154">
        <v>44866</v>
      </c>
      <c r="C108" s="110">
        <v>7</v>
      </c>
      <c r="D108" s="110">
        <v>6</v>
      </c>
      <c r="E108" s="110">
        <v>4</v>
      </c>
      <c r="F108" s="110">
        <v>1</v>
      </c>
      <c r="G108" s="110">
        <v>1</v>
      </c>
      <c r="H108" s="110">
        <v>0</v>
      </c>
      <c r="I108" s="110"/>
      <c r="J108" s="110">
        <v>0</v>
      </c>
      <c r="K108" s="153">
        <f t="shared" si="14"/>
        <v>14.285714285714285</v>
      </c>
      <c r="L108" s="153">
        <f t="shared" si="15"/>
        <v>42.857142857142854</v>
      </c>
      <c r="M108" s="153">
        <f t="shared" si="16"/>
        <v>85.714285714285708</v>
      </c>
      <c r="N108" s="153">
        <f t="shared" si="17"/>
        <v>85.714285714285708</v>
      </c>
      <c r="O108" s="153">
        <f t="shared" si="18"/>
        <v>100</v>
      </c>
      <c r="Q108" s="110" t="s">
        <v>280</v>
      </c>
      <c r="R108" s="110" t="s">
        <v>24</v>
      </c>
      <c r="S108" s="110">
        <v>11</v>
      </c>
      <c r="T108" s="110">
        <v>21</v>
      </c>
      <c r="V108" s="234"/>
      <c r="W108" s="234"/>
      <c r="X108" s="234"/>
      <c r="Y108" s="235"/>
      <c r="Z108" s="234"/>
      <c r="AA108" s="235"/>
      <c r="AB108" s="235"/>
      <c r="AC108" s="235"/>
      <c r="AD108" s="24"/>
      <c r="AE108" s="18"/>
      <c r="AF108" s="24"/>
      <c r="AG108" s="146"/>
      <c r="AH108" s="146"/>
      <c r="AI108" s="146"/>
      <c r="AJ108" s="146"/>
      <c r="AK108" s="146"/>
      <c r="AL108" s="24"/>
      <c r="AM108" s="24"/>
      <c r="AN108" s="24"/>
      <c r="AO108" s="24"/>
      <c r="AP108" s="24"/>
      <c r="AQ108" s="24"/>
      <c r="AR108" s="24"/>
      <c r="AS108" s="145"/>
      <c r="AT108" s="24"/>
      <c r="AU108" s="24"/>
      <c r="AV108" s="144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59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CA108"/>
    </row>
    <row r="109" spans="1:79" ht="14.5" hidden="1" customHeight="1" x14ac:dyDescent="0.35">
      <c r="A109" s="24" t="s">
        <v>290</v>
      </c>
      <c r="B109" s="145">
        <v>44866</v>
      </c>
      <c r="C109" s="24">
        <v>10</v>
      </c>
      <c r="D109" s="24">
        <v>8</v>
      </c>
      <c r="E109" s="24">
        <v>3</v>
      </c>
      <c r="F109" s="24">
        <v>0</v>
      </c>
      <c r="G109" s="24">
        <v>0</v>
      </c>
      <c r="H109" s="24">
        <v>0</v>
      </c>
      <c r="I109" s="24"/>
      <c r="J109" s="24">
        <v>0</v>
      </c>
      <c r="K109" s="146">
        <f t="shared" si="14"/>
        <v>20</v>
      </c>
      <c r="L109" s="146">
        <f t="shared" si="15"/>
        <v>70</v>
      </c>
      <c r="M109" s="146">
        <f t="shared" si="16"/>
        <v>100</v>
      </c>
      <c r="N109" s="146">
        <f t="shared" si="17"/>
        <v>100</v>
      </c>
      <c r="O109" s="146">
        <f t="shared" si="18"/>
        <v>100</v>
      </c>
      <c r="Q109" s="24" t="s">
        <v>280</v>
      </c>
      <c r="R109" s="24" t="s">
        <v>24</v>
      </c>
      <c r="S109" s="24">
        <v>11</v>
      </c>
      <c r="T109" s="24">
        <v>21</v>
      </c>
      <c r="V109" s="234"/>
      <c r="W109" s="234"/>
      <c r="X109" s="234"/>
      <c r="Y109" s="235"/>
      <c r="Z109" s="234"/>
      <c r="AA109" s="235"/>
      <c r="AB109" s="235"/>
      <c r="AC109" s="235"/>
      <c r="AD109" s="24"/>
      <c r="AE109" s="24"/>
      <c r="AF109" s="24"/>
      <c r="AG109" s="146"/>
      <c r="AH109" s="146"/>
      <c r="AI109" s="146"/>
      <c r="AJ109" s="146"/>
      <c r="AK109" s="146"/>
      <c r="AL109" s="24"/>
      <c r="AM109" s="24"/>
      <c r="AN109" s="24"/>
      <c r="AO109" s="24"/>
      <c r="AP109" s="24"/>
      <c r="AQ109" s="24"/>
      <c r="AR109" s="24"/>
      <c r="AS109" s="145"/>
      <c r="AT109" s="24"/>
      <c r="AU109" s="24"/>
      <c r="AV109" s="144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59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CA109"/>
    </row>
    <row r="110" spans="1:79" ht="14.5" hidden="1" customHeight="1" x14ac:dyDescent="0.35">
      <c r="A110" s="172" t="s">
        <v>309</v>
      </c>
      <c r="B110" s="117">
        <v>44909</v>
      </c>
      <c r="C110" s="101">
        <v>10</v>
      </c>
      <c r="D110" s="101">
        <v>9</v>
      </c>
      <c r="E110" s="101">
        <v>7</v>
      </c>
      <c r="F110" s="101">
        <v>6</v>
      </c>
      <c r="G110" s="101">
        <v>6</v>
      </c>
      <c r="H110" s="101">
        <v>6</v>
      </c>
      <c r="I110" s="101"/>
      <c r="J110" s="110">
        <v>0</v>
      </c>
      <c r="K110" s="153">
        <f t="shared" si="14"/>
        <v>10</v>
      </c>
      <c r="L110" s="153">
        <f t="shared" si="15"/>
        <v>30</v>
      </c>
      <c r="M110" s="153">
        <f t="shared" si="16"/>
        <v>40</v>
      </c>
      <c r="N110" s="153">
        <f t="shared" si="17"/>
        <v>40</v>
      </c>
      <c r="O110" s="153">
        <f t="shared" si="18"/>
        <v>40</v>
      </c>
      <c r="Q110" s="178" t="s">
        <v>322</v>
      </c>
      <c r="R110" s="178" t="s">
        <v>24</v>
      </c>
      <c r="S110" s="101">
        <v>11</v>
      </c>
      <c r="T110" s="101">
        <v>19</v>
      </c>
      <c r="V110" s="234"/>
      <c r="W110" s="234"/>
      <c r="X110" s="234"/>
      <c r="Y110" s="235"/>
      <c r="Z110" s="234"/>
      <c r="AA110" s="235"/>
      <c r="AB110" s="235"/>
      <c r="AC110" s="235"/>
      <c r="AD110" s="24"/>
      <c r="AE110" s="24"/>
      <c r="AF110" s="24"/>
      <c r="AG110" s="146"/>
      <c r="AH110" s="146"/>
      <c r="AI110" s="146"/>
      <c r="AJ110" s="146"/>
      <c r="AK110" s="146"/>
      <c r="AL110" s="24"/>
      <c r="AM110" s="24"/>
      <c r="AN110" s="24"/>
      <c r="AO110" s="24"/>
      <c r="AP110" s="24"/>
      <c r="AQ110" s="24"/>
      <c r="AR110" s="24"/>
      <c r="AS110" s="145"/>
      <c r="AT110" s="24"/>
      <c r="AU110" s="24"/>
      <c r="AV110" s="144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59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CA110"/>
    </row>
    <row r="111" spans="1:79" ht="14.5" hidden="1" customHeight="1" x14ac:dyDescent="0.35">
      <c r="A111" s="179" t="s">
        <v>323</v>
      </c>
      <c r="B111" s="44">
        <v>44909</v>
      </c>
      <c r="C111" s="18">
        <v>11</v>
      </c>
      <c r="D111" s="18">
        <v>10</v>
      </c>
      <c r="E111" s="18">
        <v>9</v>
      </c>
      <c r="F111" s="18">
        <v>9</v>
      </c>
      <c r="G111" s="18">
        <v>9</v>
      </c>
      <c r="H111" s="18">
        <v>8</v>
      </c>
      <c r="I111" s="18"/>
      <c r="J111" s="24">
        <v>0</v>
      </c>
      <c r="K111" s="146">
        <f t="shared" ref="K111:K112" si="19">(C111-D111)/C111*100</f>
        <v>9.0909090909090917</v>
      </c>
      <c r="L111" s="146">
        <f t="shared" ref="L111:L112" si="20">(C111-E111)/C111*100</f>
        <v>18.181818181818183</v>
      </c>
      <c r="M111" s="146">
        <f t="shared" ref="M111:M112" si="21">(C111-F111)/C111*100</f>
        <v>18.181818181818183</v>
      </c>
      <c r="N111" s="146">
        <f t="shared" ref="N111:N112" si="22">(C111-G111)/C111*100</f>
        <v>18.181818181818183</v>
      </c>
      <c r="O111" s="146">
        <f t="shared" ref="O111:O112" si="23">(C111-H111)/C111*100</f>
        <v>27.27272727272727</v>
      </c>
      <c r="Q111" s="179" t="s">
        <v>322</v>
      </c>
      <c r="R111" s="179" t="s">
        <v>24</v>
      </c>
      <c r="S111" s="18">
        <v>11</v>
      </c>
      <c r="T111" s="18">
        <v>19</v>
      </c>
      <c r="V111" s="234"/>
      <c r="W111" s="234"/>
      <c r="X111" s="234"/>
      <c r="Y111" s="235"/>
      <c r="Z111" s="234"/>
      <c r="AA111" s="235"/>
      <c r="AB111" s="235"/>
      <c r="AC111" s="235"/>
      <c r="AD111" s="24"/>
      <c r="AE111" s="24"/>
      <c r="AF111" s="24"/>
      <c r="AG111" s="146"/>
      <c r="AH111" s="146"/>
      <c r="AI111" s="146"/>
      <c r="AJ111" s="146"/>
      <c r="AK111" s="146"/>
      <c r="AL111" s="24"/>
      <c r="AM111" s="24"/>
      <c r="AN111" s="24"/>
      <c r="AO111" s="24"/>
      <c r="AP111" s="24"/>
      <c r="AQ111" s="24"/>
      <c r="AR111" s="24"/>
      <c r="AS111" s="145"/>
      <c r="AT111" s="24"/>
      <c r="AU111" s="24"/>
      <c r="AV111" s="144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59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CA111"/>
    </row>
    <row r="112" spans="1:79" ht="14.5" hidden="1" customHeight="1" x14ac:dyDescent="0.35">
      <c r="A112" s="101" t="s">
        <v>324</v>
      </c>
      <c r="B112" s="117">
        <v>44909</v>
      </c>
      <c r="C112" s="101">
        <v>9</v>
      </c>
      <c r="D112" s="101">
        <v>7</v>
      </c>
      <c r="E112" s="101">
        <v>5</v>
      </c>
      <c r="F112" s="101">
        <v>5</v>
      </c>
      <c r="G112" s="101">
        <v>5</v>
      </c>
      <c r="H112" s="101">
        <v>5</v>
      </c>
      <c r="I112" s="101"/>
      <c r="J112" s="110">
        <v>0</v>
      </c>
      <c r="K112" s="153">
        <f t="shared" si="19"/>
        <v>22.222222222222221</v>
      </c>
      <c r="L112" s="153">
        <f t="shared" si="20"/>
        <v>44.444444444444443</v>
      </c>
      <c r="M112" s="153">
        <f t="shared" si="21"/>
        <v>44.444444444444443</v>
      </c>
      <c r="N112" s="153">
        <f t="shared" si="22"/>
        <v>44.444444444444443</v>
      </c>
      <c r="O112" s="153">
        <f t="shared" si="23"/>
        <v>44.444444444444443</v>
      </c>
      <c r="Q112" s="101" t="s">
        <v>322</v>
      </c>
      <c r="R112" s="101" t="s">
        <v>24</v>
      </c>
      <c r="S112" s="101">
        <v>11</v>
      </c>
      <c r="T112" s="101">
        <v>19</v>
      </c>
      <c r="V112" s="234"/>
      <c r="W112" s="234"/>
      <c r="X112" s="234"/>
      <c r="Y112" s="235"/>
      <c r="Z112" s="234"/>
      <c r="AA112" s="235"/>
      <c r="AB112" s="235"/>
      <c r="AC112" s="235"/>
      <c r="AD112" s="24"/>
      <c r="AE112" s="24"/>
      <c r="AF112" s="24"/>
      <c r="AG112" s="146"/>
      <c r="AH112" s="146"/>
      <c r="AI112" s="146"/>
      <c r="AJ112" s="146"/>
      <c r="AK112" s="146"/>
      <c r="AL112" s="24"/>
      <c r="AM112" s="24"/>
      <c r="AN112" s="24"/>
      <c r="AO112" s="24"/>
      <c r="AP112" s="24"/>
      <c r="AQ112" s="24"/>
      <c r="AR112" s="24"/>
      <c r="AS112" s="145"/>
      <c r="AT112" s="24"/>
      <c r="AU112" s="24"/>
      <c r="AV112" s="144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59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CA112"/>
    </row>
    <row r="113" spans="1:79" ht="14.5" hidden="1" customHeight="1" x14ac:dyDescent="0.35">
      <c r="A113" s="18" t="s">
        <v>325</v>
      </c>
      <c r="B113" s="44">
        <v>44909</v>
      </c>
      <c r="C113" s="18">
        <v>9</v>
      </c>
      <c r="D113" s="18">
        <v>9</v>
      </c>
      <c r="E113" s="18">
        <v>8</v>
      </c>
      <c r="F113" s="18">
        <v>8</v>
      </c>
      <c r="G113" s="18">
        <v>7</v>
      </c>
      <c r="H113" s="18">
        <v>7</v>
      </c>
      <c r="I113" s="18"/>
      <c r="J113" s="24">
        <v>0</v>
      </c>
      <c r="K113" s="146">
        <f t="shared" ref="K113:K118" si="24">(C113-D113)/C113*100</f>
        <v>0</v>
      </c>
      <c r="L113" s="146">
        <f t="shared" ref="L113:L118" si="25">(C113-E113)/C113*100</f>
        <v>11.111111111111111</v>
      </c>
      <c r="M113" s="146">
        <f t="shared" ref="M113:M118" si="26">(C113-F113)/C113*100</f>
        <v>11.111111111111111</v>
      </c>
      <c r="N113" s="146">
        <f t="shared" ref="N113:N118" si="27">(C113-G113)/C113*100</f>
        <v>22.222222222222221</v>
      </c>
      <c r="O113" s="146">
        <f t="shared" ref="O113:O118" si="28">(C113-H113)/C113*100</f>
        <v>22.222222222222221</v>
      </c>
      <c r="Q113" s="179" t="s">
        <v>322</v>
      </c>
      <c r="R113" s="179" t="s">
        <v>24</v>
      </c>
      <c r="S113" s="18">
        <v>11</v>
      </c>
      <c r="T113" s="18">
        <v>19</v>
      </c>
      <c r="V113" s="234"/>
      <c r="W113" s="234"/>
      <c r="X113" s="234"/>
      <c r="Y113" s="235"/>
      <c r="Z113" s="234"/>
      <c r="AA113" s="235"/>
      <c r="AB113" s="235"/>
      <c r="AC113" s="235"/>
      <c r="AD113" s="24"/>
      <c r="AE113" s="24"/>
      <c r="AF113" s="24"/>
      <c r="AG113" s="146"/>
      <c r="AH113" s="146"/>
      <c r="AI113" s="146"/>
      <c r="AJ113" s="146"/>
      <c r="AK113" s="146"/>
      <c r="AL113" s="24"/>
      <c r="AM113" s="24"/>
      <c r="AN113" s="24"/>
      <c r="AO113" s="24"/>
      <c r="AP113" s="24"/>
      <c r="AQ113" s="24"/>
      <c r="AR113" s="24"/>
      <c r="AS113" s="145"/>
      <c r="AT113" s="24"/>
      <c r="AU113" s="24"/>
      <c r="AV113" s="144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59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CA113"/>
    </row>
    <row r="114" spans="1:79" ht="14.5" hidden="1" customHeight="1" x14ac:dyDescent="0.35">
      <c r="A114" s="101" t="s">
        <v>326</v>
      </c>
      <c r="B114" s="117">
        <v>44909</v>
      </c>
      <c r="C114" s="101">
        <v>9</v>
      </c>
      <c r="D114" s="101">
        <v>8</v>
      </c>
      <c r="E114" s="101">
        <v>7</v>
      </c>
      <c r="F114" s="101">
        <v>5</v>
      </c>
      <c r="G114" s="101">
        <v>5</v>
      </c>
      <c r="H114" s="101">
        <v>5</v>
      </c>
      <c r="I114" s="101"/>
      <c r="J114" s="110">
        <v>0</v>
      </c>
      <c r="K114" s="153">
        <f t="shared" si="24"/>
        <v>11.111111111111111</v>
      </c>
      <c r="L114" s="153">
        <f t="shared" si="25"/>
        <v>22.222222222222221</v>
      </c>
      <c r="M114" s="153">
        <f t="shared" si="26"/>
        <v>44.444444444444443</v>
      </c>
      <c r="N114" s="153">
        <f t="shared" si="27"/>
        <v>44.444444444444443</v>
      </c>
      <c r="O114" s="153">
        <f t="shared" si="28"/>
        <v>44.444444444444443</v>
      </c>
      <c r="Q114" s="101" t="s">
        <v>322</v>
      </c>
      <c r="R114" s="101" t="s">
        <v>24</v>
      </c>
      <c r="S114" s="101">
        <v>11</v>
      </c>
      <c r="T114" s="101">
        <v>19</v>
      </c>
      <c r="V114" s="234"/>
      <c r="W114" s="234"/>
      <c r="X114" s="234"/>
      <c r="Y114" s="235"/>
      <c r="Z114" s="234"/>
      <c r="AA114" s="233"/>
      <c r="AB114" s="233"/>
      <c r="AC114" s="233"/>
      <c r="AD114" s="86"/>
      <c r="AE114" s="86"/>
      <c r="AF114" s="86"/>
      <c r="AG114" s="99"/>
      <c r="AH114" s="99"/>
      <c r="AI114" s="99"/>
      <c r="AJ114" s="99"/>
      <c r="AK114" s="99"/>
      <c r="AL114" s="86"/>
      <c r="AM114" s="86"/>
      <c r="AN114" s="86"/>
      <c r="AO114" s="86"/>
      <c r="AP114" s="86"/>
      <c r="AQ114" s="86"/>
      <c r="AR114" s="86"/>
      <c r="AS114" s="89"/>
      <c r="AT114" s="86"/>
      <c r="AU114" s="86"/>
      <c r="AV114" s="88"/>
      <c r="BH114" s="158"/>
      <c r="CA114"/>
    </row>
    <row r="115" spans="1:79" ht="14.5" hidden="1" customHeight="1" x14ac:dyDescent="0.35">
      <c r="A115" s="18" t="s">
        <v>327</v>
      </c>
      <c r="B115" s="44">
        <v>44909</v>
      </c>
      <c r="C115" s="18">
        <v>8</v>
      </c>
      <c r="D115" s="18">
        <v>7</v>
      </c>
      <c r="E115" s="18">
        <v>6</v>
      </c>
      <c r="F115" s="18">
        <v>5</v>
      </c>
      <c r="G115" s="18">
        <v>4</v>
      </c>
      <c r="H115" s="18">
        <v>3</v>
      </c>
      <c r="I115" s="18"/>
      <c r="J115" s="24">
        <v>0</v>
      </c>
      <c r="K115" s="146">
        <f t="shared" si="24"/>
        <v>12.5</v>
      </c>
      <c r="L115" s="146">
        <f t="shared" si="25"/>
        <v>25</v>
      </c>
      <c r="M115" s="146">
        <f t="shared" si="26"/>
        <v>37.5</v>
      </c>
      <c r="N115" s="146">
        <f t="shared" si="27"/>
        <v>50</v>
      </c>
      <c r="O115" s="146">
        <f t="shared" si="28"/>
        <v>62.5</v>
      </c>
      <c r="Q115" s="179" t="s">
        <v>322</v>
      </c>
      <c r="R115" s="179" t="s">
        <v>24</v>
      </c>
      <c r="S115" s="18">
        <v>11</v>
      </c>
      <c r="T115" s="18">
        <v>19</v>
      </c>
      <c r="V115" s="234"/>
      <c r="W115" s="234"/>
      <c r="X115" s="234"/>
      <c r="Y115" s="235"/>
      <c r="Z115" s="234"/>
      <c r="AA115" s="233"/>
      <c r="AB115" s="233"/>
      <c r="AC115" s="233"/>
      <c r="AD115" s="86"/>
      <c r="AE115" s="86"/>
      <c r="AF115" s="86"/>
      <c r="AG115" s="99"/>
      <c r="AH115" s="99"/>
      <c r="AI115" s="99"/>
      <c r="AJ115" s="99"/>
      <c r="AK115" s="99"/>
      <c r="AL115" s="86"/>
      <c r="AM115" s="86"/>
      <c r="AN115" s="86"/>
      <c r="AO115" s="86"/>
      <c r="AP115" s="86"/>
      <c r="AQ115" s="86"/>
      <c r="AR115" s="86"/>
      <c r="AS115" s="89"/>
      <c r="AT115" s="86"/>
      <c r="AU115" s="86"/>
      <c r="AV115" s="88"/>
      <c r="BH115" s="158"/>
      <c r="CA115"/>
    </row>
    <row r="116" spans="1:79" ht="14.5" hidden="1" customHeight="1" x14ac:dyDescent="0.35">
      <c r="A116" s="101" t="s">
        <v>328</v>
      </c>
      <c r="B116" s="117">
        <v>44909</v>
      </c>
      <c r="C116" s="101">
        <v>9</v>
      </c>
      <c r="D116" s="101">
        <v>8</v>
      </c>
      <c r="E116" s="101">
        <v>5</v>
      </c>
      <c r="F116" s="101">
        <v>3</v>
      </c>
      <c r="G116" s="101">
        <v>3</v>
      </c>
      <c r="H116" s="101">
        <v>2</v>
      </c>
      <c r="I116" s="101"/>
      <c r="J116" s="110">
        <v>0</v>
      </c>
      <c r="K116" s="153">
        <f t="shared" si="24"/>
        <v>11.111111111111111</v>
      </c>
      <c r="L116" s="153">
        <f t="shared" si="25"/>
        <v>44.444444444444443</v>
      </c>
      <c r="M116" s="153">
        <f t="shared" si="26"/>
        <v>66.666666666666657</v>
      </c>
      <c r="N116" s="153">
        <f t="shared" si="27"/>
        <v>66.666666666666657</v>
      </c>
      <c r="O116" s="153">
        <f t="shared" si="28"/>
        <v>77.777777777777786</v>
      </c>
      <c r="Q116" s="101" t="s">
        <v>322</v>
      </c>
      <c r="R116" s="101" t="s">
        <v>24</v>
      </c>
      <c r="S116" s="101">
        <v>11</v>
      </c>
      <c r="T116" s="101">
        <v>19</v>
      </c>
      <c r="V116" s="234"/>
      <c r="W116" s="234"/>
      <c r="X116" s="234"/>
      <c r="Y116" s="235"/>
      <c r="Z116" s="234"/>
      <c r="AA116" s="233"/>
      <c r="AB116" s="233"/>
      <c r="AC116" s="233"/>
      <c r="AD116" s="86"/>
      <c r="AE116" s="86"/>
      <c r="AF116" s="86"/>
      <c r="AG116" s="99"/>
      <c r="AH116" s="99"/>
      <c r="AI116" s="99"/>
      <c r="AJ116" s="99"/>
      <c r="AK116" s="99"/>
      <c r="AL116" s="86"/>
      <c r="AM116" s="86"/>
      <c r="AN116" s="86"/>
      <c r="AO116" s="86"/>
      <c r="AP116" s="86"/>
      <c r="AQ116" s="86"/>
      <c r="AR116" s="86"/>
      <c r="AS116" s="89"/>
      <c r="AT116" s="86"/>
      <c r="AU116" s="86"/>
      <c r="AV116" s="88"/>
      <c r="BH116" s="158"/>
      <c r="CA116"/>
    </row>
    <row r="117" spans="1:79" ht="14.5" hidden="1" customHeight="1" x14ac:dyDescent="0.35">
      <c r="A117" s="18" t="s">
        <v>329</v>
      </c>
      <c r="B117" s="44">
        <v>44909</v>
      </c>
      <c r="C117" s="18">
        <v>9</v>
      </c>
      <c r="D117" s="18">
        <v>8</v>
      </c>
      <c r="E117" s="18">
        <v>6</v>
      </c>
      <c r="F117" s="18">
        <v>6</v>
      </c>
      <c r="G117" s="18">
        <v>6</v>
      </c>
      <c r="H117" s="18">
        <v>6</v>
      </c>
      <c r="I117" s="18"/>
      <c r="J117" s="24">
        <v>0</v>
      </c>
      <c r="K117" s="146">
        <f t="shared" si="24"/>
        <v>11.111111111111111</v>
      </c>
      <c r="L117" s="146">
        <f t="shared" si="25"/>
        <v>33.333333333333329</v>
      </c>
      <c r="M117" s="146">
        <f t="shared" si="26"/>
        <v>33.333333333333329</v>
      </c>
      <c r="N117" s="146">
        <f t="shared" si="27"/>
        <v>33.333333333333329</v>
      </c>
      <c r="O117" s="146">
        <f t="shared" si="28"/>
        <v>33.333333333333329</v>
      </c>
      <c r="Q117" s="179" t="s">
        <v>322</v>
      </c>
      <c r="R117" s="179" t="s">
        <v>24</v>
      </c>
      <c r="S117" s="18">
        <v>11</v>
      </c>
      <c r="T117" s="18">
        <v>19</v>
      </c>
      <c r="V117" s="234"/>
      <c r="W117" s="234"/>
      <c r="X117" s="234"/>
      <c r="Y117" s="235"/>
      <c r="Z117" s="234"/>
      <c r="AA117" s="233"/>
      <c r="AB117" s="233"/>
      <c r="AC117" s="233"/>
      <c r="AD117" s="86"/>
      <c r="AE117" s="86"/>
      <c r="AF117" s="86"/>
      <c r="AG117" s="99"/>
      <c r="AH117" s="99"/>
      <c r="AI117" s="99"/>
      <c r="AJ117" s="99"/>
      <c r="AK117" s="99"/>
      <c r="AL117" s="86"/>
      <c r="AM117" s="86"/>
      <c r="AN117" s="86"/>
      <c r="AO117" s="86"/>
      <c r="AP117" s="86"/>
      <c r="AQ117" s="86"/>
      <c r="AR117" s="86"/>
      <c r="AS117" s="89"/>
      <c r="AT117" s="86"/>
      <c r="AU117" s="86"/>
      <c r="AV117" s="88"/>
      <c r="BH117" s="158"/>
      <c r="CA117"/>
    </row>
    <row r="118" spans="1:79" ht="14.5" hidden="1" customHeight="1" x14ac:dyDescent="0.35">
      <c r="A118" s="101" t="s">
        <v>380</v>
      </c>
      <c r="B118" s="117">
        <v>44935</v>
      </c>
      <c r="C118" s="101">
        <v>12</v>
      </c>
      <c r="D118" s="101">
        <v>12</v>
      </c>
      <c r="E118" s="101">
        <v>11</v>
      </c>
      <c r="F118" s="101">
        <v>8</v>
      </c>
      <c r="G118" s="101">
        <v>8</v>
      </c>
      <c r="H118" s="101">
        <v>7</v>
      </c>
      <c r="I118" s="101"/>
      <c r="J118" s="101">
        <v>0</v>
      </c>
      <c r="K118" s="101">
        <f t="shared" si="24"/>
        <v>0</v>
      </c>
      <c r="L118" s="140">
        <f t="shared" si="25"/>
        <v>8.3333333333333321</v>
      </c>
      <c r="M118" s="140">
        <f t="shared" si="26"/>
        <v>33.333333333333329</v>
      </c>
      <c r="N118" s="140">
        <f t="shared" si="27"/>
        <v>33.333333333333329</v>
      </c>
      <c r="O118" s="140">
        <f t="shared" si="28"/>
        <v>41.666666666666671</v>
      </c>
      <c r="Q118" s="101" t="s">
        <v>348</v>
      </c>
      <c r="R118" s="101" t="s">
        <v>24</v>
      </c>
      <c r="S118" s="101">
        <v>7</v>
      </c>
      <c r="T118" s="101">
        <v>20</v>
      </c>
      <c r="V118" s="234"/>
      <c r="W118" s="234"/>
      <c r="X118" s="234"/>
      <c r="Y118" s="291"/>
      <c r="Z118" s="234"/>
      <c r="AA118" s="233"/>
      <c r="AB118" s="233"/>
      <c r="AC118" s="233"/>
      <c r="AD118" s="86"/>
      <c r="AE118" s="86"/>
      <c r="AF118" s="86"/>
      <c r="AG118" s="99"/>
      <c r="AH118" s="99"/>
      <c r="AI118" s="99"/>
      <c r="AJ118" s="99"/>
      <c r="AK118" s="99"/>
      <c r="AL118" s="86"/>
      <c r="AM118" s="86"/>
      <c r="AN118" s="86"/>
      <c r="AO118" s="86"/>
      <c r="AP118" s="86"/>
      <c r="AQ118" s="86"/>
      <c r="AR118" s="86"/>
      <c r="AS118" s="89"/>
      <c r="AT118" s="86"/>
      <c r="AU118" s="86"/>
      <c r="AV118" s="88"/>
      <c r="BH118" s="158"/>
      <c r="CA118"/>
    </row>
    <row r="119" spans="1:79" x14ac:dyDescent="0.35">
      <c r="A119" s="299" t="s">
        <v>381</v>
      </c>
      <c r="B119" s="302">
        <v>44935</v>
      </c>
      <c r="C119" s="299">
        <v>10</v>
      </c>
      <c r="D119" s="299">
        <v>9</v>
      </c>
      <c r="E119" s="299">
        <v>5</v>
      </c>
      <c r="F119" s="299">
        <v>5</v>
      </c>
      <c r="G119" s="299">
        <v>5</v>
      </c>
      <c r="H119" s="299">
        <v>4</v>
      </c>
      <c r="I119" s="299"/>
      <c r="J119" s="299">
        <v>0</v>
      </c>
      <c r="K119" s="299">
        <f t="shared" ref="K119:K122" si="29">(C119-D119)/C119*100</f>
        <v>10</v>
      </c>
      <c r="L119" s="390">
        <f t="shared" ref="L119:L122" si="30">(C119-E119)/C119*100</f>
        <v>50</v>
      </c>
      <c r="M119" s="390">
        <f t="shared" ref="M119:M122" si="31">(C119-F119)/C119*100</f>
        <v>50</v>
      </c>
      <c r="N119" s="390">
        <f t="shared" ref="N119:N122" si="32">(C119-G119)/C119*100</f>
        <v>50</v>
      </c>
      <c r="O119" s="390">
        <f t="shared" ref="O119:O122" si="33">(C119-H119)/C119*100</f>
        <v>60</v>
      </c>
      <c r="P119" s="278"/>
      <c r="Q119" s="299" t="s">
        <v>348</v>
      </c>
      <c r="R119" s="391" t="s">
        <v>24</v>
      </c>
      <c r="S119" s="299">
        <v>7</v>
      </c>
      <c r="T119" s="299">
        <v>20</v>
      </c>
      <c r="V119" s="234"/>
      <c r="W119" s="234"/>
      <c r="X119" s="234"/>
      <c r="Y119" s="291"/>
      <c r="Z119" s="234"/>
      <c r="AA119" s="234"/>
      <c r="AB119" s="234"/>
      <c r="AC119" s="234"/>
      <c r="AQ119"/>
      <c r="AV119" s="88"/>
      <c r="BH119" s="158"/>
      <c r="CA119"/>
    </row>
    <row r="120" spans="1:79" x14ac:dyDescent="0.35">
      <c r="A120" s="392" t="s">
        <v>382</v>
      </c>
      <c r="B120" s="302">
        <v>44935</v>
      </c>
      <c r="C120" s="299">
        <v>12</v>
      </c>
      <c r="D120" s="299">
        <v>8</v>
      </c>
      <c r="E120" s="299">
        <v>6</v>
      </c>
      <c r="F120" s="299">
        <v>6</v>
      </c>
      <c r="G120" s="299">
        <v>5</v>
      </c>
      <c r="H120" s="299">
        <v>5</v>
      </c>
      <c r="I120" s="299"/>
      <c r="J120" s="299">
        <v>0</v>
      </c>
      <c r="K120" s="390">
        <f t="shared" si="29"/>
        <v>33.333333333333329</v>
      </c>
      <c r="L120" s="390">
        <f t="shared" si="30"/>
        <v>50</v>
      </c>
      <c r="M120" s="390">
        <f t="shared" si="31"/>
        <v>50</v>
      </c>
      <c r="N120" s="390">
        <f t="shared" si="32"/>
        <v>58.333333333333336</v>
      </c>
      <c r="O120" s="390">
        <f t="shared" si="33"/>
        <v>58.333333333333336</v>
      </c>
      <c r="P120" s="278"/>
      <c r="Q120" s="299" t="s">
        <v>348</v>
      </c>
      <c r="R120" s="299" t="s">
        <v>24</v>
      </c>
      <c r="S120" s="299">
        <v>7</v>
      </c>
      <c r="T120" s="299">
        <v>20</v>
      </c>
      <c r="V120" s="234"/>
      <c r="W120" s="234"/>
      <c r="X120" s="234"/>
      <c r="Y120" s="291"/>
      <c r="Z120" s="234"/>
      <c r="AA120" s="234"/>
      <c r="AB120" s="234"/>
      <c r="AC120" s="234"/>
      <c r="AQ120"/>
      <c r="AV120" s="88"/>
      <c r="BH120" s="158"/>
      <c r="CA120"/>
    </row>
    <row r="121" spans="1:79" x14ac:dyDescent="0.35">
      <c r="A121" s="392" t="s">
        <v>383</v>
      </c>
      <c r="B121" s="302">
        <v>44935</v>
      </c>
      <c r="C121" s="299">
        <v>12</v>
      </c>
      <c r="D121" s="299">
        <v>10</v>
      </c>
      <c r="E121" s="299">
        <v>9</v>
      </c>
      <c r="F121" s="299">
        <v>6</v>
      </c>
      <c r="G121" s="299">
        <v>6</v>
      </c>
      <c r="H121" s="299">
        <v>5</v>
      </c>
      <c r="I121" s="299"/>
      <c r="J121" s="299">
        <v>0</v>
      </c>
      <c r="K121" s="390">
        <f t="shared" si="29"/>
        <v>16.666666666666664</v>
      </c>
      <c r="L121" s="390">
        <f t="shared" si="30"/>
        <v>25</v>
      </c>
      <c r="M121" s="390">
        <f t="shared" si="31"/>
        <v>50</v>
      </c>
      <c r="N121" s="390">
        <f t="shared" si="32"/>
        <v>50</v>
      </c>
      <c r="O121" s="390">
        <f t="shared" si="33"/>
        <v>58.333333333333336</v>
      </c>
      <c r="P121" s="278"/>
      <c r="Q121" s="299" t="s">
        <v>348</v>
      </c>
      <c r="R121" s="391" t="s">
        <v>24</v>
      </c>
      <c r="S121" s="299">
        <v>7</v>
      </c>
      <c r="T121" s="299">
        <v>20</v>
      </c>
      <c r="V121" s="234"/>
      <c r="W121" s="234"/>
      <c r="X121" s="234"/>
      <c r="Y121" s="291"/>
      <c r="Z121" s="234"/>
      <c r="AA121" s="234"/>
      <c r="AB121" s="234"/>
      <c r="AC121" s="234"/>
      <c r="AQ121"/>
      <c r="BH121" s="158"/>
      <c r="CA121"/>
    </row>
    <row r="122" spans="1:79" x14ac:dyDescent="0.35">
      <c r="A122" s="392" t="s">
        <v>384</v>
      </c>
      <c r="B122" s="302">
        <v>44935</v>
      </c>
      <c r="C122" s="299">
        <v>11</v>
      </c>
      <c r="D122" s="299">
        <v>9</v>
      </c>
      <c r="E122" s="299">
        <v>8</v>
      </c>
      <c r="F122" s="299">
        <v>5</v>
      </c>
      <c r="G122" s="299">
        <v>4</v>
      </c>
      <c r="H122" s="299">
        <v>4</v>
      </c>
      <c r="I122" s="299"/>
      <c r="J122" s="299">
        <v>0</v>
      </c>
      <c r="K122" s="390">
        <f t="shared" si="29"/>
        <v>18.181818181818183</v>
      </c>
      <c r="L122" s="390">
        <f t="shared" si="30"/>
        <v>27.27272727272727</v>
      </c>
      <c r="M122" s="390">
        <f t="shared" si="31"/>
        <v>54.54545454545454</v>
      </c>
      <c r="N122" s="390">
        <f t="shared" si="32"/>
        <v>63.636363636363633</v>
      </c>
      <c r="O122" s="390">
        <f t="shared" si="33"/>
        <v>63.636363636363633</v>
      </c>
      <c r="P122" s="278"/>
      <c r="Q122" s="299" t="s">
        <v>348</v>
      </c>
      <c r="R122" s="299" t="s">
        <v>24</v>
      </c>
      <c r="S122" s="299">
        <v>7</v>
      </c>
      <c r="T122" s="299">
        <v>20</v>
      </c>
      <c r="V122" s="234"/>
      <c r="W122" s="234"/>
      <c r="X122" s="234"/>
      <c r="Y122" s="291"/>
      <c r="Z122" s="234"/>
      <c r="AA122" s="234"/>
      <c r="AB122" s="234"/>
      <c r="AC122" s="234"/>
      <c r="AQ122"/>
      <c r="BH122" s="158"/>
      <c r="CA122"/>
    </row>
    <row r="123" spans="1:79" x14ac:dyDescent="0.35">
      <c r="G123" s="18"/>
      <c r="H123" s="18"/>
      <c r="V123" s="234"/>
      <c r="W123" s="234"/>
      <c r="X123" s="234"/>
      <c r="Y123" s="291"/>
      <c r="Z123" s="234"/>
      <c r="AA123" s="234"/>
      <c r="AB123" s="234"/>
      <c r="AC123" s="234"/>
      <c r="AQ123"/>
      <c r="BH123" s="158"/>
      <c r="CA123"/>
    </row>
    <row r="124" spans="1:79" x14ac:dyDescent="0.35">
      <c r="G124" s="18"/>
      <c r="H124" s="18"/>
      <c r="V124" s="234"/>
      <c r="W124" s="234"/>
      <c r="X124" s="234"/>
      <c r="Y124" s="291"/>
      <c r="Z124" s="234"/>
      <c r="AA124" s="234"/>
      <c r="AB124" s="234"/>
      <c r="AC124" s="234"/>
      <c r="AQ124"/>
      <c r="BH124" s="158"/>
      <c r="CA124"/>
    </row>
    <row r="125" spans="1:79" ht="18.5" x14ac:dyDescent="0.45">
      <c r="A125" s="506" t="s">
        <v>583</v>
      </c>
      <c r="B125" s="506"/>
      <c r="C125" s="506"/>
      <c r="D125" s="506"/>
      <c r="E125" s="506"/>
      <c r="F125" s="506"/>
      <c r="G125" s="506"/>
      <c r="H125" s="506"/>
      <c r="I125" s="506"/>
      <c r="J125" s="506"/>
      <c r="K125" s="506"/>
      <c r="L125" s="506"/>
      <c r="M125" s="506"/>
      <c r="N125" s="506"/>
      <c r="O125" s="506"/>
      <c r="P125" s="506"/>
      <c r="Q125" s="506"/>
      <c r="R125" s="506"/>
      <c r="S125" s="506"/>
      <c r="T125" s="506"/>
      <c r="V125" s="234"/>
      <c r="W125" s="234"/>
      <c r="X125" s="234"/>
      <c r="Y125" s="291"/>
      <c r="Z125" s="234"/>
      <c r="AA125" s="234"/>
      <c r="AB125" s="234"/>
      <c r="AC125" s="234"/>
      <c r="AQ125"/>
      <c r="BH125" s="158"/>
      <c r="CA125"/>
    </row>
    <row r="126" spans="1:79" x14ac:dyDescent="0.35">
      <c r="A126" s="507" t="s">
        <v>681</v>
      </c>
      <c r="B126" s="507"/>
      <c r="C126" s="507"/>
      <c r="D126" s="507"/>
      <c r="E126" s="507"/>
      <c r="F126" s="507"/>
      <c r="G126" s="507"/>
      <c r="H126" s="507"/>
      <c r="V126" s="234"/>
      <c r="W126" s="234"/>
      <c r="X126" s="234"/>
      <c r="Y126" s="291"/>
      <c r="Z126" s="234"/>
      <c r="AA126" s="234"/>
      <c r="AB126" s="234"/>
      <c r="AC126" s="234"/>
      <c r="AQ126"/>
      <c r="BH126" s="158"/>
      <c r="CA126"/>
    </row>
    <row r="127" spans="1:79" x14ac:dyDescent="0.35">
      <c r="A127" s="366" t="s">
        <v>696</v>
      </c>
      <c r="B127" s="307" t="s">
        <v>697</v>
      </c>
      <c r="C127" s="307" t="s">
        <v>698</v>
      </c>
      <c r="D127" s="307" t="s">
        <v>699</v>
      </c>
      <c r="E127" s="307" t="s">
        <v>607</v>
      </c>
      <c r="F127" s="307" t="s">
        <v>700</v>
      </c>
    </row>
    <row r="128" spans="1:79" x14ac:dyDescent="0.35">
      <c r="A128" s="366" t="s">
        <v>701</v>
      </c>
      <c r="B128" s="307">
        <v>0.38700000000000001</v>
      </c>
      <c r="C128" s="316">
        <v>9.3899999999999997E-2</v>
      </c>
      <c r="D128" s="316" t="s">
        <v>588</v>
      </c>
      <c r="E128" s="316" t="s">
        <v>589</v>
      </c>
      <c r="F128" s="307"/>
    </row>
    <row r="129" spans="1:6" x14ac:dyDescent="0.35">
      <c r="A129" s="366" t="s">
        <v>702</v>
      </c>
      <c r="B129" s="307">
        <v>46.09</v>
      </c>
      <c r="C129" s="316" t="s">
        <v>592</v>
      </c>
      <c r="D129" s="316" t="s">
        <v>595</v>
      </c>
      <c r="E129" s="316" t="s">
        <v>586</v>
      </c>
      <c r="F129" s="307">
        <v>0.58199999999999996</v>
      </c>
    </row>
    <row r="130" spans="1:6" x14ac:dyDescent="0.35">
      <c r="A130" s="366" t="s">
        <v>703</v>
      </c>
      <c r="B130" s="307">
        <v>0.92400000000000004</v>
      </c>
      <c r="C130" s="316">
        <v>0.20039999999999999</v>
      </c>
      <c r="D130" s="316" t="s">
        <v>588</v>
      </c>
      <c r="E130" s="316" t="s">
        <v>589</v>
      </c>
      <c r="F130" s="307"/>
    </row>
    <row r="131" spans="1:6" x14ac:dyDescent="0.35">
      <c r="A131" s="366" t="s">
        <v>704</v>
      </c>
      <c r="B131" s="307">
        <v>34.770000000000003</v>
      </c>
      <c r="C131" s="316" t="s">
        <v>592</v>
      </c>
      <c r="D131" s="316" t="s">
        <v>595</v>
      </c>
      <c r="E131" s="316" t="s">
        <v>586</v>
      </c>
      <c r="F131" s="307"/>
    </row>
    <row r="132" spans="1:6" x14ac:dyDescent="0.35">
      <c r="A132" s="366"/>
      <c r="B132" s="307"/>
      <c r="C132" s="316"/>
      <c r="D132" s="307"/>
      <c r="E132" s="307"/>
      <c r="F132" s="307"/>
    </row>
    <row r="133" spans="1:6" x14ac:dyDescent="0.35">
      <c r="A133" s="366" t="s">
        <v>705</v>
      </c>
      <c r="B133" s="307" t="s">
        <v>664</v>
      </c>
      <c r="C133" s="316" t="s">
        <v>665</v>
      </c>
      <c r="D133" s="307" t="s">
        <v>666</v>
      </c>
      <c r="E133" s="307" t="s">
        <v>706</v>
      </c>
      <c r="F133" s="307" t="s">
        <v>698</v>
      </c>
    </row>
    <row r="134" spans="1:6" x14ac:dyDescent="0.35">
      <c r="A134" s="366" t="s">
        <v>701</v>
      </c>
      <c r="B134" s="316">
        <v>819.1</v>
      </c>
      <c r="C134" s="316">
        <v>4</v>
      </c>
      <c r="D134" s="307">
        <v>204.8</v>
      </c>
      <c r="E134" s="316" t="s">
        <v>707</v>
      </c>
      <c r="F134" s="316" t="s">
        <v>708</v>
      </c>
    </row>
    <row r="135" spans="1:6" x14ac:dyDescent="0.35">
      <c r="A135" s="366" t="s">
        <v>702</v>
      </c>
      <c r="B135" s="316">
        <v>97542</v>
      </c>
      <c r="C135" s="316">
        <v>4</v>
      </c>
      <c r="D135" s="307">
        <v>24385</v>
      </c>
      <c r="E135" s="316" t="s">
        <v>709</v>
      </c>
      <c r="F135" s="316" t="s">
        <v>668</v>
      </c>
    </row>
    <row r="136" spans="1:6" x14ac:dyDescent="0.35">
      <c r="A136" s="366" t="s">
        <v>703</v>
      </c>
      <c r="B136" s="316">
        <v>1956</v>
      </c>
      <c r="C136" s="316">
        <v>1</v>
      </c>
      <c r="D136" s="307">
        <v>1956</v>
      </c>
      <c r="E136" s="316" t="s">
        <v>710</v>
      </c>
      <c r="F136" s="316" t="s">
        <v>711</v>
      </c>
    </row>
    <row r="137" spans="1:6" x14ac:dyDescent="0.35">
      <c r="A137" s="366" t="s">
        <v>704</v>
      </c>
      <c r="B137" s="316">
        <v>73589</v>
      </c>
      <c r="C137" s="316">
        <v>63</v>
      </c>
      <c r="D137" s="307">
        <v>1168</v>
      </c>
      <c r="E137" s="316" t="s">
        <v>712</v>
      </c>
      <c r="F137" s="316" t="s">
        <v>668</v>
      </c>
    </row>
    <row r="138" spans="1:6" x14ac:dyDescent="0.35">
      <c r="A138" s="366" t="s">
        <v>713</v>
      </c>
      <c r="B138" s="316">
        <v>25700</v>
      </c>
      <c r="C138" s="316">
        <v>252</v>
      </c>
      <c r="D138" s="307">
        <v>102</v>
      </c>
      <c r="E138" s="307"/>
      <c r="F138" s="307"/>
    </row>
    <row r="139" spans="1:6" x14ac:dyDescent="0.35">
      <c r="A139" s="366"/>
      <c r="B139" s="316"/>
      <c r="C139" s="307"/>
      <c r="D139" s="307"/>
      <c r="E139" s="307"/>
      <c r="F139" s="307"/>
    </row>
    <row r="140" spans="1:6" x14ac:dyDescent="0.35">
      <c r="A140" s="366" t="s">
        <v>714</v>
      </c>
      <c r="B140" s="316"/>
      <c r="C140" s="307"/>
      <c r="D140" s="307"/>
      <c r="E140" s="307"/>
      <c r="F140" s="307"/>
    </row>
    <row r="141" spans="1:6" x14ac:dyDescent="0.35">
      <c r="A141" s="366" t="s">
        <v>715</v>
      </c>
      <c r="B141" s="316">
        <v>43.48</v>
      </c>
      <c r="C141" s="307"/>
      <c r="D141" s="307"/>
      <c r="E141" s="307"/>
      <c r="F141" s="307"/>
    </row>
    <row r="142" spans="1:6" x14ac:dyDescent="0.35">
      <c r="A142" s="366" t="s">
        <v>716</v>
      </c>
      <c r="B142" s="316">
        <v>38.4</v>
      </c>
      <c r="C142" s="307"/>
      <c r="D142" s="307"/>
      <c r="E142" s="307"/>
      <c r="F142" s="307"/>
    </row>
    <row r="143" spans="1:6" x14ac:dyDescent="0.35">
      <c r="A143" s="366" t="s">
        <v>717</v>
      </c>
      <c r="B143" s="316">
        <v>5.0830000000000002</v>
      </c>
      <c r="C143" s="307"/>
      <c r="D143" s="307"/>
      <c r="E143" s="307"/>
      <c r="F143" s="307"/>
    </row>
    <row r="144" spans="1:6" x14ac:dyDescent="0.35">
      <c r="A144" s="366" t="s">
        <v>718</v>
      </c>
      <c r="B144" s="316">
        <v>3.9279999999999999</v>
      </c>
      <c r="C144" s="307"/>
      <c r="D144" s="307"/>
      <c r="E144" s="307"/>
      <c r="F144" s="307"/>
    </row>
    <row r="145" spans="1:6" x14ac:dyDescent="0.35">
      <c r="A145" s="366" t="s">
        <v>719</v>
      </c>
      <c r="B145" s="316" t="s">
        <v>720</v>
      </c>
      <c r="C145" s="307"/>
      <c r="D145" s="307"/>
      <c r="E145" s="307"/>
      <c r="F145" s="307"/>
    </row>
    <row r="146" spans="1:6" x14ac:dyDescent="0.35">
      <c r="A146" s="366"/>
      <c r="B146" s="316"/>
      <c r="C146" s="307"/>
      <c r="D146" s="307"/>
      <c r="E146" s="307"/>
      <c r="F146" s="307"/>
    </row>
    <row r="147" spans="1:6" x14ac:dyDescent="0.35">
      <c r="A147" s="366" t="s">
        <v>721</v>
      </c>
      <c r="B147" s="316"/>
      <c r="C147" s="307"/>
      <c r="D147" s="307"/>
      <c r="E147" s="307"/>
      <c r="F147" s="307"/>
    </row>
    <row r="148" spans="1:6" x14ac:dyDescent="0.35">
      <c r="A148" s="366" t="s">
        <v>722</v>
      </c>
      <c r="B148" s="316">
        <v>2</v>
      </c>
      <c r="C148" s="307"/>
      <c r="D148" s="307"/>
      <c r="E148" s="307"/>
      <c r="F148" s="307"/>
    </row>
    <row r="149" spans="1:6" x14ac:dyDescent="0.35">
      <c r="A149" s="366" t="s">
        <v>723</v>
      </c>
      <c r="B149" s="316">
        <v>5</v>
      </c>
      <c r="C149" s="307"/>
      <c r="D149" s="307"/>
      <c r="E149" s="307"/>
      <c r="F149" s="307"/>
    </row>
    <row r="150" spans="1:6" x14ac:dyDescent="0.35">
      <c r="A150" s="366" t="s">
        <v>724</v>
      </c>
      <c r="B150" s="316">
        <v>65</v>
      </c>
      <c r="C150" s="307"/>
      <c r="D150" s="307"/>
      <c r="E150" s="307"/>
      <c r="F150" s="307"/>
    </row>
    <row r="151" spans="1:6" x14ac:dyDescent="0.35">
      <c r="A151" s="366" t="s">
        <v>725</v>
      </c>
      <c r="B151" s="316">
        <v>0</v>
      </c>
      <c r="C151" s="307"/>
      <c r="D151" s="307"/>
      <c r="E151" s="307"/>
      <c r="F151" s="307"/>
    </row>
    <row r="152" spans="1:6" x14ac:dyDescent="0.35">
      <c r="A152" s="366"/>
      <c r="B152" s="307"/>
      <c r="C152" s="307"/>
      <c r="D152" s="307"/>
      <c r="E152" s="307"/>
      <c r="F152" s="307"/>
    </row>
    <row r="153" spans="1:6" x14ac:dyDescent="0.35">
      <c r="A153" s="366"/>
      <c r="B153" s="307"/>
      <c r="C153" s="307"/>
      <c r="D153" s="307"/>
      <c r="E153" s="307"/>
      <c r="F153" s="307"/>
    </row>
  </sheetData>
  <mergeCells count="23">
    <mergeCell ref="A59:T59"/>
    <mergeCell ref="C60:H60"/>
    <mergeCell ref="J60:O60"/>
    <mergeCell ref="A125:T125"/>
    <mergeCell ref="A126:H126"/>
    <mergeCell ref="C4:H4"/>
    <mergeCell ref="J4:O4"/>
    <mergeCell ref="A1:T1"/>
    <mergeCell ref="A2:T2"/>
    <mergeCell ref="A3:T3"/>
    <mergeCell ref="AG71:AL71"/>
    <mergeCell ref="AN71:AS71"/>
    <mergeCell ref="AA1:AC1"/>
    <mergeCell ref="AA2:AC2"/>
    <mergeCell ref="AV3:AY3"/>
    <mergeCell ref="AK11:AM11"/>
    <mergeCell ref="AK12:AM12"/>
    <mergeCell ref="CJ29:CO29"/>
    <mergeCell ref="CQ29:CV29"/>
    <mergeCell ref="CG23:CK25"/>
    <mergeCell ref="AN65:AN67"/>
    <mergeCell ref="BA10:BF10"/>
    <mergeCell ref="BH10:BM10"/>
  </mergeCells>
  <phoneticPr fontId="46" type="noConversion"/>
  <dataValidations count="2">
    <dataValidation type="list" allowBlank="1" showInputMessage="1" showErrorMessage="1" sqref="AK11 AA1" xr:uid="{7CB9C594-B04C-4525-A4E8-A5B36FAEFC1F}">
      <formula1>"Mouse, Rat, Pig, Guinea Pig, Hamster, Gerbil"</formula1>
    </dataValidation>
    <dataValidation type="list" allowBlank="1" showInputMessage="1" showErrorMessage="1" sqref="AY92:AY103 AP104:AP118 BH65:BH66 DA29:DA30 BR7:BR42 AD6:AD9 R5:R56 W4 U57 BR44:BR56 BQ57:BQ64 AC64:AC67 AX70:AX83 AY69 BB68 BQ67 R62:R109 Z69" xr:uid="{7F0082EA-9F8E-41F6-88D7-87672CD01BD4}">
      <formula1>"Stomach, Back"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C173-3DE3-4E29-B780-BCD156DF29B5}">
  <dimension ref="A1:CU113"/>
  <sheetViews>
    <sheetView zoomScale="80" zoomScaleNormal="80" workbookViewId="0">
      <selection sqref="A1:T1"/>
    </sheetView>
  </sheetViews>
  <sheetFormatPr defaultColWidth="8.7265625" defaultRowHeight="14.5" x14ac:dyDescent="0.35"/>
  <cols>
    <col min="1" max="1" width="35.81640625" customWidth="1"/>
    <col min="2" max="2" width="19.54296875" customWidth="1"/>
    <col min="3" max="3" width="11.08984375" customWidth="1"/>
    <col min="4" max="4" width="23.26953125" customWidth="1"/>
    <col min="5" max="5" width="23.90625" customWidth="1"/>
    <col min="6" max="6" width="12.453125" customWidth="1"/>
    <col min="8" max="8" width="14.453125" style="84" customWidth="1"/>
    <col min="10" max="10" width="20.453125" customWidth="1"/>
    <col min="11" max="11" width="17.81640625" customWidth="1"/>
    <col min="12" max="12" width="15.7265625" customWidth="1"/>
    <col min="13" max="13" width="9.453125" customWidth="1"/>
    <col min="14" max="14" width="8.1796875" customWidth="1"/>
    <col min="15" max="15" width="9.453125" customWidth="1"/>
    <col min="16" max="16" width="10.453125" customWidth="1"/>
    <col min="17" max="17" width="11.90625" customWidth="1"/>
    <col min="18" max="18" width="15.1796875" customWidth="1"/>
    <col min="19" max="19" width="15.453125" customWidth="1"/>
    <col min="20" max="20" width="18.36328125" customWidth="1"/>
    <col min="21" max="21" width="9" bestFit="1" customWidth="1"/>
    <col min="22" max="22" width="11.36328125" customWidth="1"/>
    <col min="23" max="23" width="9.81640625" customWidth="1"/>
    <col min="24" max="24" width="9" bestFit="1" customWidth="1"/>
    <col min="25" max="25" width="17.54296875" customWidth="1"/>
    <col min="26" max="26" width="22.7265625" customWidth="1"/>
    <col min="27" max="27" width="14.453125" customWidth="1"/>
    <col min="29" max="29" width="13.1796875" customWidth="1"/>
    <col min="30" max="30" width="10.7265625" bestFit="1" customWidth="1"/>
    <col min="31" max="31" width="14.453125" customWidth="1"/>
    <col min="32" max="32" width="22.54296875" customWidth="1"/>
    <col min="34" max="34" width="14" customWidth="1"/>
    <col min="35" max="35" width="15.1796875" bestFit="1" customWidth="1"/>
    <col min="38" max="38" width="44.7265625" customWidth="1"/>
    <col min="39" max="39" width="11.453125" customWidth="1"/>
    <col min="40" max="40" width="24.453125" customWidth="1"/>
    <col min="41" max="41" width="14.81640625" customWidth="1"/>
    <col min="42" max="42" width="19" customWidth="1"/>
    <col min="43" max="43" width="3.81640625" style="158" customWidth="1"/>
    <col min="45" max="45" width="31.54296875" customWidth="1"/>
    <col min="46" max="47" width="29.1796875" customWidth="1"/>
    <col min="50" max="50" width="23.1796875" customWidth="1"/>
    <col min="51" max="51" width="15.81640625" customWidth="1"/>
    <col min="64" max="64" width="8.7265625" customWidth="1"/>
    <col min="65" max="65" width="15.1796875" customWidth="1"/>
    <col min="66" max="66" width="15.81640625" customWidth="1"/>
    <col min="71" max="71" width="27.453125" customWidth="1"/>
    <col min="72" max="72" width="22.26953125" customWidth="1"/>
    <col min="79" max="79" width="3.1796875" style="158" customWidth="1"/>
    <col min="86" max="86" width="19.7265625" customWidth="1"/>
  </cols>
  <sheetData>
    <row r="1" spans="1:97" ht="23.5" x14ac:dyDescent="0.55000000000000004">
      <c r="A1" s="505" t="s">
        <v>793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505"/>
      <c r="Z1" s="169" t="s">
        <v>2</v>
      </c>
      <c r="AA1" s="497" t="s">
        <v>3</v>
      </c>
      <c r="AB1" s="497"/>
      <c r="AC1" s="498"/>
      <c r="AQ1"/>
      <c r="AR1" s="15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5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</row>
    <row r="2" spans="1:97" ht="22" customHeight="1" x14ac:dyDescent="0.55000000000000004">
      <c r="A2" s="506" t="s">
        <v>582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X2" s="18"/>
      <c r="Y2" s="18"/>
      <c r="Z2" s="168" t="s">
        <v>4</v>
      </c>
      <c r="AA2" s="499" t="s">
        <v>5</v>
      </c>
      <c r="AB2" s="499"/>
      <c r="AC2" s="500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5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59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</row>
    <row r="3" spans="1:97" ht="23.5" x14ac:dyDescent="0.55000000000000004">
      <c r="A3" s="491" t="s">
        <v>726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91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59"/>
      <c r="AS3" s="18"/>
      <c r="AT3" s="18"/>
      <c r="AU3" s="18"/>
      <c r="AV3" s="501"/>
      <c r="AW3" s="501"/>
      <c r="AX3" s="501"/>
      <c r="AY3" s="501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59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</row>
    <row r="4" spans="1:97" ht="22" customHeight="1" x14ac:dyDescent="0.35">
      <c r="A4" s="18"/>
      <c r="B4" s="65"/>
      <c r="C4" s="502" t="s">
        <v>6</v>
      </c>
      <c r="D4" s="503"/>
      <c r="E4" s="503"/>
      <c r="F4" s="503"/>
      <c r="G4" s="503"/>
      <c r="H4" s="504"/>
      <c r="I4" s="375"/>
      <c r="J4" s="502" t="s">
        <v>7</v>
      </c>
      <c r="K4" s="503"/>
      <c r="L4" s="503"/>
      <c r="M4" s="503"/>
      <c r="N4" s="503"/>
      <c r="O4" s="504"/>
      <c r="P4" s="375"/>
      <c r="Q4" s="336" t="s">
        <v>205</v>
      </c>
      <c r="R4" s="336" t="s">
        <v>8</v>
      </c>
      <c r="S4" s="336" t="s">
        <v>12</v>
      </c>
      <c r="T4" s="336" t="s">
        <v>13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59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59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</row>
    <row r="5" spans="1:97" ht="22" customHeight="1" x14ac:dyDescent="0.35">
      <c r="A5" s="129" t="s">
        <v>15</v>
      </c>
      <c r="B5" s="129" t="s">
        <v>16</v>
      </c>
      <c r="C5" s="130" t="s">
        <v>17</v>
      </c>
      <c r="D5" s="130" t="s">
        <v>18</v>
      </c>
      <c r="E5" s="130" t="s">
        <v>19</v>
      </c>
      <c r="F5" s="130" t="s">
        <v>20</v>
      </c>
      <c r="G5" s="130" t="s">
        <v>21</v>
      </c>
      <c r="H5" s="130" t="s">
        <v>22</v>
      </c>
      <c r="I5" s="18"/>
      <c r="J5" s="130" t="s">
        <v>17</v>
      </c>
      <c r="K5" s="130" t="s">
        <v>18</v>
      </c>
      <c r="L5" s="130" t="s">
        <v>19</v>
      </c>
      <c r="M5" s="130" t="s">
        <v>20</v>
      </c>
      <c r="N5" s="130" t="s">
        <v>21</v>
      </c>
      <c r="O5" s="130" t="s">
        <v>22</v>
      </c>
      <c r="P5" s="130"/>
      <c r="U5" s="508"/>
      <c r="V5" s="508"/>
      <c r="W5" s="50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59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59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</row>
    <row r="6" spans="1:97" ht="23.5" x14ac:dyDescent="0.55000000000000004">
      <c r="A6" s="190" t="s">
        <v>374</v>
      </c>
      <c r="B6" s="115">
        <v>44935</v>
      </c>
      <c r="C6" s="109">
        <v>7</v>
      </c>
      <c r="D6" s="109">
        <v>7</v>
      </c>
      <c r="E6" s="109">
        <v>7</v>
      </c>
      <c r="F6" s="109">
        <v>6</v>
      </c>
      <c r="G6" s="109">
        <v>6</v>
      </c>
      <c r="H6" s="109">
        <v>6</v>
      </c>
      <c r="I6" s="109"/>
      <c r="J6" s="136">
        <v>0</v>
      </c>
      <c r="K6" s="136">
        <f t="shared" ref="K6" si="0">(C6-D6)/C6*100</f>
        <v>0</v>
      </c>
      <c r="L6" s="136">
        <f t="shared" ref="L6" si="1">(C6-E6)/C6*100</f>
        <v>0</v>
      </c>
      <c r="M6" s="136">
        <f t="shared" ref="M6" si="2">(C6-F6)/C6*100</f>
        <v>14.285714285714285</v>
      </c>
      <c r="N6" s="136">
        <f t="shared" ref="N6" si="3">(C6-G6)/C6*100</f>
        <v>14.285714285714285</v>
      </c>
      <c r="O6" s="136">
        <f t="shared" ref="O6" si="4">(C6-H6)/C6*100</f>
        <v>14.285714285714285</v>
      </c>
      <c r="P6" s="101"/>
      <c r="Q6" s="190" t="s">
        <v>348</v>
      </c>
      <c r="R6" s="137" t="s">
        <v>24</v>
      </c>
      <c r="S6" s="109">
        <v>7</v>
      </c>
      <c r="T6" s="109">
        <v>16</v>
      </c>
      <c r="U6" s="509"/>
      <c r="V6" s="509"/>
      <c r="W6" s="509"/>
      <c r="X6" s="291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57"/>
      <c r="AQ6" s="166"/>
      <c r="AR6" s="165"/>
      <c r="AS6" s="165"/>
      <c r="AT6" s="155"/>
      <c r="AU6" s="155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59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</row>
    <row r="7" spans="1:97" ht="23.5" x14ac:dyDescent="0.55000000000000004">
      <c r="A7" s="190" t="s">
        <v>375</v>
      </c>
      <c r="B7" s="115">
        <v>44935</v>
      </c>
      <c r="C7" s="109">
        <v>7</v>
      </c>
      <c r="D7" s="109">
        <v>5</v>
      </c>
      <c r="E7" s="109">
        <v>4</v>
      </c>
      <c r="F7" s="109">
        <v>4</v>
      </c>
      <c r="G7" s="109">
        <v>4</v>
      </c>
      <c r="H7" s="109">
        <v>4</v>
      </c>
      <c r="I7" s="109"/>
      <c r="J7" s="136">
        <v>0</v>
      </c>
      <c r="K7" s="136">
        <f t="shared" ref="K7:K34" si="5">(C7-D7)/C7*100</f>
        <v>28.571428571428569</v>
      </c>
      <c r="L7" s="136">
        <f t="shared" ref="L7:L34" si="6">(C7-E7)/C7*100</f>
        <v>42.857142857142854</v>
      </c>
      <c r="M7" s="136">
        <f t="shared" ref="M7:M34" si="7">(C7-F7)/C7*100</f>
        <v>42.857142857142854</v>
      </c>
      <c r="N7" s="136">
        <f t="shared" ref="N7:N34" si="8">(C7-G7)/C7*100</f>
        <v>42.857142857142854</v>
      </c>
      <c r="O7" s="136">
        <f t="shared" ref="O7:O34" si="9">(C7-H7)/C7*100</f>
        <v>42.857142857142854</v>
      </c>
      <c r="P7" s="101"/>
      <c r="Q7" s="190" t="s">
        <v>348</v>
      </c>
      <c r="R7" s="103" t="s">
        <v>24</v>
      </c>
      <c r="S7" s="109">
        <v>7</v>
      </c>
      <c r="T7" s="109">
        <v>16</v>
      </c>
      <c r="U7" s="18"/>
      <c r="V7" s="18"/>
      <c r="W7" s="18"/>
      <c r="X7" s="291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57"/>
      <c r="AQ7" s="160"/>
      <c r="AR7" s="148"/>
      <c r="AS7" s="148"/>
      <c r="AT7" s="128"/>
      <c r="AU7" s="128"/>
      <c r="AV7" s="18"/>
      <c r="AW7" s="18"/>
      <c r="AX7" s="148"/>
      <c r="AY7" s="128"/>
      <c r="AZ7" s="128"/>
      <c r="BA7" s="12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59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</row>
    <row r="8" spans="1:97" x14ac:dyDescent="0.35">
      <c r="A8" s="190" t="s">
        <v>376</v>
      </c>
      <c r="B8" s="115">
        <v>44935</v>
      </c>
      <c r="C8" s="109">
        <v>8</v>
      </c>
      <c r="D8" s="109">
        <v>6</v>
      </c>
      <c r="E8" s="109">
        <v>6</v>
      </c>
      <c r="F8" s="109">
        <v>4</v>
      </c>
      <c r="G8" s="109">
        <v>4</v>
      </c>
      <c r="H8" s="109">
        <v>3</v>
      </c>
      <c r="I8" s="109"/>
      <c r="J8" s="136">
        <v>0</v>
      </c>
      <c r="K8" s="136">
        <f t="shared" si="5"/>
        <v>25</v>
      </c>
      <c r="L8" s="136">
        <f t="shared" si="6"/>
        <v>25</v>
      </c>
      <c r="M8" s="136">
        <f t="shared" si="7"/>
        <v>50</v>
      </c>
      <c r="N8" s="136">
        <f t="shared" si="8"/>
        <v>50</v>
      </c>
      <c r="O8" s="136">
        <f t="shared" si="9"/>
        <v>62.5</v>
      </c>
      <c r="P8" s="101"/>
      <c r="Q8" s="190" t="s">
        <v>348</v>
      </c>
      <c r="R8" s="103" t="s">
        <v>24</v>
      </c>
      <c r="S8" s="109">
        <v>7</v>
      </c>
      <c r="T8" s="109">
        <v>16</v>
      </c>
      <c r="U8" s="18"/>
      <c r="V8" s="18"/>
      <c r="W8" s="18"/>
      <c r="X8" s="291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59"/>
      <c r="AJ8" s="18"/>
      <c r="AK8" s="18"/>
      <c r="AL8" s="18"/>
      <c r="AM8" s="18"/>
      <c r="AN8" s="18"/>
      <c r="AO8" s="18"/>
      <c r="AP8" s="141"/>
      <c r="AQ8" s="128"/>
      <c r="AR8" s="128"/>
      <c r="AS8" s="12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59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</row>
    <row r="9" spans="1:97" x14ac:dyDescent="0.35">
      <c r="A9" s="190" t="s">
        <v>377</v>
      </c>
      <c r="B9" s="115">
        <v>44935</v>
      </c>
      <c r="C9" s="109">
        <v>10</v>
      </c>
      <c r="D9" s="109">
        <v>5</v>
      </c>
      <c r="E9" s="109">
        <v>3</v>
      </c>
      <c r="F9" s="109">
        <v>2</v>
      </c>
      <c r="G9" s="109">
        <v>2</v>
      </c>
      <c r="H9" s="109">
        <v>1</v>
      </c>
      <c r="I9" s="109"/>
      <c r="J9" s="136">
        <v>0</v>
      </c>
      <c r="K9" s="136">
        <f t="shared" si="5"/>
        <v>50</v>
      </c>
      <c r="L9" s="136">
        <f t="shared" si="6"/>
        <v>70</v>
      </c>
      <c r="M9" s="136">
        <f t="shared" si="7"/>
        <v>80</v>
      </c>
      <c r="N9" s="136">
        <f t="shared" si="8"/>
        <v>80</v>
      </c>
      <c r="O9" s="136">
        <f t="shared" si="9"/>
        <v>90</v>
      </c>
      <c r="P9" s="101"/>
      <c r="Q9" s="190" t="s">
        <v>348</v>
      </c>
      <c r="R9" s="103" t="s">
        <v>24</v>
      </c>
      <c r="S9" s="109">
        <v>7</v>
      </c>
      <c r="T9" s="109">
        <v>16</v>
      </c>
      <c r="U9" s="18"/>
      <c r="V9" s="18"/>
      <c r="W9" s="18"/>
      <c r="X9" s="291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59"/>
      <c r="AJ9" s="18"/>
      <c r="AK9" s="18"/>
      <c r="AL9" s="18"/>
      <c r="AM9" s="18"/>
      <c r="AN9" s="18"/>
      <c r="AO9" s="18"/>
      <c r="AP9" s="65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59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</row>
    <row r="10" spans="1:97" x14ac:dyDescent="0.35">
      <c r="A10" s="190" t="s">
        <v>378</v>
      </c>
      <c r="B10" s="115">
        <v>44935</v>
      </c>
      <c r="C10" s="109">
        <v>9</v>
      </c>
      <c r="D10" s="109">
        <v>8</v>
      </c>
      <c r="E10" s="109">
        <v>7</v>
      </c>
      <c r="F10" s="109">
        <v>4</v>
      </c>
      <c r="G10" s="109">
        <v>4</v>
      </c>
      <c r="H10" s="109">
        <v>4</v>
      </c>
      <c r="I10" s="109"/>
      <c r="J10" s="136">
        <v>0</v>
      </c>
      <c r="K10" s="136">
        <f t="shared" si="5"/>
        <v>11.111111111111111</v>
      </c>
      <c r="L10" s="136">
        <f t="shared" si="6"/>
        <v>22.222222222222221</v>
      </c>
      <c r="M10" s="136">
        <f t="shared" si="7"/>
        <v>55.555555555555557</v>
      </c>
      <c r="N10" s="136">
        <f t="shared" si="8"/>
        <v>55.555555555555557</v>
      </c>
      <c r="O10" s="136">
        <f t="shared" si="9"/>
        <v>55.555555555555557</v>
      </c>
      <c r="P10" s="394"/>
      <c r="Q10" s="190" t="s">
        <v>348</v>
      </c>
      <c r="R10" s="103" t="s">
        <v>24</v>
      </c>
      <c r="S10" s="109">
        <v>7</v>
      </c>
      <c r="T10" s="109">
        <v>16</v>
      </c>
      <c r="V10" s="18"/>
      <c r="W10" s="18"/>
      <c r="X10" s="291"/>
      <c r="Y10" s="18"/>
      <c r="Z10" s="18"/>
      <c r="AA10" s="18"/>
      <c r="AB10" s="18"/>
      <c r="AC10" s="18"/>
      <c r="AD10" s="18"/>
      <c r="AE10" s="65"/>
      <c r="AF10" s="19"/>
      <c r="AG10" s="494"/>
      <c r="AH10" s="494"/>
      <c r="AI10" s="494"/>
      <c r="AJ10" s="494"/>
      <c r="AK10" s="494"/>
      <c r="AL10" s="494"/>
      <c r="AM10" s="18"/>
      <c r="AN10" s="494"/>
      <c r="AO10" s="494"/>
      <c r="AP10" s="494"/>
      <c r="AQ10" s="494"/>
      <c r="AR10" s="494"/>
      <c r="AS10" s="494"/>
      <c r="AT10" s="127"/>
      <c r="AU10" s="127"/>
      <c r="AV10" s="127"/>
      <c r="AW10" s="18"/>
      <c r="AX10" s="127"/>
      <c r="AY10" s="127"/>
      <c r="AZ10" s="127"/>
      <c r="BA10" s="127"/>
      <c r="BB10" s="127"/>
      <c r="BC10" s="127"/>
      <c r="BD10" s="18"/>
      <c r="BE10" s="18"/>
      <c r="BF10" s="18"/>
      <c r="BG10" s="18"/>
      <c r="BH10" s="159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CA10"/>
    </row>
    <row r="11" spans="1:97" x14ac:dyDescent="0.35">
      <c r="A11" s="190" t="s">
        <v>379</v>
      </c>
      <c r="B11" s="151">
        <v>44935</v>
      </c>
      <c r="C11" s="109">
        <v>9</v>
      </c>
      <c r="D11" s="109">
        <v>9</v>
      </c>
      <c r="E11" s="109">
        <v>7</v>
      </c>
      <c r="F11" s="109">
        <v>7</v>
      </c>
      <c r="G11" s="109">
        <v>6</v>
      </c>
      <c r="H11" s="109">
        <v>5</v>
      </c>
      <c r="I11" s="109"/>
      <c r="J11" s="136">
        <v>0</v>
      </c>
      <c r="K11" s="136">
        <f t="shared" si="5"/>
        <v>0</v>
      </c>
      <c r="L11" s="136">
        <f t="shared" si="6"/>
        <v>22.222222222222221</v>
      </c>
      <c r="M11" s="136">
        <f t="shared" si="7"/>
        <v>22.222222222222221</v>
      </c>
      <c r="N11" s="136">
        <f t="shared" si="8"/>
        <v>33.333333333333329</v>
      </c>
      <c r="O11" s="136">
        <f t="shared" si="9"/>
        <v>44.444444444444443</v>
      </c>
      <c r="P11" s="395"/>
      <c r="Q11" s="190" t="s">
        <v>348</v>
      </c>
      <c r="R11" s="103" t="s">
        <v>24</v>
      </c>
      <c r="S11" s="109">
        <v>7</v>
      </c>
      <c r="T11" s="109">
        <v>16</v>
      </c>
      <c r="V11" s="18"/>
      <c r="W11" s="18"/>
      <c r="X11" s="291"/>
      <c r="Y11" s="18"/>
      <c r="Z11" s="18"/>
      <c r="AA11" s="18"/>
      <c r="AB11" s="18"/>
      <c r="AC11" s="18"/>
      <c r="AD11" s="143"/>
      <c r="AE11" s="129"/>
      <c r="AF11" s="129"/>
      <c r="AG11" s="130"/>
      <c r="AH11" s="130"/>
      <c r="AI11" s="130"/>
      <c r="AJ11" s="130"/>
      <c r="AK11" s="130"/>
      <c r="AL11" s="130"/>
      <c r="AM11" s="18"/>
      <c r="AN11" s="130"/>
      <c r="AO11" s="130"/>
      <c r="AP11" s="130"/>
      <c r="AQ11" s="130"/>
      <c r="AR11" s="130"/>
      <c r="AS11" s="130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59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CA11"/>
    </row>
    <row r="12" spans="1:97" s="48" customFormat="1" ht="23.5" customHeight="1" x14ac:dyDescent="0.35">
      <c r="A12" s="283" t="s">
        <v>385</v>
      </c>
      <c r="B12" s="284">
        <v>44936</v>
      </c>
      <c r="C12" s="283">
        <v>12</v>
      </c>
      <c r="D12" s="283">
        <v>7</v>
      </c>
      <c r="E12" s="283">
        <v>6</v>
      </c>
      <c r="F12" s="283">
        <v>6</v>
      </c>
      <c r="G12" s="283">
        <v>6</v>
      </c>
      <c r="H12" s="283">
        <v>6</v>
      </c>
      <c r="I12" s="283"/>
      <c r="J12" s="272">
        <v>0</v>
      </c>
      <c r="K12" s="272">
        <f t="shared" si="5"/>
        <v>41.666666666666671</v>
      </c>
      <c r="L12" s="272">
        <f t="shared" si="6"/>
        <v>50</v>
      </c>
      <c r="M12" s="272">
        <f t="shared" si="7"/>
        <v>50</v>
      </c>
      <c r="N12" s="272">
        <f t="shared" si="8"/>
        <v>50</v>
      </c>
      <c r="O12" s="272">
        <f t="shared" si="9"/>
        <v>50</v>
      </c>
      <c r="P12" s="396"/>
      <c r="Q12" s="283" t="s">
        <v>348</v>
      </c>
      <c r="R12" s="345" t="s">
        <v>24</v>
      </c>
      <c r="S12" s="286">
        <v>7</v>
      </c>
      <c r="T12" s="286">
        <v>18</v>
      </c>
      <c r="V12" s="152"/>
      <c r="W12" s="152"/>
      <c r="X12" s="393"/>
      <c r="Y12" s="152"/>
      <c r="Z12" s="152"/>
      <c r="AA12" s="152"/>
      <c r="AB12" s="152"/>
      <c r="AC12" s="152"/>
      <c r="AD12" s="152"/>
      <c r="AE12" s="65"/>
      <c r="AF12" s="46"/>
      <c r="AG12" s="65"/>
      <c r="AH12" s="65"/>
      <c r="AI12" s="65"/>
      <c r="AJ12" s="65"/>
      <c r="AK12" s="65"/>
      <c r="AL12" s="65"/>
      <c r="AM12" s="65"/>
      <c r="AN12" s="138"/>
      <c r="AO12" s="138"/>
      <c r="AP12" s="138"/>
      <c r="AQ12" s="138"/>
      <c r="AR12" s="138"/>
      <c r="AS12" s="138"/>
      <c r="AT12" s="65"/>
      <c r="AU12" s="65"/>
      <c r="AV12" s="144"/>
      <c r="AW12" s="65"/>
      <c r="AX12" s="139"/>
      <c r="AY12" s="139"/>
      <c r="AZ12" s="65"/>
      <c r="BA12" s="127"/>
      <c r="BB12" s="65"/>
      <c r="BC12" s="65"/>
      <c r="BD12" s="127"/>
      <c r="BE12" s="152"/>
      <c r="BF12" s="152"/>
      <c r="BG12" s="152"/>
      <c r="BH12" s="161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</row>
    <row r="13" spans="1:97" s="48" customFormat="1" x14ac:dyDescent="0.35">
      <c r="A13" s="283" t="s">
        <v>386</v>
      </c>
      <c r="B13" s="284">
        <v>44936</v>
      </c>
      <c r="C13" s="283">
        <v>11</v>
      </c>
      <c r="D13" s="283">
        <v>5</v>
      </c>
      <c r="E13" s="283">
        <v>3</v>
      </c>
      <c r="F13" s="283">
        <v>1</v>
      </c>
      <c r="G13" s="283">
        <v>1</v>
      </c>
      <c r="H13" s="283">
        <v>1</v>
      </c>
      <c r="I13" s="283"/>
      <c r="J13" s="272">
        <v>0</v>
      </c>
      <c r="K13" s="272">
        <f t="shared" si="5"/>
        <v>54.54545454545454</v>
      </c>
      <c r="L13" s="272">
        <f t="shared" si="6"/>
        <v>72.727272727272734</v>
      </c>
      <c r="M13" s="272">
        <f t="shared" si="7"/>
        <v>90.909090909090907</v>
      </c>
      <c r="N13" s="272">
        <f t="shared" si="8"/>
        <v>90.909090909090907</v>
      </c>
      <c r="O13" s="272">
        <f t="shared" si="9"/>
        <v>90.909090909090907</v>
      </c>
      <c r="P13" s="396"/>
      <c r="Q13" s="283" t="s">
        <v>390</v>
      </c>
      <c r="R13" s="345" t="s">
        <v>24</v>
      </c>
      <c r="S13" s="285">
        <v>7</v>
      </c>
      <c r="T13" s="285">
        <v>18</v>
      </c>
      <c r="V13" s="152"/>
      <c r="W13" s="152"/>
      <c r="X13" s="393"/>
      <c r="Y13" s="152"/>
      <c r="Z13" s="152"/>
      <c r="AA13" s="152"/>
      <c r="AB13" s="152"/>
      <c r="AC13" s="152"/>
      <c r="AD13" s="152"/>
      <c r="AE13" s="65"/>
      <c r="AF13" s="46"/>
      <c r="AG13" s="65"/>
      <c r="AH13" s="65"/>
      <c r="AI13" s="65"/>
      <c r="AJ13" s="65"/>
      <c r="AK13" s="65"/>
      <c r="AL13" s="65"/>
      <c r="AM13" s="65"/>
      <c r="AN13" s="138"/>
      <c r="AO13" s="138"/>
      <c r="AP13" s="138"/>
      <c r="AQ13" s="138"/>
      <c r="AR13" s="138"/>
      <c r="AS13" s="138"/>
      <c r="AT13" s="65"/>
      <c r="AU13" s="65"/>
      <c r="AV13" s="144"/>
      <c r="AW13" s="65"/>
      <c r="AX13" s="139"/>
      <c r="AY13" s="139"/>
      <c r="AZ13" s="65"/>
      <c r="BA13" s="65"/>
      <c r="BB13" s="65"/>
      <c r="BC13" s="65"/>
      <c r="BD13" s="65"/>
      <c r="BE13" s="152"/>
      <c r="BF13" s="152"/>
      <c r="BG13" s="152"/>
      <c r="BH13" s="161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</row>
    <row r="14" spans="1:97" s="48" customFormat="1" ht="14.25" customHeight="1" x14ac:dyDescent="0.35">
      <c r="A14" s="283" t="s">
        <v>387</v>
      </c>
      <c r="B14" s="279">
        <v>44936</v>
      </c>
      <c r="C14" s="283">
        <v>10</v>
      </c>
      <c r="D14" s="283">
        <v>6</v>
      </c>
      <c r="E14" s="283">
        <v>5</v>
      </c>
      <c r="F14" s="283">
        <v>4</v>
      </c>
      <c r="G14" s="283">
        <v>4</v>
      </c>
      <c r="H14" s="283">
        <v>4</v>
      </c>
      <c r="I14" s="283"/>
      <c r="J14" s="272">
        <v>0</v>
      </c>
      <c r="K14" s="272">
        <f t="shared" si="5"/>
        <v>40</v>
      </c>
      <c r="L14" s="272">
        <f t="shared" si="6"/>
        <v>50</v>
      </c>
      <c r="M14" s="272">
        <f t="shared" si="7"/>
        <v>60</v>
      </c>
      <c r="N14" s="272">
        <f t="shared" si="8"/>
        <v>60</v>
      </c>
      <c r="O14" s="272">
        <f t="shared" si="9"/>
        <v>60</v>
      </c>
      <c r="P14" s="396"/>
      <c r="Q14" s="283" t="s">
        <v>348</v>
      </c>
      <c r="R14" s="345" t="s">
        <v>24</v>
      </c>
      <c r="S14" s="283">
        <v>7</v>
      </c>
      <c r="T14" s="283">
        <v>18</v>
      </c>
      <c r="V14" s="152"/>
      <c r="W14" s="152"/>
      <c r="X14" s="393"/>
      <c r="Y14" s="152"/>
      <c r="Z14" s="152"/>
      <c r="AA14" s="152"/>
      <c r="AB14" s="152"/>
      <c r="AC14" s="152"/>
      <c r="AD14" s="152"/>
      <c r="AE14" s="65"/>
      <c r="AF14" s="46"/>
      <c r="AG14" s="65"/>
      <c r="AH14" s="65"/>
      <c r="AI14" s="65"/>
      <c r="AJ14" s="65"/>
      <c r="AK14" s="65"/>
      <c r="AL14" s="65"/>
      <c r="AM14" s="65"/>
      <c r="AN14" s="138"/>
      <c r="AO14" s="138"/>
      <c r="AP14" s="138"/>
      <c r="AQ14" s="138"/>
      <c r="AR14" s="138"/>
      <c r="AS14" s="138"/>
      <c r="AT14" s="65"/>
      <c r="AU14" s="65"/>
      <c r="AV14" s="144"/>
      <c r="AW14" s="65"/>
      <c r="AX14" s="139"/>
      <c r="AY14" s="139"/>
      <c r="AZ14" s="65"/>
      <c r="BA14" s="65"/>
      <c r="BB14" s="65"/>
      <c r="BC14" s="65"/>
      <c r="BD14" s="65"/>
      <c r="BE14" s="152"/>
      <c r="BF14" s="152"/>
      <c r="BG14" s="152"/>
      <c r="BH14" s="161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</row>
    <row r="15" spans="1:97" s="48" customFormat="1" ht="14.25" customHeight="1" x14ac:dyDescent="0.35">
      <c r="A15" s="283" t="s">
        <v>388</v>
      </c>
      <c r="B15" s="279">
        <v>44936</v>
      </c>
      <c r="C15" s="283">
        <v>8</v>
      </c>
      <c r="D15" s="281">
        <v>5</v>
      </c>
      <c r="E15" s="283">
        <v>2</v>
      </c>
      <c r="F15" s="283">
        <v>2</v>
      </c>
      <c r="G15" s="283">
        <v>3</v>
      </c>
      <c r="H15" s="283">
        <v>2</v>
      </c>
      <c r="I15" s="283"/>
      <c r="J15" s="272">
        <v>0</v>
      </c>
      <c r="K15" s="272">
        <f t="shared" si="5"/>
        <v>37.5</v>
      </c>
      <c r="L15" s="272">
        <f t="shared" si="6"/>
        <v>75</v>
      </c>
      <c r="M15" s="272">
        <f t="shared" si="7"/>
        <v>75</v>
      </c>
      <c r="N15" s="272">
        <f t="shared" si="8"/>
        <v>62.5</v>
      </c>
      <c r="O15" s="272">
        <f t="shared" si="9"/>
        <v>75</v>
      </c>
      <c r="P15" s="396"/>
      <c r="Q15" s="283" t="s">
        <v>348</v>
      </c>
      <c r="R15" s="345" t="s">
        <v>24</v>
      </c>
      <c r="S15" s="283">
        <v>7</v>
      </c>
      <c r="T15" s="283">
        <v>18</v>
      </c>
      <c r="V15" s="152"/>
      <c r="W15" s="152"/>
      <c r="X15" s="393"/>
      <c r="Y15" s="152"/>
      <c r="Z15" s="152"/>
      <c r="AA15" s="152"/>
      <c r="AB15" s="152"/>
      <c r="AC15" s="152"/>
      <c r="AD15" s="152"/>
      <c r="AE15" s="65"/>
      <c r="AF15" s="46"/>
      <c r="AG15" s="65"/>
      <c r="AH15" s="65"/>
      <c r="AI15" s="65"/>
      <c r="AJ15" s="65"/>
      <c r="AK15" s="65"/>
      <c r="AL15" s="65"/>
      <c r="AM15" s="65"/>
      <c r="AN15" s="138"/>
      <c r="AO15" s="138"/>
      <c r="AP15" s="138"/>
      <c r="AQ15" s="138"/>
      <c r="AR15" s="138"/>
      <c r="AS15" s="138"/>
      <c r="AT15" s="65"/>
      <c r="AU15" s="65"/>
      <c r="AV15" s="144"/>
      <c r="AW15" s="65"/>
      <c r="AX15" s="139"/>
      <c r="AY15" s="139"/>
      <c r="AZ15" s="65"/>
      <c r="BA15" s="65"/>
      <c r="BB15" s="65"/>
      <c r="BC15" s="65"/>
      <c r="BD15" s="65"/>
      <c r="BE15" s="152"/>
      <c r="BF15" s="152"/>
      <c r="BG15" s="152"/>
      <c r="BH15" s="161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</row>
    <row r="16" spans="1:97" s="48" customFormat="1" ht="14.25" customHeight="1" x14ac:dyDescent="0.35">
      <c r="A16" s="283" t="s">
        <v>389</v>
      </c>
      <c r="B16" s="279">
        <v>44936</v>
      </c>
      <c r="C16" s="283">
        <v>11</v>
      </c>
      <c r="D16" s="283">
        <v>9</v>
      </c>
      <c r="E16" s="283">
        <v>9</v>
      </c>
      <c r="F16" s="283">
        <v>6</v>
      </c>
      <c r="G16" s="283">
        <v>5</v>
      </c>
      <c r="H16" s="283">
        <v>5</v>
      </c>
      <c r="I16" s="283"/>
      <c r="J16" s="272">
        <v>0</v>
      </c>
      <c r="K16" s="272">
        <f t="shared" si="5"/>
        <v>18.181818181818183</v>
      </c>
      <c r="L16" s="272">
        <f t="shared" si="6"/>
        <v>18.181818181818183</v>
      </c>
      <c r="M16" s="272">
        <f t="shared" si="7"/>
        <v>45.454545454545453</v>
      </c>
      <c r="N16" s="272">
        <f t="shared" si="8"/>
        <v>54.54545454545454</v>
      </c>
      <c r="O16" s="272">
        <f t="shared" si="9"/>
        <v>54.54545454545454</v>
      </c>
      <c r="P16" s="397"/>
      <c r="Q16" s="283" t="s">
        <v>348</v>
      </c>
      <c r="R16" s="345" t="s">
        <v>24</v>
      </c>
      <c r="S16" s="283">
        <v>7</v>
      </c>
      <c r="T16" s="283">
        <v>18</v>
      </c>
      <c r="V16" s="152"/>
      <c r="W16" s="152"/>
      <c r="X16" s="385"/>
      <c r="Z16" s="152"/>
      <c r="AA16" s="152"/>
      <c r="AB16" s="152"/>
      <c r="AC16" s="152"/>
      <c r="AD16" s="152"/>
      <c r="AE16" s="65"/>
      <c r="AF16" s="46"/>
      <c r="AG16" s="65"/>
      <c r="AH16" s="65"/>
      <c r="AI16" s="65"/>
      <c r="AJ16" s="65"/>
      <c r="AK16" s="65"/>
      <c r="AL16" s="65"/>
      <c r="AM16" s="65"/>
      <c r="AN16" s="138"/>
      <c r="AO16" s="138"/>
      <c r="AP16" s="138"/>
      <c r="AQ16" s="138"/>
      <c r="AR16" s="138"/>
      <c r="AS16" s="138"/>
      <c r="AT16" s="65"/>
      <c r="AU16" s="65"/>
      <c r="AV16" s="144"/>
      <c r="AW16" s="65"/>
      <c r="AX16" s="139"/>
      <c r="AY16" s="139"/>
      <c r="AZ16" s="65"/>
      <c r="BA16" s="65"/>
      <c r="BB16" s="65"/>
      <c r="BC16" s="65"/>
      <c r="BD16" s="65"/>
      <c r="BE16" s="152"/>
      <c r="BF16" s="152"/>
      <c r="BG16" s="152"/>
      <c r="BH16" s="161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</row>
    <row r="17" spans="1:87" s="48" customFormat="1" ht="14.25" customHeight="1" x14ac:dyDescent="0.35">
      <c r="A17" s="283" t="s">
        <v>391</v>
      </c>
      <c r="B17" s="279">
        <v>44936</v>
      </c>
      <c r="C17" s="283">
        <v>12</v>
      </c>
      <c r="D17" s="281">
        <v>10</v>
      </c>
      <c r="E17" s="281">
        <v>4</v>
      </c>
      <c r="F17" s="281">
        <v>2</v>
      </c>
      <c r="G17" s="281">
        <v>3</v>
      </c>
      <c r="H17" s="281">
        <v>1</v>
      </c>
      <c r="I17" s="283"/>
      <c r="J17" s="272">
        <v>0</v>
      </c>
      <c r="K17" s="272">
        <f t="shared" si="5"/>
        <v>16.666666666666664</v>
      </c>
      <c r="L17" s="272">
        <f t="shared" si="6"/>
        <v>66.666666666666657</v>
      </c>
      <c r="M17" s="272">
        <f t="shared" si="7"/>
        <v>83.333333333333343</v>
      </c>
      <c r="N17" s="272">
        <f t="shared" si="8"/>
        <v>75</v>
      </c>
      <c r="O17" s="272">
        <f t="shared" si="9"/>
        <v>91.666666666666657</v>
      </c>
      <c r="P17" s="397"/>
      <c r="Q17" s="283" t="s">
        <v>390</v>
      </c>
      <c r="R17" s="345" t="s">
        <v>24</v>
      </c>
      <c r="S17" s="283">
        <v>7</v>
      </c>
      <c r="T17" s="283">
        <v>18</v>
      </c>
      <c r="V17" s="152"/>
      <c r="W17" s="152"/>
      <c r="X17" s="385"/>
      <c r="Z17" s="152"/>
      <c r="AA17" s="152"/>
      <c r="AB17" s="152"/>
      <c r="AC17" s="152"/>
      <c r="AD17" s="152"/>
      <c r="AE17" s="65"/>
      <c r="AF17" s="66"/>
      <c r="AG17" s="65"/>
      <c r="AH17" s="65"/>
      <c r="AI17" s="65"/>
      <c r="AJ17" s="65"/>
      <c r="AK17" s="65"/>
      <c r="AL17" s="65"/>
      <c r="AM17" s="65"/>
      <c r="AN17" s="138"/>
      <c r="AO17" s="138"/>
      <c r="AP17" s="138"/>
      <c r="AQ17" s="138"/>
      <c r="AR17" s="138"/>
      <c r="AS17" s="138"/>
      <c r="AT17" s="65"/>
      <c r="AU17" s="65"/>
      <c r="AV17" s="144"/>
      <c r="AW17" s="65"/>
      <c r="AX17" s="139"/>
      <c r="AY17" s="139"/>
      <c r="AZ17" s="65"/>
      <c r="BA17" s="65"/>
      <c r="BB17" s="65"/>
      <c r="BC17" s="65"/>
      <c r="BD17" s="65"/>
      <c r="BE17" s="152"/>
      <c r="BF17" s="152"/>
      <c r="BG17" s="152"/>
      <c r="BH17" s="161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</row>
    <row r="18" spans="1:87" s="48" customFormat="1" ht="19.5" customHeight="1" x14ac:dyDescent="0.35">
      <c r="A18" s="283" t="s">
        <v>392</v>
      </c>
      <c r="B18" s="279">
        <v>44936</v>
      </c>
      <c r="C18" s="283">
        <v>12</v>
      </c>
      <c r="D18" s="283">
        <v>9</v>
      </c>
      <c r="E18" s="283">
        <v>8</v>
      </c>
      <c r="F18" s="283">
        <v>6</v>
      </c>
      <c r="G18" s="283">
        <v>5</v>
      </c>
      <c r="H18" s="283">
        <v>4</v>
      </c>
      <c r="I18" s="283"/>
      <c r="J18" s="272">
        <v>0</v>
      </c>
      <c r="K18" s="272">
        <f t="shared" si="5"/>
        <v>25</v>
      </c>
      <c r="L18" s="272">
        <f t="shared" si="6"/>
        <v>33.333333333333329</v>
      </c>
      <c r="M18" s="272">
        <f t="shared" si="7"/>
        <v>50</v>
      </c>
      <c r="N18" s="272">
        <f t="shared" si="8"/>
        <v>58.333333333333336</v>
      </c>
      <c r="O18" s="272">
        <f t="shared" si="9"/>
        <v>66.666666666666657</v>
      </c>
      <c r="P18" s="397"/>
      <c r="Q18" s="283" t="s">
        <v>390</v>
      </c>
      <c r="R18" s="345" t="s">
        <v>24</v>
      </c>
      <c r="S18" s="283">
        <v>7</v>
      </c>
      <c r="T18" s="283">
        <v>18</v>
      </c>
      <c r="V18" s="152"/>
      <c r="W18" s="152"/>
      <c r="X18" s="385"/>
      <c r="Z18" s="152"/>
      <c r="AA18" s="152"/>
      <c r="AB18" s="152"/>
      <c r="AC18" s="152"/>
      <c r="AD18" s="152"/>
      <c r="AE18" s="65"/>
      <c r="AF18" s="46"/>
      <c r="AG18" s="65"/>
      <c r="AH18" s="65"/>
      <c r="AI18" s="65"/>
      <c r="AJ18" s="65"/>
      <c r="AK18" s="65"/>
      <c r="AL18" s="65"/>
      <c r="AM18" s="65"/>
      <c r="AN18" s="138"/>
      <c r="AO18" s="138"/>
      <c r="AP18" s="138"/>
      <c r="AQ18" s="138"/>
      <c r="AR18" s="138"/>
      <c r="AS18" s="138"/>
      <c r="AT18" s="65"/>
      <c r="AU18" s="65"/>
      <c r="AV18" s="144"/>
      <c r="AW18" s="65"/>
      <c r="AX18" s="139"/>
      <c r="AY18" s="139"/>
      <c r="AZ18" s="65"/>
      <c r="BA18" s="65"/>
      <c r="BB18" s="65"/>
      <c r="BC18" s="65"/>
      <c r="BD18" s="65"/>
      <c r="BE18" s="152"/>
      <c r="BF18" s="152"/>
      <c r="BG18" s="152"/>
      <c r="BH18" s="161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</row>
    <row r="19" spans="1:87" s="48" customFormat="1" ht="17" customHeight="1" x14ac:dyDescent="0.35">
      <c r="A19" s="195" t="s">
        <v>393</v>
      </c>
      <c r="B19" s="96">
        <v>44938</v>
      </c>
      <c r="C19" s="195">
        <v>10</v>
      </c>
      <c r="D19" s="195">
        <v>10</v>
      </c>
      <c r="E19" s="195">
        <v>10</v>
      </c>
      <c r="F19" s="195">
        <v>9</v>
      </c>
      <c r="G19" s="195">
        <v>9</v>
      </c>
      <c r="H19" s="195">
        <v>9</v>
      </c>
      <c r="I19" s="195"/>
      <c r="J19" s="94">
        <v>0</v>
      </c>
      <c r="K19" s="94">
        <f t="shared" si="5"/>
        <v>0</v>
      </c>
      <c r="L19" s="94">
        <f t="shared" si="6"/>
        <v>0</v>
      </c>
      <c r="M19" s="94">
        <f t="shared" si="7"/>
        <v>10</v>
      </c>
      <c r="N19" s="94">
        <f t="shared" si="8"/>
        <v>10</v>
      </c>
      <c r="O19" s="94">
        <f t="shared" si="9"/>
        <v>10</v>
      </c>
      <c r="P19" s="398"/>
      <c r="Q19" s="195" t="s">
        <v>390</v>
      </c>
      <c r="R19" s="103" t="s">
        <v>24</v>
      </c>
      <c r="S19" s="195">
        <v>8</v>
      </c>
      <c r="T19" s="195">
        <v>19</v>
      </c>
      <c r="V19" s="152"/>
      <c r="W19" s="152"/>
      <c r="X19" s="385"/>
      <c r="Z19" s="152"/>
      <c r="AA19" s="152"/>
      <c r="AB19" s="152"/>
      <c r="AC19" s="152"/>
      <c r="AD19" s="152"/>
      <c r="AE19" s="65"/>
      <c r="AF19" s="66"/>
      <c r="AG19" s="65"/>
      <c r="AH19" s="65"/>
      <c r="AI19" s="65"/>
      <c r="AJ19" s="65"/>
      <c r="AK19" s="65"/>
      <c r="AL19" s="65"/>
      <c r="AM19" s="65"/>
      <c r="AN19" s="138"/>
      <c r="AO19" s="138"/>
      <c r="AP19" s="138"/>
      <c r="AQ19" s="138"/>
      <c r="AR19" s="138"/>
      <c r="AS19" s="138"/>
      <c r="AT19" s="65"/>
      <c r="AU19" s="65"/>
      <c r="AV19" s="144"/>
      <c r="AW19" s="65"/>
      <c r="AX19" s="139"/>
      <c r="AY19" s="139"/>
      <c r="AZ19" s="65"/>
      <c r="BA19" s="65"/>
      <c r="BB19" s="65"/>
      <c r="BC19" s="65"/>
      <c r="BD19" s="65"/>
      <c r="BE19" s="152"/>
      <c r="BF19" s="152"/>
      <c r="BG19" s="152"/>
      <c r="BH19" s="161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</row>
    <row r="20" spans="1:87" s="48" customFormat="1" ht="17" customHeight="1" x14ac:dyDescent="0.35">
      <c r="A20" s="195" t="s">
        <v>394</v>
      </c>
      <c r="B20" s="96">
        <v>44938</v>
      </c>
      <c r="C20" s="195">
        <v>9</v>
      </c>
      <c r="D20" s="195">
        <v>8</v>
      </c>
      <c r="E20" s="195">
        <v>7</v>
      </c>
      <c r="F20" s="195">
        <v>7</v>
      </c>
      <c r="G20" s="195">
        <v>5</v>
      </c>
      <c r="H20" s="195">
        <v>4</v>
      </c>
      <c r="I20" s="195"/>
      <c r="J20" s="94">
        <v>0</v>
      </c>
      <c r="K20" s="94">
        <f t="shared" si="5"/>
        <v>11.111111111111111</v>
      </c>
      <c r="L20" s="94">
        <f t="shared" si="6"/>
        <v>22.222222222222221</v>
      </c>
      <c r="M20" s="94">
        <f t="shared" si="7"/>
        <v>22.222222222222221</v>
      </c>
      <c r="N20" s="94">
        <f t="shared" si="8"/>
        <v>44.444444444444443</v>
      </c>
      <c r="O20" s="94">
        <f t="shared" si="9"/>
        <v>55.555555555555557</v>
      </c>
      <c r="P20" s="398"/>
      <c r="Q20" s="195" t="s">
        <v>390</v>
      </c>
      <c r="R20" s="103" t="s">
        <v>24</v>
      </c>
      <c r="S20" s="195">
        <v>8</v>
      </c>
      <c r="T20" s="195">
        <v>19</v>
      </c>
      <c r="V20" s="152"/>
      <c r="W20" s="152"/>
      <c r="X20" s="385"/>
      <c r="Z20" s="152"/>
      <c r="AA20" s="152"/>
      <c r="AB20" s="152"/>
      <c r="AC20" s="152"/>
      <c r="AD20" s="152"/>
      <c r="AE20" s="65"/>
      <c r="AF20" s="46"/>
      <c r="AG20" s="65"/>
      <c r="AH20" s="65"/>
      <c r="AI20" s="65"/>
      <c r="AJ20" s="65"/>
      <c r="AK20" s="65"/>
      <c r="AL20" s="65"/>
      <c r="AM20" s="65"/>
      <c r="AN20" s="138"/>
      <c r="AO20" s="138"/>
      <c r="AP20" s="138"/>
      <c r="AQ20" s="138"/>
      <c r="AR20" s="138"/>
      <c r="AS20" s="138"/>
      <c r="AT20" s="65"/>
      <c r="AU20" s="65"/>
      <c r="AV20" s="144"/>
      <c r="AW20" s="65"/>
      <c r="AX20" s="139"/>
      <c r="AY20" s="139"/>
      <c r="AZ20" s="65"/>
      <c r="BA20" s="65"/>
      <c r="BB20" s="65"/>
      <c r="BC20" s="65"/>
      <c r="BD20" s="65"/>
      <c r="BE20" s="152"/>
      <c r="BF20" s="152"/>
      <c r="BG20" s="152"/>
      <c r="BH20" s="161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</row>
    <row r="21" spans="1:87" s="48" customFormat="1" ht="16.5" customHeight="1" x14ac:dyDescent="0.35">
      <c r="A21" s="195" t="s">
        <v>400</v>
      </c>
      <c r="B21" s="96">
        <v>44938</v>
      </c>
      <c r="C21" s="195">
        <v>12</v>
      </c>
      <c r="D21" s="195">
        <v>11</v>
      </c>
      <c r="E21" s="195">
        <v>11</v>
      </c>
      <c r="F21" s="195">
        <v>7</v>
      </c>
      <c r="G21" s="195">
        <v>7</v>
      </c>
      <c r="H21" s="195">
        <v>7</v>
      </c>
      <c r="I21" s="195"/>
      <c r="J21" s="94">
        <v>0</v>
      </c>
      <c r="K21" s="94">
        <f t="shared" si="5"/>
        <v>8.3333333333333321</v>
      </c>
      <c r="L21" s="94">
        <f t="shared" si="6"/>
        <v>8.3333333333333321</v>
      </c>
      <c r="M21" s="94">
        <f t="shared" si="7"/>
        <v>41.666666666666671</v>
      </c>
      <c r="N21" s="94">
        <f t="shared" si="8"/>
        <v>41.666666666666671</v>
      </c>
      <c r="O21" s="94">
        <f t="shared" si="9"/>
        <v>41.666666666666671</v>
      </c>
      <c r="P21" s="398"/>
      <c r="Q21" s="195" t="s">
        <v>390</v>
      </c>
      <c r="R21" s="103" t="s">
        <v>24</v>
      </c>
      <c r="S21" s="195">
        <v>8</v>
      </c>
      <c r="T21" s="195">
        <v>19</v>
      </c>
      <c r="V21" s="152"/>
      <c r="W21" s="152"/>
      <c r="X21" s="385"/>
      <c r="Z21" s="152"/>
      <c r="AA21" s="152"/>
      <c r="AB21" s="152"/>
      <c r="AC21" s="152"/>
      <c r="AD21" s="152"/>
      <c r="AE21" s="65"/>
      <c r="AF21" s="66"/>
      <c r="AG21" s="65"/>
      <c r="AH21" s="65"/>
      <c r="AI21" s="65"/>
      <c r="AJ21" s="65"/>
      <c r="AK21" s="65"/>
      <c r="AL21" s="65"/>
      <c r="AM21" s="65"/>
      <c r="AN21" s="138"/>
      <c r="AO21" s="138"/>
      <c r="AP21" s="138"/>
      <c r="AQ21" s="138"/>
      <c r="AR21" s="138"/>
      <c r="AS21" s="138"/>
      <c r="AT21" s="65"/>
      <c r="AU21" s="65"/>
      <c r="AV21" s="144"/>
      <c r="AW21" s="65"/>
      <c r="AX21" s="139"/>
      <c r="AY21" s="139"/>
      <c r="AZ21" s="65"/>
      <c r="BA21" s="65"/>
      <c r="BB21" s="65"/>
      <c r="BC21" s="65"/>
      <c r="BD21" s="65"/>
      <c r="BE21" s="152"/>
      <c r="BF21" s="152"/>
      <c r="BG21" s="152"/>
      <c r="BH21" s="161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</row>
    <row r="22" spans="1:87" s="48" customFormat="1" ht="14.25" customHeight="1" x14ac:dyDescent="0.35">
      <c r="A22" s="195" t="s">
        <v>395</v>
      </c>
      <c r="B22" s="96">
        <v>44938</v>
      </c>
      <c r="C22" s="195">
        <v>12</v>
      </c>
      <c r="D22" s="195">
        <v>10</v>
      </c>
      <c r="E22" s="195">
        <v>10</v>
      </c>
      <c r="F22" s="195">
        <v>8</v>
      </c>
      <c r="G22" s="195">
        <v>7</v>
      </c>
      <c r="H22" s="195">
        <v>6</v>
      </c>
      <c r="I22" s="195"/>
      <c r="J22" s="94">
        <v>0</v>
      </c>
      <c r="K22" s="94">
        <f t="shared" si="5"/>
        <v>16.666666666666664</v>
      </c>
      <c r="L22" s="94">
        <f t="shared" si="6"/>
        <v>16.666666666666664</v>
      </c>
      <c r="M22" s="94">
        <f t="shared" si="7"/>
        <v>33.333333333333329</v>
      </c>
      <c r="N22" s="94">
        <f t="shared" si="8"/>
        <v>41.666666666666671</v>
      </c>
      <c r="O22" s="94">
        <f t="shared" si="9"/>
        <v>50</v>
      </c>
      <c r="P22" s="398"/>
      <c r="Q22" s="195" t="s">
        <v>390</v>
      </c>
      <c r="R22" s="103" t="s">
        <v>24</v>
      </c>
      <c r="S22" s="195">
        <v>8</v>
      </c>
      <c r="T22" s="195">
        <v>19</v>
      </c>
      <c r="V22" s="152"/>
      <c r="W22" s="152"/>
      <c r="X22" s="385"/>
      <c r="Z22" s="152"/>
      <c r="AA22" s="152"/>
      <c r="AB22" s="152"/>
      <c r="AC22" s="152"/>
      <c r="AD22" s="152"/>
      <c r="AE22" s="65"/>
      <c r="AF22" s="46"/>
      <c r="AG22" s="65"/>
      <c r="AH22" s="65"/>
      <c r="AI22" s="65"/>
      <c r="AJ22" s="65"/>
      <c r="AK22" s="65"/>
      <c r="AL22" s="65"/>
      <c r="AM22" s="65"/>
      <c r="AN22" s="138"/>
      <c r="AO22" s="138"/>
      <c r="AP22" s="138"/>
      <c r="AQ22" s="138"/>
      <c r="AR22" s="138"/>
      <c r="AS22" s="138"/>
      <c r="AT22" s="65"/>
      <c r="AU22" s="65"/>
      <c r="AV22" s="144"/>
      <c r="AW22" s="65"/>
      <c r="AX22" s="139"/>
      <c r="AY22" s="139"/>
      <c r="AZ22" s="65"/>
      <c r="BA22" s="65"/>
      <c r="BB22" s="65"/>
      <c r="BC22" s="65"/>
      <c r="BD22" s="65"/>
      <c r="BE22" s="152"/>
      <c r="BF22" s="152"/>
      <c r="BG22" s="152"/>
      <c r="BH22" s="161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</row>
    <row r="23" spans="1:87" s="48" customFormat="1" ht="18.5" customHeight="1" x14ac:dyDescent="0.35">
      <c r="A23" s="195" t="s">
        <v>396</v>
      </c>
      <c r="B23" s="96">
        <v>44938</v>
      </c>
      <c r="C23" s="195">
        <v>10</v>
      </c>
      <c r="D23" s="195">
        <v>10</v>
      </c>
      <c r="E23" s="195">
        <v>9</v>
      </c>
      <c r="F23" s="195">
        <v>8</v>
      </c>
      <c r="G23" s="195">
        <v>9</v>
      </c>
      <c r="H23" s="195">
        <v>8</v>
      </c>
      <c r="I23" s="195"/>
      <c r="J23" s="94">
        <v>0</v>
      </c>
      <c r="K23" s="94">
        <f t="shared" si="5"/>
        <v>0</v>
      </c>
      <c r="L23" s="94">
        <f t="shared" si="6"/>
        <v>10</v>
      </c>
      <c r="M23" s="94">
        <f t="shared" si="7"/>
        <v>20</v>
      </c>
      <c r="N23" s="94">
        <f t="shared" si="8"/>
        <v>10</v>
      </c>
      <c r="O23" s="94">
        <f t="shared" si="9"/>
        <v>20</v>
      </c>
      <c r="P23" s="398"/>
      <c r="Q23" s="195" t="s">
        <v>390</v>
      </c>
      <c r="R23" s="103" t="s">
        <v>24</v>
      </c>
      <c r="S23" s="195">
        <v>7</v>
      </c>
      <c r="T23" s="195">
        <v>20</v>
      </c>
      <c r="V23" s="152"/>
      <c r="W23" s="152"/>
      <c r="X23" s="385"/>
      <c r="Z23" s="152"/>
      <c r="AA23" s="152"/>
      <c r="AB23" s="152"/>
      <c r="AC23" s="152"/>
      <c r="AD23" s="152"/>
      <c r="AE23" s="65"/>
      <c r="AF23" s="66"/>
      <c r="AG23" s="65"/>
      <c r="AH23" s="65"/>
      <c r="AI23" s="65"/>
      <c r="AJ23" s="65"/>
      <c r="AK23" s="65"/>
      <c r="AL23" s="65"/>
      <c r="AM23" s="65"/>
      <c r="AN23" s="138"/>
      <c r="AO23" s="138"/>
      <c r="AP23" s="138"/>
      <c r="AQ23" s="138"/>
      <c r="AR23" s="138"/>
      <c r="AS23" s="138"/>
      <c r="AT23" s="65"/>
      <c r="AU23" s="65"/>
      <c r="AV23" s="144"/>
      <c r="AW23" s="65"/>
      <c r="AX23" s="139"/>
      <c r="AY23" s="139"/>
      <c r="AZ23" s="65"/>
      <c r="BA23" s="127"/>
      <c r="BB23" s="65"/>
      <c r="BC23" s="65"/>
      <c r="BD23" s="127"/>
      <c r="BE23" s="152"/>
      <c r="BF23" s="152"/>
      <c r="BG23" s="152"/>
      <c r="BH23" s="161"/>
      <c r="BI23" s="152"/>
      <c r="BJ23" s="152"/>
      <c r="BK23" s="152"/>
      <c r="BL23" s="152"/>
      <c r="BM23" s="495"/>
      <c r="BN23" s="495"/>
      <c r="BO23" s="495"/>
      <c r="BP23" s="495"/>
      <c r="BQ23" s="495"/>
      <c r="BR23" s="152"/>
      <c r="BS23" s="152"/>
      <c r="BT23" s="152"/>
      <c r="BU23" s="152"/>
      <c r="BV23" s="152"/>
      <c r="BW23" s="152"/>
      <c r="BX23" s="152"/>
      <c r="BY23" s="152"/>
    </row>
    <row r="24" spans="1:87" s="48" customFormat="1" ht="17" customHeight="1" x14ac:dyDescent="0.35">
      <c r="A24" s="195" t="s">
        <v>397</v>
      </c>
      <c r="B24" s="96">
        <v>44938</v>
      </c>
      <c r="C24" s="195">
        <v>10</v>
      </c>
      <c r="D24" s="195">
        <v>10</v>
      </c>
      <c r="E24" s="195">
        <v>8</v>
      </c>
      <c r="F24" s="195">
        <v>6</v>
      </c>
      <c r="G24" s="195">
        <v>6</v>
      </c>
      <c r="H24" s="195">
        <v>4</v>
      </c>
      <c r="I24" s="195"/>
      <c r="J24" s="94">
        <v>0</v>
      </c>
      <c r="K24" s="94">
        <f t="shared" si="5"/>
        <v>0</v>
      </c>
      <c r="L24" s="94">
        <f t="shared" si="6"/>
        <v>20</v>
      </c>
      <c r="M24" s="94">
        <f t="shared" si="7"/>
        <v>40</v>
      </c>
      <c r="N24" s="94">
        <f t="shared" si="8"/>
        <v>40</v>
      </c>
      <c r="O24" s="94">
        <f t="shared" si="9"/>
        <v>60</v>
      </c>
      <c r="P24" s="398"/>
      <c r="Q24" s="195" t="s">
        <v>390</v>
      </c>
      <c r="R24" s="103" t="s">
        <v>24</v>
      </c>
      <c r="S24" s="195">
        <v>7</v>
      </c>
      <c r="T24" s="195">
        <v>20</v>
      </c>
      <c r="V24" s="152"/>
      <c r="W24" s="152"/>
      <c r="X24" s="385"/>
      <c r="Z24" s="152"/>
      <c r="AA24" s="152"/>
      <c r="AB24" s="152"/>
      <c r="AC24" s="152"/>
      <c r="AD24" s="152"/>
      <c r="AE24" s="65"/>
      <c r="AF24" s="66"/>
      <c r="AG24" s="65"/>
      <c r="AH24" s="65"/>
      <c r="AI24" s="65"/>
      <c r="AJ24" s="65"/>
      <c r="AK24" s="65"/>
      <c r="AL24" s="65"/>
      <c r="AM24" s="65"/>
      <c r="AN24" s="138"/>
      <c r="AO24" s="138"/>
      <c r="AP24" s="138"/>
      <c r="AQ24" s="138"/>
      <c r="AR24" s="138"/>
      <c r="AS24" s="138"/>
      <c r="AT24" s="65"/>
      <c r="AU24" s="65"/>
      <c r="AV24" s="144"/>
      <c r="AW24" s="65"/>
      <c r="AX24" s="139"/>
      <c r="AY24" s="139"/>
      <c r="AZ24" s="65"/>
      <c r="BA24" s="65"/>
      <c r="BB24" s="65"/>
      <c r="BC24" s="65"/>
      <c r="BD24" s="65"/>
      <c r="BE24" s="152"/>
      <c r="BF24" s="152"/>
      <c r="BG24" s="152"/>
      <c r="BH24" s="161"/>
      <c r="BI24" s="152"/>
      <c r="BJ24" s="152"/>
      <c r="BK24" s="152"/>
      <c r="BL24" s="152"/>
      <c r="BM24" s="495"/>
      <c r="BN24" s="495"/>
      <c r="BO24" s="495"/>
      <c r="BP24" s="495"/>
      <c r="BQ24" s="495"/>
      <c r="BR24" s="152"/>
      <c r="BS24" s="152"/>
      <c r="BT24" s="152"/>
      <c r="BU24" s="152"/>
      <c r="BV24" s="152"/>
      <c r="BW24" s="152"/>
      <c r="BX24" s="152"/>
      <c r="BY24" s="152"/>
    </row>
    <row r="25" spans="1:87" s="48" customFormat="1" ht="19.5" customHeight="1" x14ac:dyDescent="0.35">
      <c r="A25" s="283" t="s">
        <v>398</v>
      </c>
      <c r="B25" s="279">
        <v>44939</v>
      </c>
      <c r="C25" s="283">
        <v>8</v>
      </c>
      <c r="D25" s="283">
        <v>6</v>
      </c>
      <c r="E25" s="283">
        <v>6</v>
      </c>
      <c r="F25" s="283">
        <v>5</v>
      </c>
      <c r="G25" s="283">
        <v>5</v>
      </c>
      <c r="H25" s="283">
        <v>5</v>
      </c>
      <c r="I25" s="283"/>
      <c r="J25" s="272">
        <v>0</v>
      </c>
      <c r="K25" s="272">
        <f t="shared" si="5"/>
        <v>25</v>
      </c>
      <c r="L25" s="272">
        <f t="shared" si="6"/>
        <v>25</v>
      </c>
      <c r="M25" s="272">
        <f t="shared" si="7"/>
        <v>37.5</v>
      </c>
      <c r="N25" s="272">
        <f t="shared" si="8"/>
        <v>37.5</v>
      </c>
      <c r="O25" s="272">
        <f t="shared" si="9"/>
        <v>37.5</v>
      </c>
      <c r="P25" s="397"/>
      <c r="Q25" s="283" t="s">
        <v>390</v>
      </c>
      <c r="R25" s="345" t="s">
        <v>24</v>
      </c>
      <c r="S25" s="283">
        <v>7</v>
      </c>
      <c r="T25" s="283">
        <v>21</v>
      </c>
      <c r="V25" s="152"/>
      <c r="W25" s="152"/>
      <c r="X25" s="385"/>
      <c r="Z25" s="152"/>
      <c r="AA25" s="152"/>
      <c r="AB25" s="152"/>
      <c r="AC25" s="152"/>
      <c r="AD25" s="152"/>
      <c r="AE25" s="65"/>
      <c r="AF25" s="66"/>
      <c r="AG25" s="65"/>
      <c r="AH25" s="65"/>
      <c r="AI25" s="65"/>
      <c r="AJ25" s="65"/>
      <c r="AK25" s="65"/>
      <c r="AL25" s="65"/>
      <c r="AM25" s="65"/>
      <c r="AN25" s="138"/>
      <c r="AO25" s="138"/>
      <c r="AP25" s="138"/>
      <c r="AQ25" s="138"/>
      <c r="AR25" s="138"/>
      <c r="AS25" s="138"/>
      <c r="AT25" s="65"/>
      <c r="AU25" s="65"/>
      <c r="AV25" s="144"/>
      <c r="AW25" s="65"/>
      <c r="AX25" s="139"/>
      <c r="AY25" s="139"/>
      <c r="AZ25" s="65"/>
      <c r="BA25" s="65"/>
      <c r="BB25" s="65"/>
      <c r="BC25" s="65"/>
      <c r="BD25" s="65"/>
      <c r="BE25" s="152"/>
      <c r="BF25" s="152"/>
      <c r="BG25" s="152"/>
      <c r="BH25" s="161"/>
      <c r="BI25" s="152"/>
      <c r="BJ25" s="152"/>
      <c r="BK25" s="152"/>
      <c r="BL25" s="152"/>
      <c r="BM25" s="495"/>
      <c r="BN25" s="495"/>
      <c r="BO25" s="495"/>
      <c r="BP25" s="495"/>
      <c r="BQ25" s="495"/>
      <c r="BR25" s="152"/>
      <c r="BS25" s="152"/>
      <c r="BT25" s="152"/>
      <c r="BU25" s="152"/>
      <c r="BV25" s="152"/>
      <c r="BW25" s="152"/>
      <c r="BX25" s="152"/>
      <c r="BY25" s="152"/>
    </row>
    <row r="26" spans="1:87" s="48" customFormat="1" ht="15" customHeight="1" x14ac:dyDescent="0.35">
      <c r="A26" s="283" t="s">
        <v>399</v>
      </c>
      <c r="B26" s="279">
        <v>44939</v>
      </c>
      <c r="C26" s="283">
        <v>10</v>
      </c>
      <c r="D26" s="283">
        <v>8</v>
      </c>
      <c r="E26" s="283">
        <v>7</v>
      </c>
      <c r="F26" s="283">
        <v>6</v>
      </c>
      <c r="G26" s="283">
        <v>4</v>
      </c>
      <c r="H26" s="283">
        <v>4</v>
      </c>
      <c r="I26" s="283"/>
      <c r="J26" s="272">
        <v>0</v>
      </c>
      <c r="K26" s="272">
        <f t="shared" si="5"/>
        <v>20</v>
      </c>
      <c r="L26" s="272">
        <f t="shared" si="6"/>
        <v>30</v>
      </c>
      <c r="M26" s="272">
        <f t="shared" si="7"/>
        <v>40</v>
      </c>
      <c r="N26" s="272">
        <f t="shared" si="8"/>
        <v>60</v>
      </c>
      <c r="O26" s="272">
        <f t="shared" si="9"/>
        <v>60</v>
      </c>
      <c r="P26" s="397"/>
      <c r="Q26" s="283" t="s">
        <v>390</v>
      </c>
      <c r="R26" s="345" t="s">
        <v>24</v>
      </c>
      <c r="S26" s="283">
        <v>7</v>
      </c>
      <c r="T26" s="283">
        <v>21</v>
      </c>
      <c r="V26" s="152"/>
      <c r="W26" s="152"/>
      <c r="X26" s="385"/>
      <c r="Z26" s="152"/>
      <c r="AA26" s="152"/>
      <c r="AB26" s="152"/>
      <c r="AC26" s="152"/>
      <c r="AD26" s="152"/>
      <c r="AE26" s="65"/>
      <c r="AF26" s="66"/>
      <c r="AG26" s="65"/>
      <c r="AH26" s="65"/>
      <c r="AI26" s="65"/>
      <c r="AJ26" s="65"/>
      <c r="AK26" s="65"/>
      <c r="AL26" s="65"/>
      <c r="AM26" s="65"/>
      <c r="AN26" s="138"/>
      <c r="AO26" s="138"/>
      <c r="AP26" s="138"/>
      <c r="AQ26" s="138"/>
      <c r="AR26" s="138"/>
      <c r="AS26" s="138"/>
      <c r="AT26" s="65"/>
      <c r="AU26" s="65"/>
      <c r="AV26" s="144"/>
      <c r="AW26" s="65"/>
      <c r="AX26" s="139"/>
      <c r="AY26" s="139"/>
      <c r="AZ26" s="65"/>
      <c r="BA26" s="66"/>
      <c r="BB26" s="65"/>
      <c r="BC26" s="65"/>
      <c r="BD26" s="65"/>
      <c r="BE26" s="152"/>
      <c r="BF26" s="152"/>
      <c r="BG26" s="152"/>
      <c r="BH26" s="161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</row>
    <row r="27" spans="1:87" s="48" customFormat="1" ht="21.5" customHeight="1" x14ac:dyDescent="0.35">
      <c r="A27" s="200" t="s">
        <v>435</v>
      </c>
      <c r="B27" s="151">
        <v>44964</v>
      </c>
      <c r="C27" s="109">
        <v>11</v>
      </c>
      <c r="D27" s="109">
        <v>8</v>
      </c>
      <c r="E27" s="109">
        <v>5</v>
      </c>
      <c r="F27" s="109">
        <v>4</v>
      </c>
      <c r="G27" s="109">
        <v>4</v>
      </c>
      <c r="H27" s="109">
        <v>3</v>
      </c>
      <c r="I27" s="109"/>
      <c r="J27" s="136">
        <v>0</v>
      </c>
      <c r="K27" s="136">
        <f t="shared" si="5"/>
        <v>27.27272727272727</v>
      </c>
      <c r="L27" s="136">
        <f t="shared" si="6"/>
        <v>54.54545454545454</v>
      </c>
      <c r="M27" s="136">
        <f t="shared" si="7"/>
        <v>63.636363636363633</v>
      </c>
      <c r="N27" s="136">
        <f t="shared" si="8"/>
        <v>63.636363636363633</v>
      </c>
      <c r="O27" s="136">
        <f t="shared" si="9"/>
        <v>72.727272727272734</v>
      </c>
      <c r="P27" s="398"/>
      <c r="Q27" s="200" t="s">
        <v>402</v>
      </c>
      <c r="R27" s="137" t="s">
        <v>24</v>
      </c>
      <c r="S27" s="109">
        <v>8</v>
      </c>
      <c r="T27" s="109">
        <v>14</v>
      </c>
      <c r="V27" s="152"/>
      <c r="W27" s="152"/>
      <c r="X27" s="385"/>
      <c r="Z27" s="152"/>
      <c r="AA27" s="152"/>
      <c r="AB27" s="152"/>
      <c r="AC27" s="152"/>
      <c r="AD27" s="152"/>
      <c r="AE27" s="65"/>
      <c r="AF27" s="66"/>
      <c r="AG27" s="65"/>
      <c r="AH27" s="65"/>
      <c r="AI27" s="65"/>
      <c r="AJ27" s="65"/>
      <c r="AK27" s="65"/>
      <c r="AL27" s="65"/>
      <c r="AM27" s="65"/>
      <c r="AN27" s="138"/>
      <c r="AO27" s="138"/>
      <c r="AP27" s="138"/>
      <c r="AQ27" s="138"/>
      <c r="AR27" s="138"/>
      <c r="AS27" s="138"/>
      <c r="AT27" s="65"/>
      <c r="AU27" s="65"/>
      <c r="AV27" s="144"/>
      <c r="AW27" s="65"/>
      <c r="AX27" s="139"/>
      <c r="AY27" s="139"/>
      <c r="AZ27" s="65"/>
      <c r="BA27" s="66"/>
      <c r="BB27" s="65"/>
      <c r="BC27" s="65"/>
      <c r="BD27" s="65"/>
      <c r="BE27" s="152"/>
      <c r="BF27" s="152"/>
      <c r="BG27" s="152"/>
      <c r="BH27" s="161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</row>
    <row r="28" spans="1:87" s="48" customFormat="1" ht="18.5" customHeight="1" x14ac:dyDescent="0.35">
      <c r="A28" s="200" t="s">
        <v>436</v>
      </c>
      <c r="B28" s="151">
        <v>44964</v>
      </c>
      <c r="C28" s="109">
        <v>9</v>
      </c>
      <c r="D28" s="109">
        <v>8</v>
      </c>
      <c r="E28" s="109">
        <v>6</v>
      </c>
      <c r="F28" s="109">
        <v>5</v>
      </c>
      <c r="G28" s="109">
        <v>5</v>
      </c>
      <c r="H28" s="109">
        <v>5</v>
      </c>
      <c r="I28" s="109"/>
      <c r="J28" s="136">
        <v>0</v>
      </c>
      <c r="K28" s="136">
        <f t="shared" si="5"/>
        <v>11.111111111111111</v>
      </c>
      <c r="L28" s="136">
        <f t="shared" si="6"/>
        <v>33.333333333333329</v>
      </c>
      <c r="M28" s="136">
        <f t="shared" si="7"/>
        <v>44.444444444444443</v>
      </c>
      <c r="N28" s="136">
        <f t="shared" si="8"/>
        <v>44.444444444444443</v>
      </c>
      <c r="O28" s="136">
        <f t="shared" si="9"/>
        <v>44.444444444444443</v>
      </c>
      <c r="P28" s="398"/>
      <c r="Q28" s="200" t="s">
        <v>402</v>
      </c>
      <c r="R28" s="103" t="s">
        <v>24</v>
      </c>
      <c r="S28" s="109">
        <v>8</v>
      </c>
      <c r="T28" s="109">
        <v>14</v>
      </c>
      <c r="V28" s="152"/>
      <c r="W28" s="152"/>
      <c r="X28" s="385"/>
      <c r="Z28" s="152"/>
      <c r="AA28" s="152"/>
      <c r="AB28" s="152"/>
      <c r="AC28" s="152"/>
      <c r="AD28" s="152"/>
      <c r="AE28" s="65"/>
      <c r="AF28" s="66"/>
      <c r="AG28" s="65"/>
      <c r="AH28" s="65"/>
      <c r="AI28" s="65"/>
      <c r="AJ28" s="65"/>
      <c r="AK28" s="65"/>
      <c r="AL28" s="65"/>
      <c r="AM28" s="65"/>
      <c r="AN28" s="138"/>
      <c r="AO28" s="138"/>
      <c r="AP28" s="138"/>
      <c r="AQ28" s="138"/>
      <c r="AR28" s="138"/>
      <c r="AS28" s="138"/>
      <c r="AT28" s="65"/>
      <c r="AU28" s="65"/>
      <c r="AV28" s="144"/>
      <c r="AW28" s="65"/>
      <c r="AX28" s="139"/>
      <c r="AY28" s="139"/>
      <c r="AZ28" s="65"/>
      <c r="BA28" s="66"/>
      <c r="BB28" s="65"/>
      <c r="BC28" s="65"/>
      <c r="BD28" s="65"/>
      <c r="BE28" s="152"/>
      <c r="BF28" s="152"/>
      <c r="BG28" s="152"/>
      <c r="BH28" s="161"/>
      <c r="BI28" s="152"/>
      <c r="BJ28" s="152"/>
      <c r="BK28" s="152"/>
      <c r="BL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</row>
    <row r="29" spans="1:87" s="48" customFormat="1" ht="17" customHeight="1" x14ac:dyDescent="0.35">
      <c r="A29" s="200" t="s">
        <v>437</v>
      </c>
      <c r="B29" s="151">
        <v>44964</v>
      </c>
      <c r="C29" s="109">
        <v>11</v>
      </c>
      <c r="D29" s="109">
        <v>10</v>
      </c>
      <c r="E29" s="109">
        <v>9</v>
      </c>
      <c r="F29" s="109">
        <v>7</v>
      </c>
      <c r="G29" s="109">
        <v>7</v>
      </c>
      <c r="H29" s="109">
        <v>7</v>
      </c>
      <c r="I29" s="109"/>
      <c r="J29" s="136">
        <v>0</v>
      </c>
      <c r="K29" s="136">
        <f t="shared" si="5"/>
        <v>9.0909090909090917</v>
      </c>
      <c r="L29" s="136">
        <f t="shared" si="6"/>
        <v>18.181818181818183</v>
      </c>
      <c r="M29" s="136">
        <f t="shared" si="7"/>
        <v>36.363636363636367</v>
      </c>
      <c r="N29" s="136">
        <f t="shared" si="8"/>
        <v>36.363636363636367</v>
      </c>
      <c r="O29" s="136">
        <f t="shared" si="9"/>
        <v>36.363636363636367</v>
      </c>
      <c r="P29" s="398"/>
      <c r="Q29" s="200" t="s">
        <v>402</v>
      </c>
      <c r="R29" s="103" t="s">
        <v>24</v>
      </c>
      <c r="S29" s="109">
        <v>8</v>
      </c>
      <c r="T29" s="109">
        <v>14</v>
      </c>
      <c r="V29" s="152"/>
      <c r="W29" s="152"/>
      <c r="X29" s="385"/>
      <c r="Z29" s="152"/>
      <c r="AA29" s="152"/>
      <c r="AB29" s="152"/>
      <c r="AC29" s="152"/>
      <c r="AD29" s="152"/>
      <c r="AE29" s="65"/>
      <c r="AF29" s="66"/>
      <c r="AG29" s="65"/>
      <c r="AH29" s="65"/>
      <c r="AI29" s="65"/>
      <c r="AJ29" s="65"/>
      <c r="AK29" s="65"/>
      <c r="AL29" s="65"/>
      <c r="AM29" s="65"/>
      <c r="AN29" s="138"/>
      <c r="AO29" s="138"/>
      <c r="AP29" s="138"/>
      <c r="AQ29" s="138"/>
      <c r="AR29" s="138"/>
      <c r="AS29" s="138"/>
      <c r="AT29" s="65"/>
      <c r="AU29" s="65"/>
      <c r="AV29" s="144"/>
      <c r="AW29" s="65"/>
      <c r="AX29" s="139"/>
      <c r="AY29" s="139"/>
      <c r="AZ29" s="65"/>
      <c r="BA29" s="66"/>
      <c r="BB29" s="65"/>
      <c r="BC29" s="65"/>
      <c r="BD29" s="65"/>
      <c r="BE29" s="152"/>
      <c r="BF29" s="152"/>
      <c r="BG29" s="152"/>
      <c r="BH29" s="161"/>
      <c r="BI29" s="152"/>
      <c r="BJ29" s="152"/>
      <c r="BK29" s="152"/>
      <c r="BL29" s="152"/>
      <c r="BM29" s="18"/>
      <c r="BN29" s="65"/>
      <c r="BO29" s="19"/>
      <c r="BP29" s="494"/>
      <c r="BQ29" s="494"/>
      <c r="BR29" s="494"/>
      <c r="BS29" s="494"/>
      <c r="BT29" s="494"/>
      <c r="BU29" s="494"/>
      <c r="BV29" s="18"/>
      <c r="BW29" s="494"/>
      <c r="BX29" s="494"/>
      <c r="BY29" s="494"/>
      <c r="BZ29" s="494"/>
      <c r="CA29" s="494"/>
      <c r="CB29" s="494"/>
      <c r="CC29" s="127"/>
      <c r="CD29" s="127"/>
      <c r="CE29" s="127"/>
      <c r="CF29" s="18"/>
      <c r="CG29" s="127"/>
      <c r="CH29" s="127"/>
      <c r="CI29" s="127"/>
    </row>
    <row r="30" spans="1:87" s="48" customFormat="1" ht="21" customHeight="1" x14ac:dyDescent="0.35">
      <c r="A30" s="200" t="s">
        <v>438</v>
      </c>
      <c r="B30" s="151">
        <v>44964</v>
      </c>
      <c r="C30" s="109">
        <v>12</v>
      </c>
      <c r="D30" s="109">
        <v>10</v>
      </c>
      <c r="E30" s="109">
        <v>10</v>
      </c>
      <c r="F30" s="109">
        <v>8</v>
      </c>
      <c r="G30" s="109">
        <v>7</v>
      </c>
      <c r="H30" s="109">
        <v>7</v>
      </c>
      <c r="I30" s="109"/>
      <c r="J30" s="136">
        <v>0</v>
      </c>
      <c r="K30" s="136">
        <f t="shared" si="5"/>
        <v>16.666666666666664</v>
      </c>
      <c r="L30" s="136">
        <f t="shared" si="6"/>
        <v>16.666666666666664</v>
      </c>
      <c r="M30" s="136">
        <f t="shared" si="7"/>
        <v>33.333333333333329</v>
      </c>
      <c r="N30" s="136">
        <f t="shared" si="8"/>
        <v>41.666666666666671</v>
      </c>
      <c r="O30" s="136">
        <f t="shared" si="9"/>
        <v>41.666666666666671</v>
      </c>
      <c r="P30" s="398"/>
      <c r="Q30" s="200" t="s">
        <v>402</v>
      </c>
      <c r="R30" s="103" t="s">
        <v>24</v>
      </c>
      <c r="S30" s="109">
        <v>8</v>
      </c>
      <c r="T30" s="109">
        <v>14</v>
      </c>
      <c r="V30" s="152"/>
      <c r="W30" s="152"/>
      <c r="X30" s="385"/>
      <c r="Z30" s="152"/>
      <c r="AA30" s="152"/>
      <c r="AB30" s="152"/>
      <c r="AC30" s="152"/>
      <c r="AD30" s="152"/>
      <c r="AE30" s="65"/>
      <c r="AF30" s="66"/>
      <c r="AG30" s="65"/>
      <c r="AH30" s="65"/>
      <c r="AI30" s="65"/>
      <c r="AJ30" s="65"/>
      <c r="AK30" s="65"/>
      <c r="AL30" s="65"/>
      <c r="AM30" s="65"/>
      <c r="AN30" s="138"/>
      <c r="AO30" s="138"/>
      <c r="AP30" s="138"/>
      <c r="AQ30" s="138"/>
      <c r="AR30" s="138"/>
      <c r="AS30" s="138"/>
      <c r="AT30" s="65"/>
      <c r="AU30" s="65"/>
      <c r="AV30" s="144"/>
      <c r="AW30" s="65"/>
      <c r="AX30" s="139"/>
      <c r="AY30" s="139"/>
      <c r="AZ30" s="65"/>
      <c r="BA30" s="66"/>
      <c r="BB30" s="65"/>
      <c r="BC30" s="65"/>
      <c r="BD30" s="65"/>
      <c r="BE30" s="152"/>
      <c r="BF30" s="152"/>
      <c r="BG30" s="152"/>
      <c r="BH30" s="161"/>
      <c r="BI30" s="152"/>
      <c r="BJ30" s="152"/>
      <c r="BK30" s="152"/>
      <c r="BL30" s="152"/>
      <c r="BM30" s="143"/>
      <c r="BN30" s="129"/>
      <c r="BO30" s="129"/>
      <c r="BP30" s="130"/>
      <c r="BQ30" s="130"/>
      <c r="BR30" s="130"/>
      <c r="BS30" s="130"/>
      <c r="BT30" s="130"/>
      <c r="BU30" s="130"/>
      <c r="BV30" s="18"/>
      <c r="BW30" s="130"/>
      <c r="BX30" s="130"/>
      <c r="BY30" s="130"/>
      <c r="BZ30" s="130"/>
      <c r="CA30" s="130"/>
      <c r="CB30" s="130"/>
      <c r="CC30" s="18"/>
      <c r="CD30" s="18"/>
      <c r="CE30" s="18"/>
      <c r="CF30" s="18"/>
      <c r="CG30" s="18"/>
      <c r="CH30" s="18"/>
      <c r="CI30" s="18"/>
    </row>
    <row r="31" spans="1:87" s="48" customFormat="1" ht="16.5" customHeight="1" x14ac:dyDescent="0.35">
      <c r="A31" s="306" t="s">
        <v>439</v>
      </c>
      <c r="B31" s="380">
        <v>44988</v>
      </c>
      <c r="C31" s="297">
        <v>7</v>
      </c>
      <c r="D31" s="297">
        <v>7</v>
      </c>
      <c r="E31" s="297">
        <v>5</v>
      </c>
      <c r="F31" s="297">
        <v>4</v>
      </c>
      <c r="G31" s="297">
        <v>4</v>
      </c>
      <c r="H31" s="297">
        <v>4</v>
      </c>
      <c r="I31" s="297"/>
      <c r="J31" s="377">
        <v>0</v>
      </c>
      <c r="K31" s="377">
        <f t="shared" si="5"/>
        <v>0</v>
      </c>
      <c r="L31" s="377">
        <f t="shared" si="6"/>
        <v>28.571428571428569</v>
      </c>
      <c r="M31" s="377">
        <f t="shared" si="7"/>
        <v>42.857142857142854</v>
      </c>
      <c r="N31" s="377">
        <f t="shared" si="8"/>
        <v>42.857142857142854</v>
      </c>
      <c r="O31" s="377">
        <f t="shared" si="9"/>
        <v>42.857142857142854</v>
      </c>
      <c r="P31" s="397"/>
      <c r="Q31" s="306" t="s">
        <v>441</v>
      </c>
      <c r="R31" s="345" t="s">
        <v>24</v>
      </c>
      <c r="S31" s="297">
        <v>7</v>
      </c>
      <c r="T31" s="297">
        <v>18</v>
      </c>
      <c r="V31" s="152"/>
      <c r="W31" s="152"/>
      <c r="X31" s="385"/>
      <c r="Z31" s="152"/>
      <c r="AA31" s="152"/>
      <c r="AB31" s="152"/>
      <c r="AC31" s="152"/>
      <c r="AD31" s="152"/>
      <c r="AE31" s="65"/>
      <c r="AF31" s="66"/>
      <c r="AG31" s="65"/>
      <c r="AH31" s="65"/>
      <c r="AI31" s="65"/>
      <c r="AJ31" s="65"/>
      <c r="AK31" s="65"/>
      <c r="AL31" s="65"/>
      <c r="AM31" s="65"/>
      <c r="AN31" s="138"/>
      <c r="AO31" s="138"/>
      <c r="AP31" s="138"/>
      <c r="AQ31" s="138"/>
      <c r="AR31" s="138"/>
      <c r="AS31" s="138"/>
      <c r="AT31" s="65"/>
      <c r="AU31" s="65"/>
      <c r="AV31" s="144"/>
      <c r="AW31" s="65"/>
      <c r="AX31" s="139"/>
      <c r="AY31" s="139"/>
      <c r="AZ31" s="65"/>
      <c r="BA31" s="66"/>
      <c r="BB31" s="65"/>
      <c r="BC31" s="65"/>
      <c r="BD31" s="65"/>
      <c r="BE31" s="152"/>
      <c r="BF31" s="152"/>
      <c r="BG31" s="152"/>
      <c r="BH31" s="161"/>
      <c r="BI31" s="152"/>
      <c r="BJ31" s="152"/>
      <c r="BK31" s="152"/>
      <c r="BL31" s="152"/>
      <c r="BM31" s="18"/>
      <c r="BN31" s="65"/>
      <c r="BO31" s="133"/>
      <c r="BP31" s="65"/>
      <c r="BQ31" s="65"/>
      <c r="BR31" s="65"/>
      <c r="BS31" s="65"/>
      <c r="BT31" s="65"/>
      <c r="BU31" s="65"/>
      <c r="BV31" s="18"/>
      <c r="BW31" s="138"/>
      <c r="BX31" s="138"/>
      <c r="BY31" s="138"/>
      <c r="BZ31" s="138"/>
      <c r="CA31" s="138"/>
      <c r="CB31" s="138"/>
    </row>
    <row r="32" spans="1:87" s="48" customFormat="1" ht="14.25" customHeight="1" x14ac:dyDescent="0.35">
      <c r="A32" s="306" t="s">
        <v>442</v>
      </c>
      <c r="B32" s="380">
        <v>44988</v>
      </c>
      <c r="C32" s="297">
        <v>7</v>
      </c>
      <c r="D32" s="297">
        <v>6</v>
      </c>
      <c r="E32" s="297">
        <v>5</v>
      </c>
      <c r="F32" s="297">
        <v>4</v>
      </c>
      <c r="G32" s="297">
        <v>3</v>
      </c>
      <c r="H32" s="297">
        <v>2</v>
      </c>
      <c r="I32" s="297"/>
      <c r="J32" s="377">
        <v>0</v>
      </c>
      <c r="K32" s="377">
        <f t="shared" si="5"/>
        <v>14.285714285714285</v>
      </c>
      <c r="L32" s="377">
        <f t="shared" si="6"/>
        <v>28.571428571428569</v>
      </c>
      <c r="M32" s="377">
        <f t="shared" si="7"/>
        <v>42.857142857142854</v>
      </c>
      <c r="N32" s="377">
        <f t="shared" si="8"/>
        <v>57.142857142857139</v>
      </c>
      <c r="O32" s="377">
        <f t="shared" si="9"/>
        <v>71.428571428571431</v>
      </c>
      <c r="P32" s="397"/>
      <c r="Q32" s="306" t="s">
        <v>441</v>
      </c>
      <c r="R32" s="345" t="s">
        <v>24</v>
      </c>
      <c r="S32" s="297">
        <v>7</v>
      </c>
      <c r="T32" s="297">
        <v>18</v>
      </c>
      <c r="V32" s="152"/>
      <c r="W32" s="152"/>
      <c r="X32" s="385"/>
      <c r="Z32" s="152"/>
      <c r="AA32" s="152"/>
      <c r="AB32" s="152"/>
      <c r="AC32" s="152"/>
      <c r="AD32" s="152"/>
      <c r="AE32" s="65"/>
      <c r="AF32" s="66"/>
      <c r="AG32" s="65"/>
      <c r="AH32" s="65"/>
      <c r="AI32" s="65"/>
      <c r="AJ32" s="65"/>
      <c r="AK32" s="65"/>
      <c r="AL32" s="65"/>
      <c r="AM32" s="65"/>
      <c r="AN32" s="138"/>
      <c r="AO32" s="138"/>
      <c r="AP32" s="138"/>
      <c r="AQ32" s="138"/>
      <c r="AR32" s="138"/>
      <c r="AS32" s="138"/>
      <c r="AT32" s="65"/>
      <c r="AU32" s="65"/>
      <c r="AV32" s="144"/>
      <c r="AW32" s="65"/>
      <c r="AX32" s="139"/>
      <c r="AY32" s="139"/>
      <c r="AZ32" s="65"/>
      <c r="BA32" s="66"/>
      <c r="BB32" s="65"/>
      <c r="BC32" s="65"/>
      <c r="BD32" s="65"/>
      <c r="BE32" s="152"/>
      <c r="BF32" s="152"/>
      <c r="BG32" s="152"/>
      <c r="BH32" s="161"/>
      <c r="BI32" s="152"/>
      <c r="BJ32" s="152"/>
      <c r="BK32" s="152"/>
      <c r="BL32" s="152"/>
      <c r="BM32" s="18"/>
      <c r="BN32" s="65"/>
      <c r="BO32" s="45"/>
      <c r="BP32" s="65"/>
      <c r="BQ32" s="65"/>
      <c r="BR32" s="65"/>
      <c r="BS32" s="65"/>
      <c r="BT32" s="65"/>
      <c r="BU32" s="65"/>
      <c r="BV32" s="18"/>
      <c r="BW32" s="131"/>
      <c r="BX32" s="138"/>
      <c r="BY32" s="138"/>
      <c r="BZ32" s="138"/>
      <c r="CA32" s="138"/>
      <c r="CB32" s="138"/>
    </row>
    <row r="33" spans="1:99" s="48" customFormat="1" ht="14.25" customHeight="1" x14ac:dyDescent="0.35">
      <c r="A33" s="306" t="s">
        <v>445</v>
      </c>
      <c r="B33" s="380">
        <v>44988</v>
      </c>
      <c r="C33" s="297">
        <v>7</v>
      </c>
      <c r="D33" s="297">
        <v>6</v>
      </c>
      <c r="E33" s="297">
        <v>2</v>
      </c>
      <c r="F33" s="297">
        <v>1</v>
      </c>
      <c r="G33" s="297">
        <v>0</v>
      </c>
      <c r="H33" s="297">
        <v>1</v>
      </c>
      <c r="I33" s="297"/>
      <c r="J33" s="377">
        <v>0</v>
      </c>
      <c r="K33" s="377">
        <f t="shared" si="5"/>
        <v>14.285714285714285</v>
      </c>
      <c r="L33" s="377">
        <f t="shared" si="6"/>
        <v>71.428571428571431</v>
      </c>
      <c r="M33" s="377">
        <f t="shared" si="7"/>
        <v>85.714285714285708</v>
      </c>
      <c r="N33" s="377">
        <f t="shared" si="8"/>
        <v>100</v>
      </c>
      <c r="O33" s="377">
        <f t="shared" si="9"/>
        <v>85.714285714285708</v>
      </c>
      <c r="P33" s="397"/>
      <c r="Q33" s="306" t="s">
        <v>446</v>
      </c>
      <c r="R33" s="345" t="s">
        <v>24</v>
      </c>
      <c r="S33" s="297">
        <v>7</v>
      </c>
      <c r="T33" s="297">
        <v>18</v>
      </c>
      <c r="V33" s="152"/>
      <c r="W33" s="152"/>
      <c r="X33" s="385"/>
      <c r="Z33" s="152"/>
      <c r="AA33" s="152"/>
      <c r="AB33" s="152"/>
      <c r="AC33" s="152"/>
      <c r="AD33" s="152"/>
      <c r="AE33" s="65"/>
      <c r="AF33" s="66"/>
      <c r="AG33" s="65"/>
      <c r="AH33" s="65"/>
      <c r="AI33" s="65"/>
      <c r="AJ33" s="65"/>
      <c r="AK33" s="65"/>
      <c r="AL33" s="65"/>
      <c r="AM33" s="65"/>
      <c r="AN33" s="138"/>
      <c r="AO33" s="138"/>
      <c r="AP33" s="138"/>
      <c r="AQ33" s="138"/>
      <c r="AR33" s="138"/>
      <c r="AS33" s="138"/>
      <c r="AT33" s="65"/>
      <c r="AU33" s="65"/>
      <c r="AV33" s="144"/>
      <c r="AW33" s="65"/>
      <c r="AX33" s="139"/>
      <c r="AY33" s="139"/>
      <c r="AZ33" s="65"/>
      <c r="BA33" s="66"/>
      <c r="BB33" s="65"/>
      <c r="BC33" s="65"/>
      <c r="BD33" s="152"/>
      <c r="BE33" s="152"/>
      <c r="BF33" s="152"/>
      <c r="BG33" s="152"/>
      <c r="BH33" s="161"/>
      <c r="BI33" s="152"/>
      <c r="BJ33" s="152"/>
      <c r="BK33" s="152"/>
      <c r="BL33" s="152"/>
      <c r="BM33" s="18"/>
      <c r="BN33" s="65"/>
      <c r="BO33" s="133"/>
      <c r="BP33" s="65"/>
      <c r="BQ33" s="65"/>
      <c r="BR33" s="65"/>
      <c r="BS33" s="65"/>
      <c r="BT33" s="65"/>
      <c r="BU33" s="65"/>
      <c r="BV33" s="18"/>
      <c r="BW33" s="131"/>
      <c r="BX33" s="138"/>
      <c r="BY33" s="138"/>
      <c r="BZ33" s="138"/>
      <c r="CA33" s="138"/>
      <c r="CB33" s="138"/>
    </row>
    <row r="34" spans="1:99" s="48" customFormat="1" ht="14.25" customHeight="1" x14ac:dyDescent="0.55000000000000004">
      <c r="A34" s="286" t="s">
        <v>447</v>
      </c>
      <c r="B34" s="302">
        <v>44988</v>
      </c>
      <c r="C34" s="286">
        <v>11</v>
      </c>
      <c r="D34" s="286">
        <v>10</v>
      </c>
      <c r="E34" s="286">
        <v>7</v>
      </c>
      <c r="F34" s="286">
        <v>7</v>
      </c>
      <c r="G34" s="286">
        <v>6</v>
      </c>
      <c r="H34" s="286">
        <v>4</v>
      </c>
      <c r="I34" s="299"/>
      <c r="J34" s="286">
        <v>0</v>
      </c>
      <c r="K34" s="399">
        <f t="shared" si="5"/>
        <v>9.0909090909090917</v>
      </c>
      <c r="L34" s="399">
        <f t="shared" si="6"/>
        <v>36.363636363636367</v>
      </c>
      <c r="M34" s="399">
        <f t="shared" si="7"/>
        <v>36.363636363636367</v>
      </c>
      <c r="N34" s="399">
        <f t="shared" si="8"/>
        <v>45.454545454545453</v>
      </c>
      <c r="O34" s="399">
        <f t="shared" si="9"/>
        <v>63.636363636363633</v>
      </c>
      <c r="P34" s="397"/>
      <c r="Q34" s="286" t="s">
        <v>446</v>
      </c>
      <c r="R34" s="286" t="s">
        <v>24</v>
      </c>
      <c r="S34" s="286">
        <v>7</v>
      </c>
      <c r="T34" s="286">
        <v>18</v>
      </c>
      <c r="V34" s="152"/>
      <c r="W34" s="152"/>
      <c r="X34" s="405"/>
      <c r="Z34" s="152"/>
      <c r="AA34" s="152"/>
      <c r="AB34" s="152"/>
      <c r="AC34" s="152"/>
      <c r="AD34" s="152"/>
      <c r="AE34" s="65"/>
      <c r="AF34" s="66"/>
      <c r="AG34" s="65"/>
      <c r="AH34" s="65"/>
      <c r="AI34" s="65"/>
      <c r="AJ34" s="65"/>
      <c r="AK34" s="65"/>
      <c r="AL34" s="65"/>
      <c r="AM34" s="65"/>
      <c r="AN34" s="138"/>
      <c r="AO34" s="138"/>
      <c r="AP34" s="138"/>
      <c r="AQ34" s="138"/>
      <c r="AR34" s="138"/>
      <c r="AS34" s="138"/>
      <c r="AT34" s="65"/>
      <c r="AU34" s="65"/>
      <c r="AV34" s="144"/>
      <c r="AW34" s="65"/>
      <c r="AX34" s="139"/>
      <c r="AY34" s="139"/>
      <c r="AZ34" s="65"/>
      <c r="BA34" s="66"/>
      <c r="BB34" s="65"/>
      <c r="BC34" s="65"/>
      <c r="BD34" s="152"/>
      <c r="BE34" s="152"/>
      <c r="BF34" s="152"/>
      <c r="BG34" s="152"/>
      <c r="BH34" s="161"/>
      <c r="BI34" s="152"/>
      <c r="BJ34" s="152"/>
      <c r="BK34" s="152"/>
      <c r="BL34" s="152"/>
      <c r="BM34" s="18"/>
      <c r="BN34" s="65"/>
      <c r="BO34" s="45"/>
      <c r="BP34" s="65"/>
      <c r="BQ34" s="65"/>
      <c r="BR34" s="65"/>
      <c r="BS34" s="65"/>
      <c r="BT34" s="65"/>
      <c r="BU34" s="65"/>
      <c r="BV34" s="18"/>
      <c r="BW34" s="131"/>
      <c r="BX34" s="138"/>
      <c r="BY34" s="138"/>
      <c r="BZ34" s="138"/>
      <c r="CA34" s="138"/>
      <c r="CB34" s="138"/>
    </row>
    <row r="35" spans="1:99" s="48" customFormat="1" ht="14.25" customHeight="1" x14ac:dyDescent="0.55000000000000004">
      <c r="A35" s="286" t="s">
        <v>448</v>
      </c>
      <c r="B35" s="302">
        <v>44988</v>
      </c>
      <c r="C35" s="286">
        <v>9</v>
      </c>
      <c r="D35" s="286">
        <v>7</v>
      </c>
      <c r="E35" s="286">
        <v>5</v>
      </c>
      <c r="F35" s="286">
        <v>5</v>
      </c>
      <c r="G35" s="286">
        <v>3</v>
      </c>
      <c r="H35" s="286">
        <v>3</v>
      </c>
      <c r="I35" s="299"/>
      <c r="J35" s="286">
        <v>0</v>
      </c>
      <c r="K35" s="399">
        <f t="shared" ref="K35" si="10">(C35-D35)/C35*100</f>
        <v>22.222222222222221</v>
      </c>
      <c r="L35" s="399">
        <f t="shared" ref="L35" si="11">(C35-E35)/C35*100</f>
        <v>44.444444444444443</v>
      </c>
      <c r="M35" s="399">
        <f t="shared" ref="M35" si="12">(C35-F35)/C35*100</f>
        <v>44.444444444444443</v>
      </c>
      <c r="N35" s="399">
        <f t="shared" ref="N35" si="13">(C35-G35)/C35*100</f>
        <v>66.666666666666657</v>
      </c>
      <c r="O35" s="399">
        <f t="shared" ref="O35" si="14">(C35-H35)/C35*100</f>
        <v>66.666666666666657</v>
      </c>
      <c r="P35" s="397"/>
      <c r="Q35" s="286" t="s">
        <v>446</v>
      </c>
      <c r="R35" s="286" t="s">
        <v>24</v>
      </c>
      <c r="S35" s="286">
        <v>7</v>
      </c>
      <c r="T35" s="286">
        <v>18</v>
      </c>
      <c r="V35" s="152"/>
      <c r="W35" s="152"/>
      <c r="X35" s="405"/>
      <c r="Z35" s="152"/>
      <c r="AA35" s="152"/>
      <c r="AB35" s="152"/>
      <c r="AC35" s="152"/>
      <c r="AD35" s="152"/>
      <c r="AE35" s="65"/>
      <c r="AF35" s="66"/>
      <c r="AG35" s="65"/>
      <c r="AH35" s="65"/>
      <c r="AI35" s="65"/>
      <c r="AJ35" s="65"/>
      <c r="AK35" s="65"/>
      <c r="AL35" s="65"/>
      <c r="AM35" s="65"/>
      <c r="AN35" s="138"/>
      <c r="AO35" s="138"/>
      <c r="AP35" s="138"/>
      <c r="AQ35" s="138"/>
      <c r="AR35" s="138"/>
      <c r="AS35" s="138"/>
      <c r="AT35" s="65"/>
      <c r="AU35" s="65"/>
      <c r="AV35" s="144"/>
      <c r="AW35" s="65"/>
      <c r="AX35" s="139"/>
      <c r="AY35" s="139"/>
      <c r="AZ35" s="65"/>
      <c r="BA35" s="66"/>
      <c r="BB35" s="65"/>
      <c r="BC35" s="65"/>
      <c r="BD35" s="152"/>
      <c r="BE35" s="152"/>
      <c r="BF35" s="152"/>
      <c r="BG35" s="152"/>
      <c r="BH35" s="161"/>
      <c r="BI35" s="152"/>
      <c r="BJ35" s="152"/>
      <c r="BK35" s="152"/>
      <c r="BL35" s="152"/>
      <c r="BM35" s="18"/>
      <c r="BN35" s="65"/>
      <c r="BO35" s="133"/>
      <c r="BP35" s="65"/>
      <c r="BQ35" s="65"/>
      <c r="BR35" s="65"/>
      <c r="BS35" s="65"/>
      <c r="BT35" s="65"/>
      <c r="BU35" s="65"/>
      <c r="BV35" s="18"/>
      <c r="BW35" s="131"/>
      <c r="BX35" s="138"/>
      <c r="BY35" s="138"/>
      <c r="BZ35" s="138"/>
      <c r="CA35" s="138"/>
      <c r="CB35" s="138"/>
    </row>
    <row r="36" spans="1:99" s="48" customFormat="1" ht="14.25" customHeight="1" x14ac:dyDescent="0.55000000000000004">
      <c r="A36" s="286" t="s">
        <v>449</v>
      </c>
      <c r="B36" s="302">
        <v>44988</v>
      </c>
      <c r="C36" s="286">
        <v>11</v>
      </c>
      <c r="D36" s="286">
        <v>8</v>
      </c>
      <c r="E36" s="286">
        <v>4</v>
      </c>
      <c r="F36" s="286">
        <v>4</v>
      </c>
      <c r="G36" s="286">
        <v>4</v>
      </c>
      <c r="H36" s="286">
        <v>3</v>
      </c>
      <c r="I36" s="299"/>
      <c r="J36" s="286">
        <v>0</v>
      </c>
      <c r="K36" s="399">
        <f t="shared" ref="K36" si="15">(C36-D36)/C36*100</f>
        <v>27.27272727272727</v>
      </c>
      <c r="L36" s="399">
        <f t="shared" ref="L36" si="16">(C36-E36)/C36*100</f>
        <v>63.636363636363633</v>
      </c>
      <c r="M36" s="399">
        <f t="shared" ref="M36" si="17">(C36-F36)/C36*100</f>
        <v>63.636363636363633</v>
      </c>
      <c r="N36" s="399">
        <f t="shared" ref="N36" si="18">(C36-G36)/C36*100</f>
        <v>63.636363636363633</v>
      </c>
      <c r="O36" s="399">
        <f t="shared" ref="O36" si="19">(C36-H36)/C36*100</f>
        <v>72.727272727272734</v>
      </c>
      <c r="P36" s="397"/>
      <c r="Q36" s="286" t="s">
        <v>446</v>
      </c>
      <c r="R36" s="286" t="s">
        <v>24</v>
      </c>
      <c r="S36" s="286">
        <v>7</v>
      </c>
      <c r="T36" s="286">
        <v>18</v>
      </c>
      <c r="V36" s="152"/>
      <c r="W36" s="152"/>
      <c r="X36" s="405"/>
      <c r="Z36" s="152"/>
      <c r="AA36" s="152"/>
      <c r="AB36" s="152"/>
      <c r="AC36" s="152"/>
      <c r="AD36" s="152"/>
      <c r="AE36" s="65"/>
      <c r="AF36" s="66"/>
      <c r="AG36" s="65"/>
      <c r="AH36" s="65"/>
      <c r="AI36" s="65"/>
      <c r="AJ36" s="65"/>
      <c r="AK36" s="65"/>
      <c r="AL36" s="65"/>
      <c r="AM36" s="65"/>
      <c r="AN36" s="138"/>
      <c r="AO36" s="138"/>
      <c r="AP36" s="138"/>
      <c r="AQ36" s="138"/>
      <c r="AR36" s="138"/>
      <c r="AS36" s="138"/>
      <c r="AT36" s="65"/>
      <c r="AU36" s="65"/>
      <c r="AV36" s="144"/>
      <c r="AW36" s="65"/>
      <c r="AX36" s="139"/>
      <c r="AY36" s="139"/>
      <c r="AZ36" s="65"/>
      <c r="BA36" s="66"/>
      <c r="BB36" s="65"/>
      <c r="BC36" s="65"/>
      <c r="BD36" s="152"/>
      <c r="BE36" s="152"/>
      <c r="BF36" s="152"/>
      <c r="BG36" s="152"/>
      <c r="BH36" s="161"/>
      <c r="BI36" s="152"/>
      <c r="BJ36" s="152"/>
      <c r="BK36" s="152"/>
      <c r="BL36" s="152"/>
      <c r="BM36" s="18"/>
      <c r="BN36" s="65"/>
      <c r="BO36" s="45"/>
      <c r="BP36" s="65"/>
      <c r="BQ36" s="65"/>
      <c r="BR36" s="65"/>
      <c r="BS36" s="65"/>
      <c r="BT36" s="65"/>
      <c r="BU36" s="65"/>
      <c r="BV36" s="18"/>
      <c r="BW36" s="131"/>
      <c r="BX36" s="138"/>
      <c r="BY36" s="138"/>
      <c r="BZ36" s="138"/>
      <c r="CA36" s="138"/>
      <c r="CB36" s="138"/>
    </row>
    <row r="37" spans="1:99" s="48" customFormat="1" ht="14.25" customHeight="1" x14ac:dyDescent="0.35">
      <c r="A37" s="110" t="s">
        <v>451</v>
      </c>
      <c r="B37" s="117">
        <v>44989</v>
      </c>
      <c r="C37" s="110">
        <v>10</v>
      </c>
      <c r="D37" s="110">
        <v>9</v>
      </c>
      <c r="E37" s="110">
        <v>9</v>
      </c>
      <c r="F37" s="110">
        <v>8</v>
      </c>
      <c r="G37" s="110">
        <v>6</v>
      </c>
      <c r="H37" s="110">
        <v>5</v>
      </c>
      <c r="I37" s="101"/>
      <c r="J37" s="110">
        <v>0</v>
      </c>
      <c r="K37" s="153">
        <f t="shared" ref="K37:K42" si="20">(C37-D37)/C37*100</f>
        <v>10</v>
      </c>
      <c r="L37" s="153">
        <f t="shared" ref="L37:L42" si="21">(C37-E37)/C37*100</f>
        <v>10</v>
      </c>
      <c r="M37" s="153">
        <f t="shared" ref="M37:M42" si="22">(C37-F37)/C37*100</f>
        <v>20</v>
      </c>
      <c r="N37" s="153">
        <f t="shared" ref="N37:N42" si="23">(C37-G37)/C37*100</f>
        <v>40</v>
      </c>
      <c r="O37" s="153">
        <f t="shared" ref="O37:O42" si="24">(C37-H37)/C37*100</f>
        <v>50</v>
      </c>
      <c r="P37" s="398"/>
      <c r="Q37" s="110" t="s">
        <v>441</v>
      </c>
      <c r="R37" s="110" t="s">
        <v>24</v>
      </c>
      <c r="S37" s="110">
        <v>9</v>
      </c>
      <c r="T37" s="110">
        <v>15</v>
      </c>
      <c r="V37" s="152"/>
      <c r="W37" s="152"/>
      <c r="X37" s="385"/>
      <c r="Z37" s="152"/>
      <c r="AA37" s="152"/>
      <c r="AB37" s="152"/>
      <c r="AC37" s="152"/>
      <c r="AD37" s="152"/>
      <c r="AE37" s="65"/>
      <c r="AF37" s="66"/>
      <c r="AG37" s="65"/>
      <c r="AH37" s="65"/>
      <c r="AI37" s="65"/>
      <c r="AJ37" s="65"/>
      <c r="AK37" s="65"/>
      <c r="AL37" s="65"/>
      <c r="AM37" s="65"/>
      <c r="AN37" s="138"/>
      <c r="AO37" s="138"/>
      <c r="AP37" s="138"/>
      <c r="AQ37" s="138"/>
      <c r="AR37" s="138"/>
      <c r="AS37" s="138"/>
      <c r="AT37" s="65"/>
      <c r="AU37" s="65"/>
      <c r="AV37" s="144"/>
      <c r="AW37" s="65"/>
      <c r="AX37" s="139"/>
      <c r="AY37" s="139"/>
      <c r="AZ37" s="65"/>
      <c r="BA37" s="66"/>
      <c r="BB37" s="65"/>
      <c r="BC37" s="65"/>
      <c r="BD37" s="152"/>
      <c r="BE37" s="152"/>
      <c r="BF37" s="152"/>
      <c r="BG37" s="152"/>
      <c r="BH37" s="161"/>
      <c r="BI37" s="152"/>
      <c r="BJ37" s="152"/>
      <c r="BK37" s="152"/>
      <c r="BL37" s="152"/>
      <c r="BM37" s="18"/>
      <c r="BN37" s="65"/>
      <c r="BO37" s="44"/>
      <c r="BP37" s="65"/>
      <c r="BQ37" s="65"/>
      <c r="BR37" s="65"/>
      <c r="BS37" s="65"/>
      <c r="BT37" s="65"/>
      <c r="BU37" s="65"/>
      <c r="BV37" s="18"/>
      <c r="BW37" s="131"/>
      <c r="BX37" s="138"/>
      <c r="BY37" s="138"/>
      <c r="BZ37" s="138"/>
      <c r="CA37" s="138"/>
      <c r="CB37" s="138"/>
    </row>
    <row r="38" spans="1:99" s="48" customFormat="1" ht="14.25" customHeight="1" x14ac:dyDescent="0.35">
      <c r="A38" s="110" t="s">
        <v>452</v>
      </c>
      <c r="B38" s="117">
        <v>44989</v>
      </c>
      <c r="C38" s="110">
        <v>10</v>
      </c>
      <c r="D38" s="110">
        <v>6</v>
      </c>
      <c r="E38" s="110">
        <v>5</v>
      </c>
      <c r="F38" s="110">
        <v>4</v>
      </c>
      <c r="G38" s="110">
        <v>4</v>
      </c>
      <c r="H38" s="110">
        <v>3</v>
      </c>
      <c r="I38" s="101"/>
      <c r="J38" s="110">
        <v>0</v>
      </c>
      <c r="K38" s="153">
        <f t="shared" si="20"/>
        <v>40</v>
      </c>
      <c r="L38" s="153">
        <f t="shared" si="21"/>
        <v>50</v>
      </c>
      <c r="M38" s="153">
        <f t="shared" si="22"/>
        <v>60</v>
      </c>
      <c r="N38" s="153">
        <f t="shared" si="23"/>
        <v>60</v>
      </c>
      <c r="O38" s="153">
        <f t="shared" si="24"/>
        <v>70</v>
      </c>
      <c r="P38" s="398"/>
      <c r="Q38" s="110" t="s">
        <v>441</v>
      </c>
      <c r="R38" s="110" t="s">
        <v>24</v>
      </c>
      <c r="S38" s="110">
        <v>9</v>
      </c>
      <c r="T38" s="110">
        <v>15</v>
      </c>
      <c r="V38" s="152"/>
      <c r="W38" s="152"/>
      <c r="X38" s="385"/>
      <c r="Z38" s="152"/>
      <c r="AA38" s="152"/>
      <c r="AB38" s="152"/>
      <c r="AC38" s="152"/>
      <c r="AD38" s="152"/>
      <c r="AE38" s="65"/>
      <c r="AF38" s="66"/>
      <c r="AG38" s="65"/>
      <c r="AH38" s="65"/>
      <c r="AI38" s="65"/>
      <c r="AJ38" s="65"/>
      <c r="AK38" s="65"/>
      <c r="AL38" s="65"/>
      <c r="AM38" s="65"/>
      <c r="AN38" s="138"/>
      <c r="AO38" s="138"/>
      <c r="AP38" s="138"/>
      <c r="AQ38" s="138"/>
      <c r="AR38" s="138"/>
      <c r="AS38" s="138"/>
      <c r="AT38" s="65"/>
      <c r="AU38" s="65"/>
      <c r="AV38" s="144"/>
      <c r="AW38" s="65"/>
      <c r="AX38" s="139"/>
      <c r="AY38" s="139"/>
      <c r="AZ38" s="65"/>
      <c r="BA38" s="66"/>
      <c r="BB38" s="65"/>
      <c r="BC38" s="65"/>
      <c r="BD38" s="152"/>
      <c r="BE38" s="152"/>
      <c r="BF38" s="152"/>
      <c r="BG38" s="152"/>
      <c r="BH38" s="161"/>
      <c r="BI38" s="152"/>
      <c r="BJ38" s="152"/>
      <c r="BK38" s="152"/>
      <c r="BL38" s="152"/>
      <c r="BM38" s="18"/>
      <c r="BN38" s="65"/>
      <c r="BO38" s="44"/>
      <c r="BP38" s="65"/>
      <c r="BQ38" s="65"/>
      <c r="BR38" s="65"/>
      <c r="BS38" s="65"/>
      <c r="BT38" s="65"/>
      <c r="BU38" s="65"/>
      <c r="BV38" s="18"/>
      <c r="BW38" s="131"/>
      <c r="BX38" s="138"/>
      <c r="BY38" s="138"/>
      <c r="BZ38" s="138"/>
      <c r="CA38" s="138"/>
      <c r="CB38" s="138"/>
    </row>
    <row r="39" spans="1:99" s="48" customFormat="1" ht="14.25" customHeight="1" x14ac:dyDescent="0.35">
      <c r="A39" s="110" t="s">
        <v>453</v>
      </c>
      <c r="B39" s="117">
        <v>44989</v>
      </c>
      <c r="C39" s="110">
        <v>8</v>
      </c>
      <c r="D39" s="110">
        <v>7</v>
      </c>
      <c r="E39" s="110">
        <v>7</v>
      </c>
      <c r="F39" s="110">
        <v>5</v>
      </c>
      <c r="G39" s="110">
        <v>5</v>
      </c>
      <c r="H39" s="110">
        <v>5</v>
      </c>
      <c r="I39" s="101"/>
      <c r="J39" s="110">
        <v>0</v>
      </c>
      <c r="K39" s="153">
        <f t="shared" si="20"/>
        <v>12.5</v>
      </c>
      <c r="L39" s="153">
        <f t="shared" si="21"/>
        <v>12.5</v>
      </c>
      <c r="M39" s="153">
        <f t="shared" si="22"/>
        <v>37.5</v>
      </c>
      <c r="N39" s="153">
        <f t="shared" si="23"/>
        <v>37.5</v>
      </c>
      <c r="O39" s="153">
        <f t="shared" si="24"/>
        <v>37.5</v>
      </c>
      <c r="P39" s="398"/>
      <c r="Q39" s="110" t="s">
        <v>441</v>
      </c>
      <c r="R39" s="110" t="s">
        <v>24</v>
      </c>
      <c r="S39" s="110">
        <v>9</v>
      </c>
      <c r="T39" s="110">
        <v>15</v>
      </c>
      <c r="V39" s="152"/>
      <c r="W39" s="152"/>
      <c r="X39" s="385"/>
      <c r="Z39" s="152"/>
      <c r="AA39" s="152"/>
      <c r="AB39" s="152"/>
      <c r="AC39" s="152"/>
      <c r="AD39" s="152"/>
      <c r="AE39" s="65"/>
      <c r="AF39" s="66"/>
      <c r="AG39" s="65"/>
      <c r="AH39" s="65"/>
      <c r="AI39" s="65"/>
      <c r="AJ39" s="65"/>
      <c r="AK39" s="65"/>
      <c r="AL39" s="65"/>
      <c r="AM39" s="65"/>
      <c r="AN39" s="138"/>
      <c r="AO39" s="138"/>
      <c r="AP39" s="138"/>
      <c r="AQ39" s="138"/>
      <c r="AR39" s="138"/>
      <c r="AS39" s="138"/>
      <c r="AT39" s="65"/>
      <c r="AU39" s="65"/>
      <c r="AV39" s="144"/>
      <c r="AW39" s="65"/>
      <c r="AX39" s="139"/>
      <c r="AY39" s="139"/>
      <c r="AZ39" s="65"/>
      <c r="BA39" s="66"/>
      <c r="BB39" s="65"/>
      <c r="BC39" s="65"/>
      <c r="BD39" s="152"/>
      <c r="BE39" s="152"/>
      <c r="BF39" s="152"/>
      <c r="BG39" s="152"/>
      <c r="BH39" s="161"/>
      <c r="BI39" s="152"/>
      <c r="BJ39" s="152"/>
      <c r="BK39" s="152"/>
      <c r="BL39" s="152"/>
      <c r="BM39" s="18"/>
      <c r="BN39" s="65"/>
      <c r="BO39" s="44"/>
      <c r="BP39" s="65"/>
      <c r="BQ39" s="65"/>
      <c r="BR39" s="65"/>
      <c r="BS39" s="65"/>
      <c r="BT39" s="65"/>
      <c r="BU39" s="65"/>
      <c r="BV39" s="18"/>
      <c r="BW39" s="131"/>
      <c r="BX39" s="138"/>
      <c r="BY39" s="138"/>
      <c r="BZ39" s="138"/>
      <c r="CA39" s="138"/>
      <c r="CB39" s="138"/>
    </row>
    <row r="40" spans="1:99" x14ac:dyDescent="0.35">
      <c r="A40" s="286" t="s">
        <v>457</v>
      </c>
      <c r="B40" s="302">
        <v>44990</v>
      </c>
      <c r="C40" s="286">
        <v>12</v>
      </c>
      <c r="D40" s="286">
        <v>9</v>
      </c>
      <c r="E40" s="286">
        <v>5</v>
      </c>
      <c r="F40" s="286">
        <v>5</v>
      </c>
      <c r="G40" s="286">
        <v>4</v>
      </c>
      <c r="H40" s="286">
        <v>3</v>
      </c>
      <c r="I40" s="299"/>
      <c r="J40" s="286">
        <v>0</v>
      </c>
      <c r="K40" s="399">
        <f t="shared" si="20"/>
        <v>25</v>
      </c>
      <c r="L40" s="399">
        <f t="shared" si="21"/>
        <v>58.333333333333336</v>
      </c>
      <c r="M40" s="399">
        <f t="shared" si="22"/>
        <v>58.333333333333336</v>
      </c>
      <c r="N40" s="399">
        <f t="shared" si="23"/>
        <v>66.666666666666657</v>
      </c>
      <c r="O40" s="399">
        <f t="shared" si="24"/>
        <v>75</v>
      </c>
      <c r="P40" s="278"/>
      <c r="Q40" s="286" t="s">
        <v>446</v>
      </c>
      <c r="R40" s="286" t="s">
        <v>24</v>
      </c>
      <c r="S40" s="286">
        <v>9</v>
      </c>
      <c r="T40" s="286">
        <v>17</v>
      </c>
      <c r="V40" s="18"/>
      <c r="W40" s="18"/>
      <c r="X40" s="234"/>
      <c r="Z40" s="18"/>
      <c r="AA40" s="18"/>
      <c r="AB40" s="18"/>
      <c r="AC40" s="18"/>
      <c r="AD40" s="18"/>
      <c r="AE40" s="175"/>
      <c r="AF40" s="185"/>
      <c r="AG40" s="14"/>
      <c r="AH40" s="14"/>
      <c r="AI40" s="14"/>
      <c r="AJ40" s="14"/>
      <c r="AK40" s="14"/>
      <c r="AL40" s="14"/>
      <c r="AM40" s="18"/>
      <c r="AN40" s="131"/>
      <c r="AO40" s="131"/>
      <c r="AP40" s="131"/>
      <c r="AQ40" s="131"/>
      <c r="AR40" s="131"/>
      <c r="AS40" s="131"/>
      <c r="AT40" s="18"/>
      <c r="AU40" s="18"/>
      <c r="AV40" s="132"/>
      <c r="AW40" s="65"/>
      <c r="AX40" s="139"/>
      <c r="AY40" s="18"/>
      <c r="AZ40" s="18"/>
      <c r="BA40" s="44"/>
      <c r="BB40" s="24"/>
      <c r="BC40" s="24"/>
      <c r="BD40" s="24"/>
      <c r="BE40" s="18"/>
      <c r="BF40" s="18"/>
      <c r="BG40" s="18"/>
      <c r="BH40" s="159"/>
      <c r="BI40" s="18"/>
      <c r="BJ40" s="18"/>
      <c r="BK40" s="18"/>
      <c r="BL40" s="18"/>
      <c r="BM40" s="18"/>
      <c r="BN40" s="65"/>
      <c r="BO40" s="44"/>
      <c r="BP40" s="65"/>
      <c r="BQ40" s="65"/>
      <c r="BR40" s="65"/>
      <c r="BS40" s="65"/>
      <c r="BT40" s="65"/>
      <c r="BU40" s="65"/>
      <c r="BV40" s="18"/>
      <c r="BW40" s="131"/>
      <c r="BX40" s="138"/>
      <c r="BY40" s="138"/>
      <c r="BZ40" s="138"/>
      <c r="CA40" s="138"/>
      <c r="CB40" s="138"/>
    </row>
    <row r="41" spans="1:99" x14ac:dyDescent="0.35">
      <c r="A41" s="286" t="s">
        <v>458</v>
      </c>
      <c r="B41" s="302">
        <v>44990</v>
      </c>
      <c r="C41" s="286">
        <v>12</v>
      </c>
      <c r="D41" s="286">
        <v>8</v>
      </c>
      <c r="E41" s="286">
        <v>4</v>
      </c>
      <c r="F41" s="286">
        <v>4</v>
      </c>
      <c r="G41" s="286">
        <v>5</v>
      </c>
      <c r="H41" s="286">
        <v>4</v>
      </c>
      <c r="I41" s="299"/>
      <c r="J41" s="286">
        <v>0</v>
      </c>
      <c r="K41" s="399">
        <f t="shared" si="20"/>
        <v>33.333333333333329</v>
      </c>
      <c r="L41" s="399">
        <f t="shared" si="21"/>
        <v>66.666666666666657</v>
      </c>
      <c r="M41" s="399">
        <f t="shared" si="22"/>
        <v>66.666666666666657</v>
      </c>
      <c r="N41" s="399">
        <f t="shared" si="23"/>
        <v>58.333333333333336</v>
      </c>
      <c r="O41" s="399">
        <f t="shared" si="24"/>
        <v>66.666666666666657</v>
      </c>
      <c r="P41" s="278"/>
      <c r="Q41" s="286" t="s">
        <v>446</v>
      </c>
      <c r="R41" s="286" t="s">
        <v>24</v>
      </c>
      <c r="S41" s="286">
        <v>9</v>
      </c>
      <c r="T41" s="286">
        <v>17</v>
      </c>
      <c r="V41" s="18"/>
      <c r="W41" s="18"/>
      <c r="X41" s="234"/>
      <c r="Z41" s="18"/>
      <c r="AA41" s="18"/>
      <c r="AB41" s="18"/>
      <c r="AC41" s="18"/>
      <c r="AD41" s="18"/>
      <c r="AE41" s="175"/>
      <c r="AF41" s="185"/>
      <c r="AG41" s="14"/>
      <c r="AH41" s="14"/>
      <c r="AI41" s="14"/>
      <c r="AJ41" s="65"/>
      <c r="AK41" s="65"/>
      <c r="AL41" s="65"/>
      <c r="AM41" s="18"/>
      <c r="AN41" s="131"/>
      <c r="AO41" s="131"/>
      <c r="AP41" s="131"/>
      <c r="AQ41" s="131"/>
      <c r="AR41" s="131"/>
      <c r="AS41" s="131"/>
      <c r="AT41" s="184"/>
      <c r="AU41" s="184"/>
      <c r="AV41" s="18"/>
      <c r="AW41" s="65"/>
      <c r="AX41" s="139"/>
      <c r="AY41" s="18"/>
      <c r="AZ41" s="18"/>
      <c r="BA41" s="44"/>
      <c r="BB41" s="24"/>
      <c r="BC41" s="24"/>
      <c r="BD41" s="24"/>
      <c r="BE41" s="18"/>
      <c r="BF41" s="18"/>
      <c r="BG41" s="18"/>
      <c r="BH41" s="159"/>
      <c r="BI41" s="18"/>
      <c r="BJ41" s="18"/>
      <c r="BK41" s="18"/>
      <c r="BL41" s="18"/>
      <c r="BM41" s="18"/>
      <c r="BN41" s="65"/>
      <c r="BO41" s="44"/>
      <c r="BP41" s="65"/>
      <c r="BQ41" s="65"/>
      <c r="BR41" s="65"/>
      <c r="BS41" s="65"/>
      <c r="BT41" s="65"/>
      <c r="BU41" s="65"/>
      <c r="BV41" s="18"/>
      <c r="BW41" s="131"/>
      <c r="BX41" s="138"/>
      <c r="BY41" s="138"/>
      <c r="BZ41" s="138"/>
      <c r="CA41" s="138"/>
      <c r="CB41" s="138"/>
    </row>
    <row r="42" spans="1:99" x14ac:dyDescent="0.35">
      <c r="A42" s="286" t="s">
        <v>459</v>
      </c>
      <c r="B42" s="302">
        <v>44990</v>
      </c>
      <c r="C42" s="286">
        <v>11</v>
      </c>
      <c r="D42" s="286">
        <v>10</v>
      </c>
      <c r="E42" s="286">
        <v>6</v>
      </c>
      <c r="F42" s="286">
        <v>5</v>
      </c>
      <c r="G42" s="286">
        <v>4</v>
      </c>
      <c r="H42" s="286">
        <v>4</v>
      </c>
      <c r="I42" s="299"/>
      <c r="J42" s="286">
        <v>0</v>
      </c>
      <c r="K42" s="399">
        <f t="shared" si="20"/>
        <v>9.0909090909090917</v>
      </c>
      <c r="L42" s="399">
        <f t="shared" si="21"/>
        <v>45.454545454545453</v>
      </c>
      <c r="M42" s="399">
        <f t="shared" si="22"/>
        <v>54.54545454545454</v>
      </c>
      <c r="N42" s="399">
        <f t="shared" si="23"/>
        <v>63.636363636363633</v>
      </c>
      <c r="O42" s="399">
        <f t="shared" si="24"/>
        <v>63.636363636363633</v>
      </c>
      <c r="P42" s="278"/>
      <c r="Q42" s="286" t="s">
        <v>446</v>
      </c>
      <c r="R42" s="286" t="s">
        <v>24</v>
      </c>
      <c r="S42" s="286">
        <v>9</v>
      </c>
      <c r="T42" s="286">
        <v>17</v>
      </c>
      <c r="V42" s="18"/>
      <c r="W42" s="18"/>
      <c r="X42" s="234"/>
      <c r="Z42" s="18"/>
      <c r="AA42" s="18"/>
      <c r="AB42" s="18"/>
      <c r="AC42" s="18"/>
      <c r="AD42" s="18"/>
      <c r="AE42" s="175"/>
      <c r="AF42" s="44"/>
      <c r="AG42" s="18"/>
      <c r="AH42" s="18"/>
      <c r="AI42" s="18"/>
      <c r="AJ42" s="18"/>
      <c r="AK42" s="18"/>
      <c r="AL42" s="18"/>
      <c r="AM42" s="18"/>
      <c r="AN42" s="131"/>
      <c r="AO42" s="131"/>
      <c r="AP42" s="131"/>
      <c r="AQ42" s="131"/>
      <c r="AR42" s="131"/>
      <c r="AS42" s="131"/>
      <c r="AT42" s="18"/>
      <c r="AU42" s="18"/>
      <c r="AV42" s="18"/>
      <c r="AW42" s="18"/>
      <c r="AX42" s="139"/>
      <c r="AY42" s="18"/>
      <c r="AZ42" s="18"/>
      <c r="BA42" s="44"/>
      <c r="BB42" s="24"/>
      <c r="BC42" s="24"/>
      <c r="BD42" s="24"/>
      <c r="BE42" s="18"/>
      <c r="BF42" s="18"/>
      <c r="BG42" s="18"/>
      <c r="BH42" s="159"/>
      <c r="BI42" s="18"/>
      <c r="BJ42" s="18"/>
      <c r="BK42" s="18"/>
      <c r="BL42" s="18"/>
      <c r="BM42" s="18"/>
      <c r="BN42" s="24"/>
      <c r="BO42" s="145"/>
      <c r="BP42" s="24"/>
      <c r="BQ42" s="24"/>
      <c r="BR42" s="24"/>
      <c r="BS42" s="24"/>
      <c r="BT42" s="24"/>
      <c r="BU42" s="24"/>
      <c r="BV42" s="24"/>
      <c r="BW42" s="24"/>
      <c r="BX42" s="146"/>
      <c r="BY42" s="146"/>
      <c r="BZ42" s="146"/>
      <c r="CA42" s="146"/>
      <c r="CB42" s="146"/>
    </row>
    <row r="43" spans="1:99" x14ac:dyDescent="0.35">
      <c r="A43" s="152"/>
      <c r="V43" s="18"/>
      <c r="W43" s="18"/>
      <c r="X43" s="234"/>
      <c r="Z43" s="18"/>
      <c r="AA43" s="18"/>
      <c r="AB43" s="18"/>
      <c r="AC43" s="18"/>
      <c r="AD43" s="18"/>
      <c r="AE43" s="175"/>
      <c r="AF43" s="186"/>
      <c r="AG43" s="18"/>
      <c r="AH43" s="18"/>
      <c r="AI43" s="18"/>
      <c r="AJ43" s="18"/>
      <c r="AK43" s="18"/>
      <c r="AL43" s="18"/>
      <c r="AM43" s="18"/>
      <c r="AN43" s="131"/>
      <c r="AO43" s="131"/>
      <c r="AP43" s="131"/>
      <c r="AQ43" s="131"/>
      <c r="AR43" s="131"/>
      <c r="AS43" s="131"/>
      <c r="AT43" s="184"/>
      <c r="AU43" s="184"/>
      <c r="AV43" s="18"/>
      <c r="AW43" s="18"/>
      <c r="AX43" s="18"/>
      <c r="AY43" s="18"/>
      <c r="AZ43" s="18"/>
      <c r="BA43" s="44"/>
      <c r="BB43" s="24"/>
      <c r="BC43" s="24"/>
      <c r="BD43" s="24"/>
      <c r="BE43" s="18"/>
      <c r="BF43" s="18"/>
      <c r="BG43" s="18"/>
      <c r="BH43" s="159"/>
      <c r="BI43" s="18"/>
      <c r="BJ43" s="18"/>
      <c r="BK43" s="18"/>
      <c r="BL43" s="18"/>
      <c r="BM43" s="18"/>
      <c r="BN43" s="24"/>
      <c r="BO43" s="145"/>
      <c r="BP43" s="24"/>
      <c r="BQ43" s="24"/>
      <c r="BR43" s="24"/>
      <c r="BS43" s="24"/>
      <c r="BT43" s="24"/>
      <c r="BU43" s="24"/>
      <c r="BV43" s="24"/>
      <c r="BW43" s="24"/>
      <c r="BX43" s="146"/>
      <c r="BY43" s="146"/>
      <c r="BZ43" s="146"/>
      <c r="CA43" s="146"/>
      <c r="CB43" s="146"/>
    </row>
    <row r="44" spans="1:99" ht="14.25" customHeight="1" x14ac:dyDescent="0.45">
      <c r="G44" s="18"/>
      <c r="H44" s="201"/>
      <c r="I44" s="18"/>
      <c r="J44" s="142"/>
      <c r="K44" s="128"/>
      <c r="L44" s="128"/>
      <c r="M44" s="12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44"/>
      <c r="AG44" s="18"/>
      <c r="AH44" s="18"/>
      <c r="AI44" s="18"/>
      <c r="AJ44" s="18"/>
      <c r="AK44" s="18"/>
      <c r="AL44" s="18"/>
      <c r="AM44" s="18"/>
      <c r="AN44" s="142"/>
      <c r="AO44" s="128"/>
      <c r="AP44" s="128"/>
      <c r="AQ44" s="163"/>
      <c r="AR44" s="18"/>
      <c r="AS44" s="18"/>
      <c r="AT44" s="18"/>
      <c r="AU44" s="18"/>
      <c r="AV44" s="18"/>
      <c r="AW44" s="18"/>
      <c r="AX44" s="142"/>
      <c r="AY44" s="128"/>
      <c r="AZ44" s="128"/>
      <c r="BA44" s="12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44"/>
      <c r="BU44" s="18"/>
      <c r="BV44" s="18"/>
      <c r="BW44" s="18"/>
      <c r="BX44" s="18"/>
      <c r="BY44" s="18"/>
      <c r="BZ44" s="18"/>
      <c r="CA44" s="159"/>
      <c r="CB44" s="142"/>
      <c r="CC44" s="18"/>
      <c r="CD44" s="18"/>
      <c r="CE44" s="18"/>
      <c r="CF44" s="18"/>
      <c r="CG44" s="24"/>
      <c r="CH44" s="145"/>
      <c r="CI44" s="24"/>
      <c r="CJ44" s="24"/>
      <c r="CK44" s="24"/>
      <c r="CL44" s="24"/>
      <c r="CM44" s="24"/>
      <c r="CN44" s="24"/>
      <c r="CO44" s="24"/>
      <c r="CP44" s="24"/>
      <c r="CQ44" s="146"/>
      <c r="CR44" s="146"/>
      <c r="CS44" s="146"/>
      <c r="CT44" s="146"/>
      <c r="CU44" s="146"/>
    </row>
    <row r="45" spans="1:99" ht="18.5" customHeight="1" x14ac:dyDescent="0.45">
      <c r="A45" s="491" t="s">
        <v>727</v>
      </c>
      <c r="B45" s="491"/>
      <c r="C45" s="491"/>
      <c r="D45" s="491"/>
      <c r="E45" s="491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496"/>
      <c r="AG45" s="128"/>
      <c r="AH45" s="128"/>
      <c r="AI45" s="400"/>
      <c r="AJ45" s="291"/>
      <c r="AK45" s="18"/>
      <c r="AL45" s="18"/>
      <c r="AM45" s="18"/>
      <c r="AN45" s="18"/>
      <c r="AO45" s="24"/>
      <c r="AP45" s="24"/>
      <c r="AQ45" s="146"/>
      <c r="AR45" s="146"/>
      <c r="AS45" s="146"/>
      <c r="AT45" s="146"/>
      <c r="AU45" s="146"/>
      <c r="AV45" s="24"/>
      <c r="AW45" s="24"/>
      <c r="AX45" s="24"/>
      <c r="AY45" s="24"/>
      <c r="AZ45" s="24"/>
      <c r="BA45" s="24"/>
      <c r="BB45" s="24"/>
      <c r="BC45" s="145"/>
      <c r="BD45" s="24"/>
      <c r="BE45" s="24"/>
      <c r="BF45" s="144"/>
      <c r="BG45" s="24"/>
      <c r="BH45" s="24"/>
      <c r="BI45" s="24"/>
      <c r="BJ45" s="24"/>
      <c r="BK45" s="24"/>
      <c r="BL45" s="24"/>
      <c r="BM45" s="24"/>
      <c r="BN45" s="24"/>
      <c r="BO45" s="24"/>
      <c r="BP45" s="18"/>
      <c r="BQ45" s="18"/>
      <c r="BR45" s="18"/>
      <c r="BS45" s="159"/>
      <c r="BT45" s="18"/>
      <c r="BU45" s="18"/>
      <c r="BV45" s="18"/>
      <c r="BW45" s="18"/>
      <c r="BX45" s="18"/>
      <c r="BY45" s="24"/>
      <c r="BZ45" s="145"/>
      <c r="CA45" s="24"/>
      <c r="CB45" s="24"/>
      <c r="CC45" s="24"/>
      <c r="CD45" s="24"/>
      <c r="CE45" s="24"/>
      <c r="CF45" s="24"/>
      <c r="CG45" s="24"/>
      <c r="CH45" s="24"/>
      <c r="CI45" s="146"/>
      <c r="CJ45" s="146"/>
      <c r="CK45" s="146"/>
      <c r="CL45" s="146"/>
      <c r="CM45" s="146"/>
    </row>
    <row r="46" spans="1:99" ht="23" customHeight="1" x14ac:dyDescent="0.35">
      <c r="A46" s="18"/>
      <c r="B46" s="65"/>
      <c r="C46" s="502" t="s">
        <v>6</v>
      </c>
      <c r="D46" s="503"/>
      <c r="E46" s="503"/>
      <c r="F46" s="503"/>
      <c r="G46" s="503"/>
      <c r="H46" s="504"/>
      <c r="I46" s="375"/>
      <c r="J46" s="502" t="s">
        <v>7</v>
      </c>
      <c r="K46" s="503"/>
      <c r="L46" s="503"/>
      <c r="M46" s="503"/>
      <c r="N46" s="503"/>
      <c r="O46" s="504"/>
      <c r="P46" s="375"/>
      <c r="Q46" s="336" t="s">
        <v>205</v>
      </c>
      <c r="R46" s="336" t="s">
        <v>8</v>
      </c>
      <c r="S46" s="336" t="s">
        <v>12</v>
      </c>
      <c r="T46" s="336" t="s">
        <v>13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496"/>
      <c r="AG46" s="128"/>
      <c r="AH46" s="128"/>
      <c r="AI46" s="400"/>
      <c r="AJ46" s="291"/>
      <c r="AK46" s="18"/>
      <c r="AL46" s="18"/>
      <c r="AM46" s="18"/>
      <c r="AN46" s="18"/>
      <c r="AO46" s="24"/>
      <c r="AP46" s="24"/>
      <c r="AQ46" s="146"/>
      <c r="AR46" s="146"/>
      <c r="AS46" s="146"/>
      <c r="AT46" s="146"/>
      <c r="AU46" s="146"/>
      <c r="AV46" s="24"/>
      <c r="AW46" s="24"/>
      <c r="AX46" s="24"/>
      <c r="AY46" s="24"/>
      <c r="AZ46" s="24"/>
      <c r="BA46" s="24"/>
      <c r="BB46" s="24"/>
      <c r="BC46" s="145"/>
      <c r="BD46" s="24"/>
      <c r="BE46" s="24"/>
      <c r="BF46" s="144"/>
      <c r="BG46" s="24"/>
      <c r="BH46" s="24"/>
      <c r="BI46" s="24"/>
      <c r="BJ46" s="24"/>
      <c r="BK46" s="24"/>
      <c r="BL46" s="24"/>
      <c r="BM46" s="24"/>
      <c r="BN46" s="24"/>
      <c r="BO46" s="24"/>
      <c r="BP46" s="18"/>
      <c r="BQ46" s="18"/>
      <c r="BR46" s="18"/>
      <c r="BS46" s="159"/>
      <c r="BT46" s="18"/>
      <c r="BU46" s="18"/>
      <c r="BV46" s="18"/>
      <c r="BW46" s="18"/>
      <c r="BX46" s="18"/>
      <c r="BY46" s="24"/>
      <c r="BZ46" s="145"/>
      <c r="CA46" s="24"/>
      <c r="CB46" s="24"/>
      <c r="CC46" s="24"/>
      <c r="CD46" s="24"/>
      <c r="CE46" s="24"/>
      <c r="CF46" s="24"/>
      <c r="CG46" s="24"/>
      <c r="CH46" s="24"/>
      <c r="CI46" s="146"/>
      <c r="CJ46" s="146"/>
      <c r="CK46" s="146"/>
      <c r="CL46" s="146"/>
      <c r="CM46" s="146"/>
    </row>
    <row r="47" spans="1:99" ht="20" customHeight="1" x14ac:dyDescent="0.35">
      <c r="A47" s="129" t="s">
        <v>15</v>
      </c>
      <c r="B47" s="129" t="s">
        <v>16</v>
      </c>
      <c r="C47" s="130" t="s">
        <v>17</v>
      </c>
      <c r="D47" s="130" t="s">
        <v>18</v>
      </c>
      <c r="E47" s="130" t="s">
        <v>19</v>
      </c>
      <c r="F47" s="130" t="s">
        <v>20</v>
      </c>
      <c r="G47" s="130" t="s">
        <v>21</v>
      </c>
      <c r="H47" s="130" t="s">
        <v>22</v>
      </c>
      <c r="I47" s="18"/>
      <c r="J47" s="130" t="s">
        <v>17</v>
      </c>
      <c r="K47" s="130" t="s">
        <v>18</v>
      </c>
      <c r="L47" s="130" t="s">
        <v>19</v>
      </c>
      <c r="M47" s="130" t="s">
        <v>20</v>
      </c>
      <c r="N47" s="130" t="s">
        <v>21</v>
      </c>
      <c r="O47" s="130" t="s">
        <v>22</v>
      </c>
      <c r="P47" s="130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496"/>
      <c r="AG47" s="128"/>
      <c r="AH47" s="128"/>
      <c r="AI47" s="400"/>
      <c r="AJ47" s="291"/>
      <c r="AK47" s="18"/>
      <c r="AL47" s="18"/>
      <c r="AM47" s="18"/>
      <c r="AN47" s="18"/>
      <c r="AO47" s="18"/>
      <c r="AP47" s="496"/>
      <c r="AQ47" s="128"/>
      <c r="AR47" s="128"/>
      <c r="AS47" s="12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59"/>
      <c r="BT47" s="18"/>
      <c r="BU47" s="18"/>
      <c r="BV47" s="18"/>
      <c r="BW47" s="177"/>
      <c r="BX47" s="18"/>
      <c r="BY47" s="24"/>
      <c r="BZ47" s="145"/>
      <c r="CA47" s="24"/>
      <c r="CB47" s="24"/>
      <c r="CC47" s="24"/>
      <c r="CD47" s="24"/>
      <c r="CE47" s="24"/>
      <c r="CF47" s="24"/>
      <c r="CG47" s="24"/>
      <c r="CH47" s="24"/>
      <c r="CI47" s="146"/>
      <c r="CJ47" s="146"/>
      <c r="CK47" s="146"/>
      <c r="CL47" s="146"/>
      <c r="CM47" s="146"/>
    </row>
    <row r="48" spans="1:99" ht="14.25" customHeight="1" x14ac:dyDescent="0.35">
      <c r="A48" s="189" t="s">
        <v>371</v>
      </c>
      <c r="B48" s="134">
        <v>44932</v>
      </c>
      <c r="C48" s="109">
        <v>10</v>
      </c>
      <c r="D48" s="109">
        <v>10</v>
      </c>
      <c r="E48" s="109">
        <v>10</v>
      </c>
      <c r="F48" s="109">
        <v>10</v>
      </c>
      <c r="G48" s="109">
        <v>8</v>
      </c>
      <c r="H48" s="109">
        <v>8</v>
      </c>
      <c r="I48" s="101"/>
      <c r="J48" s="136">
        <v>0</v>
      </c>
      <c r="K48" s="136">
        <f t="shared" ref="K48" si="25">(C48-D48)/C48*100</f>
        <v>0</v>
      </c>
      <c r="L48" s="136">
        <f t="shared" ref="L48" si="26">(C48-E48)/C48*100</f>
        <v>0</v>
      </c>
      <c r="M48" s="136">
        <f t="shared" ref="M48" si="27">(C48-F48)/C48*100</f>
        <v>0</v>
      </c>
      <c r="N48" s="136">
        <f t="shared" ref="N48" si="28">(C48-G48)/C48*100</f>
        <v>20</v>
      </c>
      <c r="O48" s="136">
        <f t="shared" ref="O48" si="29">(C48-H48)/C48*100</f>
        <v>20</v>
      </c>
      <c r="P48" s="101"/>
      <c r="Q48" s="189" t="s">
        <v>348</v>
      </c>
      <c r="R48" s="137" t="s">
        <v>24</v>
      </c>
      <c r="S48" s="101">
        <v>10</v>
      </c>
      <c r="T48" s="101">
        <v>35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65"/>
      <c r="AG48" s="18"/>
      <c r="AH48" s="18"/>
      <c r="AI48" s="291"/>
      <c r="AJ48" s="291"/>
      <c r="AK48" s="18"/>
      <c r="AL48" s="18"/>
      <c r="AM48" s="18"/>
      <c r="AN48" s="18"/>
      <c r="AO48" s="18"/>
      <c r="AP48" s="496"/>
      <c r="AQ48" s="128"/>
      <c r="AR48" s="128"/>
      <c r="AS48" s="12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59"/>
      <c r="BT48" s="18"/>
      <c r="BU48" s="18"/>
      <c r="BV48" s="18"/>
      <c r="BW48" s="18"/>
      <c r="BX48" s="18"/>
      <c r="BY48" s="24"/>
      <c r="BZ48" s="145"/>
      <c r="CA48" s="24"/>
      <c r="CB48" s="24"/>
      <c r="CC48" s="24"/>
      <c r="CD48" s="24"/>
      <c r="CE48" s="24"/>
      <c r="CF48" s="24"/>
      <c r="CG48" s="24"/>
      <c r="CH48" s="24"/>
      <c r="CI48" s="146"/>
      <c r="CJ48" s="146"/>
      <c r="CK48" s="146"/>
      <c r="CL48" s="146"/>
      <c r="CM48" s="146"/>
    </row>
    <row r="49" spans="1:91" ht="14.25" customHeight="1" x14ac:dyDescent="0.35">
      <c r="A49" s="189" t="s">
        <v>372</v>
      </c>
      <c r="B49" s="107">
        <v>44932</v>
      </c>
      <c r="C49" s="109">
        <v>10</v>
      </c>
      <c r="D49" s="109">
        <v>10</v>
      </c>
      <c r="E49" s="109">
        <v>9</v>
      </c>
      <c r="F49" s="109">
        <v>9</v>
      </c>
      <c r="G49" s="109">
        <v>7</v>
      </c>
      <c r="H49" s="109">
        <v>7</v>
      </c>
      <c r="I49" s="101"/>
      <c r="J49" s="136">
        <v>0</v>
      </c>
      <c r="K49" s="136">
        <f t="shared" ref="K49" si="30">(C49-D49)/C49*100</f>
        <v>0</v>
      </c>
      <c r="L49" s="136">
        <f t="shared" ref="L49" si="31">(C49-E49)/C49*100</f>
        <v>10</v>
      </c>
      <c r="M49" s="136">
        <f t="shared" ref="M49" si="32">(C49-F49)/C49*100</f>
        <v>10</v>
      </c>
      <c r="N49" s="136">
        <f t="shared" ref="N49" si="33">(C49-G49)/C49*100</f>
        <v>30</v>
      </c>
      <c r="O49" s="136">
        <f t="shared" ref="O49" si="34">(C49-H49)/C49*100</f>
        <v>30</v>
      </c>
      <c r="P49" s="394"/>
      <c r="Q49" s="189" t="s">
        <v>348</v>
      </c>
      <c r="R49" s="137" t="s">
        <v>24</v>
      </c>
      <c r="S49" s="101">
        <v>10</v>
      </c>
      <c r="T49" s="101">
        <v>35</v>
      </c>
      <c r="U49" s="375"/>
      <c r="V49" s="375"/>
      <c r="W49" s="375"/>
      <c r="X49" s="375"/>
      <c r="Y49" s="127"/>
      <c r="Z49" s="127"/>
      <c r="AA49" s="18"/>
      <c r="AB49" s="18"/>
      <c r="AC49" s="18"/>
      <c r="AD49" s="18"/>
      <c r="AE49" s="18"/>
      <c r="AF49" s="65"/>
      <c r="AG49" s="19"/>
      <c r="AH49" s="147"/>
      <c r="AI49" s="375"/>
      <c r="AJ49" s="375"/>
      <c r="AK49" s="147"/>
      <c r="AL49" s="147"/>
      <c r="AM49" s="147"/>
      <c r="AN49" s="147"/>
      <c r="AO49" s="18"/>
      <c r="AP49" s="496"/>
      <c r="AQ49" s="128"/>
      <c r="AR49" s="128"/>
      <c r="AS49" s="12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59"/>
      <c r="BT49" s="18"/>
      <c r="BU49" s="18"/>
      <c r="BV49" s="18"/>
      <c r="BW49" s="18"/>
      <c r="BX49" s="18"/>
      <c r="BY49" s="24"/>
      <c r="BZ49" s="145"/>
      <c r="CA49" s="24"/>
      <c r="CB49" s="24"/>
      <c r="CC49" s="24"/>
      <c r="CD49" s="24"/>
      <c r="CE49" s="24"/>
      <c r="CF49" s="24"/>
      <c r="CG49" s="24"/>
      <c r="CH49" s="24"/>
      <c r="CI49" s="146"/>
      <c r="CJ49" s="146"/>
      <c r="CK49" s="146"/>
      <c r="CL49" s="146"/>
      <c r="CM49" s="146"/>
    </row>
    <row r="50" spans="1:91" ht="14.25" customHeight="1" x14ac:dyDescent="0.35">
      <c r="A50" s="189" t="s">
        <v>373</v>
      </c>
      <c r="B50" s="134">
        <v>44932</v>
      </c>
      <c r="C50" s="109">
        <v>12</v>
      </c>
      <c r="D50" s="109">
        <v>12</v>
      </c>
      <c r="E50" s="109">
        <v>10</v>
      </c>
      <c r="F50" s="109">
        <v>10</v>
      </c>
      <c r="G50" s="109">
        <v>9</v>
      </c>
      <c r="H50" s="109">
        <v>8</v>
      </c>
      <c r="I50" s="101"/>
      <c r="J50" s="136">
        <v>0</v>
      </c>
      <c r="K50" s="136">
        <f>(C50-D50)/C50*100</f>
        <v>0</v>
      </c>
      <c r="L50" s="136">
        <f>(C50-E50)/C50*100</f>
        <v>16.666666666666664</v>
      </c>
      <c r="M50" s="136">
        <f>(C50-F50)/C50*100</f>
        <v>16.666666666666664</v>
      </c>
      <c r="N50" s="136">
        <f>(C50-G50)/C50*100</f>
        <v>25</v>
      </c>
      <c r="O50" s="136">
        <f>(C50-H50)/C50*100</f>
        <v>33.333333333333329</v>
      </c>
      <c r="P50" s="395"/>
      <c r="Q50" s="189" t="s">
        <v>348</v>
      </c>
      <c r="R50" s="137" t="s">
        <v>24</v>
      </c>
      <c r="S50" s="101">
        <v>10</v>
      </c>
      <c r="T50" s="101">
        <v>35</v>
      </c>
      <c r="U50" s="389"/>
      <c r="V50" s="389"/>
      <c r="W50" s="389"/>
      <c r="X50" s="389"/>
      <c r="Y50" s="18"/>
      <c r="Z50" s="18"/>
      <c r="AA50" s="18"/>
      <c r="AB50" s="18"/>
      <c r="AC50" s="18"/>
      <c r="AD50" s="18"/>
      <c r="AE50" s="143"/>
      <c r="AF50" s="129"/>
      <c r="AG50" s="129"/>
      <c r="AH50" s="130"/>
      <c r="AI50" s="389"/>
      <c r="AJ50" s="389"/>
      <c r="AK50" s="130"/>
      <c r="AL50" s="130"/>
      <c r="AM50" s="130"/>
      <c r="AN50" s="130"/>
      <c r="AO50" s="18"/>
      <c r="AP50" s="65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59"/>
      <c r="BT50" s="18"/>
      <c r="BU50" s="18"/>
      <c r="BV50" s="18"/>
      <c r="BW50" s="18"/>
      <c r="BX50" s="18"/>
      <c r="BY50" s="24"/>
      <c r="BZ50" s="145"/>
      <c r="CA50" s="24"/>
      <c r="CB50" s="24"/>
      <c r="CC50" s="24"/>
      <c r="CD50" s="24"/>
      <c r="CE50" s="24"/>
      <c r="CF50" s="24"/>
      <c r="CG50" s="24"/>
      <c r="CH50" s="24"/>
      <c r="CI50" s="146"/>
      <c r="CJ50" s="146"/>
      <c r="CK50" s="146"/>
      <c r="CL50" s="146"/>
      <c r="CM50" s="146"/>
    </row>
    <row r="51" spans="1:91" ht="14.25" customHeight="1" x14ac:dyDescent="0.35">
      <c r="A51" s="402" t="s">
        <v>401</v>
      </c>
      <c r="B51" s="301">
        <v>44959</v>
      </c>
      <c r="C51" s="297">
        <v>9</v>
      </c>
      <c r="D51" s="297">
        <v>9</v>
      </c>
      <c r="E51" s="297">
        <v>8</v>
      </c>
      <c r="F51" s="297">
        <v>8</v>
      </c>
      <c r="G51" s="297">
        <v>7</v>
      </c>
      <c r="H51" s="297">
        <v>6</v>
      </c>
      <c r="I51" s="299"/>
      <c r="J51" s="377">
        <v>0</v>
      </c>
      <c r="K51" s="377">
        <f t="shared" ref="K51:K59" si="35">(C51-D51)/C51*100</f>
        <v>0</v>
      </c>
      <c r="L51" s="377">
        <f t="shared" ref="L51:L59" si="36">(C51-E51)/C51*100</f>
        <v>11.111111111111111</v>
      </c>
      <c r="M51" s="377">
        <f t="shared" ref="M51:M59" si="37">(C51-F51)/C51*100</f>
        <v>11.111111111111111</v>
      </c>
      <c r="N51" s="377">
        <f t="shared" ref="N51:N59" si="38">(C51-G51)/C51*100</f>
        <v>22.222222222222221</v>
      </c>
      <c r="O51" s="377">
        <f t="shared" ref="O51:O59" si="39">(C51-H51)/C51*100</f>
        <v>33.333333333333329</v>
      </c>
      <c r="P51" s="299"/>
      <c r="Q51" s="402" t="s">
        <v>402</v>
      </c>
      <c r="R51" s="379" t="s">
        <v>24</v>
      </c>
      <c r="S51" s="299">
        <v>10</v>
      </c>
      <c r="T51" s="299">
        <v>37</v>
      </c>
      <c r="U51" s="291"/>
      <c r="V51" s="291"/>
      <c r="W51" s="291"/>
      <c r="X51" s="291"/>
      <c r="Y51" s="65"/>
      <c r="Z51" s="65"/>
      <c r="AA51" s="144"/>
      <c r="AB51" s="18"/>
      <c r="AC51" s="18"/>
      <c r="AD51" s="18"/>
      <c r="AE51" s="18"/>
      <c r="AF51" s="65"/>
      <c r="AG51" s="133"/>
      <c r="AH51" s="65"/>
      <c r="AI51" s="300"/>
      <c r="AJ51" s="300"/>
      <c r="AK51" s="65"/>
      <c r="AL51" s="65"/>
      <c r="AM51" s="65"/>
      <c r="AN51" s="65"/>
      <c r="AO51" s="18"/>
      <c r="AP51" s="65"/>
      <c r="AQ51" s="19"/>
      <c r="AR51" s="494"/>
      <c r="AS51" s="494"/>
      <c r="AT51" s="494"/>
      <c r="AU51" s="494"/>
      <c r="AV51" s="494"/>
      <c r="AW51" s="494"/>
      <c r="AX51" s="18"/>
      <c r="AY51" s="494"/>
      <c r="AZ51" s="494"/>
      <c r="BA51" s="494"/>
      <c r="BB51" s="494"/>
      <c r="BC51" s="494"/>
      <c r="BD51" s="494"/>
      <c r="BE51" s="127"/>
      <c r="BF51" s="127"/>
      <c r="BG51" s="127"/>
      <c r="BH51" s="18"/>
      <c r="BI51" s="127"/>
      <c r="BJ51" s="127"/>
      <c r="BK51" s="127"/>
      <c r="BL51" s="127"/>
      <c r="BM51" s="127"/>
      <c r="BN51" s="127"/>
      <c r="BO51" s="18"/>
      <c r="BP51" s="18"/>
      <c r="BQ51" s="18"/>
      <c r="BR51" s="18"/>
      <c r="BS51" s="159"/>
      <c r="BT51" s="18"/>
      <c r="BU51" s="18"/>
      <c r="BV51" s="18"/>
      <c r="BW51" s="18"/>
      <c r="BX51" s="18"/>
      <c r="BY51" s="24"/>
      <c r="BZ51" s="145"/>
      <c r="CA51" s="24"/>
      <c r="CB51" s="24"/>
      <c r="CC51" s="24"/>
      <c r="CD51" s="24"/>
      <c r="CE51" s="24"/>
      <c r="CF51" s="24"/>
      <c r="CG51" s="24"/>
      <c r="CH51" s="24"/>
      <c r="CI51" s="146"/>
      <c r="CJ51" s="146"/>
      <c r="CK51" s="146"/>
      <c r="CL51" s="146"/>
      <c r="CM51" s="146"/>
    </row>
    <row r="52" spans="1:91" x14ac:dyDescent="0.35">
      <c r="A52" s="402" t="s">
        <v>403</v>
      </c>
      <c r="B52" s="403">
        <v>44959</v>
      </c>
      <c r="C52" s="297">
        <v>9</v>
      </c>
      <c r="D52" s="297">
        <v>8</v>
      </c>
      <c r="E52" s="297">
        <v>5</v>
      </c>
      <c r="F52" s="297">
        <v>4</v>
      </c>
      <c r="G52" s="297">
        <v>4</v>
      </c>
      <c r="H52" s="297">
        <v>3</v>
      </c>
      <c r="I52" s="299"/>
      <c r="J52" s="377">
        <v>0</v>
      </c>
      <c r="K52" s="377">
        <f t="shared" si="35"/>
        <v>11.111111111111111</v>
      </c>
      <c r="L52" s="377">
        <f t="shared" si="36"/>
        <v>44.444444444444443</v>
      </c>
      <c r="M52" s="377">
        <f t="shared" si="37"/>
        <v>55.555555555555557</v>
      </c>
      <c r="N52" s="377">
        <f t="shared" si="38"/>
        <v>55.555555555555557</v>
      </c>
      <c r="O52" s="377">
        <f t="shared" si="39"/>
        <v>66.666666666666657</v>
      </c>
      <c r="P52" s="299"/>
      <c r="Q52" s="402" t="s">
        <v>402</v>
      </c>
      <c r="R52" s="379" t="s">
        <v>24</v>
      </c>
      <c r="S52" s="299">
        <v>10</v>
      </c>
      <c r="T52" s="299">
        <v>37</v>
      </c>
      <c r="U52" s="291"/>
      <c r="V52" s="291"/>
      <c r="W52" s="291"/>
      <c r="X52" s="291"/>
      <c r="Y52" s="65"/>
      <c r="Z52" s="65"/>
      <c r="AA52" s="144"/>
      <c r="AB52" s="18"/>
      <c r="AC52" s="18"/>
      <c r="AD52" s="18"/>
      <c r="AE52" s="18"/>
      <c r="AF52" s="65"/>
      <c r="AG52" s="45"/>
      <c r="AH52" s="65"/>
      <c r="AI52" s="300"/>
      <c r="AJ52" s="300"/>
      <c r="AK52" s="65"/>
      <c r="AL52" s="65"/>
      <c r="AM52" s="65"/>
      <c r="AN52" s="65"/>
      <c r="AO52" s="143"/>
      <c r="AP52" s="129"/>
      <c r="AQ52" s="129"/>
      <c r="AR52" s="130"/>
      <c r="AS52" s="130"/>
      <c r="AT52" s="130"/>
      <c r="AU52" s="130"/>
      <c r="AV52" s="130"/>
      <c r="AW52" s="130"/>
      <c r="AX52" s="18"/>
      <c r="AY52" s="130"/>
      <c r="AZ52" s="130"/>
      <c r="BA52" s="130"/>
      <c r="BB52" s="130"/>
      <c r="BC52" s="130"/>
      <c r="BD52" s="130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59"/>
      <c r="BT52" s="18"/>
      <c r="BU52" s="18"/>
      <c r="BV52" s="18"/>
      <c r="BW52" s="18"/>
      <c r="BX52" s="18"/>
      <c r="BY52" s="24"/>
      <c r="BZ52" s="145"/>
      <c r="CA52" s="24"/>
      <c r="CB52" s="24"/>
      <c r="CC52" s="24"/>
      <c r="CD52" s="24"/>
      <c r="CE52" s="24"/>
      <c r="CF52" s="24"/>
      <c r="CG52" s="24"/>
      <c r="CH52" s="24"/>
      <c r="CI52" s="146"/>
      <c r="CJ52" s="146"/>
      <c r="CK52" s="146"/>
      <c r="CL52" s="146"/>
      <c r="CM52" s="146"/>
    </row>
    <row r="53" spans="1:91" x14ac:dyDescent="0.35">
      <c r="A53" s="402" t="s">
        <v>404</v>
      </c>
      <c r="B53" s="301">
        <v>44959</v>
      </c>
      <c r="C53" s="297">
        <v>12</v>
      </c>
      <c r="D53" s="297">
        <v>7</v>
      </c>
      <c r="E53" s="297">
        <v>7</v>
      </c>
      <c r="F53" s="297">
        <v>7</v>
      </c>
      <c r="G53" s="297">
        <v>8</v>
      </c>
      <c r="H53" s="297">
        <v>6</v>
      </c>
      <c r="I53" s="299"/>
      <c r="J53" s="377">
        <v>0</v>
      </c>
      <c r="K53" s="377">
        <f t="shared" si="35"/>
        <v>41.666666666666671</v>
      </c>
      <c r="L53" s="377">
        <f t="shared" si="36"/>
        <v>41.666666666666671</v>
      </c>
      <c r="M53" s="377">
        <f t="shared" si="37"/>
        <v>41.666666666666671</v>
      </c>
      <c r="N53" s="377">
        <f t="shared" si="38"/>
        <v>33.333333333333329</v>
      </c>
      <c r="O53" s="377">
        <f t="shared" si="39"/>
        <v>50</v>
      </c>
      <c r="P53" s="299"/>
      <c r="Q53" s="402" t="s">
        <v>402</v>
      </c>
      <c r="R53" s="379" t="s">
        <v>24</v>
      </c>
      <c r="S53" s="299">
        <v>10</v>
      </c>
      <c r="T53" s="299">
        <v>37</v>
      </c>
      <c r="U53" s="291"/>
      <c r="V53" s="291"/>
      <c r="W53" s="291"/>
      <c r="X53" s="291"/>
      <c r="Y53" s="65"/>
      <c r="Z53" s="65"/>
      <c r="AA53" s="144"/>
      <c r="AB53" s="18"/>
      <c r="AC53" s="18"/>
      <c r="AD53" s="18"/>
      <c r="AE53" s="18"/>
      <c r="AF53" s="65"/>
      <c r="AG53" s="133"/>
      <c r="AH53" s="65"/>
      <c r="AI53" s="300"/>
      <c r="AJ53" s="300"/>
      <c r="AK53" s="65"/>
      <c r="AL53" s="65"/>
      <c r="AM53" s="65"/>
      <c r="AN53" s="65"/>
      <c r="AO53" s="18"/>
      <c r="AP53" s="65"/>
      <c r="AQ53" s="133"/>
      <c r="AR53" s="65"/>
      <c r="AS53" s="65"/>
      <c r="AT53" s="65"/>
      <c r="AU53" s="65"/>
      <c r="AV53" s="65"/>
      <c r="AW53" s="65"/>
      <c r="AX53" s="18"/>
      <c r="AY53" s="138"/>
      <c r="AZ53" s="138"/>
      <c r="BA53" s="138"/>
      <c r="BB53" s="138"/>
      <c r="BC53" s="138"/>
      <c r="BD53" s="138"/>
      <c r="BE53" s="18"/>
      <c r="BF53" s="18"/>
      <c r="BG53" s="144"/>
      <c r="BH53" s="18"/>
      <c r="BI53" s="139"/>
      <c r="BJ53" s="139"/>
      <c r="BK53" s="18"/>
      <c r="BL53" s="44"/>
      <c r="BM53" s="65"/>
      <c r="BN53" s="65"/>
      <c r="BO53" s="144"/>
      <c r="BP53" s="18"/>
      <c r="BQ53" s="18"/>
      <c r="BR53" s="18"/>
      <c r="BS53" s="159"/>
      <c r="BT53" s="18"/>
      <c r="BU53" s="18"/>
      <c r="BV53" s="18"/>
      <c r="BW53" s="18"/>
      <c r="BX53" s="18"/>
      <c r="BY53" s="24"/>
      <c r="BZ53" s="145"/>
      <c r="CA53" s="24"/>
      <c r="CB53" s="24"/>
      <c r="CC53" s="24"/>
      <c r="CD53" s="24"/>
      <c r="CE53" s="24"/>
      <c r="CF53" s="24"/>
      <c r="CG53" s="24"/>
      <c r="CH53" s="24"/>
      <c r="CI53" s="146"/>
      <c r="CJ53" s="146"/>
      <c r="CK53" s="146"/>
      <c r="CL53" s="146"/>
      <c r="CM53" s="146"/>
    </row>
    <row r="54" spans="1:91" x14ac:dyDescent="0.35">
      <c r="A54" s="402" t="s">
        <v>405</v>
      </c>
      <c r="B54" s="302">
        <v>44959</v>
      </c>
      <c r="C54" s="297">
        <v>12</v>
      </c>
      <c r="D54" s="297">
        <v>12</v>
      </c>
      <c r="E54" s="297">
        <v>12</v>
      </c>
      <c r="F54" s="297">
        <v>12</v>
      </c>
      <c r="G54" s="297">
        <v>11</v>
      </c>
      <c r="H54" s="297">
        <v>11</v>
      </c>
      <c r="I54" s="299"/>
      <c r="J54" s="377">
        <v>0</v>
      </c>
      <c r="K54" s="377">
        <f t="shared" si="35"/>
        <v>0</v>
      </c>
      <c r="L54" s="377">
        <f t="shared" si="36"/>
        <v>0</v>
      </c>
      <c r="M54" s="377">
        <f t="shared" si="37"/>
        <v>0</v>
      </c>
      <c r="N54" s="377">
        <f t="shared" si="38"/>
        <v>8.3333333333333321</v>
      </c>
      <c r="O54" s="377">
        <f t="shared" si="39"/>
        <v>8.3333333333333321</v>
      </c>
      <c r="P54" s="299"/>
      <c r="Q54" s="402" t="s">
        <v>402</v>
      </c>
      <c r="R54" s="379" t="s">
        <v>24</v>
      </c>
      <c r="S54" s="299">
        <v>10</v>
      </c>
      <c r="T54" s="299">
        <v>37</v>
      </c>
      <c r="U54" s="291"/>
      <c r="V54" s="291"/>
      <c r="W54" s="291"/>
      <c r="X54" s="291"/>
      <c r="Y54" s="65"/>
      <c r="Z54" s="65"/>
      <c r="AA54" s="144"/>
      <c r="AB54" s="18"/>
      <c r="AC54" s="18"/>
      <c r="AD54" s="18"/>
      <c r="AE54" s="18"/>
      <c r="AF54" s="65"/>
      <c r="AG54" s="45"/>
      <c r="AH54" s="65"/>
      <c r="AI54" s="300"/>
      <c r="AJ54" s="300"/>
      <c r="AK54" s="65"/>
      <c r="AL54" s="65"/>
      <c r="AM54" s="65"/>
      <c r="AN54" s="65"/>
      <c r="AO54" s="18"/>
      <c r="AP54" s="65"/>
      <c r="AQ54" s="45"/>
      <c r="AR54" s="65"/>
      <c r="AS54" s="65"/>
      <c r="AT54" s="65"/>
      <c r="AU54" s="65"/>
      <c r="AV54" s="65"/>
      <c r="AW54" s="65"/>
      <c r="AX54" s="18"/>
      <c r="AY54" s="131"/>
      <c r="AZ54" s="138"/>
      <c r="BA54" s="138"/>
      <c r="BB54" s="138"/>
      <c r="BC54" s="138"/>
      <c r="BD54" s="138"/>
      <c r="BE54" s="18"/>
      <c r="BF54" s="18"/>
      <c r="BG54" s="144"/>
      <c r="BH54" s="18"/>
      <c r="BI54" s="139"/>
      <c r="BJ54" s="139"/>
      <c r="BK54" s="18"/>
      <c r="BL54" s="44"/>
      <c r="BM54" s="65"/>
      <c r="BN54" s="65"/>
      <c r="BO54" s="144"/>
      <c r="BP54" s="18"/>
      <c r="BQ54" s="18"/>
      <c r="BR54" s="18"/>
      <c r="BS54" s="159"/>
      <c r="BT54" s="18"/>
      <c r="BU54" s="18"/>
      <c r="BV54" s="18"/>
      <c r="BW54" s="18"/>
      <c r="BX54" s="18"/>
      <c r="BY54" s="24"/>
      <c r="BZ54" s="145"/>
      <c r="CA54" s="24"/>
      <c r="CB54" s="24"/>
      <c r="CC54" s="24"/>
      <c r="CD54" s="24"/>
      <c r="CE54" s="24"/>
      <c r="CF54" s="24"/>
      <c r="CG54" s="24"/>
      <c r="CH54" s="24"/>
      <c r="CI54" s="146"/>
      <c r="CJ54" s="146"/>
      <c r="CK54" s="146"/>
      <c r="CL54" s="146"/>
      <c r="CM54" s="146"/>
    </row>
    <row r="55" spans="1:91" x14ac:dyDescent="0.35">
      <c r="A55" s="402" t="s">
        <v>406</v>
      </c>
      <c r="B55" s="302">
        <v>44959</v>
      </c>
      <c r="C55" s="297">
        <v>12</v>
      </c>
      <c r="D55" s="297">
        <v>7</v>
      </c>
      <c r="E55" s="297">
        <v>7</v>
      </c>
      <c r="F55" s="297">
        <v>6</v>
      </c>
      <c r="G55" s="297">
        <v>5</v>
      </c>
      <c r="H55" s="297">
        <v>5</v>
      </c>
      <c r="I55" s="299"/>
      <c r="J55" s="377">
        <v>0</v>
      </c>
      <c r="K55" s="377">
        <f t="shared" si="35"/>
        <v>41.666666666666671</v>
      </c>
      <c r="L55" s="377">
        <f t="shared" si="36"/>
        <v>41.666666666666671</v>
      </c>
      <c r="M55" s="377">
        <f t="shared" si="37"/>
        <v>50</v>
      </c>
      <c r="N55" s="377">
        <f t="shared" si="38"/>
        <v>58.333333333333336</v>
      </c>
      <c r="O55" s="377">
        <f t="shared" si="39"/>
        <v>58.333333333333336</v>
      </c>
      <c r="P55" s="299"/>
      <c r="Q55" s="402" t="s">
        <v>402</v>
      </c>
      <c r="R55" s="379" t="s">
        <v>24</v>
      </c>
      <c r="S55" s="299">
        <v>10</v>
      </c>
      <c r="T55" s="299">
        <v>37</v>
      </c>
      <c r="U55" s="291"/>
      <c r="V55" s="291"/>
      <c r="W55" s="291"/>
      <c r="X55" s="291"/>
      <c r="Y55" s="65"/>
      <c r="Z55" s="65"/>
      <c r="AA55" s="144"/>
      <c r="AB55" s="18"/>
      <c r="AC55" s="18"/>
      <c r="AD55" s="18"/>
      <c r="AE55" s="18"/>
      <c r="AF55" s="65"/>
      <c r="AG55" s="133"/>
      <c r="AH55" s="65"/>
      <c r="AI55" s="300"/>
      <c r="AJ55" s="300"/>
      <c r="AK55" s="65"/>
      <c r="AL55" s="65"/>
      <c r="AM55" s="65"/>
      <c r="AN55" s="65"/>
      <c r="AO55" s="18"/>
      <c r="AP55" s="65"/>
      <c r="AQ55" s="133"/>
      <c r="AR55" s="65"/>
      <c r="AS55" s="65"/>
      <c r="AT55" s="65"/>
      <c r="AU55" s="65"/>
      <c r="AV55" s="65"/>
      <c r="AW55" s="65"/>
      <c r="AX55" s="18"/>
      <c r="AY55" s="131"/>
      <c r="AZ55" s="138"/>
      <c r="BA55" s="138"/>
      <c r="BB55" s="138"/>
      <c r="BC55" s="138"/>
      <c r="BD55" s="138"/>
      <c r="BE55" s="18"/>
      <c r="BF55" s="18"/>
      <c r="BG55" s="144"/>
      <c r="BH55" s="18"/>
      <c r="BI55" s="139"/>
      <c r="BJ55" s="139"/>
      <c r="BK55" s="18"/>
      <c r="BL55" s="44"/>
      <c r="BM55" s="65"/>
      <c r="BN55" s="65"/>
      <c r="BO55" s="144"/>
      <c r="BP55" s="18"/>
      <c r="BQ55" s="18"/>
      <c r="BR55" s="18"/>
      <c r="BS55" s="159"/>
      <c r="BT55" s="18"/>
      <c r="BU55" s="18"/>
      <c r="BV55" s="18"/>
      <c r="BW55" s="18"/>
      <c r="BX55" s="18"/>
      <c r="BY55" s="24"/>
      <c r="BZ55" s="145"/>
      <c r="CA55" s="24"/>
      <c r="CB55" s="24"/>
      <c r="CC55" s="24"/>
      <c r="CD55" s="24"/>
      <c r="CE55" s="24"/>
      <c r="CF55" s="24"/>
      <c r="CG55" s="24"/>
      <c r="CH55" s="24"/>
      <c r="CI55" s="146"/>
      <c r="CJ55" s="146"/>
      <c r="CK55" s="146"/>
      <c r="CL55" s="146"/>
      <c r="CM55" s="146"/>
    </row>
    <row r="56" spans="1:91" x14ac:dyDescent="0.35">
      <c r="A56" s="402" t="s">
        <v>407</v>
      </c>
      <c r="B56" s="302">
        <v>44959</v>
      </c>
      <c r="C56" s="297">
        <v>12</v>
      </c>
      <c r="D56" s="297">
        <v>12</v>
      </c>
      <c r="E56" s="297">
        <v>12</v>
      </c>
      <c r="F56" s="297">
        <v>11</v>
      </c>
      <c r="G56" s="297">
        <v>11</v>
      </c>
      <c r="H56" s="297">
        <v>10</v>
      </c>
      <c r="I56" s="299"/>
      <c r="J56" s="377">
        <v>0</v>
      </c>
      <c r="K56" s="377">
        <f t="shared" si="35"/>
        <v>0</v>
      </c>
      <c r="L56" s="377">
        <f t="shared" si="36"/>
        <v>0</v>
      </c>
      <c r="M56" s="377">
        <f t="shared" si="37"/>
        <v>8.3333333333333321</v>
      </c>
      <c r="N56" s="377">
        <f t="shared" si="38"/>
        <v>8.3333333333333321</v>
      </c>
      <c r="O56" s="377">
        <f t="shared" si="39"/>
        <v>16.666666666666664</v>
      </c>
      <c r="P56" s="299"/>
      <c r="Q56" s="402" t="s">
        <v>402</v>
      </c>
      <c r="R56" s="379" t="s">
        <v>24</v>
      </c>
      <c r="S56" s="299">
        <v>10</v>
      </c>
      <c r="T56" s="299">
        <v>37</v>
      </c>
      <c r="U56" s="291"/>
      <c r="V56" s="291"/>
      <c r="W56" s="291"/>
      <c r="X56" s="291"/>
      <c r="Y56" s="65"/>
      <c r="Z56" s="65"/>
      <c r="AA56" s="144"/>
      <c r="AB56" s="18"/>
      <c r="AC56" s="18"/>
      <c r="AD56" s="18"/>
      <c r="AE56" s="18"/>
      <c r="AF56" s="65"/>
      <c r="AG56" s="45"/>
      <c r="AH56" s="65"/>
      <c r="AI56" s="300"/>
      <c r="AJ56" s="300"/>
      <c r="AK56" s="65"/>
      <c r="AL56" s="65"/>
      <c r="AM56" s="65"/>
      <c r="AN56" s="65"/>
      <c r="AO56" s="18"/>
      <c r="AP56" s="65"/>
      <c r="AQ56" s="45"/>
      <c r="AR56" s="65"/>
      <c r="AS56" s="65"/>
      <c r="AT56" s="65"/>
      <c r="AU56" s="65"/>
      <c r="AV56" s="65"/>
      <c r="AW56" s="65"/>
      <c r="AX56" s="18"/>
      <c r="AY56" s="131"/>
      <c r="AZ56" s="138"/>
      <c r="BA56" s="138"/>
      <c r="BB56" s="138"/>
      <c r="BC56" s="138"/>
      <c r="BD56" s="138"/>
      <c r="BE56" s="18"/>
      <c r="BF56" s="18"/>
      <c r="BG56" s="144"/>
      <c r="BH56" s="18"/>
      <c r="BI56" s="139"/>
      <c r="BJ56" s="139"/>
      <c r="BK56" s="18"/>
      <c r="BL56" s="44"/>
      <c r="BM56" s="65"/>
      <c r="BN56" s="65"/>
      <c r="BO56" s="144"/>
      <c r="BP56" s="18"/>
      <c r="BQ56" s="18"/>
      <c r="BR56" s="18"/>
      <c r="BS56" s="159"/>
      <c r="BT56" s="18"/>
      <c r="BU56" s="18"/>
      <c r="BV56" s="18"/>
      <c r="BW56" s="18"/>
      <c r="BX56" s="18"/>
      <c r="BY56" s="24"/>
      <c r="BZ56" s="44"/>
      <c r="CA56" s="24"/>
      <c r="CB56" s="24"/>
      <c r="CC56" s="24"/>
      <c r="CD56" s="24"/>
      <c r="CE56" s="24"/>
      <c r="CF56" s="24"/>
      <c r="CG56" s="24"/>
      <c r="CH56" s="24"/>
      <c r="CI56" s="146"/>
      <c r="CJ56" s="146"/>
      <c r="CK56" s="146"/>
      <c r="CL56" s="146"/>
      <c r="CM56" s="146"/>
    </row>
    <row r="57" spans="1:91" x14ac:dyDescent="0.35">
      <c r="A57" s="402" t="s">
        <v>408</v>
      </c>
      <c r="B57" s="302">
        <v>44959</v>
      </c>
      <c r="C57" s="297">
        <v>12</v>
      </c>
      <c r="D57" s="297">
        <v>10</v>
      </c>
      <c r="E57" s="297">
        <v>7</v>
      </c>
      <c r="F57" s="297">
        <v>7</v>
      </c>
      <c r="G57" s="297">
        <v>6</v>
      </c>
      <c r="H57" s="297">
        <v>7</v>
      </c>
      <c r="I57" s="299"/>
      <c r="J57" s="377">
        <v>0</v>
      </c>
      <c r="K57" s="377">
        <f t="shared" si="35"/>
        <v>16.666666666666664</v>
      </c>
      <c r="L57" s="377">
        <f t="shared" si="36"/>
        <v>41.666666666666671</v>
      </c>
      <c r="M57" s="377">
        <f t="shared" si="37"/>
        <v>41.666666666666671</v>
      </c>
      <c r="N57" s="377">
        <f t="shared" si="38"/>
        <v>50</v>
      </c>
      <c r="O57" s="377">
        <f t="shared" si="39"/>
        <v>41.666666666666671</v>
      </c>
      <c r="P57" s="299"/>
      <c r="Q57" s="402" t="s">
        <v>402</v>
      </c>
      <c r="R57" s="379" t="s">
        <v>24</v>
      </c>
      <c r="S57" s="299">
        <v>10</v>
      </c>
      <c r="T57" s="299">
        <v>37</v>
      </c>
      <c r="U57" s="291"/>
      <c r="V57" s="291"/>
      <c r="W57" s="291"/>
      <c r="X57" s="291"/>
      <c r="Y57" s="65"/>
      <c r="Z57" s="65"/>
      <c r="AA57" s="144"/>
      <c r="AB57" s="18"/>
      <c r="AC57" s="18"/>
      <c r="AD57" s="18"/>
      <c r="AE57" s="18"/>
      <c r="AF57" s="65"/>
      <c r="AG57" s="44"/>
      <c r="AH57" s="65"/>
      <c r="AI57" s="300"/>
      <c r="AJ57" s="300"/>
      <c r="AK57" s="65"/>
      <c r="AL57" s="65"/>
      <c r="AM57" s="65"/>
      <c r="AN57" s="65"/>
      <c r="AO57" s="18"/>
      <c r="AP57" s="65"/>
      <c r="AQ57" s="133"/>
      <c r="AR57" s="65"/>
      <c r="AS57" s="65"/>
      <c r="AT57" s="65"/>
      <c r="AU57" s="65"/>
      <c r="AV57" s="65"/>
      <c r="AW57" s="65"/>
      <c r="AX57" s="18"/>
      <c r="AY57" s="131"/>
      <c r="AZ57" s="138"/>
      <c r="BA57" s="138"/>
      <c r="BB57" s="138"/>
      <c r="BC57" s="138"/>
      <c r="BD57" s="138"/>
      <c r="BE57" s="18"/>
      <c r="BF57" s="18"/>
      <c r="BG57" s="144"/>
      <c r="BH57" s="18"/>
      <c r="BI57" s="139"/>
      <c r="BJ57" s="139"/>
      <c r="BK57" s="18"/>
      <c r="BL57" s="44"/>
      <c r="BM57" s="65"/>
      <c r="BN57" s="65"/>
      <c r="BO57" s="144"/>
      <c r="BP57" s="18"/>
      <c r="BQ57" s="18"/>
      <c r="BR57" s="18"/>
      <c r="BS57" s="159"/>
      <c r="BT57" s="18"/>
      <c r="BU57" s="18"/>
      <c r="BV57" s="18"/>
      <c r="BW57" s="18"/>
      <c r="BX57" s="18"/>
      <c r="BY57" s="24"/>
      <c r="BZ57" s="44"/>
      <c r="CA57" s="24"/>
      <c r="CB57" s="24"/>
      <c r="CC57" s="24"/>
      <c r="CD57" s="24"/>
      <c r="CE57" s="24"/>
      <c r="CF57" s="24"/>
      <c r="CG57" s="18"/>
      <c r="CH57" s="24"/>
      <c r="CI57" s="146"/>
      <c r="CJ57" s="146"/>
      <c r="CK57" s="146"/>
      <c r="CL57" s="146"/>
      <c r="CM57" s="146"/>
    </row>
    <row r="58" spans="1:91" x14ac:dyDescent="0.35">
      <c r="A58" s="199" t="s">
        <v>412</v>
      </c>
      <c r="B58" s="117">
        <v>44960</v>
      </c>
      <c r="C58" s="109">
        <v>10</v>
      </c>
      <c r="D58" s="109">
        <v>10</v>
      </c>
      <c r="E58" s="109">
        <v>10</v>
      </c>
      <c r="F58" s="109">
        <v>10</v>
      </c>
      <c r="G58" s="109">
        <v>10</v>
      </c>
      <c r="H58" s="109">
        <v>8</v>
      </c>
      <c r="I58" s="101"/>
      <c r="J58" s="102">
        <v>0</v>
      </c>
      <c r="K58" s="136">
        <f t="shared" si="35"/>
        <v>0</v>
      </c>
      <c r="L58" s="136">
        <f t="shared" si="36"/>
        <v>0</v>
      </c>
      <c r="M58" s="136">
        <f t="shared" si="37"/>
        <v>0</v>
      </c>
      <c r="N58" s="136">
        <f t="shared" si="38"/>
        <v>0</v>
      </c>
      <c r="O58" s="136">
        <f t="shared" si="39"/>
        <v>20</v>
      </c>
      <c r="P58" s="101"/>
      <c r="Q58" s="199" t="s">
        <v>402</v>
      </c>
      <c r="R58" s="103" t="s">
        <v>24</v>
      </c>
      <c r="S58" s="101">
        <v>7</v>
      </c>
      <c r="T58" s="101">
        <v>41</v>
      </c>
      <c r="U58" s="291"/>
      <c r="V58" s="291"/>
      <c r="W58" s="291"/>
      <c r="X58" s="291"/>
      <c r="Y58" s="65"/>
      <c r="Z58" s="65"/>
      <c r="AA58" s="144"/>
      <c r="AB58" s="18"/>
      <c r="AC58" s="18"/>
      <c r="AD58" s="18"/>
      <c r="AE58" s="18"/>
      <c r="AF58" s="65"/>
      <c r="AG58" s="44"/>
      <c r="AH58" s="65"/>
      <c r="AI58" s="300"/>
      <c r="AJ58" s="300"/>
      <c r="AK58" s="65"/>
      <c r="AL58" s="65"/>
      <c r="AM58" s="65"/>
      <c r="AN58" s="65"/>
      <c r="AO58" s="18"/>
      <c r="AP58" s="65"/>
      <c r="AQ58" s="45"/>
      <c r="AR58" s="65"/>
      <c r="AS58" s="65"/>
      <c r="AT58" s="65"/>
      <c r="AU58" s="65"/>
      <c r="AV58" s="65"/>
      <c r="AW58" s="65"/>
      <c r="AX58" s="18"/>
      <c r="AY58" s="131"/>
      <c r="AZ58" s="138"/>
      <c r="BA58" s="138"/>
      <c r="BB58" s="138"/>
      <c r="BC58" s="138"/>
      <c r="BD58" s="138"/>
      <c r="BE58" s="18"/>
      <c r="BF58" s="18"/>
      <c r="BG58" s="144"/>
      <c r="BH58" s="18"/>
      <c r="BI58" s="139"/>
      <c r="BJ58" s="139"/>
      <c r="BK58" s="18"/>
      <c r="BL58" s="44"/>
      <c r="BM58" s="65"/>
      <c r="BN58" s="65"/>
      <c r="BO58" s="144"/>
      <c r="BP58" s="18"/>
      <c r="BQ58" s="18"/>
      <c r="BR58" s="18"/>
      <c r="BS58" s="159"/>
      <c r="BT58" s="18"/>
      <c r="BU58" s="18"/>
      <c r="BV58" s="18"/>
      <c r="BW58" s="18"/>
      <c r="BX58" s="18"/>
      <c r="BY58" s="24"/>
      <c r="BZ58" s="44"/>
      <c r="CA58" s="24"/>
      <c r="CB58" s="24"/>
      <c r="CC58" s="24"/>
      <c r="CD58" s="24"/>
      <c r="CE58" s="24"/>
      <c r="CF58" s="24"/>
      <c r="CG58" s="18"/>
      <c r="CH58" s="24"/>
      <c r="CI58" s="146"/>
      <c r="CJ58" s="146"/>
      <c r="CK58" s="146"/>
      <c r="CL58" s="146"/>
      <c r="CM58" s="146"/>
    </row>
    <row r="59" spans="1:91" x14ac:dyDescent="0.35">
      <c r="A59" s="110" t="s">
        <v>413</v>
      </c>
      <c r="B59" s="154">
        <v>44960</v>
      </c>
      <c r="C59" s="110">
        <v>12</v>
      </c>
      <c r="D59" s="110">
        <v>12</v>
      </c>
      <c r="E59" s="110">
        <v>12</v>
      </c>
      <c r="F59" s="110">
        <v>11</v>
      </c>
      <c r="G59" s="110">
        <v>11</v>
      </c>
      <c r="H59" s="110">
        <v>11</v>
      </c>
      <c r="I59" s="110"/>
      <c r="J59" s="110">
        <v>0</v>
      </c>
      <c r="K59" s="153">
        <f t="shared" si="35"/>
        <v>0</v>
      </c>
      <c r="L59" s="153">
        <f t="shared" si="36"/>
        <v>0</v>
      </c>
      <c r="M59" s="153">
        <f t="shared" si="37"/>
        <v>8.3333333333333321</v>
      </c>
      <c r="N59" s="153">
        <f t="shared" si="38"/>
        <v>8.3333333333333321</v>
      </c>
      <c r="O59" s="153">
        <f t="shared" si="39"/>
        <v>8.3333333333333321</v>
      </c>
      <c r="P59" s="101"/>
      <c r="Q59" s="198" t="s">
        <v>402</v>
      </c>
      <c r="R59" s="137" t="s">
        <v>24</v>
      </c>
      <c r="S59" s="110">
        <v>7</v>
      </c>
      <c r="T59" s="110">
        <v>41</v>
      </c>
      <c r="U59" s="291"/>
      <c r="V59" s="291"/>
      <c r="W59" s="291"/>
      <c r="X59" s="291"/>
      <c r="Y59" s="65"/>
      <c r="Z59" s="65"/>
      <c r="AA59" s="144"/>
      <c r="AB59" s="18"/>
      <c r="AC59" s="18"/>
      <c r="AD59" s="18"/>
      <c r="AE59" s="18"/>
      <c r="AF59" s="65"/>
      <c r="AG59" s="44"/>
      <c r="AH59" s="65"/>
      <c r="AI59" s="300"/>
      <c r="AJ59" s="300"/>
      <c r="AK59" s="65"/>
      <c r="AL59" s="65"/>
      <c r="AM59" s="65"/>
      <c r="AN59" s="65"/>
      <c r="AO59" s="18"/>
      <c r="AP59" s="65"/>
      <c r="AQ59" s="44"/>
      <c r="AR59" s="65"/>
      <c r="AS59" s="65"/>
      <c r="AT59" s="65"/>
      <c r="AU59" s="65"/>
      <c r="AV59" s="65"/>
      <c r="AW59" s="65"/>
      <c r="AX59" s="18"/>
      <c r="AY59" s="131"/>
      <c r="AZ59" s="138"/>
      <c r="BA59" s="138"/>
      <c r="BB59" s="138"/>
      <c r="BC59" s="138"/>
      <c r="BD59" s="138"/>
      <c r="BE59" s="18"/>
      <c r="BF59" s="18"/>
      <c r="BG59" s="144"/>
      <c r="BH59" s="18"/>
      <c r="BI59" s="139"/>
      <c r="BJ59" s="139"/>
      <c r="BK59" s="18"/>
      <c r="BL59" s="44"/>
      <c r="BM59" s="65"/>
      <c r="BN59" s="65"/>
      <c r="BO59" s="144"/>
      <c r="BP59" s="18"/>
      <c r="BQ59" s="18"/>
      <c r="BR59" s="18"/>
      <c r="BS59" s="159"/>
      <c r="BT59" s="18"/>
      <c r="BU59" s="18"/>
      <c r="BV59" s="18"/>
      <c r="BW59" s="18"/>
      <c r="BX59" s="18"/>
      <c r="BY59" s="24"/>
      <c r="BZ59" s="44"/>
      <c r="CA59" s="24"/>
      <c r="CB59" s="24"/>
      <c r="CC59" s="24"/>
      <c r="CD59" s="24"/>
      <c r="CE59" s="24"/>
      <c r="CF59" s="24"/>
      <c r="CG59" s="18"/>
      <c r="CH59" s="24"/>
      <c r="CI59" s="146"/>
      <c r="CJ59" s="146"/>
      <c r="CK59" s="146"/>
      <c r="CL59" s="146"/>
      <c r="CM59" s="146"/>
    </row>
    <row r="60" spans="1:91" x14ac:dyDescent="0.35">
      <c r="A60" s="110" t="s">
        <v>416</v>
      </c>
      <c r="B60" s="154">
        <v>44960</v>
      </c>
      <c r="C60" s="110">
        <v>8</v>
      </c>
      <c r="D60" s="110">
        <v>8</v>
      </c>
      <c r="E60" s="110">
        <v>7</v>
      </c>
      <c r="F60" s="110">
        <v>6</v>
      </c>
      <c r="G60" s="110">
        <v>5</v>
      </c>
      <c r="H60" s="110">
        <v>4</v>
      </c>
      <c r="I60" s="110"/>
      <c r="J60" s="110">
        <v>0</v>
      </c>
      <c r="K60" s="153">
        <f t="shared" ref="K60:K84" si="40">(C60-D60)/C60*100</f>
        <v>0</v>
      </c>
      <c r="L60" s="153">
        <f t="shared" ref="L60:L84" si="41">(C60-E60)/C60*100</f>
        <v>12.5</v>
      </c>
      <c r="M60" s="153">
        <f t="shared" ref="M60:M84" si="42">(C60-F60)/C60*100</f>
        <v>25</v>
      </c>
      <c r="N60" s="153">
        <f t="shared" ref="N60:N84" si="43">(C60-G60)/C60*100</f>
        <v>37.5</v>
      </c>
      <c r="O60" s="153">
        <f t="shared" ref="O60:O84" si="44">(C60-H60)/C60*100</f>
        <v>50</v>
      </c>
      <c r="P60" s="101"/>
      <c r="Q60" s="199" t="s">
        <v>402</v>
      </c>
      <c r="R60" s="103" t="s">
        <v>24</v>
      </c>
      <c r="S60" s="110">
        <v>7</v>
      </c>
      <c r="T60" s="110">
        <v>41</v>
      </c>
      <c r="U60" s="291"/>
      <c r="V60" s="291"/>
      <c r="W60" s="291"/>
      <c r="X60" s="291"/>
      <c r="Y60" s="65"/>
      <c r="Z60" s="65"/>
      <c r="AA60" s="144"/>
      <c r="AB60" s="18"/>
      <c r="AC60" s="18"/>
      <c r="AD60" s="18"/>
      <c r="AE60" s="18"/>
      <c r="AF60" s="65"/>
      <c r="AG60" s="44"/>
      <c r="AH60" s="65"/>
      <c r="AI60" s="300"/>
      <c r="AJ60" s="300"/>
      <c r="AK60" s="65"/>
      <c r="AL60" s="65"/>
      <c r="AM60" s="65"/>
      <c r="AN60" s="65"/>
      <c r="AO60" s="18"/>
      <c r="AP60" s="65"/>
      <c r="AQ60" s="44"/>
      <c r="AR60" s="65"/>
      <c r="AS60" s="65"/>
      <c r="AT60" s="65"/>
      <c r="AU60" s="65"/>
      <c r="AV60" s="65"/>
      <c r="AW60" s="65"/>
      <c r="AX60" s="18"/>
      <c r="AY60" s="131"/>
      <c r="AZ60" s="138"/>
      <c r="BA60" s="138"/>
      <c r="BB60" s="138"/>
      <c r="BC60" s="138"/>
      <c r="BD60" s="138"/>
      <c r="BE60" s="18"/>
      <c r="BF60" s="18"/>
      <c r="BG60" s="144"/>
      <c r="BH60" s="18"/>
      <c r="BI60" s="139"/>
      <c r="BJ60" s="139"/>
      <c r="BK60" s="18"/>
      <c r="BL60" s="44"/>
      <c r="BM60" s="65"/>
      <c r="BN60" s="65"/>
      <c r="BO60" s="144"/>
      <c r="BP60" s="18"/>
      <c r="BQ60" s="18"/>
      <c r="BR60" s="18"/>
      <c r="BS60" s="159"/>
      <c r="BT60" s="18"/>
      <c r="BU60" s="18"/>
      <c r="BV60" s="18"/>
      <c r="BW60" s="18"/>
      <c r="BX60" s="18"/>
      <c r="BY60" s="24"/>
      <c r="BZ60" s="44"/>
      <c r="CA60" s="24"/>
      <c r="CB60" s="24"/>
      <c r="CC60" s="24"/>
      <c r="CD60" s="24"/>
      <c r="CE60" s="24"/>
      <c r="CF60" s="24"/>
      <c r="CG60" s="18"/>
      <c r="CH60" s="24"/>
      <c r="CI60" s="146"/>
      <c r="CJ60" s="146"/>
      <c r="CK60" s="146"/>
      <c r="CL60" s="146"/>
      <c r="CM60" s="146"/>
    </row>
    <row r="61" spans="1:91" x14ac:dyDescent="0.35">
      <c r="A61" s="110" t="s">
        <v>417</v>
      </c>
      <c r="B61" s="154">
        <v>44960</v>
      </c>
      <c r="C61" s="110">
        <v>9</v>
      </c>
      <c r="D61" s="110">
        <v>9</v>
      </c>
      <c r="E61" s="110">
        <v>9</v>
      </c>
      <c r="F61" s="110">
        <v>8</v>
      </c>
      <c r="G61" s="110">
        <v>7</v>
      </c>
      <c r="H61" s="110">
        <v>6</v>
      </c>
      <c r="I61" s="110"/>
      <c r="J61" s="110">
        <v>0</v>
      </c>
      <c r="K61" s="153">
        <f t="shared" si="40"/>
        <v>0</v>
      </c>
      <c r="L61" s="153">
        <f t="shared" si="41"/>
        <v>0</v>
      </c>
      <c r="M61" s="153">
        <f t="shared" si="42"/>
        <v>11.111111111111111</v>
      </c>
      <c r="N61" s="153">
        <f t="shared" si="43"/>
        <v>22.222222222222221</v>
      </c>
      <c r="O61" s="153">
        <f t="shared" si="44"/>
        <v>33.333333333333329</v>
      </c>
      <c r="P61" s="101"/>
      <c r="Q61" s="198" t="s">
        <v>402</v>
      </c>
      <c r="R61" s="137" t="s">
        <v>24</v>
      </c>
      <c r="S61" s="110">
        <v>7</v>
      </c>
      <c r="T61" s="110">
        <v>41</v>
      </c>
      <c r="U61" s="291"/>
      <c r="V61" s="291"/>
      <c r="W61" s="291"/>
      <c r="X61" s="291"/>
      <c r="Y61" s="65"/>
      <c r="Z61" s="65"/>
      <c r="AA61" s="144"/>
      <c r="AB61" s="18"/>
      <c r="AC61" s="18"/>
      <c r="AD61" s="18"/>
      <c r="AE61" s="18"/>
      <c r="AF61" s="65"/>
      <c r="AG61" s="44"/>
      <c r="AH61" s="65"/>
      <c r="AI61" s="300"/>
      <c r="AJ61" s="300"/>
      <c r="AK61" s="65"/>
      <c r="AL61" s="65"/>
      <c r="AM61" s="65"/>
      <c r="AN61" s="65"/>
      <c r="AO61" s="18"/>
      <c r="AP61" s="65"/>
      <c r="AQ61" s="44"/>
      <c r="AR61" s="65"/>
      <c r="AS61" s="65"/>
      <c r="AT61" s="65"/>
      <c r="AU61" s="65"/>
      <c r="AV61" s="65"/>
      <c r="AW61" s="65"/>
      <c r="AX61" s="18"/>
      <c r="AY61" s="131"/>
      <c r="AZ61" s="138"/>
      <c r="BA61" s="138"/>
      <c r="BB61" s="138"/>
      <c r="BC61" s="138"/>
      <c r="BD61" s="138"/>
      <c r="BE61" s="18"/>
      <c r="BF61" s="18"/>
      <c r="BG61" s="144"/>
      <c r="BH61" s="18"/>
      <c r="BI61" s="139"/>
      <c r="BJ61" s="139"/>
      <c r="BK61" s="18"/>
      <c r="BL61" s="44"/>
      <c r="BM61" s="65"/>
      <c r="BN61" s="65"/>
      <c r="BO61" s="144"/>
      <c r="BP61" s="18"/>
      <c r="BQ61" s="18"/>
      <c r="BR61" s="18"/>
      <c r="BS61" s="159"/>
      <c r="BT61" s="18"/>
      <c r="BU61" s="18"/>
      <c r="BV61" s="18"/>
      <c r="BW61" s="18"/>
      <c r="BX61" s="18"/>
      <c r="BY61" s="24"/>
      <c r="BZ61" s="44"/>
      <c r="CA61" s="24"/>
      <c r="CB61" s="24"/>
      <c r="CC61" s="24"/>
      <c r="CD61" s="24"/>
      <c r="CE61" s="24"/>
      <c r="CF61" s="24"/>
      <c r="CG61" s="18"/>
      <c r="CH61" s="24"/>
      <c r="CI61" s="146"/>
      <c r="CJ61" s="146"/>
      <c r="CK61" s="146"/>
      <c r="CL61" s="146"/>
      <c r="CM61" s="146"/>
    </row>
    <row r="62" spans="1:91" s="86" customFormat="1" ht="14.15" customHeight="1" x14ac:dyDescent="0.35">
      <c r="A62" s="110" t="s">
        <v>418</v>
      </c>
      <c r="B62" s="154">
        <v>44960</v>
      </c>
      <c r="C62" s="110">
        <v>7</v>
      </c>
      <c r="D62" s="110">
        <v>7</v>
      </c>
      <c r="E62" s="110">
        <v>7</v>
      </c>
      <c r="F62" s="110">
        <v>7</v>
      </c>
      <c r="G62" s="110">
        <v>7</v>
      </c>
      <c r="H62" s="110">
        <v>6</v>
      </c>
      <c r="I62" s="110"/>
      <c r="J62" s="110">
        <v>0</v>
      </c>
      <c r="K62" s="153">
        <f t="shared" si="40"/>
        <v>0</v>
      </c>
      <c r="L62" s="153">
        <f t="shared" si="41"/>
        <v>0</v>
      </c>
      <c r="M62" s="153">
        <f t="shared" si="42"/>
        <v>0</v>
      </c>
      <c r="N62" s="153">
        <f t="shared" si="43"/>
        <v>0</v>
      </c>
      <c r="O62" s="153">
        <f t="shared" si="44"/>
        <v>14.285714285714285</v>
      </c>
      <c r="P62" s="110"/>
      <c r="Q62" s="199" t="s">
        <v>402</v>
      </c>
      <c r="R62" s="103" t="s">
        <v>24</v>
      </c>
      <c r="S62" s="110">
        <v>7</v>
      </c>
      <c r="T62" s="110">
        <v>41</v>
      </c>
      <c r="U62" s="235"/>
      <c r="V62" s="235"/>
      <c r="W62" s="235"/>
      <c r="X62" s="235"/>
      <c r="Y62" s="24"/>
      <c r="Z62" s="24"/>
      <c r="AA62" s="144"/>
      <c r="AB62" s="24"/>
      <c r="AC62" s="24"/>
      <c r="AD62" s="24"/>
      <c r="AE62" s="18"/>
      <c r="AF62" s="24"/>
      <c r="AG62" s="145"/>
      <c r="AH62" s="24"/>
      <c r="AI62" s="235"/>
      <c r="AJ62" s="235"/>
      <c r="AK62" s="24"/>
      <c r="AL62" s="24"/>
      <c r="AM62" s="24"/>
      <c r="AN62" s="24"/>
      <c r="AO62" s="18"/>
      <c r="AP62" s="65"/>
      <c r="AQ62" s="44"/>
      <c r="AR62" s="65"/>
      <c r="AS62" s="65"/>
      <c r="AT62" s="65"/>
      <c r="AU62" s="65"/>
      <c r="AV62" s="65"/>
      <c r="AW62" s="65"/>
      <c r="AX62" s="18"/>
      <c r="AY62" s="131"/>
      <c r="AZ62" s="138"/>
      <c r="BA62" s="138"/>
      <c r="BB62" s="138"/>
      <c r="BC62" s="138"/>
      <c r="BD62" s="138"/>
      <c r="BE62" s="18"/>
      <c r="BF62" s="18"/>
      <c r="BG62" s="144"/>
      <c r="BH62" s="18"/>
      <c r="BI62" s="139"/>
      <c r="BJ62" s="139"/>
      <c r="BK62" s="18"/>
      <c r="BL62" s="44"/>
      <c r="BM62" s="65"/>
      <c r="BN62" s="65"/>
      <c r="BO62" s="144"/>
      <c r="BP62" s="24"/>
      <c r="BQ62" s="24"/>
      <c r="BR62" s="24"/>
      <c r="BS62" s="164"/>
      <c r="BT62" s="24"/>
      <c r="BU62" s="24"/>
      <c r="BV62" s="24"/>
      <c r="BW62" s="24"/>
      <c r="BX62" s="18"/>
      <c r="BY62" s="24"/>
      <c r="BZ62" s="44"/>
      <c r="CA62" s="24"/>
      <c r="CB62" s="24"/>
      <c r="CC62" s="24"/>
      <c r="CD62" s="24"/>
      <c r="CE62" s="24"/>
      <c r="CF62" s="24"/>
      <c r="CG62" s="18"/>
      <c r="CH62" s="24"/>
      <c r="CI62" s="146"/>
      <c r="CJ62" s="146"/>
      <c r="CK62" s="146"/>
      <c r="CL62" s="146"/>
      <c r="CM62" s="146"/>
    </row>
    <row r="63" spans="1:91" s="86" customFormat="1" ht="14.25" customHeight="1" x14ac:dyDescent="0.35">
      <c r="A63" s="110" t="s">
        <v>419</v>
      </c>
      <c r="B63" s="154">
        <v>44960</v>
      </c>
      <c r="C63" s="110">
        <v>12</v>
      </c>
      <c r="D63" s="110">
        <v>11</v>
      </c>
      <c r="E63" s="110">
        <v>9</v>
      </c>
      <c r="F63" s="110">
        <v>9</v>
      </c>
      <c r="G63" s="110">
        <v>5</v>
      </c>
      <c r="H63" s="110">
        <v>5</v>
      </c>
      <c r="I63" s="110"/>
      <c r="J63" s="110">
        <v>0</v>
      </c>
      <c r="K63" s="153">
        <f t="shared" si="40"/>
        <v>8.3333333333333321</v>
      </c>
      <c r="L63" s="153">
        <f t="shared" si="41"/>
        <v>25</v>
      </c>
      <c r="M63" s="153">
        <f t="shared" si="42"/>
        <v>25</v>
      </c>
      <c r="N63" s="153">
        <f t="shared" si="43"/>
        <v>58.333333333333336</v>
      </c>
      <c r="O63" s="153">
        <f t="shared" si="44"/>
        <v>58.333333333333336</v>
      </c>
      <c r="P63" s="110"/>
      <c r="Q63" s="198" t="s">
        <v>402</v>
      </c>
      <c r="R63" s="137" t="s">
        <v>24</v>
      </c>
      <c r="S63" s="110">
        <v>7</v>
      </c>
      <c r="T63" s="110">
        <v>41</v>
      </c>
      <c r="U63" s="235"/>
      <c r="V63" s="235"/>
      <c r="W63" s="235"/>
      <c r="X63" s="235"/>
      <c r="Y63" s="24"/>
      <c r="Z63" s="24"/>
      <c r="AA63" s="144"/>
      <c r="AB63" s="24"/>
      <c r="AC63" s="24"/>
      <c r="AD63" s="24"/>
      <c r="AE63" s="18"/>
      <c r="AF63" s="24"/>
      <c r="AG63" s="145"/>
      <c r="AH63" s="24"/>
      <c r="AI63" s="233"/>
      <c r="AJ63" s="233"/>
      <c r="AK63" s="24"/>
      <c r="AL63" s="24"/>
      <c r="AM63" s="24"/>
      <c r="AN63" s="24"/>
      <c r="AO63" s="18"/>
      <c r="AP63" s="65"/>
      <c r="AQ63" s="44"/>
      <c r="AR63" s="65"/>
      <c r="AS63" s="65"/>
      <c r="AT63" s="65"/>
      <c r="AU63" s="65"/>
      <c r="AV63" s="65"/>
      <c r="AW63" s="65"/>
      <c r="AX63" s="18"/>
      <c r="AY63" s="131"/>
      <c r="AZ63" s="138"/>
      <c r="BA63" s="138"/>
      <c r="BB63" s="138"/>
      <c r="BC63" s="138"/>
      <c r="BD63" s="138"/>
      <c r="BE63" s="18"/>
      <c r="BF63" s="18"/>
      <c r="BG63" s="144"/>
      <c r="BH63" s="18"/>
      <c r="BI63" s="139"/>
      <c r="BJ63" s="139"/>
      <c r="BK63" s="18"/>
      <c r="BL63" s="44"/>
      <c r="BM63" s="65"/>
      <c r="BN63" s="65"/>
      <c r="BO63" s="144"/>
      <c r="BP63" s="24"/>
      <c r="BQ63" s="24"/>
      <c r="BR63" s="24"/>
      <c r="BS63" s="164"/>
      <c r="BT63" s="24"/>
      <c r="BU63" s="24"/>
      <c r="BV63" s="24"/>
      <c r="BW63" s="24"/>
      <c r="BX63" s="18"/>
      <c r="BY63" s="24"/>
      <c r="BZ63" s="145"/>
      <c r="CA63" s="24"/>
      <c r="CB63" s="24"/>
      <c r="CC63" s="24"/>
      <c r="CD63" s="24"/>
      <c r="CE63" s="24"/>
      <c r="CF63" s="24"/>
      <c r="CG63" s="24"/>
      <c r="CH63" s="24"/>
      <c r="CI63" s="146"/>
      <c r="CJ63" s="146"/>
      <c r="CK63" s="146"/>
      <c r="CL63" s="146"/>
      <c r="CM63" s="146"/>
    </row>
    <row r="64" spans="1:91" s="86" customFormat="1" ht="14.25" customHeight="1" x14ac:dyDescent="0.35">
      <c r="A64" s="286" t="s">
        <v>420</v>
      </c>
      <c r="B64" s="404">
        <v>44963</v>
      </c>
      <c r="C64" s="286">
        <v>12</v>
      </c>
      <c r="D64" s="286">
        <v>12</v>
      </c>
      <c r="E64" s="286">
        <v>12</v>
      </c>
      <c r="F64" s="286">
        <v>12</v>
      </c>
      <c r="G64" s="286">
        <v>12</v>
      </c>
      <c r="H64" s="286">
        <v>11</v>
      </c>
      <c r="I64" s="286"/>
      <c r="J64" s="286">
        <v>0</v>
      </c>
      <c r="K64" s="399">
        <f t="shared" si="40"/>
        <v>0</v>
      </c>
      <c r="L64" s="399">
        <f t="shared" si="41"/>
        <v>0</v>
      </c>
      <c r="M64" s="399">
        <f t="shared" si="42"/>
        <v>0</v>
      </c>
      <c r="N64" s="399">
        <f t="shared" si="43"/>
        <v>0</v>
      </c>
      <c r="O64" s="399">
        <f t="shared" si="44"/>
        <v>8.3333333333333321</v>
      </c>
      <c r="P64" s="286"/>
      <c r="Q64" s="286" t="s">
        <v>402</v>
      </c>
      <c r="R64" s="286" t="s">
        <v>24</v>
      </c>
      <c r="S64" s="286">
        <v>11</v>
      </c>
      <c r="T64" s="286">
        <v>40</v>
      </c>
      <c r="U64" s="235"/>
      <c r="V64" s="235"/>
      <c r="W64" s="235"/>
      <c r="X64" s="235"/>
      <c r="Y64" s="24"/>
      <c r="Z64" s="24"/>
      <c r="AA64" s="144"/>
      <c r="AB64" s="24"/>
      <c r="AC64" s="24"/>
      <c r="AD64" s="24"/>
      <c r="AE64" s="18"/>
      <c r="AF64" s="24"/>
      <c r="AG64" s="145"/>
      <c r="AH64" s="24"/>
      <c r="AI64" s="233"/>
      <c r="AJ64" s="233"/>
      <c r="AK64" s="24"/>
      <c r="AL64" s="24"/>
      <c r="AM64" s="24"/>
      <c r="AN64" s="24"/>
      <c r="AO64" s="18"/>
      <c r="AP64" s="175"/>
      <c r="AQ64" s="44"/>
      <c r="AR64" s="18"/>
      <c r="AS64" s="18"/>
      <c r="AT64" s="18"/>
      <c r="AU64" s="18"/>
      <c r="AV64" s="18"/>
      <c r="AW64" s="18"/>
      <c r="AX64" s="18"/>
      <c r="AY64" s="24"/>
      <c r="AZ64" s="146"/>
      <c r="BA64" s="146"/>
      <c r="BB64" s="146"/>
      <c r="BC64" s="146"/>
      <c r="BD64" s="146"/>
      <c r="BE64" s="18"/>
      <c r="BF64" s="18"/>
      <c r="BG64" s="179"/>
      <c r="BH64" s="18"/>
      <c r="BI64" s="179"/>
      <c r="BJ64" s="18"/>
      <c r="BK64" s="179"/>
      <c r="BL64" s="145"/>
      <c r="BM64" s="24"/>
      <c r="BN64" s="24"/>
      <c r="BO64" s="144"/>
      <c r="BP64" s="24"/>
      <c r="BQ64" s="24"/>
      <c r="BR64" s="24"/>
      <c r="BS64" s="164"/>
      <c r="BT64" s="24"/>
      <c r="BU64" s="24"/>
      <c r="BV64" s="24"/>
      <c r="BW64" s="24"/>
      <c r="BX64" s="18"/>
      <c r="BY64" s="24"/>
      <c r="BZ64" s="145"/>
      <c r="CA64" s="24"/>
      <c r="CB64" s="24"/>
      <c r="CC64" s="24"/>
      <c r="CD64" s="24"/>
      <c r="CE64" s="24"/>
      <c r="CF64" s="24"/>
      <c r="CG64" s="24"/>
      <c r="CH64" s="24"/>
      <c r="CI64" s="146"/>
      <c r="CJ64" s="146"/>
      <c r="CK64" s="146"/>
      <c r="CL64" s="146"/>
      <c r="CM64" s="146"/>
    </row>
    <row r="65" spans="1:91" s="86" customFormat="1" ht="14.25" customHeight="1" x14ac:dyDescent="0.35">
      <c r="A65" s="286" t="s">
        <v>421</v>
      </c>
      <c r="B65" s="404">
        <v>44963</v>
      </c>
      <c r="C65" s="286">
        <v>12</v>
      </c>
      <c r="D65" s="286">
        <v>12</v>
      </c>
      <c r="E65" s="286">
        <v>12</v>
      </c>
      <c r="F65" s="286">
        <v>7</v>
      </c>
      <c r="G65" s="286">
        <v>3</v>
      </c>
      <c r="H65" s="286">
        <v>3</v>
      </c>
      <c r="I65" s="286"/>
      <c r="J65" s="286">
        <v>0</v>
      </c>
      <c r="K65" s="399">
        <f t="shared" si="40"/>
        <v>0</v>
      </c>
      <c r="L65" s="399">
        <f t="shared" si="41"/>
        <v>0</v>
      </c>
      <c r="M65" s="399">
        <f t="shared" si="42"/>
        <v>41.666666666666671</v>
      </c>
      <c r="N65" s="399">
        <f t="shared" si="43"/>
        <v>75</v>
      </c>
      <c r="O65" s="399">
        <f t="shared" si="44"/>
        <v>75</v>
      </c>
      <c r="P65" s="305"/>
      <c r="Q65" s="286" t="s">
        <v>402</v>
      </c>
      <c r="R65" s="286" t="s">
        <v>24</v>
      </c>
      <c r="S65" s="286">
        <v>11</v>
      </c>
      <c r="T65" s="286">
        <v>40</v>
      </c>
      <c r="Y65" s="24"/>
      <c r="Z65" s="24"/>
      <c r="AA65" s="144"/>
      <c r="AB65" s="24"/>
      <c r="AC65" s="24"/>
      <c r="AD65" s="24"/>
      <c r="AE65" s="18"/>
      <c r="AF65" s="24"/>
      <c r="AG65" s="145"/>
      <c r="AH65" s="24"/>
      <c r="AI65" s="233"/>
      <c r="AJ65" s="233"/>
      <c r="AK65" s="24"/>
      <c r="AL65" s="24"/>
      <c r="AM65" s="24"/>
      <c r="AN65" s="24"/>
      <c r="AO65" s="24"/>
      <c r="AP65" s="179"/>
      <c r="AQ65" s="44"/>
      <c r="AR65" s="18"/>
      <c r="AS65" s="18"/>
      <c r="AT65" s="18"/>
      <c r="AU65" s="18"/>
      <c r="AV65" s="18"/>
      <c r="AW65" s="18"/>
      <c r="AX65" s="18"/>
      <c r="AY65" s="24"/>
      <c r="AZ65" s="146"/>
      <c r="BA65" s="146"/>
      <c r="BB65" s="146"/>
      <c r="BC65" s="146"/>
      <c r="BD65" s="146"/>
      <c r="BE65" s="18"/>
      <c r="BF65" s="18"/>
      <c r="BG65" s="179"/>
      <c r="BH65" s="18"/>
      <c r="BI65" s="179"/>
      <c r="BJ65" s="18"/>
      <c r="BK65" s="179"/>
      <c r="BL65" s="18"/>
      <c r="BM65" s="18"/>
      <c r="BN65" s="18"/>
      <c r="BO65" s="18"/>
      <c r="BP65" s="18"/>
      <c r="BQ65" s="18"/>
      <c r="BR65" s="24"/>
      <c r="BS65" s="164"/>
      <c r="BT65" s="24"/>
      <c r="BU65" s="24"/>
      <c r="BV65" s="24"/>
      <c r="BW65" s="24"/>
      <c r="BX65" s="18"/>
      <c r="BY65" s="24"/>
      <c r="BZ65" s="145"/>
      <c r="CA65" s="24"/>
      <c r="CB65" s="24"/>
      <c r="CC65" s="24"/>
      <c r="CD65" s="24"/>
      <c r="CE65" s="24"/>
      <c r="CF65" s="24"/>
      <c r="CG65" s="24"/>
      <c r="CH65" s="24"/>
      <c r="CI65" s="146"/>
      <c r="CJ65" s="146"/>
      <c r="CK65" s="146"/>
      <c r="CL65" s="146"/>
      <c r="CM65" s="146"/>
    </row>
    <row r="66" spans="1:91" s="86" customFormat="1" ht="14.25" customHeight="1" x14ac:dyDescent="0.35">
      <c r="A66" s="286" t="s">
        <v>422</v>
      </c>
      <c r="B66" s="404">
        <v>44963</v>
      </c>
      <c r="C66" s="286">
        <v>10</v>
      </c>
      <c r="D66" s="286">
        <v>10</v>
      </c>
      <c r="E66" s="286">
        <v>8</v>
      </c>
      <c r="F66" s="286">
        <v>8</v>
      </c>
      <c r="G66" s="286">
        <v>7</v>
      </c>
      <c r="H66" s="286">
        <v>6</v>
      </c>
      <c r="I66" s="286"/>
      <c r="J66" s="286">
        <v>0</v>
      </c>
      <c r="K66" s="399">
        <f t="shared" si="40"/>
        <v>0</v>
      </c>
      <c r="L66" s="399">
        <f t="shared" si="41"/>
        <v>20</v>
      </c>
      <c r="M66" s="399">
        <f t="shared" si="42"/>
        <v>20</v>
      </c>
      <c r="N66" s="399">
        <f t="shared" si="43"/>
        <v>30</v>
      </c>
      <c r="O66" s="399">
        <f t="shared" si="44"/>
        <v>40</v>
      </c>
      <c r="P66" s="305"/>
      <c r="Q66" s="286" t="s">
        <v>402</v>
      </c>
      <c r="R66" s="286" t="s">
        <v>24</v>
      </c>
      <c r="S66" s="286">
        <v>11</v>
      </c>
      <c r="T66" s="286">
        <v>40</v>
      </c>
      <c r="Y66" s="24"/>
      <c r="Z66" s="24"/>
      <c r="AA66" s="144"/>
      <c r="AB66" s="24"/>
      <c r="AC66" s="24"/>
      <c r="AD66" s="24"/>
      <c r="AE66" s="18"/>
      <c r="AF66" s="24"/>
      <c r="AG66" s="145"/>
      <c r="AH66" s="24"/>
      <c r="AI66" s="233"/>
      <c r="AJ66" s="233"/>
      <c r="AK66" s="24"/>
      <c r="AL66" s="24"/>
      <c r="AM66" s="24"/>
      <c r="AN66" s="24"/>
      <c r="AO66" s="24"/>
      <c r="AP66" s="18"/>
      <c r="AQ66" s="44"/>
      <c r="AR66" s="18"/>
      <c r="AS66" s="18"/>
      <c r="AT66" s="18"/>
      <c r="AU66" s="18"/>
      <c r="AV66" s="18"/>
      <c r="AW66" s="18"/>
      <c r="AX66" s="18"/>
      <c r="AY66" s="24"/>
      <c r="AZ66" s="146"/>
      <c r="BA66" s="146"/>
      <c r="BB66" s="146"/>
      <c r="BC66" s="146"/>
      <c r="BD66" s="146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24"/>
      <c r="BS66" s="164"/>
      <c r="BT66" s="24"/>
      <c r="BU66" s="24"/>
      <c r="BV66" s="24"/>
      <c r="BW66" s="24"/>
      <c r="BX66" s="18"/>
      <c r="BY66" s="24"/>
      <c r="BZ66" s="145"/>
      <c r="CA66" s="24"/>
      <c r="CB66" s="24"/>
      <c r="CC66" s="24"/>
      <c r="CD66" s="24"/>
      <c r="CE66" s="24"/>
      <c r="CF66" s="24"/>
      <c r="CG66" s="24"/>
      <c r="CH66" s="24"/>
      <c r="CI66" s="146"/>
      <c r="CJ66" s="146"/>
      <c r="CK66" s="146"/>
      <c r="CL66" s="146"/>
      <c r="CM66" s="146"/>
    </row>
    <row r="67" spans="1:91" s="86" customFormat="1" ht="14.25" customHeight="1" x14ac:dyDescent="0.35">
      <c r="A67" s="286" t="s">
        <v>423</v>
      </c>
      <c r="B67" s="404">
        <v>44963</v>
      </c>
      <c r="C67" s="286">
        <v>12</v>
      </c>
      <c r="D67" s="286">
        <v>11</v>
      </c>
      <c r="E67" s="286">
        <v>10</v>
      </c>
      <c r="F67" s="286">
        <v>10</v>
      </c>
      <c r="G67" s="286">
        <v>8</v>
      </c>
      <c r="H67" s="286">
        <v>7</v>
      </c>
      <c r="I67" s="286"/>
      <c r="J67" s="286">
        <v>0</v>
      </c>
      <c r="K67" s="399">
        <f t="shared" si="40"/>
        <v>8.3333333333333321</v>
      </c>
      <c r="L67" s="399">
        <f t="shared" si="41"/>
        <v>16.666666666666664</v>
      </c>
      <c r="M67" s="399">
        <f t="shared" si="42"/>
        <v>16.666666666666664</v>
      </c>
      <c r="N67" s="399">
        <f t="shared" si="43"/>
        <v>33.333333333333329</v>
      </c>
      <c r="O67" s="399">
        <f t="shared" si="44"/>
        <v>41.666666666666671</v>
      </c>
      <c r="P67" s="305"/>
      <c r="Q67" s="286" t="s">
        <v>402</v>
      </c>
      <c r="R67" s="286" t="s">
        <v>24</v>
      </c>
      <c r="S67" s="286">
        <v>11</v>
      </c>
      <c r="T67" s="286">
        <v>40</v>
      </c>
      <c r="Y67" s="24"/>
      <c r="Z67" s="24"/>
      <c r="AA67" s="144"/>
      <c r="AB67" s="24"/>
      <c r="AC67" s="24"/>
      <c r="AD67" s="24"/>
      <c r="AE67" s="18"/>
      <c r="AF67" s="24"/>
      <c r="AG67" s="145"/>
      <c r="AH67" s="24"/>
      <c r="AI67" s="233"/>
      <c r="AJ67" s="233"/>
      <c r="AK67" s="24"/>
      <c r="AL67" s="24"/>
      <c r="AM67" s="24"/>
      <c r="AN67" s="24"/>
      <c r="AO67" s="24"/>
      <c r="AP67" s="18"/>
      <c r="AQ67" s="44"/>
      <c r="AR67" s="18"/>
      <c r="AS67" s="18"/>
      <c r="AT67" s="18"/>
      <c r="AU67" s="18"/>
      <c r="AV67" s="18"/>
      <c r="AW67" s="18"/>
      <c r="AX67" s="18"/>
      <c r="AY67" s="24"/>
      <c r="AZ67" s="146"/>
      <c r="BA67" s="146"/>
      <c r="BB67" s="146"/>
      <c r="BC67" s="146"/>
      <c r="BD67" s="146"/>
      <c r="BE67" s="18"/>
      <c r="BF67" s="18"/>
      <c r="BG67" s="179"/>
      <c r="BH67" s="18"/>
      <c r="BI67" s="179"/>
      <c r="BJ67" s="18"/>
      <c r="BK67" s="18"/>
      <c r="BL67" s="18"/>
      <c r="BM67" s="18"/>
      <c r="BN67" s="18"/>
      <c r="BO67" s="18"/>
      <c r="BP67" s="18"/>
      <c r="BQ67" s="18"/>
      <c r="BR67" s="24"/>
      <c r="BS67" s="164"/>
      <c r="BT67" s="24"/>
      <c r="BU67" s="24"/>
      <c r="BV67" s="24"/>
      <c r="BW67" s="24"/>
      <c r="BX67" s="18"/>
      <c r="BY67" s="24"/>
      <c r="BZ67" s="145"/>
      <c r="CA67" s="24"/>
      <c r="CB67" s="24"/>
      <c r="CC67" s="24"/>
      <c r="CD67" s="24"/>
      <c r="CE67" s="24"/>
      <c r="CF67" s="24"/>
      <c r="CG67" s="24"/>
      <c r="CH67" s="24"/>
      <c r="CI67" s="146"/>
      <c r="CJ67" s="146"/>
      <c r="CK67" s="146"/>
      <c r="CL67" s="146"/>
      <c r="CM67" s="146"/>
    </row>
    <row r="68" spans="1:91" s="86" customFormat="1" ht="14.25" customHeight="1" x14ac:dyDescent="0.35">
      <c r="A68" s="286" t="s">
        <v>424</v>
      </c>
      <c r="B68" s="404">
        <v>44963</v>
      </c>
      <c r="C68" s="286">
        <v>12</v>
      </c>
      <c r="D68" s="286">
        <v>12</v>
      </c>
      <c r="E68" s="286">
        <v>11</v>
      </c>
      <c r="F68" s="286">
        <v>10</v>
      </c>
      <c r="G68" s="286">
        <v>9</v>
      </c>
      <c r="H68" s="286">
        <v>9</v>
      </c>
      <c r="I68" s="286"/>
      <c r="J68" s="286">
        <v>0</v>
      </c>
      <c r="K68" s="399">
        <f t="shared" si="40"/>
        <v>0</v>
      </c>
      <c r="L68" s="399">
        <f t="shared" si="41"/>
        <v>8.3333333333333321</v>
      </c>
      <c r="M68" s="399">
        <f t="shared" si="42"/>
        <v>16.666666666666664</v>
      </c>
      <c r="N68" s="399">
        <f t="shared" si="43"/>
        <v>25</v>
      </c>
      <c r="O68" s="399">
        <f t="shared" si="44"/>
        <v>25</v>
      </c>
      <c r="P68" s="305"/>
      <c r="Q68" s="286" t="s">
        <v>402</v>
      </c>
      <c r="R68" s="286" t="s">
        <v>24</v>
      </c>
      <c r="S68" s="286">
        <v>11</v>
      </c>
      <c r="T68" s="286">
        <v>40</v>
      </c>
      <c r="Y68" s="24"/>
      <c r="Z68" s="24"/>
      <c r="AA68" s="144"/>
      <c r="AB68" s="24"/>
      <c r="AC68" s="24"/>
      <c r="AD68" s="24"/>
      <c r="AE68" s="18"/>
      <c r="AF68" s="24"/>
      <c r="AG68" s="145"/>
      <c r="AH68" s="24"/>
      <c r="AI68" s="233"/>
      <c r="AJ68" s="233"/>
      <c r="AK68" s="24"/>
      <c r="AL68" s="24"/>
      <c r="AM68" s="24"/>
      <c r="AN68" s="24"/>
      <c r="AO68" s="24"/>
      <c r="AP68" s="18"/>
      <c r="AQ68" s="44"/>
      <c r="AR68" s="18"/>
      <c r="AS68" s="18"/>
      <c r="AT68" s="18"/>
      <c r="AU68" s="18"/>
      <c r="AV68" s="18"/>
      <c r="AW68" s="18"/>
      <c r="AX68" s="18"/>
      <c r="AY68" s="24"/>
      <c r="AZ68" s="146"/>
      <c r="BA68" s="146"/>
      <c r="BB68" s="146"/>
      <c r="BC68" s="146"/>
      <c r="BD68" s="146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24"/>
      <c r="BS68" s="164"/>
      <c r="BT68" s="24"/>
      <c r="BU68" s="24"/>
      <c r="BV68" s="24"/>
      <c r="BW68" s="24"/>
      <c r="BX68" s="18"/>
      <c r="BY68" s="24"/>
      <c r="BZ68" s="145"/>
      <c r="CA68" s="24"/>
      <c r="CB68" s="24"/>
      <c r="CC68" s="24"/>
      <c r="CD68" s="24"/>
      <c r="CE68" s="24"/>
      <c r="CF68" s="24"/>
      <c r="CG68" s="24"/>
      <c r="CH68" s="24"/>
      <c r="CI68" s="146"/>
      <c r="CJ68" s="146"/>
      <c r="CK68" s="146"/>
      <c r="CL68" s="146"/>
      <c r="CM68" s="146"/>
    </row>
    <row r="69" spans="1:91" s="86" customFormat="1" ht="14.25" customHeight="1" x14ac:dyDescent="0.35">
      <c r="A69" s="286" t="s">
        <v>425</v>
      </c>
      <c r="B69" s="404">
        <v>44963</v>
      </c>
      <c r="C69" s="286">
        <v>12</v>
      </c>
      <c r="D69" s="286">
        <v>11</v>
      </c>
      <c r="E69" s="286">
        <v>12</v>
      </c>
      <c r="F69" s="286">
        <v>10</v>
      </c>
      <c r="G69" s="286">
        <v>7</v>
      </c>
      <c r="H69" s="286">
        <v>6</v>
      </c>
      <c r="I69" s="286"/>
      <c r="J69" s="286">
        <v>0</v>
      </c>
      <c r="K69" s="399">
        <f t="shared" si="40"/>
        <v>8.3333333333333321</v>
      </c>
      <c r="L69" s="399">
        <f t="shared" si="41"/>
        <v>0</v>
      </c>
      <c r="M69" s="399">
        <f t="shared" si="42"/>
        <v>16.666666666666664</v>
      </c>
      <c r="N69" s="399">
        <f t="shared" si="43"/>
        <v>41.666666666666671</v>
      </c>
      <c r="O69" s="399">
        <f t="shared" si="44"/>
        <v>50</v>
      </c>
      <c r="P69" s="305"/>
      <c r="Q69" s="286" t="s">
        <v>402</v>
      </c>
      <c r="R69" s="286" t="s">
        <v>24</v>
      </c>
      <c r="S69" s="286">
        <v>11</v>
      </c>
      <c r="T69" s="286">
        <v>40</v>
      </c>
      <c r="Y69" s="24"/>
      <c r="Z69" s="24"/>
      <c r="AA69" s="144"/>
      <c r="AB69" s="24"/>
      <c r="AC69" s="24"/>
      <c r="AD69" s="24"/>
      <c r="AE69" s="18"/>
      <c r="AF69" s="24"/>
      <c r="AG69" s="145"/>
      <c r="AH69" s="24"/>
      <c r="AI69" s="233"/>
      <c r="AJ69" s="233"/>
      <c r="AK69" s="24"/>
      <c r="AL69" s="24"/>
      <c r="AM69" s="24"/>
      <c r="AN69" s="24"/>
      <c r="AO69" s="24"/>
      <c r="AP69" s="18"/>
      <c r="AQ69" s="44"/>
      <c r="AR69" s="18"/>
      <c r="AS69" s="18"/>
      <c r="AT69" s="18"/>
      <c r="AU69" s="18"/>
      <c r="AV69" s="18"/>
      <c r="AW69" s="18"/>
      <c r="AX69" s="18"/>
      <c r="AY69" s="24"/>
      <c r="AZ69" s="146"/>
      <c r="BA69" s="146"/>
      <c r="BB69" s="146"/>
      <c r="BC69" s="146"/>
      <c r="BD69" s="146"/>
      <c r="BE69" s="18"/>
      <c r="BF69" s="18"/>
      <c r="BG69" s="179"/>
      <c r="BH69" s="18"/>
      <c r="BI69" s="179"/>
      <c r="BJ69" s="18"/>
      <c r="BK69" s="18"/>
      <c r="BL69" s="127"/>
      <c r="BM69" s="127"/>
      <c r="BN69" s="127"/>
      <c r="BO69" s="127"/>
      <c r="BP69" s="18"/>
      <c r="BQ69" s="18"/>
      <c r="BR69" s="24"/>
      <c r="BS69" s="164"/>
      <c r="BT69" s="24"/>
      <c r="BU69" s="24"/>
      <c r="BV69" s="24"/>
      <c r="BW69" s="24"/>
      <c r="BX69" s="18"/>
      <c r="BY69" s="24"/>
      <c r="BZ69" s="145"/>
      <c r="CA69" s="24"/>
      <c r="CB69" s="24"/>
      <c r="CC69" s="24"/>
      <c r="CD69" s="24"/>
      <c r="CE69" s="24"/>
      <c r="CF69" s="24"/>
      <c r="CG69" s="24"/>
      <c r="CH69" s="24"/>
      <c r="CI69" s="146"/>
      <c r="CJ69" s="146"/>
      <c r="CK69" s="146"/>
      <c r="CL69" s="146"/>
      <c r="CM69" s="146"/>
    </row>
    <row r="70" spans="1:91" s="86" customFormat="1" ht="14.25" customHeight="1" x14ac:dyDescent="0.35">
      <c r="A70" s="286" t="s">
        <v>426</v>
      </c>
      <c r="B70" s="404">
        <v>44963</v>
      </c>
      <c r="C70" s="286">
        <v>12</v>
      </c>
      <c r="D70" s="286">
        <v>12</v>
      </c>
      <c r="E70" s="286">
        <v>11</v>
      </c>
      <c r="F70" s="286">
        <v>11</v>
      </c>
      <c r="G70" s="286">
        <v>10</v>
      </c>
      <c r="H70" s="286">
        <v>10</v>
      </c>
      <c r="I70" s="286"/>
      <c r="J70" s="286">
        <v>0</v>
      </c>
      <c r="K70" s="399">
        <f t="shared" si="40"/>
        <v>0</v>
      </c>
      <c r="L70" s="399">
        <f t="shared" si="41"/>
        <v>8.3333333333333321</v>
      </c>
      <c r="M70" s="399">
        <f t="shared" si="42"/>
        <v>8.3333333333333321</v>
      </c>
      <c r="N70" s="399">
        <f t="shared" si="43"/>
        <v>16.666666666666664</v>
      </c>
      <c r="O70" s="399">
        <f t="shared" si="44"/>
        <v>16.666666666666664</v>
      </c>
      <c r="P70" s="305"/>
      <c r="Q70" s="286" t="s">
        <v>402</v>
      </c>
      <c r="R70" s="286" t="s">
        <v>24</v>
      </c>
      <c r="S70" s="286">
        <v>11</v>
      </c>
      <c r="T70" s="286">
        <v>40</v>
      </c>
      <c r="Y70" s="24"/>
      <c r="Z70" s="24"/>
      <c r="AA70" s="144"/>
      <c r="AB70" s="24"/>
      <c r="AC70" s="24"/>
      <c r="AD70" s="24"/>
      <c r="AE70" s="18"/>
      <c r="AF70" s="24"/>
      <c r="AG70" s="145"/>
      <c r="AH70" s="24"/>
      <c r="AI70" s="233"/>
      <c r="AJ70" s="233"/>
      <c r="AK70" s="24"/>
      <c r="AL70" s="24"/>
      <c r="AM70" s="24"/>
      <c r="AN70" s="24"/>
      <c r="AO70" s="24"/>
      <c r="AP70" s="18"/>
      <c r="AQ70" s="44"/>
      <c r="AR70" s="18"/>
      <c r="AS70" s="18"/>
      <c r="AT70" s="18"/>
      <c r="AU70" s="18"/>
      <c r="AV70" s="18"/>
      <c r="AW70" s="18"/>
      <c r="AX70" s="18"/>
      <c r="AY70" s="24"/>
      <c r="AZ70" s="146"/>
      <c r="BA70" s="146"/>
      <c r="BB70" s="146"/>
      <c r="BC70" s="146"/>
      <c r="BD70" s="146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24"/>
      <c r="BS70" s="164"/>
      <c r="BT70" s="24"/>
      <c r="BU70" s="24"/>
      <c r="BV70" s="24"/>
      <c r="BW70" s="24"/>
      <c r="BX70" s="18"/>
      <c r="BY70" s="24"/>
      <c r="BZ70" s="145"/>
      <c r="CA70" s="24"/>
      <c r="CB70" s="24"/>
      <c r="CC70" s="24"/>
      <c r="CD70" s="24"/>
      <c r="CE70" s="24"/>
      <c r="CF70" s="24"/>
      <c r="CG70" s="24"/>
      <c r="CH70" s="24"/>
      <c r="CI70" s="146"/>
      <c r="CJ70" s="146"/>
      <c r="CK70" s="146"/>
      <c r="CL70" s="146"/>
      <c r="CM70" s="146"/>
    </row>
    <row r="71" spans="1:91" s="86" customFormat="1" ht="14.25" customHeight="1" x14ac:dyDescent="0.35">
      <c r="A71" s="286" t="s">
        <v>427</v>
      </c>
      <c r="B71" s="404">
        <v>44963</v>
      </c>
      <c r="C71" s="286">
        <v>11</v>
      </c>
      <c r="D71" s="286">
        <v>11</v>
      </c>
      <c r="E71" s="286">
        <v>10</v>
      </c>
      <c r="F71" s="286">
        <v>10</v>
      </c>
      <c r="G71" s="286">
        <v>9</v>
      </c>
      <c r="H71" s="286">
        <v>9</v>
      </c>
      <c r="I71" s="286"/>
      <c r="J71" s="286">
        <v>0</v>
      </c>
      <c r="K71" s="399">
        <f t="shared" si="40"/>
        <v>0</v>
      </c>
      <c r="L71" s="399">
        <f t="shared" si="41"/>
        <v>9.0909090909090917</v>
      </c>
      <c r="M71" s="399">
        <f t="shared" si="42"/>
        <v>9.0909090909090917</v>
      </c>
      <c r="N71" s="399">
        <f t="shared" si="43"/>
        <v>18.181818181818183</v>
      </c>
      <c r="O71" s="399">
        <f t="shared" si="44"/>
        <v>18.181818181818183</v>
      </c>
      <c r="P71" s="305"/>
      <c r="Q71" s="286" t="s">
        <v>402</v>
      </c>
      <c r="R71" s="286" t="s">
        <v>24</v>
      </c>
      <c r="S71" s="286">
        <v>11</v>
      </c>
      <c r="T71" s="286">
        <v>40</v>
      </c>
      <c r="Y71" s="24"/>
      <c r="Z71" s="24"/>
      <c r="AA71" s="144"/>
      <c r="AB71" s="24"/>
      <c r="AC71" s="24"/>
      <c r="AD71" s="24"/>
      <c r="AE71" s="18"/>
      <c r="AF71" s="24"/>
      <c r="AG71" s="145"/>
      <c r="AH71" s="24"/>
      <c r="AI71" s="233"/>
      <c r="AJ71" s="233"/>
      <c r="AK71" s="24"/>
      <c r="AL71" s="24"/>
      <c r="AM71" s="24"/>
      <c r="AN71" s="24"/>
      <c r="AO71" s="24"/>
      <c r="AP71" s="18"/>
      <c r="AQ71" s="44"/>
      <c r="AR71" s="18"/>
      <c r="AS71" s="18"/>
      <c r="AT71" s="18"/>
      <c r="AU71" s="18"/>
      <c r="AV71" s="18"/>
      <c r="AW71" s="18"/>
      <c r="AX71" s="18"/>
      <c r="AY71" s="24"/>
      <c r="AZ71" s="146"/>
      <c r="BA71" s="146"/>
      <c r="BB71" s="146"/>
      <c r="BC71" s="146"/>
      <c r="BD71" s="146"/>
      <c r="BE71" s="18"/>
      <c r="BF71" s="18"/>
      <c r="BG71" s="179"/>
      <c r="BH71" s="18"/>
      <c r="BI71" s="179"/>
      <c r="BJ71" s="18"/>
      <c r="BK71" s="18"/>
      <c r="BL71" s="18"/>
      <c r="BM71" s="44"/>
      <c r="BN71" s="65"/>
      <c r="BO71" s="65"/>
      <c r="BP71" s="144"/>
      <c r="BQ71" s="18"/>
      <c r="BR71" s="24"/>
      <c r="BS71" s="164"/>
      <c r="BT71" s="24"/>
      <c r="BU71" s="24"/>
      <c r="BV71" s="24"/>
      <c r="BW71" s="24"/>
      <c r="BX71" s="18"/>
      <c r="BY71" s="24"/>
      <c r="BZ71" s="145"/>
      <c r="CA71" s="24"/>
      <c r="CB71" s="24"/>
      <c r="CC71" s="24"/>
      <c r="CD71" s="24"/>
      <c r="CE71" s="24"/>
      <c r="CF71" s="24"/>
      <c r="CG71" s="24"/>
      <c r="CH71" s="24"/>
      <c r="CI71" s="146"/>
      <c r="CJ71" s="146"/>
      <c r="CK71" s="146"/>
      <c r="CL71" s="146"/>
      <c r="CM71" s="146"/>
    </row>
    <row r="72" spans="1:91" x14ac:dyDescent="0.35">
      <c r="A72" s="110" t="s">
        <v>431</v>
      </c>
      <c r="B72" s="154">
        <v>44964</v>
      </c>
      <c r="C72" s="110">
        <v>11</v>
      </c>
      <c r="D72" s="110">
        <v>11</v>
      </c>
      <c r="E72" s="110">
        <v>9</v>
      </c>
      <c r="F72" s="110">
        <v>10</v>
      </c>
      <c r="G72" s="110">
        <v>9</v>
      </c>
      <c r="H72" s="110">
        <v>9</v>
      </c>
      <c r="I72" s="110"/>
      <c r="J72" s="110">
        <v>0</v>
      </c>
      <c r="K72" s="153">
        <f t="shared" si="40"/>
        <v>0</v>
      </c>
      <c r="L72" s="153">
        <f t="shared" si="41"/>
        <v>18.181818181818183</v>
      </c>
      <c r="M72" s="153">
        <f t="shared" si="42"/>
        <v>9.0909090909090917</v>
      </c>
      <c r="N72" s="153">
        <f t="shared" si="43"/>
        <v>18.181818181818183</v>
      </c>
      <c r="O72" s="153">
        <f t="shared" si="44"/>
        <v>18.181818181818183</v>
      </c>
      <c r="P72" s="93"/>
      <c r="Q72" s="110" t="s">
        <v>402</v>
      </c>
      <c r="R72" s="110" t="s">
        <v>24</v>
      </c>
      <c r="S72" s="110">
        <v>11</v>
      </c>
      <c r="T72" s="110">
        <v>41</v>
      </c>
      <c r="Y72" s="24"/>
      <c r="Z72" s="24"/>
      <c r="AA72" s="144"/>
      <c r="AB72" s="18"/>
      <c r="AC72" s="18"/>
      <c r="AD72" s="18"/>
      <c r="AE72" s="18"/>
      <c r="AF72" s="24"/>
      <c r="AG72" s="145"/>
      <c r="AH72" s="24"/>
      <c r="AI72" s="233"/>
      <c r="AJ72" s="233"/>
      <c r="AK72" s="24"/>
      <c r="AL72" s="24"/>
      <c r="AM72" s="24"/>
      <c r="AN72" s="24"/>
      <c r="AO72" s="24"/>
      <c r="AP72" s="18"/>
      <c r="AQ72" s="65"/>
      <c r="AR72" s="45"/>
      <c r="AS72" s="65"/>
      <c r="AT72" s="65"/>
      <c r="AU72" s="65"/>
      <c r="AV72" s="65"/>
      <c r="AW72" s="65"/>
      <c r="AX72" s="65"/>
      <c r="AY72" s="18"/>
      <c r="AZ72" s="131"/>
      <c r="BA72" s="138"/>
      <c r="BB72" s="138"/>
      <c r="BC72" s="138"/>
      <c r="BD72" s="138"/>
      <c r="BE72" s="138"/>
      <c r="BF72" s="18"/>
      <c r="BG72" s="18"/>
      <c r="BH72" s="144"/>
      <c r="BI72" s="18"/>
      <c r="BJ72" s="139"/>
      <c r="BK72" s="139"/>
      <c r="BL72" s="18"/>
      <c r="BM72" s="44"/>
      <c r="BN72" s="65"/>
      <c r="BO72" s="65"/>
      <c r="BP72" s="144"/>
      <c r="BQ72" s="18"/>
      <c r="BR72" s="18"/>
      <c r="BS72" s="159"/>
      <c r="BT72" s="18"/>
      <c r="BU72" s="18"/>
      <c r="BV72" s="18"/>
      <c r="BW72" s="18"/>
      <c r="BX72" s="18"/>
      <c r="BY72" s="24"/>
      <c r="BZ72" s="145"/>
      <c r="CA72" s="24"/>
      <c r="CB72" s="24"/>
      <c r="CC72" s="24"/>
      <c r="CD72" s="24"/>
      <c r="CE72" s="24"/>
      <c r="CF72" s="24"/>
      <c r="CG72" s="24"/>
      <c r="CH72" s="24"/>
      <c r="CI72" s="146"/>
      <c r="CJ72" s="146"/>
      <c r="CK72" s="146"/>
      <c r="CL72" s="146"/>
      <c r="CM72" s="146"/>
    </row>
    <row r="73" spans="1:91" x14ac:dyDescent="0.35">
      <c r="A73" s="110" t="s">
        <v>432</v>
      </c>
      <c r="B73" s="154">
        <v>44964</v>
      </c>
      <c r="C73" s="110">
        <v>7</v>
      </c>
      <c r="D73" s="110">
        <v>7</v>
      </c>
      <c r="E73" s="110">
        <v>5</v>
      </c>
      <c r="F73" s="110">
        <v>5</v>
      </c>
      <c r="G73" s="110">
        <v>4</v>
      </c>
      <c r="H73" s="110">
        <v>4</v>
      </c>
      <c r="I73" s="110"/>
      <c r="J73" s="110">
        <v>0</v>
      </c>
      <c r="K73" s="153">
        <f t="shared" si="40"/>
        <v>0</v>
      </c>
      <c r="L73" s="153">
        <f t="shared" si="41"/>
        <v>28.571428571428569</v>
      </c>
      <c r="M73" s="153">
        <f t="shared" si="42"/>
        <v>28.571428571428569</v>
      </c>
      <c r="N73" s="153">
        <f t="shared" si="43"/>
        <v>42.857142857142854</v>
      </c>
      <c r="O73" s="153">
        <f t="shared" si="44"/>
        <v>42.857142857142854</v>
      </c>
      <c r="P73" s="93"/>
      <c r="Q73" s="110" t="s">
        <v>402</v>
      </c>
      <c r="R73" s="110" t="s">
        <v>24</v>
      </c>
      <c r="S73" s="110">
        <v>11</v>
      </c>
      <c r="T73" s="110">
        <v>41</v>
      </c>
      <c r="Y73" s="24"/>
      <c r="Z73" s="24"/>
      <c r="AA73" s="144"/>
      <c r="AB73" s="18"/>
      <c r="AC73" s="18"/>
      <c r="AD73" s="18"/>
      <c r="AE73" s="18"/>
      <c r="AF73" s="24"/>
      <c r="AG73" s="145"/>
      <c r="AH73" s="24"/>
      <c r="AI73" s="233"/>
      <c r="AJ73" s="233"/>
      <c r="AK73" s="24"/>
      <c r="AL73" s="24"/>
      <c r="AM73" s="24"/>
      <c r="AN73" s="24"/>
      <c r="AO73" s="24"/>
      <c r="AP73" s="18"/>
      <c r="AQ73" s="65"/>
      <c r="AR73" s="133"/>
      <c r="AS73" s="65"/>
      <c r="AT73" s="65"/>
      <c r="AU73" s="65"/>
      <c r="AV73" s="65"/>
      <c r="AW73" s="65"/>
      <c r="AX73" s="65"/>
      <c r="AY73" s="18"/>
      <c r="AZ73" s="131"/>
      <c r="BA73" s="138"/>
      <c r="BB73" s="138"/>
      <c r="BC73" s="138"/>
      <c r="BD73" s="138"/>
      <c r="BE73" s="138"/>
      <c r="BF73" s="18"/>
      <c r="BG73" s="18"/>
      <c r="BH73" s="144"/>
      <c r="BI73" s="18"/>
      <c r="BJ73" s="139"/>
      <c r="BK73" s="139"/>
      <c r="BL73" s="18"/>
      <c r="BM73" s="44"/>
      <c r="BN73" s="65"/>
      <c r="BO73" s="65"/>
      <c r="BP73" s="144"/>
      <c r="BQ73" s="18"/>
      <c r="BR73" s="18"/>
      <c r="BS73" s="159"/>
      <c r="BT73" s="18"/>
      <c r="BU73" s="18"/>
      <c r="BV73" s="18"/>
      <c r="BW73" s="18"/>
      <c r="BX73" s="18"/>
      <c r="BY73" s="175"/>
      <c r="BZ73" s="44"/>
      <c r="CA73" s="18"/>
      <c r="CB73" s="18"/>
      <c r="CC73" s="18"/>
      <c r="CD73" s="18"/>
      <c r="CE73" s="18"/>
      <c r="CF73" s="18"/>
      <c r="CG73" s="18"/>
      <c r="CH73" s="24"/>
      <c r="CI73" s="146"/>
      <c r="CJ73" s="146"/>
      <c r="CK73" s="146"/>
      <c r="CL73" s="146"/>
      <c r="CM73" s="146"/>
    </row>
    <row r="74" spans="1:91" x14ac:dyDescent="0.35">
      <c r="A74" s="110" t="s">
        <v>433</v>
      </c>
      <c r="B74" s="154">
        <v>44964</v>
      </c>
      <c r="C74" s="110">
        <v>9</v>
      </c>
      <c r="D74" s="110">
        <v>9</v>
      </c>
      <c r="E74" s="110">
        <v>9</v>
      </c>
      <c r="F74" s="110">
        <v>8</v>
      </c>
      <c r="G74" s="110">
        <v>8</v>
      </c>
      <c r="H74" s="110">
        <v>7</v>
      </c>
      <c r="I74" s="110"/>
      <c r="J74" s="110">
        <v>0</v>
      </c>
      <c r="K74" s="153">
        <f t="shared" si="40"/>
        <v>0</v>
      </c>
      <c r="L74" s="153">
        <f t="shared" si="41"/>
        <v>0</v>
      </c>
      <c r="M74" s="153">
        <f t="shared" si="42"/>
        <v>11.111111111111111</v>
      </c>
      <c r="N74" s="153">
        <f t="shared" si="43"/>
        <v>11.111111111111111</v>
      </c>
      <c r="O74" s="153">
        <f t="shared" si="44"/>
        <v>22.222222222222221</v>
      </c>
      <c r="P74" s="93"/>
      <c r="Q74" s="110" t="s">
        <v>402</v>
      </c>
      <c r="R74" s="110" t="s">
        <v>24</v>
      </c>
      <c r="S74" s="110">
        <v>11</v>
      </c>
      <c r="T74" s="110">
        <v>41</v>
      </c>
      <c r="Y74" s="24"/>
      <c r="Z74" s="24"/>
      <c r="AA74" s="144"/>
      <c r="AB74" s="18"/>
      <c r="AC74" s="18"/>
      <c r="AD74" s="18"/>
      <c r="AE74" s="18"/>
      <c r="AF74" s="24"/>
      <c r="AG74" s="145"/>
      <c r="AH74" s="24"/>
      <c r="AI74" s="233"/>
      <c r="AJ74" s="233"/>
      <c r="AK74" s="24"/>
      <c r="AL74" s="24"/>
      <c r="AM74" s="24"/>
      <c r="AN74" s="24"/>
      <c r="AO74" s="24"/>
      <c r="AP74" s="18"/>
      <c r="AQ74" s="65"/>
      <c r="AR74" s="45"/>
      <c r="AS74" s="65"/>
      <c r="AT74" s="65"/>
      <c r="AU74" s="65"/>
      <c r="AV74" s="65"/>
      <c r="AW74" s="65"/>
      <c r="AX74" s="65"/>
      <c r="AY74" s="18"/>
      <c r="AZ74" s="131"/>
      <c r="BA74" s="138"/>
      <c r="BB74" s="138"/>
      <c r="BC74" s="138"/>
      <c r="BD74" s="138"/>
      <c r="BE74" s="138"/>
      <c r="BF74" s="18"/>
      <c r="BG74" s="18"/>
      <c r="BH74" s="144"/>
      <c r="BI74" s="18"/>
      <c r="BJ74" s="139"/>
      <c r="BK74" s="139"/>
      <c r="BL74" s="18"/>
      <c r="BM74" s="44"/>
      <c r="BN74" s="65"/>
      <c r="BO74" s="65"/>
      <c r="BP74" s="144"/>
      <c r="BQ74" s="18"/>
      <c r="BR74" s="18"/>
      <c r="BS74" s="159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</row>
    <row r="75" spans="1:91" x14ac:dyDescent="0.35">
      <c r="A75" s="110" t="s">
        <v>434</v>
      </c>
      <c r="B75" s="154">
        <v>44964</v>
      </c>
      <c r="C75" s="110">
        <v>9</v>
      </c>
      <c r="D75" s="110">
        <v>9</v>
      </c>
      <c r="E75" s="110">
        <v>8</v>
      </c>
      <c r="F75" s="110">
        <v>8</v>
      </c>
      <c r="G75" s="110">
        <v>7</v>
      </c>
      <c r="H75" s="110">
        <v>7</v>
      </c>
      <c r="I75" s="110"/>
      <c r="J75" s="110">
        <v>0</v>
      </c>
      <c r="K75" s="153">
        <f t="shared" si="40"/>
        <v>0</v>
      </c>
      <c r="L75" s="153">
        <f t="shared" si="41"/>
        <v>11.111111111111111</v>
      </c>
      <c r="M75" s="153">
        <f t="shared" si="42"/>
        <v>11.111111111111111</v>
      </c>
      <c r="N75" s="153">
        <f t="shared" si="43"/>
        <v>22.222222222222221</v>
      </c>
      <c r="O75" s="153">
        <f t="shared" si="44"/>
        <v>22.222222222222221</v>
      </c>
      <c r="P75" s="93"/>
      <c r="Q75" s="110" t="s">
        <v>402</v>
      </c>
      <c r="R75" s="110" t="s">
        <v>24</v>
      </c>
      <c r="S75" s="110">
        <v>11</v>
      </c>
      <c r="T75" s="110">
        <v>41</v>
      </c>
      <c r="Y75" s="24"/>
      <c r="Z75" s="24"/>
      <c r="AA75" s="144"/>
      <c r="AB75" s="18"/>
      <c r="AC75" s="18"/>
      <c r="AD75" s="18"/>
      <c r="AE75" s="18"/>
      <c r="AF75" s="24"/>
      <c r="AG75" s="145"/>
      <c r="AH75" s="24"/>
      <c r="AI75" s="233"/>
      <c r="AJ75" s="233"/>
      <c r="AK75" s="24"/>
      <c r="AL75" s="24"/>
      <c r="AM75" s="24"/>
      <c r="AN75" s="24"/>
      <c r="AO75" s="24"/>
      <c r="AP75" s="18"/>
      <c r="AQ75" s="65"/>
      <c r="AR75" s="133"/>
      <c r="AS75" s="65"/>
      <c r="AT75" s="65"/>
      <c r="AU75" s="65"/>
      <c r="AV75" s="65"/>
      <c r="AW75" s="65"/>
      <c r="AX75" s="65"/>
      <c r="AY75" s="18"/>
      <c r="AZ75" s="131"/>
      <c r="BA75" s="138"/>
      <c r="BB75" s="138"/>
      <c r="BC75" s="138"/>
      <c r="BD75" s="138"/>
      <c r="BE75" s="138"/>
      <c r="BF75" s="18"/>
      <c r="BG75" s="18"/>
      <c r="BH75" s="144"/>
      <c r="BI75" s="18"/>
      <c r="BJ75" s="139"/>
      <c r="BK75" s="139"/>
      <c r="BL75" s="18"/>
      <c r="BM75" s="44"/>
      <c r="BN75" s="65"/>
      <c r="BO75" s="65"/>
      <c r="BP75" s="144"/>
      <c r="BQ75" s="18"/>
      <c r="BR75" s="18"/>
      <c r="BS75" s="159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</row>
    <row r="76" spans="1:91" x14ac:dyDescent="0.35">
      <c r="A76" s="286" t="s">
        <v>443</v>
      </c>
      <c r="B76" s="404">
        <v>44988</v>
      </c>
      <c r="C76" s="286">
        <v>8</v>
      </c>
      <c r="D76" s="286">
        <v>6</v>
      </c>
      <c r="E76" s="286">
        <v>4</v>
      </c>
      <c r="F76" s="286">
        <v>4</v>
      </c>
      <c r="G76" s="286">
        <v>4</v>
      </c>
      <c r="H76" s="286">
        <v>2</v>
      </c>
      <c r="I76" s="286"/>
      <c r="J76" s="286">
        <v>0</v>
      </c>
      <c r="K76" s="399">
        <f t="shared" si="40"/>
        <v>25</v>
      </c>
      <c r="L76" s="399">
        <f t="shared" si="41"/>
        <v>50</v>
      </c>
      <c r="M76" s="399">
        <f t="shared" si="42"/>
        <v>50</v>
      </c>
      <c r="N76" s="399">
        <f t="shared" si="43"/>
        <v>50</v>
      </c>
      <c r="O76" s="399">
        <f t="shared" si="44"/>
        <v>75</v>
      </c>
      <c r="P76" s="278"/>
      <c r="Q76" s="286" t="s">
        <v>441</v>
      </c>
      <c r="R76" s="286" t="s">
        <v>24</v>
      </c>
      <c r="S76" s="286">
        <v>7</v>
      </c>
      <c r="T76" s="286">
        <v>41</v>
      </c>
      <c r="Y76" s="24"/>
      <c r="Z76" s="24"/>
      <c r="AA76" s="144"/>
      <c r="AB76" s="18"/>
      <c r="AC76" s="18"/>
      <c r="AD76" s="18"/>
      <c r="AE76" s="18"/>
      <c r="AF76" s="24"/>
      <c r="AG76" s="145"/>
      <c r="AH76" s="24"/>
      <c r="AI76" s="233"/>
      <c r="AJ76" s="233"/>
      <c r="AK76" s="24"/>
      <c r="AL76" s="24"/>
      <c r="AM76" s="24"/>
      <c r="AN76" s="24"/>
      <c r="AO76" s="24"/>
      <c r="AP76" s="18"/>
      <c r="AQ76" s="65"/>
      <c r="AR76" s="45"/>
      <c r="AS76" s="65"/>
      <c r="AT76" s="65"/>
      <c r="AU76" s="65"/>
      <c r="AV76" s="65"/>
      <c r="AW76" s="65"/>
      <c r="AX76" s="65"/>
      <c r="AY76" s="18"/>
      <c r="AZ76" s="131"/>
      <c r="BA76" s="138"/>
      <c r="BB76" s="138"/>
      <c r="BC76" s="138"/>
      <c r="BD76" s="138"/>
      <c r="BE76" s="138"/>
      <c r="BF76" s="18"/>
      <c r="BG76" s="18"/>
      <c r="BH76" s="144"/>
      <c r="BI76" s="18"/>
      <c r="BJ76" s="139"/>
      <c r="BK76" s="139"/>
      <c r="BL76" s="18"/>
      <c r="BM76" s="44"/>
      <c r="BN76" s="65"/>
      <c r="BO76" s="65"/>
      <c r="BP76" s="144"/>
      <c r="BQ76" s="18"/>
      <c r="BR76" s="18"/>
      <c r="BS76" s="159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</row>
    <row r="77" spans="1:91" x14ac:dyDescent="0.35">
      <c r="A77" s="286" t="s">
        <v>444</v>
      </c>
      <c r="B77" s="404">
        <v>44988</v>
      </c>
      <c r="C77" s="286">
        <v>7</v>
      </c>
      <c r="D77" s="286">
        <v>2</v>
      </c>
      <c r="E77" s="286">
        <v>3</v>
      </c>
      <c r="F77" s="286">
        <v>3</v>
      </c>
      <c r="G77" s="286">
        <v>3</v>
      </c>
      <c r="H77" s="286">
        <v>3</v>
      </c>
      <c r="I77" s="286"/>
      <c r="J77" s="286">
        <v>0</v>
      </c>
      <c r="K77" s="399">
        <f t="shared" si="40"/>
        <v>71.428571428571431</v>
      </c>
      <c r="L77" s="399">
        <f t="shared" si="41"/>
        <v>57.142857142857139</v>
      </c>
      <c r="M77" s="399">
        <f t="shared" si="42"/>
        <v>57.142857142857139</v>
      </c>
      <c r="N77" s="399">
        <f t="shared" si="43"/>
        <v>57.142857142857139</v>
      </c>
      <c r="O77" s="399">
        <f t="shared" si="44"/>
        <v>57.142857142857139</v>
      </c>
      <c r="P77" s="278"/>
      <c r="Q77" s="286" t="s">
        <v>441</v>
      </c>
      <c r="R77" s="286" t="s">
        <v>24</v>
      </c>
      <c r="S77" s="286">
        <v>7</v>
      </c>
      <c r="T77" s="286">
        <v>41</v>
      </c>
      <c r="Y77" s="24"/>
      <c r="Z77" s="24"/>
      <c r="AA77" s="144"/>
      <c r="AB77" s="18"/>
      <c r="AC77" s="18"/>
      <c r="AD77" s="18"/>
      <c r="AE77" s="18"/>
      <c r="AF77" s="24"/>
      <c r="AG77" s="145"/>
      <c r="AH77" s="24"/>
      <c r="AI77" s="233"/>
      <c r="AJ77" s="233"/>
      <c r="AK77" s="24"/>
      <c r="AL77" s="24"/>
      <c r="AM77" s="24"/>
      <c r="AN77" s="24"/>
      <c r="AO77" s="24"/>
      <c r="AP77" s="18"/>
      <c r="AQ77" s="65"/>
      <c r="AR77" s="44"/>
      <c r="AS77" s="65"/>
      <c r="AT77" s="65"/>
      <c r="AU77" s="65"/>
      <c r="AV77" s="65"/>
      <c r="AW77" s="65"/>
      <c r="AX77" s="65"/>
      <c r="AY77" s="18"/>
      <c r="AZ77" s="131"/>
      <c r="BA77" s="138"/>
      <c r="BB77" s="138"/>
      <c r="BC77" s="138"/>
      <c r="BD77" s="138"/>
      <c r="BE77" s="138"/>
      <c r="BF77" s="18"/>
      <c r="BG77" s="18"/>
      <c r="BH77" s="144"/>
      <c r="BI77" s="18"/>
      <c r="BJ77" s="139"/>
      <c r="BK77" s="139"/>
      <c r="BL77" s="18"/>
      <c r="BM77" s="44"/>
      <c r="BN77" s="65"/>
      <c r="BO77" s="65"/>
      <c r="BP77" s="144"/>
      <c r="BQ77" s="18"/>
      <c r="BR77" s="18"/>
      <c r="BS77" s="159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</row>
    <row r="78" spans="1:91" x14ac:dyDescent="0.35">
      <c r="A78" s="286" t="s">
        <v>450</v>
      </c>
      <c r="B78" s="404">
        <v>44988</v>
      </c>
      <c r="C78" s="286">
        <v>10</v>
      </c>
      <c r="D78" s="286">
        <v>7</v>
      </c>
      <c r="E78" s="286">
        <v>5</v>
      </c>
      <c r="F78" s="286">
        <v>4</v>
      </c>
      <c r="G78" s="286">
        <v>2</v>
      </c>
      <c r="H78" s="286">
        <v>2</v>
      </c>
      <c r="I78" s="286"/>
      <c r="J78" s="286">
        <v>0</v>
      </c>
      <c r="K78" s="399">
        <f t="shared" si="40"/>
        <v>30</v>
      </c>
      <c r="L78" s="399">
        <f t="shared" si="41"/>
        <v>50</v>
      </c>
      <c r="M78" s="399">
        <f t="shared" si="42"/>
        <v>60</v>
      </c>
      <c r="N78" s="399">
        <f t="shared" si="43"/>
        <v>80</v>
      </c>
      <c r="O78" s="399">
        <f t="shared" si="44"/>
        <v>80</v>
      </c>
      <c r="P78" s="278"/>
      <c r="Q78" s="286" t="s">
        <v>446</v>
      </c>
      <c r="R78" s="286" t="s">
        <v>24</v>
      </c>
      <c r="S78" s="286">
        <v>7</v>
      </c>
      <c r="T78" s="286">
        <v>41</v>
      </c>
      <c r="Y78" s="24"/>
      <c r="Z78" s="24"/>
      <c r="AA78" s="144"/>
      <c r="AB78" s="18"/>
      <c r="AC78" s="18"/>
      <c r="AD78" s="18"/>
      <c r="AE78" s="18"/>
      <c r="AF78" s="24"/>
      <c r="AG78" s="145"/>
      <c r="AH78" s="24"/>
      <c r="AI78" s="233"/>
      <c r="AJ78" s="233"/>
      <c r="AK78" s="24"/>
      <c r="AL78" s="24"/>
      <c r="AM78" s="24"/>
      <c r="AN78" s="24"/>
      <c r="AO78" s="24"/>
      <c r="AP78" s="18"/>
      <c r="AQ78" s="65"/>
      <c r="AR78" s="44"/>
      <c r="AS78" s="65"/>
      <c r="AT78" s="65"/>
      <c r="AU78" s="65"/>
      <c r="AV78" s="65"/>
      <c r="AW78" s="65"/>
      <c r="AX78" s="65"/>
      <c r="AY78" s="18"/>
      <c r="AZ78" s="131"/>
      <c r="BA78" s="138"/>
      <c r="BB78" s="138"/>
      <c r="BC78" s="138"/>
      <c r="BD78" s="138"/>
      <c r="BE78" s="138"/>
      <c r="BF78" s="18"/>
      <c r="BG78" s="18"/>
      <c r="BH78" s="144"/>
      <c r="BI78" s="18"/>
      <c r="BJ78" s="139"/>
      <c r="BK78" s="139"/>
      <c r="BL78" s="18"/>
      <c r="BM78" s="44"/>
      <c r="BN78" s="65"/>
      <c r="BO78" s="65"/>
      <c r="BP78" s="144"/>
      <c r="BQ78" s="18"/>
      <c r="BR78" s="18"/>
      <c r="BS78" s="159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</row>
    <row r="79" spans="1:91" x14ac:dyDescent="0.35">
      <c r="A79" s="110" t="s">
        <v>454</v>
      </c>
      <c r="B79" s="117">
        <v>44989</v>
      </c>
      <c r="C79" s="110">
        <v>8</v>
      </c>
      <c r="D79" s="110">
        <v>6</v>
      </c>
      <c r="E79" s="110">
        <v>6</v>
      </c>
      <c r="F79" s="110">
        <v>5</v>
      </c>
      <c r="G79" s="110">
        <v>4</v>
      </c>
      <c r="H79" s="110">
        <v>3</v>
      </c>
      <c r="I79" s="110"/>
      <c r="J79" s="110">
        <v>0</v>
      </c>
      <c r="K79" s="153">
        <f t="shared" si="40"/>
        <v>25</v>
      </c>
      <c r="L79" s="153">
        <f t="shared" si="41"/>
        <v>25</v>
      </c>
      <c r="M79" s="153">
        <f t="shared" si="42"/>
        <v>37.5</v>
      </c>
      <c r="N79" s="153">
        <f t="shared" si="43"/>
        <v>50</v>
      </c>
      <c r="O79" s="153">
        <f t="shared" si="44"/>
        <v>62.5</v>
      </c>
      <c r="P79" s="93"/>
      <c r="Q79" s="110" t="s">
        <v>441</v>
      </c>
      <c r="R79" s="110" t="s">
        <v>24</v>
      </c>
      <c r="S79" s="110">
        <v>11</v>
      </c>
      <c r="T79" s="110">
        <v>38</v>
      </c>
      <c r="Y79" s="24"/>
      <c r="Z79" s="24"/>
      <c r="AA79" s="144"/>
      <c r="AB79" s="18"/>
      <c r="AC79" s="18"/>
      <c r="AD79" s="18"/>
      <c r="AE79" s="18"/>
      <c r="AF79" s="24"/>
      <c r="AG79" s="145"/>
      <c r="AH79" s="24"/>
      <c r="AI79" s="233"/>
      <c r="AJ79" s="233"/>
      <c r="AK79" s="24"/>
      <c r="AL79" s="24"/>
      <c r="AM79" s="24"/>
      <c r="AN79" s="24"/>
      <c r="AO79" s="24"/>
      <c r="AP79" s="18"/>
      <c r="AQ79" s="65"/>
      <c r="AR79" s="44"/>
      <c r="AS79" s="65"/>
      <c r="AT79" s="65"/>
      <c r="AU79" s="65"/>
      <c r="AV79" s="65"/>
      <c r="AW79" s="65"/>
      <c r="AX79" s="65"/>
      <c r="AY79" s="18"/>
      <c r="AZ79" s="131"/>
      <c r="BA79" s="138"/>
      <c r="BB79" s="138"/>
      <c r="BC79" s="138"/>
      <c r="BD79" s="138"/>
      <c r="BE79" s="138"/>
      <c r="BF79" s="18"/>
      <c r="BG79" s="18"/>
      <c r="BH79" s="144"/>
      <c r="BI79" s="18"/>
      <c r="BJ79" s="139"/>
      <c r="BK79" s="139"/>
      <c r="BL79" s="18"/>
      <c r="BM79" s="44"/>
      <c r="BN79" s="65"/>
      <c r="BO79" s="65"/>
      <c r="BP79" s="144"/>
      <c r="BQ79" s="18"/>
      <c r="BR79" s="18"/>
      <c r="BS79" s="159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</row>
    <row r="80" spans="1:91" x14ac:dyDescent="0.35">
      <c r="A80" s="110" t="s">
        <v>455</v>
      </c>
      <c r="B80" s="117">
        <v>44989</v>
      </c>
      <c r="C80" s="110">
        <v>12</v>
      </c>
      <c r="D80" s="110">
        <v>11</v>
      </c>
      <c r="E80" s="110">
        <v>6</v>
      </c>
      <c r="F80" s="110">
        <v>4</v>
      </c>
      <c r="G80" s="110">
        <v>4</v>
      </c>
      <c r="H80" s="110">
        <v>3</v>
      </c>
      <c r="I80" s="101"/>
      <c r="J80" s="110">
        <v>0</v>
      </c>
      <c r="K80" s="153">
        <f t="shared" si="40"/>
        <v>8.3333333333333321</v>
      </c>
      <c r="L80" s="153">
        <f t="shared" si="41"/>
        <v>50</v>
      </c>
      <c r="M80" s="153">
        <f t="shared" si="42"/>
        <v>66.666666666666657</v>
      </c>
      <c r="N80" s="153">
        <f t="shared" si="43"/>
        <v>66.666666666666657</v>
      </c>
      <c r="O80" s="153">
        <f t="shared" si="44"/>
        <v>75</v>
      </c>
      <c r="P80" s="93"/>
      <c r="Q80" s="110" t="s">
        <v>441</v>
      </c>
      <c r="R80" s="110" t="s">
        <v>24</v>
      </c>
      <c r="S80" s="110">
        <v>11</v>
      </c>
      <c r="T80" s="110">
        <v>38</v>
      </c>
      <c r="Y80" s="24"/>
      <c r="Z80" s="24"/>
      <c r="AA80" s="144"/>
      <c r="AB80" s="18"/>
      <c r="AC80" s="18"/>
      <c r="AD80" s="18"/>
      <c r="AE80" s="18"/>
      <c r="AF80" s="24"/>
      <c r="AG80" s="145"/>
      <c r="AH80" s="24"/>
      <c r="AI80" s="233"/>
      <c r="AJ80" s="233"/>
      <c r="AK80" s="24"/>
      <c r="AL80" s="24"/>
      <c r="AM80" s="24"/>
      <c r="AN80" s="24"/>
      <c r="AO80" s="24"/>
      <c r="AP80" s="18"/>
      <c r="AQ80" s="65"/>
      <c r="AR80" s="44"/>
      <c r="AS80" s="65"/>
      <c r="AT80" s="65"/>
      <c r="AU80" s="65"/>
      <c r="AV80" s="65"/>
      <c r="AW80" s="65"/>
      <c r="AX80" s="65"/>
      <c r="AY80" s="18"/>
      <c r="AZ80" s="131"/>
      <c r="BA80" s="138"/>
      <c r="BB80" s="138"/>
      <c r="BC80" s="138"/>
      <c r="BD80" s="138"/>
      <c r="BE80" s="138"/>
      <c r="BF80" s="18"/>
      <c r="BG80" s="18"/>
      <c r="BH80" s="144"/>
      <c r="BI80" s="18"/>
      <c r="BJ80" s="139"/>
      <c r="BK80" s="139"/>
      <c r="BL80" s="18"/>
      <c r="BM80" s="44"/>
      <c r="BN80" s="65"/>
      <c r="BO80" s="65"/>
      <c r="BP80" s="144"/>
      <c r="BQ80" s="18"/>
      <c r="BR80" s="18"/>
      <c r="BS80" s="159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</row>
    <row r="81" spans="1:88" x14ac:dyDescent="0.35">
      <c r="A81" s="110" t="s">
        <v>456</v>
      </c>
      <c r="B81" s="117">
        <v>44989</v>
      </c>
      <c r="C81" s="110">
        <v>7</v>
      </c>
      <c r="D81" s="110">
        <v>5</v>
      </c>
      <c r="E81" s="110">
        <v>4</v>
      </c>
      <c r="F81" s="110">
        <v>4</v>
      </c>
      <c r="G81" s="110">
        <v>4</v>
      </c>
      <c r="H81" s="110">
        <v>3</v>
      </c>
      <c r="I81" s="101"/>
      <c r="J81" s="110">
        <v>0</v>
      </c>
      <c r="K81" s="153">
        <f t="shared" si="40"/>
        <v>28.571428571428569</v>
      </c>
      <c r="L81" s="153">
        <f t="shared" si="41"/>
        <v>42.857142857142854</v>
      </c>
      <c r="M81" s="153">
        <f t="shared" si="42"/>
        <v>42.857142857142854</v>
      </c>
      <c r="N81" s="153">
        <f t="shared" si="43"/>
        <v>42.857142857142854</v>
      </c>
      <c r="O81" s="153">
        <f t="shared" si="44"/>
        <v>57.142857142857139</v>
      </c>
      <c r="P81" s="93"/>
      <c r="Q81" s="110" t="s">
        <v>441</v>
      </c>
      <c r="R81" s="110" t="s">
        <v>24</v>
      </c>
      <c r="S81" s="110">
        <v>11</v>
      </c>
      <c r="T81" s="110">
        <v>38</v>
      </c>
      <c r="Y81" s="24"/>
      <c r="Z81" s="24"/>
      <c r="AA81" s="144"/>
      <c r="AB81" s="18"/>
      <c r="AC81" s="18"/>
      <c r="AD81" s="18"/>
      <c r="AE81" s="18"/>
      <c r="AF81" s="24"/>
      <c r="AG81" s="145"/>
      <c r="AH81" s="24"/>
      <c r="AI81" s="233"/>
      <c r="AJ81" s="233"/>
      <c r="AK81" s="24"/>
      <c r="AL81" s="24"/>
      <c r="AM81" s="24"/>
      <c r="AN81" s="24"/>
      <c r="AO81" s="24"/>
      <c r="AP81" s="18"/>
      <c r="AQ81" s="65"/>
      <c r="AR81" s="44"/>
      <c r="AS81" s="65"/>
      <c r="AT81" s="65"/>
      <c r="AU81" s="65"/>
      <c r="AV81" s="65"/>
      <c r="AW81" s="65"/>
      <c r="AX81" s="65"/>
      <c r="AY81" s="18"/>
      <c r="AZ81" s="131"/>
      <c r="BA81" s="138"/>
      <c r="BB81" s="138"/>
      <c r="BC81" s="138"/>
      <c r="BD81" s="138"/>
      <c r="BE81" s="138"/>
      <c r="BF81" s="18"/>
      <c r="BG81" s="18"/>
      <c r="BH81" s="144"/>
      <c r="BI81" s="18"/>
      <c r="BJ81" s="139"/>
      <c r="BK81" s="139"/>
      <c r="BL81" s="18"/>
      <c r="BM81" s="44"/>
      <c r="BN81" s="65"/>
      <c r="BO81" s="65"/>
      <c r="BP81" s="144"/>
      <c r="BQ81" s="18"/>
      <c r="BR81" s="18"/>
      <c r="BS81" s="159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</row>
    <row r="82" spans="1:88" x14ac:dyDescent="0.35">
      <c r="A82" s="286" t="s">
        <v>460</v>
      </c>
      <c r="B82" s="302">
        <v>44990</v>
      </c>
      <c r="C82" s="286">
        <v>9</v>
      </c>
      <c r="D82" s="286">
        <v>4</v>
      </c>
      <c r="E82" s="286">
        <v>2</v>
      </c>
      <c r="F82" s="286">
        <v>2</v>
      </c>
      <c r="G82" s="286">
        <v>1</v>
      </c>
      <c r="H82" s="286">
        <v>0</v>
      </c>
      <c r="I82" s="299"/>
      <c r="J82" s="286">
        <v>0</v>
      </c>
      <c r="K82" s="399">
        <f t="shared" si="40"/>
        <v>55.555555555555557</v>
      </c>
      <c r="L82" s="399">
        <f t="shared" si="41"/>
        <v>77.777777777777786</v>
      </c>
      <c r="M82" s="399">
        <f t="shared" si="42"/>
        <v>77.777777777777786</v>
      </c>
      <c r="N82" s="399">
        <f t="shared" si="43"/>
        <v>88.888888888888886</v>
      </c>
      <c r="O82" s="399">
        <f t="shared" si="44"/>
        <v>100</v>
      </c>
      <c r="P82" s="278"/>
      <c r="Q82" s="286" t="s">
        <v>446</v>
      </c>
      <c r="R82" s="286" t="s">
        <v>24</v>
      </c>
      <c r="S82" s="286">
        <v>11</v>
      </c>
      <c r="T82" s="286">
        <v>40</v>
      </c>
      <c r="Y82" s="24"/>
      <c r="Z82" s="24"/>
      <c r="AA82" s="144"/>
      <c r="AB82" s="18"/>
      <c r="AC82" s="18"/>
      <c r="AD82" s="18"/>
      <c r="AE82" s="18"/>
      <c r="AF82" s="24"/>
      <c r="AG82" s="44"/>
      <c r="AH82" s="24"/>
      <c r="AI82" s="233"/>
      <c r="AJ82" s="233"/>
      <c r="AK82" s="24"/>
      <c r="AL82" s="24"/>
      <c r="AM82" s="24"/>
      <c r="AN82" s="24"/>
      <c r="AO82" s="24"/>
      <c r="AP82" s="18"/>
      <c r="AQ82" s="24"/>
      <c r="AR82" s="145"/>
      <c r="AS82" s="24"/>
      <c r="AT82" s="24"/>
      <c r="AU82" s="24"/>
      <c r="AV82" s="24"/>
      <c r="AW82" s="24"/>
      <c r="AX82" s="24"/>
      <c r="AY82" s="24"/>
      <c r="AZ82" s="24"/>
      <c r="BA82" s="146"/>
      <c r="BB82" s="146"/>
      <c r="BC82" s="146"/>
      <c r="BD82" s="146"/>
      <c r="BE82" s="146"/>
      <c r="BF82" s="24"/>
      <c r="BG82" s="24"/>
      <c r="BH82" s="24"/>
      <c r="BI82" s="24"/>
      <c r="BJ82" s="24"/>
      <c r="BK82" s="24"/>
      <c r="BL82" s="24"/>
      <c r="BM82" s="145"/>
      <c r="BN82" s="24"/>
      <c r="BO82" s="24"/>
      <c r="BP82" s="144"/>
      <c r="BQ82" s="24"/>
      <c r="BR82" s="18"/>
      <c r="BS82" s="159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</row>
    <row r="83" spans="1:88" x14ac:dyDescent="0.35">
      <c r="A83" s="286" t="s">
        <v>461</v>
      </c>
      <c r="B83" s="302">
        <v>44990</v>
      </c>
      <c r="C83" s="286">
        <v>10</v>
      </c>
      <c r="D83" s="286">
        <v>7</v>
      </c>
      <c r="E83" s="286">
        <v>4</v>
      </c>
      <c r="F83" s="286">
        <v>4</v>
      </c>
      <c r="G83" s="286">
        <v>4</v>
      </c>
      <c r="H83" s="286">
        <v>2</v>
      </c>
      <c r="I83" s="299"/>
      <c r="J83" s="286">
        <v>0</v>
      </c>
      <c r="K83" s="399">
        <f t="shared" si="40"/>
        <v>30</v>
      </c>
      <c r="L83" s="399">
        <f t="shared" si="41"/>
        <v>60</v>
      </c>
      <c r="M83" s="399">
        <f t="shared" si="42"/>
        <v>60</v>
      </c>
      <c r="N83" s="399">
        <f t="shared" si="43"/>
        <v>60</v>
      </c>
      <c r="O83" s="399">
        <f t="shared" si="44"/>
        <v>80</v>
      </c>
      <c r="P83" s="278"/>
      <c r="Q83" s="286" t="s">
        <v>446</v>
      </c>
      <c r="R83" s="286" t="s">
        <v>24</v>
      </c>
      <c r="S83" s="286">
        <v>11</v>
      </c>
      <c r="T83" s="286">
        <v>40</v>
      </c>
      <c r="Y83" s="24"/>
      <c r="Z83" s="24"/>
      <c r="AA83" s="144"/>
      <c r="AB83" s="18"/>
      <c r="AC83" s="18"/>
      <c r="AD83" s="18"/>
      <c r="AE83" s="18"/>
      <c r="AF83" s="24"/>
      <c r="AG83" s="44"/>
      <c r="AH83" s="24"/>
      <c r="AI83" s="233"/>
      <c r="AJ83" s="233"/>
      <c r="AK83" s="24"/>
      <c r="AL83" s="24"/>
      <c r="AM83" s="24"/>
      <c r="AN83" s="24"/>
      <c r="AO83" s="24"/>
      <c r="AP83" s="18"/>
      <c r="AQ83" s="24"/>
      <c r="AR83" s="145"/>
      <c r="AS83" s="24"/>
      <c r="AT83" s="24"/>
      <c r="AU83" s="24"/>
      <c r="AV83" s="24"/>
      <c r="AW83" s="24"/>
      <c r="AX83" s="24"/>
      <c r="AY83" s="24"/>
      <c r="AZ83" s="24"/>
      <c r="BA83" s="146"/>
      <c r="BB83" s="146"/>
      <c r="BC83" s="146"/>
      <c r="BD83" s="146"/>
      <c r="BE83" s="146"/>
      <c r="BF83" s="24"/>
      <c r="BG83" s="24"/>
      <c r="BH83" s="24"/>
      <c r="BI83" s="24"/>
      <c r="BJ83" s="24"/>
      <c r="BK83" s="24"/>
      <c r="BL83" s="24"/>
      <c r="BM83" s="145"/>
      <c r="BN83" s="24"/>
      <c r="BO83" s="24"/>
      <c r="BP83" s="144"/>
      <c r="BQ83" s="24"/>
      <c r="BR83" s="18"/>
      <c r="BS83" s="159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</row>
    <row r="84" spans="1:88" x14ac:dyDescent="0.35">
      <c r="A84" s="286" t="s">
        <v>462</v>
      </c>
      <c r="B84" s="302">
        <v>44990</v>
      </c>
      <c r="C84" s="286">
        <v>7</v>
      </c>
      <c r="D84" s="286">
        <v>6</v>
      </c>
      <c r="E84" s="286">
        <v>5</v>
      </c>
      <c r="F84" s="286">
        <v>5</v>
      </c>
      <c r="G84" s="286">
        <v>5</v>
      </c>
      <c r="H84" s="286">
        <v>2</v>
      </c>
      <c r="I84" s="299"/>
      <c r="J84" s="286">
        <v>0</v>
      </c>
      <c r="K84" s="399">
        <f t="shared" si="40"/>
        <v>14.285714285714285</v>
      </c>
      <c r="L84" s="399">
        <f t="shared" si="41"/>
        <v>28.571428571428569</v>
      </c>
      <c r="M84" s="399">
        <f t="shared" si="42"/>
        <v>28.571428571428569</v>
      </c>
      <c r="N84" s="399">
        <f t="shared" si="43"/>
        <v>28.571428571428569</v>
      </c>
      <c r="O84" s="399">
        <f t="shared" si="44"/>
        <v>71.428571428571431</v>
      </c>
      <c r="P84" s="278"/>
      <c r="Q84" s="286" t="s">
        <v>446</v>
      </c>
      <c r="R84" s="286" t="s">
        <v>24</v>
      </c>
      <c r="S84" s="286">
        <v>11</v>
      </c>
      <c r="T84" s="286">
        <v>40</v>
      </c>
      <c r="Y84" s="24"/>
      <c r="Z84" s="24"/>
      <c r="AA84" s="144"/>
      <c r="AB84" s="18"/>
      <c r="AC84" s="18"/>
      <c r="AD84" s="18"/>
      <c r="AE84" s="18"/>
      <c r="AF84" s="24"/>
      <c r="AG84" s="44"/>
      <c r="AH84" s="24"/>
      <c r="AI84" s="233"/>
      <c r="AJ84" s="233"/>
      <c r="AK84" s="24"/>
      <c r="AL84" s="24"/>
      <c r="AM84" s="24"/>
      <c r="AN84" s="24"/>
      <c r="AO84" s="24"/>
      <c r="AP84" s="18"/>
      <c r="AQ84" s="24"/>
      <c r="AR84" s="146"/>
      <c r="AS84" s="146"/>
      <c r="AT84" s="146"/>
      <c r="AU84" s="146"/>
      <c r="AV84" s="146"/>
      <c r="AW84" s="24"/>
      <c r="AX84" s="24"/>
      <c r="AY84" s="24"/>
      <c r="AZ84" s="24"/>
      <c r="BA84" s="24"/>
      <c r="BB84" s="24"/>
      <c r="BC84" s="24"/>
      <c r="BD84" s="145"/>
      <c r="BE84" s="24"/>
      <c r="BF84" s="24"/>
      <c r="BG84" s="144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59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</row>
    <row r="87" spans="1:88" ht="18.5" x14ac:dyDescent="0.45">
      <c r="A87" s="506" t="s">
        <v>583</v>
      </c>
      <c r="B87" s="506"/>
      <c r="C87" s="506"/>
      <c r="D87" s="506"/>
      <c r="E87" s="506"/>
      <c r="F87" s="506"/>
      <c r="G87" s="506"/>
      <c r="H87" s="506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</row>
    <row r="88" spans="1:88" x14ac:dyDescent="0.35">
      <c r="A88" s="507" t="s">
        <v>681</v>
      </c>
      <c r="B88" s="507"/>
      <c r="C88" s="507"/>
      <c r="D88" s="507"/>
      <c r="E88" s="507"/>
      <c r="F88" s="507"/>
      <c r="G88" s="507"/>
      <c r="H88" s="507"/>
    </row>
    <row r="89" spans="1:88" x14ac:dyDescent="0.35">
      <c r="A89" t="s">
        <v>696</v>
      </c>
      <c r="B89" t="s">
        <v>697</v>
      </c>
      <c r="C89" t="s">
        <v>698</v>
      </c>
      <c r="D89" t="s">
        <v>699</v>
      </c>
      <c r="E89" t="s">
        <v>607</v>
      </c>
      <c r="F89" t="s">
        <v>700</v>
      </c>
    </row>
    <row r="90" spans="1:88" x14ac:dyDescent="0.35">
      <c r="A90" t="s">
        <v>701</v>
      </c>
      <c r="B90">
        <v>0.99</v>
      </c>
      <c r="C90" s="406">
        <v>5.6399999999999999E-2</v>
      </c>
      <c r="D90" s="406" t="s">
        <v>588</v>
      </c>
      <c r="E90" s="406" t="s">
        <v>589</v>
      </c>
    </row>
    <row r="91" spans="1:88" x14ac:dyDescent="0.35">
      <c r="A91" t="s">
        <v>702</v>
      </c>
      <c r="B91">
        <v>32.479999999999997</v>
      </c>
      <c r="C91" s="406" t="s">
        <v>592</v>
      </c>
      <c r="D91" s="406" t="s">
        <v>595</v>
      </c>
      <c r="E91" s="406" t="s">
        <v>586</v>
      </c>
      <c r="F91">
        <v>0.62919999999999998</v>
      </c>
    </row>
    <row r="92" spans="1:88" x14ac:dyDescent="0.35">
      <c r="A92" t="s">
        <v>703</v>
      </c>
      <c r="B92">
        <v>0.35339999999999999</v>
      </c>
      <c r="C92" s="406">
        <v>0.67689999999999995</v>
      </c>
      <c r="D92" s="406" t="s">
        <v>588</v>
      </c>
      <c r="E92" s="406" t="s">
        <v>589</v>
      </c>
    </row>
    <row r="93" spans="1:88" x14ac:dyDescent="0.35">
      <c r="A93" t="s">
        <v>728</v>
      </c>
      <c r="B93">
        <v>53.77</v>
      </c>
      <c r="C93" s="406" t="s">
        <v>592</v>
      </c>
      <c r="D93" s="406" t="s">
        <v>595</v>
      </c>
      <c r="E93" s="406" t="s">
        <v>586</v>
      </c>
    </row>
    <row r="95" spans="1:88" x14ac:dyDescent="0.35">
      <c r="A95" t="s">
        <v>705</v>
      </c>
      <c r="B95" t="s">
        <v>664</v>
      </c>
      <c r="C95" t="s">
        <v>665</v>
      </c>
      <c r="D95" t="s">
        <v>666</v>
      </c>
      <c r="E95" s="407" t="s">
        <v>706</v>
      </c>
      <c r="F95" t="s">
        <v>698</v>
      </c>
    </row>
    <row r="96" spans="1:88" x14ac:dyDescent="0.35">
      <c r="A96" t="s">
        <v>701</v>
      </c>
      <c r="B96">
        <v>788.7</v>
      </c>
      <c r="C96">
        <v>4</v>
      </c>
      <c r="D96">
        <v>197.2</v>
      </c>
      <c r="E96" s="406" t="s">
        <v>729</v>
      </c>
      <c r="F96" s="406" t="s">
        <v>730</v>
      </c>
    </row>
    <row r="97" spans="1:6" x14ac:dyDescent="0.35">
      <c r="A97" t="s">
        <v>702</v>
      </c>
      <c r="B97">
        <v>25877</v>
      </c>
      <c r="C97">
        <v>4</v>
      </c>
      <c r="D97">
        <v>6469</v>
      </c>
      <c r="E97" s="406" t="s">
        <v>731</v>
      </c>
      <c r="F97" s="406" t="s">
        <v>668</v>
      </c>
    </row>
    <row r="98" spans="1:6" x14ac:dyDescent="0.35">
      <c r="A98" t="s">
        <v>703</v>
      </c>
      <c r="B98">
        <v>281.5</v>
      </c>
      <c r="C98">
        <v>1</v>
      </c>
      <c r="D98">
        <v>281.5</v>
      </c>
      <c r="E98" s="406" t="s">
        <v>732</v>
      </c>
      <c r="F98" s="406" t="s">
        <v>733</v>
      </c>
    </row>
    <row r="99" spans="1:6" x14ac:dyDescent="0.35">
      <c r="A99" t="s">
        <v>728</v>
      </c>
      <c r="B99">
        <v>42833</v>
      </c>
      <c r="C99">
        <v>27</v>
      </c>
      <c r="D99">
        <v>1586</v>
      </c>
      <c r="E99" s="406" t="s">
        <v>734</v>
      </c>
      <c r="F99" s="406" t="s">
        <v>668</v>
      </c>
    </row>
    <row r="100" spans="1:6" x14ac:dyDescent="0.35">
      <c r="A100" t="s">
        <v>713</v>
      </c>
      <c r="B100">
        <v>8958</v>
      </c>
      <c r="C100">
        <v>108</v>
      </c>
      <c r="D100">
        <v>82.94</v>
      </c>
    </row>
    <row r="102" spans="1:6" x14ac:dyDescent="0.35">
      <c r="A102" t="s">
        <v>714</v>
      </c>
    </row>
    <row r="103" spans="1:6" x14ac:dyDescent="0.35">
      <c r="A103" t="s">
        <v>735</v>
      </c>
      <c r="B103" s="406">
        <v>44.53</v>
      </c>
    </row>
    <row r="104" spans="1:6" x14ac:dyDescent="0.35">
      <c r="A104" t="s">
        <v>736</v>
      </c>
      <c r="B104" s="406">
        <v>41.72</v>
      </c>
    </row>
    <row r="105" spans="1:6" x14ac:dyDescent="0.35">
      <c r="A105" t="s">
        <v>717</v>
      </c>
      <c r="B105" s="406">
        <v>2.802</v>
      </c>
    </row>
    <row r="106" spans="1:6" x14ac:dyDescent="0.35">
      <c r="A106" t="s">
        <v>718</v>
      </c>
      <c r="B106" s="406">
        <v>6.6509999999999998</v>
      </c>
    </row>
    <row r="107" spans="1:6" x14ac:dyDescent="0.35">
      <c r="A107" t="s">
        <v>719</v>
      </c>
      <c r="B107" s="406" t="s">
        <v>737</v>
      </c>
    </row>
    <row r="109" spans="1:6" x14ac:dyDescent="0.35">
      <c r="A109" t="s">
        <v>721</v>
      </c>
    </row>
    <row r="110" spans="1:6" x14ac:dyDescent="0.35">
      <c r="A110" t="s">
        <v>722</v>
      </c>
      <c r="B110">
        <v>2</v>
      </c>
    </row>
    <row r="111" spans="1:6" x14ac:dyDescent="0.35">
      <c r="A111" t="s">
        <v>723</v>
      </c>
      <c r="B111">
        <v>5</v>
      </c>
    </row>
    <row r="112" spans="1:6" x14ac:dyDescent="0.35">
      <c r="A112" t="s">
        <v>738</v>
      </c>
      <c r="B112">
        <v>29</v>
      </c>
    </row>
    <row r="113" spans="1:2" x14ac:dyDescent="0.35">
      <c r="A113" t="s">
        <v>725</v>
      </c>
      <c r="B113">
        <v>0</v>
      </c>
    </row>
  </sheetData>
  <mergeCells count="24">
    <mergeCell ref="A87:T87"/>
    <mergeCell ref="A88:H88"/>
    <mergeCell ref="BP29:BU29"/>
    <mergeCell ref="BW29:CB29"/>
    <mergeCell ref="AF45:AF47"/>
    <mergeCell ref="AP47:AP49"/>
    <mergeCell ref="AY51:BD51"/>
    <mergeCell ref="A1:T1"/>
    <mergeCell ref="AA1:AC1"/>
    <mergeCell ref="A2:T2"/>
    <mergeCell ref="AA2:AC2"/>
    <mergeCell ref="AR51:AW51"/>
    <mergeCell ref="A3:T3"/>
    <mergeCell ref="AV3:AY3"/>
    <mergeCell ref="C4:H4"/>
    <mergeCell ref="J4:O4"/>
    <mergeCell ref="A45:T45"/>
    <mergeCell ref="C46:H46"/>
    <mergeCell ref="J46:O46"/>
    <mergeCell ref="BM23:BQ25"/>
    <mergeCell ref="U5:W5"/>
    <mergeCell ref="U6:W6"/>
    <mergeCell ref="AG10:AL10"/>
    <mergeCell ref="AN10:AS10"/>
  </mergeCells>
  <phoneticPr fontId="44" type="noConversion"/>
  <dataValidations count="2">
    <dataValidation type="list" allowBlank="1" showInputMessage="1" showErrorMessage="1" sqref="BJ72:BJ83 BI47:BI63 AZ45:AZ46 CG29:CG30 AC6:AC7 BQ7 U8:U9 R6:R42 AX10:AX42 BI8:BI9 BQ44 R48:R84 AC44 BA84" xr:uid="{5B1B9B3B-376B-458E-A351-A3ED59F4D524}">
      <formula1>"Stomach, Back"</formula1>
    </dataValidation>
    <dataValidation type="list" allowBlank="1" showInputMessage="1" showErrorMessage="1" sqref="U5 AA1" xr:uid="{94399B40-B194-414E-8CC9-2AF861C475EB}">
      <formula1>"Mouse, Rat, Pig, Guinea Pig, Hamster, Gerbil"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6FBD-158B-413E-926D-C14436FF27EE}">
  <dimension ref="A1:CC100"/>
  <sheetViews>
    <sheetView zoomScale="80" zoomScaleNormal="80" workbookViewId="0">
      <selection activeCell="H106" sqref="H106"/>
    </sheetView>
  </sheetViews>
  <sheetFormatPr defaultColWidth="8.7265625" defaultRowHeight="14.5" x14ac:dyDescent="0.35"/>
  <cols>
    <col min="1" max="1" width="37" customWidth="1"/>
    <col min="2" max="2" width="20.36328125" customWidth="1"/>
    <col min="3" max="3" width="13.81640625" customWidth="1"/>
    <col min="4" max="4" width="19.26953125" customWidth="1"/>
    <col min="5" max="5" width="23.36328125" customWidth="1"/>
    <col min="6" max="6" width="12.81640625" customWidth="1"/>
    <col min="8" max="8" width="14.453125" style="84" customWidth="1"/>
    <col min="10" max="10" width="44.7265625" customWidth="1"/>
    <col min="11" max="11" width="17.81640625" customWidth="1"/>
    <col min="12" max="12" width="15.7265625" customWidth="1"/>
    <col min="13" max="13" width="9.453125" customWidth="1"/>
    <col min="14" max="14" width="8.1796875" customWidth="1"/>
    <col min="15" max="15" width="9.453125" customWidth="1"/>
    <col min="16" max="16" width="8" customWidth="1"/>
    <col min="17" max="17" width="12.90625" customWidth="1"/>
    <col min="18" max="18" width="18.81640625" customWidth="1"/>
    <col min="19" max="19" width="17.26953125" customWidth="1"/>
    <col min="20" max="20" width="20.54296875" customWidth="1"/>
    <col min="21" max="22" width="9" bestFit="1" customWidth="1"/>
    <col min="23" max="23" width="15.1796875" bestFit="1" customWidth="1"/>
    <col min="26" max="26" width="44.7265625" customWidth="1"/>
    <col min="27" max="27" width="11.453125" customWidth="1"/>
    <col min="28" max="29" width="29.1796875" customWidth="1"/>
    <col min="32" max="32" width="23.1796875" customWidth="1"/>
    <col min="33" max="33" width="15.81640625" customWidth="1"/>
    <col min="46" max="46" width="8.7265625" customWidth="1"/>
    <col min="47" max="47" width="15.1796875" customWidth="1"/>
    <col min="48" max="48" width="15.81640625" customWidth="1"/>
    <col min="53" max="53" width="27.453125" customWidth="1"/>
    <col min="54" max="54" width="22.26953125" customWidth="1"/>
    <col min="61" max="61" width="3.1796875" style="158" customWidth="1"/>
    <col min="68" max="68" width="19.7265625" customWidth="1"/>
  </cols>
  <sheetData>
    <row r="1" spans="1:78" ht="18.5" x14ac:dyDescent="0.45">
      <c r="A1" s="505" t="s">
        <v>794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505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9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</row>
    <row r="2" spans="1:78" ht="18.5" x14ac:dyDescent="0.45">
      <c r="A2" s="506" t="s">
        <v>582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59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</row>
    <row r="3" spans="1:78" ht="23.5" x14ac:dyDescent="0.55000000000000004">
      <c r="A3" s="491" t="s">
        <v>740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91"/>
      <c r="U3" s="18"/>
      <c r="V3" s="18"/>
      <c r="W3" s="18"/>
      <c r="X3" s="501"/>
      <c r="Y3" s="501"/>
      <c r="Z3" s="501"/>
      <c r="AA3" s="501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59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</row>
    <row r="4" spans="1:78" x14ac:dyDescent="0.35">
      <c r="A4" s="18"/>
      <c r="B4" s="65"/>
      <c r="C4" s="502" t="s">
        <v>6</v>
      </c>
      <c r="D4" s="503"/>
      <c r="E4" s="503"/>
      <c r="F4" s="503"/>
      <c r="G4" s="503"/>
      <c r="H4" s="504"/>
      <c r="I4" s="375"/>
      <c r="J4" s="502" t="s">
        <v>7</v>
      </c>
      <c r="K4" s="503"/>
      <c r="L4" s="503"/>
      <c r="M4" s="503"/>
      <c r="N4" s="503"/>
      <c r="O4" s="504"/>
      <c r="P4" s="375"/>
      <c r="Q4" s="336" t="s">
        <v>205</v>
      </c>
      <c r="R4" s="336" t="s">
        <v>8</v>
      </c>
      <c r="S4" s="336" t="s">
        <v>12</v>
      </c>
      <c r="T4" s="336" t="s">
        <v>13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59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</row>
    <row r="5" spans="1:78" ht="23.5" customHeight="1" x14ac:dyDescent="0.35">
      <c r="A5" s="129" t="s">
        <v>15</v>
      </c>
      <c r="B5" s="129" t="s">
        <v>16</v>
      </c>
      <c r="C5" s="130" t="s">
        <v>17</v>
      </c>
      <c r="D5" s="130" t="s">
        <v>18</v>
      </c>
      <c r="E5" s="130" t="s">
        <v>19</v>
      </c>
      <c r="F5" s="130" t="s">
        <v>20</v>
      </c>
      <c r="G5" s="130" t="s">
        <v>21</v>
      </c>
      <c r="H5" s="130" t="s">
        <v>22</v>
      </c>
      <c r="I5" s="18"/>
      <c r="J5" s="130" t="s">
        <v>17</v>
      </c>
      <c r="K5" s="130" t="s">
        <v>18</v>
      </c>
      <c r="L5" s="130" t="s">
        <v>19</v>
      </c>
      <c r="M5" s="130" t="s">
        <v>20</v>
      </c>
      <c r="N5" s="130" t="s">
        <v>21</v>
      </c>
      <c r="O5" s="130" t="s">
        <v>22</v>
      </c>
      <c r="P5" s="130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59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</row>
    <row r="6" spans="1:78" ht="16" customHeight="1" x14ac:dyDescent="0.35">
      <c r="A6" s="203" t="s">
        <v>463</v>
      </c>
      <c r="B6" s="115">
        <v>45055</v>
      </c>
      <c r="C6" s="109">
        <v>7</v>
      </c>
      <c r="D6" s="109">
        <v>7</v>
      </c>
      <c r="E6" s="109">
        <v>4</v>
      </c>
      <c r="F6" s="109">
        <v>2</v>
      </c>
      <c r="G6" s="109">
        <v>0</v>
      </c>
      <c r="H6" s="109">
        <v>0</v>
      </c>
      <c r="I6" s="109"/>
      <c r="J6" s="136">
        <v>0</v>
      </c>
      <c r="K6" s="136">
        <f t="shared" ref="K6" si="0">(C6-D6)/C6*100</f>
        <v>0</v>
      </c>
      <c r="L6" s="136">
        <f t="shared" ref="L6" si="1">(C6-E6)/C6*100</f>
        <v>42.857142857142854</v>
      </c>
      <c r="M6" s="136">
        <f t="shared" ref="M6" si="2">(C6-F6)/C6*100</f>
        <v>71.428571428571431</v>
      </c>
      <c r="N6" s="136">
        <f t="shared" ref="N6" si="3">(C6-G6)/C6*100</f>
        <v>100</v>
      </c>
      <c r="O6" s="136">
        <f t="shared" ref="O6" si="4">(C6-H6)/C6*100</f>
        <v>100</v>
      </c>
      <c r="P6" s="101"/>
      <c r="Q6" s="203" t="s">
        <v>464</v>
      </c>
      <c r="R6" s="103" t="s">
        <v>24</v>
      </c>
      <c r="S6" s="109">
        <v>8</v>
      </c>
      <c r="T6" s="109">
        <v>7</v>
      </c>
      <c r="U6" s="18"/>
      <c r="V6" s="18"/>
      <c r="W6" s="155"/>
      <c r="X6" s="155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59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</row>
    <row r="7" spans="1:78" ht="19.5" customHeight="1" x14ac:dyDescent="0.55000000000000004">
      <c r="A7" s="203" t="s">
        <v>465</v>
      </c>
      <c r="B7" s="115">
        <v>45055</v>
      </c>
      <c r="C7" s="109">
        <v>10</v>
      </c>
      <c r="D7" s="109">
        <v>10</v>
      </c>
      <c r="E7" s="109">
        <v>4</v>
      </c>
      <c r="F7" s="109">
        <v>2</v>
      </c>
      <c r="G7" s="109">
        <v>0</v>
      </c>
      <c r="H7" s="109">
        <v>0</v>
      </c>
      <c r="I7" s="109"/>
      <c r="J7" s="136">
        <v>0</v>
      </c>
      <c r="K7" s="136">
        <f t="shared" ref="K7" si="5">(C7-D7)/C7*100</f>
        <v>0</v>
      </c>
      <c r="L7" s="136">
        <f t="shared" ref="L7" si="6">(C7-E7)/C7*100</f>
        <v>60</v>
      </c>
      <c r="M7" s="136">
        <f t="shared" ref="M7" si="7">(C7-F7)/C7*100</f>
        <v>80</v>
      </c>
      <c r="N7" s="136">
        <f t="shared" ref="N7" si="8">(C7-G7)/C7*100</f>
        <v>100</v>
      </c>
      <c r="O7" s="136">
        <f t="shared" ref="O7" si="9">(C7-H7)/C7*100</f>
        <v>100</v>
      </c>
      <c r="P7" s="101"/>
      <c r="Q7" s="203" t="s">
        <v>464</v>
      </c>
      <c r="R7" s="103" t="s">
        <v>24</v>
      </c>
      <c r="S7" s="109">
        <v>8</v>
      </c>
      <c r="T7" s="109">
        <v>7</v>
      </c>
      <c r="U7" s="18"/>
      <c r="V7" s="18"/>
      <c r="W7" s="128"/>
      <c r="X7" s="128"/>
      <c r="Y7" s="18"/>
      <c r="Z7" s="18"/>
      <c r="AA7" s="14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59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</row>
    <row r="8" spans="1:78" ht="16.5" customHeight="1" x14ac:dyDescent="0.35">
      <c r="A8" s="203" t="s">
        <v>469</v>
      </c>
      <c r="B8" s="115">
        <v>45055</v>
      </c>
      <c r="C8" s="109">
        <v>8</v>
      </c>
      <c r="D8" s="109">
        <v>8</v>
      </c>
      <c r="E8" s="109">
        <v>4</v>
      </c>
      <c r="F8" s="109">
        <v>4</v>
      </c>
      <c r="G8" s="109">
        <v>1</v>
      </c>
      <c r="H8" s="109">
        <v>1</v>
      </c>
      <c r="I8" s="109"/>
      <c r="J8" s="136">
        <v>0</v>
      </c>
      <c r="K8" s="136">
        <f t="shared" ref="K8" si="10">(C8-D8)/C8*100</f>
        <v>0</v>
      </c>
      <c r="L8" s="136">
        <f t="shared" ref="L8" si="11">(C8-E8)/C8*100</f>
        <v>50</v>
      </c>
      <c r="M8" s="136">
        <f t="shared" ref="M8" si="12">(C8-F8)/C8*100</f>
        <v>50</v>
      </c>
      <c r="N8" s="136">
        <f t="shared" ref="N8" si="13">(C8-G8)/C8*100</f>
        <v>87.5</v>
      </c>
      <c r="O8" s="136">
        <f t="shared" ref="O8" si="14">(C8-H8)/C8*100</f>
        <v>87.5</v>
      </c>
      <c r="P8" s="101"/>
      <c r="Q8" s="203" t="s">
        <v>464</v>
      </c>
      <c r="R8" s="103" t="s">
        <v>24</v>
      </c>
      <c r="S8" s="109">
        <v>8</v>
      </c>
      <c r="T8" s="109">
        <v>7</v>
      </c>
      <c r="U8" s="18"/>
      <c r="V8" s="18"/>
      <c r="W8" s="18"/>
      <c r="X8" s="18"/>
      <c r="Y8" s="18"/>
      <c r="Z8" s="18"/>
      <c r="AA8" s="141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59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</row>
    <row r="9" spans="1:78" ht="16" customHeight="1" x14ac:dyDescent="0.35">
      <c r="A9" s="203" t="s">
        <v>472</v>
      </c>
      <c r="B9" s="115">
        <v>45055</v>
      </c>
      <c r="C9" s="109">
        <v>10</v>
      </c>
      <c r="D9" s="109">
        <v>10</v>
      </c>
      <c r="E9" s="109">
        <v>7</v>
      </c>
      <c r="F9" s="109">
        <v>4</v>
      </c>
      <c r="G9" s="109">
        <v>1</v>
      </c>
      <c r="H9" s="109">
        <v>1</v>
      </c>
      <c r="I9" s="109"/>
      <c r="J9" s="136">
        <v>0</v>
      </c>
      <c r="K9" s="136">
        <f t="shared" ref="K9" si="15">(C9-D9)/C9*100</f>
        <v>0</v>
      </c>
      <c r="L9" s="136">
        <f t="shared" ref="L9" si="16">(C9-E9)/C9*100</f>
        <v>30</v>
      </c>
      <c r="M9" s="136">
        <f t="shared" ref="M9" si="17">(C9-F9)/C9*100</f>
        <v>60</v>
      </c>
      <c r="N9" s="136">
        <f t="shared" ref="N9" si="18">(C9-G9)/C9*100</f>
        <v>90</v>
      </c>
      <c r="O9" s="136">
        <f t="shared" ref="O9" si="19">(C9-H9)/C9*100</f>
        <v>90</v>
      </c>
      <c r="P9" s="101"/>
      <c r="Q9" s="203" t="s">
        <v>464</v>
      </c>
      <c r="R9" s="103" t="s">
        <v>24</v>
      </c>
      <c r="S9" s="109">
        <v>8</v>
      </c>
      <c r="T9" s="109">
        <v>7</v>
      </c>
      <c r="U9" s="18"/>
      <c r="V9" s="18"/>
      <c r="W9" s="18"/>
      <c r="X9" s="18"/>
      <c r="Y9" s="18"/>
      <c r="Z9" s="18"/>
      <c r="AA9" s="65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59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</row>
    <row r="10" spans="1:78" x14ac:dyDescent="0.35">
      <c r="A10" s="203" t="s">
        <v>473</v>
      </c>
      <c r="B10" s="115">
        <v>45055</v>
      </c>
      <c r="C10" s="109">
        <v>8</v>
      </c>
      <c r="D10" s="109">
        <v>8</v>
      </c>
      <c r="E10" s="109">
        <v>4</v>
      </c>
      <c r="F10" s="109">
        <v>1</v>
      </c>
      <c r="G10" s="109">
        <v>0</v>
      </c>
      <c r="H10" s="109">
        <v>0</v>
      </c>
      <c r="I10" s="109"/>
      <c r="J10" s="136">
        <v>0</v>
      </c>
      <c r="K10" s="136">
        <f t="shared" ref="K10:K34" si="20">(C10-D10)/C10*100</f>
        <v>0</v>
      </c>
      <c r="L10" s="136">
        <f t="shared" ref="L10:L34" si="21">(C10-E10)/C10*100</f>
        <v>50</v>
      </c>
      <c r="M10" s="136">
        <f t="shared" ref="M10:M34" si="22">(C10-F10)/C10*100</f>
        <v>87.5</v>
      </c>
      <c r="N10" s="136">
        <f t="shared" ref="N10:N34" si="23">(C10-G10)/C10*100</f>
        <v>100</v>
      </c>
      <c r="O10" s="136">
        <f t="shared" ref="O10:O34" si="24">(C10-H10)/C10*100</f>
        <v>100</v>
      </c>
      <c r="P10" s="394"/>
      <c r="Q10" s="203" t="s">
        <v>464</v>
      </c>
      <c r="R10" s="103" t="s">
        <v>24</v>
      </c>
      <c r="S10" s="109">
        <v>8</v>
      </c>
      <c r="T10" s="109">
        <v>7</v>
      </c>
      <c r="U10" s="127"/>
      <c r="V10" s="127"/>
      <c r="W10" s="18"/>
      <c r="X10" s="18"/>
      <c r="Y10" s="18"/>
      <c r="Z10" s="18"/>
      <c r="AA10" s="65"/>
      <c r="AB10" s="369"/>
      <c r="AC10" s="18"/>
      <c r="AD10" s="494"/>
      <c r="AE10" s="494"/>
      <c r="AF10" s="494"/>
      <c r="AG10" s="494"/>
      <c r="AH10" s="494"/>
      <c r="AI10" s="494"/>
      <c r="AJ10" s="127"/>
      <c r="AK10" s="127"/>
      <c r="AL10" s="127"/>
      <c r="AM10" s="18"/>
      <c r="AN10" s="127"/>
      <c r="AO10" s="127"/>
      <c r="AP10" s="127"/>
      <c r="AQ10" s="127"/>
      <c r="AR10" s="127"/>
      <c r="AS10" s="127"/>
      <c r="AT10" s="18"/>
      <c r="AU10" s="18"/>
      <c r="AV10" s="18"/>
      <c r="AW10" s="18"/>
      <c r="AX10" s="159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78" x14ac:dyDescent="0.35">
      <c r="A11" s="203" t="s">
        <v>475</v>
      </c>
      <c r="B11" s="151">
        <v>45055</v>
      </c>
      <c r="C11" s="109">
        <v>8</v>
      </c>
      <c r="D11" s="109">
        <v>6</v>
      </c>
      <c r="E11" s="109">
        <v>2</v>
      </c>
      <c r="F11" s="109">
        <v>2</v>
      </c>
      <c r="G11" s="109">
        <v>1</v>
      </c>
      <c r="H11" s="109">
        <v>1</v>
      </c>
      <c r="I11" s="109"/>
      <c r="J11" s="136">
        <v>0</v>
      </c>
      <c r="K11" s="136">
        <f t="shared" si="20"/>
        <v>25</v>
      </c>
      <c r="L11" s="136">
        <f t="shared" si="21"/>
        <v>75</v>
      </c>
      <c r="M11" s="136">
        <f t="shared" si="22"/>
        <v>75</v>
      </c>
      <c r="N11" s="136">
        <f t="shared" si="23"/>
        <v>87.5</v>
      </c>
      <c r="O11" s="136">
        <f t="shared" si="24"/>
        <v>87.5</v>
      </c>
      <c r="P11" s="395"/>
      <c r="Q11" s="203" t="s">
        <v>464</v>
      </c>
      <c r="R11" s="103" t="s">
        <v>24</v>
      </c>
      <c r="S11" s="109">
        <v>8</v>
      </c>
      <c r="T11" s="109">
        <v>7</v>
      </c>
      <c r="U11" s="18"/>
      <c r="V11" s="18"/>
      <c r="W11" s="18"/>
      <c r="X11" s="18"/>
      <c r="Y11" s="18"/>
      <c r="Z11" s="143"/>
      <c r="AA11" s="129"/>
      <c r="AB11" s="130"/>
      <c r="AC11" s="18"/>
      <c r="AD11" s="130"/>
      <c r="AE11" s="130"/>
      <c r="AF11" s="130"/>
      <c r="AG11" s="130"/>
      <c r="AH11" s="130"/>
      <c r="AI11" s="130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59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78" s="48" customFormat="1" x14ac:dyDescent="0.35">
      <c r="A12" s="408" t="s">
        <v>476</v>
      </c>
      <c r="B12" s="284">
        <v>45056</v>
      </c>
      <c r="C12" s="283">
        <v>12</v>
      </c>
      <c r="D12" s="283">
        <v>11</v>
      </c>
      <c r="E12" s="283">
        <v>8</v>
      </c>
      <c r="F12" s="283">
        <v>4</v>
      </c>
      <c r="G12" s="283">
        <v>3</v>
      </c>
      <c r="H12" s="283">
        <v>1</v>
      </c>
      <c r="I12" s="283"/>
      <c r="J12" s="272">
        <v>0</v>
      </c>
      <c r="K12" s="272">
        <f t="shared" si="20"/>
        <v>8.3333333333333321</v>
      </c>
      <c r="L12" s="272">
        <f t="shared" si="21"/>
        <v>33.333333333333329</v>
      </c>
      <c r="M12" s="272">
        <f t="shared" si="22"/>
        <v>66.666666666666657</v>
      </c>
      <c r="N12" s="272">
        <f t="shared" si="23"/>
        <v>75</v>
      </c>
      <c r="O12" s="272">
        <f t="shared" si="24"/>
        <v>91.666666666666657</v>
      </c>
      <c r="P12" s="396"/>
      <c r="Q12" s="408" t="s">
        <v>464</v>
      </c>
      <c r="R12" s="345" t="s">
        <v>24</v>
      </c>
      <c r="S12" s="286">
        <v>7</v>
      </c>
      <c r="T12" s="286">
        <v>9</v>
      </c>
      <c r="U12" s="66"/>
      <c r="V12" s="65"/>
      <c r="W12" s="152"/>
      <c r="X12" s="152"/>
      <c r="Y12" s="152"/>
      <c r="Z12" s="152"/>
      <c r="AA12" s="65"/>
      <c r="AB12" s="65"/>
      <c r="AC12" s="65"/>
      <c r="AD12" s="138"/>
      <c r="AE12" s="138"/>
      <c r="AF12" s="138"/>
      <c r="AG12" s="138"/>
      <c r="AH12" s="138"/>
      <c r="AI12" s="138"/>
      <c r="AJ12" s="65"/>
      <c r="AK12" s="65"/>
      <c r="AL12" s="144"/>
      <c r="AM12" s="65"/>
      <c r="AN12" s="139"/>
      <c r="AO12" s="139"/>
      <c r="AP12" s="65"/>
      <c r="AQ12" s="127"/>
      <c r="AR12" s="65"/>
      <c r="AS12" s="65"/>
      <c r="AT12" s="127"/>
      <c r="AU12" s="152"/>
      <c r="AV12" s="152"/>
      <c r="AW12" s="152"/>
      <c r="AX12" s="161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</row>
    <row r="13" spans="1:78" s="48" customFormat="1" ht="23.5" customHeight="1" x14ac:dyDescent="0.35">
      <c r="A13" s="409" t="s">
        <v>477</v>
      </c>
      <c r="B13" s="284">
        <v>45056</v>
      </c>
      <c r="C13" s="409">
        <v>12</v>
      </c>
      <c r="D13" s="409">
        <v>10</v>
      </c>
      <c r="E13" s="409">
        <v>4</v>
      </c>
      <c r="F13" s="409">
        <v>4</v>
      </c>
      <c r="G13" s="409">
        <v>2</v>
      </c>
      <c r="H13" s="409">
        <v>2</v>
      </c>
      <c r="I13" s="283"/>
      <c r="J13" s="272">
        <v>0</v>
      </c>
      <c r="K13" s="272">
        <f t="shared" si="20"/>
        <v>16.666666666666664</v>
      </c>
      <c r="L13" s="272">
        <f t="shared" si="21"/>
        <v>66.666666666666657</v>
      </c>
      <c r="M13" s="272">
        <f t="shared" si="22"/>
        <v>66.666666666666657</v>
      </c>
      <c r="N13" s="272">
        <f t="shared" si="23"/>
        <v>83.333333333333343</v>
      </c>
      <c r="O13" s="272">
        <f t="shared" si="24"/>
        <v>83.333333333333343</v>
      </c>
      <c r="P13" s="397"/>
      <c r="Q13" s="409" t="s">
        <v>464</v>
      </c>
      <c r="R13" s="345" t="s">
        <v>24</v>
      </c>
      <c r="S13" s="285">
        <v>7</v>
      </c>
      <c r="T13" s="285">
        <v>9</v>
      </c>
      <c r="U13" s="66"/>
      <c r="V13" s="65"/>
      <c r="W13" s="152"/>
      <c r="X13" s="152"/>
      <c r="Y13" s="152"/>
      <c r="Z13" s="152"/>
      <c r="AA13" s="65"/>
      <c r="AB13" s="65"/>
      <c r="AC13" s="65"/>
      <c r="AD13" s="138"/>
      <c r="AE13" s="138"/>
      <c r="AF13" s="138"/>
      <c r="AG13" s="138"/>
      <c r="AH13" s="138"/>
      <c r="AI13" s="138"/>
      <c r="AJ13" s="65"/>
      <c r="AK13" s="65"/>
      <c r="AL13" s="144"/>
      <c r="AM13" s="65"/>
      <c r="AN13" s="139"/>
      <c r="AO13" s="139"/>
      <c r="AP13" s="65"/>
      <c r="AQ13" s="65"/>
      <c r="AR13" s="65"/>
      <c r="AS13" s="65"/>
      <c r="AT13" s="65"/>
      <c r="AU13" s="152"/>
      <c r="AV13" s="152"/>
      <c r="AW13" s="152"/>
      <c r="AX13" s="161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</row>
    <row r="14" spans="1:78" s="48" customFormat="1" ht="18" customHeight="1" x14ac:dyDescent="0.35">
      <c r="A14" s="408" t="s">
        <v>480</v>
      </c>
      <c r="B14" s="279">
        <v>45056</v>
      </c>
      <c r="C14" s="283">
        <v>11</v>
      </c>
      <c r="D14" s="283">
        <v>11</v>
      </c>
      <c r="E14" s="283">
        <v>10</v>
      </c>
      <c r="F14" s="283">
        <v>7</v>
      </c>
      <c r="G14" s="283">
        <v>4</v>
      </c>
      <c r="H14" s="283">
        <v>2</v>
      </c>
      <c r="I14" s="283"/>
      <c r="J14" s="272">
        <v>0</v>
      </c>
      <c r="K14" s="272">
        <f t="shared" si="20"/>
        <v>0</v>
      </c>
      <c r="L14" s="272">
        <f t="shared" si="21"/>
        <v>9.0909090909090917</v>
      </c>
      <c r="M14" s="272">
        <f t="shared" si="22"/>
        <v>36.363636363636367</v>
      </c>
      <c r="N14" s="272">
        <f t="shared" si="23"/>
        <v>63.636363636363633</v>
      </c>
      <c r="O14" s="272">
        <f t="shared" si="24"/>
        <v>81.818181818181827</v>
      </c>
      <c r="P14" s="397"/>
      <c r="Q14" s="408" t="s">
        <v>464</v>
      </c>
      <c r="R14" s="345" t="s">
        <v>24</v>
      </c>
      <c r="S14" s="283">
        <v>7</v>
      </c>
      <c r="T14" s="283">
        <v>9</v>
      </c>
      <c r="U14" s="66"/>
      <c r="V14" s="65"/>
      <c r="W14" s="152"/>
      <c r="X14" s="152"/>
      <c r="Y14" s="152"/>
      <c r="Z14" s="152"/>
      <c r="AA14" s="65"/>
      <c r="AB14" s="65"/>
      <c r="AC14" s="65"/>
      <c r="AD14" s="138"/>
      <c r="AE14" s="138"/>
      <c r="AF14" s="138"/>
      <c r="AG14" s="138"/>
      <c r="AH14" s="138"/>
      <c r="AI14" s="138"/>
      <c r="AJ14" s="65"/>
      <c r="AK14" s="65"/>
      <c r="AL14" s="144"/>
      <c r="AM14" s="65"/>
      <c r="AN14" s="139"/>
      <c r="AO14" s="139"/>
      <c r="AP14" s="65"/>
      <c r="AQ14" s="65"/>
      <c r="AR14" s="65"/>
      <c r="AS14" s="65"/>
      <c r="AT14" s="65"/>
      <c r="AU14" s="152"/>
      <c r="AV14" s="152"/>
      <c r="AW14" s="152"/>
      <c r="AX14" s="161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</row>
    <row r="15" spans="1:78" s="48" customFormat="1" ht="14.25" customHeight="1" x14ac:dyDescent="0.35">
      <c r="A15" s="409" t="s">
        <v>481</v>
      </c>
      <c r="B15" s="279">
        <v>45056</v>
      </c>
      <c r="C15" s="409">
        <v>10</v>
      </c>
      <c r="D15" s="409">
        <v>5</v>
      </c>
      <c r="E15" s="409">
        <v>4</v>
      </c>
      <c r="F15" s="409">
        <v>1</v>
      </c>
      <c r="G15" s="409">
        <v>1</v>
      </c>
      <c r="H15" s="409">
        <v>1</v>
      </c>
      <c r="I15" s="283"/>
      <c r="J15" s="272">
        <v>0</v>
      </c>
      <c r="K15" s="272">
        <f t="shared" si="20"/>
        <v>50</v>
      </c>
      <c r="L15" s="272">
        <f t="shared" si="21"/>
        <v>60</v>
      </c>
      <c r="M15" s="272">
        <f t="shared" si="22"/>
        <v>90</v>
      </c>
      <c r="N15" s="272">
        <f t="shared" si="23"/>
        <v>90</v>
      </c>
      <c r="O15" s="272">
        <f t="shared" si="24"/>
        <v>90</v>
      </c>
      <c r="P15" s="397"/>
      <c r="Q15" s="409" t="s">
        <v>464</v>
      </c>
      <c r="R15" s="345" t="s">
        <v>24</v>
      </c>
      <c r="S15" s="283">
        <v>7</v>
      </c>
      <c r="T15" s="283">
        <v>9</v>
      </c>
      <c r="U15" s="66"/>
      <c r="V15" s="65"/>
      <c r="W15" s="152"/>
      <c r="X15" s="152"/>
      <c r="Y15" s="152"/>
      <c r="Z15" s="152"/>
      <c r="AA15" s="65"/>
      <c r="AB15" s="65"/>
      <c r="AC15" s="65"/>
      <c r="AD15" s="138"/>
      <c r="AE15" s="138"/>
      <c r="AF15" s="138"/>
      <c r="AG15" s="138"/>
      <c r="AH15" s="138"/>
      <c r="AI15" s="138"/>
      <c r="AJ15" s="65"/>
      <c r="AK15" s="65"/>
      <c r="AL15" s="144"/>
      <c r="AM15" s="65"/>
      <c r="AN15" s="139"/>
      <c r="AO15" s="139"/>
      <c r="AP15" s="65"/>
      <c r="AQ15" s="65"/>
      <c r="AR15" s="65"/>
      <c r="AS15" s="65"/>
      <c r="AT15" s="65"/>
      <c r="AU15" s="152"/>
      <c r="AV15" s="152"/>
      <c r="AW15" s="152"/>
      <c r="AX15" s="161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</row>
    <row r="16" spans="1:78" s="48" customFormat="1" ht="14.25" customHeight="1" x14ac:dyDescent="0.35">
      <c r="A16" s="204" t="s">
        <v>485</v>
      </c>
      <c r="B16" s="96">
        <v>45057</v>
      </c>
      <c r="C16" s="195">
        <v>7</v>
      </c>
      <c r="D16" s="195">
        <v>3</v>
      </c>
      <c r="E16" s="195">
        <v>2</v>
      </c>
      <c r="F16" s="195">
        <v>2</v>
      </c>
      <c r="G16" s="195">
        <v>2</v>
      </c>
      <c r="H16" s="195">
        <v>1</v>
      </c>
      <c r="I16" s="195"/>
      <c r="J16" s="94">
        <v>0</v>
      </c>
      <c r="K16" s="94">
        <f t="shared" si="20"/>
        <v>57.142857142857139</v>
      </c>
      <c r="L16" s="94">
        <f t="shared" si="21"/>
        <v>71.428571428571431</v>
      </c>
      <c r="M16" s="94">
        <f t="shared" si="22"/>
        <v>71.428571428571431</v>
      </c>
      <c r="N16" s="94">
        <f t="shared" si="23"/>
        <v>71.428571428571431</v>
      </c>
      <c r="O16" s="94">
        <f t="shared" si="24"/>
        <v>85.714285714285708</v>
      </c>
      <c r="P16" s="398"/>
      <c r="Q16" s="204" t="s">
        <v>464</v>
      </c>
      <c r="R16" s="103" t="s">
        <v>24</v>
      </c>
      <c r="S16" s="195">
        <v>9</v>
      </c>
      <c r="T16" s="195">
        <v>8</v>
      </c>
      <c r="U16" s="66"/>
      <c r="V16" s="65"/>
      <c r="W16" s="152"/>
      <c r="X16" s="152"/>
      <c r="Y16" s="152"/>
      <c r="Z16" s="152"/>
      <c r="AA16" s="65"/>
      <c r="AB16" s="65"/>
      <c r="AC16" s="65"/>
      <c r="AD16" s="138"/>
      <c r="AE16" s="138"/>
      <c r="AF16" s="138"/>
      <c r="AG16" s="138"/>
      <c r="AH16" s="138"/>
      <c r="AI16" s="138"/>
      <c r="AJ16" s="65"/>
      <c r="AK16" s="65"/>
      <c r="AL16" s="144"/>
      <c r="AM16" s="65"/>
      <c r="AN16" s="139"/>
      <c r="AO16" s="139"/>
      <c r="AP16" s="65"/>
      <c r="AQ16" s="65"/>
      <c r="AR16" s="65"/>
      <c r="AS16" s="65"/>
      <c r="AT16" s="65"/>
      <c r="AU16" s="152"/>
      <c r="AV16" s="152"/>
      <c r="AW16" s="152"/>
      <c r="AX16" s="161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</row>
    <row r="17" spans="1:77" s="48" customFormat="1" ht="14.25" customHeight="1" x14ac:dyDescent="0.35">
      <c r="A17" s="205" t="s">
        <v>486</v>
      </c>
      <c r="B17" s="96">
        <v>45057</v>
      </c>
      <c r="C17" s="205">
        <v>8</v>
      </c>
      <c r="D17" s="205">
        <v>8</v>
      </c>
      <c r="E17" s="205">
        <v>3</v>
      </c>
      <c r="F17" s="205">
        <v>1</v>
      </c>
      <c r="G17" s="205">
        <v>1</v>
      </c>
      <c r="H17" s="205">
        <v>1</v>
      </c>
      <c r="I17" s="195"/>
      <c r="J17" s="94">
        <v>0</v>
      </c>
      <c r="K17" s="94">
        <f t="shared" si="20"/>
        <v>0</v>
      </c>
      <c r="L17" s="94">
        <f t="shared" si="21"/>
        <v>62.5</v>
      </c>
      <c r="M17" s="94">
        <f t="shared" si="22"/>
        <v>87.5</v>
      </c>
      <c r="N17" s="94">
        <f t="shared" si="23"/>
        <v>87.5</v>
      </c>
      <c r="O17" s="94">
        <f t="shared" si="24"/>
        <v>87.5</v>
      </c>
      <c r="P17" s="398"/>
      <c r="Q17" s="205" t="s">
        <v>464</v>
      </c>
      <c r="R17" s="103" t="s">
        <v>24</v>
      </c>
      <c r="S17" s="195">
        <v>9</v>
      </c>
      <c r="T17" s="195">
        <v>8</v>
      </c>
      <c r="U17" s="66"/>
      <c r="V17" s="65"/>
      <c r="W17" s="152"/>
      <c r="X17" s="152"/>
      <c r="Y17" s="152"/>
      <c r="Z17" s="152"/>
      <c r="AA17" s="65"/>
      <c r="AB17" s="65"/>
      <c r="AC17" s="65"/>
      <c r="AD17" s="138"/>
      <c r="AE17" s="138"/>
      <c r="AF17" s="138"/>
      <c r="AG17" s="138"/>
      <c r="AH17" s="138"/>
      <c r="AI17" s="138"/>
      <c r="AJ17" s="65"/>
      <c r="AK17" s="65"/>
      <c r="AL17" s="144"/>
      <c r="AM17" s="65"/>
      <c r="AN17" s="139"/>
      <c r="AO17" s="139"/>
      <c r="AP17" s="65"/>
      <c r="AQ17" s="65"/>
      <c r="AR17" s="65"/>
      <c r="AS17" s="65"/>
      <c r="AT17" s="65"/>
      <c r="AU17" s="152"/>
      <c r="AV17" s="152"/>
      <c r="AW17" s="152"/>
      <c r="AX17" s="161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</row>
    <row r="18" spans="1:77" s="48" customFormat="1" ht="14.25" customHeight="1" x14ac:dyDescent="0.35">
      <c r="A18" s="204" t="s">
        <v>490</v>
      </c>
      <c r="B18" s="96">
        <v>45057</v>
      </c>
      <c r="C18" s="195">
        <v>10</v>
      </c>
      <c r="D18" s="195">
        <v>8</v>
      </c>
      <c r="E18" s="195">
        <v>2</v>
      </c>
      <c r="F18" s="195">
        <v>2</v>
      </c>
      <c r="G18" s="195">
        <v>2</v>
      </c>
      <c r="H18" s="195">
        <v>1</v>
      </c>
      <c r="I18" s="195"/>
      <c r="J18" s="94">
        <v>0</v>
      </c>
      <c r="K18" s="94">
        <f t="shared" si="20"/>
        <v>20</v>
      </c>
      <c r="L18" s="94">
        <f t="shared" si="21"/>
        <v>80</v>
      </c>
      <c r="M18" s="94">
        <f t="shared" si="22"/>
        <v>80</v>
      </c>
      <c r="N18" s="94">
        <f t="shared" si="23"/>
        <v>80</v>
      </c>
      <c r="O18" s="94">
        <f t="shared" si="24"/>
        <v>90</v>
      </c>
      <c r="P18" s="398"/>
      <c r="Q18" s="204" t="s">
        <v>464</v>
      </c>
      <c r="R18" s="103" t="s">
        <v>24</v>
      </c>
      <c r="S18" s="195">
        <v>9</v>
      </c>
      <c r="T18" s="195">
        <v>8</v>
      </c>
      <c r="U18" s="66"/>
      <c r="V18" s="65"/>
      <c r="W18" s="152"/>
      <c r="X18" s="152"/>
      <c r="Y18" s="152"/>
      <c r="Z18" s="152"/>
      <c r="AA18" s="65"/>
      <c r="AB18" s="65"/>
      <c r="AC18" s="65"/>
      <c r="AD18" s="138"/>
      <c r="AE18" s="138"/>
      <c r="AF18" s="138"/>
      <c r="AG18" s="138"/>
      <c r="AH18" s="138"/>
      <c r="AI18" s="138"/>
      <c r="AJ18" s="65"/>
      <c r="AK18" s="65"/>
      <c r="AL18" s="144"/>
      <c r="AM18" s="65"/>
      <c r="AN18" s="139"/>
      <c r="AO18" s="139"/>
      <c r="AP18" s="65"/>
      <c r="AQ18" s="65"/>
      <c r="AR18" s="65"/>
      <c r="AS18" s="65"/>
      <c r="AT18" s="65"/>
      <c r="AU18" s="152"/>
      <c r="AV18" s="152"/>
      <c r="AW18" s="152"/>
      <c r="AX18" s="161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</row>
    <row r="19" spans="1:77" s="48" customFormat="1" ht="14.25" customHeight="1" x14ac:dyDescent="0.35">
      <c r="A19" s="205" t="s">
        <v>491</v>
      </c>
      <c r="B19" s="96">
        <v>45057</v>
      </c>
      <c r="C19" s="205">
        <v>9</v>
      </c>
      <c r="D19" s="205">
        <v>7</v>
      </c>
      <c r="E19" s="205">
        <v>2</v>
      </c>
      <c r="F19" s="205">
        <v>1</v>
      </c>
      <c r="G19" s="205">
        <v>1</v>
      </c>
      <c r="H19" s="205">
        <v>0</v>
      </c>
      <c r="I19" s="195"/>
      <c r="J19" s="94">
        <v>0</v>
      </c>
      <c r="K19" s="94">
        <f t="shared" si="20"/>
        <v>22.222222222222221</v>
      </c>
      <c r="L19" s="94">
        <f t="shared" si="21"/>
        <v>77.777777777777786</v>
      </c>
      <c r="M19" s="94">
        <f t="shared" si="22"/>
        <v>88.888888888888886</v>
      </c>
      <c r="N19" s="94">
        <f t="shared" si="23"/>
        <v>88.888888888888886</v>
      </c>
      <c r="O19" s="94">
        <f t="shared" si="24"/>
        <v>100</v>
      </c>
      <c r="P19" s="398"/>
      <c r="Q19" s="205" t="s">
        <v>464</v>
      </c>
      <c r="R19" s="103" t="s">
        <v>24</v>
      </c>
      <c r="S19" s="204">
        <v>9</v>
      </c>
      <c r="T19" s="204">
        <v>8</v>
      </c>
      <c r="U19" s="66"/>
      <c r="V19" s="65"/>
      <c r="W19" s="152"/>
      <c r="X19" s="152"/>
      <c r="Y19" s="152"/>
      <c r="Z19" s="152"/>
      <c r="AA19" s="65"/>
      <c r="AB19" s="65"/>
      <c r="AC19" s="65"/>
      <c r="AD19" s="138"/>
      <c r="AE19" s="138"/>
      <c r="AF19" s="138"/>
      <c r="AG19" s="138"/>
      <c r="AH19" s="138"/>
      <c r="AI19" s="138"/>
      <c r="AJ19" s="65"/>
      <c r="AK19" s="65"/>
      <c r="AL19" s="144"/>
      <c r="AM19" s="65"/>
      <c r="AN19" s="139"/>
      <c r="AO19" s="139"/>
      <c r="AP19" s="65"/>
      <c r="AQ19" s="65"/>
      <c r="AR19" s="65"/>
      <c r="AS19" s="65"/>
      <c r="AT19" s="65"/>
      <c r="AU19" s="152"/>
      <c r="AV19" s="152"/>
      <c r="AW19" s="152"/>
      <c r="AX19" s="161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</row>
    <row r="20" spans="1:77" s="48" customFormat="1" ht="14.25" customHeight="1" x14ac:dyDescent="0.35">
      <c r="A20" s="204" t="s">
        <v>492</v>
      </c>
      <c r="B20" s="96">
        <v>45057</v>
      </c>
      <c r="C20" s="195">
        <v>10</v>
      </c>
      <c r="D20" s="195">
        <v>8</v>
      </c>
      <c r="E20" s="195">
        <v>3</v>
      </c>
      <c r="F20" s="195">
        <v>0</v>
      </c>
      <c r="G20" s="195">
        <v>0</v>
      </c>
      <c r="H20" s="195">
        <v>0</v>
      </c>
      <c r="I20" s="195"/>
      <c r="J20" s="94">
        <v>0</v>
      </c>
      <c r="K20" s="94">
        <f t="shared" si="20"/>
        <v>20</v>
      </c>
      <c r="L20" s="94">
        <f t="shared" si="21"/>
        <v>70</v>
      </c>
      <c r="M20" s="94">
        <f t="shared" si="22"/>
        <v>100</v>
      </c>
      <c r="N20" s="94">
        <f t="shared" si="23"/>
        <v>100</v>
      </c>
      <c r="O20" s="94">
        <f t="shared" si="24"/>
        <v>100</v>
      </c>
      <c r="P20" s="398"/>
      <c r="Q20" s="204" t="s">
        <v>464</v>
      </c>
      <c r="R20" s="103" t="s">
        <v>24</v>
      </c>
      <c r="S20" s="195">
        <v>9</v>
      </c>
      <c r="T20" s="195">
        <v>8</v>
      </c>
      <c r="U20" s="66"/>
      <c r="V20" s="65"/>
      <c r="W20" s="152"/>
      <c r="X20" s="152"/>
      <c r="Y20" s="152"/>
      <c r="Z20" s="152"/>
      <c r="AA20" s="65"/>
      <c r="AB20" s="65"/>
      <c r="AC20" s="65"/>
      <c r="AD20" s="138"/>
      <c r="AE20" s="138"/>
      <c r="AF20" s="138"/>
      <c r="AG20" s="138"/>
      <c r="AH20" s="138"/>
      <c r="AI20" s="138"/>
      <c r="AJ20" s="65"/>
      <c r="AK20" s="65"/>
      <c r="AL20" s="144"/>
      <c r="AM20" s="65"/>
      <c r="AN20" s="139"/>
      <c r="AO20" s="139"/>
      <c r="AP20" s="65"/>
      <c r="AQ20" s="65"/>
      <c r="AR20" s="65"/>
      <c r="AS20" s="65"/>
      <c r="AT20" s="65"/>
      <c r="AU20" s="152"/>
      <c r="AV20" s="152"/>
      <c r="AW20" s="152"/>
      <c r="AX20" s="161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</row>
    <row r="21" spans="1:77" s="48" customFormat="1" ht="14.25" customHeight="1" x14ac:dyDescent="0.35">
      <c r="A21" s="410" t="s">
        <v>495</v>
      </c>
      <c r="B21" s="279">
        <v>45058</v>
      </c>
      <c r="C21" s="410">
        <v>10</v>
      </c>
      <c r="D21" s="410">
        <v>10</v>
      </c>
      <c r="E21" s="410">
        <v>7</v>
      </c>
      <c r="F21" s="410">
        <v>4</v>
      </c>
      <c r="G21" s="410">
        <v>3</v>
      </c>
      <c r="H21" s="410">
        <v>3</v>
      </c>
      <c r="I21" s="283"/>
      <c r="J21" s="272">
        <v>0</v>
      </c>
      <c r="K21" s="272">
        <f t="shared" si="20"/>
        <v>0</v>
      </c>
      <c r="L21" s="272">
        <f t="shared" si="21"/>
        <v>30</v>
      </c>
      <c r="M21" s="272">
        <f t="shared" si="22"/>
        <v>60</v>
      </c>
      <c r="N21" s="272">
        <f t="shared" si="23"/>
        <v>70</v>
      </c>
      <c r="O21" s="272">
        <f t="shared" si="24"/>
        <v>70</v>
      </c>
      <c r="P21" s="397"/>
      <c r="Q21" s="410" t="s">
        <v>464</v>
      </c>
      <c r="R21" s="345" t="s">
        <v>24</v>
      </c>
      <c r="S21" s="411">
        <v>8</v>
      </c>
      <c r="T21" s="411">
        <v>10</v>
      </c>
      <c r="U21" s="66"/>
      <c r="V21" s="65"/>
      <c r="W21" s="152"/>
      <c r="X21" s="152"/>
      <c r="Y21" s="152"/>
      <c r="Z21" s="152"/>
      <c r="AA21" s="65"/>
      <c r="AB21" s="65"/>
      <c r="AC21" s="65"/>
      <c r="AD21" s="138"/>
      <c r="AE21" s="138"/>
      <c r="AF21" s="138"/>
      <c r="AG21" s="138"/>
      <c r="AH21" s="138"/>
      <c r="AI21" s="138"/>
      <c r="AJ21" s="65"/>
      <c r="AK21" s="65"/>
      <c r="AL21" s="144"/>
      <c r="AM21" s="65"/>
      <c r="AN21" s="139"/>
      <c r="AO21" s="139"/>
      <c r="AP21" s="65"/>
      <c r="AQ21" s="65"/>
      <c r="AR21" s="65"/>
      <c r="AS21" s="65"/>
      <c r="AT21" s="65"/>
      <c r="AU21" s="152"/>
      <c r="AV21" s="152"/>
      <c r="AW21" s="152"/>
      <c r="AX21" s="161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</row>
    <row r="22" spans="1:77" s="48" customFormat="1" ht="14.25" customHeight="1" x14ac:dyDescent="0.35">
      <c r="A22" s="411" t="s">
        <v>496</v>
      </c>
      <c r="B22" s="279">
        <v>45058</v>
      </c>
      <c r="C22" s="283">
        <v>9</v>
      </c>
      <c r="D22" s="283">
        <v>8</v>
      </c>
      <c r="E22" s="283">
        <v>6</v>
      </c>
      <c r="F22" s="283">
        <v>5</v>
      </c>
      <c r="G22" s="283">
        <v>4</v>
      </c>
      <c r="H22" s="283">
        <v>3</v>
      </c>
      <c r="I22" s="283"/>
      <c r="J22" s="272">
        <v>0</v>
      </c>
      <c r="K22" s="272">
        <f t="shared" si="20"/>
        <v>11.111111111111111</v>
      </c>
      <c r="L22" s="272">
        <f t="shared" si="21"/>
        <v>33.333333333333329</v>
      </c>
      <c r="M22" s="272">
        <f t="shared" si="22"/>
        <v>44.444444444444443</v>
      </c>
      <c r="N22" s="272">
        <f t="shared" si="23"/>
        <v>55.555555555555557</v>
      </c>
      <c r="O22" s="272">
        <f t="shared" si="24"/>
        <v>66.666666666666657</v>
      </c>
      <c r="P22" s="397"/>
      <c r="Q22" s="411" t="s">
        <v>464</v>
      </c>
      <c r="R22" s="345" t="s">
        <v>24</v>
      </c>
      <c r="S22" s="283">
        <v>8</v>
      </c>
      <c r="T22" s="283">
        <v>10</v>
      </c>
      <c r="U22" s="66"/>
      <c r="V22" s="65"/>
      <c r="W22" s="152"/>
      <c r="X22" s="152"/>
      <c r="Y22" s="152"/>
      <c r="Z22" s="152"/>
      <c r="AA22" s="65"/>
      <c r="AB22" s="65"/>
      <c r="AC22" s="65"/>
      <c r="AD22" s="138"/>
      <c r="AE22" s="138"/>
      <c r="AF22" s="138"/>
      <c r="AG22" s="138"/>
      <c r="AH22" s="138"/>
      <c r="AI22" s="138"/>
      <c r="AJ22" s="65"/>
      <c r="AK22" s="65"/>
      <c r="AL22" s="144"/>
      <c r="AM22" s="65"/>
      <c r="AN22" s="139"/>
      <c r="AO22" s="139"/>
      <c r="AP22" s="65"/>
      <c r="AQ22" s="65"/>
      <c r="AR22" s="65"/>
      <c r="AS22" s="65"/>
      <c r="AT22" s="65"/>
      <c r="AU22" s="152"/>
      <c r="AV22" s="152"/>
      <c r="AW22" s="152"/>
      <c r="AX22" s="161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</row>
    <row r="23" spans="1:77" s="48" customFormat="1" ht="14.25" customHeight="1" x14ac:dyDescent="0.35">
      <c r="A23" s="410" t="s">
        <v>497</v>
      </c>
      <c r="B23" s="279">
        <v>45058</v>
      </c>
      <c r="C23" s="410">
        <v>10</v>
      </c>
      <c r="D23" s="410">
        <v>10</v>
      </c>
      <c r="E23" s="410">
        <v>9</v>
      </c>
      <c r="F23" s="410">
        <v>5</v>
      </c>
      <c r="G23" s="410">
        <v>4</v>
      </c>
      <c r="H23" s="410">
        <v>4</v>
      </c>
      <c r="I23" s="283"/>
      <c r="J23" s="272">
        <v>0</v>
      </c>
      <c r="K23" s="272">
        <f t="shared" si="20"/>
        <v>0</v>
      </c>
      <c r="L23" s="272">
        <f t="shared" si="21"/>
        <v>10</v>
      </c>
      <c r="M23" s="272">
        <f t="shared" si="22"/>
        <v>50</v>
      </c>
      <c r="N23" s="272">
        <f t="shared" si="23"/>
        <v>60</v>
      </c>
      <c r="O23" s="272">
        <f t="shared" si="24"/>
        <v>60</v>
      </c>
      <c r="P23" s="397"/>
      <c r="Q23" s="410" t="s">
        <v>464</v>
      </c>
      <c r="R23" s="345" t="s">
        <v>24</v>
      </c>
      <c r="S23" s="411">
        <v>8</v>
      </c>
      <c r="T23" s="411">
        <v>10</v>
      </c>
      <c r="U23" s="66"/>
      <c r="V23" s="65"/>
      <c r="W23" s="152"/>
      <c r="X23" s="152"/>
      <c r="Y23" s="152"/>
      <c r="Z23" s="152"/>
      <c r="AA23" s="65"/>
      <c r="AB23" s="65"/>
      <c r="AC23" s="65"/>
      <c r="AD23" s="138"/>
      <c r="AE23" s="138"/>
      <c r="AF23" s="138"/>
      <c r="AG23" s="138"/>
      <c r="AH23" s="138"/>
      <c r="AI23" s="138"/>
      <c r="AJ23" s="65"/>
      <c r="AK23" s="65"/>
      <c r="AL23" s="144"/>
      <c r="AM23" s="65"/>
      <c r="AN23" s="139"/>
      <c r="AO23" s="139"/>
      <c r="AP23" s="65"/>
      <c r="AQ23" s="127"/>
      <c r="AR23" s="65"/>
      <c r="AS23" s="65"/>
      <c r="AT23" s="127"/>
      <c r="AU23" s="152"/>
      <c r="AV23" s="152"/>
      <c r="AW23" s="152"/>
      <c r="AX23" s="161"/>
      <c r="AY23" s="152"/>
      <c r="AZ23" s="152"/>
      <c r="BA23" s="152"/>
      <c r="BB23" s="152"/>
      <c r="BC23" s="495"/>
      <c r="BD23" s="495"/>
      <c r="BE23" s="495"/>
      <c r="BF23" s="495"/>
      <c r="BG23" s="495"/>
      <c r="BH23" s="152"/>
      <c r="BI23" s="152"/>
      <c r="BJ23" s="152"/>
      <c r="BK23" s="152"/>
      <c r="BL23" s="152"/>
      <c r="BM23" s="152"/>
      <c r="BN23" s="152"/>
      <c r="BO23" s="152"/>
    </row>
    <row r="24" spans="1:77" s="48" customFormat="1" ht="14.25" customHeight="1" x14ac:dyDescent="0.35">
      <c r="A24" s="411" t="s">
        <v>500</v>
      </c>
      <c r="B24" s="279">
        <v>45058</v>
      </c>
      <c r="C24" s="283">
        <v>7</v>
      </c>
      <c r="D24" s="283">
        <v>6</v>
      </c>
      <c r="E24" s="283">
        <v>5</v>
      </c>
      <c r="F24" s="283">
        <v>3</v>
      </c>
      <c r="G24" s="283">
        <v>2</v>
      </c>
      <c r="H24" s="283">
        <v>1</v>
      </c>
      <c r="I24" s="283"/>
      <c r="J24" s="272">
        <v>0</v>
      </c>
      <c r="K24" s="272">
        <f t="shared" si="20"/>
        <v>14.285714285714285</v>
      </c>
      <c r="L24" s="272">
        <f t="shared" si="21"/>
        <v>28.571428571428569</v>
      </c>
      <c r="M24" s="272">
        <f t="shared" si="22"/>
        <v>57.142857142857139</v>
      </c>
      <c r="N24" s="272">
        <f t="shared" si="23"/>
        <v>71.428571428571431</v>
      </c>
      <c r="O24" s="272">
        <f t="shared" si="24"/>
        <v>85.714285714285708</v>
      </c>
      <c r="P24" s="397"/>
      <c r="Q24" s="411" t="s">
        <v>464</v>
      </c>
      <c r="R24" s="345" t="s">
        <v>24</v>
      </c>
      <c r="S24" s="283">
        <v>8</v>
      </c>
      <c r="T24" s="283">
        <v>10</v>
      </c>
      <c r="U24" s="66"/>
      <c r="V24" s="65"/>
      <c r="W24" s="152"/>
      <c r="X24" s="152"/>
      <c r="Y24" s="152"/>
      <c r="Z24" s="152"/>
      <c r="AA24" s="65"/>
      <c r="AB24" s="65"/>
      <c r="AC24" s="65"/>
      <c r="AD24" s="138"/>
      <c r="AE24" s="138"/>
      <c r="AF24" s="138"/>
      <c r="AG24" s="138"/>
      <c r="AH24" s="138"/>
      <c r="AI24" s="138"/>
      <c r="AJ24" s="65"/>
      <c r="AK24" s="65"/>
      <c r="AL24" s="144"/>
      <c r="AM24" s="65"/>
      <c r="AN24" s="139"/>
      <c r="AO24" s="139"/>
      <c r="AP24" s="65"/>
      <c r="AQ24" s="65"/>
      <c r="AR24" s="65"/>
      <c r="AS24" s="65"/>
      <c r="AT24" s="65"/>
      <c r="AU24" s="152"/>
      <c r="AV24" s="152"/>
      <c r="AW24" s="152"/>
      <c r="AX24" s="161"/>
      <c r="AY24" s="152"/>
      <c r="AZ24" s="152"/>
      <c r="BA24" s="152"/>
      <c r="BB24" s="152"/>
      <c r="BC24" s="495"/>
      <c r="BD24" s="495"/>
      <c r="BE24" s="495"/>
      <c r="BF24" s="495"/>
      <c r="BG24" s="495"/>
      <c r="BH24" s="152"/>
      <c r="BI24" s="152"/>
      <c r="BJ24" s="152"/>
      <c r="BK24" s="152"/>
      <c r="BL24" s="152"/>
      <c r="BM24" s="152"/>
      <c r="BN24" s="152"/>
      <c r="BO24" s="152"/>
    </row>
    <row r="25" spans="1:77" s="48" customFormat="1" ht="14.25" customHeight="1" x14ac:dyDescent="0.35">
      <c r="A25" s="218" t="s">
        <v>504</v>
      </c>
      <c r="B25" s="96">
        <v>45071</v>
      </c>
      <c r="C25" s="218">
        <v>9</v>
      </c>
      <c r="D25" s="218">
        <v>9</v>
      </c>
      <c r="E25" s="218">
        <v>8</v>
      </c>
      <c r="F25" s="218">
        <v>8</v>
      </c>
      <c r="G25" s="218">
        <v>8</v>
      </c>
      <c r="H25" s="218">
        <v>7</v>
      </c>
      <c r="I25" s="195"/>
      <c r="J25" s="94">
        <v>0</v>
      </c>
      <c r="K25" s="94">
        <f t="shared" si="20"/>
        <v>0</v>
      </c>
      <c r="L25" s="94">
        <f t="shared" si="21"/>
        <v>11.111111111111111</v>
      </c>
      <c r="M25" s="94">
        <f t="shared" si="22"/>
        <v>11.111111111111111</v>
      </c>
      <c r="N25" s="94">
        <f t="shared" si="23"/>
        <v>11.111111111111111</v>
      </c>
      <c r="O25" s="94">
        <f t="shared" si="24"/>
        <v>22.222222222222221</v>
      </c>
      <c r="P25" s="398"/>
      <c r="Q25" s="218" t="s">
        <v>503</v>
      </c>
      <c r="R25" s="103" t="s">
        <v>24</v>
      </c>
      <c r="S25" s="217">
        <v>9</v>
      </c>
      <c r="T25" s="217">
        <v>8</v>
      </c>
      <c r="U25" s="66"/>
      <c r="V25" s="65"/>
      <c r="W25" s="152"/>
      <c r="X25" s="152"/>
      <c r="Y25" s="152"/>
      <c r="Z25" s="152"/>
      <c r="AA25" s="65"/>
      <c r="AB25" s="65"/>
      <c r="AC25" s="65"/>
      <c r="AD25" s="138"/>
      <c r="AE25" s="138"/>
      <c r="AF25" s="138"/>
      <c r="AG25" s="138"/>
      <c r="AH25" s="138"/>
      <c r="AI25" s="138"/>
      <c r="AJ25" s="65"/>
      <c r="AK25" s="65"/>
      <c r="AL25" s="144"/>
      <c r="AM25" s="65"/>
      <c r="AN25" s="139"/>
      <c r="AO25" s="139"/>
      <c r="AP25" s="65"/>
      <c r="AQ25" s="65"/>
      <c r="AR25" s="65"/>
      <c r="AS25" s="65"/>
      <c r="AT25" s="65"/>
      <c r="AU25" s="152"/>
      <c r="AV25" s="152"/>
      <c r="AW25" s="152"/>
      <c r="AX25" s="161"/>
      <c r="AY25" s="152"/>
      <c r="AZ25" s="152"/>
      <c r="BA25" s="152"/>
      <c r="BB25" s="152"/>
      <c r="BC25" s="495"/>
      <c r="BD25" s="495"/>
      <c r="BE25" s="495"/>
      <c r="BF25" s="495"/>
      <c r="BG25" s="495"/>
      <c r="BH25" s="152"/>
      <c r="BI25" s="152"/>
      <c r="BJ25" s="152"/>
      <c r="BK25" s="152"/>
      <c r="BL25" s="152"/>
      <c r="BM25" s="152"/>
      <c r="BN25" s="152"/>
      <c r="BO25" s="152"/>
    </row>
    <row r="26" spans="1:77" s="48" customFormat="1" ht="14.25" customHeight="1" x14ac:dyDescent="0.35">
      <c r="A26" s="217" t="s">
        <v>505</v>
      </c>
      <c r="B26" s="96">
        <v>45071</v>
      </c>
      <c r="C26" s="195">
        <v>7</v>
      </c>
      <c r="D26" s="195">
        <v>7</v>
      </c>
      <c r="E26" s="195">
        <v>6</v>
      </c>
      <c r="F26" s="195">
        <v>4</v>
      </c>
      <c r="G26" s="195">
        <v>4</v>
      </c>
      <c r="H26" s="195">
        <v>4</v>
      </c>
      <c r="I26" s="195"/>
      <c r="J26" s="94">
        <v>0</v>
      </c>
      <c r="K26" s="94">
        <f t="shared" si="20"/>
        <v>0</v>
      </c>
      <c r="L26" s="94">
        <f t="shared" si="21"/>
        <v>14.285714285714285</v>
      </c>
      <c r="M26" s="94">
        <f t="shared" si="22"/>
        <v>42.857142857142854</v>
      </c>
      <c r="N26" s="94">
        <f t="shared" si="23"/>
        <v>42.857142857142854</v>
      </c>
      <c r="O26" s="94">
        <f t="shared" si="24"/>
        <v>42.857142857142854</v>
      </c>
      <c r="P26" s="398"/>
      <c r="Q26" s="217" t="s">
        <v>503</v>
      </c>
      <c r="R26" s="103" t="s">
        <v>24</v>
      </c>
      <c r="S26" s="195">
        <v>9</v>
      </c>
      <c r="T26" s="195">
        <v>8</v>
      </c>
      <c r="U26" s="66"/>
      <c r="V26" s="65"/>
      <c r="W26" s="152"/>
      <c r="X26" s="152"/>
      <c r="Y26" s="152"/>
      <c r="Z26" s="152"/>
      <c r="AA26" s="65"/>
      <c r="AB26" s="65"/>
      <c r="AC26" s="65"/>
      <c r="AD26" s="138"/>
      <c r="AE26" s="138"/>
      <c r="AF26" s="138"/>
      <c r="AG26" s="138"/>
      <c r="AH26" s="138"/>
      <c r="AI26" s="138"/>
      <c r="AJ26" s="65"/>
      <c r="AK26" s="65"/>
      <c r="AL26" s="144"/>
      <c r="AM26" s="65"/>
      <c r="AN26" s="139"/>
      <c r="AO26" s="139"/>
      <c r="AP26" s="65"/>
      <c r="AQ26" s="66"/>
      <c r="AR26" s="65"/>
      <c r="AS26" s="65"/>
      <c r="AT26" s="65"/>
      <c r="AU26" s="152"/>
      <c r="AV26" s="152"/>
      <c r="AW26" s="152"/>
      <c r="AX26" s="161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</row>
    <row r="27" spans="1:77" s="48" customFormat="1" ht="14.25" customHeight="1" x14ac:dyDescent="0.35">
      <c r="A27" s="218" t="s">
        <v>508</v>
      </c>
      <c r="B27" s="151">
        <v>45071</v>
      </c>
      <c r="C27" s="109">
        <v>9</v>
      </c>
      <c r="D27" s="109">
        <v>9</v>
      </c>
      <c r="E27" s="109">
        <v>6</v>
      </c>
      <c r="F27" s="109">
        <v>4</v>
      </c>
      <c r="G27" s="109">
        <v>4</v>
      </c>
      <c r="H27" s="109">
        <v>3</v>
      </c>
      <c r="I27" s="109"/>
      <c r="J27" s="136">
        <v>0</v>
      </c>
      <c r="K27" s="136">
        <f t="shared" si="20"/>
        <v>0</v>
      </c>
      <c r="L27" s="136">
        <f t="shared" si="21"/>
        <v>33.333333333333329</v>
      </c>
      <c r="M27" s="136">
        <f t="shared" si="22"/>
        <v>55.555555555555557</v>
      </c>
      <c r="N27" s="136">
        <f t="shared" si="23"/>
        <v>55.555555555555557</v>
      </c>
      <c r="O27" s="136">
        <f t="shared" si="24"/>
        <v>66.666666666666657</v>
      </c>
      <c r="P27" s="398"/>
      <c r="Q27" s="218" t="s">
        <v>503</v>
      </c>
      <c r="R27" s="103" t="s">
        <v>24</v>
      </c>
      <c r="S27" s="109">
        <v>9</v>
      </c>
      <c r="T27" s="109">
        <v>8</v>
      </c>
      <c r="U27" s="66"/>
      <c r="V27" s="65"/>
      <c r="W27" s="152"/>
      <c r="X27" s="152"/>
      <c r="Y27" s="152"/>
      <c r="Z27" s="152"/>
      <c r="AA27" s="65"/>
      <c r="AB27" s="65"/>
      <c r="AC27" s="65"/>
      <c r="AD27" s="138"/>
      <c r="AE27" s="138"/>
      <c r="AF27" s="138"/>
      <c r="AG27" s="138"/>
      <c r="AH27" s="138"/>
      <c r="AI27" s="138"/>
      <c r="AJ27" s="65"/>
      <c r="AK27" s="65"/>
      <c r="AL27" s="144"/>
      <c r="AM27" s="65"/>
      <c r="AN27" s="139"/>
      <c r="AO27" s="139"/>
      <c r="AP27" s="65"/>
      <c r="AQ27" s="66"/>
      <c r="AR27" s="65"/>
      <c r="AS27" s="65"/>
      <c r="AT27" s="65"/>
      <c r="AU27" s="152"/>
      <c r="AV27" s="152"/>
      <c r="AW27" s="152"/>
      <c r="AX27" s="161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</row>
    <row r="28" spans="1:77" s="48" customFormat="1" ht="14.25" customHeight="1" x14ac:dyDescent="0.35">
      <c r="A28" s="218" t="s">
        <v>510</v>
      </c>
      <c r="B28" s="151">
        <v>45071</v>
      </c>
      <c r="C28" s="109">
        <v>11</v>
      </c>
      <c r="D28" s="109">
        <v>11</v>
      </c>
      <c r="E28" s="109">
        <v>9</v>
      </c>
      <c r="F28" s="109">
        <v>6</v>
      </c>
      <c r="G28" s="109">
        <v>4</v>
      </c>
      <c r="H28" s="109">
        <v>3</v>
      </c>
      <c r="I28" s="109"/>
      <c r="J28" s="136">
        <v>0</v>
      </c>
      <c r="K28" s="136">
        <f t="shared" si="20"/>
        <v>0</v>
      </c>
      <c r="L28" s="136">
        <f t="shared" si="21"/>
        <v>18.181818181818183</v>
      </c>
      <c r="M28" s="136">
        <f t="shared" si="22"/>
        <v>45.454545454545453</v>
      </c>
      <c r="N28" s="136">
        <f t="shared" si="23"/>
        <v>63.636363636363633</v>
      </c>
      <c r="O28" s="136">
        <f t="shared" si="24"/>
        <v>72.727272727272734</v>
      </c>
      <c r="P28" s="398"/>
      <c r="Q28" s="218" t="s">
        <v>503</v>
      </c>
      <c r="R28" s="103" t="s">
        <v>24</v>
      </c>
      <c r="S28" s="109">
        <v>9</v>
      </c>
      <c r="T28" s="109">
        <v>8</v>
      </c>
      <c r="U28" s="66"/>
      <c r="V28" s="65"/>
      <c r="W28" s="152"/>
      <c r="X28" s="152"/>
      <c r="Y28" s="152"/>
      <c r="Z28" s="152"/>
      <c r="AA28" s="65"/>
      <c r="AB28" s="65"/>
      <c r="AC28" s="65"/>
      <c r="AD28" s="138"/>
      <c r="AE28" s="138"/>
      <c r="AF28" s="138"/>
      <c r="AG28" s="138"/>
      <c r="AH28" s="138"/>
      <c r="AI28" s="138"/>
      <c r="AJ28" s="65"/>
      <c r="AK28" s="65"/>
      <c r="AL28" s="144"/>
      <c r="AM28" s="65"/>
      <c r="AN28" s="139"/>
      <c r="AO28" s="139"/>
      <c r="AP28" s="65"/>
      <c r="AQ28" s="66"/>
      <c r="AR28" s="65"/>
      <c r="AS28" s="65"/>
      <c r="AT28" s="65"/>
      <c r="AU28" s="152"/>
      <c r="AV28" s="152"/>
      <c r="AW28" s="152"/>
      <c r="AX28" s="161"/>
      <c r="AY28" s="152"/>
      <c r="AZ28" s="152"/>
      <c r="BA28" s="152"/>
      <c r="BB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</row>
    <row r="29" spans="1:77" s="48" customFormat="1" ht="14.25" customHeight="1" x14ac:dyDescent="0.35">
      <c r="A29" s="218" t="s">
        <v>511</v>
      </c>
      <c r="B29" s="151">
        <v>45071</v>
      </c>
      <c r="C29" s="109">
        <v>9</v>
      </c>
      <c r="D29" s="109">
        <v>8</v>
      </c>
      <c r="E29" s="109">
        <v>5</v>
      </c>
      <c r="F29" s="109">
        <v>3</v>
      </c>
      <c r="G29" s="109">
        <v>3</v>
      </c>
      <c r="H29" s="109">
        <v>3</v>
      </c>
      <c r="I29" s="109"/>
      <c r="J29" s="136">
        <v>0</v>
      </c>
      <c r="K29" s="136">
        <f t="shared" si="20"/>
        <v>11.111111111111111</v>
      </c>
      <c r="L29" s="136">
        <f t="shared" si="21"/>
        <v>44.444444444444443</v>
      </c>
      <c r="M29" s="136">
        <f t="shared" si="22"/>
        <v>66.666666666666657</v>
      </c>
      <c r="N29" s="136">
        <f t="shared" si="23"/>
        <v>66.666666666666657</v>
      </c>
      <c r="O29" s="136">
        <f t="shared" si="24"/>
        <v>66.666666666666657</v>
      </c>
      <c r="P29" s="398"/>
      <c r="Q29" s="218" t="s">
        <v>503</v>
      </c>
      <c r="R29" s="103" t="s">
        <v>24</v>
      </c>
      <c r="S29" s="109">
        <v>9</v>
      </c>
      <c r="T29" s="109">
        <v>8</v>
      </c>
      <c r="U29" s="66"/>
      <c r="V29" s="65"/>
      <c r="W29" s="152"/>
      <c r="X29" s="152"/>
      <c r="Y29" s="152"/>
      <c r="Z29" s="152"/>
      <c r="AA29" s="65"/>
      <c r="AB29" s="65"/>
      <c r="AC29" s="65"/>
      <c r="AD29" s="138"/>
      <c r="AE29" s="138"/>
      <c r="AF29" s="138"/>
      <c r="AG29" s="138"/>
      <c r="AH29" s="138"/>
      <c r="AI29" s="138"/>
      <c r="AJ29" s="65"/>
      <c r="AK29" s="65"/>
      <c r="AL29" s="144"/>
      <c r="AM29" s="65"/>
      <c r="AN29" s="139"/>
      <c r="AO29" s="139"/>
      <c r="AP29" s="65"/>
      <c r="AQ29" s="66"/>
      <c r="AR29" s="65"/>
      <c r="AS29" s="65"/>
      <c r="AT29" s="65"/>
      <c r="AU29" s="152"/>
      <c r="AV29" s="152"/>
      <c r="AW29" s="152"/>
      <c r="AX29" s="161"/>
      <c r="AY29" s="152"/>
      <c r="AZ29" s="152"/>
      <c r="BA29" s="152"/>
      <c r="BB29" s="152"/>
      <c r="BC29" s="18"/>
      <c r="BD29" s="65"/>
      <c r="BE29" s="19"/>
      <c r="BF29" s="494"/>
      <c r="BG29" s="494"/>
      <c r="BH29" s="494"/>
      <c r="BI29" s="494"/>
      <c r="BJ29" s="494"/>
      <c r="BK29" s="494"/>
      <c r="BL29" s="18"/>
      <c r="BM29" s="494"/>
      <c r="BN29" s="494"/>
      <c r="BO29" s="494"/>
      <c r="BP29" s="494"/>
      <c r="BQ29" s="494"/>
      <c r="BR29" s="494"/>
      <c r="BS29" s="127"/>
      <c r="BT29" s="127"/>
      <c r="BU29" s="127"/>
      <c r="BV29" s="18"/>
      <c r="BW29" s="127"/>
      <c r="BX29" s="127"/>
      <c r="BY29" s="127"/>
    </row>
    <row r="30" spans="1:77" s="48" customFormat="1" ht="14.25" customHeight="1" x14ac:dyDescent="0.35">
      <c r="A30" s="218" t="s">
        <v>514</v>
      </c>
      <c r="B30" s="151">
        <v>45071</v>
      </c>
      <c r="C30" s="109">
        <v>10</v>
      </c>
      <c r="D30" s="109">
        <v>10</v>
      </c>
      <c r="E30" s="109">
        <v>5</v>
      </c>
      <c r="F30" s="109">
        <v>5</v>
      </c>
      <c r="G30" s="109">
        <v>3</v>
      </c>
      <c r="H30" s="109">
        <v>2</v>
      </c>
      <c r="I30" s="109"/>
      <c r="J30" s="136">
        <v>0</v>
      </c>
      <c r="K30" s="136">
        <f t="shared" si="20"/>
        <v>0</v>
      </c>
      <c r="L30" s="136">
        <f t="shared" si="21"/>
        <v>50</v>
      </c>
      <c r="M30" s="136">
        <f t="shared" si="22"/>
        <v>50</v>
      </c>
      <c r="N30" s="136">
        <f t="shared" si="23"/>
        <v>70</v>
      </c>
      <c r="O30" s="136">
        <f t="shared" si="24"/>
        <v>80</v>
      </c>
      <c r="P30" s="398"/>
      <c r="Q30" s="218" t="s">
        <v>503</v>
      </c>
      <c r="R30" s="103" t="s">
        <v>24</v>
      </c>
      <c r="S30" s="109">
        <v>9</v>
      </c>
      <c r="T30" s="109">
        <v>8</v>
      </c>
      <c r="U30" s="66"/>
      <c r="V30" s="65"/>
      <c r="W30" s="152"/>
      <c r="X30" s="152"/>
      <c r="Y30" s="152"/>
      <c r="Z30" s="152"/>
      <c r="AA30" s="65"/>
      <c r="AB30" s="65"/>
      <c r="AC30" s="65"/>
      <c r="AD30" s="138"/>
      <c r="AE30" s="138"/>
      <c r="AF30" s="138"/>
      <c r="AG30" s="138"/>
      <c r="AH30" s="138"/>
      <c r="AI30" s="138"/>
      <c r="AJ30" s="65"/>
      <c r="AK30" s="65"/>
      <c r="AL30" s="144"/>
      <c r="AM30" s="65"/>
      <c r="AN30" s="139"/>
      <c r="AO30" s="139"/>
      <c r="AP30" s="65"/>
      <c r="AQ30" s="66"/>
      <c r="AR30" s="65"/>
      <c r="AS30" s="65"/>
      <c r="AT30" s="65"/>
      <c r="AU30" s="152"/>
      <c r="AV30" s="152"/>
      <c r="AW30" s="152"/>
      <c r="AX30" s="161"/>
      <c r="AY30" s="152"/>
      <c r="AZ30" s="152"/>
      <c r="BA30" s="152"/>
      <c r="BB30" s="152"/>
      <c r="BC30" s="143"/>
      <c r="BD30" s="129"/>
      <c r="BE30" s="129"/>
      <c r="BF30" s="130"/>
      <c r="BG30" s="130"/>
      <c r="BH30" s="130"/>
      <c r="BI30" s="130"/>
      <c r="BJ30" s="130"/>
      <c r="BK30" s="130"/>
      <c r="BL30" s="18"/>
      <c r="BM30" s="130"/>
      <c r="BN30" s="130"/>
      <c r="BO30" s="130"/>
      <c r="BP30" s="130"/>
      <c r="BQ30" s="130"/>
      <c r="BR30" s="130"/>
      <c r="BS30" s="18"/>
      <c r="BT30" s="18"/>
      <c r="BU30" s="18"/>
      <c r="BV30" s="18"/>
      <c r="BW30" s="18"/>
      <c r="BX30" s="18"/>
      <c r="BY30" s="18"/>
    </row>
    <row r="31" spans="1:77" s="48" customFormat="1" ht="14.25" customHeight="1" x14ac:dyDescent="0.35">
      <c r="A31" s="412" t="s">
        <v>518</v>
      </c>
      <c r="B31" s="380">
        <v>45072</v>
      </c>
      <c r="C31" s="297">
        <v>9</v>
      </c>
      <c r="D31" s="297">
        <v>8</v>
      </c>
      <c r="E31" s="297">
        <v>2</v>
      </c>
      <c r="F31" s="297">
        <v>1</v>
      </c>
      <c r="G31" s="297">
        <v>1</v>
      </c>
      <c r="H31" s="297">
        <v>1</v>
      </c>
      <c r="I31" s="297"/>
      <c r="J31" s="377">
        <v>0</v>
      </c>
      <c r="K31" s="377">
        <f t="shared" si="20"/>
        <v>11.111111111111111</v>
      </c>
      <c r="L31" s="377">
        <f t="shared" si="21"/>
        <v>77.777777777777786</v>
      </c>
      <c r="M31" s="377">
        <f t="shared" si="22"/>
        <v>88.888888888888886</v>
      </c>
      <c r="N31" s="377">
        <f t="shared" si="23"/>
        <v>88.888888888888886</v>
      </c>
      <c r="O31" s="377">
        <f t="shared" si="24"/>
        <v>88.888888888888886</v>
      </c>
      <c r="P31" s="397"/>
      <c r="Q31" s="413" t="s">
        <v>503</v>
      </c>
      <c r="R31" s="345" t="s">
        <v>24</v>
      </c>
      <c r="S31" s="297">
        <v>7</v>
      </c>
      <c r="T31" s="297">
        <v>11</v>
      </c>
      <c r="U31" s="66"/>
      <c r="V31" s="65"/>
      <c r="W31" s="152"/>
      <c r="X31" s="152"/>
      <c r="Y31" s="152"/>
      <c r="Z31" s="152"/>
      <c r="AA31" s="65"/>
      <c r="AB31" s="65"/>
      <c r="AC31" s="65"/>
      <c r="AD31" s="138"/>
      <c r="AE31" s="138"/>
      <c r="AF31" s="138"/>
      <c r="AG31" s="138"/>
      <c r="AH31" s="138"/>
      <c r="AI31" s="138"/>
      <c r="AJ31" s="65"/>
      <c r="AK31" s="65"/>
      <c r="AL31" s="144"/>
      <c r="AM31" s="65"/>
      <c r="AN31" s="139"/>
      <c r="AO31" s="139"/>
      <c r="AP31" s="65"/>
      <c r="AQ31" s="66"/>
      <c r="AR31" s="65"/>
      <c r="AS31" s="65"/>
      <c r="AT31" s="65"/>
      <c r="AU31" s="152"/>
      <c r="AV31" s="152"/>
      <c r="AW31" s="152"/>
      <c r="AX31" s="161"/>
      <c r="AY31" s="152"/>
      <c r="AZ31" s="152"/>
      <c r="BA31" s="152"/>
      <c r="BB31" s="152"/>
      <c r="BC31" s="18"/>
      <c r="BD31" s="65"/>
      <c r="BE31" s="133"/>
      <c r="BF31" s="65"/>
      <c r="BG31" s="65"/>
      <c r="BH31" s="65"/>
      <c r="BI31" s="65"/>
      <c r="BJ31" s="65"/>
      <c r="BK31" s="65"/>
      <c r="BL31" s="18"/>
      <c r="BM31" s="138"/>
      <c r="BN31" s="138"/>
      <c r="BO31" s="138"/>
      <c r="BP31" s="138"/>
      <c r="BQ31" s="138"/>
      <c r="BR31" s="138"/>
    </row>
    <row r="32" spans="1:77" s="48" customFormat="1" ht="14.25" customHeight="1" x14ac:dyDescent="0.35">
      <c r="A32" s="412" t="s">
        <v>519</v>
      </c>
      <c r="B32" s="380">
        <v>45072</v>
      </c>
      <c r="C32" s="297">
        <v>10</v>
      </c>
      <c r="D32" s="297">
        <v>9</v>
      </c>
      <c r="E32" s="297">
        <v>4</v>
      </c>
      <c r="F32" s="297">
        <v>2</v>
      </c>
      <c r="G32" s="297">
        <v>2</v>
      </c>
      <c r="H32" s="297">
        <v>1</v>
      </c>
      <c r="I32" s="297"/>
      <c r="J32" s="377">
        <v>0</v>
      </c>
      <c r="K32" s="377">
        <f t="shared" si="20"/>
        <v>10</v>
      </c>
      <c r="L32" s="377">
        <f t="shared" si="21"/>
        <v>60</v>
      </c>
      <c r="M32" s="377">
        <f t="shared" si="22"/>
        <v>80</v>
      </c>
      <c r="N32" s="377">
        <f t="shared" si="23"/>
        <v>80</v>
      </c>
      <c r="O32" s="377">
        <f t="shared" si="24"/>
        <v>90</v>
      </c>
      <c r="P32" s="397"/>
      <c r="Q32" s="413" t="s">
        <v>503</v>
      </c>
      <c r="R32" s="345" t="s">
        <v>24</v>
      </c>
      <c r="S32" s="297">
        <v>7</v>
      </c>
      <c r="T32" s="297">
        <v>11</v>
      </c>
      <c r="U32" s="66"/>
      <c r="V32" s="65"/>
      <c r="W32" s="152"/>
      <c r="X32" s="152"/>
      <c r="Y32" s="152"/>
      <c r="Z32" s="152"/>
      <c r="AA32" s="65"/>
      <c r="AB32" s="65"/>
      <c r="AC32" s="65"/>
      <c r="AD32" s="138"/>
      <c r="AE32" s="138"/>
      <c r="AF32" s="138"/>
      <c r="AG32" s="138"/>
      <c r="AH32" s="138"/>
      <c r="AI32" s="138"/>
      <c r="AJ32" s="65"/>
      <c r="AK32" s="65"/>
      <c r="AL32" s="144"/>
      <c r="AM32" s="65"/>
      <c r="AN32" s="139"/>
      <c r="AO32" s="139"/>
      <c r="AP32" s="65"/>
      <c r="AQ32" s="66"/>
      <c r="AR32" s="65"/>
      <c r="AS32" s="65"/>
      <c r="AT32" s="65"/>
      <c r="AU32" s="152"/>
      <c r="AV32" s="152"/>
      <c r="AW32" s="152"/>
      <c r="AX32" s="161"/>
      <c r="AY32" s="152"/>
      <c r="AZ32" s="152"/>
      <c r="BA32" s="152"/>
      <c r="BB32" s="152"/>
      <c r="BC32" s="18"/>
      <c r="BD32" s="65"/>
      <c r="BE32" s="45"/>
      <c r="BF32" s="65"/>
      <c r="BG32" s="65"/>
      <c r="BH32" s="65"/>
      <c r="BI32" s="65"/>
      <c r="BJ32" s="65"/>
      <c r="BK32" s="65"/>
      <c r="BL32" s="18"/>
      <c r="BM32" s="131"/>
      <c r="BN32" s="138"/>
      <c r="BO32" s="138"/>
      <c r="BP32" s="138"/>
      <c r="BQ32" s="138"/>
      <c r="BR32" s="138"/>
    </row>
    <row r="33" spans="1:81" s="48" customFormat="1" ht="14.25" customHeight="1" x14ac:dyDescent="0.35">
      <c r="A33" s="412" t="s">
        <v>521</v>
      </c>
      <c r="B33" s="380">
        <v>45072</v>
      </c>
      <c r="C33" s="297">
        <v>11</v>
      </c>
      <c r="D33" s="297">
        <v>9</v>
      </c>
      <c r="E33" s="297">
        <v>6</v>
      </c>
      <c r="F33" s="297">
        <v>4</v>
      </c>
      <c r="G33" s="297">
        <v>3</v>
      </c>
      <c r="H33" s="297">
        <v>1</v>
      </c>
      <c r="I33" s="297"/>
      <c r="J33" s="377">
        <v>0</v>
      </c>
      <c r="K33" s="377">
        <f t="shared" si="20"/>
        <v>18.181818181818183</v>
      </c>
      <c r="L33" s="377">
        <f t="shared" si="21"/>
        <v>45.454545454545453</v>
      </c>
      <c r="M33" s="377">
        <f t="shared" si="22"/>
        <v>63.636363636363633</v>
      </c>
      <c r="N33" s="377">
        <f t="shared" si="23"/>
        <v>72.727272727272734</v>
      </c>
      <c r="O33" s="377">
        <f t="shared" si="24"/>
        <v>90.909090909090907</v>
      </c>
      <c r="P33" s="397"/>
      <c r="Q33" s="413" t="s">
        <v>503</v>
      </c>
      <c r="R33" s="345" t="s">
        <v>24</v>
      </c>
      <c r="S33" s="297">
        <v>7</v>
      </c>
      <c r="T33" s="297">
        <v>11</v>
      </c>
      <c r="U33" s="66"/>
      <c r="V33" s="65"/>
      <c r="W33" s="152"/>
      <c r="X33" s="152"/>
      <c r="Y33" s="152"/>
      <c r="Z33" s="152"/>
      <c r="AA33" s="65"/>
      <c r="AB33" s="65"/>
      <c r="AC33" s="65"/>
      <c r="AD33" s="138"/>
      <c r="AE33" s="138"/>
      <c r="AF33" s="138"/>
      <c r="AG33" s="138"/>
      <c r="AH33" s="138"/>
      <c r="AI33" s="138"/>
      <c r="AJ33" s="65"/>
      <c r="AK33" s="65"/>
      <c r="AL33" s="144"/>
      <c r="AM33" s="65"/>
      <c r="AN33" s="139"/>
      <c r="AO33" s="139"/>
      <c r="AP33" s="65"/>
      <c r="AQ33" s="66"/>
      <c r="AR33" s="65"/>
      <c r="AS33" s="65"/>
      <c r="AT33" s="152"/>
      <c r="AU33" s="152"/>
      <c r="AV33" s="152"/>
      <c r="AW33" s="152"/>
      <c r="AX33" s="161"/>
      <c r="AY33" s="152"/>
      <c r="AZ33" s="152"/>
      <c r="BA33" s="152"/>
      <c r="BB33" s="152"/>
      <c r="BC33" s="18"/>
      <c r="BD33" s="65"/>
      <c r="BE33" s="133"/>
      <c r="BF33" s="65"/>
      <c r="BG33" s="65"/>
      <c r="BH33" s="65"/>
      <c r="BI33" s="65"/>
      <c r="BJ33" s="65"/>
      <c r="BK33" s="65"/>
      <c r="BL33" s="18"/>
      <c r="BM33" s="131"/>
      <c r="BN33" s="138"/>
      <c r="BO33" s="138"/>
      <c r="BP33" s="138"/>
      <c r="BQ33" s="138"/>
      <c r="BR33" s="138"/>
    </row>
    <row r="34" spans="1:81" s="48" customFormat="1" ht="14.25" customHeight="1" x14ac:dyDescent="0.35">
      <c r="A34" s="286" t="s">
        <v>523</v>
      </c>
      <c r="B34" s="380">
        <v>45072</v>
      </c>
      <c r="C34" s="286">
        <v>12</v>
      </c>
      <c r="D34" s="286">
        <v>12</v>
      </c>
      <c r="E34" s="286">
        <v>5</v>
      </c>
      <c r="F34" s="286">
        <v>3</v>
      </c>
      <c r="G34" s="286">
        <v>0</v>
      </c>
      <c r="H34" s="286">
        <v>0</v>
      </c>
      <c r="I34" s="299"/>
      <c r="J34" s="286">
        <v>0</v>
      </c>
      <c r="K34" s="399">
        <f t="shared" si="20"/>
        <v>0</v>
      </c>
      <c r="L34" s="399">
        <f t="shared" si="21"/>
        <v>58.333333333333336</v>
      </c>
      <c r="M34" s="399">
        <f t="shared" si="22"/>
        <v>75</v>
      </c>
      <c r="N34" s="399">
        <f t="shared" si="23"/>
        <v>100</v>
      </c>
      <c r="O34" s="399">
        <f t="shared" si="24"/>
        <v>100</v>
      </c>
      <c r="P34" s="397"/>
      <c r="Q34" s="413" t="s">
        <v>503</v>
      </c>
      <c r="R34" s="345" t="s">
        <v>24</v>
      </c>
      <c r="S34" s="297">
        <v>7</v>
      </c>
      <c r="T34" s="297">
        <v>11</v>
      </c>
      <c r="U34" s="66"/>
      <c r="V34" s="65"/>
      <c r="W34" s="152"/>
      <c r="X34" s="152"/>
      <c r="Y34" s="152"/>
      <c r="Z34" s="152"/>
      <c r="AA34" s="65"/>
      <c r="AB34" s="65"/>
      <c r="AC34" s="65"/>
      <c r="AD34" s="138"/>
      <c r="AE34" s="138"/>
      <c r="AF34" s="138"/>
      <c r="AG34" s="138"/>
      <c r="AH34" s="138"/>
      <c r="AI34" s="138"/>
      <c r="AJ34" s="65"/>
      <c r="AK34" s="65"/>
      <c r="AL34" s="144"/>
      <c r="AM34" s="65"/>
      <c r="AN34" s="139"/>
      <c r="AO34" s="139"/>
      <c r="AP34" s="65"/>
      <c r="AQ34" s="66"/>
      <c r="AR34" s="65"/>
      <c r="AS34" s="65"/>
      <c r="AT34" s="152"/>
      <c r="AU34" s="152"/>
      <c r="AV34" s="152"/>
      <c r="AW34" s="152"/>
      <c r="AX34" s="161"/>
      <c r="AY34" s="152"/>
      <c r="AZ34" s="152"/>
      <c r="BA34" s="152"/>
      <c r="BB34" s="152"/>
      <c r="BC34" s="18"/>
      <c r="BD34" s="65"/>
      <c r="BE34" s="45"/>
      <c r="BF34" s="65"/>
      <c r="BG34" s="65"/>
      <c r="BH34" s="65"/>
      <c r="BI34" s="65"/>
      <c r="BJ34" s="65"/>
      <c r="BK34" s="65"/>
      <c r="BL34" s="18"/>
      <c r="BM34" s="131"/>
      <c r="BN34" s="138"/>
      <c r="BO34" s="138"/>
      <c r="BP34" s="138"/>
      <c r="BQ34" s="138"/>
      <c r="BR34" s="138"/>
    </row>
    <row r="35" spans="1:81" s="48" customFormat="1" ht="14.25" customHeight="1" x14ac:dyDescent="0.35">
      <c r="A35" s="286" t="s">
        <v>525</v>
      </c>
      <c r="B35" s="380">
        <v>45072</v>
      </c>
      <c r="C35" s="286">
        <v>11</v>
      </c>
      <c r="D35" s="286">
        <v>9</v>
      </c>
      <c r="E35" s="286">
        <v>4</v>
      </c>
      <c r="F35" s="286">
        <v>1</v>
      </c>
      <c r="G35" s="286">
        <v>1</v>
      </c>
      <c r="H35" s="286">
        <v>1</v>
      </c>
      <c r="I35" s="299"/>
      <c r="J35" s="377">
        <v>0</v>
      </c>
      <c r="K35" s="377">
        <f t="shared" ref="K35:K36" si="25">(C35-D35)/C35*100</f>
        <v>18.181818181818183</v>
      </c>
      <c r="L35" s="377">
        <f t="shared" ref="L35:L36" si="26">(C35-E35)/C35*100</f>
        <v>63.636363636363633</v>
      </c>
      <c r="M35" s="377">
        <f t="shared" ref="M35:M36" si="27">(C35-F35)/C35*100</f>
        <v>90.909090909090907</v>
      </c>
      <c r="N35" s="377">
        <f t="shared" ref="N35:N36" si="28">(C35-G35)/C35*100</f>
        <v>90.909090909090907</v>
      </c>
      <c r="O35" s="377">
        <f t="shared" ref="O35:O36" si="29">(C35-H35)/C35*100</f>
        <v>90.909090909090907</v>
      </c>
      <c r="P35" s="397"/>
      <c r="Q35" s="413" t="s">
        <v>503</v>
      </c>
      <c r="R35" s="345" t="s">
        <v>24</v>
      </c>
      <c r="S35" s="297">
        <v>7</v>
      </c>
      <c r="T35" s="297">
        <v>11</v>
      </c>
      <c r="U35" s="66"/>
      <c r="V35" s="65"/>
      <c r="W35" s="152"/>
      <c r="X35" s="152"/>
      <c r="Y35" s="152"/>
      <c r="Z35" s="152"/>
      <c r="AA35" s="65"/>
      <c r="AB35" s="65"/>
      <c r="AC35" s="65"/>
      <c r="AD35" s="138"/>
      <c r="AE35" s="138"/>
      <c r="AF35" s="138"/>
      <c r="AG35" s="138"/>
      <c r="AH35" s="138"/>
      <c r="AI35" s="138"/>
      <c r="AJ35" s="65"/>
      <c r="AK35" s="65"/>
      <c r="AL35" s="144"/>
      <c r="AM35" s="65"/>
      <c r="AN35" s="139"/>
      <c r="AO35" s="139"/>
      <c r="AP35" s="65"/>
      <c r="AQ35" s="66"/>
      <c r="AR35" s="65"/>
      <c r="AS35" s="65"/>
      <c r="AT35" s="152"/>
      <c r="AU35" s="152"/>
      <c r="AV35" s="152"/>
      <c r="AW35" s="152"/>
      <c r="AX35" s="161"/>
      <c r="AY35" s="152"/>
      <c r="AZ35" s="152"/>
      <c r="BA35" s="152"/>
      <c r="BB35" s="152"/>
      <c r="BC35" s="18"/>
      <c r="BD35" s="65"/>
      <c r="BE35" s="133"/>
      <c r="BF35" s="65"/>
      <c r="BG35" s="65"/>
      <c r="BH35" s="65"/>
      <c r="BI35" s="65"/>
      <c r="BJ35" s="65"/>
      <c r="BK35" s="65"/>
      <c r="BL35" s="18"/>
      <c r="BM35" s="131"/>
      <c r="BN35" s="138"/>
      <c r="BO35" s="138"/>
      <c r="BP35" s="138"/>
      <c r="BQ35" s="138"/>
      <c r="BR35" s="138"/>
    </row>
    <row r="36" spans="1:81" s="48" customFormat="1" ht="14.25" customHeight="1" x14ac:dyDescent="0.35">
      <c r="A36" s="286" t="s">
        <v>526</v>
      </c>
      <c r="B36" s="380">
        <v>45072</v>
      </c>
      <c r="C36" s="286">
        <v>11</v>
      </c>
      <c r="D36" s="286">
        <v>4</v>
      </c>
      <c r="E36" s="286">
        <v>0</v>
      </c>
      <c r="F36" s="286">
        <v>0</v>
      </c>
      <c r="G36" s="286">
        <v>0</v>
      </c>
      <c r="H36" s="286">
        <v>0</v>
      </c>
      <c r="I36" s="299"/>
      <c r="J36" s="286">
        <v>0</v>
      </c>
      <c r="K36" s="399">
        <f t="shared" si="25"/>
        <v>63.636363636363633</v>
      </c>
      <c r="L36" s="399">
        <f t="shared" si="26"/>
        <v>100</v>
      </c>
      <c r="M36" s="399">
        <f t="shared" si="27"/>
        <v>100</v>
      </c>
      <c r="N36" s="399">
        <f t="shared" si="28"/>
        <v>100</v>
      </c>
      <c r="O36" s="399">
        <f t="shared" si="29"/>
        <v>100</v>
      </c>
      <c r="P36" s="397"/>
      <c r="Q36" s="413" t="s">
        <v>503</v>
      </c>
      <c r="R36" s="345" t="s">
        <v>24</v>
      </c>
      <c r="S36" s="297">
        <v>7</v>
      </c>
      <c r="T36" s="297">
        <v>11</v>
      </c>
      <c r="U36" s="66"/>
      <c r="V36" s="65"/>
      <c r="W36" s="152"/>
      <c r="X36" s="152"/>
      <c r="Y36" s="152"/>
      <c r="Z36" s="152"/>
      <c r="AA36" s="65"/>
      <c r="AB36" s="65"/>
      <c r="AC36" s="65"/>
      <c r="AD36" s="138"/>
      <c r="AE36" s="138"/>
      <c r="AF36" s="138"/>
      <c r="AG36" s="138"/>
      <c r="AH36" s="138"/>
      <c r="AI36" s="138"/>
      <c r="AJ36" s="65"/>
      <c r="AK36" s="65"/>
      <c r="AL36" s="144"/>
      <c r="AM36" s="65"/>
      <c r="AN36" s="139"/>
      <c r="AO36" s="139"/>
      <c r="AP36" s="65"/>
      <c r="AQ36" s="66"/>
      <c r="AR36" s="65"/>
      <c r="AS36" s="65"/>
      <c r="AT36" s="152"/>
      <c r="AU36" s="152"/>
      <c r="AV36" s="152"/>
      <c r="AW36" s="152"/>
      <c r="AX36" s="161"/>
      <c r="AY36" s="152"/>
      <c r="AZ36" s="152"/>
      <c r="BA36" s="152"/>
      <c r="BB36" s="152"/>
      <c r="BC36" s="18"/>
      <c r="BD36" s="65"/>
      <c r="BE36" s="45"/>
      <c r="BF36" s="65"/>
      <c r="BG36" s="65"/>
      <c r="BH36" s="65"/>
      <c r="BI36" s="65"/>
      <c r="BJ36" s="65"/>
      <c r="BK36" s="65"/>
      <c r="BL36" s="18"/>
      <c r="BM36" s="131"/>
      <c r="BN36" s="138"/>
      <c r="BO36" s="138"/>
      <c r="BP36" s="138"/>
      <c r="BQ36" s="138"/>
      <c r="BR36" s="138"/>
    </row>
    <row r="37" spans="1:81" s="48" customFormat="1" ht="14.25" customHeight="1" x14ac:dyDescent="0.35">
      <c r="G37" s="152"/>
      <c r="H37" s="202"/>
      <c r="I37" s="152"/>
      <c r="S37" s="24"/>
      <c r="U37" s="66"/>
      <c r="V37" s="65"/>
      <c r="W37" s="152"/>
      <c r="X37" s="152"/>
      <c r="Y37" s="152"/>
      <c r="Z37" s="152"/>
      <c r="AA37" s="65"/>
      <c r="AB37" s="65"/>
      <c r="AC37" s="65"/>
      <c r="AD37" s="138"/>
      <c r="AE37" s="138"/>
      <c r="AF37" s="138"/>
      <c r="AG37" s="138"/>
      <c r="AH37" s="138"/>
      <c r="AI37" s="138"/>
      <c r="AJ37" s="65"/>
      <c r="AK37" s="65"/>
      <c r="AL37" s="144"/>
      <c r="AM37" s="65"/>
      <c r="AN37" s="139"/>
      <c r="AO37" s="139"/>
      <c r="AP37" s="65"/>
      <c r="AQ37" s="66"/>
      <c r="AR37" s="65"/>
      <c r="AS37" s="65"/>
      <c r="AT37" s="152"/>
      <c r="AU37" s="152"/>
      <c r="AV37" s="152"/>
      <c r="AW37" s="152"/>
      <c r="AX37" s="161"/>
      <c r="AY37" s="152"/>
      <c r="AZ37" s="152"/>
      <c r="BA37" s="152"/>
      <c r="BB37" s="152"/>
      <c r="BC37" s="18"/>
      <c r="BD37" s="65"/>
      <c r="BE37" s="44"/>
      <c r="BF37" s="65"/>
      <c r="BG37" s="65"/>
      <c r="BH37" s="65"/>
      <c r="BI37" s="65"/>
      <c r="BJ37" s="65"/>
      <c r="BK37" s="65"/>
      <c r="BL37" s="18"/>
      <c r="BM37" s="131"/>
      <c r="BN37" s="138"/>
      <c r="BO37" s="138"/>
      <c r="BP37" s="138"/>
      <c r="BQ37" s="138"/>
      <c r="BR37" s="138"/>
    </row>
    <row r="38" spans="1:81" s="385" customFormat="1" ht="14.25" customHeight="1" x14ac:dyDescent="0.35">
      <c r="G38" s="393"/>
      <c r="H38" s="414"/>
      <c r="I38" s="393"/>
      <c r="U38" s="415"/>
      <c r="V38" s="300"/>
      <c r="W38" s="393"/>
      <c r="X38" s="393"/>
      <c r="Y38" s="393"/>
      <c r="Z38" s="393"/>
      <c r="AA38" s="300"/>
      <c r="AB38" s="300"/>
      <c r="AC38" s="300"/>
      <c r="AD38" s="416"/>
      <c r="AE38" s="416"/>
      <c r="AF38" s="416"/>
      <c r="AG38" s="416"/>
      <c r="AH38" s="416"/>
      <c r="AI38" s="416"/>
      <c r="AJ38" s="300"/>
      <c r="AK38" s="300"/>
      <c r="AL38" s="401"/>
      <c r="AM38" s="300"/>
      <c r="AN38" s="384"/>
      <c r="AO38" s="384"/>
      <c r="AP38" s="300"/>
      <c r="AQ38" s="415"/>
      <c r="AR38" s="300"/>
      <c r="AS38" s="300"/>
      <c r="AT38" s="393"/>
      <c r="AU38" s="393"/>
      <c r="AV38" s="393"/>
      <c r="AW38" s="393"/>
      <c r="AX38" s="393"/>
      <c r="AY38" s="393"/>
      <c r="AZ38" s="393"/>
      <c r="BA38" s="393"/>
      <c r="BB38" s="393"/>
      <c r="BC38" s="291"/>
      <c r="BD38" s="300"/>
      <c r="BE38" s="303"/>
      <c r="BF38" s="300"/>
      <c r="BG38" s="300"/>
      <c r="BH38" s="300"/>
      <c r="BI38" s="300"/>
      <c r="BJ38" s="300"/>
      <c r="BK38" s="300"/>
      <c r="BL38" s="291"/>
      <c r="BM38" s="417"/>
      <c r="BN38" s="416"/>
      <c r="BO38" s="416"/>
      <c r="BP38" s="416"/>
      <c r="BQ38" s="416"/>
      <c r="BR38" s="416"/>
    </row>
    <row r="39" spans="1:81" s="234" customFormat="1" ht="18.5" x14ac:dyDescent="0.45">
      <c r="A39" s="491" t="s">
        <v>739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303"/>
      <c r="V39" s="235"/>
      <c r="W39" s="291"/>
      <c r="X39" s="291"/>
      <c r="Y39" s="291"/>
      <c r="Z39" s="291"/>
      <c r="AA39" s="418"/>
      <c r="AB39" s="300"/>
      <c r="AC39" s="291"/>
      <c r="AD39" s="417"/>
      <c r="AE39" s="417"/>
      <c r="AF39" s="417"/>
      <c r="AG39" s="417"/>
      <c r="AH39" s="417"/>
      <c r="AI39" s="417"/>
      <c r="AJ39" s="419"/>
      <c r="AK39" s="419"/>
      <c r="AL39" s="291"/>
      <c r="AM39" s="300"/>
      <c r="AN39" s="384"/>
      <c r="AO39" s="291"/>
      <c r="AP39" s="291"/>
      <c r="AQ39" s="303"/>
      <c r="AR39" s="235"/>
      <c r="AS39" s="235"/>
      <c r="AT39" s="235"/>
      <c r="AU39" s="291"/>
      <c r="AV39" s="291"/>
      <c r="AW39" s="291"/>
      <c r="AX39" s="291"/>
      <c r="AY39" s="291"/>
      <c r="AZ39" s="291"/>
      <c r="BA39" s="291"/>
      <c r="BB39" s="291"/>
      <c r="BC39" s="291"/>
      <c r="BD39" s="300"/>
      <c r="BE39" s="303"/>
      <c r="BF39" s="300"/>
      <c r="BG39" s="300"/>
      <c r="BH39" s="300"/>
      <c r="BI39" s="300"/>
      <c r="BJ39" s="300"/>
      <c r="BK39" s="300"/>
      <c r="BL39" s="291"/>
      <c r="BM39" s="417"/>
      <c r="BN39" s="416"/>
      <c r="BO39" s="416"/>
      <c r="BP39" s="416"/>
      <c r="BQ39" s="416"/>
      <c r="BR39" s="416"/>
    </row>
    <row r="40" spans="1:81" s="234" customFormat="1" x14ac:dyDescent="0.35">
      <c r="A40" s="18"/>
      <c r="B40" s="65"/>
      <c r="C40" s="502" t="s">
        <v>6</v>
      </c>
      <c r="D40" s="503"/>
      <c r="E40" s="503"/>
      <c r="F40" s="503"/>
      <c r="G40" s="503"/>
      <c r="H40" s="504"/>
      <c r="I40" s="375"/>
      <c r="J40" s="502" t="s">
        <v>7</v>
      </c>
      <c r="K40" s="503"/>
      <c r="L40" s="503"/>
      <c r="M40" s="503"/>
      <c r="N40" s="503"/>
      <c r="O40" s="504"/>
      <c r="P40" s="375"/>
      <c r="Q40" s="336" t="s">
        <v>205</v>
      </c>
      <c r="R40" s="336" t="s">
        <v>8</v>
      </c>
      <c r="S40" s="336" t="s">
        <v>12</v>
      </c>
      <c r="T40" s="336" t="s">
        <v>13</v>
      </c>
      <c r="U40" s="303"/>
      <c r="V40" s="235"/>
      <c r="W40" s="291"/>
      <c r="X40" s="291"/>
      <c r="Y40" s="291"/>
      <c r="Z40" s="291"/>
      <c r="AA40" s="418"/>
      <c r="AB40" s="291"/>
      <c r="AC40" s="291"/>
      <c r="AD40" s="417"/>
      <c r="AE40" s="417"/>
      <c r="AF40" s="417"/>
      <c r="AG40" s="417"/>
      <c r="AH40" s="417"/>
      <c r="AI40" s="417"/>
      <c r="AJ40" s="291"/>
      <c r="AK40" s="291"/>
      <c r="AL40" s="291"/>
      <c r="AM40" s="291"/>
      <c r="AN40" s="384"/>
      <c r="AO40" s="291"/>
      <c r="AP40" s="291"/>
      <c r="AQ40" s="303"/>
      <c r="AR40" s="235"/>
      <c r="AS40" s="235"/>
      <c r="AT40" s="235"/>
      <c r="AU40" s="291"/>
      <c r="AV40" s="291"/>
      <c r="AW40" s="291"/>
      <c r="AX40" s="291"/>
      <c r="AY40" s="291"/>
      <c r="AZ40" s="291"/>
      <c r="BA40" s="291"/>
      <c r="BB40" s="291"/>
      <c r="BC40" s="291"/>
      <c r="BD40" s="235"/>
      <c r="BE40" s="258"/>
      <c r="BF40" s="235"/>
      <c r="BG40" s="235"/>
      <c r="BH40" s="235"/>
      <c r="BI40" s="235"/>
      <c r="BJ40" s="235"/>
      <c r="BK40" s="235"/>
      <c r="BL40" s="235"/>
      <c r="BM40" s="235"/>
      <c r="BN40" s="420"/>
      <c r="BO40" s="420"/>
      <c r="BP40" s="420"/>
      <c r="BQ40" s="420"/>
      <c r="BR40" s="420"/>
    </row>
    <row r="41" spans="1:81" s="234" customFormat="1" x14ac:dyDescent="0.35">
      <c r="A41" s="129" t="s">
        <v>15</v>
      </c>
      <c r="B41" s="129" t="s">
        <v>16</v>
      </c>
      <c r="C41" s="130" t="s">
        <v>17</v>
      </c>
      <c r="D41" s="130" t="s">
        <v>18</v>
      </c>
      <c r="E41" s="130" t="s">
        <v>19</v>
      </c>
      <c r="F41" s="130" t="s">
        <v>20</v>
      </c>
      <c r="G41" s="130" t="s">
        <v>21</v>
      </c>
      <c r="H41" s="130" t="s">
        <v>22</v>
      </c>
      <c r="I41" s="18"/>
      <c r="J41" s="130" t="s">
        <v>17</v>
      </c>
      <c r="K41" s="130" t="s">
        <v>18</v>
      </c>
      <c r="L41" s="130" t="s">
        <v>19</v>
      </c>
      <c r="M41" s="130" t="s">
        <v>20</v>
      </c>
      <c r="N41" s="130" t="s">
        <v>21</v>
      </c>
      <c r="O41" s="130" t="s">
        <v>22</v>
      </c>
      <c r="P41" s="130"/>
      <c r="Q41"/>
      <c r="R41"/>
      <c r="S41"/>
      <c r="T41"/>
      <c r="U41" s="303"/>
      <c r="V41" s="235"/>
      <c r="W41" s="291"/>
      <c r="X41" s="291"/>
      <c r="Y41" s="291"/>
      <c r="Z41" s="291"/>
      <c r="AA41" s="418"/>
      <c r="AB41" s="291"/>
      <c r="AC41" s="291"/>
      <c r="AD41" s="417"/>
      <c r="AE41" s="417"/>
      <c r="AF41" s="417"/>
      <c r="AG41" s="417"/>
      <c r="AH41" s="417"/>
      <c r="AI41" s="417"/>
      <c r="AJ41" s="419"/>
      <c r="AK41" s="419"/>
      <c r="AL41" s="291"/>
      <c r="AM41" s="291"/>
      <c r="AN41" s="291"/>
      <c r="AO41" s="291"/>
      <c r="AP41" s="291"/>
      <c r="AQ41" s="303"/>
      <c r="AR41" s="235"/>
      <c r="AS41" s="235"/>
      <c r="AT41" s="235"/>
      <c r="AU41" s="291"/>
      <c r="AV41" s="291"/>
      <c r="AW41" s="291"/>
      <c r="AX41" s="291"/>
      <c r="AY41" s="291"/>
      <c r="AZ41" s="291"/>
      <c r="BA41" s="291"/>
      <c r="BB41" s="291"/>
      <c r="BC41" s="291"/>
      <c r="BD41" s="235"/>
      <c r="BE41" s="258"/>
      <c r="BF41" s="235"/>
      <c r="BG41" s="235"/>
      <c r="BH41" s="235"/>
      <c r="BI41" s="235"/>
      <c r="BJ41" s="235"/>
      <c r="BK41" s="235"/>
      <c r="BL41" s="235"/>
      <c r="BM41" s="235"/>
      <c r="BN41" s="420"/>
      <c r="BO41" s="420"/>
      <c r="BP41" s="420"/>
      <c r="BQ41" s="420"/>
      <c r="BR41" s="420"/>
    </row>
    <row r="42" spans="1:81" s="234" customFormat="1" x14ac:dyDescent="0.35">
      <c r="A42" s="203" t="s">
        <v>466</v>
      </c>
      <c r="B42" s="115">
        <v>45055</v>
      </c>
      <c r="C42" s="109">
        <v>8</v>
      </c>
      <c r="D42" s="109">
        <v>7</v>
      </c>
      <c r="E42" s="109">
        <v>2</v>
      </c>
      <c r="F42" s="109">
        <v>2</v>
      </c>
      <c r="G42" s="109">
        <v>2</v>
      </c>
      <c r="H42" s="109">
        <v>1</v>
      </c>
      <c r="I42" s="109"/>
      <c r="J42" s="136">
        <v>0</v>
      </c>
      <c r="K42" s="136">
        <f t="shared" ref="K42" si="30">(C42-D42)/C42*100</f>
        <v>12.5</v>
      </c>
      <c r="L42" s="136">
        <f t="shared" ref="L42" si="31">(C42-E42)/C42*100</f>
        <v>75</v>
      </c>
      <c r="M42" s="136">
        <f t="shared" ref="M42" si="32">(C42-F42)/C42*100</f>
        <v>75</v>
      </c>
      <c r="N42" s="136">
        <f t="shared" ref="N42" si="33">(C42-G42)/C42*100</f>
        <v>75</v>
      </c>
      <c r="O42" s="136">
        <f t="shared" ref="O42" si="34">(C42-H42)/C42*100</f>
        <v>87.5</v>
      </c>
      <c r="P42" s="110"/>
      <c r="Q42" s="203" t="s">
        <v>467</v>
      </c>
      <c r="R42" s="137" t="s">
        <v>24</v>
      </c>
      <c r="S42" s="109">
        <v>8</v>
      </c>
      <c r="T42" s="109">
        <v>7</v>
      </c>
      <c r="U42" s="420"/>
      <c r="V42" s="420"/>
      <c r="W42" s="235"/>
      <c r="X42" s="291"/>
      <c r="Y42" s="291"/>
      <c r="Z42" s="291"/>
      <c r="AA42" s="291"/>
      <c r="AB42" s="291"/>
      <c r="AC42" s="291"/>
      <c r="AD42" s="291"/>
      <c r="AE42" s="393"/>
      <c r="AF42" s="235"/>
      <c r="AG42" s="303"/>
      <c r="AH42" s="235"/>
      <c r="AI42" s="235"/>
      <c r="AJ42" s="235"/>
      <c r="AK42" s="235"/>
      <c r="AL42" s="235"/>
      <c r="AM42" s="235"/>
      <c r="AN42" s="291"/>
      <c r="AO42" s="235"/>
      <c r="AP42" s="420"/>
      <c r="AQ42" s="420"/>
      <c r="AR42" s="420"/>
      <c r="AS42" s="420"/>
      <c r="AT42" s="420"/>
      <c r="AU42" s="235"/>
      <c r="AV42" s="235"/>
      <c r="AW42" s="235"/>
      <c r="AX42" s="291"/>
      <c r="AY42" s="235"/>
      <c r="AZ42" s="235"/>
      <c r="BA42" s="235"/>
      <c r="BB42" s="303"/>
      <c r="BC42" s="235"/>
      <c r="BD42" s="421"/>
      <c r="BE42" s="235"/>
      <c r="BF42" s="291"/>
      <c r="BG42" s="291"/>
      <c r="BH42" s="291"/>
      <c r="BI42" s="291"/>
      <c r="BJ42" s="291"/>
      <c r="BK42" s="291"/>
      <c r="BL42" s="291"/>
      <c r="BM42" s="291"/>
      <c r="BN42" s="291"/>
      <c r="BO42" s="235"/>
      <c r="BP42" s="258"/>
      <c r="BQ42" s="235"/>
      <c r="BR42" s="235"/>
      <c r="BS42" s="235"/>
      <c r="BT42" s="235"/>
      <c r="BU42" s="235"/>
      <c r="BV42" s="235"/>
      <c r="BW42" s="235"/>
      <c r="BX42" s="235"/>
      <c r="BY42" s="420"/>
      <c r="BZ42" s="420"/>
      <c r="CA42" s="420"/>
      <c r="CB42" s="420"/>
      <c r="CC42" s="420"/>
    </row>
    <row r="43" spans="1:81" s="234" customFormat="1" x14ac:dyDescent="0.35">
      <c r="A43" s="203" t="s">
        <v>468</v>
      </c>
      <c r="B43" s="107">
        <v>45055</v>
      </c>
      <c r="C43" s="109">
        <v>10</v>
      </c>
      <c r="D43" s="109">
        <v>9</v>
      </c>
      <c r="E43" s="109">
        <v>6</v>
      </c>
      <c r="F43" s="109">
        <v>3</v>
      </c>
      <c r="G43" s="109">
        <v>1</v>
      </c>
      <c r="H43" s="109">
        <v>1</v>
      </c>
      <c r="I43" s="101"/>
      <c r="J43" s="136">
        <v>0</v>
      </c>
      <c r="K43" s="136">
        <f t="shared" ref="K43" si="35">(C43-D43)/C43*100</f>
        <v>10</v>
      </c>
      <c r="L43" s="136">
        <f t="shared" ref="L43" si="36">(C43-E43)/C43*100</f>
        <v>40</v>
      </c>
      <c r="M43" s="136">
        <f t="shared" ref="M43" si="37">(C43-F43)/C43*100</f>
        <v>70</v>
      </c>
      <c r="N43" s="136">
        <f t="shared" ref="N43" si="38">(C43-G43)/C43*100</f>
        <v>90</v>
      </c>
      <c r="O43" s="136">
        <f t="shared" ref="O43" si="39">(C43-H43)/C43*100</f>
        <v>90</v>
      </c>
      <c r="P43" s="110"/>
      <c r="Q43" s="203" t="s">
        <v>467</v>
      </c>
      <c r="R43" s="103" t="s">
        <v>24</v>
      </c>
      <c r="S43" s="101">
        <v>8</v>
      </c>
      <c r="T43" s="101">
        <v>7</v>
      </c>
      <c r="U43" s="420"/>
      <c r="V43" s="420"/>
      <c r="W43" s="235"/>
      <c r="X43" s="291"/>
      <c r="Y43" s="291"/>
      <c r="Z43" s="291"/>
      <c r="AA43" s="291"/>
      <c r="AB43" s="291"/>
      <c r="AC43" s="291"/>
      <c r="AD43" s="291"/>
      <c r="AE43" s="393"/>
      <c r="AF43" s="235"/>
      <c r="AG43" s="303"/>
      <c r="AH43" s="235"/>
      <c r="AI43" s="235"/>
      <c r="AJ43" s="235"/>
      <c r="AK43" s="235"/>
      <c r="AL43" s="235"/>
      <c r="AM43" s="235"/>
      <c r="AN43" s="291"/>
      <c r="AO43" s="235"/>
      <c r="AP43" s="420"/>
      <c r="AQ43" s="420"/>
      <c r="AR43" s="420"/>
      <c r="AS43" s="420"/>
      <c r="AT43" s="420"/>
      <c r="AU43" s="235"/>
      <c r="AV43" s="235"/>
      <c r="AW43" s="235"/>
      <c r="AX43" s="291"/>
      <c r="AY43" s="235"/>
      <c r="AZ43" s="235"/>
      <c r="BA43" s="235"/>
      <c r="BB43" s="303"/>
      <c r="BC43" s="235"/>
      <c r="BD43" s="235"/>
      <c r="BE43" s="235"/>
      <c r="BF43" s="291"/>
      <c r="BG43" s="291"/>
      <c r="BH43" s="291"/>
      <c r="BI43" s="291"/>
      <c r="BJ43" s="291"/>
      <c r="BK43" s="291"/>
      <c r="BL43" s="291"/>
      <c r="BM43" s="291"/>
      <c r="BN43" s="291"/>
      <c r="BO43" s="235"/>
      <c r="BP43" s="258"/>
      <c r="BQ43" s="235"/>
      <c r="BR43" s="235"/>
      <c r="BS43" s="235"/>
      <c r="BT43" s="235"/>
      <c r="BU43" s="235"/>
      <c r="BV43" s="235"/>
      <c r="BW43" s="235"/>
      <c r="BX43" s="235"/>
      <c r="BY43" s="420"/>
      <c r="BZ43" s="420"/>
      <c r="CA43" s="420"/>
      <c r="CB43" s="420"/>
      <c r="CC43" s="420"/>
    </row>
    <row r="44" spans="1:81" s="234" customFormat="1" x14ac:dyDescent="0.35">
      <c r="A44" s="203" t="s">
        <v>470</v>
      </c>
      <c r="B44" s="134">
        <v>45055</v>
      </c>
      <c r="C44" s="109">
        <v>8</v>
      </c>
      <c r="D44" s="109">
        <v>8</v>
      </c>
      <c r="E44" s="109">
        <v>5</v>
      </c>
      <c r="F44" s="109">
        <v>3</v>
      </c>
      <c r="G44" s="109">
        <v>1</v>
      </c>
      <c r="H44" s="109">
        <v>1</v>
      </c>
      <c r="I44" s="101"/>
      <c r="J44" s="136">
        <v>0</v>
      </c>
      <c r="K44" s="136">
        <f t="shared" ref="K44" si="40">(C44-D44)/C44*100</f>
        <v>0</v>
      </c>
      <c r="L44" s="136">
        <f t="shared" ref="L44" si="41">(C44-E44)/C44*100</f>
        <v>37.5</v>
      </c>
      <c r="M44" s="136">
        <f t="shared" ref="M44" si="42">(C44-F44)/C44*100</f>
        <v>62.5</v>
      </c>
      <c r="N44" s="136">
        <f t="shared" ref="N44" si="43">(C44-G44)/C44*100</f>
        <v>87.5</v>
      </c>
      <c r="O44" s="136">
        <f t="shared" ref="O44" si="44">(C44-H44)/C44*100</f>
        <v>87.5</v>
      </c>
      <c r="P44" s="110"/>
      <c r="Q44" s="203" t="s">
        <v>467</v>
      </c>
      <c r="R44" s="103" t="s">
        <v>24</v>
      </c>
      <c r="S44" s="101">
        <v>8</v>
      </c>
      <c r="T44" s="101">
        <v>7</v>
      </c>
      <c r="U44" s="420"/>
      <c r="V44" s="420"/>
      <c r="W44" s="235"/>
      <c r="X44" s="291"/>
      <c r="Y44" s="291"/>
      <c r="Z44" s="291"/>
      <c r="AA44" s="291"/>
      <c r="AB44" s="291"/>
      <c r="AC44" s="291"/>
      <c r="AD44" s="291"/>
      <c r="AE44" s="393"/>
      <c r="AF44" s="235"/>
      <c r="AG44" s="303"/>
      <c r="AH44" s="235"/>
      <c r="AI44" s="235"/>
      <c r="AJ44" s="235"/>
      <c r="AK44" s="235"/>
      <c r="AL44" s="235"/>
      <c r="AM44" s="235"/>
      <c r="AN44" s="291"/>
      <c r="AO44" s="235"/>
      <c r="AP44" s="420"/>
      <c r="AQ44" s="420"/>
      <c r="AR44" s="420"/>
      <c r="AS44" s="420"/>
      <c r="AT44" s="420"/>
      <c r="AU44" s="235"/>
      <c r="AV44" s="235"/>
      <c r="AW44" s="235"/>
      <c r="AX44" s="291"/>
      <c r="AY44" s="235"/>
      <c r="AZ44" s="235"/>
      <c r="BA44" s="235"/>
      <c r="BB44" s="303"/>
      <c r="BC44" s="235"/>
      <c r="BD44" s="235"/>
      <c r="BE44" s="235"/>
      <c r="BF44" s="291"/>
      <c r="BG44" s="291"/>
      <c r="BH44" s="291"/>
      <c r="BI44" s="291"/>
      <c r="BJ44" s="291"/>
      <c r="BK44" s="291"/>
      <c r="BL44" s="291"/>
      <c r="BM44" s="291"/>
      <c r="BN44" s="291"/>
      <c r="BO44" s="235"/>
      <c r="BP44" s="258"/>
      <c r="BQ44" s="235"/>
      <c r="BR44" s="235"/>
      <c r="BS44" s="235"/>
      <c r="BT44" s="235"/>
      <c r="BU44" s="235"/>
      <c r="BV44" s="235"/>
      <c r="BW44" s="235"/>
      <c r="BX44" s="235"/>
      <c r="BY44" s="420"/>
      <c r="BZ44" s="420"/>
      <c r="CA44" s="420"/>
      <c r="CB44" s="420"/>
      <c r="CC44" s="420"/>
    </row>
    <row r="45" spans="1:81" s="234" customFormat="1" ht="14.25" customHeight="1" x14ac:dyDescent="0.35">
      <c r="A45" s="203" t="s">
        <v>471</v>
      </c>
      <c r="B45" s="107">
        <v>45055</v>
      </c>
      <c r="C45" s="109">
        <v>7</v>
      </c>
      <c r="D45" s="109">
        <v>5</v>
      </c>
      <c r="E45" s="109">
        <v>2</v>
      </c>
      <c r="F45" s="109">
        <v>2</v>
      </c>
      <c r="G45" s="109">
        <v>2</v>
      </c>
      <c r="H45" s="109">
        <v>2</v>
      </c>
      <c r="I45" s="101"/>
      <c r="J45" s="136">
        <v>0</v>
      </c>
      <c r="K45" s="136">
        <f t="shared" ref="K45" si="45">(C45-D45)/C45*100</f>
        <v>28.571428571428569</v>
      </c>
      <c r="L45" s="136">
        <f t="shared" ref="L45" si="46">(C45-E45)/C45*100</f>
        <v>71.428571428571431</v>
      </c>
      <c r="M45" s="136">
        <f t="shared" ref="M45" si="47">(C45-F45)/C45*100</f>
        <v>71.428571428571431</v>
      </c>
      <c r="N45" s="136">
        <f t="shared" ref="N45" si="48">(C45-G45)/C45*100</f>
        <v>71.428571428571431</v>
      </c>
      <c r="O45" s="136">
        <f t="shared" ref="O45" si="49">(C45-H45)/C45*100</f>
        <v>71.428571428571431</v>
      </c>
      <c r="P45" s="110"/>
      <c r="Q45" s="203" t="s">
        <v>467</v>
      </c>
      <c r="R45" s="103" t="s">
        <v>24</v>
      </c>
      <c r="S45" s="101">
        <v>8</v>
      </c>
      <c r="T45" s="101">
        <v>7</v>
      </c>
      <c r="U45" s="420"/>
      <c r="V45" s="420"/>
      <c r="W45" s="235"/>
      <c r="X45" s="291"/>
      <c r="Y45" s="291"/>
      <c r="Z45" s="291"/>
      <c r="AA45" s="291"/>
      <c r="AB45" s="291"/>
      <c r="AC45" s="291"/>
      <c r="AD45" s="291"/>
      <c r="AE45" s="393"/>
      <c r="AF45" s="235"/>
      <c r="AG45" s="303"/>
      <c r="AH45" s="235"/>
      <c r="AI45" s="235"/>
      <c r="AJ45" s="235"/>
      <c r="AK45" s="235"/>
      <c r="AL45" s="235"/>
      <c r="AM45" s="235"/>
      <c r="AN45" s="291"/>
      <c r="AO45" s="235"/>
      <c r="AP45" s="420"/>
      <c r="AQ45" s="420"/>
      <c r="AR45" s="420"/>
      <c r="AS45" s="420"/>
      <c r="AT45" s="420"/>
      <c r="AU45" s="235"/>
      <c r="AV45" s="235"/>
      <c r="AW45" s="235"/>
      <c r="AX45" s="291"/>
      <c r="AY45" s="235"/>
      <c r="AZ45" s="235"/>
      <c r="BA45" s="235"/>
      <c r="BB45" s="303"/>
      <c r="BC45" s="235"/>
      <c r="BD45" s="235"/>
      <c r="BE45" s="235"/>
      <c r="BF45" s="291"/>
      <c r="BG45" s="291"/>
      <c r="BH45" s="291"/>
      <c r="BI45" s="291"/>
      <c r="BJ45" s="291"/>
      <c r="BK45" s="291"/>
      <c r="BL45" s="291"/>
      <c r="BM45" s="291"/>
      <c r="BN45" s="291"/>
      <c r="BO45" s="235"/>
      <c r="BP45" s="258"/>
      <c r="BQ45" s="235"/>
      <c r="BR45" s="235"/>
      <c r="BS45" s="235"/>
      <c r="BT45" s="235"/>
      <c r="BU45" s="235"/>
      <c r="BV45" s="235"/>
      <c r="BW45" s="235"/>
      <c r="BX45" s="235"/>
      <c r="BY45" s="420"/>
      <c r="BZ45" s="420"/>
      <c r="CA45" s="420"/>
      <c r="CB45" s="420"/>
      <c r="CC45" s="420"/>
    </row>
    <row r="46" spans="1:81" s="234" customFormat="1" ht="14.25" customHeight="1" x14ac:dyDescent="0.35">
      <c r="A46" s="203" t="s">
        <v>474</v>
      </c>
      <c r="B46" s="134">
        <v>45055</v>
      </c>
      <c r="C46" s="109">
        <v>10</v>
      </c>
      <c r="D46" s="109">
        <v>9</v>
      </c>
      <c r="E46" s="109">
        <v>4</v>
      </c>
      <c r="F46" s="109">
        <v>0</v>
      </c>
      <c r="G46" s="109">
        <v>0</v>
      </c>
      <c r="H46" s="109">
        <v>0</v>
      </c>
      <c r="I46" s="101"/>
      <c r="J46" s="136">
        <v>0</v>
      </c>
      <c r="K46" s="136">
        <f t="shared" ref="K46:K53" si="50">(C46-D46)/C46*100</f>
        <v>10</v>
      </c>
      <c r="L46" s="136">
        <f t="shared" ref="L46:L53" si="51">(C46-E46)/C46*100</f>
        <v>60</v>
      </c>
      <c r="M46" s="136">
        <f t="shared" ref="M46:M49" si="52">(C46-F46)/C46*100</f>
        <v>100</v>
      </c>
      <c r="N46" s="136">
        <f t="shared" ref="N46:N53" si="53">(C46-G46)/C46*100</f>
        <v>100</v>
      </c>
      <c r="O46" s="136">
        <f t="shared" ref="O46:O53" si="54">(C46-H46)/C46*100</f>
        <v>100</v>
      </c>
      <c r="P46" s="110"/>
      <c r="Q46" s="203" t="s">
        <v>467</v>
      </c>
      <c r="R46" s="103" t="s">
        <v>24</v>
      </c>
      <c r="S46" s="101">
        <v>8</v>
      </c>
      <c r="T46" s="101">
        <v>7</v>
      </c>
      <c r="U46" s="420"/>
      <c r="V46" s="420"/>
      <c r="W46" s="235"/>
      <c r="X46" s="291"/>
      <c r="Y46" s="291"/>
      <c r="Z46" s="291"/>
      <c r="AA46" s="291"/>
      <c r="AB46" s="291"/>
      <c r="AC46" s="291"/>
      <c r="AD46" s="291"/>
      <c r="AE46" s="393"/>
      <c r="AF46" s="235"/>
      <c r="AG46" s="303"/>
      <c r="AH46" s="235"/>
      <c r="AI46" s="235"/>
      <c r="AJ46" s="235"/>
      <c r="AK46" s="235"/>
      <c r="AL46" s="235"/>
      <c r="AM46" s="235"/>
      <c r="AN46" s="291"/>
      <c r="AO46" s="235"/>
      <c r="AP46" s="420"/>
      <c r="AQ46" s="420"/>
      <c r="AR46" s="420"/>
      <c r="AS46" s="420"/>
      <c r="AT46" s="420"/>
      <c r="AU46" s="235"/>
      <c r="AV46" s="235"/>
      <c r="AW46" s="235"/>
      <c r="AX46" s="291"/>
      <c r="AY46" s="235"/>
      <c r="AZ46" s="235"/>
      <c r="BA46" s="235"/>
      <c r="BB46" s="303"/>
      <c r="BC46" s="235"/>
      <c r="BD46" s="235"/>
      <c r="BE46" s="235"/>
      <c r="BF46" s="291"/>
      <c r="BG46" s="291"/>
      <c r="BH46" s="291"/>
      <c r="BI46" s="291"/>
      <c r="BJ46" s="291"/>
      <c r="BK46" s="291"/>
      <c r="BL46" s="291"/>
      <c r="BM46" s="291"/>
      <c r="BN46" s="291"/>
      <c r="BO46" s="235"/>
      <c r="BP46" s="258"/>
      <c r="BQ46" s="235"/>
      <c r="BR46" s="235"/>
      <c r="BS46" s="235"/>
      <c r="BT46" s="235"/>
      <c r="BU46" s="235"/>
      <c r="BV46" s="235"/>
      <c r="BW46" s="235"/>
      <c r="BX46" s="235"/>
      <c r="BY46" s="420"/>
      <c r="BZ46" s="420"/>
      <c r="CA46" s="420"/>
      <c r="CB46" s="420"/>
      <c r="CC46" s="420"/>
    </row>
    <row r="47" spans="1:81" s="234" customFormat="1" ht="14.25" customHeight="1" x14ac:dyDescent="0.35">
      <c r="A47" s="203" t="s">
        <v>475</v>
      </c>
      <c r="B47" s="107">
        <v>45055</v>
      </c>
      <c r="C47" s="109">
        <v>10</v>
      </c>
      <c r="D47" s="109">
        <v>4</v>
      </c>
      <c r="E47" s="109">
        <v>1</v>
      </c>
      <c r="F47" s="109">
        <v>1</v>
      </c>
      <c r="G47" s="109">
        <v>0</v>
      </c>
      <c r="H47" s="109">
        <v>0</v>
      </c>
      <c r="I47" s="101"/>
      <c r="J47" s="136">
        <v>0</v>
      </c>
      <c r="K47" s="136">
        <f t="shared" si="50"/>
        <v>60</v>
      </c>
      <c r="L47" s="136">
        <f t="shared" si="51"/>
        <v>90</v>
      </c>
      <c r="M47" s="136">
        <f t="shared" si="52"/>
        <v>90</v>
      </c>
      <c r="N47" s="136">
        <f t="shared" si="53"/>
        <v>100</v>
      </c>
      <c r="O47" s="136">
        <f t="shared" si="54"/>
        <v>100</v>
      </c>
      <c r="P47" s="110"/>
      <c r="Q47" s="203" t="s">
        <v>467</v>
      </c>
      <c r="R47" s="103" t="s">
        <v>24</v>
      </c>
      <c r="S47" s="101">
        <v>8</v>
      </c>
      <c r="T47" s="101">
        <v>7</v>
      </c>
      <c r="U47" s="420"/>
      <c r="V47" s="420"/>
      <c r="W47" s="235"/>
      <c r="X47" s="291"/>
      <c r="Y47" s="291"/>
      <c r="Z47" s="291"/>
      <c r="AA47" s="291"/>
      <c r="AB47" s="291"/>
      <c r="AC47" s="291"/>
      <c r="AD47" s="291"/>
      <c r="AE47" s="393"/>
      <c r="AF47" s="235"/>
      <c r="AG47" s="303"/>
      <c r="AH47" s="235"/>
      <c r="AI47" s="235"/>
      <c r="AJ47" s="235"/>
      <c r="AK47" s="235"/>
      <c r="AL47" s="235"/>
      <c r="AM47" s="235"/>
      <c r="AN47" s="291"/>
      <c r="AO47" s="235"/>
      <c r="AP47" s="420"/>
      <c r="AQ47" s="420"/>
      <c r="AR47" s="420"/>
      <c r="AS47" s="420"/>
      <c r="AT47" s="420"/>
      <c r="AU47" s="235"/>
      <c r="AV47" s="235"/>
      <c r="AW47" s="235"/>
      <c r="AX47" s="291"/>
      <c r="AY47" s="235"/>
      <c r="AZ47" s="235"/>
      <c r="BA47" s="235"/>
      <c r="BB47" s="303"/>
      <c r="BC47" s="235"/>
      <c r="BD47" s="235"/>
      <c r="BE47" s="235"/>
      <c r="BF47" s="291"/>
      <c r="BG47" s="291"/>
      <c r="BH47" s="291"/>
      <c r="BI47" s="291"/>
      <c r="BJ47" s="291"/>
      <c r="BK47" s="291"/>
      <c r="BL47" s="291"/>
      <c r="BM47" s="291"/>
      <c r="BN47" s="291"/>
      <c r="BO47" s="235"/>
      <c r="BP47" s="258"/>
      <c r="BQ47" s="235"/>
      <c r="BR47" s="235"/>
      <c r="BS47" s="235"/>
      <c r="BT47" s="235"/>
      <c r="BU47" s="235"/>
      <c r="BV47" s="235"/>
      <c r="BW47" s="235"/>
      <c r="BX47" s="235"/>
      <c r="BY47" s="420"/>
      <c r="BZ47" s="420"/>
      <c r="CA47" s="420"/>
      <c r="CB47" s="420"/>
      <c r="CC47" s="420"/>
    </row>
    <row r="48" spans="1:81" s="234" customFormat="1" ht="14.25" customHeight="1" x14ac:dyDescent="0.35">
      <c r="A48" s="409" t="s">
        <v>478</v>
      </c>
      <c r="B48" s="302">
        <v>45056</v>
      </c>
      <c r="C48" s="297">
        <v>8</v>
      </c>
      <c r="D48" s="297">
        <v>6</v>
      </c>
      <c r="E48" s="297">
        <v>5</v>
      </c>
      <c r="F48" s="297">
        <v>4</v>
      </c>
      <c r="G48" s="297">
        <v>3</v>
      </c>
      <c r="H48" s="297">
        <v>2</v>
      </c>
      <c r="I48" s="299"/>
      <c r="J48" s="377">
        <v>0</v>
      </c>
      <c r="K48" s="377">
        <f t="shared" si="50"/>
        <v>25</v>
      </c>
      <c r="L48" s="377">
        <f t="shared" si="51"/>
        <v>37.5</v>
      </c>
      <c r="M48" s="377">
        <f t="shared" si="52"/>
        <v>50</v>
      </c>
      <c r="N48" s="377">
        <f t="shared" si="53"/>
        <v>62.5</v>
      </c>
      <c r="O48" s="377">
        <f t="shared" si="54"/>
        <v>75</v>
      </c>
      <c r="P48" s="298"/>
      <c r="Q48" s="409" t="s">
        <v>467</v>
      </c>
      <c r="R48" s="345" t="s">
        <v>24</v>
      </c>
      <c r="S48" s="299">
        <v>7</v>
      </c>
      <c r="T48" s="299">
        <v>9</v>
      </c>
      <c r="U48" s="248"/>
      <c r="V48" s="248"/>
      <c r="W48" s="235"/>
      <c r="X48" s="291"/>
      <c r="Y48" s="291"/>
      <c r="Z48" s="291"/>
      <c r="AA48" s="291"/>
      <c r="AB48" s="291"/>
      <c r="AC48" s="291"/>
      <c r="AD48" s="291"/>
      <c r="AE48" s="393"/>
      <c r="AF48" s="235"/>
      <c r="AG48" s="303"/>
      <c r="AH48" s="235"/>
      <c r="AI48" s="235"/>
      <c r="AJ48" s="235"/>
      <c r="AK48" s="235"/>
      <c r="AL48" s="235"/>
      <c r="AM48" s="235"/>
      <c r="AN48" s="291"/>
      <c r="AO48" s="235"/>
      <c r="AP48" s="420"/>
      <c r="AQ48" s="420"/>
      <c r="AR48" s="420"/>
      <c r="AS48" s="420"/>
      <c r="AT48" s="420"/>
      <c r="AU48" s="235"/>
      <c r="AV48" s="235"/>
      <c r="AW48" s="235"/>
      <c r="AX48" s="291"/>
      <c r="AY48" s="235"/>
      <c r="AZ48" s="235"/>
      <c r="BA48" s="235"/>
      <c r="BB48" s="303"/>
      <c r="BC48" s="235"/>
      <c r="BD48" s="235"/>
      <c r="BE48" s="235"/>
      <c r="BF48" s="291"/>
      <c r="BG48" s="291"/>
      <c r="BH48" s="291"/>
      <c r="BI48" s="291"/>
      <c r="BJ48" s="291"/>
      <c r="BK48" s="291"/>
      <c r="BL48" s="291"/>
      <c r="BM48" s="291"/>
      <c r="BN48" s="291"/>
      <c r="BO48" s="235"/>
      <c r="BP48" s="258"/>
      <c r="BQ48" s="235"/>
      <c r="BR48" s="235"/>
      <c r="BS48" s="235"/>
      <c r="BT48" s="235"/>
      <c r="BU48" s="235"/>
      <c r="BV48" s="235"/>
      <c r="BW48" s="235"/>
      <c r="BX48" s="235"/>
      <c r="BY48" s="420"/>
      <c r="BZ48" s="420"/>
      <c r="CA48" s="420"/>
      <c r="CB48" s="420"/>
      <c r="CC48" s="420"/>
    </row>
    <row r="49" spans="1:81" s="234" customFormat="1" ht="14.25" customHeight="1" x14ac:dyDescent="0.35">
      <c r="A49" s="409" t="s">
        <v>479</v>
      </c>
      <c r="B49" s="302">
        <v>45056</v>
      </c>
      <c r="C49" s="297">
        <v>9</v>
      </c>
      <c r="D49" s="297">
        <v>8</v>
      </c>
      <c r="E49" s="297">
        <v>4</v>
      </c>
      <c r="F49" s="297">
        <v>3</v>
      </c>
      <c r="G49" s="297">
        <v>2</v>
      </c>
      <c r="H49" s="297">
        <v>1</v>
      </c>
      <c r="I49" s="299"/>
      <c r="J49" s="377">
        <v>0</v>
      </c>
      <c r="K49" s="377">
        <f t="shared" si="50"/>
        <v>11.111111111111111</v>
      </c>
      <c r="L49" s="377">
        <f t="shared" si="51"/>
        <v>55.555555555555557</v>
      </c>
      <c r="M49" s="377">
        <f t="shared" si="52"/>
        <v>66.666666666666657</v>
      </c>
      <c r="N49" s="377">
        <f t="shared" si="53"/>
        <v>77.777777777777786</v>
      </c>
      <c r="O49" s="377">
        <f t="shared" si="54"/>
        <v>88.888888888888886</v>
      </c>
      <c r="P49" s="280"/>
      <c r="Q49" s="409" t="s">
        <v>467</v>
      </c>
      <c r="R49" s="345" t="s">
        <v>24</v>
      </c>
      <c r="S49" s="299">
        <v>7</v>
      </c>
      <c r="T49" s="299">
        <v>9</v>
      </c>
      <c r="U49" s="248"/>
      <c r="V49" s="248"/>
      <c r="W49" s="235"/>
      <c r="X49" s="291"/>
      <c r="Y49" s="291"/>
      <c r="Z49" s="291"/>
      <c r="AA49" s="291"/>
      <c r="AB49" s="291"/>
      <c r="AC49" s="291"/>
      <c r="AD49" s="291"/>
      <c r="AE49" s="393"/>
      <c r="AF49" s="235"/>
      <c r="AG49" s="303"/>
      <c r="AH49" s="235"/>
      <c r="AI49" s="235"/>
      <c r="AJ49" s="235"/>
      <c r="AK49" s="235"/>
      <c r="AL49" s="235"/>
      <c r="AM49" s="235"/>
      <c r="AN49" s="291"/>
      <c r="AO49" s="235"/>
      <c r="AP49" s="420"/>
      <c r="AQ49" s="420"/>
      <c r="AR49" s="420"/>
      <c r="AS49" s="420"/>
      <c r="AT49" s="420"/>
      <c r="AU49" s="235"/>
      <c r="AV49" s="235"/>
      <c r="AW49" s="235"/>
      <c r="AX49" s="291"/>
      <c r="AY49" s="235"/>
      <c r="AZ49" s="235"/>
      <c r="BA49" s="235"/>
      <c r="BB49" s="303"/>
      <c r="BC49" s="235"/>
      <c r="BD49" s="235"/>
      <c r="BE49" s="235"/>
      <c r="BF49" s="291"/>
      <c r="BG49" s="291"/>
      <c r="BH49" s="291"/>
      <c r="BI49" s="291"/>
      <c r="BJ49" s="291"/>
      <c r="BK49" s="291"/>
      <c r="BL49" s="291"/>
      <c r="BM49" s="291"/>
      <c r="BN49" s="291"/>
      <c r="BO49" s="235"/>
      <c r="BP49" s="258"/>
      <c r="BQ49" s="235"/>
      <c r="BR49" s="235"/>
      <c r="BS49" s="235"/>
      <c r="BT49" s="235"/>
      <c r="BU49" s="235"/>
      <c r="BV49" s="235"/>
      <c r="BW49" s="235"/>
      <c r="BX49" s="235"/>
      <c r="BY49" s="420"/>
      <c r="BZ49" s="420"/>
      <c r="CA49" s="420"/>
      <c r="CB49" s="420"/>
      <c r="CC49" s="420"/>
    </row>
    <row r="50" spans="1:81" s="234" customFormat="1" ht="14.25" customHeight="1" x14ac:dyDescent="0.35">
      <c r="A50" s="409" t="s">
        <v>482</v>
      </c>
      <c r="B50" s="302">
        <v>45056</v>
      </c>
      <c r="C50" s="297">
        <v>10</v>
      </c>
      <c r="D50" s="297">
        <v>8</v>
      </c>
      <c r="E50" s="297">
        <v>6</v>
      </c>
      <c r="F50" s="297">
        <v>6</v>
      </c>
      <c r="G50" s="297">
        <v>4</v>
      </c>
      <c r="H50" s="297">
        <v>4</v>
      </c>
      <c r="I50" s="299"/>
      <c r="J50" s="377">
        <v>0</v>
      </c>
      <c r="K50" s="377">
        <f t="shared" si="50"/>
        <v>20</v>
      </c>
      <c r="L50" s="377">
        <f t="shared" si="51"/>
        <v>40</v>
      </c>
      <c r="M50" s="377">
        <f t="shared" ref="M50:M56" si="55">(C50-F50)/C50*100</f>
        <v>40</v>
      </c>
      <c r="N50" s="377">
        <f t="shared" si="53"/>
        <v>60</v>
      </c>
      <c r="O50" s="377">
        <f t="shared" si="54"/>
        <v>60</v>
      </c>
      <c r="P50" s="278"/>
      <c r="Q50" s="409" t="s">
        <v>483</v>
      </c>
      <c r="R50" s="345" t="s">
        <v>24</v>
      </c>
      <c r="S50" s="299">
        <v>7</v>
      </c>
      <c r="T50" s="299">
        <v>9</v>
      </c>
      <c r="U50" s="248"/>
      <c r="V50" s="248"/>
      <c r="W50" s="235"/>
      <c r="X50" s="291"/>
      <c r="Y50" s="291"/>
      <c r="Z50" s="291"/>
      <c r="AA50" s="291"/>
      <c r="AB50" s="291"/>
      <c r="AC50" s="291"/>
      <c r="AD50" s="291"/>
      <c r="AE50" s="393"/>
      <c r="AF50" s="235"/>
      <c r="AG50" s="303"/>
      <c r="AH50" s="235"/>
      <c r="AI50" s="235"/>
      <c r="AJ50" s="235"/>
      <c r="AK50" s="235"/>
      <c r="AL50" s="235"/>
      <c r="AM50" s="235"/>
      <c r="AN50" s="291"/>
      <c r="AO50" s="235"/>
      <c r="AP50" s="420"/>
      <c r="AQ50" s="420"/>
      <c r="AR50" s="420"/>
      <c r="AS50" s="420"/>
      <c r="AT50" s="420"/>
      <c r="AU50" s="235"/>
      <c r="AV50" s="235"/>
      <c r="AW50" s="235"/>
      <c r="AX50" s="291"/>
      <c r="AY50" s="235"/>
      <c r="AZ50" s="235"/>
      <c r="BA50" s="235"/>
      <c r="BB50" s="303"/>
      <c r="BC50" s="235"/>
      <c r="BD50" s="235"/>
      <c r="BE50" s="235"/>
      <c r="BF50" s="291"/>
      <c r="BG50" s="291"/>
      <c r="BH50" s="291"/>
      <c r="BI50" s="291"/>
      <c r="BJ50" s="291"/>
      <c r="BK50" s="291"/>
      <c r="BL50" s="291"/>
      <c r="BM50" s="291"/>
      <c r="BN50" s="291"/>
      <c r="BO50" s="235"/>
      <c r="BP50" s="258"/>
      <c r="BQ50" s="235"/>
      <c r="BR50" s="235"/>
      <c r="BS50" s="235"/>
      <c r="BT50" s="235"/>
      <c r="BU50" s="235"/>
      <c r="BV50" s="235"/>
      <c r="BW50" s="235"/>
      <c r="BX50" s="235"/>
      <c r="BY50" s="420"/>
      <c r="BZ50" s="420"/>
      <c r="CA50" s="420"/>
      <c r="CB50" s="420"/>
      <c r="CC50" s="420"/>
    </row>
    <row r="51" spans="1:81" s="234" customFormat="1" ht="14.25" customHeight="1" x14ac:dyDescent="0.35">
      <c r="A51" s="409" t="s">
        <v>484</v>
      </c>
      <c r="B51" s="302">
        <v>45056</v>
      </c>
      <c r="C51" s="297">
        <v>9</v>
      </c>
      <c r="D51" s="297">
        <v>9</v>
      </c>
      <c r="E51" s="297">
        <v>5</v>
      </c>
      <c r="F51" s="297">
        <v>4</v>
      </c>
      <c r="G51" s="297">
        <v>4</v>
      </c>
      <c r="H51" s="297">
        <v>1</v>
      </c>
      <c r="I51" s="299"/>
      <c r="J51" s="377">
        <v>0</v>
      </c>
      <c r="K51" s="377">
        <f t="shared" si="50"/>
        <v>0</v>
      </c>
      <c r="L51" s="377">
        <f t="shared" si="51"/>
        <v>44.444444444444443</v>
      </c>
      <c r="M51" s="377">
        <f t="shared" si="55"/>
        <v>55.555555555555557</v>
      </c>
      <c r="N51" s="377">
        <f t="shared" si="53"/>
        <v>55.555555555555557</v>
      </c>
      <c r="O51" s="377">
        <f t="shared" si="54"/>
        <v>88.888888888888886</v>
      </c>
      <c r="P51" s="278"/>
      <c r="Q51" s="409" t="s">
        <v>467</v>
      </c>
      <c r="R51" s="345" t="s">
        <v>24</v>
      </c>
      <c r="S51" s="299">
        <v>7</v>
      </c>
      <c r="T51" s="299">
        <v>9</v>
      </c>
      <c r="U51" s="248"/>
      <c r="V51" s="248"/>
      <c r="W51" s="235"/>
      <c r="X51" s="291"/>
      <c r="Y51" s="291"/>
      <c r="Z51" s="291"/>
      <c r="AA51" s="291"/>
      <c r="AB51" s="291"/>
      <c r="AC51" s="291"/>
      <c r="AD51" s="291"/>
      <c r="AE51" s="393"/>
      <c r="AF51" s="235"/>
      <c r="AG51" s="303"/>
      <c r="AH51" s="235"/>
      <c r="AI51" s="235"/>
      <c r="AJ51" s="235"/>
      <c r="AK51" s="235"/>
      <c r="AL51" s="235"/>
      <c r="AM51" s="235"/>
      <c r="AN51" s="291"/>
      <c r="AO51" s="235"/>
      <c r="AP51" s="420"/>
      <c r="AQ51" s="420"/>
      <c r="AR51" s="420"/>
      <c r="AS51" s="420"/>
      <c r="AT51" s="420"/>
      <c r="AU51" s="235"/>
      <c r="AV51" s="235"/>
      <c r="AW51" s="235"/>
      <c r="AX51" s="291"/>
      <c r="AY51" s="235"/>
      <c r="AZ51" s="235"/>
      <c r="BA51" s="235"/>
      <c r="BB51" s="303"/>
      <c r="BC51" s="235"/>
      <c r="BD51" s="235"/>
      <c r="BE51" s="235"/>
      <c r="BF51" s="291"/>
      <c r="BG51" s="291"/>
      <c r="BH51" s="291"/>
      <c r="BI51" s="291"/>
      <c r="BJ51" s="291"/>
      <c r="BK51" s="291"/>
      <c r="BL51" s="291"/>
      <c r="BM51" s="291"/>
      <c r="BN51" s="291"/>
      <c r="BO51" s="235"/>
      <c r="BP51" s="258"/>
      <c r="BQ51" s="235"/>
      <c r="BR51" s="235"/>
      <c r="BS51" s="235"/>
      <c r="BT51" s="235"/>
      <c r="BU51" s="235"/>
      <c r="BV51" s="235"/>
      <c r="BW51" s="235"/>
      <c r="BX51" s="235"/>
      <c r="BY51" s="420"/>
      <c r="BZ51" s="420"/>
      <c r="CA51" s="420"/>
      <c r="CB51" s="420"/>
      <c r="CC51" s="420"/>
    </row>
    <row r="52" spans="1:81" s="234" customFormat="1" ht="14.25" customHeight="1" x14ac:dyDescent="0.35">
      <c r="A52" s="205" t="s">
        <v>487</v>
      </c>
      <c r="B52" s="117">
        <v>45057</v>
      </c>
      <c r="C52" s="109">
        <v>11</v>
      </c>
      <c r="D52" s="109">
        <v>10</v>
      </c>
      <c r="E52" s="109">
        <v>4</v>
      </c>
      <c r="F52" s="109">
        <v>1</v>
      </c>
      <c r="G52" s="109">
        <v>1</v>
      </c>
      <c r="H52" s="109">
        <v>1</v>
      </c>
      <c r="I52" s="101"/>
      <c r="J52" s="102">
        <v>0</v>
      </c>
      <c r="K52" s="136">
        <f t="shared" si="50"/>
        <v>9.0909090909090917</v>
      </c>
      <c r="L52" s="136">
        <f t="shared" si="51"/>
        <v>63.636363636363633</v>
      </c>
      <c r="M52" s="136">
        <f t="shared" si="55"/>
        <v>90.909090909090907</v>
      </c>
      <c r="N52" s="136">
        <f t="shared" si="53"/>
        <v>90.909090909090907</v>
      </c>
      <c r="O52" s="136">
        <f t="shared" si="54"/>
        <v>90.909090909090907</v>
      </c>
      <c r="P52" s="93"/>
      <c r="Q52" s="205" t="s">
        <v>467</v>
      </c>
      <c r="R52" s="103" t="s">
        <v>24</v>
      </c>
      <c r="S52" s="101">
        <v>9</v>
      </c>
      <c r="T52" s="101">
        <v>8</v>
      </c>
      <c r="U52" s="248"/>
      <c r="V52" s="248"/>
      <c r="W52" s="235"/>
      <c r="X52" s="291"/>
      <c r="Y52" s="291"/>
      <c r="Z52" s="291"/>
      <c r="AA52" s="291"/>
      <c r="AB52" s="291"/>
      <c r="AC52" s="291"/>
      <c r="AD52" s="291"/>
      <c r="AE52" s="393"/>
      <c r="AF52" s="235"/>
      <c r="AG52" s="303"/>
      <c r="AH52" s="235"/>
      <c r="AI52" s="235"/>
      <c r="AJ52" s="235"/>
      <c r="AK52" s="235"/>
      <c r="AL52" s="235"/>
      <c r="AM52" s="235"/>
      <c r="AN52" s="291"/>
      <c r="AO52" s="235"/>
      <c r="AP52" s="420"/>
      <c r="AQ52" s="420"/>
      <c r="AR52" s="420"/>
      <c r="AS52" s="420"/>
      <c r="AT52" s="420"/>
      <c r="AU52" s="235"/>
      <c r="AV52" s="235"/>
      <c r="AW52" s="235"/>
      <c r="AX52" s="291"/>
      <c r="AY52" s="235"/>
      <c r="AZ52" s="235"/>
      <c r="BA52" s="235"/>
      <c r="BB52" s="303"/>
      <c r="BC52" s="235"/>
      <c r="BD52" s="235"/>
      <c r="BE52" s="235"/>
      <c r="BF52" s="291"/>
      <c r="BG52" s="291"/>
      <c r="BH52" s="291"/>
      <c r="BI52" s="291"/>
      <c r="BJ52" s="291"/>
      <c r="BK52" s="291"/>
      <c r="BL52" s="291"/>
      <c r="BM52" s="291"/>
      <c r="BN52" s="291"/>
      <c r="BO52" s="235"/>
      <c r="BP52" s="258"/>
      <c r="BQ52" s="235"/>
      <c r="BR52" s="235"/>
      <c r="BS52" s="235"/>
      <c r="BT52" s="235"/>
      <c r="BU52" s="235"/>
      <c r="BV52" s="235"/>
      <c r="BW52" s="235"/>
      <c r="BX52" s="235"/>
      <c r="BY52" s="420"/>
      <c r="BZ52" s="420"/>
      <c r="CA52" s="420"/>
      <c r="CB52" s="420"/>
      <c r="CC52" s="420"/>
    </row>
    <row r="53" spans="1:81" s="234" customFormat="1" ht="14.25" customHeight="1" x14ac:dyDescent="0.35">
      <c r="A53" s="110" t="s">
        <v>488</v>
      </c>
      <c r="B53" s="154">
        <v>45057</v>
      </c>
      <c r="C53" s="110">
        <v>11</v>
      </c>
      <c r="D53" s="110">
        <v>5</v>
      </c>
      <c r="E53" s="110">
        <v>2</v>
      </c>
      <c r="F53" s="110">
        <v>1</v>
      </c>
      <c r="G53" s="110">
        <v>1</v>
      </c>
      <c r="H53" s="110">
        <v>0</v>
      </c>
      <c r="I53" s="110"/>
      <c r="J53" s="110">
        <v>0</v>
      </c>
      <c r="K53" s="153">
        <f t="shared" si="50"/>
        <v>54.54545454545454</v>
      </c>
      <c r="L53" s="153">
        <f t="shared" si="51"/>
        <v>81.818181818181827</v>
      </c>
      <c r="M53" s="153">
        <f t="shared" si="55"/>
        <v>90.909090909090907</v>
      </c>
      <c r="N53" s="153">
        <f t="shared" si="53"/>
        <v>90.909090909090907</v>
      </c>
      <c r="O53" s="153">
        <f t="shared" si="54"/>
        <v>100</v>
      </c>
      <c r="P53" s="93"/>
      <c r="Q53" s="205" t="s">
        <v>467</v>
      </c>
      <c r="R53" s="103" t="s">
        <v>24</v>
      </c>
      <c r="S53" s="110">
        <v>9</v>
      </c>
      <c r="T53" s="110">
        <v>8</v>
      </c>
      <c r="U53" s="248"/>
      <c r="V53" s="248"/>
      <c r="W53" s="235"/>
      <c r="X53" s="291"/>
      <c r="Y53" s="291"/>
      <c r="Z53" s="291"/>
      <c r="AA53" s="291"/>
      <c r="AB53" s="291"/>
      <c r="AC53" s="291"/>
      <c r="AD53" s="291"/>
      <c r="AE53" s="393"/>
      <c r="AF53" s="235"/>
      <c r="AG53" s="303"/>
      <c r="AH53" s="235"/>
      <c r="AI53" s="235"/>
      <c r="AJ53" s="235"/>
      <c r="AK53" s="235"/>
      <c r="AL53" s="235"/>
      <c r="AM53" s="235"/>
      <c r="AN53" s="291"/>
      <c r="AO53" s="235"/>
      <c r="AP53" s="420"/>
      <c r="AQ53" s="420"/>
      <c r="AR53" s="420"/>
      <c r="AS53" s="420"/>
      <c r="AT53" s="420"/>
      <c r="AU53" s="235"/>
      <c r="AV53" s="235"/>
      <c r="AW53" s="235"/>
      <c r="AX53" s="291"/>
      <c r="AY53" s="235"/>
      <c r="AZ53" s="235"/>
      <c r="BA53" s="235"/>
      <c r="BB53" s="303"/>
      <c r="BC53" s="235"/>
      <c r="BD53" s="235"/>
      <c r="BE53" s="235"/>
      <c r="BF53" s="291"/>
      <c r="BG53" s="291"/>
      <c r="BH53" s="291"/>
      <c r="BI53" s="291"/>
      <c r="BJ53" s="291"/>
      <c r="BK53" s="291"/>
      <c r="BL53" s="291"/>
      <c r="BM53" s="291"/>
      <c r="BN53" s="291"/>
      <c r="BO53" s="235"/>
      <c r="BP53" s="258"/>
      <c r="BQ53" s="235"/>
      <c r="BR53" s="235"/>
      <c r="BS53" s="235"/>
      <c r="BT53" s="235"/>
      <c r="BU53" s="235"/>
      <c r="BV53" s="235"/>
      <c r="BW53" s="235"/>
      <c r="BX53" s="235"/>
      <c r="BY53" s="420"/>
      <c r="BZ53" s="420"/>
      <c r="CA53" s="420"/>
      <c r="CB53" s="420"/>
      <c r="CC53" s="420"/>
    </row>
    <row r="54" spans="1:81" s="234" customFormat="1" ht="14.25" customHeight="1" x14ac:dyDescent="0.35">
      <c r="A54" s="110" t="s">
        <v>489</v>
      </c>
      <c r="B54" s="154">
        <v>45057</v>
      </c>
      <c r="C54" s="110">
        <v>7</v>
      </c>
      <c r="D54" s="110">
        <v>6</v>
      </c>
      <c r="E54" s="110">
        <v>5</v>
      </c>
      <c r="F54" s="110">
        <v>5</v>
      </c>
      <c r="G54" s="110">
        <v>4</v>
      </c>
      <c r="H54" s="110">
        <v>2</v>
      </c>
      <c r="I54" s="110"/>
      <c r="J54" s="110">
        <v>0</v>
      </c>
      <c r="K54" s="153">
        <f t="shared" ref="K54" si="56">(C54-D54)/C54*100</f>
        <v>14.285714285714285</v>
      </c>
      <c r="L54" s="153">
        <f t="shared" ref="L54" si="57">(C54-E54)/C54*100</f>
        <v>28.571428571428569</v>
      </c>
      <c r="M54" s="153">
        <f t="shared" si="55"/>
        <v>28.571428571428569</v>
      </c>
      <c r="N54" s="153">
        <f t="shared" ref="N54" si="58">(C54-G54)/C54*100</f>
        <v>42.857142857142854</v>
      </c>
      <c r="O54" s="153">
        <f t="shared" ref="O54" si="59">(C54-H54)/C54*100</f>
        <v>71.428571428571431</v>
      </c>
      <c r="P54" s="93"/>
      <c r="Q54" s="205" t="s">
        <v>467</v>
      </c>
      <c r="R54" s="103" t="s">
        <v>24</v>
      </c>
      <c r="S54" s="110">
        <v>9</v>
      </c>
      <c r="T54" s="110">
        <v>8</v>
      </c>
      <c r="U54" s="423"/>
      <c r="V54" s="423"/>
      <c r="W54" s="235"/>
      <c r="X54" s="291"/>
      <c r="Y54" s="291"/>
      <c r="Z54" s="291"/>
      <c r="AA54" s="291"/>
      <c r="AB54" s="291"/>
      <c r="AC54" s="291"/>
      <c r="AD54" s="291"/>
      <c r="AE54" s="393"/>
      <c r="AF54" s="235"/>
      <c r="AG54" s="303"/>
      <c r="AH54" s="235"/>
      <c r="AI54" s="235"/>
      <c r="AJ54" s="235"/>
      <c r="AK54" s="235"/>
      <c r="AL54" s="235"/>
      <c r="AM54" s="235"/>
      <c r="AN54" s="291"/>
      <c r="AO54" s="235"/>
      <c r="AP54" s="420"/>
      <c r="AQ54" s="420"/>
      <c r="AR54" s="420"/>
      <c r="AS54" s="420"/>
      <c r="AT54" s="420"/>
      <c r="AU54" s="235"/>
      <c r="AV54" s="235"/>
      <c r="AW54" s="235"/>
      <c r="AX54" s="291"/>
      <c r="AY54" s="235"/>
      <c r="AZ54" s="235"/>
      <c r="BA54" s="235"/>
      <c r="BB54" s="303"/>
      <c r="BC54" s="235"/>
      <c r="BD54" s="235"/>
      <c r="BE54" s="235"/>
      <c r="BF54" s="291"/>
      <c r="BG54" s="291"/>
      <c r="BH54" s="291"/>
      <c r="BI54" s="291"/>
      <c r="BJ54" s="291"/>
      <c r="BK54" s="291"/>
      <c r="BL54" s="291"/>
      <c r="BM54" s="291"/>
      <c r="BN54" s="291"/>
      <c r="BO54" s="235"/>
      <c r="BP54" s="258"/>
      <c r="BQ54" s="235"/>
      <c r="BR54" s="235"/>
      <c r="BS54" s="235"/>
      <c r="BT54" s="235"/>
      <c r="BU54" s="235"/>
      <c r="BV54" s="235"/>
      <c r="BW54" s="235"/>
      <c r="BX54" s="235"/>
      <c r="BY54" s="420"/>
      <c r="BZ54" s="420"/>
      <c r="CA54" s="420"/>
      <c r="CB54" s="420"/>
      <c r="CC54" s="420"/>
    </row>
    <row r="55" spans="1:81" s="234" customFormat="1" ht="14.25" customHeight="1" x14ac:dyDescent="0.35">
      <c r="A55" s="110" t="s">
        <v>493</v>
      </c>
      <c r="B55" s="154">
        <v>45057</v>
      </c>
      <c r="C55" s="110">
        <v>12</v>
      </c>
      <c r="D55" s="110">
        <v>12</v>
      </c>
      <c r="E55" s="110">
        <v>10</v>
      </c>
      <c r="F55" s="110">
        <v>6</v>
      </c>
      <c r="G55" s="110">
        <v>2</v>
      </c>
      <c r="H55" s="110">
        <v>1</v>
      </c>
      <c r="I55" s="110"/>
      <c r="J55" s="110">
        <v>0</v>
      </c>
      <c r="K55" s="153">
        <f t="shared" ref="K55" si="60">(C55-D55)/C55*100</f>
        <v>0</v>
      </c>
      <c r="L55" s="153">
        <f t="shared" ref="L55" si="61">(C55-E55)/C55*100</f>
        <v>16.666666666666664</v>
      </c>
      <c r="M55" s="153">
        <f t="shared" si="55"/>
        <v>50</v>
      </c>
      <c r="N55" s="153">
        <f t="shared" ref="N55" si="62">(C55-G55)/C55*100</f>
        <v>83.333333333333343</v>
      </c>
      <c r="O55" s="153">
        <f t="shared" ref="O55" si="63">(C55-H55)/C55*100</f>
        <v>91.666666666666657</v>
      </c>
      <c r="P55" s="93"/>
      <c r="Q55" s="205" t="s">
        <v>467</v>
      </c>
      <c r="R55" s="103" t="s">
        <v>24</v>
      </c>
      <c r="S55" s="110">
        <v>9</v>
      </c>
      <c r="T55" s="110">
        <v>8</v>
      </c>
      <c r="U55" s="248"/>
      <c r="V55" s="248"/>
      <c r="W55" s="235"/>
      <c r="X55" s="291"/>
      <c r="Y55" s="291"/>
      <c r="Z55" s="291"/>
      <c r="AA55" s="291"/>
      <c r="AB55" s="291"/>
      <c r="AC55" s="291"/>
      <c r="AD55" s="291"/>
      <c r="AE55" s="393"/>
      <c r="AF55" s="235"/>
      <c r="AG55" s="303"/>
      <c r="AH55" s="235"/>
      <c r="AI55" s="235"/>
      <c r="AJ55" s="235"/>
      <c r="AK55" s="235"/>
      <c r="AL55" s="235"/>
      <c r="AM55" s="235"/>
      <c r="AN55" s="291"/>
      <c r="AO55" s="235"/>
      <c r="AP55" s="420"/>
      <c r="AQ55" s="420"/>
      <c r="AR55" s="420"/>
      <c r="AS55" s="420"/>
      <c r="AT55" s="420"/>
      <c r="AU55" s="235"/>
      <c r="AV55" s="235"/>
      <c r="AW55" s="235"/>
      <c r="AX55" s="291"/>
      <c r="AY55" s="235"/>
      <c r="AZ55" s="235"/>
      <c r="BA55" s="235"/>
      <c r="BB55" s="303"/>
      <c r="BC55" s="235"/>
      <c r="BD55" s="235"/>
      <c r="BE55" s="235"/>
      <c r="BF55" s="291"/>
      <c r="BG55" s="291"/>
      <c r="BH55" s="291"/>
      <c r="BI55" s="291"/>
      <c r="BJ55" s="291"/>
      <c r="BK55" s="291"/>
      <c r="BL55" s="291"/>
      <c r="BM55" s="291"/>
      <c r="BN55" s="291"/>
      <c r="BO55" s="235"/>
      <c r="BP55" s="258"/>
      <c r="BQ55" s="235"/>
      <c r="BR55" s="235"/>
      <c r="BS55" s="235"/>
      <c r="BT55" s="235"/>
      <c r="BU55" s="235"/>
      <c r="BV55" s="235"/>
      <c r="BW55" s="235"/>
      <c r="BX55" s="235"/>
      <c r="BY55" s="420"/>
      <c r="BZ55" s="420"/>
      <c r="CA55" s="420"/>
      <c r="CB55" s="420"/>
      <c r="CC55" s="420"/>
    </row>
    <row r="56" spans="1:81" s="234" customFormat="1" ht="14.25" customHeight="1" x14ac:dyDescent="0.35">
      <c r="A56" s="110" t="s">
        <v>494</v>
      </c>
      <c r="B56" s="154">
        <v>45057</v>
      </c>
      <c r="C56" s="110">
        <v>11</v>
      </c>
      <c r="D56" s="110">
        <v>9</v>
      </c>
      <c r="E56" s="110">
        <v>5</v>
      </c>
      <c r="F56" s="110">
        <v>3</v>
      </c>
      <c r="G56" s="110">
        <v>2</v>
      </c>
      <c r="H56" s="110">
        <v>1</v>
      </c>
      <c r="I56" s="110"/>
      <c r="J56" s="110">
        <v>0</v>
      </c>
      <c r="K56" s="153">
        <f t="shared" ref="K56" si="64">(C56-D56)/C56*100</f>
        <v>18.181818181818183</v>
      </c>
      <c r="L56" s="153">
        <f t="shared" ref="L56" si="65">(C56-E56)/C56*100</f>
        <v>54.54545454545454</v>
      </c>
      <c r="M56" s="153">
        <f t="shared" si="55"/>
        <v>72.727272727272734</v>
      </c>
      <c r="N56" s="153">
        <f t="shared" ref="N56" si="66">(C56-G56)/C56*100</f>
        <v>81.818181818181827</v>
      </c>
      <c r="O56" s="153">
        <f t="shared" ref="O56" si="67">(C56-H56)/C56*100</f>
        <v>90.909090909090907</v>
      </c>
      <c r="P56" s="93"/>
      <c r="Q56" s="205" t="s">
        <v>467</v>
      </c>
      <c r="R56" s="103" t="s">
        <v>24</v>
      </c>
      <c r="S56" s="110">
        <v>9</v>
      </c>
      <c r="T56" s="110">
        <v>8</v>
      </c>
      <c r="U56" s="425"/>
      <c r="V56" s="425"/>
      <c r="W56" s="235"/>
      <c r="X56" s="291"/>
      <c r="Y56" s="291"/>
      <c r="Z56" s="291"/>
      <c r="AA56" s="291"/>
      <c r="AB56" s="291"/>
      <c r="AC56" s="291"/>
      <c r="AD56" s="291"/>
      <c r="AE56" s="393"/>
      <c r="AF56" s="235"/>
      <c r="AG56" s="303"/>
      <c r="AH56" s="235"/>
      <c r="AI56" s="235"/>
      <c r="AJ56" s="235"/>
      <c r="AK56" s="235"/>
      <c r="AL56" s="235"/>
      <c r="AM56" s="235"/>
      <c r="AN56" s="291"/>
      <c r="AO56" s="235"/>
      <c r="AP56" s="420"/>
      <c r="AQ56" s="420"/>
      <c r="AR56" s="420"/>
      <c r="AS56" s="420"/>
      <c r="AT56" s="420"/>
      <c r="AU56" s="235"/>
      <c r="AV56" s="235"/>
      <c r="AW56" s="235"/>
      <c r="AX56" s="291"/>
      <c r="AY56" s="235"/>
      <c r="AZ56" s="235"/>
      <c r="BA56" s="235"/>
      <c r="BB56" s="303"/>
      <c r="BC56" s="235"/>
      <c r="BD56" s="235"/>
      <c r="BE56" s="235"/>
      <c r="BF56" s="291"/>
      <c r="BG56" s="291"/>
      <c r="BH56" s="291"/>
      <c r="BI56" s="291"/>
      <c r="BJ56" s="291"/>
      <c r="BK56" s="291"/>
      <c r="BL56" s="291"/>
      <c r="BM56" s="291"/>
      <c r="BN56" s="291"/>
      <c r="BO56" s="235"/>
      <c r="BP56" s="258"/>
      <c r="BQ56" s="235"/>
      <c r="BR56" s="235"/>
      <c r="BS56" s="235"/>
      <c r="BT56" s="235"/>
      <c r="BU56" s="235"/>
      <c r="BV56" s="235"/>
      <c r="BW56" s="235"/>
      <c r="BX56" s="235"/>
      <c r="BY56" s="420"/>
      <c r="BZ56" s="420"/>
      <c r="CA56" s="420"/>
      <c r="CB56" s="420"/>
      <c r="CC56" s="420"/>
    </row>
    <row r="57" spans="1:81" s="234" customFormat="1" ht="14.25" customHeight="1" x14ac:dyDescent="0.35">
      <c r="A57" s="286" t="s">
        <v>498</v>
      </c>
      <c r="B57" s="404">
        <v>45058</v>
      </c>
      <c r="C57" s="286">
        <v>10</v>
      </c>
      <c r="D57" s="286">
        <v>8</v>
      </c>
      <c r="E57" s="286">
        <v>6</v>
      </c>
      <c r="F57" s="286">
        <v>5</v>
      </c>
      <c r="G57" s="286">
        <v>2</v>
      </c>
      <c r="H57" s="286">
        <v>1</v>
      </c>
      <c r="I57" s="286"/>
      <c r="J57" s="286">
        <v>0</v>
      </c>
      <c r="K57" s="399">
        <f t="shared" ref="K57:K71" si="68">(C57-D57)/C57*100</f>
        <v>20</v>
      </c>
      <c r="L57" s="399">
        <f t="shared" ref="L57:L71" si="69">(C57-E57)/C57*100</f>
        <v>40</v>
      </c>
      <c r="M57" s="399">
        <f t="shared" ref="M57:M71" si="70">(C57-F57)/C57*100</f>
        <v>50</v>
      </c>
      <c r="N57" s="399">
        <f t="shared" ref="N57:N71" si="71">(C57-G57)/C57*100</f>
        <v>80</v>
      </c>
      <c r="O57" s="399">
        <f t="shared" ref="O57:O71" si="72">(C57-H57)/C57*100</f>
        <v>90</v>
      </c>
      <c r="P57" s="278"/>
      <c r="Q57" s="410" t="s">
        <v>467</v>
      </c>
      <c r="R57" s="345" t="s">
        <v>24</v>
      </c>
      <c r="S57" s="286">
        <v>8</v>
      </c>
      <c r="T57" s="286">
        <v>10</v>
      </c>
      <c r="U57" s="417"/>
      <c r="V57" s="417"/>
      <c r="W57" s="235"/>
      <c r="X57" s="291"/>
      <c r="Y57" s="291"/>
      <c r="Z57" s="291"/>
      <c r="AA57" s="291"/>
      <c r="AB57" s="291"/>
      <c r="AC57" s="291"/>
      <c r="AD57" s="291"/>
      <c r="AE57" s="393"/>
      <c r="AF57" s="235"/>
      <c r="AG57" s="303"/>
      <c r="AH57" s="235"/>
      <c r="AI57" s="235"/>
      <c r="AJ57" s="235"/>
      <c r="AK57" s="235"/>
      <c r="AL57" s="235"/>
      <c r="AM57" s="235"/>
      <c r="AN57" s="291"/>
      <c r="AO57" s="235"/>
      <c r="AP57" s="420"/>
      <c r="AQ57" s="420"/>
      <c r="AR57" s="420"/>
      <c r="AS57" s="420"/>
      <c r="AT57" s="420"/>
      <c r="AU57" s="235"/>
      <c r="AV57" s="235"/>
      <c r="AW57" s="235"/>
      <c r="AX57" s="291"/>
      <c r="AY57" s="235"/>
      <c r="AZ57" s="235"/>
      <c r="BA57" s="235"/>
      <c r="BB57" s="303"/>
      <c r="BC57" s="235"/>
      <c r="BD57" s="235"/>
      <c r="BE57" s="235"/>
      <c r="BF57" s="291"/>
      <c r="BG57" s="291"/>
      <c r="BH57" s="291"/>
      <c r="BI57" s="291"/>
      <c r="BJ57" s="291"/>
      <c r="BK57" s="291"/>
      <c r="BL57" s="291"/>
      <c r="BM57" s="291"/>
      <c r="BN57" s="291"/>
      <c r="BO57" s="235"/>
      <c r="BP57" s="258"/>
      <c r="BQ57" s="235"/>
      <c r="BR57" s="235"/>
      <c r="BS57" s="235"/>
      <c r="BT57" s="235"/>
      <c r="BU57" s="235"/>
      <c r="BV57" s="235"/>
      <c r="BW57" s="235"/>
      <c r="BX57" s="235"/>
      <c r="BY57" s="420"/>
      <c r="BZ57" s="420"/>
      <c r="CA57" s="420"/>
      <c r="CB57" s="420"/>
      <c r="CC57" s="420"/>
    </row>
    <row r="58" spans="1:81" s="234" customFormat="1" ht="14.25" customHeight="1" x14ac:dyDescent="0.35">
      <c r="A58" s="286" t="s">
        <v>499</v>
      </c>
      <c r="B58" s="404">
        <v>45058</v>
      </c>
      <c r="C58" s="286">
        <v>8</v>
      </c>
      <c r="D58" s="286">
        <v>7</v>
      </c>
      <c r="E58" s="286">
        <v>3</v>
      </c>
      <c r="F58" s="286">
        <v>2</v>
      </c>
      <c r="G58" s="286">
        <v>1</v>
      </c>
      <c r="H58" s="286">
        <v>0</v>
      </c>
      <c r="I58" s="286"/>
      <c r="J58" s="286">
        <v>0</v>
      </c>
      <c r="K58" s="399">
        <f t="shared" si="68"/>
        <v>12.5</v>
      </c>
      <c r="L58" s="399">
        <f t="shared" si="69"/>
        <v>62.5</v>
      </c>
      <c r="M58" s="399">
        <f t="shared" si="70"/>
        <v>75</v>
      </c>
      <c r="N58" s="399">
        <f t="shared" si="71"/>
        <v>87.5</v>
      </c>
      <c r="O58" s="399">
        <f t="shared" si="72"/>
        <v>100</v>
      </c>
      <c r="P58" s="278"/>
      <c r="Q58" s="286" t="s">
        <v>467</v>
      </c>
      <c r="R58" s="286" t="s">
        <v>24</v>
      </c>
      <c r="S58" s="286">
        <v>8</v>
      </c>
      <c r="T58" s="286">
        <v>10</v>
      </c>
      <c r="U58" s="425"/>
      <c r="V58" s="425"/>
      <c r="W58" s="235"/>
      <c r="X58" s="291"/>
      <c r="Y58" s="291"/>
      <c r="Z58" s="291"/>
      <c r="AA58" s="291"/>
      <c r="AB58" s="291"/>
      <c r="AC58" s="291"/>
      <c r="AD58" s="291"/>
      <c r="AE58" s="393"/>
      <c r="AF58" s="235"/>
      <c r="AG58" s="303"/>
      <c r="AH58" s="235"/>
      <c r="AI58" s="235"/>
      <c r="AJ58" s="235"/>
      <c r="AK58" s="235"/>
      <c r="AL58" s="235"/>
      <c r="AM58" s="235"/>
      <c r="AN58" s="291"/>
      <c r="AO58" s="235"/>
      <c r="AP58" s="420"/>
      <c r="AQ58" s="420"/>
      <c r="AR58" s="420"/>
      <c r="AS58" s="420"/>
      <c r="AT58" s="420"/>
      <c r="AU58" s="235"/>
      <c r="AV58" s="235"/>
      <c r="AW58" s="235"/>
      <c r="AX58" s="291"/>
      <c r="AY58" s="235"/>
      <c r="AZ58" s="235"/>
      <c r="BA58" s="235"/>
      <c r="BB58" s="303"/>
      <c r="BC58" s="235"/>
      <c r="BD58" s="235"/>
      <c r="BE58" s="235"/>
      <c r="BF58" s="291"/>
      <c r="BG58" s="291"/>
      <c r="BH58" s="291"/>
      <c r="BI58" s="291"/>
      <c r="BJ58" s="291"/>
      <c r="BK58" s="291"/>
      <c r="BL58" s="291"/>
      <c r="BM58" s="291"/>
      <c r="BN58" s="291"/>
      <c r="BO58" s="235"/>
      <c r="BP58" s="258"/>
      <c r="BQ58" s="235"/>
      <c r="BR58" s="235"/>
      <c r="BS58" s="235"/>
      <c r="BT58" s="235"/>
      <c r="BU58" s="235"/>
      <c r="BV58" s="235"/>
      <c r="BW58" s="235"/>
      <c r="BX58" s="235"/>
      <c r="BY58" s="420"/>
      <c r="BZ58" s="420"/>
      <c r="CA58" s="420"/>
      <c r="CB58" s="420"/>
      <c r="CC58" s="420"/>
    </row>
    <row r="59" spans="1:81" s="234" customFormat="1" ht="14.25" customHeight="1" x14ac:dyDescent="0.35">
      <c r="A59" s="286" t="s">
        <v>501</v>
      </c>
      <c r="B59" s="404">
        <v>45058</v>
      </c>
      <c r="C59" s="286">
        <v>7</v>
      </c>
      <c r="D59" s="286">
        <v>7</v>
      </c>
      <c r="E59" s="286">
        <v>5</v>
      </c>
      <c r="F59" s="286">
        <v>5</v>
      </c>
      <c r="G59" s="286">
        <v>4</v>
      </c>
      <c r="H59" s="286">
        <v>2</v>
      </c>
      <c r="I59" s="286"/>
      <c r="J59" s="286">
        <v>0</v>
      </c>
      <c r="K59" s="399">
        <f t="shared" si="68"/>
        <v>0</v>
      </c>
      <c r="L59" s="399">
        <f t="shared" si="69"/>
        <v>28.571428571428569</v>
      </c>
      <c r="M59" s="399">
        <f t="shared" si="70"/>
        <v>28.571428571428569</v>
      </c>
      <c r="N59" s="399">
        <f t="shared" si="71"/>
        <v>42.857142857142854</v>
      </c>
      <c r="O59" s="399">
        <f t="shared" si="72"/>
        <v>71.428571428571431</v>
      </c>
      <c r="P59" s="278"/>
      <c r="Q59" s="286" t="s">
        <v>467</v>
      </c>
      <c r="R59" s="286" t="s">
        <v>24</v>
      </c>
      <c r="S59" s="286">
        <v>8</v>
      </c>
      <c r="T59" s="286">
        <v>10</v>
      </c>
      <c r="U59" s="417"/>
      <c r="V59" s="417"/>
      <c r="W59" s="235"/>
      <c r="X59" s="291"/>
      <c r="Y59" s="291"/>
      <c r="Z59" s="291"/>
      <c r="AA59" s="291"/>
      <c r="AB59" s="291"/>
      <c r="AC59" s="291"/>
      <c r="AD59" s="291"/>
      <c r="AE59" s="393"/>
      <c r="AF59" s="235"/>
      <c r="AG59" s="303"/>
      <c r="AH59" s="235"/>
      <c r="AI59" s="235"/>
      <c r="AJ59" s="235"/>
      <c r="AK59" s="235"/>
      <c r="AL59" s="235"/>
      <c r="AM59" s="235"/>
      <c r="AN59" s="291"/>
      <c r="AO59" s="235"/>
      <c r="AP59" s="420"/>
      <c r="AQ59" s="420"/>
      <c r="AR59" s="420"/>
      <c r="AS59" s="420"/>
      <c r="AT59" s="420"/>
      <c r="AU59" s="235"/>
      <c r="AV59" s="235"/>
      <c r="AW59" s="235"/>
      <c r="AX59" s="291"/>
      <c r="AY59" s="235"/>
      <c r="AZ59" s="235"/>
      <c r="BA59" s="235"/>
      <c r="BB59" s="303"/>
      <c r="BC59" s="235"/>
      <c r="BD59" s="235"/>
      <c r="BE59" s="235"/>
      <c r="BF59" s="291"/>
      <c r="BG59" s="291"/>
      <c r="BH59" s="291"/>
      <c r="BI59" s="291"/>
      <c r="BJ59" s="291"/>
      <c r="BK59" s="291"/>
      <c r="BL59" s="291"/>
      <c r="BM59" s="291"/>
      <c r="BN59" s="291"/>
      <c r="BO59" s="235"/>
      <c r="BP59" s="258"/>
      <c r="BQ59" s="235"/>
      <c r="BR59" s="235"/>
      <c r="BS59" s="235"/>
      <c r="BT59" s="235"/>
      <c r="BU59" s="235"/>
      <c r="BV59" s="235"/>
      <c r="BW59" s="235"/>
      <c r="BX59" s="235"/>
      <c r="BY59" s="420"/>
      <c r="BZ59" s="420"/>
      <c r="CA59" s="420"/>
      <c r="CB59" s="420"/>
      <c r="CC59" s="420"/>
    </row>
    <row r="60" spans="1:81" ht="14.25" customHeight="1" x14ac:dyDescent="0.35">
      <c r="A60" s="110" t="s">
        <v>506</v>
      </c>
      <c r="B60" s="154">
        <v>45071</v>
      </c>
      <c r="C60" s="110">
        <v>7</v>
      </c>
      <c r="D60" s="110">
        <v>6</v>
      </c>
      <c r="E60" s="110">
        <v>4</v>
      </c>
      <c r="F60" s="110">
        <v>4</v>
      </c>
      <c r="G60" s="110">
        <v>5</v>
      </c>
      <c r="H60" s="110">
        <v>4</v>
      </c>
      <c r="I60" s="110"/>
      <c r="J60" s="110">
        <v>0</v>
      </c>
      <c r="K60" s="153">
        <f t="shared" si="68"/>
        <v>14.285714285714285</v>
      </c>
      <c r="L60" s="153">
        <f t="shared" si="69"/>
        <v>42.857142857142854</v>
      </c>
      <c r="M60" s="153">
        <f t="shared" si="70"/>
        <v>42.857142857142854</v>
      </c>
      <c r="N60" s="153">
        <f t="shared" si="71"/>
        <v>28.571428571428569</v>
      </c>
      <c r="O60" s="153">
        <f t="shared" si="72"/>
        <v>42.857142857142854</v>
      </c>
      <c r="P60" s="93"/>
      <c r="Q60" s="110" t="s">
        <v>502</v>
      </c>
      <c r="R60" s="110" t="s">
        <v>24</v>
      </c>
      <c r="S60" s="110">
        <v>9</v>
      </c>
      <c r="T60" s="110">
        <v>8</v>
      </c>
      <c r="U60" s="425"/>
      <c r="V60" s="425"/>
      <c r="W60" s="24"/>
      <c r="X60" s="18"/>
      <c r="Y60" s="18"/>
      <c r="Z60" s="18"/>
      <c r="AA60" s="18"/>
      <c r="AB60" s="18"/>
      <c r="AC60" s="18"/>
      <c r="AD60" s="18"/>
      <c r="AE60" s="152"/>
      <c r="AF60" s="24"/>
      <c r="AG60" s="44"/>
      <c r="AH60" s="24"/>
      <c r="AI60" s="24"/>
      <c r="AJ60" s="24"/>
      <c r="AK60" s="24"/>
      <c r="AL60" s="24"/>
      <c r="AM60" s="24"/>
      <c r="AN60" s="18"/>
      <c r="AO60" s="24"/>
      <c r="AP60" s="146"/>
      <c r="AQ60" s="146"/>
      <c r="AR60" s="146"/>
      <c r="AS60" s="146"/>
      <c r="AT60" s="146"/>
      <c r="AU60" s="24"/>
      <c r="AV60" s="24"/>
      <c r="AW60" s="24"/>
      <c r="AX60" s="18"/>
      <c r="AY60" s="24"/>
      <c r="AZ60" s="24"/>
      <c r="BA60" s="24"/>
      <c r="BB60" s="44"/>
      <c r="BC60" s="24"/>
      <c r="BD60" s="24"/>
      <c r="BE60" s="24"/>
      <c r="BF60" s="18"/>
      <c r="BG60" s="18"/>
      <c r="BH60" s="18"/>
      <c r="BI60" s="159"/>
      <c r="BJ60" s="18"/>
      <c r="BK60" s="18"/>
      <c r="BL60" s="18"/>
      <c r="BM60" s="18"/>
      <c r="BN60" s="18"/>
      <c r="BO60" s="24"/>
      <c r="BP60" s="145"/>
      <c r="BQ60" s="24"/>
      <c r="BR60" s="24"/>
      <c r="BS60" s="24"/>
      <c r="BT60" s="24"/>
      <c r="BU60" s="24"/>
      <c r="BV60" s="24"/>
      <c r="BW60" s="24"/>
      <c r="BX60" s="24"/>
      <c r="BY60" s="146"/>
      <c r="BZ60" s="146"/>
      <c r="CA60" s="146"/>
      <c r="CB60" s="146"/>
      <c r="CC60" s="146"/>
    </row>
    <row r="61" spans="1:81" ht="14.25" customHeight="1" x14ac:dyDescent="0.35">
      <c r="A61" s="110" t="s">
        <v>507</v>
      </c>
      <c r="B61" s="154">
        <v>45071</v>
      </c>
      <c r="C61" s="110">
        <v>8</v>
      </c>
      <c r="D61" s="110">
        <v>8</v>
      </c>
      <c r="E61" s="110">
        <v>6</v>
      </c>
      <c r="F61" s="110">
        <v>4</v>
      </c>
      <c r="G61" s="110">
        <v>3</v>
      </c>
      <c r="H61" s="110">
        <v>3</v>
      </c>
      <c r="I61" s="110"/>
      <c r="J61" s="110">
        <v>0</v>
      </c>
      <c r="K61" s="153">
        <f t="shared" si="68"/>
        <v>0</v>
      </c>
      <c r="L61" s="153">
        <f t="shared" si="69"/>
        <v>25</v>
      </c>
      <c r="M61" s="153">
        <f t="shared" si="70"/>
        <v>50</v>
      </c>
      <c r="N61" s="153">
        <f t="shared" si="71"/>
        <v>62.5</v>
      </c>
      <c r="O61" s="153">
        <f t="shared" si="72"/>
        <v>62.5</v>
      </c>
      <c r="P61" s="110"/>
      <c r="Q61" s="110" t="s">
        <v>502</v>
      </c>
      <c r="R61" s="110" t="s">
        <v>24</v>
      </c>
      <c r="S61" s="110">
        <v>9</v>
      </c>
      <c r="T61" s="110">
        <v>8</v>
      </c>
      <c r="U61" s="420"/>
      <c r="V61" s="420"/>
      <c r="W61" s="24"/>
      <c r="X61" s="18"/>
      <c r="Y61" s="18"/>
      <c r="Z61" s="18"/>
      <c r="AA61" s="18"/>
      <c r="AB61" s="18"/>
      <c r="AC61" s="18"/>
      <c r="AD61" s="18"/>
      <c r="AE61" s="152"/>
      <c r="AF61" s="24"/>
      <c r="AG61" s="44"/>
      <c r="AH61" s="24"/>
      <c r="AI61" s="24"/>
      <c r="AJ61" s="24"/>
      <c r="AK61" s="24"/>
      <c r="AL61" s="24"/>
      <c r="AM61" s="24"/>
      <c r="AN61" s="18"/>
      <c r="AO61" s="24"/>
      <c r="AP61" s="146"/>
      <c r="AQ61" s="146"/>
      <c r="AR61" s="146"/>
      <c r="AS61" s="146"/>
      <c r="AT61" s="146"/>
      <c r="AU61" s="24"/>
      <c r="AV61" s="24"/>
      <c r="AW61" s="24"/>
      <c r="AX61" s="18"/>
      <c r="AY61" s="24"/>
      <c r="AZ61" s="24"/>
      <c r="BA61" s="24"/>
      <c r="BB61" s="44"/>
      <c r="BC61" s="24"/>
      <c r="BD61" s="24"/>
      <c r="BE61" s="24"/>
      <c r="BF61" s="18"/>
      <c r="BG61" s="18"/>
      <c r="BH61" s="18"/>
      <c r="BI61" s="159"/>
      <c r="BJ61" s="18"/>
      <c r="BK61" s="18"/>
      <c r="BL61" s="18"/>
      <c r="BM61" s="18"/>
      <c r="BN61" s="18"/>
      <c r="BO61" s="24"/>
      <c r="BP61" s="145"/>
      <c r="BQ61" s="24"/>
      <c r="BR61" s="24"/>
      <c r="BS61" s="24"/>
      <c r="BT61" s="24"/>
      <c r="BU61" s="24"/>
      <c r="BV61" s="24"/>
      <c r="BW61" s="24"/>
      <c r="BX61" s="24"/>
      <c r="BY61" s="146"/>
      <c r="BZ61" s="146"/>
      <c r="CA61" s="146"/>
      <c r="CB61" s="146"/>
      <c r="CC61" s="146"/>
    </row>
    <row r="62" spans="1:81" ht="14.25" customHeight="1" x14ac:dyDescent="0.45">
      <c r="A62" s="110" t="s">
        <v>509</v>
      </c>
      <c r="B62" s="154">
        <v>45071</v>
      </c>
      <c r="C62" s="110">
        <v>8</v>
      </c>
      <c r="D62" s="110">
        <v>8</v>
      </c>
      <c r="E62" s="110">
        <v>8</v>
      </c>
      <c r="F62" s="110">
        <v>6</v>
      </c>
      <c r="G62" s="110">
        <v>5</v>
      </c>
      <c r="H62" s="110">
        <v>3</v>
      </c>
      <c r="I62" s="110"/>
      <c r="J62" s="110">
        <v>0</v>
      </c>
      <c r="K62" s="153">
        <f t="shared" si="68"/>
        <v>0</v>
      </c>
      <c r="L62" s="153">
        <f t="shared" si="69"/>
        <v>0</v>
      </c>
      <c r="M62" s="153">
        <f t="shared" si="70"/>
        <v>25</v>
      </c>
      <c r="N62" s="153">
        <f t="shared" si="71"/>
        <v>37.5</v>
      </c>
      <c r="O62" s="153">
        <f t="shared" si="72"/>
        <v>62.5</v>
      </c>
      <c r="P62" s="101"/>
      <c r="Q62" s="110" t="s">
        <v>502</v>
      </c>
      <c r="R62" s="110" t="s">
        <v>24</v>
      </c>
      <c r="S62" s="110">
        <v>9</v>
      </c>
      <c r="T62" s="110">
        <v>8</v>
      </c>
      <c r="U62" s="291"/>
      <c r="V62" s="291"/>
      <c r="W62" s="18"/>
      <c r="X62" s="18"/>
      <c r="Y62" s="18"/>
      <c r="Z62" s="18"/>
      <c r="AA62" s="18"/>
      <c r="AB62" s="18"/>
      <c r="AC62" s="18"/>
      <c r="AD62" s="18"/>
      <c r="AE62" s="18"/>
      <c r="AF62" s="142"/>
      <c r="AG62" s="128"/>
      <c r="AH62" s="128"/>
      <c r="AI62" s="12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44"/>
      <c r="BC62" s="18"/>
      <c r="BD62" s="18"/>
      <c r="BE62" s="18"/>
      <c r="BF62" s="18"/>
      <c r="BG62" s="18"/>
      <c r="BH62" s="18"/>
      <c r="BI62" s="159"/>
      <c r="BJ62" s="142"/>
      <c r="BK62" s="18"/>
      <c r="BL62" s="18"/>
      <c r="BM62" s="18"/>
      <c r="BN62" s="18"/>
      <c r="BO62" s="24"/>
      <c r="BP62" s="145"/>
      <c r="BQ62" s="24"/>
      <c r="BR62" s="24"/>
      <c r="BS62" s="24"/>
      <c r="BT62" s="24"/>
      <c r="BU62" s="24"/>
      <c r="BV62" s="24"/>
      <c r="BW62" s="24"/>
      <c r="BX62" s="24"/>
      <c r="BY62" s="146"/>
      <c r="BZ62" s="146"/>
      <c r="CA62" s="146"/>
      <c r="CB62" s="146"/>
      <c r="CC62" s="146"/>
    </row>
    <row r="63" spans="1:81" ht="14.25" customHeight="1" x14ac:dyDescent="0.35">
      <c r="A63" s="110" t="s">
        <v>512</v>
      </c>
      <c r="B63" s="154">
        <v>45071</v>
      </c>
      <c r="C63" s="110">
        <v>11</v>
      </c>
      <c r="D63" s="110">
        <v>11</v>
      </c>
      <c r="E63" s="110">
        <v>10</v>
      </c>
      <c r="F63" s="110">
        <v>9</v>
      </c>
      <c r="G63" s="110">
        <v>7</v>
      </c>
      <c r="H63" s="110">
        <v>4</v>
      </c>
      <c r="I63" s="110"/>
      <c r="J63" s="110">
        <v>0</v>
      </c>
      <c r="K63" s="153">
        <f t="shared" si="68"/>
        <v>0</v>
      </c>
      <c r="L63" s="153">
        <f t="shared" si="69"/>
        <v>9.0909090909090917</v>
      </c>
      <c r="M63" s="153">
        <f t="shared" si="70"/>
        <v>18.181818181818183</v>
      </c>
      <c r="N63" s="153">
        <f t="shared" si="71"/>
        <v>36.363636363636367</v>
      </c>
      <c r="O63" s="153">
        <f t="shared" si="72"/>
        <v>63.636363636363633</v>
      </c>
      <c r="P63" s="101"/>
      <c r="Q63" s="110" t="s">
        <v>502</v>
      </c>
      <c r="R63" s="110" t="s">
        <v>24</v>
      </c>
      <c r="S63" s="110">
        <v>9</v>
      </c>
      <c r="T63" s="110">
        <v>8</v>
      </c>
      <c r="U63" s="291"/>
      <c r="V63" s="291"/>
      <c r="W63" s="18"/>
      <c r="X63" s="18"/>
      <c r="Y63" s="18"/>
      <c r="Z63" s="18"/>
      <c r="AA63" s="18"/>
      <c r="AB63" s="18"/>
      <c r="AC63" s="18"/>
      <c r="AD63" s="18"/>
      <c r="AE63" s="24"/>
      <c r="AF63" s="24"/>
      <c r="AG63" s="146"/>
      <c r="AH63" s="146"/>
      <c r="AI63" s="146"/>
      <c r="AJ63" s="146"/>
      <c r="AK63" s="146"/>
      <c r="AL63" s="24"/>
      <c r="AM63" s="24"/>
      <c r="AN63" s="24"/>
      <c r="AO63" s="24"/>
      <c r="AP63" s="24"/>
      <c r="AQ63" s="24"/>
      <c r="AR63" s="24"/>
      <c r="AS63" s="145"/>
      <c r="AT63" s="24"/>
      <c r="AU63" s="24"/>
      <c r="AV63" s="144"/>
      <c r="AW63" s="24"/>
      <c r="AX63" s="24"/>
      <c r="AY63" s="24"/>
      <c r="AZ63" s="24"/>
      <c r="BA63" s="24"/>
      <c r="BB63" s="24"/>
      <c r="BC63" s="24"/>
      <c r="BD63" s="24"/>
      <c r="BE63" s="24"/>
      <c r="BF63" s="18"/>
      <c r="BG63" s="18"/>
      <c r="BH63" s="18"/>
      <c r="BI63" s="159"/>
      <c r="BJ63" s="18"/>
      <c r="BK63" s="18"/>
      <c r="BL63" s="18"/>
      <c r="BM63" s="18"/>
      <c r="BN63" s="18"/>
      <c r="BO63" s="24"/>
      <c r="BP63" s="145"/>
      <c r="BQ63" s="24"/>
      <c r="BR63" s="24"/>
      <c r="BS63" s="24"/>
      <c r="BT63" s="24"/>
      <c r="BU63" s="24"/>
      <c r="BV63" s="24"/>
      <c r="BW63" s="24"/>
      <c r="BX63" s="24"/>
      <c r="BY63" s="146"/>
      <c r="BZ63" s="146"/>
      <c r="CA63" s="146"/>
      <c r="CB63" s="146"/>
      <c r="CC63" s="146"/>
    </row>
    <row r="64" spans="1:81" ht="14.5" customHeight="1" x14ac:dyDescent="0.35">
      <c r="A64" s="110" t="s">
        <v>513</v>
      </c>
      <c r="B64" s="154">
        <v>45071</v>
      </c>
      <c r="C64" s="110">
        <v>10</v>
      </c>
      <c r="D64" s="110">
        <v>7</v>
      </c>
      <c r="E64" s="110">
        <v>3</v>
      </c>
      <c r="F64" s="110">
        <v>3</v>
      </c>
      <c r="G64" s="110">
        <v>1</v>
      </c>
      <c r="H64" s="110">
        <v>1</v>
      </c>
      <c r="I64" s="110"/>
      <c r="J64" s="110">
        <v>0</v>
      </c>
      <c r="K64" s="153">
        <f t="shared" si="68"/>
        <v>30</v>
      </c>
      <c r="L64" s="153">
        <f t="shared" si="69"/>
        <v>70</v>
      </c>
      <c r="M64" s="153">
        <f t="shared" si="70"/>
        <v>70</v>
      </c>
      <c r="N64" s="153">
        <f t="shared" si="71"/>
        <v>90</v>
      </c>
      <c r="O64" s="153">
        <f t="shared" si="72"/>
        <v>90</v>
      </c>
      <c r="P64" s="101"/>
      <c r="Q64" s="110" t="s">
        <v>502</v>
      </c>
      <c r="R64" s="110" t="s">
        <v>24</v>
      </c>
      <c r="S64" s="110">
        <v>9</v>
      </c>
      <c r="T64" s="110">
        <v>8</v>
      </c>
      <c r="U64" s="291"/>
      <c r="V64" s="291"/>
      <c r="W64" s="18"/>
      <c r="X64" s="18"/>
      <c r="Y64" s="18"/>
      <c r="Z64" s="18"/>
      <c r="AA64" s="18"/>
      <c r="AB64" s="18"/>
      <c r="AC64" s="18"/>
      <c r="AD64" s="18"/>
      <c r="AE64" s="24"/>
      <c r="AF64" s="24"/>
      <c r="AG64" s="146"/>
      <c r="AH64" s="146"/>
      <c r="AI64" s="146"/>
      <c r="AJ64" s="146"/>
      <c r="AK64" s="146"/>
      <c r="AL64" s="24"/>
      <c r="AM64" s="24"/>
      <c r="AN64" s="24"/>
      <c r="AO64" s="24"/>
      <c r="AP64" s="24"/>
      <c r="AQ64" s="24"/>
      <c r="AR64" s="24"/>
      <c r="AS64" s="145"/>
      <c r="AT64" s="24"/>
      <c r="AU64" s="24"/>
      <c r="AV64" s="144"/>
      <c r="AW64" s="24"/>
      <c r="AX64" s="24"/>
      <c r="AY64" s="24"/>
      <c r="AZ64" s="24"/>
      <c r="BA64" s="24"/>
      <c r="BB64" s="24"/>
      <c r="BC64" s="24"/>
      <c r="BD64" s="24"/>
      <c r="BE64" s="24"/>
      <c r="BF64" s="18"/>
      <c r="BG64" s="18"/>
      <c r="BH64" s="18"/>
      <c r="BI64" s="159"/>
      <c r="BJ64" s="18"/>
      <c r="BK64" s="18"/>
      <c r="BL64" s="18"/>
      <c r="BM64" s="18"/>
      <c r="BN64" s="18"/>
      <c r="BO64" s="24"/>
      <c r="BP64" s="145"/>
      <c r="BQ64" s="24"/>
      <c r="BR64" s="24"/>
      <c r="BS64" s="24"/>
      <c r="BT64" s="24"/>
      <c r="BU64" s="24"/>
      <c r="BV64" s="24"/>
      <c r="BW64" s="24"/>
      <c r="BX64" s="24"/>
      <c r="BY64" s="146"/>
      <c r="BZ64" s="146"/>
      <c r="CA64" s="146"/>
      <c r="CB64" s="146"/>
      <c r="CC64" s="146"/>
    </row>
    <row r="65" spans="1:81" ht="14.5" customHeight="1" x14ac:dyDescent="0.35">
      <c r="A65" s="110" t="s">
        <v>515</v>
      </c>
      <c r="B65" s="154">
        <v>45071</v>
      </c>
      <c r="C65" s="110">
        <v>7</v>
      </c>
      <c r="D65" s="110">
        <v>7</v>
      </c>
      <c r="E65" s="110">
        <v>4</v>
      </c>
      <c r="F65" s="110">
        <v>4</v>
      </c>
      <c r="G65" s="110">
        <v>4</v>
      </c>
      <c r="H65" s="110">
        <v>4</v>
      </c>
      <c r="I65" s="110"/>
      <c r="J65" s="110">
        <v>0</v>
      </c>
      <c r="K65" s="153">
        <f t="shared" si="68"/>
        <v>0</v>
      </c>
      <c r="L65" s="153">
        <f t="shared" si="69"/>
        <v>42.857142857142854</v>
      </c>
      <c r="M65" s="153">
        <f t="shared" si="70"/>
        <v>42.857142857142854</v>
      </c>
      <c r="N65" s="153">
        <f t="shared" si="71"/>
        <v>42.857142857142854</v>
      </c>
      <c r="O65" s="153">
        <f t="shared" si="72"/>
        <v>42.857142857142854</v>
      </c>
      <c r="P65" s="101"/>
      <c r="Q65" s="110" t="s">
        <v>502</v>
      </c>
      <c r="R65" s="110" t="s">
        <v>24</v>
      </c>
      <c r="S65" s="110">
        <v>9</v>
      </c>
      <c r="T65" s="110">
        <v>8</v>
      </c>
      <c r="U65" s="291"/>
      <c r="V65" s="291"/>
      <c r="W65" s="18"/>
      <c r="X65" s="18"/>
      <c r="Y65" s="18"/>
      <c r="Z65" s="18"/>
      <c r="AA65" s="18"/>
      <c r="AB65" s="18"/>
      <c r="AC65" s="18"/>
      <c r="AD65" s="18"/>
      <c r="AE65" s="18"/>
      <c r="AF65" s="496"/>
      <c r="AG65" s="128"/>
      <c r="AH65" s="128"/>
      <c r="AI65" s="12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59"/>
      <c r="BJ65" s="18"/>
      <c r="BK65" s="18"/>
      <c r="BL65" s="18"/>
      <c r="BM65" s="177"/>
      <c r="BN65" s="18"/>
      <c r="BO65" s="24"/>
      <c r="BP65" s="145"/>
      <c r="BQ65" s="24"/>
      <c r="BR65" s="24"/>
      <c r="BS65" s="24"/>
      <c r="BT65" s="24"/>
      <c r="BU65" s="24"/>
      <c r="BV65" s="24"/>
      <c r="BW65" s="24"/>
      <c r="BX65" s="24"/>
      <c r="BY65" s="146"/>
      <c r="BZ65" s="146"/>
      <c r="CA65" s="146"/>
      <c r="CB65" s="146"/>
      <c r="CC65" s="146"/>
    </row>
    <row r="66" spans="1:81" ht="14.25" customHeight="1" x14ac:dyDescent="0.35">
      <c r="A66" s="286" t="s">
        <v>516</v>
      </c>
      <c r="B66" s="404">
        <v>45072</v>
      </c>
      <c r="C66" s="286">
        <v>7</v>
      </c>
      <c r="D66" s="286">
        <v>5</v>
      </c>
      <c r="E66" s="286">
        <v>1</v>
      </c>
      <c r="F66" s="286">
        <v>1</v>
      </c>
      <c r="G66" s="286">
        <v>0</v>
      </c>
      <c r="H66" s="286">
        <v>0</v>
      </c>
      <c r="I66" s="286"/>
      <c r="J66" s="286">
        <v>0</v>
      </c>
      <c r="K66" s="399">
        <f t="shared" si="68"/>
        <v>28.571428571428569</v>
      </c>
      <c r="L66" s="399">
        <f t="shared" si="69"/>
        <v>85.714285714285708</v>
      </c>
      <c r="M66" s="399">
        <f t="shared" si="70"/>
        <v>85.714285714285708</v>
      </c>
      <c r="N66" s="399">
        <f t="shared" si="71"/>
        <v>100</v>
      </c>
      <c r="O66" s="399">
        <f t="shared" si="72"/>
        <v>100</v>
      </c>
      <c r="P66" s="299"/>
      <c r="Q66" s="286" t="s">
        <v>502</v>
      </c>
      <c r="R66" s="286" t="s">
        <v>24</v>
      </c>
      <c r="S66" s="286">
        <v>7</v>
      </c>
      <c r="T66" s="286">
        <v>11</v>
      </c>
      <c r="U66" s="291"/>
      <c r="V66" s="291"/>
      <c r="W66" s="18"/>
      <c r="X66" s="18"/>
      <c r="Y66" s="18"/>
      <c r="Z66" s="18"/>
      <c r="AA66" s="18"/>
      <c r="AB66" s="18"/>
      <c r="AC66" s="18"/>
      <c r="AD66" s="18"/>
      <c r="AE66" s="18"/>
      <c r="AF66" s="496"/>
      <c r="AG66" s="128"/>
      <c r="AH66" s="128"/>
      <c r="AI66" s="12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59"/>
      <c r="BJ66" s="18"/>
      <c r="BK66" s="18"/>
      <c r="BL66" s="18"/>
      <c r="BM66" s="18"/>
      <c r="BN66" s="18"/>
      <c r="BO66" s="24"/>
      <c r="BP66" s="145"/>
      <c r="BQ66" s="24"/>
      <c r="BR66" s="24"/>
      <c r="BS66" s="24"/>
      <c r="BT66" s="24"/>
      <c r="BU66" s="24"/>
      <c r="BV66" s="24"/>
      <c r="BW66" s="24"/>
      <c r="BX66" s="24"/>
      <c r="BY66" s="146"/>
      <c r="BZ66" s="146"/>
      <c r="CA66" s="146"/>
      <c r="CB66" s="146"/>
      <c r="CC66" s="146"/>
    </row>
    <row r="67" spans="1:81" ht="14.25" customHeight="1" x14ac:dyDescent="0.35">
      <c r="A67" s="286" t="s">
        <v>517</v>
      </c>
      <c r="B67" s="404">
        <v>45072</v>
      </c>
      <c r="C67" s="286">
        <v>12</v>
      </c>
      <c r="D67" s="286">
        <v>8</v>
      </c>
      <c r="E67" s="286">
        <v>4</v>
      </c>
      <c r="F67" s="286">
        <v>2</v>
      </c>
      <c r="G67" s="286">
        <v>2</v>
      </c>
      <c r="H67" s="286">
        <v>2</v>
      </c>
      <c r="I67" s="286"/>
      <c r="J67" s="286">
        <v>0</v>
      </c>
      <c r="K67" s="399">
        <f t="shared" si="68"/>
        <v>33.333333333333329</v>
      </c>
      <c r="L67" s="399">
        <f t="shared" si="69"/>
        <v>66.666666666666657</v>
      </c>
      <c r="M67" s="399">
        <f t="shared" si="70"/>
        <v>83.333333333333343</v>
      </c>
      <c r="N67" s="399">
        <f t="shared" si="71"/>
        <v>83.333333333333343</v>
      </c>
      <c r="O67" s="399">
        <f t="shared" si="72"/>
        <v>83.333333333333343</v>
      </c>
      <c r="P67" s="426"/>
      <c r="Q67" s="286" t="s">
        <v>502</v>
      </c>
      <c r="R67" s="286" t="s">
        <v>24</v>
      </c>
      <c r="S67" s="286">
        <v>7</v>
      </c>
      <c r="T67" s="286">
        <v>11</v>
      </c>
      <c r="U67" s="375"/>
      <c r="V67" s="375"/>
      <c r="W67" s="18"/>
      <c r="X67" s="18"/>
      <c r="Y67" s="18"/>
      <c r="Z67" s="18"/>
      <c r="AA67" s="18"/>
      <c r="AB67" s="147"/>
      <c r="AC67" s="147"/>
      <c r="AD67" s="147"/>
      <c r="AE67" s="18"/>
      <c r="AF67" s="496"/>
      <c r="AG67" s="128"/>
      <c r="AH67" s="128"/>
      <c r="AI67" s="12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59"/>
      <c r="BJ67" s="18"/>
      <c r="BK67" s="18"/>
      <c r="BL67" s="18"/>
      <c r="BM67" s="18"/>
      <c r="BN67" s="18"/>
      <c r="BO67" s="24"/>
      <c r="BP67" s="145"/>
      <c r="BQ67" s="24"/>
      <c r="BR67" s="24"/>
      <c r="BS67" s="24"/>
      <c r="BT67" s="24"/>
      <c r="BU67" s="24"/>
      <c r="BV67" s="24"/>
      <c r="BW67" s="24"/>
      <c r="BX67" s="24"/>
      <c r="BY67" s="146"/>
      <c r="BZ67" s="146"/>
      <c r="CA67" s="146"/>
      <c r="CB67" s="146"/>
      <c r="CC67" s="146"/>
    </row>
    <row r="68" spans="1:81" ht="14.25" customHeight="1" x14ac:dyDescent="0.35">
      <c r="A68" s="286" t="s">
        <v>520</v>
      </c>
      <c r="B68" s="404">
        <v>45072</v>
      </c>
      <c r="C68" s="286">
        <v>9</v>
      </c>
      <c r="D68" s="286">
        <v>8</v>
      </c>
      <c r="E68" s="286">
        <v>2</v>
      </c>
      <c r="F68" s="286">
        <v>1</v>
      </c>
      <c r="G68" s="286">
        <v>0</v>
      </c>
      <c r="H68" s="286">
        <v>0</v>
      </c>
      <c r="I68" s="286"/>
      <c r="J68" s="286">
        <v>0</v>
      </c>
      <c r="K68" s="399">
        <f t="shared" si="68"/>
        <v>11.111111111111111</v>
      </c>
      <c r="L68" s="399">
        <f t="shared" si="69"/>
        <v>77.777777777777786</v>
      </c>
      <c r="M68" s="399">
        <f t="shared" si="70"/>
        <v>88.888888888888886</v>
      </c>
      <c r="N68" s="399">
        <f t="shared" si="71"/>
        <v>100</v>
      </c>
      <c r="O68" s="399">
        <f t="shared" si="72"/>
        <v>100</v>
      </c>
      <c r="P68" s="427"/>
      <c r="Q68" s="286" t="s">
        <v>502</v>
      </c>
      <c r="R68" s="286" t="s">
        <v>24</v>
      </c>
      <c r="S68" s="286">
        <v>7</v>
      </c>
      <c r="T68" s="286">
        <v>11</v>
      </c>
      <c r="U68" s="389"/>
      <c r="V68" s="389"/>
      <c r="W68" s="18"/>
      <c r="X68" s="18"/>
      <c r="Y68" s="18"/>
      <c r="Z68" s="18"/>
      <c r="AA68" s="143"/>
      <c r="AB68" s="130"/>
      <c r="AC68" s="130"/>
      <c r="AD68" s="130"/>
      <c r="AE68" s="18"/>
      <c r="AF68" s="65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59"/>
      <c r="BJ68" s="18"/>
      <c r="BK68" s="18"/>
      <c r="BL68" s="18"/>
      <c r="BM68" s="18"/>
      <c r="BN68" s="18"/>
      <c r="BO68" s="24"/>
      <c r="BP68" s="145"/>
      <c r="BQ68" s="24"/>
      <c r="BR68" s="24"/>
      <c r="BS68" s="24"/>
      <c r="BT68" s="24"/>
      <c r="BU68" s="24"/>
      <c r="BV68" s="24"/>
      <c r="BW68" s="24"/>
      <c r="BX68" s="24"/>
      <c r="BY68" s="146"/>
      <c r="BZ68" s="146"/>
      <c r="CA68" s="146"/>
      <c r="CB68" s="146"/>
      <c r="CC68" s="146"/>
    </row>
    <row r="69" spans="1:81" ht="14.25" customHeight="1" x14ac:dyDescent="0.35">
      <c r="A69" s="286" t="s">
        <v>522</v>
      </c>
      <c r="B69" s="404">
        <v>45072</v>
      </c>
      <c r="C69" s="286">
        <v>10</v>
      </c>
      <c r="D69" s="286">
        <v>6</v>
      </c>
      <c r="E69" s="286">
        <v>4</v>
      </c>
      <c r="F69" s="286">
        <v>1</v>
      </c>
      <c r="G69" s="286">
        <v>1</v>
      </c>
      <c r="H69" s="286">
        <v>1</v>
      </c>
      <c r="I69" s="286"/>
      <c r="J69" s="286">
        <v>0</v>
      </c>
      <c r="K69" s="399">
        <f t="shared" si="68"/>
        <v>40</v>
      </c>
      <c r="L69" s="399">
        <f t="shared" si="69"/>
        <v>60</v>
      </c>
      <c r="M69" s="399">
        <f t="shared" si="70"/>
        <v>90</v>
      </c>
      <c r="N69" s="399">
        <f t="shared" si="71"/>
        <v>90</v>
      </c>
      <c r="O69" s="399">
        <f t="shared" si="72"/>
        <v>90</v>
      </c>
      <c r="P69" s="299"/>
      <c r="Q69" s="286" t="s">
        <v>502</v>
      </c>
      <c r="R69" s="286" t="s">
        <v>24</v>
      </c>
      <c r="S69" s="286">
        <v>7</v>
      </c>
      <c r="T69" s="286">
        <v>11</v>
      </c>
      <c r="U69" s="291"/>
      <c r="V69" s="291"/>
      <c r="W69" s="144"/>
      <c r="X69" s="18"/>
      <c r="Y69" s="18"/>
      <c r="Z69" s="18"/>
      <c r="AA69" s="18"/>
      <c r="AB69" s="65"/>
      <c r="AC69" s="65"/>
      <c r="AD69" s="65"/>
      <c r="AE69" s="18"/>
      <c r="AF69" s="65"/>
      <c r="AG69" s="19"/>
      <c r="AH69" s="494"/>
      <c r="AI69" s="494"/>
      <c r="AJ69" s="494"/>
      <c r="AK69" s="494"/>
      <c r="AL69" s="494"/>
      <c r="AM69" s="494"/>
      <c r="AN69" s="18"/>
      <c r="AO69" s="494"/>
      <c r="AP69" s="494"/>
      <c r="AQ69" s="494"/>
      <c r="AR69" s="494"/>
      <c r="AS69" s="494"/>
      <c r="AT69" s="494"/>
      <c r="AU69" s="127"/>
      <c r="AV69" s="127"/>
      <c r="AW69" s="127"/>
      <c r="AX69" s="18"/>
      <c r="AY69" s="127"/>
      <c r="AZ69" s="127"/>
      <c r="BA69" s="127"/>
      <c r="BB69" s="127"/>
      <c r="BC69" s="127"/>
      <c r="BD69" s="127"/>
      <c r="BE69" s="18"/>
      <c r="BF69" s="18"/>
      <c r="BG69" s="18"/>
      <c r="BH69" s="18"/>
      <c r="BI69" s="159"/>
      <c r="BJ69" s="18"/>
      <c r="BK69" s="18"/>
      <c r="BL69" s="18"/>
      <c r="BM69" s="18"/>
      <c r="BN69" s="18"/>
      <c r="BO69" s="24"/>
      <c r="BP69" s="145"/>
      <c r="BQ69" s="24"/>
      <c r="BR69" s="24"/>
      <c r="BS69" s="24"/>
      <c r="BT69" s="24"/>
      <c r="BU69" s="24"/>
      <c r="BV69" s="24"/>
      <c r="BW69" s="24"/>
      <c r="BX69" s="24"/>
      <c r="BY69" s="146"/>
      <c r="BZ69" s="146"/>
      <c r="CA69" s="146"/>
      <c r="CB69" s="146"/>
      <c r="CC69" s="146"/>
    </row>
    <row r="70" spans="1:81" x14ac:dyDescent="0.35">
      <c r="A70" s="286" t="s">
        <v>524</v>
      </c>
      <c r="B70" s="404">
        <v>45072</v>
      </c>
      <c r="C70" s="286">
        <v>12</v>
      </c>
      <c r="D70" s="286">
        <v>10</v>
      </c>
      <c r="E70" s="286">
        <v>2</v>
      </c>
      <c r="F70" s="286">
        <v>1</v>
      </c>
      <c r="G70" s="286">
        <v>0</v>
      </c>
      <c r="H70" s="286">
        <v>0</v>
      </c>
      <c r="I70" s="286"/>
      <c r="J70" s="286">
        <v>0</v>
      </c>
      <c r="K70" s="399">
        <f t="shared" si="68"/>
        <v>16.666666666666664</v>
      </c>
      <c r="L70" s="399">
        <f t="shared" si="69"/>
        <v>83.333333333333343</v>
      </c>
      <c r="M70" s="399">
        <f t="shared" si="70"/>
        <v>91.666666666666657</v>
      </c>
      <c r="N70" s="399">
        <f t="shared" si="71"/>
        <v>100</v>
      </c>
      <c r="O70" s="399">
        <f t="shared" si="72"/>
        <v>100</v>
      </c>
      <c r="P70" s="299"/>
      <c r="Q70" s="286" t="s">
        <v>502</v>
      </c>
      <c r="R70" s="286" t="s">
        <v>24</v>
      </c>
      <c r="S70" s="286">
        <v>7</v>
      </c>
      <c r="T70" s="286">
        <v>11</v>
      </c>
      <c r="U70" s="291"/>
      <c r="V70" s="291"/>
      <c r="W70" s="144"/>
      <c r="X70" s="18"/>
      <c r="Y70" s="18"/>
      <c r="Z70" s="18"/>
      <c r="AA70" s="18"/>
      <c r="AB70" s="65"/>
      <c r="AC70" s="65"/>
      <c r="AD70" s="65"/>
      <c r="AE70" s="143"/>
      <c r="AF70" s="129"/>
      <c r="AG70" s="129"/>
      <c r="AH70" s="130"/>
      <c r="AI70" s="130"/>
      <c r="AJ70" s="130"/>
      <c r="AK70" s="130"/>
      <c r="AL70" s="130"/>
      <c r="AM70" s="130"/>
      <c r="AN70" s="18"/>
      <c r="AO70" s="130"/>
      <c r="AP70" s="130"/>
      <c r="AQ70" s="130"/>
      <c r="AR70" s="130"/>
      <c r="AS70" s="130"/>
      <c r="AT70" s="130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59"/>
      <c r="BJ70" s="18"/>
      <c r="BK70" s="18"/>
      <c r="BL70" s="18"/>
      <c r="BM70" s="18"/>
      <c r="BN70" s="18"/>
      <c r="BO70" s="24"/>
      <c r="BP70" s="145"/>
      <c r="BQ70" s="24"/>
      <c r="BR70" s="24"/>
      <c r="BS70" s="24"/>
      <c r="BT70" s="24"/>
      <c r="BU70" s="24"/>
      <c r="BV70" s="24"/>
      <c r="BW70" s="24"/>
      <c r="BX70" s="24"/>
      <c r="BY70" s="146"/>
      <c r="BZ70" s="146"/>
      <c r="CA70" s="146"/>
      <c r="CB70" s="146"/>
      <c r="CC70" s="146"/>
    </row>
    <row r="71" spans="1:81" x14ac:dyDescent="0.35">
      <c r="A71" s="286" t="s">
        <v>527</v>
      </c>
      <c r="B71" s="404">
        <v>45072</v>
      </c>
      <c r="C71" s="286">
        <v>11</v>
      </c>
      <c r="D71" s="286">
        <v>6</v>
      </c>
      <c r="E71" s="286">
        <v>2</v>
      </c>
      <c r="F71" s="286">
        <v>0</v>
      </c>
      <c r="G71" s="286">
        <v>0</v>
      </c>
      <c r="H71" s="286">
        <v>0</v>
      </c>
      <c r="I71" s="286"/>
      <c r="J71" s="286">
        <v>0</v>
      </c>
      <c r="K71" s="399">
        <f t="shared" si="68"/>
        <v>45.454545454545453</v>
      </c>
      <c r="L71" s="399">
        <f t="shared" si="69"/>
        <v>81.818181818181827</v>
      </c>
      <c r="M71" s="399">
        <f t="shared" si="70"/>
        <v>100</v>
      </c>
      <c r="N71" s="399">
        <f t="shared" si="71"/>
        <v>100</v>
      </c>
      <c r="O71" s="399">
        <f t="shared" si="72"/>
        <v>100</v>
      </c>
      <c r="P71" s="299"/>
      <c r="Q71" s="286" t="s">
        <v>502</v>
      </c>
      <c r="R71" s="286" t="s">
        <v>24</v>
      </c>
      <c r="S71" s="286">
        <v>7</v>
      </c>
      <c r="T71" s="286">
        <v>11</v>
      </c>
      <c r="U71" s="291"/>
      <c r="V71" s="291"/>
      <c r="W71" s="144"/>
      <c r="X71" s="18"/>
      <c r="Y71" s="18"/>
      <c r="Z71" s="18"/>
      <c r="AA71" s="18"/>
      <c r="AB71" s="65"/>
      <c r="AC71" s="65"/>
      <c r="AD71" s="65"/>
      <c r="AE71" s="18"/>
      <c r="AF71" s="65"/>
      <c r="AG71" s="133"/>
      <c r="AH71" s="65"/>
      <c r="AI71" s="65"/>
      <c r="AJ71" s="65"/>
      <c r="AK71" s="65"/>
      <c r="AL71" s="65"/>
      <c r="AM71" s="65"/>
      <c r="AN71" s="18"/>
      <c r="AO71" s="138"/>
      <c r="AP71" s="138"/>
      <c r="AQ71" s="138"/>
      <c r="AR71" s="138"/>
      <c r="AS71" s="138"/>
      <c r="AT71" s="138"/>
      <c r="AU71" s="18"/>
      <c r="AV71" s="18"/>
      <c r="AW71" s="144"/>
      <c r="AX71" s="18"/>
      <c r="AY71" s="139"/>
      <c r="AZ71" s="139"/>
      <c r="BA71" s="18"/>
      <c r="BB71" s="44"/>
      <c r="BC71" s="65"/>
      <c r="BD71" s="65"/>
      <c r="BE71" s="144"/>
      <c r="BF71" s="18"/>
      <c r="BG71" s="18"/>
      <c r="BH71" s="18"/>
      <c r="BI71" s="159"/>
      <c r="BJ71" s="18"/>
      <c r="BK71" s="18"/>
      <c r="BL71" s="18"/>
      <c r="BM71" s="18"/>
      <c r="BN71" s="18"/>
      <c r="BO71" s="24"/>
      <c r="BP71" s="145"/>
      <c r="BQ71" s="24"/>
      <c r="BR71" s="24"/>
      <c r="BS71" s="24"/>
      <c r="BT71" s="24"/>
      <c r="BU71" s="24"/>
      <c r="BV71" s="24"/>
      <c r="BW71" s="24"/>
      <c r="BX71" s="24"/>
      <c r="BY71" s="146"/>
      <c r="BZ71" s="146"/>
      <c r="CA71" s="146"/>
      <c r="CB71" s="146"/>
      <c r="CC71" s="146"/>
    </row>
    <row r="74" spans="1:81" ht="18.5" x14ac:dyDescent="0.45">
      <c r="A74" s="506" t="s">
        <v>583</v>
      </c>
      <c r="B74" s="506"/>
      <c r="C74" s="506"/>
      <c r="D74" s="506"/>
      <c r="E74" s="506"/>
      <c r="F74" s="506"/>
      <c r="G74" s="506"/>
      <c r="H74" s="506"/>
      <c r="I74" s="506"/>
      <c r="J74" s="506"/>
      <c r="K74" s="506"/>
      <c r="L74" s="506"/>
      <c r="M74" s="506"/>
      <c r="N74" s="506"/>
      <c r="O74" s="506"/>
      <c r="P74" s="506"/>
      <c r="Q74" s="506"/>
      <c r="R74" s="506"/>
      <c r="S74" s="506"/>
      <c r="T74" s="506"/>
      <c r="AQ74" s="158"/>
      <c r="BI74"/>
      <c r="CA74" s="158"/>
    </row>
    <row r="75" spans="1:81" x14ac:dyDescent="0.35">
      <c r="A75" s="507" t="s">
        <v>681</v>
      </c>
      <c r="B75" s="507"/>
      <c r="C75" s="507"/>
      <c r="D75" s="507"/>
      <c r="E75" s="507"/>
      <c r="F75" s="507"/>
      <c r="G75" s="507"/>
      <c r="H75" s="507"/>
      <c r="AQ75" s="158"/>
      <c r="BI75"/>
      <c r="CA75" s="158"/>
    </row>
    <row r="76" spans="1:81" x14ac:dyDescent="0.35">
      <c r="A76" t="s">
        <v>696</v>
      </c>
      <c r="B76" t="s">
        <v>697</v>
      </c>
      <c r="C76" t="s">
        <v>698</v>
      </c>
      <c r="D76" t="s">
        <v>699</v>
      </c>
      <c r="E76" t="s">
        <v>607</v>
      </c>
      <c r="F76" t="s">
        <v>700</v>
      </c>
    </row>
    <row r="77" spans="1:81" x14ac:dyDescent="0.35">
      <c r="A77" t="s">
        <v>741</v>
      </c>
      <c r="B77">
        <v>0.2505</v>
      </c>
      <c r="C77" s="406">
        <v>0.23280000000000001</v>
      </c>
      <c r="D77" s="406" t="s">
        <v>588</v>
      </c>
      <c r="E77" s="406" t="s">
        <v>589</v>
      </c>
    </row>
    <row r="78" spans="1:81" x14ac:dyDescent="0.35">
      <c r="A78" t="s">
        <v>702</v>
      </c>
      <c r="B78">
        <v>59.18</v>
      </c>
      <c r="C78" s="406" t="s">
        <v>592</v>
      </c>
      <c r="D78" s="406" t="s">
        <v>595</v>
      </c>
      <c r="E78" s="406" t="s">
        <v>586</v>
      </c>
      <c r="F78">
        <v>0.62680000000000002</v>
      </c>
    </row>
    <row r="79" spans="1:81" x14ac:dyDescent="0.35">
      <c r="A79" t="s">
        <v>742</v>
      </c>
      <c r="B79">
        <v>2.0049999999999998E-2</v>
      </c>
      <c r="C79" s="406">
        <v>0.84299999999999997</v>
      </c>
      <c r="D79" s="406" t="s">
        <v>588</v>
      </c>
      <c r="E79" s="406" t="s">
        <v>589</v>
      </c>
    </row>
    <row r="80" spans="1:81" x14ac:dyDescent="0.35">
      <c r="A80" t="s">
        <v>743</v>
      </c>
      <c r="B80">
        <v>29.91</v>
      </c>
      <c r="C80" s="406" t="s">
        <v>592</v>
      </c>
      <c r="D80" s="406" t="s">
        <v>595</v>
      </c>
      <c r="E80" s="406" t="s">
        <v>586</v>
      </c>
    </row>
    <row r="82" spans="1:6" x14ac:dyDescent="0.35">
      <c r="A82" t="s">
        <v>705</v>
      </c>
      <c r="B82" t="s">
        <v>664</v>
      </c>
      <c r="C82" t="s">
        <v>665</v>
      </c>
      <c r="D82" t="s">
        <v>666</v>
      </c>
      <c r="E82" t="s">
        <v>706</v>
      </c>
      <c r="F82" t="s">
        <v>698</v>
      </c>
    </row>
    <row r="83" spans="1:6" x14ac:dyDescent="0.35">
      <c r="A83" t="s">
        <v>741</v>
      </c>
      <c r="B83" s="406">
        <v>762.5</v>
      </c>
      <c r="C83">
        <v>4</v>
      </c>
      <c r="D83">
        <v>190.6</v>
      </c>
      <c r="E83" s="406" t="s">
        <v>744</v>
      </c>
      <c r="F83" s="406" t="s">
        <v>745</v>
      </c>
    </row>
    <row r="84" spans="1:6" x14ac:dyDescent="0.35">
      <c r="A84" t="s">
        <v>702</v>
      </c>
      <c r="B84" s="406">
        <v>180158</v>
      </c>
      <c r="C84">
        <v>4</v>
      </c>
      <c r="D84">
        <v>45040</v>
      </c>
      <c r="E84" s="406" t="s">
        <v>746</v>
      </c>
      <c r="F84" s="406" t="s">
        <v>668</v>
      </c>
    </row>
    <row r="85" spans="1:6" x14ac:dyDescent="0.35">
      <c r="A85" t="s">
        <v>742</v>
      </c>
      <c r="B85" s="406">
        <v>61.04</v>
      </c>
      <c r="C85">
        <v>1</v>
      </c>
      <c r="D85">
        <v>61.04</v>
      </c>
      <c r="E85" s="406" t="s">
        <v>747</v>
      </c>
      <c r="F85" s="406" t="s">
        <v>748</v>
      </c>
    </row>
    <row r="86" spans="1:6" x14ac:dyDescent="0.35">
      <c r="A86" t="s">
        <v>743</v>
      </c>
      <c r="B86" s="406">
        <v>91056</v>
      </c>
      <c r="C86">
        <v>59</v>
      </c>
      <c r="D86">
        <v>1543</v>
      </c>
      <c r="E86" s="406" t="s">
        <v>749</v>
      </c>
      <c r="F86" s="406" t="s">
        <v>668</v>
      </c>
    </row>
    <row r="87" spans="1:6" x14ac:dyDescent="0.35">
      <c r="A87" t="s">
        <v>713</v>
      </c>
      <c r="B87" s="406">
        <v>32008</v>
      </c>
      <c r="C87">
        <v>236</v>
      </c>
      <c r="D87">
        <v>135.6</v>
      </c>
    </row>
    <row r="88" spans="1:6" x14ac:dyDescent="0.35">
      <c r="B88" s="406"/>
    </row>
    <row r="89" spans="1:6" x14ac:dyDescent="0.35">
      <c r="A89" t="s">
        <v>714</v>
      </c>
      <c r="B89" s="406"/>
    </row>
    <row r="90" spans="1:6" x14ac:dyDescent="0.35">
      <c r="A90" t="s">
        <v>750</v>
      </c>
      <c r="B90" s="406">
        <v>57.85</v>
      </c>
    </row>
    <row r="91" spans="1:6" x14ac:dyDescent="0.35">
      <c r="A91" t="s">
        <v>751</v>
      </c>
      <c r="B91" s="406">
        <v>58.74</v>
      </c>
    </row>
    <row r="92" spans="1:6" x14ac:dyDescent="0.35">
      <c r="A92" t="s">
        <v>717</v>
      </c>
      <c r="B92" s="406">
        <v>-0.89480000000000004</v>
      </c>
    </row>
    <row r="93" spans="1:6" x14ac:dyDescent="0.35">
      <c r="A93" t="s">
        <v>718</v>
      </c>
      <c r="B93" s="406">
        <v>4.5</v>
      </c>
    </row>
    <row r="94" spans="1:6" x14ac:dyDescent="0.35">
      <c r="A94" t="s">
        <v>719</v>
      </c>
      <c r="B94" s="406" t="s">
        <v>752</v>
      </c>
    </row>
    <row r="96" spans="1:6" x14ac:dyDescent="0.35">
      <c r="A96" t="s">
        <v>721</v>
      </c>
    </row>
    <row r="97" spans="1:2" x14ac:dyDescent="0.35">
      <c r="A97" t="s">
        <v>753</v>
      </c>
      <c r="B97">
        <v>2</v>
      </c>
    </row>
    <row r="98" spans="1:2" x14ac:dyDescent="0.35">
      <c r="A98" t="s">
        <v>723</v>
      </c>
      <c r="B98">
        <v>5</v>
      </c>
    </row>
    <row r="99" spans="1:2" x14ac:dyDescent="0.35">
      <c r="A99" t="s">
        <v>754</v>
      </c>
      <c r="B99">
        <v>61</v>
      </c>
    </row>
    <row r="100" spans="1:2" x14ac:dyDescent="0.35">
      <c r="A100" t="s">
        <v>725</v>
      </c>
      <c r="B100">
        <v>0</v>
      </c>
    </row>
  </sheetData>
  <mergeCells count="18">
    <mergeCell ref="A74:T74"/>
    <mergeCell ref="A75:H75"/>
    <mergeCell ref="A1:T1"/>
    <mergeCell ref="A2:T2"/>
    <mergeCell ref="A3:T3"/>
    <mergeCell ref="C4:H4"/>
    <mergeCell ref="J4:O4"/>
    <mergeCell ref="BM29:BR29"/>
    <mergeCell ref="AF65:AF67"/>
    <mergeCell ref="A39:T39"/>
    <mergeCell ref="C40:H40"/>
    <mergeCell ref="J40:O40"/>
    <mergeCell ref="AH69:AM69"/>
    <mergeCell ref="AO69:AT69"/>
    <mergeCell ref="BC23:BG25"/>
    <mergeCell ref="X3:AA3"/>
    <mergeCell ref="AD10:AI10"/>
    <mergeCell ref="BF29:BK29"/>
  </mergeCells>
  <phoneticPr fontId="44" type="noConversion"/>
  <dataValidations count="1">
    <dataValidation type="list" allowBlank="1" showInputMessage="1" showErrorMessage="1" sqref="AY42:AY62 AY65:AY71 AP63:AP64 BW29:BW30 R6:R36 R42:R71 AN7:AN40" xr:uid="{DF90CD84-B22A-498A-9A21-5B8DB2886282}">
      <formula1>"Stomach, Back"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E6B0-80F1-4158-9EEA-C749E83604C3}">
  <dimension ref="A1:W86"/>
  <sheetViews>
    <sheetView zoomScale="80" zoomScaleNormal="80" workbookViewId="0">
      <selection activeCell="A2" sqref="A2:S2"/>
    </sheetView>
  </sheetViews>
  <sheetFormatPr defaultRowHeight="14.5" x14ac:dyDescent="0.35"/>
  <cols>
    <col min="1" max="1" width="27.81640625" customWidth="1"/>
    <col min="2" max="2" width="20.36328125" customWidth="1"/>
    <col min="3" max="3" width="12.54296875" customWidth="1"/>
    <col min="4" max="4" width="18.1796875" customWidth="1"/>
    <col min="5" max="5" width="22.26953125" customWidth="1"/>
    <col min="6" max="6" width="12.81640625" customWidth="1"/>
    <col min="17" max="17" width="15.1796875" customWidth="1"/>
    <col min="18" max="18" width="15.54296875" customWidth="1"/>
    <col min="19" max="19" width="19.08984375" customWidth="1"/>
    <col min="21" max="21" width="13.1796875" customWidth="1"/>
    <col min="23" max="23" width="17.81640625" customWidth="1"/>
  </cols>
  <sheetData>
    <row r="1" spans="1:23" ht="18.5" x14ac:dyDescent="0.45">
      <c r="A1" s="505" t="s">
        <v>795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374"/>
    </row>
    <row r="2" spans="1:23" ht="18.5" x14ac:dyDescent="0.45">
      <c r="A2" s="506" t="s">
        <v>582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351"/>
    </row>
    <row r="3" spans="1:23" ht="18.5" x14ac:dyDescent="0.45">
      <c r="A3" s="491" t="s">
        <v>755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31"/>
    </row>
    <row r="4" spans="1:23" x14ac:dyDescent="0.35">
      <c r="A4" s="18"/>
      <c r="B4" s="65"/>
      <c r="C4" s="502" t="s">
        <v>6</v>
      </c>
      <c r="D4" s="503"/>
      <c r="E4" s="503"/>
      <c r="F4" s="503"/>
      <c r="G4" s="503"/>
      <c r="H4" s="504"/>
      <c r="I4" s="375"/>
      <c r="J4" s="502" t="s">
        <v>7</v>
      </c>
      <c r="K4" s="503"/>
      <c r="L4" s="503"/>
      <c r="M4" s="503"/>
      <c r="N4" s="503"/>
      <c r="O4" s="504"/>
      <c r="P4" s="375"/>
      <c r="Q4" s="336" t="s">
        <v>8</v>
      </c>
      <c r="R4" s="336" t="s">
        <v>12</v>
      </c>
      <c r="S4" s="336" t="s">
        <v>13</v>
      </c>
      <c r="T4" s="234"/>
    </row>
    <row r="5" spans="1:23" ht="14.5" customHeight="1" x14ac:dyDescent="0.35">
      <c r="A5" s="129" t="s">
        <v>15</v>
      </c>
      <c r="B5" s="129" t="s">
        <v>16</v>
      </c>
      <c r="C5" s="130" t="s">
        <v>17</v>
      </c>
      <c r="D5" s="130" t="s">
        <v>18</v>
      </c>
      <c r="E5" s="130" t="s">
        <v>19</v>
      </c>
      <c r="F5" s="130" t="s">
        <v>20</v>
      </c>
      <c r="G5" s="130" t="s">
        <v>21</v>
      </c>
      <c r="H5" s="130" t="s">
        <v>22</v>
      </c>
      <c r="I5" s="18"/>
      <c r="J5" s="130" t="s">
        <v>17</v>
      </c>
      <c r="K5" s="130" t="s">
        <v>18</v>
      </c>
      <c r="L5" s="130" t="s">
        <v>19</v>
      </c>
      <c r="M5" s="130" t="s">
        <v>20</v>
      </c>
      <c r="N5" s="130" t="s">
        <v>21</v>
      </c>
      <c r="O5" s="130" t="s">
        <v>22</v>
      </c>
      <c r="P5" s="389"/>
      <c r="T5" s="291"/>
      <c r="U5" s="291"/>
      <c r="V5" s="291"/>
      <c r="W5" s="291"/>
    </row>
    <row r="6" spans="1:23" ht="15" customHeight="1" x14ac:dyDescent="0.35">
      <c r="A6" s="173" t="s">
        <v>310</v>
      </c>
      <c r="B6" s="92">
        <v>44908</v>
      </c>
      <c r="C6" s="91">
        <v>12</v>
      </c>
      <c r="D6" s="91">
        <v>10</v>
      </c>
      <c r="E6" s="91">
        <v>10</v>
      </c>
      <c r="F6" s="91">
        <v>10</v>
      </c>
      <c r="G6" s="91">
        <v>10</v>
      </c>
      <c r="H6" s="91">
        <v>8</v>
      </c>
      <c r="I6" s="93"/>
      <c r="J6" s="94">
        <v>0</v>
      </c>
      <c r="K6" s="94">
        <f t="shared" ref="K6:K7" si="0">(C6-D6)/C6*100</f>
        <v>16.666666666666664</v>
      </c>
      <c r="L6" s="94">
        <f t="shared" ref="L6:L7" si="1">(C6-E6)/C6*100</f>
        <v>16.666666666666664</v>
      </c>
      <c r="M6" s="94">
        <f t="shared" ref="M6:M7" si="2">(C6-F6)/C6*100</f>
        <v>16.666666666666664</v>
      </c>
      <c r="N6" s="94">
        <f t="shared" ref="N6:N7" si="3">(C6-G6)/C6*100</f>
        <v>16.666666666666664</v>
      </c>
      <c r="O6" s="94">
        <f t="shared" ref="O6:O7" si="4">(C6-H6)/C6*100</f>
        <v>33.333333333333329</v>
      </c>
      <c r="P6" s="101"/>
      <c r="Q6" s="95" t="s">
        <v>24</v>
      </c>
      <c r="R6" s="93">
        <v>7</v>
      </c>
      <c r="S6" s="101">
        <v>7</v>
      </c>
      <c r="T6" s="291"/>
      <c r="U6" s="291"/>
      <c r="V6" s="291"/>
      <c r="W6" s="291"/>
    </row>
    <row r="7" spans="1:23" x14ac:dyDescent="0.35">
      <c r="A7" s="173" t="s">
        <v>312</v>
      </c>
      <c r="B7" s="92">
        <v>44908</v>
      </c>
      <c r="C7" s="91">
        <v>8</v>
      </c>
      <c r="D7" s="91">
        <v>5</v>
      </c>
      <c r="E7" s="91">
        <v>2</v>
      </c>
      <c r="F7" s="97">
        <v>0</v>
      </c>
      <c r="G7" s="97">
        <v>0</v>
      </c>
      <c r="H7" s="97">
        <v>1</v>
      </c>
      <c r="I7" s="93"/>
      <c r="J7" s="94">
        <v>0</v>
      </c>
      <c r="K7" s="94">
        <f t="shared" si="0"/>
        <v>37.5</v>
      </c>
      <c r="L7" s="94">
        <f t="shared" si="1"/>
        <v>75</v>
      </c>
      <c r="M7" s="94">
        <f t="shared" si="2"/>
        <v>100</v>
      </c>
      <c r="N7" s="94">
        <f t="shared" si="3"/>
        <v>100</v>
      </c>
      <c r="O7" s="94">
        <f t="shared" si="4"/>
        <v>87.5</v>
      </c>
      <c r="P7" s="394"/>
      <c r="Q7" s="93" t="s">
        <v>24</v>
      </c>
      <c r="R7" s="93">
        <v>7</v>
      </c>
      <c r="S7" s="101">
        <v>7</v>
      </c>
      <c r="T7" s="383"/>
      <c r="U7" s="383"/>
      <c r="V7" s="383"/>
      <c r="W7" s="383"/>
    </row>
    <row r="8" spans="1:23" x14ac:dyDescent="0.35">
      <c r="A8" s="172" t="s">
        <v>314</v>
      </c>
      <c r="B8" s="106">
        <v>44908</v>
      </c>
      <c r="C8" s="93">
        <v>10</v>
      </c>
      <c r="D8" s="93">
        <v>10</v>
      </c>
      <c r="E8" s="93">
        <v>5</v>
      </c>
      <c r="F8" s="93">
        <v>4</v>
      </c>
      <c r="G8" s="93">
        <v>3</v>
      </c>
      <c r="H8" s="93">
        <v>4</v>
      </c>
      <c r="I8" s="93"/>
      <c r="J8" s="94">
        <v>0</v>
      </c>
      <c r="K8" s="94">
        <f t="shared" ref="K8:K9" si="5">(C8-D8)/C8*100</f>
        <v>0</v>
      </c>
      <c r="L8" s="94">
        <f t="shared" ref="L8:L9" si="6">(C8-E8)/C8*100</f>
        <v>50</v>
      </c>
      <c r="M8" s="94">
        <f t="shared" ref="M8:M9" si="7">(C8-F8)/C8*100</f>
        <v>60</v>
      </c>
      <c r="N8" s="94">
        <f t="shared" ref="N8:N9" si="8">(C8-G8)/C8*100</f>
        <v>70</v>
      </c>
      <c r="O8" s="94">
        <f t="shared" ref="O8:O9" si="9">(C8-H8)/C8*100</f>
        <v>60</v>
      </c>
      <c r="P8" s="395"/>
      <c r="Q8" s="95" t="s">
        <v>24</v>
      </c>
      <c r="R8" s="93">
        <v>7</v>
      </c>
      <c r="S8" s="93">
        <v>7</v>
      </c>
      <c r="T8" s="291"/>
      <c r="U8" s="291"/>
      <c r="V8" s="291"/>
      <c r="W8" s="291"/>
    </row>
    <row r="9" spans="1:23" x14ac:dyDescent="0.35">
      <c r="A9" s="173" t="s">
        <v>316</v>
      </c>
      <c r="B9" s="365">
        <v>44908</v>
      </c>
      <c r="C9" s="93">
        <v>12</v>
      </c>
      <c r="D9" s="93">
        <v>10</v>
      </c>
      <c r="E9" s="93">
        <v>6</v>
      </c>
      <c r="F9" s="93">
        <v>6</v>
      </c>
      <c r="G9" s="93">
        <v>4</v>
      </c>
      <c r="H9" s="93">
        <v>4</v>
      </c>
      <c r="I9" s="93"/>
      <c r="J9" s="94">
        <v>0</v>
      </c>
      <c r="K9" s="94">
        <f t="shared" si="5"/>
        <v>16.666666666666664</v>
      </c>
      <c r="L9" s="94">
        <f t="shared" si="6"/>
        <v>50</v>
      </c>
      <c r="M9" s="94">
        <f t="shared" si="7"/>
        <v>50</v>
      </c>
      <c r="N9" s="94">
        <f t="shared" si="8"/>
        <v>66.666666666666657</v>
      </c>
      <c r="O9" s="94">
        <f t="shared" si="9"/>
        <v>66.666666666666657</v>
      </c>
      <c r="P9" s="101"/>
      <c r="Q9" s="93" t="s">
        <v>24</v>
      </c>
      <c r="R9" s="93">
        <v>7</v>
      </c>
      <c r="S9" s="93">
        <v>7</v>
      </c>
      <c r="T9" s="300"/>
      <c r="U9" s="291"/>
      <c r="V9" s="291"/>
      <c r="W9" s="291"/>
    </row>
    <row r="10" spans="1:23" x14ac:dyDescent="0.35">
      <c r="A10" s="295" t="s">
        <v>317</v>
      </c>
      <c r="B10" s="282">
        <v>44909</v>
      </c>
      <c r="C10" s="278">
        <v>11</v>
      </c>
      <c r="D10" s="278">
        <v>11</v>
      </c>
      <c r="E10" s="278">
        <v>10</v>
      </c>
      <c r="F10" s="278">
        <v>9</v>
      </c>
      <c r="G10" s="278">
        <v>8</v>
      </c>
      <c r="H10" s="278">
        <v>6</v>
      </c>
      <c r="I10" s="278"/>
      <c r="J10" s="272">
        <v>0</v>
      </c>
      <c r="K10" s="272">
        <f t="shared" ref="K10:K12" si="10">(C10-D10)/C10*100</f>
        <v>0</v>
      </c>
      <c r="L10" s="272">
        <f t="shared" ref="L10:L12" si="11">(C10-E10)/C10*100</f>
        <v>9.0909090909090917</v>
      </c>
      <c r="M10" s="272">
        <f t="shared" ref="M10:M12" si="12">(C10-F10)/C10*100</f>
        <v>18.181818181818183</v>
      </c>
      <c r="N10" s="272">
        <f t="shared" ref="N10:N12" si="13">(C10-G10)/C10*100</f>
        <v>27.27272727272727</v>
      </c>
      <c r="O10" s="272">
        <f t="shared" ref="O10:O12" si="14">(C10-H10)/C10*100</f>
        <v>45.454545454545453</v>
      </c>
      <c r="P10" s="299"/>
      <c r="Q10" s="274" t="s">
        <v>24</v>
      </c>
      <c r="R10" s="278">
        <v>7</v>
      </c>
      <c r="S10" s="278">
        <v>8</v>
      </c>
      <c r="T10" s="300"/>
      <c r="U10" s="291"/>
      <c r="V10" s="291"/>
      <c r="W10" s="291"/>
    </row>
    <row r="11" spans="1:23" x14ac:dyDescent="0.35">
      <c r="A11" s="295" t="s">
        <v>318</v>
      </c>
      <c r="B11" s="282">
        <v>44909</v>
      </c>
      <c r="C11" s="278">
        <v>10</v>
      </c>
      <c r="D11" s="278">
        <v>10</v>
      </c>
      <c r="E11" s="278">
        <v>8</v>
      </c>
      <c r="F11" s="278">
        <v>5</v>
      </c>
      <c r="G11" s="278">
        <v>6</v>
      </c>
      <c r="H11" s="278">
        <v>4</v>
      </c>
      <c r="I11" s="278"/>
      <c r="J11" s="272">
        <v>0</v>
      </c>
      <c r="K11" s="272">
        <f t="shared" si="10"/>
        <v>0</v>
      </c>
      <c r="L11" s="272">
        <f t="shared" si="11"/>
        <v>20</v>
      </c>
      <c r="M11" s="272">
        <f t="shared" si="12"/>
        <v>50</v>
      </c>
      <c r="N11" s="272">
        <f t="shared" si="13"/>
        <v>40</v>
      </c>
      <c r="O11" s="272">
        <f t="shared" si="14"/>
        <v>60</v>
      </c>
      <c r="P11" s="299"/>
      <c r="Q11" s="278" t="s">
        <v>24</v>
      </c>
      <c r="R11" s="278">
        <v>7</v>
      </c>
      <c r="S11" s="278">
        <v>8</v>
      </c>
      <c r="T11" s="291"/>
      <c r="U11" s="291"/>
      <c r="V11" s="291"/>
      <c r="W11" s="291"/>
    </row>
    <row r="12" spans="1:23" x14ac:dyDescent="0.35">
      <c r="A12" s="93" t="s">
        <v>336</v>
      </c>
      <c r="B12" s="106">
        <v>44910</v>
      </c>
      <c r="C12" s="93">
        <v>9</v>
      </c>
      <c r="D12" s="93">
        <v>9</v>
      </c>
      <c r="E12" s="93">
        <v>7</v>
      </c>
      <c r="F12" s="93">
        <v>6</v>
      </c>
      <c r="G12" s="93">
        <v>6</v>
      </c>
      <c r="H12" s="93">
        <v>5</v>
      </c>
      <c r="I12" s="93"/>
      <c r="J12" s="93">
        <v>0</v>
      </c>
      <c r="K12" s="93">
        <f t="shared" si="10"/>
        <v>0</v>
      </c>
      <c r="L12" s="123">
        <f t="shared" si="11"/>
        <v>22.222222222222221</v>
      </c>
      <c r="M12" s="123">
        <f t="shared" si="12"/>
        <v>33.333333333333329</v>
      </c>
      <c r="N12" s="123">
        <f t="shared" si="13"/>
        <v>33.333333333333329</v>
      </c>
      <c r="O12" s="123">
        <f t="shared" si="14"/>
        <v>44.444444444444443</v>
      </c>
      <c r="P12" s="101"/>
      <c r="Q12" s="95" t="s">
        <v>24</v>
      </c>
      <c r="R12" s="93">
        <v>7</v>
      </c>
      <c r="S12" s="93">
        <v>9</v>
      </c>
      <c r="T12" s="291"/>
      <c r="U12" s="291"/>
      <c r="V12" s="291"/>
      <c r="W12" s="291"/>
    </row>
    <row r="13" spans="1:23" x14ac:dyDescent="0.35">
      <c r="A13" s="180" t="s">
        <v>337</v>
      </c>
      <c r="B13" s="106">
        <v>44910</v>
      </c>
      <c r="C13" s="93">
        <v>12</v>
      </c>
      <c r="D13" s="93">
        <v>10</v>
      </c>
      <c r="E13" s="93">
        <v>7</v>
      </c>
      <c r="F13" s="93">
        <v>7</v>
      </c>
      <c r="G13" s="93">
        <v>5</v>
      </c>
      <c r="H13" s="93">
        <v>2</v>
      </c>
      <c r="I13" s="93"/>
      <c r="J13" s="94">
        <v>0</v>
      </c>
      <c r="K13" s="94">
        <f t="shared" ref="K13:K18" si="15">(C13-D13)/C13*100</f>
        <v>16.666666666666664</v>
      </c>
      <c r="L13" s="94">
        <f t="shared" ref="L13:L18" si="16">(C13-E13)/C13*100</f>
        <v>41.666666666666671</v>
      </c>
      <c r="M13" s="94">
        <f t="shared" ref="M13:M18" si="17">(C13-F13)/C13*100</f>
        <v>41.666666666666671</v>
      </c>
      <c r="N13" s="94">
        <f t="shared" ref="N13:N18" si="18">(C13-G13)/C13*100</f>
        <v>58.333333333333336</v>
      </c>
      <c r="O13" s="94">
        <f t="shared" ref="O13:O18" si="19">(C13-H13)/C13*100</f>
        <v>83.333333333333343</v>
      </c>
      <c r="P13" s="101"/>
      <c r="Q13" s="93" t="s">
        <v>24</v>
      </c>
      <c r="R13" s="93">
        <v>7</v>
      </c>
      <c r="S13" s="93">
        <v>9</v>
      </c>
      <c r="T13" s="291"/>
      <c r="U13" s="291"/>
      <c r="V13" s="291"/>
      <c r="W13" s="291"/>
    </row>
    <row r="14" spans="1:23" x14ac:dyDescent="0.35">
      <c r="A14" s="93" t="s">
        <v>338</v>
      </c>
      <c r="B14" s="106">
        <v>44910</v>
      </c>
      <c r="C14" s="93">
        <v>12</v>
      </c>
      <c r="D14" s="93">
        <v>10</v>
      </c>
      <c r="E14" s="93">
        <v>9</v>
      </c>
      <c r="F14" s="93">
        <v>8</v>
      </c>
      <c r="G14" s="93">
        <v>7</v>
      </c>
      <c r="H14" s="93">
        <v>7</v>
      </c>
      <c r="I14" s="93"/>
      <c r="J14" s="93">
        <v>0</v>
      </c>
      <c r="K14" s="123">
        <f t="shared" si="15"/>
        <v>16.666666666666664</v>
      </c>
      <c r="L14" s="123">
        <f t="shared" si="16"/>
        <v>25</v>
      </c>
      <c r="M14" s="123">
        <f t="shared" si="17"/>
        <v>33.333333333333329</v>
      </c>
      <c r="N14" s="123">
        <f t="shared" si="18"/>
        <v>41.666666666666671</v>
      </c>
      <c r="O14" s="123">
        <f t="shared" si="19"/>
        <v>41.666666666666671</v>
      </c>
      <c r="P14" s="101"/>
      <c r="Q14" s="95" t="s">
        <v>24</v>
      </c>
      <c r="R14" s="93">
        <v>7</v>
      </c>
      <c r="S14" s="93">
        <v>9</v>
      </c>
      <c r="T14" s="291"/>
      <c r="U14" s="291"/>
      <c r="V14" s="291"/>
      <c r="W14" s="291"/>
    </row>
    <row r="15" spans="1:23" x14ac:dyDescent="0.35">
      <c r="A15" s="180" t="s">
        <v>339</v>
      </c>
      <c r="B15" s="106">
        <v>44910</v>
      </c>
      <c r="C15" s="93">
        <v>8</v>
      </c>
      <c r="D15" s="93">
        <v>7</v>
      </c>
      <c r="E15" s="93">
        <v>3</v>
      </c>
      <c r="F15" s="93">
        <v>2</v>
      </c>
      <c r="G15" s="93">
        <v>1</v>
      </c>
      <c r="H15" s="93">
        <v>1</v>
      </c>
      <c r="I15" s="93"/>
      <c r="J15" s="94">
        <v>0</v>
      </c>
      <c r="K15" s="94">
        <f t="shared" si="15"/>
        <v>12.5</v>
      </c>
      <c r="L15" s="94">
        <f t="shared" si="16"/>
        <v>62.5</v>
      </c>
      <c r="M15" s="94">
        <f t="shared" si="17"/>
        <v>75</v>
      </c>
      <c r="N15" s="94">
        <f t="shared" si="18"/>
        <v>87.5</v>
      </c>
      <c r="O15" s="94">
        <f t="shared" si="19"/>
        <v>87.5</v>
      </c>
      <c r="P15" s="101"/>
      <c r="Q15" s="93" t="s">
        <v>24</v>
      </c>
      <c r="R15" s="93">
        <v>7</v>
      </c>
      <c r="S15" s="93">
        <v>9</v>
      </c>
      <c r="T15" s="291"/>
      <c r="U15" s="291"/>
      <c r="V15" s="291"/>
      <c r="W15" s="291"/>
    </row>
    <row r="16" spans="1:23" x14ac:dyDescent="0.35">
      <c r="A16" s="93" t="s">
        <v>340</v>
      </c>
      <c r="B16" s="106">
        <v>44910</v>
      </c>
      <c r="C16" s="93">
        <v>7</v>
      </c>
      <c r="D16" s="93">
        <v>7</v>
      </c>
      <c r="E16" s="93">
        <v>6</v>
      </c>
      <c r="F16" s="93">
        <v>4</v>
      </c>
      <c r="G16" s="93">
        <v>3</v>
      </c>
      <c r="H16" s="93">
        <v>3</v>
      </c>
      <c r="I16" s="93"/>
      <c r="J16" s="93">
        <v>0</v>
      </c>
      <c r="K16" s="93">
        <f t="shared" si="15"/>
        <v>0</v>
      </c>
      <c r="L16" s="123">
        <f t="shared" si="16"/>
        <v>14.285714285714285</v>
      </c>
      <c r="M16" s="123">
        <f t="shared" si="17"/>
        <v>42.857142857142854</v>
      </c>
      <c r="N16" s="123">
        <f t="shared" si="18"/>
        <v>57.142857142857139</v>
      </c>
      <c r="O16" s="123">
        <f t="shared" si="19"/>
        <v>57.142857142857139</v>
      </c>
      <c r="P16" s="93"/>
      <c r="Q16" s="95" t="s">
        <v>24</v>
      </c>
      <c r="R16" s="93">
        <v>7</v>
      </c>
      <c r="S16" s="93">
        <v>9</v>
      </c>
      <c r="T16" s="291"/>
      <c r="U16" s="291"/>
      <c r="V16" s="291"/>
      <c r="W16" s="291"/>
    </row>
    <row r="17" spans="1:23" x14ac:dyDescent="0.35">
      <c r="A17" s="180" t="s">
        <v>341</v>
      </c>
      <c r="B17" s="106">
        <v>44910</v>
      </c>
      <c r="C17" s="93">
        <v>12</v>
      </c>
      <c r="D17" s="93">
        <v>11</v>
      </c>
      <c r="E17" s="93">
        <v>10</v>
      </c>
      <c r="F17" s="93">
        <v>10</v>
      </c>
      <c r="G17" s="93">
        <v>8</v>
      </c>
      <c r="H17" s="93">
        <v>7</v>
      </c>
      <c r="I17" s="93"/>
      <c r="J17" s="94">
        <v>0</v>
      </c>
      <c r="K17" s="94">
        <f t="shared" si="15"/>
        <v>8.3333333333333321</v>
      </c>
      <c r="L17" s="94">
        <f t="shared" si="16"/>
        <v>16.666666666666664</v>
      </c>
      <c r="M17" s="94">
        <f t="shared" si="17"/>
        <v>16.666666666666664</v>
      </c>
      <c r="N17" s="94">
        <f t="shared" si="18"/>
        <v>33.333333333333329</v>
      </c>
      <c r="O17" s="94">
        <f t="shared" si="19"/>
        <v>41.666666666666671</v>
      </c>
      <c r="P17" s="93"/>
      <c r="Q17" s="93" t="s">
        <v>24</v>
      </c>
      <c r="R17" s="93">
        <v>7</v>
      </c>
      <c r="S17" s="93">
        <v>9</v>
      </c>
      <c r="T17" s="291"/>
      <c r="U17" s="291"/>
      <c r="V17" s="291"/>
      <c r="W17" s="291"/>
    </row>
    <row r="18" spans="1:23" x14ac:dyDescent="0.35">
      <c r="A18" s="382" t="s">
        <v>343</v>
      </c>
      <c r="B18" s="282">
        <v>44911</v>
      </c>
      <c r="C18" s="278">
        <v>12</v>
      </c>
      <c r="D18" s="278">
        <v>10</v>
      </c>
      <c r="E18" s="278">
        <v>7</v>
      </c>
      <c r="F18" s="278">
        <v>7</v>
      </c>
      <c r="G18" s="278">
        <v>7</v>
      </c>
      <c r="H18" s="278">
        <v>6</v>
      </c>
      <c r="I18" s="278"/>
      <c r="J18" s="278">
        <v>0</v>
      </c>
      <c r="K18" s="296">
        <f t="shared" si="15"/>
        <v>16.666666666666664</v>
      </c>
      <c r="L18" s="296">
        <f t="shared" si="16"/>
        <v>41.666666666666671</v>
      </c>
      <c r="M18" s="296">
        <f t="shared" si="17"/>
        <v>41.666666666666671</v>
      </c>
      <c r="N18" s="296">
        <f t="shared" si="18"/>
        <v>41.666666666666671</v>
      </c>
      <c r="O18" s="296">
        <f t="shared" si="19"/>
        <v>50</v>
      </c>
      <c r="P18" s="278"/>
      <c r="Q18" s="274" t="s">
        <v>24</v>
      </c>
      <c r="R18" s="278">
        <v>7</v>
      </c>
      <c r="S18" s="278">
        <v>10</v>
      </c>
      <c r="T18" s="291"/>
      <c r="U18" s="291"/>
      <c r="V18" s="291"/>
      <c r="W18" s="291"/>
    </row>
    <row r="19" spans="1:23" x14ac:dyDescent="0.35">
      <c r="A19" s="183" t="s">
        <v>344</v>
      </c>
      <c r="B19" s="106">
        <v>44915</v>
      </c>
      <c r="C19" s="93">
        <v>11</v>
      </c>
      <c r="D19" s="93">
        <v>9</v>
      </c>
      <c r="E19" s="93">
        <v>7</v>
      </c>
      <c r="F19" s="93">
        <v>4</v>
      </c>
      <c r="G19" s="93">
        <v>3</v>
      </c>
      <c r="H19" s="93">
        <v>2</v>
      </c>
      <c r="I19" s="93"/>
      <c r="J19" s="94">
        <v>0</v>
      </c>
      <c r="K19" s="94">
        <f t="shared" ref="K19:K20" si="20">(C19-D19)/C19*100</f>
        <v>18.181818181818183</v>
      </c>
      <c r="L19" s="94">
        <f t="shared" ref="L19:L20" si="21">(C19-E19)/C19*100</f>
        <v>36.363636363636367</v>
      </c>
      <c r="M19" s="94">
        <f t="shared" ref="M19:M20" si="22">(C19-F19)/C19*100</f>
        <v>63.636363636363633</v>
      </c>
      <c r="N19" s="94">
        <f t="shared" ref="N19:N20" si="23">(C19-G19)/C19*100</f>
        <v>72.727272727272734</v>
      </c>
      <c r="O19" s="94">
        <f t="shared" ref="O19:O20" si="24">(C19-H19)/C19*100</f>
        <v>81.818181818181827</v>
      </c>
      <c r="P19" s="93"/>
      <c r="Q19" s="93" t="s">
        <v>24</v>
      </c>
      <c r="R19" s="93">
        <v>7</v>
      </c>
      <c r="S19" s="93">
        <v>14</v>
      </c>
      <c r="T19" s="291"/>
      <c r="U19" s="291"/>
      <c r="V19" s="291"/>
      <c r="W19" s="291"/>
    </row>
    <row r="20" spans="1:23" x14ac:dyDescent="0.35">
      <c r="A20" s="93" t="s">
        <v>345</v>
      </c>
      <c r="B20" s="106">
        <v>44915</v>
      </c>
      <c r="C20" s="93">
        <v>12</v>
      </c>
      <c r="D20" s="93">
        <v>12</v>
      </c>
      <c r="E20" s="93">
        <v>10</v>
      </c>
      <c r="F20" s="93">
        <v>6</v>
      </c>
      <c r="G20" s="93">
        <v>5</v>
      </c>
      <c r="H20" s="93">
        <v>3</v>
      </c>
      <c r="I20" s="93"/>
      <c r="J20" s="93">
        <v>0</v>
      </c>
      <c r="K20" s="123">
        <f t="shared" si="20"/>
        <v>0</v>
      </c>
      <c r="L20" s="123">
        <f t="shared" si="21"/>
        <v>16.666666666666664</v>
      </c>
      <c r="M20" s="123">
        <f t="shared" si="22"/>
        <v>50</v>
      </c>
      <c r="N20" s="123">
        <f t="shared" si="23"/>
        <v>58.333333333333336</v>
      </c>
      <c r="O20" s="123">
        <f t="shared" si="24"/>
        <v>75</v>
      </c>
      <c r="P20" s="93"/>
      <c r="Q20" s="95" t="s">
        <v>24</v>
      </c>
      <c r="R20" s="93">
        <v>7</v>
      </c>
      <c r="S20" s="93">
        <v>14</v>
      </c>
      <c r="T20" s="291"/>
      <c r="U20" s="291"/>
      <c r="V20" s="291"/>
      <c r="W20" s="291"/>
    </row>
    <row r="21" spans="1:23" x14ac:dyDescent="0.35">
      <c r="A21" s="430" t="s">
        <v>355</v>
      </c>
      <c r="B21" s="282">
        <v>44931</v>
      </c>
      <c r="C21" s="278">
        <v>12</v>
      </c>
      <c r="D21" s="278">
        <v>12</v>
      </c>
      <c r="E21" s="278">
        <v>10</v>
      </c>
      <c r="F21" s="278">
        <v>9</v>
      </c>
      <c r="G21" s="278">
        <v>7</v>
      </c>
      <c r="H21" s="278">
        <v>7</v>
      </c>
      <c r="I21" s="278"/>
      <c r="J21" s="278">
        <v>0</v>
      </c>
      <c r="K21" s="296">
        <f t="shared" ref="K21:K23" si="25">(C21-D21)/C21*100</f>
        <v>0</v>
      </c>
      <c r="L21" s="296">
        <f t="shared" ref="L21:L23" si="26">(C21-E21)/C21*100</f>
        <v>16.666666666666664</v>
      </c>
      <c r="M21" s="296">
        <f t="shared" ref="M21:M23" si="27">(C21-F21)/C21*100</f>
        <v>25</v>
      </c>
      <c r="N21" s="296">
        <f t="shared" ref="N21:N23" si="28">(C21-G21)/C21*100</f>
        <v>41.666666666666671</v>
      </c>
      <c r="O21" s="296">
        <f t="shared" ref="O21:O23" si="29">(C21-H21)/C21*100</f>
        <v>41.666666666666671</v>
      </c>
      <c r="P21" s="278"/>
      <c r="Q21" s="278" t="s">
        <v>24</v>
      </c>
      <c r="R21" s="278">
        <v>9</v>
      </c>
      <c r="S21" s="278">
        <v>14</v>
      </c>
      <c r="T21" s="291"/>
      <c r="U21" s="291"/>
      <c r="V21" s="291"/>
      <c r="W21" s="291"/>
    </row>
    <row r="22" spans="1:23" x14ac:dyDescent="0.35">
      <c r="A22" s="430" t="s">
        <v>357</v>
      </c>
      <c r="B22" s="282">
        <v>44931</v>
      </c>
      <c r="C22" s="278">
        <v>9</v>
      </c>
      <c r="D22" s="278">
        <v>8</v>
      </c>
      <c r="E22" s="278">
        <v>7</v>
      </c>
      <c r="F22" s="278">
        <v>6</v>
      </c>
      <c r="G22" s="278">
        <v>6</v>
      </c>
      <c r="H22" s="278">
        <v>5</v>
      </c>
      <c r="I22" s="278"/>
      <c r="J22" s="278">
        <v>0</v>
      </c>
      <c r="K22" s="296">
        <f t="shared" si="25"/>
        <v>11.111111111111111</v>
      </c>
      <c r="L22" s="296">
        <f t="shared" si="26"/>
        <v>22.222222222222221</v>
      </c>
      <c r="M22" s="296">
        <f t="shared" si="27"/>
        <v>33.333333333333329</v>
      </c>
      <c r="N22" s="296">
        <f t="shared" si="28"/>
        <v>33.333333333333329</v>
      </c>
      <c r="O22" s="296">
        <f t="shared" si="29"/>
        <v>44.444444444444443</v>
      </c>
      <c r="P22" s="278"/>
      <c r="Q22" s="274" t="s">
        <v>24</v>
      </c>
      <c r="R22" s="278">
        <v>9</v>
      </c>
      <c r="S22" s="278">
        <v>14</v>
      </c>
      <c r="T22" s="291"/>
      <c r="U22" s="428"/>
      <c r="V22" s="291"/>
      <c r="W22" s="291"/>
    </row>
    <row r="23" spans="1:23" x14ac:dyDescent="0.35">
      <c r="A23" s="430" t="s">
        <v>358</v>
      </c>
      <c r="B23" s="282">
        <v>44931</v>
      </c>
      <c r="C23" s="278">
        <v>11</v>
      </c>
      <c r="D23" s="278">
        <v>9</v>
      </c>
      <c r="E23" s="278">
        <v>6</v>
      </c>
      <c r="F23" s="278">
        <v>6</v>
      </c>
      <c r="G23" s="278">
        <v>5</v>
      </c>
      <c r="H23" s="278">
        <v>5</v>
      </c>
      <c r="I23" s="278"/>
      <c r="J23" s="278">
        <v>0</v>
      </c>
      <c r="K23" s="296">
        <f t="shared" si="25"/>
        <v>18.181818181818183</v>
      </c>
      <c r="L23" s="296">
        <f t="shared" si="26"/>
        <v>45.454545454545453</v>
      </c>
      <c r="M23" s="296">
        <f t="shared" si="27"/>
        <v>45.454545454545453</v>
      </c>
      <c r="N23" s="296">
        <f t="shared" si="28"/>
        <v>54.54545454545454</v>
      </c>
      <c r="O23" s="296">
        <f t="shared" si="29"/>
        <v>54.54545454545454</v>
      </c>
      <c r="P23" s="278"/>
      <c r="Q23" s="278" t="s">
        <v>24</v>
      </c>
      <c r="R23" s="278">
        <v>9</v>
      </c>
      <c r="S23" s="278">
        <v>14</v>
      </c>
      <c r="T23" s="291"/>
      <c r="U23" s="428"/>
      <c r="V23" s="291"/>
      <c r="W23" s="291"/>
    </row>
    <row r="24" spans="1:23" x14ac:dyDescent="0.35">
      <c r="A24" s="430" t="s">
        <v>359</v>
      </c>
      <c r="B24" s="282">
        <v>44931</v>
      </c>
      <c r="C24" s="278">
        <v>12</v>
      </c>
      <c r="D24" s="278">
        <v>10</v>
      </c>
      <c r="E24" s="278">
        <v>7</v>
      </c>
      <c r="F24" s="278">
        <v>4</v>
      </c>
      <c r="G24" s="278">
        <v>3</v>
      </c>
      <c r="H24" s="278">
        <v>3</v>
      </c>
      <c r="I24" s="278"/>
      <c r="J24" s="278">
        <v>0</v>
      </c>
      <c r="K24" s="296">
        <f t="shared" ref="K24:K28" si="30">(C24-D24)/C24*100</f>
        <v>16.666666666666664</v>
      </c>
      <c r="L24" s="296">
        <f t="shared" ref="L24:L28" si="31">(C24-E24)/C24*100</f>
        <v>41.666666666666671</v>
      </c>
      <c r="M24" s="296">
        <f t="shared" ref="M24:M28" si="32">(C24-F24)/C24*100</f>
        <v>66.666666666666657</v>
      </c>
      <c r="N24" s="296">
        <f t="shared" ref="N24:N28" si="33">(C24-G24)/C24*100</f>
        <v>75</v>
      </c>
      <c r="O24" s="296">
        <f t="shared" ref="O24:O28" si="34">(C24-H24)/C24*100</f>
        <v>75</v>
      </c>
      <c r="P24" s="278"/>
      <c r="Q24" s="274" t="s">
        <v>24</v>
      </c>
      <c r="R24" s="278">
        <v>9</v>
      </c>
      <c r="S24" s="278">
        <v>14</v>
      </c>
      <c r="T24" s="291"/>
      <c r="U24" s="429"/>
      <c r="V24" s="291"/>
      <c r="W24" s="291"/>
    </row>
    <row r="25" spans="1:23" x14ac:dyDescent="0.35">
      <c r="A25" s="430" t="s">
        <v>360</v>
      </c>
      <c r="B25" s="282">
        <v>44931</v>
      </c>
      <c r="C25" s="278">
        <v>9</v>
      </c>
      <c r="D25" s="278">
        <v>9</v>
      </c>
      <c r="E25" s="278">
        <v>7</v>
      </c>
      <c r="F25" s="278">
        <v>3</v>
      </c>
      <c r="G25" s="278">
        <v>3</v>
      </c>
      <c r="H25" s="278">
        <v>2</v>
      </c>
      <c r="I25" s="278"/>
      <c r="J25" s="278">
        <v>0</v>
      </c>
      <c r="K25" s="296">
        <f t="shared" si="30"/>
        <v>0</v>
      </c>
      <c r="L25" s="296">
        <f t="shared" si="31"/>
        <v>22.222222222222221</v>
      </c>
      <c r="M25" s="296">
        <f t="shared" si="32"/>
        <v>66.666666666666657</v>
      </c>
      <c r="N25" s="296">
        <f t="shared" si="33"/>
        <v>66.666666666666657</v>
      </c>
      <c r="O25" s="296">
        <f t="shared" si="34"/>
        <v>77.777777777777786</v>
      </c>
      <c r="P25" s="278"/>
      <c r="Q25" s="278" t="s">
        <v>24</v>
      </c>
      <c r="R25" s="278">
        <v>9</v>
      </c>
      <c r="S25" s="278">
        <v>14</v>
      </c>
      <c r="T25" s="291"/>
      <c r="U25" s="429"/>
      <c r="V25" s="291"/>
      <c r="W25" s="291"/>
    </row>
    <row r="26" spans="1:23" x14ac:dyDescent="0.35">
      <c r="A26" s="188" t="s">
        <v>365</v>
      </c>
      <c r="B26" s="106">
        <v>44932</v>
      </c>
      <c r="C26" s="93">
        <v>11</v>
      </c>
      <c r="D26" s="93">
        <v>10</v>
      </c>
      <c r="E26" s="93">
        <v>9</v>
      </c>
      <c r="F26" s="93">
        <v>9</v>
      </c>
      <c r="G26" s="93">
        <v>9</v>
      </c>
      <c r="H26" s="93">
        <v>8</v>
      </c>
      <c r="I26" s="93"/>
      <c r="J26" s="93">
        <v>0</v>
      </c>
      <c r="K26" s="123">
        <f t="shared" si="30"/>
        <v>9.0909090909090917</v>
      </c>
      <c r="L26" s="123">
        <f t="shared" si="31"/>
        <v>18.181818181818183</v>
      </c>
      <c r="M26" s="123">
        <f t="shared" si="32"/>
        <v>18.181818181818183</v>
      </c>
      <c r="N26" s="123">
        <f t="shared" si="33"/>
        <v>18.181818181818183</v>
      </c>
      <c r="O26" s="123">
        <f t="shared" si="34"/>
        <v>27.27272727272727</v>
      </c>
      <c r="P26" s="93"/>
      <c r="Q26" s="95" t="s">
        <v>24</v>
      </c>
      <c r="R26" s="93">
        <v>10</v>
      </c>
      <c r="S26" s="93">
        <v>14</v>
      </c>
      <c r="T26" s="291"/>
      <c r="U26" s="429"/>
      <c r="V26" s="291"/>
      <c r="W26" s="291"/>
    </row>
    <row r="27" spans="1:23" x14ac:dyDescent="0.35">
      <c r="A27" s="188" t="s">
        <v>366</v>
      </c>
      <c r="B27" s="106">
        <v>44932</v>
      </c>
      <c r="C27" s="93">
        <v>12</v>
      </c>
      <c r="D27" s="93">
        <v>9</v>
      </c>
      <c r="E27" s="93">
        <v>5</v>
      </c>
      <c r="F27" s="93">
        <v>3</v>
      </c>
      <c r="G27" s="93">
        <v>3</v>
      </c>
      <c r="H27" s="93">
        <v>2</v>
      </c>
      <c r="I27" s="93"/>
      <c r="J27" s="93">
        <v>0</v>
      </c>
      <c r="K27" s="123">
        <f t="shared" si="30"/>
        <v>25</v>
      </c>
      <c r="L27" s="123">
        <f t="shared" si="31"/>
        <v>58.333333333333336</v>
      </c>
      <c r="M27" s="123">
        <f t="shared" si="32"/>
        <v>75</v>
      </c>
      <c r="N27" s="123">
        <f t="shared" si="33"/>
        <v>75</v>
      </c>
      <c r="O27" s="123">
        <f t="shared" si="34"/>
        <v>83.333333333333343</v>
      </c>
      <c r="P27" s="93"/>
      <c r="Q27" s="93" t="s">
        <v>24</v>
      </c>
      <c r="R27" s="93">
        <v>10</v>
      </c>
      <c r="S27" s="93">
        <v>14</v>
      </c>
      <c r="T27" s="291"/>
      <c r="U27" s="429"/>
      <c r="V27" s="291"/>
      <c r="W27" s="291"/>
    </row>
    <row r="28" spans="1:23" x14ac:dyDescent="0.35">
      <c r="A28" s="188" t="s">
        <v>367</v>
      </c>
      <c r="B28" s="106">
        <v>44932</v>
      </c>
      <c r="C28" s="93">
        <v>12</v>
      </c>
      <c r="D28" s="93">
        <v>9</v>
      </c>
      <c r="E28" s="93">
        <v>4</v>
      </c>
      <c r="F28" s="93">
        <v>1</v>
      </c>
      <c r="G28" s="93">
        <v>1</v>
      </c>
      <c r="H28" s="93">
        <v>2</v>
      </c>
      <c r="I28" s="93"/>
      <c r="J28" s="93">
        <v>0</v>
      </c>
      <c r="K28" s="93">
        <f t="shared" si="30"/>
        <v>25</v>
      </c>
      <c r="L28" s="123">
        <f t="shared" si="31"/>
        <v>66.666666666666657</v>
      </c>
      <c r="M28" s="123">
        <f t="shared" si="32"/>
        <v>91.666666666666657</v>
      </c>
      <c r="N28" s="123">
        <f t="shared" si="33"/>
        <v>91.666666666666657</v>
      </c>
      <c r="O28" s="123">
        <f t="shared" si="34"/>
        <v>83.333333333333343</v>
      </c>
      <c r="P28" s="93"/>
      <c r="Q28" s="95" t="s">
        <v>24</v>
      </c>
      <c r="R28" s="93">
        <v>10</v>
      </c>
      <c r="S28" s="93">
        <v>14</v>
      </c>
      <c r="T28" s="291"/>
      <c r="U28" s="429"/>
      <c r="V28" s="291"/>
      <c r="W28" s="291"/>
    </row>
    <row r="29" spans="1:23" s="234" customFormat="1" x14ac:dyDescent="0.35">
      <c r="T29" s="291"/>
      <c r="U29" s="429"/>
      <c r="V29" s="291"/>
      <c r="W29" s="291"/>
    </row>
    <row r="30" spans="1:23" s="234" customFormat="1" x14ac:dyDescent="0.35">
      <c r="T30" s="291"/>
      <c r="U30" s="429"/>
      <c r="V30" s="291"/>
      <c r="W30" s="291"/>
    </row>
    <row r="31" spans="1:23" s="234" customFormat="1" ht="18.5" x14ac:dyDescent="0.45">
      <c r="A31" s="491" t="s">
        <v>756</v>
      </c>
      <c r="B31" s="491"/>
      <c r="C31" s="491"/>
      <c r="D31" s="49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291"/>
      <c r="U31" s="429"/>
      <c r="V31" s="291"/>
      <c r="W31" s="291"/>
    </row>
    <row r="32" spans="1:23" s="234" customFormat="1" x14ac:dyDescent="0.35">
      <c r="A32" s="18"/>
      <c r="B32" s="65"/>
      <c r="C32" s="502" t="s">
        <v>6</v>
      </c>
      <c r="D32" s="503"/>
      <c r="E32" s="503"/>
      <c r="F32" s="503"/>
      <c r="G32" s="503"/>
      <c r="H32" s="504"/>
      <c r="I32" s="375"/>
      <c r="J32" s="502" t="s">
        <v>7</v>
      </c>
      <c r="K32" s="503"/>
      <c r="L32" s="503"/>
      <c r="M32" s="503"/>
      <c r="N32" s="503"/>
      <c r="O32" s="504"/>
      <c r="P32" s="375"/>
      <c r="Q32" s="336" t="s">
        <v>8</v>
      </c>
      <c r="R32" s="336" t="s">
        <v>12</v>
      </c>
      <c r="S32" s="336" t="s">
        <v>13</v>
      </c>
      <c r="T32" s="291"/>
      <c r="U32" s="291"/>
      <c r="V32" s="291"/>
      <c r="W32" s="291"/>
    </row>
    <row r="33" spans="1:23" s="234" customFormat="1" x14ac:dyDescent="0.35">
      <c r="A33" s="129" t="s">
        <v>15</v>
      </c>
      <c r="B33" s="129" t="s">
        <v>16</v>
      </c>
      <c r="C33" s="130" t="s">
        <v>17</v>
      </c>
      <c r="D33" s="130" t="s">
        <v>18</v>
      </c>
      <c r="E33" s="130" t="s">
        <v>19</v>
      </c>
      <c r="F33" s="130" t="s">
        <v>20</v>
      </c>
      <c r="G33" s="130" t="s">
        <v>21</v>
      </c>
      <c r="H33" s="130" t="s">
        <v>22</v>
      </c>
      <c r="I33" s="18"/>
      <c r="J33" s="130" t="s">
        <v>17</v>
      </c>
      <c r="K33" s="130" t="s">
        <v>18</v>
      </c>
      <c r="L33" s="130" t="s">
        <v>19</v>
      </c>
      <c r="M33" s="130" t="s">
        <v>20</v>
      </c>
      <c r="N33" s="130" t="s">
        <v>21</v>
      </c>
      <c r="O33" s="130" t="s">
        <v>22</v>
      </c>
      <c r="P33" s="389"/>
      <c r="Q33"/>
      <c r="R33"/>
      <c r="S33"/>
      <c r="T33" s="291"/>
      <c r="U33" s="291"/>
      <c r="V33" s="291"/>
      <c r="W33" s="291"/>
    </row>
    <row r="34" spans="1:23" s="234" customFormat="1" x14ac:dyDescent="0.35">
      <c r="A34" s="173" t="s">
        <v>308</v>
      </c>
      <c r="B34" s="92">
        <v>44908</v>
      </c>
      <c r="C34" s="91">
        <v>12</v>
      </c>
      <c r="D34" s="91">
        <v>10</v>
      </c>
      <c r="E34" s="91">
        <v>6</v>
      </c>
      <c r="F34" s="91">
        <v>4</v>
      </c>
      <c r="G34" s="91">
        <v>3</v>
      </c>
      <c r="H34" s="91">
        <v>2</v>
      </c>
      <c r="I34" s="93"/>
      <c r="J34" s="94">
        <v>0</v>
      </c>
      <c r="K34" s="94">
        <f t="shared" ref="K34:K35" si="35">(C34-D34)/C34*100</f>
        <v>16.666666666666664</v>
      </c>
      <c r="L34" s="94">
        <f t="shared" ref="L34:L35" si="36">(C34-E34)/C34*100</f>
        <v>50</v>
      </c>
      <c r="M34" s="94">
        <f t="shared" ref="M34:M35" si="37">(C34-F34)/C34*100</f>
        <v>66.666666666666657</v>
      </c>
      <c r="N34" s="94">
        <f t="shared" ref="N34:N35" si="38">(C34-G34)/C34*100</f>
        <v>75</v>
      </c>
      <c r="O34" s="94">
        <f t="shared" ref="O34:O35" si="39">(C34-H34)/C34*100</f>
        <v>83.333333333333343</v>
      </c>
      <c r="P34" s="93"/>
      <c r="Q34" s="95" t="s">
        <v>24</v>
      </c>
      <c r="R34" s="93">
        <v>7</v>
      </c>
      <c r="S34" s="101">
        <v>7</v>
      </c>
    </row>
    <row r="35" spans="1:23" s="234" customFormat="1" x14ac:dyDescent="0.35">
      <c r="A35" s="173" t="s">
        <v>311</v>
      </c>
      <c r="B35" s="92">
        <v>44908</v>
      </c>
      <c r="C35" s="91">
        <v>12</v>
      </c>
      <c r="D35" s="91">
        <v>9</v>
      </c>
      <c r="E35" s="91">
        <v>4</v>
      </c>
      <c r="F35" s="97">
        <v>4</v>
      </c>
      <c r="G35" s="97">
        <v>4</v>
      </c>
      <c r="H35" s="97">
        <v>4</v>
      </c>
      <c r="I35" s="93"/>
      <c r="J35" s="94">
        <v>0</v>
      </c>
      <c r="K35" s="94">
        <f t="shared" si="35"/>
        <v>25</v>
      </c>
      <c r="L35" s="94">
        <f t="shared" si="36"/>
        <v>66.666666666666657</v>
      </c>
      <c r="M35" s="94">
        <f t="shared" si="37"/>
        <v>66.666666666666657</v>
      </c>
      <c r="N35" s="94">
        <f t="shared" si="38"/>
        <v>66.666666666666657</v>
      </c>
      <c r="O35" s="94">
        <f t="shared" si="39"/>
        <v>66.666666666666657</v>
      </c>
      <c r="P35" s="93"/>
      <c r="Q35" s="93" t="s">
        <v>24</v>
      </c>
      <c r="R35" s="93">
        <v>7</v>
      </c>
      <c r="S35" s="101">
        <v>7</v>
      </c>
    </row>
    <row r="36" spans="1:23" s="234" customFormat="1" x14ac:dyDescent="0.35">
      <c r="A36" s="173" t="s">
        <v>313</v>
      </c>
      <c r="B36" s="106">
        <v>44908</v>
      </c>
      <c r="C36" s="93">
        <v>12</v>
      </c>
      <c r="D36" s="93">
        <v>11</v>
      </c>
      <c r="E36" s="93">
        <v>9</v>
      </c>
      <c r="F36" s="93">
        <v>4</v>
      </c>
      <c r="G36" s="93">
        <v>2</v>
      </c>
      <c r="H36" s="93">
        <v>1</v>
      </c>
      <c r="I36" s="93"/>
      <c r="J36" s="94">
        <v>0</v>
      </c>
      <c r="K36" s="94">
        <f t="shared" ref="K36:K37" si="40">(C36-D36)/C36*100</f>
        <v>8.3333333333333321</v>
      </c>
      <c r="L36" s="94">
        <f t="shared" ref="L36:L37" si="41">(C36-E36)/C36*100</f>
        <v>25</v>
      </c>
      <c r="M36" s="94">
        <f t="shared" ref="M36:M37" si="42">(C36-F36)/C36*100</f>
        <v>66.666666666666657</v>
      </c>
      <c r="N36" s="94">
        <f t="shared" ref="N36:N37" si="43">(C36-G36)/C36*100</f>
        <v>83.333333333333343</v>
      </c>
      <c r="O36" s="94">
        <f t="shared" ref="O36:O37" si="44">(C36-H36)/C36*100</f>
        <v>91.666666666666657</v>
      </c>
      <c r="P36" s="93"/>
      <c r="Q36" s="95" t="s">
        <v>24</v>
      </c>
      <c r="R36" s="93">
        <v>7</v>
      </c>
      <c r="S36" s="93">
        <v>7</v>
      </c>
    </row>
    <row r="37" spans="1:23" s="234" customFormat="1" x14ac:dyDescent="0.35">
      <c r="A37" s="173" t="s">
        <v>315</v>
      </c>
      <c r="B37" s="106">
        <v>44908</v>
      </c>
      <c r="C37" s="93">
        <v>9</v>
      </c>
      <c r="D37" s="93">
        <v>5</v>
      </c>
      <c r="E37" s="93">
        <v>3</v>
      </c>
      <c r="F37" s="93">
        <v>1</v>
      </c>
      <c r="G37" s="93">
        <v>1</v>
      </c>
      <c r="H37" s="93">
        <v>1</v>
      </c>
      <c r="I37" s="93"/>
      <c r="J37" s="94">
        <v>0</v>
      </c>
      <c r="K37" s="94">
        <f t="shared" si="40"/>
        <v>44.444444444444443</v>
      </c>
      <c r="L37" s="94">
        <f t="shared" si="41"/>
        <v>66.666666666666657</v>
      </c>
      <c r="M37" s="94">
        <f t="shared" si="42"/>
        <v>88.888888888888886</v>
      </c>
      <c r="N37" s="94">
        <f t="shared" si="43"/>
        <v>88.888888888888886</v>
      </c>
      <c r="O37" s="94">
        <f t="shared" si="44"/>
        <v>88.888888888888886</v>
      </c>
      <c r="P37" s="93"/>
      <c r="Q37" s="93" t="s">
        <v>24</v>
      </c>
      <c r="R37" s="93">
        <v>7</v>
      </c>
      <c r="S37" s="93">
        <v>7</v>
      </c>
    </row>
    <row r="38" spans="1:23" s="234" customFormat="1" x14ac:dyDescent="0.35">
      <c r="A38" s="295" t="s">
        <v>320</v>
      </c>
      <c r="B38" s="282">
        <v>44909</v>
      </c>
      <c r="C38" s="278">
        <v>11</v>
      </c>
      <c r="D38" s="278">
        <v>10</v>
      </c>
      <c r="E38" s="278">
        <v>7</v>
      </c>
      <c r="F38" s="278">
        <v>6</v>
      </c>
      <c r="G38" s="278">
        <v>4</v>
      </c>
      <c r="H38" s="278">
        <v>1</v>
      </c>
      <c r="I38" s="278"/>
      <c r="J38" s="272">
        <v>0</v>
      </c>
      <c r="K38" s="272">
        <f t="shared" ref="K38:K42" si="45">(C38-D38)/C38*100</f>
        <v>9.0909090909090917</v>
      </c>
      <c r="L38" s="272">
        <f t="shared" ref="L38:L42" si="46">(C38-E38)/C38*100</f>
        <v>36.363636363636367</v>
      </c>
      <c r="M38" s="272">
        <f t="shared" ref="M38:M42" si="47">(C38-F38)/C38*100</f>
        <v>45.454545454545453</v>
      </c>
      <c r="N38" s="272">
        <f t="shared" ref="N38:N42" si="48">(C38-G38)/C38*100</f>
        <v>63.636363636363633</v>
      </c>
      <c r="O38" s="272">
        <f t="shared" ref="O38:O42" si="49">(C38-H38)/C38*100</f>
        <v>90.909090909090907</v>
      </c>
      <c r="P38" s="278"/>
      <c r="Q38" s="274" t="s">
        <v>24</v>
      </c>
      <c r="R38" s="278">
        <v>7</v>
      </c>
      <c r="S38" s="278">
        <v>8</v>
      </c>
    </row>
    <row r="39" spans="1:23" x14ac:dyDescent="0.35">
      <c r="A39" s="295" t="s">
        <v>321</v>
      </c>
      <c r="B39" s="282">
        <v>44909</v>
      </c>
      <c r="C39" s="278">
        <v>10</v>
      </c>
      <c r="D39" s="278">
        <v>8</v>
      </c>
      <c r="E39" s="278">
        <v>8</v>
      </c>
      <c r="F39" s="278">
        <v>7</v>
      </c>
      <c r="G39" s="278">
        <v>5</v>
      </c>
      <c r="H39" s="278">
        <v>5</v>
      </c>
      <c r="I39" s="278"/>
      <c r="J39" s="272">
        <v>0</v>
      </c>
      <c r="K39" s="272">
        <f t="shared" si="45"/>
        <v>20</v>
      </c>
      <c r="L39" s="272">
        <f t="shared" si="46"/>
        <v>20</v>
      </c>
      <c r="M39" s="272">
        <f t="shared" si="47"/>
        <v>30</v>
      </c>
      <c r="N39" s="272">
        <f t="shared" si="48"/>
        <v>50</v>
      </c>
      <c r="O39" s="272">
        <f t="shared" si="49"/>
        <v>50</v>
      </c>
      <c r="P39" s="278"/>
      <c r="Q39" s="278" t="s">
        <v>24</v>
      </c>
      <c r="R39" s="278">
        <v>7</v>
      </c>
      <c r="S39" s="278">
        <v>8</v>
      </c>
    </row>
    <row r="40" spans="1:23" x14ac:dyDescent="0.35">
      <c r="A40" s="295" t="s">
        <v>319</v>
      </c>
      <c r="B40" s="282">
        <v>44909</v>
      </c>
      <c r="C40" s="278">
        <v>12</v>
      </c>
      <c r="D40" s="278">
        <v>12</v>
      </c>
      <c r="E40" s="278">
        <v>8</v>
      </c>
      <c r="F40" s="278">
        <v>5</v>
      </c>
      <c r="G40" s="278">
        <v>3</v>
      </c>
      <c r="H40" s="278">
        <v>3</v>
      </c>
      <c r="I40" s="278"/>
      <c r="J40" s="272">
        <v>0</v>
      </c>
      <c r="K40" s="272">
        <f t="shared" si="45"/>
        <v>0</v>
      </c>
      <c r="L40" s="272">
        <f t="shared" si="46"/>
        <v>33.333333333333329</v>
      </c>
      <c r="M40" s="272">
        <f t="shared" si="47"/>
        <v>58.333333333333336</v>
      </c>
      <c r="N40" s="272">
        <f t="shared" si="48"/>
        <v>75</v>
      </c>
      <c r="O40" s="272">
        <f t="shared" si="49"/>
        <v>75</v>
      </c>
      <c r="P40" s="278"/>
      <c r="Q40" s="274" t="s">
        <v>24</v>
      </c>
      <c r="R40" s="278">
        <v>7</v>
      </c>
      <c r="S40" s="278">
        <v>8</v>
      </c>
    </row>
    <row r="41" spans="1:23" x14ac:dyDescent="0.35">
      <c r="A41" s="180" t="s">
        <v>330</v>
      </c>
      <c r="B41" s="106">
        <v>44910</v>
      </c>
      <c r="C41" s="93">
        <v>12</v>
      </c>
      <c r="D41" s="93">
        <v>10</v>
      </c>
      <c r="E41" s="93">
        <v>7</v>
      </c>
      <c r="F41" s="93">
        <v>5</v>
      </c>
      <c r="G41" s="93">
        <v>4</v>
      </c>
      <c r="H41" s="93">
        <v>4</v>
      </c>
      <c r="I41" s="93"/>
      <c r="J41" s="94">
        <v>0</v>
      </c>
      <c r="K41" s="94">
        <f t="shared" si="45"/>
        <v>16.666666666666664</v>
      </c>
      <c r="L41" s="94">
        <f t="shared" si="46"/>
        <v>41.666666666666671</v>
      </c>
      <c r="M41" s="94">
        <f t="shared" si="47"/>
        <v>58.333333333333336</v>
      </c>
      <c r="N41" s="94">
        <f t="shared" si="48"/>
        <v>66.666666666666657</v>
      </c>
      <c r="O41" s="94">
        <f t="shared" si="49"/>
        <v>66.666666666666657</v>
      </c>
      <c r="P41" s="93"/>
      <c r="Q41" s="93" t="s">
        <v>24</v>
      </c>
      <c r="R41" s="93">
        <v>7</v>
      </c>
      <c r="S41" s="93">
        <v>9</v>
      </c>
    </row>
    <row r="42" spans="1:23" x14ac:dyDescent="0.35">
      <c r="A42" s="93" t="s">
        <v>331</v>
      </c>
      <c r="B42" s="106">
        <v>44910</v>
      </c>
      <c r="C42" s="93">
        <v>10</v>
      </c>
      <c r="D42" s="93">
        <v>9</v>
      </c>
      <c r="E42" s="93">
        <v>7</v>
      </c>
      <c r="F42" s="93">
        <v>4</v>
      </c>
      <c r="G42" s="93">
        <v>4</v>
      </c>
      <c r="H42" s="93">
        <v>3</v>
      </c>
      <c r="I42" s="93"/>
      <c r="J42" s="93">
        <v>0</v>
      </c>
      <c r="K42" s="93">
        <f t="shared" si="45"/>
        <v>10</v>
      </c>
      <c r="L42" s="93">
        <f t="shared" si="46"/>
        <v>30</v>
      </c>
      <c r="M42" s="93">
        <f t="shared" si="47"/>
        <v>60</v>
      </c>
      <c r="N42" s="93">
        <f t="shared" si="48"/>
        <v>60</v>
      </c>
      <c r="O42" s="93">
        <f t="shared" si="49"/>
        <v>70</v>
      </c>
      <c r="P42" s="93"/>
      <c r="Q42" s="95" t="s">
        <v>24</v>
      </c>
      <c r="R42" s="93">
        <v>7</v>
      </c>
      <c r="S42" s="93">
        <v>9</v>
      </c>
    </row>
    <row r="43" spans="1:23" x14ac:dyDescent="0.35">
      <c r="A43" s="180" t="s">
        <v>332</v>
      </c>
      <c r="B43" s="106">
        <v>44910</v>
      </c>
      <c r="C43" s="93">
        <v>12</v>
      </c>
      <c r="D43" s="93">
        <v>12</v>
      </c>
      <c r="E43" s="93">
        <v>8</v>
      </c>
      <c r="F43" s="93">
        <v>5</v>
      </c>
      <c r="G43" s="93">
        <v>4</v>
      </c>
      <c r="H43" s="93">
        <v>2</v>
      </c>
      <c r="I43" s="93"/>
      <c r="J43" s="94">
        <v>0</v>
      </c>
      <c r="K43" s="94">
        <f t="shared" ref="K43:K46" si="50">(C43-D43)/C43*100</f>
        <v>0</v>
      </c>
      <c r="L43" s="94">
        <f t="shared" ref="L43:L46" si="51">(C43-E43)/C43*100</f>
        <v>33.333333333333329</v>
      </c>
      <c r="M43" s="94">
        <f t="shared" ref="M43:M46" si="52">(C43-F43)/C43*100</f>
        <v>58.333333333333336</v>
      </c>
      <c r="N43" s="94">
        <f t="shared" ref="N43:N46" si="53">(C43-G43)/C43*100</f>
        <v>66.666666666666657</v>
      </c>
      <c r="O43" s="94">
        <f t="shared" ref="O43:O46" si="54">(C43-H43)/C43*100</f>
        <v>83.333333333333343</v>
      </c>
      <c r="P43" s="93"/>
      <c r="Q43" s="93" t="s">
        <v>24</v>
      </c>
      <c r="R43" s="93">
        <v>7</v>
      </c>
      <c r="S43" s="93">
        <v>9</v>
      </c>
    </row>
    <row r="44" spans="1:23" x14ac:dyDescent="0.35">
      <c r="A44" s="93" t="s">
        <v>333</v>
      </c>
      <c r="B44" s="106">
        <v>44910</v>
      </c>
      <c r="C44" s="93">
        <v>11</v>
      </c>
      <c r="D44" s="93">
        <v>10</v>
      </c>
      <c r="E44" s="93">
        <v>9</v>
      </c>
      <c r="F44" s="93">
        <v>7</v>
      </c>
      <c r="G44" s="93">
        <v>7</v>
      </c>
      <c r="H44" s="93">
        <v>6</v>
      </c>
      <c r="I44" s="93"/>
      <c r="J44" s="93">
        <v>0</v>
      </c>
      <c r="K44" s="123">
        <f t="shared" si="50"/>
        <v>9.0909090909090917</v>
      </c>
      <c r="L44" s="123">
        <f t="shared" si="51"/>
        <v>18.181818181818183</v>
      </c>
      <c r="M44" s="123">
        <f t="shared" si="52"/>
        <v>36.363636363636367</v>
      </c>
      <c r="N44" s="123">
        <f t="shared" si="53"/>
        <v>36.363636363636367</v>
      </c>
      <c r="O44" s="123">
        <f t="shared" si="54"/>
        <v>45.454545454545453</v>
      </c>
      <c r="P44" s="93"/>
      <c r="Q44" s="95" t="s">
        <v>24</v>
      </c>
      <c r="R44" s="93">
        <v>7</v>
      </c>
      <c r="S44" s="93">
        <v>9</v>
      </c>
    </row>
    <row r="45" spans="1:23" x14ac:dyDescent="0.35">
      <c r="A45" s="180" t="s">
        <v>334</v>
      </c>
      <c r="B45" s="106">
        <v>44910</v>
      </c>
      <c r="C45" s="93">
        <v>9</v>
      </c>
      <c r="D45" s="93">
        <v>7</v>
      </c>
      <c r="E45" s="93">
        <v>6</v>
      </c>
      <c r="F45" s="93">
        <v>3</v>
      </c>
      <c r="G45" s="93">
        <v>2</v>
      </c>
      <c r="H45" s="93">
        <v>1</v>
      </c>
      <c r="I45" s="93"/>
      <c r="J45" s="94">
        <v>0</v>
      </c>
      <c r="K45" s="94">
        <f t="shared" si="50"/>
        <v>22.222222222222221</v>
      </c>
      <c r="L45" s="94">
        <f t="shared" si="51"/>
        <v>33.333333333333329</v>
      </c>
      <c r="M45" s="94">
        <f t="shared" si="52"/>
        <v>66.666666666666657</v>
      </c>
      <c r="N45" s="94">
        <f t="shared" si="53"/>
        <v>77.777777777777786</v>
      </c>
      <c r="O45" s="94">
        <f t="shared" si="54"/>
        <v>88.888888888888886</v>
      </c>
      <c r="P45" s="93"/>
      <c r="Q45" s="93" t="s">
        <v>24</v>
      </c>
      <c r="R45" s="93">
        <v>7</v>
      </c>
      <c r="S45" s="93">
        <v>9</v>
      </c>
    </row>
    <row r="46" spans="1:23" x14ac:dyDescent="0.35">
      <c r="A46" s="93" t="s">
        <v>335</v>
      </c>
      <c r="B46" s="106">
        <v>44910</v>
      </c>
      <c r="C46" s="93">
        <v>10</v>
      </c>
      <c r="D46" s="93">
        <v>10</v>
      </c>
      <c r="E46" s="93">
        <v>9</v>
      </c>
      <c r="F46" s="93">
        <v>6</v>
      </c>
      <c r="G46" s="93">
        <v>3</v>
      </c>
      <c r="H46" s="93">
        <v>2</v>
      </c>
      <c r="I46" s="93"/>
      <c r="J46" s="93">
        <v>0</v>
      </c>
      <c r="K46" s="93">
        <f t="shared" si="50"/>
        <v>0</v>
      </c>
      <c r="L46" s="93">
        <f t="shared" si="51"/>
        <v>10</v>
      </c>
      <c r="M46" s="93">
        <f t="shared" si="52"/>
        <v>40</v>
      </c>
      <c r="N46" s="93">
        <f t="shared" si="53"/>
        <v>70</v>
      </c>
      <c r="O46" s="93">
        <f t="shared" si="54"/>
        <v>80</v>
      </c>
      <c r="P46" s="93"/>
      <c r="Q46" s="95" t="s">
        <v>24</v>
      </c>
      <c r="R46" s="93">
        <v>7</v>
      </c>
      <c r="S46" s="93">
        <v>9</v>
      </c>
    </row>
    <row r="47" spans="1:23" x14ac:dyDescent="0.35">
      <c r="A47" s="382" t="s">
        <v>342</v>
      </c>
      <c r="B47" s="282">
        <v>44911</v>
      </c>
      <c r="C47" s="278">
        <v>12</v>
      </c>
      <c r="D47" s="278">
        <v>10</v>
      </c>
      <c r="E47" s="278">
        <v>8</v>
      </c>
      <c r="F47" s="278">
        <v>6</v>
      </c>
      <c r="G47" s="278">
        <v>6</v>
      </c>
      <c r="H47" s="278">
        <v>3</v>
      </c>
      <c r="I47" s="278"/>
      <c r="J47" s="272">
        <v>0</v>
      </c>
      <c r="K47" s="272">
        <f t="shared" ref="K47:K48" si="55">(C47-D47)/C47*100</f>
        <v>16.666666666666664</v>
      </c>
      <c r="L47" s="272">
        <f t="shared" ref="L47:L48" si="56">(C47-E47)/C47*100</f>
        <v>33.333333333333329</v>
      </c>
      <c r="M47" s="272">
        <f t="shared" ref="M47:M48" si="57">(C47-F47)/C47*100</f>
        <v>50</v>
      </c>
      <c r="N47" s="272">
        <f t="shared" ref="N47:N48" si="58">(C47-G47)/C47*100</f>
        <v>50</v>
      </c>
      <c r="O47" s="272">
        <f t="shared" ref="O47:O48" si="59">(C47-H47)/C47*100</f>
        <v>75</v>
      </c>
      <c r="P47" s="278"/>
      <c r="Q47" s="278" t="s">
        <v>24</v>
      </c>
      <c r="R47" s="278">
        <v>7</v>
      </c>
      <c r="S47" s="278">
        <v>10</v>
      </c>
    </row>
    <row r="48" spans="1:23" x14ac:dyDescent="0.35">
      <c r="A48" s="432" t="s">
        <v>346</v>
      </c>
      <c r="B48" s="282">
        <v>44915</v>
      </c>
      <c r="C48" s="278">
        <v>9</v>
      </c>
      <c r="D48" s="278">
        <v>8</v>
      </c>
      <c r="E48" s="278">
        <v>4</v>
      </c>
      <c r="F48" s="278">
        <v>3</v>
      </c>
      <c r="G48" s="278">
        <v>2</v>
      </c>
      <c r="H48" s="278">
        <v>1</v>
      </c>
      <c r="I48" s="278"/>
      <c r="J48" s="278">
        <v>0</v>
      </c>
      <c r="K48" s="296">
        <f t="shared" si="55"/>
        <v>11.111111111111111</v>
      </c>
      <c r="L48" s="296">
        <f t="shared" si="56"/>
        <v>55.555555555555557</v>
      </c>
      <c r="M48" s="296">
        <f t="shared" si="57"/>
        <v>66.666666666666657</v>
      </c>
      <c r="N48" s="296">
        <f t="shared" si="58"/>
        <v>77.777777777777786</v>
      </c>
      <c r="O48" s="296">
        <f t="shared" si="59"/>
        <v>88.888888888888886</v>
      </c>
      <c r="P48" s="278"/>
      <c r="Q48" s="274" t="s">
        <v>24</v>
      </c>
      <c r="R48" s="278">
        <v>7</v>
      </c>
      <c r="S48" s="278">
        <v>14</v>
      </c>
    </row>
    <row r="49" spans="1:20" x14ac:dyDescent="0.35">
      <c r="A49" s="432" t="s">
        <v>344</v>
      </c>
      <c r="B49" s="282">
        <v>44915</v>
      </c>
      <c r="C49" s="278">
        <v>11</v>
      </c>
      <c r="D49" s="278">
        <v>8</v>
      </c>
      <c r="E49" s="278">
        <v>7</v>
      </c>
      <c r="F49" s="278">
        <v>5</v>
      </c>
      <c r="G49" s="278">
        <v>3</v>
      </c>
      <c r="H49" s="278">
        <v>2</v>
      </c>
      <c r="I49" s="278"/>
      <c r="J49" s="272">
        <v>0</v>
      </c>
      <c r="K49" s="272">
        <f t="shared" ref="K49:K50" si="60">(C49-D49)/C49*100</f>
        <v>27.27272727272727</v>
      </c>
      <c r="L49" s="272">
        <f t="shared" ref="L49:L50" si="61">(C49-E49)/C49*100</f>
        <v>36.363636363636367</v>
      </c>
      <c r="M49" s="272">
        <f t="shared" ref="M49:M50" si="62">(C49-F49)/C49*100</f>
        <v>54.54545454545454</v>
      </c>
      <c r="N49" s="272">
        <f t="shared" ref="N49:N50" si="63">(C49-G49)/C49*100</f>
        <v>72.727272727272734</v>
      </c>
      <c r="O49" s="272">
        <f t="shared" ref="O49:O50" si="64">(C49-H49)/C49*100</f>
        <v>81.818181818181827</v>
      </c>
      <c r="P49" s="278"/>
      <c r="Q49" s="278" t="s">
        <v>24</v>
      </c>
      <c r="R49" s="278">
        <v>7</v>
      </c>
      <c r="S49" s="278">
        <v>14</v>
      </c>
    </row>
    <row r="50" spans="1:20" x14ac:dyDescent="0.35">
      <c r="A50" s="188" t="s">
        <v>356</v>
      </c>
      <c r="B50" s="106">
        <v>44931</v>
      </c>
      <c r="C50" s="93">
        <v>12</v>
      </c>
      <c r="D50" s="93">
        <v>11</v>
      </c>
      <c r="E50" s="93">
        <v>11</v>
      </c>
      <c r="F50" s="93">
        <v>10</v>
      </c>
      <c r="G50" s="93">
        <v>6</v>
      </c>
      <c r="H50" s="93">
        <v>2</v>
      </c>
      <c r="I50" s="93"/>
      <c r="J50" s="93">
        <v>0</v>
      </c>
      <c r="K50" s="123">
        <f t="shared" si="60"/>
        <v>8.3333333333333321</v>
      </c>
      <c r="L50" s="123">
        <f t="shared" si="61"/>
        <v>8.3333333333333321</v>
      </c>
      <c r="M50" s="123">
        <f t="shared" si="62"/>
        <v>16.666666666666664</v>
      </c>
      <c r="N50" s="123">
        <f t="shared" si="63"/>
        <v>50</v>
      </c>
      <c r="O50" s="123">
        <f t="shared" si="64"/>
        <v>83.333333333333343</v>
      </c>
      <c r="P50" s="93"/>
      <c r="Q50" s="95" t="s">
        <v>24</v>
      </c>
      <c r="R50" s="93">
        <v>9</v>
      </c>
      <c r="S50" s="93">
        <v>14</v>
      </c>
    </row>
    <row r="51" spans="1:20" x14ac:dyDescent="0.35">
      <c r="A51" s="188" t="s">
        <v>361</v>
      </c>
      <c r="B51" s="106">
        <v>44931</v>
      </c>
      <c r="C51" s="93">
        <v>10</v>
      </c>
      <c r="D51" s="93">
        <v>10</v>
      </c>
      <c r="E51" s="93">
        <v>6</v>
      </c>
      <c r="F51" s="93">
        <v>4</v>
      </c>
      <c r="G51" s="93">
        <v>3</v>
      </c>
      <c r="H51" s="93">
        <v>2</v>
      </c>
      <c r="I51" s="93"/>
      <c r="J51" s="93">
        <v>0</v>
      </c>
      <c r="K51" s="123">
        <f t="shared" ref="K51:K54" si="65">(C51-D51)/C51*100</f>
        <v>0</v>
      </c>
      <c r="L51" s="123">
        <f t="shared" ref="L51:L54" si="66">(C51-E51)/C51*100</f>
        <v>40</v>
      </c>
      <c r="M51" s="123">
        <f t="shared" ref="M51:M54" si="67">(C51-F51)/C51*100</f>
        <v>60</v>
      </c>
      <c r="N51" s="123">
        <f t="shared" ref="N51:N54" si="68">(C51-G51)/C51*100</f>
        <v>70</v>
      </c>
      <c r="O51" s="123">
        <f t="shared" ref="O51:O54" si="69">(C51-H51)/C51*100</f>
        <v>80</v>
      </c>
      <c r="P51" s="93"/>
      <c r="Q51" s="93" t="s">
        <v>24</v>
      </c>
      <c r="R51" s="93">
        <v>9</v>
      </c>
      <c r="S51" s="93">
        <v>14</v>
      </c>
    </row>
    <row r="52" spans="1:20" x14ac:dyDescent="0.35">
      <c r="A52" s="188" t="s">
        <v>362</v>
      </c>
      <c r="B52" s="106">
        <v>44931</v>
      </c>
      <c r="C52" s="93">
        <v>12</v>
      </c>
      <c r="D52" s="93">
        <v>9</v>
      </c>
      <c r="E52" s="93">
        <v>8</v>
      </c>
      <c r="F52" s="93">
        <v>6</v>
      </c>
      <c r="G52" s="93">
        <v>5</v>
      </c>
      <c r="H52" s="93">
        <v>4</v>
      </c>
      <c r="I52" s="93"/>
      <c r="J52" s="93">
        <v>0</v>
      </c>
      <c r="K52" s="123">
        <f t="shared" si="65"/>
        <v>25</v>
      </c>
      <c r="L52" s="123">
        <f t="shared" si="66"/>
        <v>33.333333333333329</v>
      </c>
      <c r="M52" s="123">
        <f t="shared" si="67"/>
        <v>50</v>
      </c>
      <c r="N52" s="123">
        <f t="shared" si="68"/>
        <v>58.333333333333336</v>
      </c>
      <c r="O52" s="123">
        <f t="shared" si="69"/>
        <v>66.666666666666657</v>
      </c>
      <c r="P52" s="93"/>
      <c r="Q52" s="95" t="s">
        <v>24</v>
      </c>
      <c r="R52" s="93">
        <v>9</v>
      </c>
      <c r="S52" s="93">
        <v>14</v>
      </c>
    </row>
    <row r="53" spans="1:20" x14ac:dyDescent="0.35">
      <c r="A53" s="188" t="s">
        <v>363</v>
      </c>
      <c r="B53" s="106">
        <v>44931</v>
      </c>
      <c r="C53" s="93">
        <v>10</v>
      </c>
      <c r="D53" s="93">
        <v>9</v>
      </c>
      <c r="E53" s="93">
        <v>7</v>
      </c>
      <c r="F53" s="93">
        <v>6</v>
      </c>
      <c r="G53" s="93">
        <v>5</v>
      </c>
      <c r="H53" s="93">
        <v>5</v>
      </c>
      <c r="I53" s="93"/>
      <c r="J53" s="93">
        <v>0</v>
      </c>
      <c r="K53" s="123">
        <f t="shared" si="65"/>
        <v>10</v>
      </c>
      <c r="L53" s="123">
        <f t="shared" si="66"/>
        <v>30</v>
      </c>
      <c r="M53" s="123">
        <f t="shared" si="67"/>
        <v>40</v>
      </c>
      <c r="N53" s="123">
        <f t="shared" si="68"/>
        <v>50</v>
      </c>
      <c r="O53" s="123">
        <f t="shared" si="69"/>
        <v>50</v>
      </c>
      <c r="P53" s="93"/>
      <c r="Q53" s="93" t="s">
        <v>24</v>
      </c>
      <c r="R53" s="93">
        <v>9</v>
      </c>
      <c r="S53" s="93">
        <v>14</v>
      </c>
    </row>
    <row r="54" spans="1:20" x14ac:dyDescent="0.35">
      <c r="A54" s="188" t="s">
        <v>364</v>
      </c>
      <c r="B54" s="106">
        <v>44931</v>
      </c>
      <c r="C54" s="93">
        <v>12</v>
      </c>
      <c r="D54" s="93">
        <v>11</v>
      </c>
      <c r="E54" s="93">
        <v>7</v>
      </c>
      <c r="F54" s="93">
        <v>7</v>
      </c>
      <c r="G54" s="93">
        <v>6</v>
      </c>
      <c r="H54" s="93">
        <v>4</v>
      </c>
      <c r="I54" s="93"/>
      <c r="J54" s="93">
        <v>0</v>
      </c>
      <c r="K54" s="123">
        <f t="shared" si="65"/>
        <v>8.3333333333333321</v>
      </c>
      <c r="L54" s="123">
        <f t="shared" si="66"/>
        <v>41.666666666666671</v>
      </c>
      <c r="M54" s="123">
        <f t="shared" si="67"/>
        <v>41.666666666666671</v>
      </c>
      <c r="N54" s="123">
        <f t="shared" si="68"/>
        <v>50</v>
      </c>
      <c r="O54" s="123">
        <f t="shared" si="69"/>
        <v>66.666666666666657</v>
      </c>
      <c r="P54" s="93"/>
      <c r="Q54" s="95" t="s">
        <v>24</v>
      </c>
      <c r="R54" s="93">
        <v>9</v>
      </c>
      <c r="S54" s="93">
        <v>14</v>
      </c>
    </row>
    <row r="55" spans="1:20" x14ac:dyDescent="0.35">
      <c r="A55" s="430" t="s">
        <v>368</v>
      </c>
      <c r="B55" s="282">
        <v>44932</v>
      </c>
      <c r="C55" s="278">
        <v>12</v>
      </c>
      <c r="D55" s="278">
        <v>9</v>
      </c>
      <c r="E55" s="278">
        <v>8</v>
      </c>
      <c r="F55" s="278">
        <v>7</v>
      </c>
      <c r="G55" s="278">
        <v>5</v>
      </c>
      <c r="H55" s="278">
        <v>3</v>
      </c>
      <c r="I55" s="278"/>
      <c r="J55" s="278">
        <v>0</v>
      </c>
      <c r="K55" s="296">
        <f t="shared" ref="K55:K57" si="70">(C55-D55)/C55*100</f>
        <v>25</v>
      </c>
      <c r="L55" s="296">
        <f t="shared" ref="L55:L57" si="71">(C55-E55)/C55*100</f>
        <v>33.333333333333329</v>
      </c>
      <c r="M55" s="296">
        <f t="shared" ref="M55:M57" si="72">(C55-F55)/C55*100</f>
        <v>41.666666666666671</v>
      </c>
      <c r="N55" s="296">
        <f t="shared" ref="N55:N57" si="73">(C55-G55)/C55*100</f>
        <v>58.333333333333336</v>
      </c>
      <c r="O55" s="296">
        <f t="shared" ref="O55:O57" si="74">(C55-H55)/C55*100</f>
        <v>75</v>
      </c>
      <c r="P55" s="278"/>
      <c r="Q55" s="278" t="s">
        <v>24</v>
      </c>
      <c r="R55" s="278">
        <v>10</v>
      </c>
      <c r="S55" s="278">
        <v>14</v>
      </c>
    </row>
    <row r="56" spans="1:20" x14ac:dyDescent="0.35">
      <c r="A56" s="430" t="s">
        <v>369</v>
      </c>
      <c r="B56" s="282">
        <v>44932</v>
      </c>
      <c r="C56" s="278">
        <v>11</v>
      </c>
      <c r="D56" s="278">
        <v>8</v>
      </c>
      <c r="E56" s="278">
        <v>3</v>
      </c>
      <c r="F56" s="278">
        <v>3</v>
      </c>
      <c r="G56" s="278">
        <v>3</v>
      </c>
      <c r="H56" s="278">
        <v>2</v>
      </c>
      <c r="I56" s="278"/>
      <c r="J56" s="278">
        <v>0</v>
      </c>
      <c r="K56" s="296">
        <f t="shared" si="70"/>
        <v>27.27272727272727</v>
      </c>
      <c r="L56" s="296">
        <f t="shared" si="71"/>
        <v>72.727272727272734</v>
      </c>
      <c r="M56" s="296">
        <f t="shared" si="72"/>
        <v>72.727272727272734</v>
      </c>
      <c r="N56" s="296">
        <f t="shared" si="73"/>
        <v>72.727272727272734</v>
      </c>
      <c r="O56" s="296">
        <f t="shared" si="74"/>
        <v>81.818181818181827</v>
      </c>
      <c r="P56" s="278"/>
      <c r="Q56" s="274" t="s">
        <v>24</v>
      </c>
      <c r="R56" s="278">
        <v>10</v>
      </c>
      <c r="S56" s="278">
        <v>14</v>
      </c>
    </row>
    <row r="57" spans="1:20" x14ac:dyDescent="0.35">
      <c r="A57" s="430" t="s">
        <v>370</v>
      </c>
      <c r="B57" s="282">
        <v>44932</v>
      </c>
      <c r="C57" s="278">
        <v>12</v>
      </c>
      <c r="D57" s="278">
        <v>11</v>
      </c>
      <c r="E57" s="278">
        <v>11</v>
      </c>
      <c r="F57" s="278">
        <v>6</v>
      </c>
      <c r="G57" s="278">
        <v>6</v>
      </c>
      <c r="H57" s="278">
        <v>4</v>
      </c>
      <c r="I57" s="278"/>
      <c r="J57" s="278">
        <v>0</v>
      </c>
      <c r="K57" s="296">
        <f t="shared" si="70"/>
        <v>8.3333333333333321</v>
      </c>
      <c r="L57" s="296">
        <f t="shared" si="71"/>
        <v>8.3333333333333321</v>
      </c>
      <c r="M57" s="296">
        <f t="shared" si="72"/>
        <v>50</v>
      </c>
      <c r="N57" s="296">
        <f t="shared" si="73"/>
        <v>50</v>
      </c>
      <c r="O57" s="296">
        <f t="shared" si="74"/>
        <v>66.666666666666657</v>
      </c>
      <c r="P57" s="278"/>
      <c r="Q57" s="278" t="s">
        <v>24</v>
      </c>
      <c r="R57" s="278">
        <v>10</v>
      </c>
      <c r="S57" s="278">
        <v>14</v>
      </c>
    </row>
    <row r="60" spans="1:20" ht="18.5" x14ac:dyDescent="0.45">
      <c r="A60" s="506" t="s">
        <v>583</v>
      </c>
      <c r="B60" s="506"/>
      <c r="C60" s="506"/>
      <c r="D60" s="506"/>
      <c r="E60" s="506"/>
      <c r="F60" s="506"/>
      <c r="G60" s="506"/>
      <c r="H60" s="506"/>
      <c r="I60" s="506"/>
      <c r="J60" s="506"/>
      <c r="K60" s="506"/>
      <c r="L60" s="506"/>
      <c r="M60" s="506"/>
      <c r="N60" s="506"/>
      <c r="O60" s="506"/>
      <c r="P60" s="506"/>
      <c r="Q60" s="506"/>
      <c r="R60" s="506"/>
      <c r="S60" s="506"/>
      <c r="T60" s="351"/>
    </row>
    <row r="61" spans="1:20" x14ac:dyDescent="0.35">
      <c r="A61" s="507" t="s">
        <v>681</v>
      </c>
      <c r="B61" s="507"/>
      <c r="C61" s="507"/>
      <c r="D61" s="507"/>
      <c r="E61" s="507"/>
      <c r="F61" s="507"/>
      <c r="G61" s="507"/>
      <c r="H61" s="507"/>
    </row>
    <row r="62" spans="1:20" x14ac:dyDescent="0.35">
      <c r="A62" t="s">
        <v>696</v>
      </c>
      <c r="B62" t="s">
        <v>697</v>
      </c>
      <c r="C62" t="s">
        <v>698</v>
      </c>
      <c r="D62" t="s">
        <v>699</v>
      </c>
      <c r="E62" t="s">
        <v>607</v>
      </c>
      <c r="F62" t="s">
        <v>700</v>
      </c>
    </row>
    <row r="63" spans="1:20" x14ac:dyDescent="0.35">
      <c r="A63" t="s">
        <v>757</v>
      </c>
      <c r="B63">
        <v>0.77410000000000001</v>
      </c>
      <c r="C63" s="406">
        <v>2.0799999999999999E-2</v>
      </c>
      <c r="D63" s="406" t="s">
        <v>440</v>
      </c>
      <c r="E63" s="406" t="s">
        <v>586</v>
      </c>
    </row>
    <row r="64" spans="1:20" x14ac:dyDescent="0.35">
      <c r="A64" t="s">
        <v>702</v>
      </c>
      <c r="B64">
        <v>55.9</v>
      </c>
      <c r="C64" s="406" t="s">
        <v>592</v>
      </c>
      <c r="D64" s="406" t="s">
        <v>595</v>
      </c>
      <c r="E64" s="406" t="s">
        <v>586</v>
      </c>
      <c r="F64">
        <v>0.64339999999999997</v>
      </c>
    </row>
    <row r="65" spans="1:6" x14ac:dyDescent="0.35">
      <c r="A65" t="s">
        <v>758</v>
      </c>
      <c r="B65">
        <v>1.5629999999999999</v>
      </c>
      <c r="C65" s="406">
        <v>0.1313</v>
      </c>
      <c r="D65" s="406" t="s">
        <v>588</v>
      </c>
      <c r="E65" s="406" t="s">
        <v>589</v>
      </c>
    </row>
    <row r="66" spans="1:6" x14ac:dyDescent="0.35">
      <c r="A66" t="s">
        <v>704</v>
      </c>
      <c r="B66">
        <v>29.78</v>
      </c>
      <c r="C66" s="406" t="s">
        <v>592</v>
      </c>
      <c r="D66" s="406" t="s">
        <v>595</v>
      </c>
      <c r="E66" s="406" t="s">
        <v>586</v>
      </c>
    </row>
    <row r="68" spans="1:6" x14ac:dyDescent="0.35">
      <c r="A68" t="s">
        <v>705</v>
      </c>
      <c r="B68" t="s">
        <v>664</v>
      </c>
      <c r="C68" t="s">
        <v>665</v>
      </c>
      <c r="D68" t="s">
        <v>666</v>
      </c>
      <c r="E68" t="s">
        <v>706</v>
      </c>
      <c r="F68" t="s">
        <v>698</v>
      </c>
    </row>
    <row r="69" spans="1:6" x14ac:dyDescent="0.35">
      <c r="A69" t="s">
        <v>757</v>
      </c>
      <c r="B69" s="406">
        <v>1234</v>
      </c>
      <c r="C69" s="406">
        <v>4</v>
      </c>
      <c r="D69" s="406">
        <v>308.5</v>
      </c>
      <c r="E69" s="406" t="s">
        <v>759</v>
      </c>
      <c r="F69" s="406" t="s">
        <v>760</v>
      </c>
    </row>
    <row r="70" spans="1:6" x14ac:dyDescent="0.35">
      <c r="A70" t="s">
        <v>702</v>
      </c>
      <c r="B70" s="406">
        <v>89108</v>
      </c>
      <c r="C70" s="406">
        <v>4</v>
      </c>
      <c r="D70" s="406">
        <v>22277</v>
      </c>
      <c r="E70" s="406" t="s">
        <v>761</v>
      </c>
      <c r="F70" s="406" t="s">
        <v>668</v>
      </c>
    </row>
    <row r="71" spans="1:6" x14ac:dyDescent="0.35">
      <c r="A71" t="s">
        <v>758</v>
      </c>
      <c r="B71" s="406">
        <v>2492</v>
      </c>
      <c r="C71" s="406">
        <v>1</v>
      </c>
      <c r="D71" s="406">
        <v>2492</v>
      </c>
      <c r="E71" s="406" t="s">
        <v>762</v>
      </c>
      <c r="F71" s="406" t="s">
        <v>763</v>
      </c>
    </row>
    <row r="72" spans="1:6" x14ac:dyDescent="0.35">
      <c r="A72" t="s">
        <v>704</v>
      </c>
      <c r="B72" s="406">
        <v>47474</v>
      </c>
      <c r="C72" s="406">
        <v>45</v>
      </c>
      <c r="D72" s="406">
        <v>1055</v>
      </c>
      <c r="E72" s="406" t="s">
        <v>764</v>
      </c>
      <c r="F72" s="406" t="s">
        <v>668</v>
      </c>
    </row>
    <row r="73" spans="1:6" x14ac:dyDescent="0.35">
      <c r="A73" t="s">
        <v>713</v>
      </c>
      <c r="B73" s="406">
        <v>18685</v>
      </c>
      <c r="C73" s="406">
        <v>180</v>
      </c>
      <c r="D73" s="406">
        <v>103.8</v>
      </c>
      <c r="E73" s="406"/>
      <c r="F73" s="406"/>
    </row>
    <row r="74" spans="1:6" x14ac:dyDescent="0.35">
      <c r="B74" s="406"/>
      <c r="C74" s="406"/>
      <c r="D74" s="406"/>
      <c r="E74" s="406"/>
      <c r="F74" s="406"/>
    </row>
    <row r="75" spans="1:6" x14ac:dyDescent="0.35">
      <c r="A75" t="s">
        <v>714</v>
      </c>
    </row>
    <row r="76" spans="1:6" x14ac:dyDescent="0.35">
      <c r="A76" t="s">
        <v>765</v>
      </c>
      <c r="B76">
        <v>42.07</v>
      </c>
    </row>
    <row r="77" spans="1:6" x14ac:dyDescent="0.35">
      <c r="A77" t="s">
        <v>766</v>
      </c>
      <c r="B77">
        <v>48.58</v>
      </c>
    </row>
    <row r="78" spans="1:6" x14ac:dyDescent="0.35">
      <c r="A78" t="s">
        <v>717</v>
      </c>
      <c r="B78">
        <v>-6.5140000000000002</v>
      </c>
    </row>
    <row r="79" spans="1:6" x14ac:dyDescent="0.35">
      <c r="A79" t="s">
        <v>718</v>
      </c>
      <c r="B79">
        <v>4.2389999999999999</v>
      </c>
    </row>
    <row r="80" spans="1:6" x14ac:dyDescent="0.35">
      <c r="A80" t="s">
        <v>719</v>
      </c>
      <c r="B80" s="406" t="s">
        <v>767</v>
      </c>
    </row>
    <row r="82" spans="1:2" x14ac:dyDescent="0.35">
      <c r="A82" t="s">
        <v>721</v>
      </c>
    </row>
    <row r="83" spans="1:2" x14ac:dyDescent="0.35">
      <c r="A83" t="s">
        <v>768</v>
      </c>
      <c r="B83">
        <v>2</v>
      </c>
    </row>
    <row r="84" spans="1:2" x14ac:dyDescent="0.35">
      <c r="A84" t="s">
        <v>723</v>
      </c>
      <c r="B84">
        <v>5</v>
      </c>
    </row>
    <row r="85" spans="1:2" x14ac:dyDescent="0.35">
      <c r="A85" t="s">
        <v>724</v>
      </c>
      <c r="B85">
        <v>47</v>
      </c>
    </row>
    <row r="86" spans="1:2" x14ac:dyDescent="0.35">
      <c r="A86" t="s">
        <v>725</v>
      </c>
      <c r="B86">
        <v>0</v>
      </c>
    </row>
  </sheetData>
  <mergeCells count="10">
    <mergeCell ref="C4:H4"/>
    <mergeCell ref="J4:O4"/>
    <mergeCell ref="A1:S1"/>
    <mergeCell ref="A2:S2"/>
    <mergeCell ref="A3:S3"/>
    <mergeCell ref="A31:S31"/>
    <mergeCell ref="C32:H32"/>
    <mergeCell ref="J32:O32"/>
    <mergeCell ref="A60:S60"/>
    <mergeCell ref="A61:H61"/>
  </mergeCells>
  <dataValidations count="1">
    <dataValidation type="list" allowBlank="1" showInputMessage="1" showErrorMessage="1" sqref="Q6:Q28 Q34:Q57" xr:uid="{8276CFD4-2D6E-4AF6-8899-D7D8652F9487}">
      <formula1>"Stomach, Back"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247E-59A9-4DCD-BA01-1A073AEF2303}">
  <dimension ref="A1:AI92"/>
  <sheetViews>
    <sheetView zoomScale="80" zoomScaleNormal="80" workbookViewId="0">
      <selection activeCell="K56" sqref="K56"/>
    </sheetView>
  </sheetViews>
  <sheetFormatPr defaultColWidth="8.7265625" defaultRowHeight="14.5" x14ac:dyDescent="0.35"/>
  <cols>
    <col min="1" max="1" width="37.26953125" customWidth="1"/>
    <col min="2" max="2" width="19" customWidth="1"/>
    <col min="3" max="3" width="13.1796875" customWidth="1"/>
    <col min="4" max="4" width="20" customWidth="1"/>
    <col min="5" max="5" width="23.08984375" customWidth="1"/>
    <col min="6" max="6" width="12.81640625" customWidth="1"/>
    <col min="8" max="8" width="14.453125" style="84" customWidth="1"/>
    <col min="10" max="10" width="26" customWidth="1"/>
    <col min="11" max="11" width="17.81640625" customWidth="1"/>
    <col min="12" max="12" width="15.7265625" customWidth="1"/>
    <col min="13" max="13" width="9.453125" customWidth="1"/>
    <col min="14" max="14" width="8.1796875" customWidth="1"/>
    <col min="15" max="15" width="9.453125" customWidth="1"/>
    <col min="16" max="16" width="10.453125" customWidth="1"/>
    <col min="17" max="17" width="12.6328125" customWidth="1"/>
    <col min="18" max="18" width="18.90625" customWidth="1"/>
    <col min="19" max="19" width="17.90625" customWidth="1"/>
    <col min="20" max="20" width="21.54296875" customWidth="1"/>
    <col min="21" max="27" width="22.81640625" customWidth="1"/>
  </cols>
  <sheetData>
    <row r="1" spans="1:27" s="433" customFormat="1" ht="21" customHeight="1" x14ac:dyDescent="0.45">
      <c r="A1" s="505" t="s">
        <v>796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505"/>
    </row>
    <row r="2" spans="1:27" s="433" customFormat="1" ht="15" customHeight="1" x14ac:dyDescent="0.45">
      <c r="A2" s="506" t="s">
        <v>582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</row>
    <row r="3" spans="1:27" s="433" customFormat="1" ht="22.5" customHeight="1" x14ac:dyDescent="0.45">
      <c r="A3" s="491" t="s">
        <v>769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91"/>
      <c r="R3" s="491"/>
      <c r="S3" s="491"/>
      <c r="T3" s="491"/>
    </row>
    <row r="4" spans="1:27" s="433" customFormat="1" ht="14.25" customHeight="1" x14ac:dyDescent="0.35">
      <c r="A4" s="18"/>
      <c r="B4" s="65"/>
      <c r="C4" s="502" t="s">
        <v>6</v>
      </c>
      <c r="D4" s="503"/>
      <c r="E4" s="503"/>
      <c r="F4" s="503"/>
      <c r="G4" s="503"/>
      <c r="H4" s="504"/>
      <c r="I4" s="375"/>
      <c r="J4" s="502" t="s">
        <v>7</v>
      </c>
      <c r="K4" s="503"/>
      <c r="L4" s="503"/>
      <c r="M4" s="503"/>
      <c r="N4" s="503"/>
      <c r="O4" s="504"/>
      <c r="P4" s="375"/>
      <c r="Q4" s="435" t="s">
        <v>205</v>
      </c>
      <c r="R4" s="336" t="s">
        <v>8</v>
      </c>
      <c r="S4" s="336" t="s">
        <v>12</v>
      </c>
      <c r="T4" s="388" t="s">
        <v>13</v>
      </c>
    </row>
    <row r="5" spans="1:27" s="433" customFormat="1" ht="14.25" customHeight="1" x14ac:dyDescent="0.35">
      <c r="A5" s="129" t="s">
        <v>15</v>
      </c>
      <c r="B5" s="129" t="s">
        <v>16</v>
      </c>
      <c r="C5" s="130" t="s">
        <v>17</v>
      </c>
      <c r="D5" s="130" t="s">
        <v>18</v>
      </c>
      <c r="E5" s="130" t="s">
        <v>19</v>
      </c>
      <c r="F5" s="130" t="s">
        <v>20</v>
      </c>
      <c r="G5" s="130" t="s">
        <v>21</v>
      </c>
      <c r="H5" s="130" t="s">
        <v>22</v>
      </c>
      <c r="I5" s="18"/>
      <c r="J5" s="130" t="s">
        <v>17</v>
      </c>
      <c r="K5" s="130" t="s">
        <v>18</v>
      </c>
      <c r="L5" s="130" t="s">
        <v>19</v>
      </c>
      <c r="M5" s="130" t="s">
        <v>20</v>
      </c>
      <c r="N5" s="130" t="s">
        <v>21</v>
      </c>
      <c r="O5" s="130" t="s">
        <v>22</v>
      </c>
      <c r="P5" s="389"/>
      <c r="Q5" s="389"/>
      <c r="R5" s="18"/>
      <c r="S5" s="436"/>
      <c r="T5" s="436"/>
    </row>
    <row r="6" spans="1:27" x14ac:dyDescent="0.35">
      <c r="A6" s="229" t="s">
        <v>548</v>
      </c>
      <c r="B6" s="115">
        <v>45079</v>
      </c>
      <c r="C6" s="109">
        <v>12</v>
      </c>
      <c r="D6" s="109">
        <v>8</v>
      </c>
      <c r="E6" s="109">
        <v>4</v>
      </c>
      <c r="F6" s="109">
        <v>3</v>
      </c>
      <c r="G6" s="109">
        <v>2</v>
      </c>
      <c r="H6" s="109">
        <v>1</v>
      </c>
      <c r="I6" s="194"/>
      <c r="J6" s="136">
        <v>0</v>
      </c>
      <c r="K6" s="136">
        <f t="shared" ref="K6" si="0">(C6-D6)/C6*100</f>
        <v>33.333333333333329</v>
      </c>
      <c r="L6" s="136">
        <f t="shared" ref="L6" si="1">(C6-E6)/C6*100</f>
        <v>66.666666666666657</v>
      </c>
      <c r="M6" s="136">
        <f t="shared" ref="M6" si="2">(C6-F6)/C6*100</f>
        <v>75</v>
      </c>
      <c r="N6" s="136">
        <f t="shared" ref="N6" si="3">(C6-G6)/C6*100</f>
        <v>83.333333333333343</v>
      </c>
      <c r="O6" s="136">
        <f t="shared" ref="O6" si="4">(C6-H6)/C6*100</f>
        <v>91.666666666666657</v>
      </c>
      <c r="P6" s="101"/>
      <c r="Q6" s="229" t="s">
        <v>547</v>
      </c>
      <c r="R6" s="103" t="s">
        <v>24</v>
      </c>
      <c r="S6" s="125">
        <v>11</v>
      </c>
      <c r="T6" s="110">
        <v>14</v>
      </c>
      <c r="U6" s="18"/>
      <c r="V6" s="18"/>
      <c r="W6" s="18"/>
      <c r="X6" s="18"/>
      <c r="Y6" s="18"/>
      <c r="Z6" s="18"/>
      <c r="AA6" s="18"/>
    </row>
    <row r="7" spans="1:27" ht="23.5" x14ac:dyDescent="0.55000000000000004">
      <c r="A7" s="229" t="s">
        <v>551</v>
      </c>
      <c r="B7" s="115">
        <v>45079</v>
      </c>
      <c r="C7" s="109">
        <v>10</v>
      </c>
      <c r="D7" s="109">
        <v>6</v>
      </c>
      <c r="E7" s="109">
        <v>4</v>
      </c>
      <c r="F7" s="109">
        <v>2</v>
      </c>
      <c r="G7" s="109">
        <v>1</v>
      </c>
      <c r="H7" s="109">
        <v>0</v>
      </c>
      <c r="I7" s="194"/>
      <c r="J7" s="136">
        <v>0</v>
      </c>
      <c r="K7" s="136">
        <f t="shared" ref="K7:K9" si="5">(C7-D7)/C7*100</f>
        <v>40</v>
      </c>
      <c r="L7" s="136">
        <f t="shared" ref="L7:L9" si="6">(C7-E7)/C7*100</f>
        <v>60</v>
      </c>
      <c r="M7" s="136">
        <f t="shared" ref="M7:M9" si="7">(C7-F7)/C7*100</f>
        <v>80</v>
      </c>
      <c r="N7" s="136">
        <f t="shared" ref="N7:N9" si="8">(C7-G7)/C7*100</f>
        <v>90</v>
      </c>
      <c r="O7" s="136">
        <f t="shared" ref="O7:O9" si="9">(C7-H7)/C7*100</f>
        <v>100</v>
      </c>
      <c r="P7" s="101"/>
      <c r="Q7" s="229" t="s">
        <v>547</v>
      </c>
      <c r="R7" s="103" t="s">
        <v>24</v>
      </c>
      <c r="S7" s="125">
        <v>11</v>
      </c>
      <c r="T7" s="110">
        <v>14</v>
      </c>
      <c r="U7" s="18"/>
      <c r="V7" s="18"/>
      <c r="W7" s="148"/>
      <c r="X7" s="128"/>
      <c r="Y7" s="128"/>
      <c r="Z7" s="128"/>
      <c r="AA7" s="18"/>
    </row>
    <row r="8" spans="1:27" ht="14.5" customHeight="1" x14ac:dyDescent="0.35">
      <c r="A8" s="229" t="s">
        <v>553</v>
      </c>
      <c r="B8" s="115">
        <v>45079</v>
      </c>
      <c r="C8" s="109">
        <v>11</v>
      </c>
      <c r="D8" s="109">
        <v>10</v>
      </c>
      <c r="E8" s="109">
        <v>4</v>
      </c>
      <c r="F8" s="109">
        <v>2</v>
      </c>
      <c r="G8" s="109">
        <v>2</v>
      </c>
      <c r="H8" s="109">
        <v>2</v>
      </c>
      <c r="I8" s="194"/>
      <c r="J8" s="136">
        <v>0</v>
      </c>
      <c r="K8" s="136">
        <f t="shared" si="5"/>
        <v>9.0909090909090917</v>
      </c>
      <c r="L8" s="136">
        <f t="shared" si="6"/>
        <v>63.636363636363633</v>
      </c>
      <c r="M8" s="136">
        <f t="shared" si="7"/>
        <v>81.818181818181827</v>
      </c>
      <c r="N8" s="136">
        <f t="shared" si="8"/>
        <v>81.818181818181827</v>
      </c>
      <c r="O8" s="136">
        <f t="shared" si="9"/>
        <v>81.818181818181827</v>
      </c>
      <c r="P8" s="101"/>
      <c r="Q8" s="229" t="s">
        <v>547</v>
      </c>
      <c r="R8" s="103" t="s">
        <v>24</v>
      </c>
      <c r="S8" s="125">
        <v>11</v>
      </c>
      <c r="T8" s="110">
        <v>14</v>
      </c>
      <c r="U8" s="18"/>
      <c r="V8" s="18"/>
      <c r="W8" s="141"/>
      <c r="X8" s="128"/>
      <c r="Y8" s="128"/>
      <c r="Z8" s="128"/>
      <c r="AA8" s="18"/>
    </row>
    <row r="9" spans="1:27" x14ac:dyDescent="0.35">
      <c r="A9" s="229" t="s">
        <v>555</v>
      </c>
      <c r="B9" s="115">
        <v>45079</v>
      </c>
      <c r="C9" s="109">
        <v>10</v>
      </c>
      <c r="D9" s="109">
        <v>6</v>
      </c>
      <c r="E9" s="109">
        <v>5</v>
      </c>
      <c r="F9" s="109">
        <v>1</v>
      </c>
      <c r="G9" s="109">
        <v>0</v>
      </c>
      <c r="H9" s="109">
        <v>0</v>
      </c>
      <c r="I9" s="194"/>
      <c r="J9" s="136">
        <v>0</v>
      </c>
      <c r="K9" s="136">
        <f t="shared" si="5"/>
        <v>40</v>
      </c>
      <c r="L9" s="136">
        <f t="shared" si="6"/>
        <v>50</v>
      </c>
      <c r="M9" s="136">
        <f t="shared" si="7"/>
        <v>90</v>
      </c>
      <c r="N9" s="136">
        <f t="shared" si="8"/>
        <v>100</v>
      </c>
      <c r="O9" s="136">
        <f t="shared" si="9"/>
        <v>100</v>
      </c>
      <c r="P9" s="101"/>
      <c r="Q9" s="229" t="s">
        <v>547</v>
      </c>
      <c r="R9" s="103" t="s">
        <v>24</v>
      </c>
      <c r="S9" s="110">
        <v>11</v>
      </c>
      <c r="T9" s="110">
        <v>14</v>
      </c>
      <c r="U9" s="18"/>
      <c r="V9" s="18"/>
      <c r="W9" s="65"/>
      <c r="X9" s="18"/>
      <c r="Y9" s="18"/>
      <c r="Z9" s="18"/>
      <c r="AA9" s="18"/>
    </row>
    <row r="10" spans="1:27" x14ac:dyDescent="0.35">
      <c r="A10" s="439" t="s">
        <v>557</v>
      </c>
      <c r="B10" s="376">
        <v>45083</v>
      </c>
      <c r="C10" s="297">
        <v>12</v>
      </c>
      <c r="D10" s="297">
        <v>7</v>
      </c>
      <c r="E10" s="297">
        <v>2</v>
      </c>
      <c r="F10" s="297">
        <v>2</v>
      </c>
      <c r="G10" s="297">
        <v>1</v>
      </c>
      <c r="H10" s="297">
        <v>1</v>
      </c>
      <c r="I10" s="440"/>
      <c r="J10" s="377">
        <v>0</v>
      </c>
      <c r="K10" s="377">
        <f t="shared" ref="K10:K21" si="10">(C10-D10)/C10*100</f>
        <v>41.666666666666671</v>
      </c>
      <c r="L10" s="377">
        <f t="shared" ref="L10:L21" si="11">(C10-E10)/C10*100</f>
        <v>83.333333333333343</v>
      </c>
      <c r="M10" s="377">
        <f t="shared" ref="M10:M21" si="12">(C10-F10)/C10*100</f>
        <v>83.333333333333343</v>
      </c>
      <c r="N10" s="377">
        <f t="shared" ref="N10:N21" si="13">(C10-G10)/C10*100</f>
        <v>91.666666666666657</v>
      </c>
      <c r="O10" s="377">
        <f t="shared" ref="O10:O21" si="14">(C10-H10)/C10*100</f>
        <v>91.666666666666657</v>
      </c>
      <c r="P10" s="426"/>
      <c r="Q10" s="439" t="s">
        <v>547</v>
      </c>
      <c r="R10" s="345" t="s">
        <v>24</v>
      </c>
      <c r="S10" s="286">
        <v>7</v>
      </c>
      <c r="T10" s="286">
        <v>8</v>
      </c>
      <c r="U10" s="18"/>
      <c r="V10" s="18"/>
      <c r="W10" s="65"/>
      <c r="X10" s="19"/>
      <c r="Y10" s="494"/>
      <c r="Z10" s="494"/>
      <c r="AA10" s="494"/>
    </row>
    <row r="11" spans="1:27" x14ac:dyDescent="0.35">
      <c r="A11" s="439" t="s">
        <v>559</v>
      </c>
      <c r="B11" s="380">
        <v>45083</v>
      </c>
      <c r="C11" s="297">
        <v>12</v>
      </c>
      <c r="D11" s="297">
        <v>11</v>
      </c>
      <c r="E11" s="297">
        <v>9</v>
      </c>
      <c r="F11" s="297">
        <v>5</v>
      </c>
      <c r="G11" s="297">
        <v>3</v>
      </c>
      <c r="H11" s="297">
        <v>0</v>
      </c>
      <c r="I11" s="440"/>
      <c r="J11" s="377">
        <v>0</v>
      </c>
      <c r="K11" s="377">
        <f t="shared" si="10"/>
        <v>8.3333333333333321</v>
      </c>
      <c r="L11" s="377">
        <f t="shared" si="11"/>
        <v>25</v>
      </c>
      <c r="M11" s="377">
        <f t="shared" si="12"/>
        <v>58.333333333333336</v>
      </c>
      <c r="N11" s="377">
        <f t="shared" si="13"/>
        <v>75</v>
      </c>
      <c r="O11" s="377">
        <f t="shared" si="14"/>
        <v>100</v>
      </c>
      <c r="P11" s="427"/>
      <c r="Q11" s="439" t="s">
        <v>547</v>
      </c>
      <c r="R11" s="345" t="s">
        <v>24</v>
      </c>
      <c r="S11" s="286">
        <v>7</v>
      </c>
      <c r="T11" s="286">
        <v>8</v>
      </c>
      <c r="U11" s="18"/>
      <c r="V11" s="143"/>
      <c r="W11" s="129"/>
      <c r="X11" s="129"/>
      <c r="Y11" s="130"/>
      <c r="Z11" s="130"/>
      <c r="AA11" s="130"/>
    </row>
    <row r="12" spans="1:27" s="48" customFormat="1" x14ac:dyDescent="0.35">
      <c r="A12" s="441" t="s">
        <v>561</v>
      </c>
      <c r="B12" s="284">
        <v>45083</v>
      </c>
      <c r="C12" s="283">
        <v>12</v>
      </c>
      <c r="D12" s="283">
        <v>11</v>
      </c>
      <c r="E12" s="283">
        <v>9</v>
      </c>
      <c r="F12" s="283">
        <v>5</v>
      </c>
      <c r="G12" s="283">
        <v>3</v>
      </c>
      <c r="H12" s="283">
        <v>0</v>
      </c>
      <c r="I12" s="283"/>
      <c r="J12" s="377">
        <v>0</v>
      </c>
      <c r="K12" s="377">
        <f t="shared" si="10"/>
        <v>8.3333333333333321</v>
      </c>
      <c r="L12" s="377">
        <f t="shared" si="11"/>
        <v>25</v>
      </c>
      <c r="M12" s="377">
        <f t="shared" si="12"/>
        <v>58.333333333333336</v>
      </c>
      <c r="N12" s="377">
        <f t="shared" si="13"/>
        <v>75</v>
      </c>
      <c r="O12" s="377">
        <f t="shared" si="14"/>
        <v>100</v>
      </c>
      <c r="P12" s="396"/>
      <c r="Q12" s="441" t="s">
        <v>547</v>
      </c>
      <c r="R12" s="345" t="s">
        <v>24</v>
      </c>
      <c r="S12" s="286">
        <v>7</v>
      </c>
      <c r="T12" s="286">
        <v>8</v>
      </c>
      <c r="U12" s="152"/>
      <c r="V12" s="152"/>
      <c r="W12" s="65"/>
      <c r="X12" s="46"/>
      <c r="Y12" s="65"/>
      <c r="Z12" s="65"/>
      <c r="AA12" s="65"/>
    </row>
    <row r="13" spans="1:27" s="48" customFormat="1" ht="23.25" customHeight="1" x14ac:dyDescent="0.35">
      <c r="A13" s="230" t="s">
        <v>563</v>
      </c>
      <c r="B13" s="197">
        <v>45084</v>
      </c>
      <c r="C13" s="230">
        <v>12</v>
      </c>
      <c r="D13" s="230">
        <v>12</v>
      </c>
      <c r="E13" s="230">
        <v>9</v>
      </c>
      <c r="F13" s="230">
        <v>6</v>
      </c>
      <c r="G13" s="230">
        <v>4</v>
      </c>
      <c r="H13" s="230">
        <v>1</v>
      </c>
      <c r="I13" s="195"/>
      <c r="J13" s="94">
        <v>0</v>
      </c>
      <c r="K13" s="94">
        <f t="shared" si="10"/>
        <v>0</v>
      </c>
      <c r="L13" s="94">
        <f t="shared" si="11"/>
        <v>25</v>
      </c>
      <c r="M13" s="94">
        <f t="shared" si="12"/>
        <v>50</v>
      </c>
      <c r="N13" s="94">
        <f t="shared" si="13"/>
        <v>66.666666666666657</v>
      </c>
      <c r="O13" s="94">
        <f t="shared" si="14"/>
        <v>91.666666666666657</v>
      </c>
      <c r="P13" s="149"/>
      <c r="Q13" s="230" t="s">
        <v>547</v>
      </c>
      <c r="R13" s="103" t="s">
        <v>24</v>
      </c>
      <c r="S13" s="442">
        <v>7</v>
      </c>
      <c r="T13" s="442">
        <v>9</v>
      </c>
      <c r="U13" s="152"/>
      <c r="V13" s="152"/>
      <c r="W13" s="65"/>
      <c r="X13" s="46"/>
      <c r="Y13" s="65"/>
      <c r="Z13" s="65"/>
      <c r="AA13" s="65"/>
    </row>
    <row r="14" spans="1:27" s="48" customFormat="1" ht="14.25" customHeight="1" x14ac:dyDescent="0.35">
      <c r="A14" s="231" t="s">
        <v>565</v>
      </c>
      <c r="B14" s="96">
        <v>45084</v>
      </c>
      <c r="C14" s="195">
        <v>12</v>
      </c>
      <c r="D14" s="195">
        <v>11</v>
      </c>
      <c r="E14" s="195">
        <v>9</v>
      </c>
      <c r="F14" s="195">
        <v>4</v>
      </c>
      <c r="G14" s="195">
        <v>4</v>
      </c>
      <c r="H14" s="195">
        <v>2</v>
      </c>
      <c r="I14" s="195"/>
      <c r="J14" s="94">
        <v>0</v>
      </c>
      <c r="K14" s="94">
        <f t="shared" si="10"/>
        <v>8.3333333333333321</v>
      </c>
      <c r="L14" s="94">
        <f t="shared" si="11"/>
        <v>25</v>
      </c>
      <c r="M14" s="94">
        <f t="shared" si="12"/>
        <v>66.666666666666657</v>
      </c>
      <c r="N14" s="94">
        <f t="shared" si="13"/>
        <v>66.666666666666657</v>
      </c>
      <c r="O14" s="94">
        <f t="shared" si="14"/>
        <v>83.333333333333343</v>
      </c>
      <c r="P14" s="398"/>
      <c r="Q14" s="231" t="s">
        <v>547</v>
      </c>
      <c r="R14" s="103" t="s">
        <v>24</v>
      </c>
      <c r="S14" s="195">
        <v>7</v>
      </c>
      <c r="T14" s="442">
        <v>9</v>
      </c>
      <c r="U14" s="152"/>
      <c r="V14" s="152"/>
      <c r="W14" s="65"/>
      <c r="X14" s="46"/>
      <c r="Y14" s="65"/>
      <c r="Z14" s="65"/>
      <c r="AA14" s="65"/>
    </row>
    <row r="15" spans="1:27" s="48" customFormat="1" ht="14.25" customHeight="1" x14ac:dyDescent="0.35">
      <c r="A15" s="230" t="s">
        <v>567</v>
      </c>
      <c r="B15" s="96">
        <v>45084</v>
      </c>
      <c r="C15" s="230">
        <v>12</v>
      </c>
      <c r="D15" s="230">
        <v>12</v>
      </c>
      <c r="E15" s="230">
        <v>10</v>
      </c>
      <c r="F15" s="230">
        <v>8</v>
      </c>
      <c r="G15" s="230">
        <v>8</v>
      </c>
      <c r="H15" s="230">
        <v>6</v>
      </c>
      <c r="I15" s="195"/>
      <c r="J15" s="94">
        <v>0</v>
      </c>
      <c r="K15" s="94">
        <f t="shared" si="10"/>
        <v>0</v>
      </c>
      <c r="L15" s="94">
        <f t="shared" si="11"/>
        <v>16.666666666666664</v>
      </c>
      <c r="M15" s="94">
        <f t="shared" si="12"/>
        <v>33.333333333333329</v>
      </c>
      <c r="N15" s="94">
        <f t="shared" si="13"/>
        <v>33.333333333333329</v>
      </c>
      <c r="O15" s="94">
        <f t="shared" si="14"/>
        <v>50</v>
      </c>
      <c r="P15" s="398"/>
      <c r="Q15" s="230" t="s">
        <v>547</v>
      </c>
      <c r="R15" s="103" t="s">
        <v>24</v>
      </c>
      <c r="S15" s="442">
        <v>7</v>
      </c>
      <c r="T15" s="442">
        <v>9</v>
      </c>
      <c r="U15" s="152"/>
      <c r="V15" s="152"/>
      <c r="W15" s="65"/>
      <c r="X15" s="46"/>
      <c r="Y15" s="65"/>
      <c r="Z15" s="65"/>
      <c r="AA15" s="65"/>
    </row>
    <row r="16" spans="1:27" s="48" customFormat="1" ht="14.25" customHeight="1" x14ac:dyDescent="0.35">
      <c r="A16" s="231" t="s">
        <v>569</v>
      </c>
      <c r="B16" s="96">
        <v>45084</v>
      </c>
      <c r="C16" s="195">
        <v>9</v>
      </c>
      <c r="D16" s="195">
        <v>6</v>
      </c>
      <c r="E16" s="195">
        <v>3</v>
      </c>
      <c r="F16" s="195">
        <v>2</v>
      </c>
      <c r="G16" s="195">
        <v>2</v>
      </c>
      <c r="H16" s="195">
        <v>2</v>
      </c>
      <c r="I16" s="195"/>
      <c r="J16" s="94">
        <v>0</v>
      </c>
      <c r="K16" s="94">
        <f t="shared" si="10"/>
        <v>33.333333333333329</v>
      </c>
      <c r="L16" s="94">
        <f t="shared" si="11"/>
        <v>66.666666666666657</v>
      </c>
      <c r="M16" s="94">
        <f t="shared" si="12"/>
        <v>77.777777777777786</v>
      </c>
      <c r="N16" s="94">
        <f t="shared" si="13"/>
        <v>77.777777777777786</v>
      </c>
      <c r="O16" s="94">
        <f t="shared" si="14"/>
        <v>77.777777777777786</v>
      </c>
      <c r="P16" s="398"/>
      <c r="Q16" s="231" t="s">
        <v>547</v>
      </c>
      <c r="R16" s="103" t="s">
        <v>24</v>
      </c>
      <c r="S16" s="195">
        <v>7</v>
      </c>
      <c r="T16" s="442">
        <v>9</v>
      </c>
      <c r="U16" s="152"/>
      <c r="V16" s="152"/>
      <c r="W16" s="65"/>
      <c r="X16" s="46"/>
      <c r="Y16" s="65"/>
      <c r="Z16" s="65"/>
      <c r="AA16" s="65"/>
    </row>
    <row r="17" spans="1:35" s="48" customFormat="1" ht="14.25" customHeight="1" x14ac:dyDescent="0.35">
      <c r="A17" s="230" t="s">
        <v>571</v>
      </c>
      <c r="B17" s="96">
        <v>45084</v>
      </c>
      <c r="C17" s="230">
        <v>8</v>
      </c>
      <c r="D17" s="230">
        <v>5</v>
      </c>
      <c r="E17" s="230">
        <v>3</v>
      </c>
      <c r="F17" s="230">
        <v>2</v>
      </c>
      <c r="G17" s="230">
        <v>1</v>
      </c>
      <c r="H17" s="230">
        <v>1</v>
      </c>
      <c r="I17" s="195"/>
      <c r="J17" s="94">
        <v>0</v>
      </c>
      <c r="K17" s="94">
        <f t="shared" si="10"/>
        <v>37.5</v>
      </c>
      <c r="L17" s="94">
        <f t="shared" si="11"/>
        <v>62.5</v>
      </c>
      <c r="M17" s="94">
        <f t="shared" si="12"/>
        <v>75</v>
      </c>
      <c r="N17" s="94">
        <f t="shared" si="13"/>
        <v>87.5</v>
      </c>
      <c r="O17" s="94">
        <f t="shared" si="14"/>
        <v>87.5</v>
      </c>
      <c r="P17" s="398"/>
      <c r="Q17" s="230" t="s">
        <v>547</v>
      </c>
      <c r="R17" s="103" t="s">
        <v>24</v>
      </c>
      <c r="S17" s="442">
        <v>7</v>
      </c>
      <c r="T17" s="442">
        <v>9</v>
      </c>
      <c r="U17" s="152"/>
      <c r="V17" s="152"/>
      <c r="W17" s="65"/>
      <c r="X17" s="66"/>
      <c r="Y17" s="65"/>
      <c r="Z17" s="65"/>
      <c r="AA17" s="65"/>
    </row>
    <row r="18" spans="1:35" s="48" customFormat="1" ht="14.25" customHeight="1" x14ac:dyDescent="0.35">
      <c r="A18" s="231" t="s">
        <v>573</v>
      </c>
      <c r="B18" s="96">
        <v>45084</v>
      </c>
      <c r="C18" s="195">
        <v>10</v>
      </c>
      <c r="D18" s="195">
        <v>4</v>
      </c>
      <c r="E18" s="195">
        <v>1</v>
      </c>
      <c r="F18" s="195">
        <v>0</v>
      </c>
      <c r="G18" s="195">
        <v>0</v>
      </c>
      <c r="H18" s="195">
        <v>0</v>
      </c>
      <c r="I18" s="195"/>
      <c r="J18" s="94">
        <v>0</v>
      </c>
      <c r="K18" s="94">
        <f t="shared" si="10"/>
        <v>60</v>
      </c>
      <c r="L18" s="94">
        <f t="shared" si="11"/>
        <v>90</v>
      </c>
      <c r="M18" s="94">
        <f t="shared" si="12"/>
        <v>100</v>
      </c>
      <c r="N18" s="94">
        <f t="shared" si="13"/>
        <v>100</v>
      </c>
      <c r="O18" s="94">
        <f t="shared" si="14"/>
        <v>100</v>
      </c>
      <c r="P18" s="398"/>
      <c r="Q18" s="231" t="s">
        <v>547</v>
      </c>
      <c r="R18" s="103" t="s">
        <v>24</v>
      </c>
      <c r="S18" s="195">
        <v>7</v>
      </c>
      <c r="T18" s="442">
        <v>9</v>
      </c>
      <c r="U18" s="152"/>
      <c r="V18" s="152"/>
      <c r="W18" s="65"/>
      <c r="X18" s="46"/>
      <c r="Y18" s="65"/>
      <c r="Z18" s="65"/>
      <c r="AA18" s="65"/>
    </row>
    <row r="19" spans="1:35" s="48" customFormat="1" ht="14.25" customHeight="1" x14ac:dyDescent="0.35">
      <c r="A19" s="443" t="s">
        <v>575</v>
      </c>
      <c r="B19" s="279">
        <v>45086</v>
      </c>
      <c r="C19" s="443">
        <v>12</v>
      </c>
      <c r="D19" s="443">
        <v>12</v>
      </c>
      <c r="E19" s="443">
        <v>9</v>
      </c>
      <c r="F19" s="443">
        <v>4</v>
      </c>
      <c r="G19" s="443">
        <v>3</v>
      </c>
      <c r="H19" s="443">
        <v>3</v>
      </c>
      <c r="I19" s="283"/>
      <c r="J19" s="272">
        <v>0</v>
      </c>
      <c r="K19" s="272">
        <f t="shared" si="10"/>
        <v>0</v>
      </c>
      <c r="L19" s="272">
        <f t="shared" si="11"/>
        <v>25</v>
      </c>
      <c r="M19" s="272">
        <f t="shared" si="12"/>
        <v>66.666666666666657</v>
      </c>
      <c r="N19" s="272">
        <f t="shared" si="13"/>
        <v>75</v>
      </c>
      <c r="O19" s="272">
        <f t="shared" si="14"/>
        <v>75</v>
      </c>
      <c r="P19" s="397"/>
      <c r="Q19" s="443" t="s">
        <v>547</v>
      </c>
      <c r="R19" s="345" t="s">
        <v>24</v>
      </c>
      <c r="S19" s="443">
        <v>7</v>
      </c>
      <c r="T19" s="443">
        <v>11</v>
      </c>
      <c r="U19" s="152"/>
      <c r="V19" s="152"/>
      <c r="W19" s="65"/>
      <c r="X19" s="66"/>
      <c r="Y19" s="65"/>
      <c r="Z19" s="65"/>
      <c r="AA19" s="65"/>
    </row>
    <row r="20" spans="1:35" s="48" customFormat="1" ht="14.25" customHeight="1" x14ac:dyDescent="0.35">
      <c r="A20" s="444" t="s">
        <v>577</v>
      </c>
      <c r="B20" s="279">
        <v>45086</v>
      </c>
      <c r="C20" s="283">
        <v>7</v>
      </c>
      <c r="D20" s="283">
        <v>7</v>
      </c>
      <c r="E20" s="283">
        <v>6</v>
      </c>
      <c r="F20" s="283">
        <v>4</v>
      </c>
      <c r="G20" s="283">
        <v>2</v>
      </c>
      <c r="H20" s="283">
        <v>1</v>
      </c>
      <c r="I20" s="283"/>
      <c r="J20" s="272">
        <v>0</v>
      </c>
      <c r="K20" s="272">
        <f t="shared" si="10"/>
        <v>0</v>
      </c>
      <c r="L20" s="272">
        <f t="shared" si="11"/>
        <v>14.285714285714285</v>
      </c>
      <c r="M20" s="272">
        <f t="shared" si="12"/>
        <v>42.857142857142854</v>
      </c>
      <c r="N20" s="272">
        <f t="shared" si="13"/>
        <v>71.428571428571431</v>
      </c>
      <c r="O20" s="272">
        <f t="shared" si="14"/>
        <v>85.714285714285708</v>
      </c>
      <c r="P20" s="397"/>
      <c r="Q20" s="444" t="s">
        <v>547</v>
      </c>
      <c r="R20" s="345" t="s">
        <v>24</v>
      </c>
      <c r="S20" s="283">
        <v>7</v>
      </c>
      <c r="T20" s="285">
        <v>11</v>
      </c>
      <c r="U20" s="152"/>
      <c r="V20" s="152"/>
      <c r="W20" s="65"/>
      <c r="X20" s="46"/>
      <c r="Y20" s="65"/>
      <c r="Z20" s="65"/>
      <c r="AA20" s="65"/>
    </row>
    <row r="21" spans="1:35" s="48" customFormat="1" ht="14.25" customHeight="1" x14ac:dyDescent="0.35">
      <c r="A21" s="443" t="s">
        <v>579</v>
      </c>
      <c r="B21" s="279">
        <v>45086</v>
      </c>
      <c r="C21" s="443">
        <v>12</v>
      </c>
      <c r="D21" s="443">
        <v>10</v>
      </c>
      <c r="E21" s="443">
        <v>8</v>
      </c>
      <c r="F21" s="443">
        <v>5</v>
      </c>
      <c r="G21" s="443">
        <v>3</v>
      </c>
      <c r="H21" s="443">
        <v>1</v>
      </c>
      <c r="I21" s="283"/>
      <c r="J21" s="272">
        <v>0</v>
      </c>
      <c r="K21" s="272">
        <f t="shared" si="10"/>
        <v>16.666666666666664</v>
      </c>
      <c r="L21" s="272">
        <f t="shared" si="11"/>
        <v>33.333333333333329</v>
      </c>
      <c r="M21" s="272">
        <f t="shared" si="12"/>
        <v>58.333333333333336</v>
      </c>
      <c r="N21" s="272">
        <f t="shared" si="13"/>
        <v>75</v>
      </c>
      <c r="O21" s="272">
        <f t="shared" si="14"/>
        <v>91.666666666666657</v>
      </c>
      <c r="P21" s="397"/>
      <c r="Q21" s="443" t="s">
        <v>547</v>
      </c>
      <c r="R21" s="345" t="s">
        <v>24</v>
      </c>
      <c r="S21" s="443">
        <v>7</v>
      </c>
      <c r="T21" s="443">
        <v>11</v>
      </c>
      <c r="U21" s="152"/>
      <c r="V21" s="152"/>
      <c r="W21" s="65"/>
      <c r="X21" s="66"/>
      <c r="Y21" s="65"/>
      <c r="Z21" s="65"/>
      <c r="AA21" s="65"/>
    </row>
    <row r="22" spans="1:35" s="48" customFormat="1" ht="14.25" customHeight="1" x14ac:dyDescent="0.35">
      <c r="A22" s="240"/>
      <c r="B22" s="247"/>
      <c r="C22" s="240"/>
      <c r="D22" s="240"/>
      <c r="E22" s="240"/>
      <c r="F22" s="240"/>
      <c r="G22" s="240"/>
      <c r="H22" s="240"/>
      <c r="I22" s="240"/>
      <c r="J22" s="248"/>
      <c r="K22" s="248"/>
      <c r="L22" s="248"/>
      <c r="M22" s="248"/>
      <c r="N22" s="248"/>
      <c r="O22" s="248"/>
      <c r="P22" s="385"/>
      <c r="Q22" s="385"/>
      <c r="R22" s="385"/>
      <c r="S22" s="385"/>
      <c r="T22" s="393"/>
      <c r="U22" s="152"/>
      <c r="V22" s="152"/>
      <c r="W22" s="65"/>
      <c r="X22" s="46"/>
      <c r="Y22" s="65"/>
      <c r="Z22" s="65"/>
      <c r="AA22" s="65"/>
    </row>
    <row r="23" spans="1:35" s="48" customFormat="1" ht="14.25" customHeight="1" x14ac:dyDescent="0.35">
      <c r="A23" s="385"/>
      <c r="B23" s="385"/>
      <c r="C23" s="385"/>
      <c r="D23" s="385"/>
      <c r="E23" s="385"/>
      <c r="F23" s="385"/>
      <c r="G23" s="393"/>
      <c r="H23" s="438"/>
      <c r="I23" s="393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93"/>
      <c r="U23" s="152"/>
      <c r="V23" s="152"/>
      <c r="W23" s="65"/>
      <c r="X23" s="66"/>
      <c r="Y23" s="65"/>
      <c r="Z23" s="65"/>
      <c r="AA23" s="65"/>
    </row>
    <row r="24" spans="1:35" s="48" customFormat="1" ht="23.5" customHeight="1" x14ac:dyDescent="0.45">
      <c r="A24" s="491" t="s">
        <v>770</v>
      </c>
      <c r="B24" s="491"/>
      <c r="C24" s="491"/>
      <c r="D24" s="491"/>
      <c r="E24" s="491"/>
      <c r="F24" s="491"/>
      <c r="G24" s="491"/>
      <c r="H24" s="491"/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1"/>
      <c r="U24" s="152"/>
      <c r="V24" s="152"/>
      <c r="W24" s="65"/>
      <c r="X24" s="66"/>
      <c r="Y24" s="65"/>
      <c r="Z24" s="65"/>
      <c r="AA24" s="65"/>
    </row>
    <row r="25" spans="1:35" s="48" customFormat="1" ht="21.5" customHeight="1" x14ac:dyDescent="0.35">
      <c r="A25" s="18"/>
      <c r="B25" s="65"/>
      <c r="C25" s="502" t="s">
        <v>6</v>
      </c>
      <c r="D25" s="503"/>
      <c r="E25" s="503"/>
      <c r="F25" s="503"/>
      <c r="G25" s="503"/>
      <c r="H25" s="504"/>
      <c r="I25" s="375"/>
      <c r="J25" s="502" t="s">
        <v>7</v>
      </c>
      <c r="K25" s="503"/>
      <c r="L25" s="503"/>
      <c r="M25" s="503"/>
      <c r="N25" s="503"/>
      <c r="O25" s="504"/>
      <c r="P25" s="375"/>
      <c r="Q25" s="435" t="s">
        <v>205</v>
      </c>
      <c r="R25" s="336" t="s">
        <v>8</v>
      </c>
      <c r="S25" s="336" t="s">
        <v>12</v>
      </c>
      <c r="T25" s="388" t="s">
        <v>13</v>
      </c>
      <c r="U25" s="152"/>
      <c r="V25" s="152"/>
      <c r="W25" s="65"/>
      <c r="X25" s="66"/>
      <c r="Y25" s="65"/>
      <c r="Z25" s="65"/>
      <c r="AA25" s="65"/>
    </row>
    <row r="26" spans="1:35" s="48" customFormat="1" ht="19.5" customHeight="1" x14ac:dyDescent="0.35">
      <c r="A26" s="129" t="s">
        <v>15</v>
      </c>
      <c r="B26" s="129" t="s">
        <v>16</v>
      </c>
      <c r="C26" s="130" t="s">
        <v>17</v>
      </c>
      <c r="D26" s="130" t="s">
        <v>18</v>
      </c>
      <c r="E26" s="130" t="s">
        <v>19</v>
      </c>
      <c r="F26" s="130" t="s">
        <v>20</v>
      </c>
      <c r="G26" s="130" t="s">
        <v>21</v>
      </c>
      <c r="H26" s="130" t="s">
        <v>22</v>
      </c>
      <c r="I26" s="18"/>
      <c r="J26" s="130" t="s">
        <v>17</v>
      </c>
      <c r="K26" s="130" t="s">
        <v>18</v>
      </c>
      <c r="L26" s="130" t="s">
        <v>19</v>
      </c>
      <c r="M26" s="130" t="s">
        <v>20</v>
      </c>
      <c r="N26" s="130" t="s">
        <v>21</v>
      </c>
      <c r="O26" s="130" t="s">
        <v>22</v>
      </c>
      <c r="P26" s="389"/>
      <c r="Q26" s="389"/>
      <c r="R26" s="18"/>
      <c r="S26" s="436"/>
      <c r="T26" s="436"/>
      <c r="U26" s="152"/>
      <c r="V26" s="152"/>
      <c r="W26" s="65"/>
      <c r="X26" s="66"/>
      <c r="Y26" s="65"/>
      <c r="Z26" s="65"/>
      <c r="AA26" s="65"/>
    </row>
    <row r="27" spans="1:35" s="48" customFormat="1" ht="14.25" customHeight="1" x14ac:dyDescent="0.35">
      <c r="A27" s="229" t="s">
        <v>549</v>
      </c>
      <c r="B27" s="115">
        <v>45079</v>
      </c>
      <c r="C27" s="109">
        <v>12</v>
      </c>
      <c r="D27" s="109">
        <v>11</v>
      </c>
      <c r="E27" s="109">
        <v>3</v>
      </c>
      <c r="F27" s="109">
        <v>3</v>
      </c>
      <c r="G27" s="109">
        <v>1</v>
      </c>
      <c r="H27" s="109">
        <v>1</v>
      </c>
      <c r="I27" s="194"/>
      <c r="J27" s="136">
        <v>0</v>
      </c>
      <c r="K27" s="136">
        <f t="shared" ref="K27:K28" si="15">(C27-D27)/C27*100</f>
        <v>8.3333333333333321</v>
      </c>
      <c r="L27" s="136">
        <f t="shared" ref="L27:L28" si="16">(C27-E27)/C27*100</f>
        <v>75</v>
      </c>
      <c r="M27" s="136">
        <f t="shared" ref="M27:M28" si="17">(C27-F27)/C27*100</f>
        <v>75</v>
      </c>
      <c r="N27" s="136">
        <f t="shared" ref="N27:N28" si="18">(C27-G27)/C27*100</f>
        <v>91.666666666666657</v>
      </c>
      <c r="O27" s="136">
        <f t="shared" ref="O27:O28" si="19">(C27-H27)/C27*100</f>
        <v>91.666666666666657</v>
      </c>
      <c r="P27" s="101"/>
      <c r="Q27" s="229" t="s">
        <v>550</v>
      </c>
      <c r="R27" s="103" t="s">
        <v>24</v>
      </c>
      <c r="S27" s="109">
        <v>11</v>
      </c>
      <c r="T27" s="109">
        <v>14</v>
      </c>
      <c r="U27" s="152"/>
      <c r="V27" s="152"/>
      <c r="W27" s="65"/>
      <c r="X27" s="66"/>
      <c r="Y27" s="65"/>
      <c r="Z27" s="65"/>
      <c r="AA27" s="65"/>
      <c r="AB27" s="369"/>
      <c r="AC27" s="127"/>
      <c r="AD27" s="127"/>
      <c r="AE27" s="127"/>
      <c r="AF27" s="18"/>
      <c r="AG27" s="127"/>
      <c r="AH27" s="127"/>
      <c r="AI27" s="127"/>
    </row>
    <row r="28" spans="1:35" s="48" customFormat="1" ht="14.25" customHeight="1" x14ac:dyDescent="0.35">
      <c r="A28" s="229" t="s">
        <v>552</v>
      </c>
      <c r="B28" s="115">
        <v>45079</v>
      </c>
      <c r="C28" s="109">
        <v>12</v>
      </c>
      <c r="D28" s="109">
        <v>12</v>
      </c>
      <c r="E28" s="109">
        <v>6</v>
      </c>
      <c r="F28" s="109">
        <v>5</v>
      </c>
      <c r="G28" s="109">
        <v>3</v>
      </c>
      <c r="H28" s="109">
        <v>3</v>
      </c>
      <c r="I28" s="194"/>
      <c r="J28" s="136">
        <v>0</v>
      </c>
      <c r="K28" s="136">
        <f t="shared" si="15"/>
        <v>0</v>
      </c>
      <c r="L28" s="136">
        <f t="shared" si="16"/>
        <v>50</v>
      </c>
      <c r="M28" s="136">
        <f t="shared" si="17"/>
        <v>58.333333333333336</v>
      </c>
      <c r="N28" s="136">
        <f t="shared" si="18"/>
        <v>75</v>
      </c>
      <c r="O28" s="136">
        <f t="shared" si="19"/>
        <v>75</v>
      </c>
      <c r="P28" s="101"/>
      <c r="Q28" s="229" t="s">
        <v>550</v>
      </c>
      <c r="R28" s="103" t="s">
        <v>24</v>
      </c>
      <c r="S28" s="101">
        <v>11</v>
      </c>
      <c r="T28" s="101">
        <v>14</v>
      </c>
      <c r="U28" s="152"/>
      <c r="V28" s="152"/>
      <c r="W28" s="65"/>
      <c r="X28" s="66"/>
      <c r="Y28" s="65"/>
      <c r="Z28" s="65"/>
      <c r="AA28" s="65"/>
      <c r="AB28" s="130"/>
      <c r="AC28" s="18"/>
      <c r="AD28" s="18"/>
      <c r="AE28" s="18"/>
      <c r="AF28" s="18"/>
      <c r="AG28" s="18"/>
      <c r="AH28" s="18"/>
      <c r="AI28" s="18"/>
    </row>
    <row r="29" spans="1:35" s="48" customFormat="1" ht="14.25" customHeight="1" x14ac:dyDescent="0.35">
      <c r="A29" s="229" t="s">
        <v>554</v>
      </c>
      <c r="B29" s="134">
        <v>45079</v>
      </c>
      <c r="C29" s="109">
        <v>12</v>
      </c>
      <c r="D29" s="109">
        <v>5</v>
      </c>
      <c r="E29" s="109">
        <v>2</v>
      </c>
      <c r="F29" s="109">
        <v>1</v>
      </c>
      <c r="G29" s="109">
        <v>1</v>
      </c>
      <c r="H29" s="109">
        <v>1</v>
      </c>
      <c r="I29" s="101"/>
      <c r="J29" s="136">
        <v>0</v>
      </c>
      <c r="K29" s="136">
        <f t="shared" ref="K29:K30" si="20">(C29-D29)/C29*100</f>
        <v>58.333333333333336</v>
      </c>
      <c r="L29" s="136">
        <f t="shared" ref="L29:L30" si="21">(C29-E29)/C29*100</f>
        <v>83.333333333333343</v>
      </c>
      <c r="M29" s="136">
        <f t="shared" ref="M29:M30" si="22">(C29-F29)/C29*100</f>
        <v>91.666666666666657</v>
      </c>
      <c r="N29" s="136">
        <f t="shared" ref="N29:N30" si="23">(C29-G29)/C29*100</f>
        <v>91.666666666666657</v>
      </c>
      <c r="O29" s="136">
        <f t="shared" ref="O29:O30" si="24">(C29-H29)/C29*100</f>
        <v>91.666666666666657</v>
      </c>
      <c r="P29" s="101"/>
      <c r="Q29" s="229" t="s">
        <v>550</v>
      </c>
      <c r="R29" s="103" t="s">
        <v>24</v>
      </c>
      <c r="S29" s="109">
        <v>11</v>
      </c>
      <c r="T29" s="109">
        <v>14</v>
      </c>
      <c r="U29" s="152"/>
      <c r="V29" s="152"/>
      <c r="W29" s="65"/>
      <c r="X29" s="66"/>
      <c r="Y29" s="65"/>
      <c r="Z29" s="65"/>
      <c r="AA29" s="65"/>
      <c r="AB29" s="138"/>
    </row>
    <row r="30" spans="1:35" s="48" customFormat="1" ht="14.25" customHeight="1" x14ac:dyDescent="0.35">
      <c r="A30" s="229" t="s">
        <v>556</v>
      </c>
      <c r="B30" s="107">
        <v>45079</v>
      </c>
      <c r="C30" s="109">
        <v>10</v>
      </c>
      <c r="D30" s="109">
        <v>6</v>
      </c>
      <c r="E30" s="109">
        <v>2</v>
      </c>
      <c r="F30" s="109">
        <v>0</v>
      </c>
      <c r="G30" s="109">
        <v>0</v>
      </c>
      <c r="H30" s="109">
        <v>0</v>
      </c>
      <c r="I30" s="101"/>
      <c r="J30" s="136">
        <v>0</v>
      </c>
      <c r="K30" s="136">
        <f t="shared" si="20"/>
        <v>40</v>
      </c>
      <c r="L30" s="136">
        <f t="shared" si="21"/>
        <v>80</v>
      </c>
      <c r="M30" s="136">
        <f t="shared" si="22"/>
        <v>100</v>
      </c>
      <c r="N30" s="136">
        <f t="shared" si="23"/>
        <v>100</v>
      </c>
      <c r="O30" s="136">
        <f t="shared" si="24"/>
        <v>100</v>
      </c>
      <c r="P30" s="101"/>
      <c r="Q30" s="229" t="s">
        <v>550</v>
      </c>
      <c r="R30" s="103" t="s">
        <v>24</v>
      </c>
      <c r="S30" s="101">
        <v>11</v>
      </c>
      <c r="T30" s="101">
        <v>14</v>
      </c>
      <c r="U30" s="152"/>
      <c r="V30" s="152"/>
      <c r="W30" s="65"/>
      <c r="X30" s="66"/>
      <c r="Y30" s="65"/>
      <c r="Z30" s="65"/>
      <c r="AA30" s="65"/>
      <c r="AB30" s="138"/>
    </row>
    <row r="31" spans="1:35" s="48" customFormat="1" ht="14.25" customHeight="1" x14ac:dyDescent="0.35">
      <c r="A31" s="439" t="s">
        <v>558</v>
      </c>
      <c r="B31" s="403">
        <v>45083</v>
      </c>
      <c r="C31" s="297">
        <v>12</v>
      </c>
      <c r="D31" s="297">
        <v>9</v>
      </c>
      <c r="E31" s="297">
        <v>2</v>
      </c>
      <c r="F31" s="297">
        <v>1</v>
      </c>
      <c r="G31" s="297">
        <v>1</v>
      </c>
      <c r="H31" s="297">
        <v>1</v>
      </c>
      <c r="I31" s="299"/>
      <c r="J31" s="377">
        <v>0</v>
      </c>
      <c r="K31" s="377">
        <f t="shared" ref="K31:K34" si="25">(C31-D31)/C31*100</f>
        <v>25</v>
      </c>
      <c r="L31" s="377">
        <f t="shared" ref="L31:L34" si="26">(C31-E31)/C31*100</f>
        <v>83.333333333333343</v>
      </c>
      <c r="M31" s="377">
        <f t="shared" ref="M31:M34" si="27">(C31-F31)/C31*100</f>
        <v>91.666666666666657</v>
      </c>
      <c r="N31" s="377">
        <f t="shared" ref="N31:N34" si="28">(C31-G31)/C31*100</f>
        <v>91.666666666666657</v>
      </c>
      <c r="O31" s="377">
        <f t="shared" ref="O31:O34" si="29">(C31-H31)/C31*100</f>
        <v>91.666666666666657</v>
      </c>
      <c r="P31" s="426"/>
      <c r="Q31" s="439" t="s">
        <v>550</v>
      </c>
      <c r="R31" s="345" t="s">
        <v>24</v>
      </c>
      <c r="S31" s="299">
        <v>7</v>
      </c>
      <c r="T31" s="299">
        <v>8</v>
      </c>
      <c r="U31" s="152"/>
      <c r="V31" s="152"/>
      <c r="W31" s="65"/>
      <c r="X31" s="66"/>
      <c r="Y31" s="65"/>
      <c r="Z31" s="65"/>
      <c r="AA31" s="65"/>
      <c r="AB31" s="138"/>
    </row>
    <row r="32" spans="1:35" s="48" customFormat="1" ht="14.25" customHeight="1" x14ac:dyDescent="0.35">
      <c r="A32" s="439" t="s">
        <v>560</v>
      </c>
      <c r="B32" s="301">
        <v>45083</v>
      </c>
      <c r="C32" s="297">
        <v>12</v>
      </c>
      <c r="D32" s="297">
        <v>10</v>
      </c>
      <c r="E32" s="297">
        <v>5</v>
      </c>
      <c r="F32" s="297">
        <v>4</v>
      </c>
      <c r="G32" s="297">
        <v>3</v>
      </c>
      <c r="H32" s="297">
        <v>2</v>
      </c>
      <c r="I32" s="299"/>
      <c r="J32" s="377">
        <v>0</v>
      </c>
      <c r="K32" s="377">
        <f t="shared" si="25"/>
        <v>16.666666666666664</v>
      </c>
      <c r="L32" s="377">
        <f t="shared" si="26"/>
        <v>58.333333333333336</v>
      </c>
      <c r="M32" s="377">
        <f t="shared" si="27"/>
        <v>66.666666666666657</v>
      </c>
      <c r="N32" s="377">
        <f t="shared" si="28"/>
        <v>75</v>
      </c>
      <c r="O32" s="377">
        <f t="shared" si="29"/>
        <v>83.333333333333343</v>
      </c>
      <c r="P32" s="427"/>
      <c r="Q32" s="439" t="s">
        <v>550</v>
      </c>
      <c r="R32" s="345" t="s">
        <v>24</v>
      </c>
      <c r="S32" s="299">
        <v>7</v>
      </c>
      <c r="T32" s="299">
        <v>8</v>
      </c>
      <c r="U32" s="152"/>
      <c r="V32" s="152"/>
      <c r="W32" s="65"/>
      <c r="X32" s="66"/>
      <c r="Y32" s="65"/>
      <c r="Z32" s="65"/>
      <c r="AA32" s="65"/>
      <c r="AB32" s="138"/>
    </row>
    <row r="33" spans="1:28" s="48" customFormat="1" ht="14.25" customHeight="1" x14ac:dyDescent="0.35">
      <c r="A33" s="439" t="s">
        <v>562</v>
      </c>
      <c r="B33" s="302">
        <v>45083</v>
      </c>
      <c r="C33" s="297">
        <v>12</v>
      </c>
      <c r="D33" s="297">
        <v>11</v>
      </c>
      <c r="E33" s="297">
        <v>8</v>
      </c>
      <c r="F33" s="297">
        <v>7</v>
      </c>
      <c r="G33" s="297">
        <v>5</v>
      </c>
      <c r="H33" s="297">
        <v>4</v>
      </c>
      <c r="I33" s="299"/>
      <c r="J33" s="377">
        <v>0</v>
      </c>
      <c r="K33" s="377">
        <f t="shared" si="25"/>
        <v>8.3333333333333321</v>
      </c>
      <c r="L33" s="377">
        <f t="shared" si="26"/>
        <v>33.333333333333329</v>
      </c>
      <c r="M33" s="377">
        <f t="shared" si="27"/>
        <v>41.666666666666671</v>
      </c>
      <c r="N33" s="377">
        <f t="shared" si="28"/>
        <v>58.333333333333336</v>
      </c>
      <c r="O33" s="377">
        <f t="shared" si="29"/>
        <v>66.666666666666657</v>
      </c>
      <c r="P33" s="396"/>
      <c r="Q33" s="439" t="s">
        <v>550</v>
      </c>
      <c r="R33" s="345" t="s">
        <v>24</v>
      </c>
      <c r="S33" s="299">
        <v>7</v>
      </c>
      <c r="T33" s="299">
        <v>8</v>
      </c>
      <c r="U33" s="152"/>
      <c r="V33" s="152"/>
      <c r="W33" s="65"/>
      <c r="X33" s="66"/>
      <c r="Y33" s="65"/>
      <c r="Z33" s="65"/>
      <c r="AA33" s="65"/>
      <c r="AB33" s="138"/>
    </row>
    <row r="34" spans="1:28" s="48" customFormat="1" ht="14.25" customHeight="1" x14ac:dyDescent="0.35">
      <c r="A34" s="230" t="s">
        <v>564</v>
      </c>
      <c r="B34" s="117">
        <v>45084</v>
      </c>
      <c r="C34" s="109">
        <v>12</v>
      </c>
      <c r="D34" s="109">
        <v>11</v>
      </c>
      <c r="E34" s="109">
        <v>8</v>
      </c>
      <c r="F34" s="109">
        <v>6</v>
      </c>
      <c r="G34" s="109">
        <v>4</v>
      </c>
      <c r="H34" s="109">
        <v>3</v>
      </c>
      <c r="I34" s="101"/>
      <c r="J34" s="136">
        <v>0</v>
      </c>
      <c r="K34" s="136">
        <f t="shared" si="25"/>
        <v>8.3333333333333321</v>
      </c>
      <c r="L34" s="136">
        <f t="shared" si="26"/>
        <v>33.333333333333329</v>
      </c>
      <c r="M34" s="136">
        <f t="shared" si="27"/>
        <v>50</v>
      </c>
      <c r="N34" s="136">
        <f t="shared" si="28"/>
        <v>66.666666666666657</v>
      </c>
      <c r="O34" s="136">
        <f t="shared" si="29"/>
        <v>75</v>
      </c>
      <c r="P34" s="149"/>
      <c r="Q34" s="230" t="s">
        <v>550</v>
      </c>
      <c r="R34" s="103" t="s">
        <v>24</v>
      </c>
      <c r="S34" s="101">
        <v>7</v>
      </c>
      <c r="T34" s="101">
        <v>9</v>
      </c>
      <c r="U34" s="152"/>
      <c r="V34" s="152"/>
      <c r="W34" s="65"/>
      <c r="X34" s="66"/>
      <c r="Y34" s="65"/>
      <c r="Z34" s="65"/>
      <c r="AA34" s="65"/>
      <c r="AB34" s="138"/>
    </row>
    <row r="35" spans="1:28" s="48" customFormat="1" ht="14.25" customHeight="1" x14ac:dyDescent="0.35">
      <c r="A35" s="230" t="s">
        <v>566</v>
      </c>
      <c r="B35" s="117">
        <v>45084</v>
      </c>
      <c r="C35" s="109">
        <v>10</v>
      </c>
      <c r="D35" s="230">
        <v>10</v>
      </c>
      <c r="E35" s="109">
        <v>7</v>
      </c>
      <c r="F35" s="109">
        <v>6</v>
      </c>
      <c r="G35" s="109">
        <v>4</v>
      </c>
      <c r="H35" s="109">
        <v>2</v>
      </c>
      <c r="I35" s="101"/>
      <c r="J35" s="136">
        <v>0</v>
      </c>
      <c r="K35" s="136">
        <f t="shared" ref="K35:K38" si="30">(C35-D35)/C35*100</f>
        <v>0</v>
      </c>
      <c r="L35" s="136">
        <f t="shared" ref="L35:L38" si="31">(C35-E35)/C35*100</f>
        <v>30</v>
      </c>
      <c r="M35" s="136">
        <f t="shared" ref="M35:M38" si="32">(C35-F35)/C35*100</f>
        <v>40</v>
      </c>
      <c r="N35" s="136">
        <f t="shared" ref="N35:N38" si="33">(C35-G35)/C35*100</f>
        <v>60</v>
      </c>
      <c r="O35" s="136">
        <f t="shared" ref="O35:O38" si="34">(C35-H35)/C35*100</f>
        <v>80</v>
      </c>
      <c r="P35" s="398"/>
      <c r="Q35" s="230" t="s">
        <v>550</v>
      </c>
      <c r="R35" s="103" t="s">
        <v>24</v>
      </c>
      <c r="S35" s="101">
        <v>7</v>
      </c>
      <c r="T35" s="101">
        <v>9</v>
      </c>
      <c r="U35" s="152"/>
      <c r="V35" s="152"/>
      <c r="W35" s="65"/>
      <c r="X35" s="66"/>
      <c r="Y35" s="65"/>
      <c r="Z35" s="65"/>
      <c r="AA35" s="65"/>
      <c r="AB35" s="138"/>
    </row>
    <row r="36" spans="1:28" s="48" customFormat="1" ht="14.25" customHeight="1" x14ac:dyDescent="0.35">
      <c r="A36" s="230" t="s">
        <v>568</v>
      </c>
      <c r="B36" s="117">
        <v>45084</v>
      </c>
      <c r="C36" s="109">
        <v>9</v>
      </c>
      <c r="D36" s="109">
        <v>8</v>
      </c>
      <c r="E36" s="109">
        <v>6</v>
      </c>
      <c r="F36" s="109">
        <v>3</v>
      </c>
      <c r="G36" s="109">
        <v>3</v>
      </c>
      <c r="H36" s="109">
        <v>2</v>
      </c>
      <c r="I36" s="101"/>
      <c r="J36" s="136">
        <v>0</v>
      </c>
      <c r="K36" s="136">
        <f t="shared" si="30"/>
        <v>11.111111111111111</v>
      </c>
      <c r="L36" s="136">
        <f t="shared" si="31"/>
        <v>33.333333333333329</v>
      </c>
      <c r="M36" s="136">
        <f t="shared" si="32"/>
        <v>66.666666666666657</v>
      </c>
      <c r="N36" s="136">
        <f t="shared" si="33"/>
        <v>66.666666666666657</v>
      </c>
      <c r="O36" s="136">
        <f t="shared" si="34"/>
        <v>77.777777777777786</v>
      </c>
      <c r="P36" s="398"/>
      <c r="Q36" s="230" t="s">
        <v>550</v>
      </c>
      <c r="R36" s="103" t="s">
        <v>24</v>
      </c>
      <c r="S36" s="101">
        <v>7</v>
      </c>
      <c r="T36" s="101">
        <v>9</v>
      </c>
      <c r="U36" s="152"/>
      <c r="V36" s="152"/>
      <c r="W36" s="65"/>
      <c r="X36" s="66"/>
      <c r="Y36" s="65"/>
      <c r="Z36" s="65"/>
      <c r="AA36" s="65"/>
      <c r="AB36" s="138"/>
    </row>
    <row r="37" spans="1:28" s="48" customFormat="1" ht="14.25" customHeight="1" x14ac:dyDescent="0.35">
      <c r="A37" s="230" t="s">
        <v>570</v>
      </c>
      <c r="B37" s="117">
        <v>45084</v>
      </c>
      <c r="C37" s="109">
        <v>12</v>
      </c>
      <c r="D37" s="109">
        <v>10</v>
      </c>
      <c r="E37" s="109">
        <v>4</v>
      </c>
      <c r="F37" s="109">
        <v>2</v>
      </c>
      <c r="G37" s="109">
        <v>2</v>
      </c>
      <c r="H37" s="109">
        <v>2</v>
      </c>
      <c r="I37" s="101"/>
      <c r="J37" s="102">
        <v>0</v>
      </c>
      <c r="K37" s="136">
        <f t="shared" si="30"/>
        <v>16.666666666666664</v>
      </c>
      <c r="L37" s="136">
        <f t="shared" si="31"/>
        <v>66.666666666666657</v>
      </c>
      <c r="M37" s="136">
        <f t="shared" si="32"/>
        <v>83.333333333333343</v>
      </c>
      <c r="N37" s="136">
        <f t="shared" si="33"/>
        <v>83.333333333333343</v>
      </c>
      <c r="O37" s="136">
        <f t="shared" si="34"/>
        <v>83.333333333333343</v>
      </c>
      <c r="P37" s="398"/>
      <c r="Q37" s="230" t="s">
        <v>550</v>
      </c>
      <c r="R37" s="103" t="s">
        <v>24</v>
      </c>
      <c r="S37" s="101">
        <v>7</v>
      </c>
      <c r="T37" s="101">
        <v>9</v>
      </c>
      <c r="U37" s="152"/>
      <c r="V37" s="152"/>
      <c r="W37" s="65"/>
      <c r="X37" s="66"/>
      <c r="Y37" s="65"/>
      <c r="Z37" s="65"/>
      <c r="AA37" s="65"/>
      <c r="AB37" s="138"/>
    </row>
    <row r="38" spans="1:28" x14ac:dyDescent="0.35">
      <c r="A38" s="110" t="s">
        <v>572</v>
      </c>
      <c r="B38" s="117">
        <v>45084</v>
      </c>
      <c r="C38" s="110">
        <v>12</v>
      </c>
      <c r="D38" s="110">
        <v>12</v>
      </c>
      <c r="E38" s="110">
        <v>6</v>
      </c>
      <c r="F38" s="110">
        <v>3</v>
      </c>
      <c r="G38" s="110">
        <v>3</v>
      </c>
      <c r="H38" s="110">
        <v>2</v>
      </c>
      <c r="I38" s="110"/>
      <c r="J38" s="110">
        <v>0</v>
      </c>
      <c r="K38" s="153">
        <f t="shared" si="30"/>
        <v>0</v>
      </c>
      <c r="L38" s="153">
        <f t="shared" si="31"/>
        <v>50</v>
      </c>
      <c r="M38" s="153">
        <f t="shared" si="32"/>
        <v>75</v>
      </c>
      <c r="N38" s="153">
        <f t="shared" si="33"/>
        <v>75</v>
      </c>
      <c r="O38" s="153">
        <f t="shared" si="34"/>
        <v>83.333333333333343</v>
      </c>
      <c r="P38" s="398"/>
      <c r="Q38" s="230" t="s">
        <v>550</v>
      </c>
      <c r="R38" s="103" t="s">
        <v>24</v>
      </c>
      <c r="S38" s="101">
        <v>7</v>
      </c>
      <c r="T38" s="101">
        <v>9</v>
      </c>
      <c r="U38" s="18"/>
      <c r="V38" s="18"/>
      <c r="W38" s="175"/>
      <c r="X38" s="185"/>
      <c r="Y38" s="14"/>
      <c r="Z38" s="14"/>
      <c r="AA38" s="14"/>
      <c r="AB38" s="138"/>
    </row>
    <row r="39" spans="1:28" x14ac:dyDescent="0.35">
      <c r="A39" s="110" t="s">
        <v>574</v>
      </c>
      <c r="B39" s="117">
        <v>45084</v>
      </c>
      <c r="C39" s="110">
        <v>12</v>
      </c>
      <c r="D39" s="110">
        <v>11</v>
      </c>
      <c r="E39" s="110">
        <v>6</v>
      </c>
      <c r="F39" s="110">
        <v>2</v>
      </c>
      <c r="G39" s="110">
        <v>1</v>
      </c>
      <c r="H39" s="110">
        <v>0</v>
      </c>
      <c r="I39" s="110"/>
      <c r="J39" s="102">
        <v>0</v>
      </c>
      <c r="K39" s="136">
        <f t="shared" ref="K39:K40" si="35">(C39-D39)/C39*100</f>
        <v>8.3333333333333321</v>
      </c>
      <c r="L39" s="136">
        <f t="shared" ref="L39:L40" si="36">(C39-E39)/C39*100</f>
        <v>50</v>
      </c>
      <c r="M39" s="136">
        <f t="shared" ref="M39:M40" si="37">(C39-F39)/C39*100</f>
        <v>83.333333333333343</v>
      </c>
      <c r="N39" s="136">
        <f t="shared" ref="N39:N40" si="38">(C39-G39)/C39*100</f>
        <v>91.666666666666657</v>
      </c>
      <c r="O39" s="136">
        <f t="shared" ref="O39:O40" si="39">(C39-H39)/C39*100</f>
        <v>100</v>
      </c>
      <c r="P39" s="398"/>
      <c r="Q39" s="230" t="s">
        <v>550</v>
      </c>
      <c r="R39" s="103" t="s">
        <v>24</v>
      </c>
      <c r="S39" s="101">
        <v>7</v>
      </c>
      <c r="T39" s="101">
        <v>9</v>
      </c>
      <c r="U39" s="18"/>
      <c r="V39" s="18"/>
      <c r="W39" s="175"/>
      <c r="X39" s="185"/>
      <c r="Y39" s="14"/>
      <c r="Z39" s="14"/>
      <c r="AA39" s="14"/>
      <c r="AB39" s="138"/>
    </row>
    <row r="40" spans="1:28" x14ac:dyDescent="0.35">
      <c r="A40" s="286" t="s">
        <v>576</v>
      </c>
      <c r="B40" s="302">
        <v>45086</v>
      </c>
      <c r="C40" s="286">
        <v>12</v>
      </c>
      <c r="D40" s="286">
        <v>11</v>
      </c>
      <c r="E40" s="286">
        <v>6</v>
      </c>
      <c r="F40" s="286">
        <v>4</v>
      </c>
      <c r="G40" s="286">
        <v>2</v>
      </c>
      <c r="H40" s="286">
        <v>1</v>
      </c>
      <c r="I40" s="286"/>
      <c r="J40" s="286">
        <v>0</v>
      </c>
      <c r="K40" s="399">
        <f t="shared" si="35"/>
        <v>8.3333333333333321</v>
      </c>
      <c r="L40" s="399">
        <f t="shared" si="36"/>
        <v>50</v>
      </c>
      <c r="M40" s="399">
        <f t="shared" si="37"/>
        <v>66.666666666666657</v>
      </c>
      <c r="N40" s="399">
        <f t="shared" si="38"/>
        <v>83.333333333333343</v>
      </c>
      <c r="O40" s="399">
        <f t="shared" si="39"/>
        <v>91.666666666666657</v>
      </c>
      <c r="P40" s="397"/>
      <c r="Q40" s="439" t="s">
        <v>550</v>
      </c>
      <c r="R40" s="345" t="s">
        <v>24</v>
      </c>
      <c r="S40" s="299">
        <v>7</v>
      </c>
      <c r="T40" s="299">
        <v>11</v>
      </c>
      <c r="U40" s="18"/>
      <c r="V40" s="18"/>
      <c r="W40" s="175"/>
      <c r="X40" s="44"/>
      <c r="Y40" s="18"/>
      <c r="Z40" s="18"/>
      <c r="AA40" s="18"/>
      <c r="AB40" s="146"/>
    </row>
    <row r="41" spans="1:28" x14ac:dyDescent="0.35">
      <c r="A41" s="286" t="s">
        <v>578</v>
      </c>
      <c r="B41" s="404">
        <v>45086</v>
      </c>
      <c r="C41" s="286">
        <v>10</v>
      </c>
      <c r="D41" s="286">
        <v>10</v>
      </c>
      <c r="E41" s="286">
        <v>7</v>
      </c>
      <c r="F41" s="286">
        <v>4</v>
      </c>
      <c r="G41" s="286">
        <v>3</v>
      </c>
      <c r="H41" s="286">
        <v>1</v>
      </c>
      <c r="I41" s="286"/>
      <c r="J41" s="344">
        <v>0</v>
      </c>
      <c r="K41" s="377">
        <f t="shared" ref="K41:K42" si="40">(C41-D41)/C41*100</f>
        <v>0</v>
      </c>
      <c r="L41" s="377">
        <f t="shared" ref="L41:L42" si="41">(C41-E41)/C41*100</f>
        <v>30</v>
      </c>
      <c r="M41" s="377">
        <f t="shared" ref="M41:M42" si="42">(C41-F41)/C41*100</f>
        <v>60</v>
      </c>
      <c r="N41" s="377">
        <f t="shared" ref="N41:N42" si="43">(C41-G41)/C41*100</f>
        <v>70</v>
      </c>
      <c r="O41" s="377">
        <f t="shared" ref="O41:O42" si="44">(C41-H41)/C41*100</f>
        <v>90</v>
      </c>
      <c r="P41" s="397"/>
      <c r="Q41" s="439" t="s">
        <v>550</v>
      </c>
      <c r="R41" s="345" t="s">
        <v>24</v>
      </c>
      <c r="S41" s="286">
        <v>7</v>
      </c>
      <c r="T41" s="286">
        <v>11</v>
      </c>
      <c r="U41" s="18"/>
      <c r="V41" s="18"/>
      <c r="W41" s="175"/>
      <c r="X41" s="186"/>
      <c r="Y41" s="18"/>
      <c r="Z41" s="18"/>
      <c r="AA41" s="18"/>
      <c r="AB41" s="146"/>
    </row>
    <row r="42" spans="1:28" x14ac:dyDescent="0.35">
      <c r="A42" s="286" t="s">
        <v>580</v>
      </c>
      <c r="B42" s="404">
        <v>45086</v>
      </c>
      <c r="C42" s="286">
        <v>8</v>
      </c>
      <c r="D42" s="286">
        <v>8</v>
      </c>
      <c r="E42" s="286">
        <v>5</v>
      </c>
      <c r="F42" s="286">
        <v>3</v>
      </c>
      <c r="G42" s="286">
        <v>1</v>
      </c>
      <c r="H42" s="286">
        <v>0</v>
      </c>
      <c r="I42" s="286"/>
      <c r="J42" s="286">
        <v>0</v>
      </c>
      <c r="K42" s="399">
        <f t="shared" si="40"/>
        <v>0</v>
      </c>
      <c r="L42" s="399">
        <f t="shared" si="41"/>
        <v>37.5</v>
      </c>
      <c r="M42" s="399">
        <f t="shared" si="42"/>
        <v>62.5</v>
      </c>
      <c r="N42" s="399">
        <f t="shared" si="43"/>
        <v>87.5</v>
      </c>
      <c r="O42" s="399">
        <f t="shared" si="44"/>
        <v>100</v>
      </c>
      <c r="P42" s="397"/>
      <c r="Q42" s="443" t="s">
        <v>550</v>
      </c>
      <c r="R42" s="345" t="s">
        <v>24</v>
      </c>
      <c r="S42" s="286">
        <v>7</v>
      </c>
      <c r="T42" s="286">
        <v>11</v>
      </c>
      <c r="U42" s="18"/>
      <c r="V42" s="152"/>
      <c r="W42" s="24"/>
      <c r="X42" s="44"/>
      <c r="Y42" s="24"/>
      <c r="Z42" s="24"/>
      <c r="AA42" s="24"/>
      <c r="AB42" s="146"/>
    </row>
    <row r="43" spans="1:28" s="234" customFormat="1" x14ac:dyDescent="0.35">
      <c r="A43" s="235"/>
      <c r="B43" s="258"/>
      <c r="C43" s="235"/>
      <c r="D43" s="235"/>
      <c r="E43" s="235"/>
      <c r="F43" s="235"/>
      <c r="G43" s="235"/>
      <c r="H43" s="235"/>
      <c r="I43" s="235"/>
      <c r="J43" s="235"/>
      <c r="K43" s="420"/>
      <c r="L43" s="420"/>
      <c r="M43" s="420"/>
      <c r="N43" s="420"/>
      <c r="O43" s="420"/>
      <c r="P43" s="235"/>
      <c r="Q43" s="235"/>
      <c r="R43" s="291"/>
      <c r="S43" s="416"/>
      <c r="T43" s="416"/>
      <c r="U43" s="291"/>
      <c r="V43" s="393"/>
      <c r="W43" s="235"/>
      <c r="X43" s="303"/>
      <c r="Y43" s="235"/>
      <c r="Z43" s="235"/>
      <c r="AA43" s="235"/>
      <c r="AB43" s="420"/>
    </row>
    <row r="44" spans="1:28" s="234" customFormat="1" x14ac:dyDescent="0.35">
      <c r="A44" s="235"/>
      <c r="B44" s="258"/>
      <c r="C44" s="235"/>
      <c r="D44" s="235"/>
      <c r="E44" s="235"/>
      <c r="F44" s="235"/>
      <c r="G44" s="235"/>
      <c r="H44" s="235"/>
      <c r="I44" s="235"/>
      <c r="J44" s="235"/>
      <c r="K44" s="420"/>
      <c r="L44" s="420"/>
      <c r="M44" s="420"/>
      <c r="N44" s="420"/>
      <c r="O44" s="420"/>
      <c r="P44" s="235"/>
      <c r="Q44" s="235"/>
      <c r="R44" s="291"/>
      <c r="S44" s="416"/>
      <c r="T44" s="416"/>
      <c r="U44" s="291"/>
      <c r="V44" s="393"/>
      <c r="W44" s="235"/>
      <c r="X44" s="303"/>
      <c r="Y44" s="235"/>
      <c r="Z44" s="235"/>
      <c r="AA44" s="235"/>
      <c r="AB44" s="420"/>
    </row>
    <row r="45" spans="1:28" s="434" customFormat="1" ht="14.25" customHeight="1" x14ac:dyDescent="0.45">
      <c r="A45" s="506" t="s">
        <v>583</v>
      </c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S45" s="436"/>
      <c r="T45" s="436"/>
      <c r="U45" s="437"/>
      <c r="V45" s="437"/>
    </row>
    <row r="46" spans="1:28" s="433" customFormat="1" ht="14.25" customHeight="1" x14ac:dyDescent="0.35">
      <c r="A46" s="507" t="s">
        <v>681</v>
      </c>
      <c r="B46" s="507"/>
      <c r="C46" s="507"/>
      <c r="D46" s="507"/>
      <c r="E46" s="507"/>
      <c r="F46" s="507"/>
      <c r="G46" s="507"/>
      <c r="H46" s="507"/>
      <c r="I46"/>
      <c r="J46"/>
      <c r="K46"/>
      <c r="L46"/>
      <c r="M46"/>
      <c r="N46"/>
      <c r="O46"/>
      <c r="P46"/>
      <c r="Q46"/>
      <c r="R46"/>
      <c r="S46" s="436"/>
      <c r="T46" s="436"/>
      <c r="U46" s="436"/>
      <c r="V46" s="436"/>
    </row>
    <row r="47" spans="1:28" s="234" customFormat="1" ht="14.25" customHeight="1" x14ac:dyDescent="0.35">
      <c r="A47" s="367" t="s">
        <v>696</v>
      </c>
      <c r="B47" s="348" t="s">
        <v>697</v>
      </c>
      <c r="C47" s="350" t="s">
        <v>698</v>
      </c>
      <c r="D47" s="350" t="s">
        <v>699</v>
      </c>
      <c r="E47" s="350" t="s">
        <v>607</v>
      </c>
      <c r="F47" s="348" t="s">
        <v>700</v>
      </c>
      <c r="G47" s="364"/>
      <c r="H47" s="368"/>
      <c r="I47" s="393"/>
      <c r="J47" s="235"/>
      <c r="K47" s="303"/>
      <c r="L47" s="235"/>
      <c r="M47" s="235"/>
      <c r="N47" s="235"/>
      <c r="O47" s="235"/>
      <c r="P47" s="235"/>
      <c r="Q47" s="235"/>
      <c r="R47" s="291"/>
      <c r="S47" s="235"/>
      <c r="T47" s="420"/>
      <c r="U47" s="291"/>
      <c r="V47" s="393"/>
      <c r="W47" s="235"/>
      <c r="X47" s="303"/>
      <c r="Y47" s="235"/>
      <c r="Z47" s="235"/>
      <c r="AA47" s="235"/>
      <c r="AB47" s="420"/>
    </row>
    <row r="48" spans="1:28" s="234" customFormat="1" ht="14.25" customHeight="1" x14ac:dyDescent="0.35">
      <c r="A48" s="367" t="s">
        <v>771</v>
      </c>
      <c r="B48" s="348">
        <v>0.64019999999999999</v>
      </c>
      <c r="C48" s="350">
        <v>5.04E-2</v>
      </c>
      <c r="D48" s="350" t="s">
        <v>588</v>
      </c>
      <c r="E48" s="350" t="s">
        <v>589</v>
      </c>
      <c r="F48" s="348"/>
      <c r="G48" s="364"/>
      <c r="H48" s="368"/>
      <c r="I48" s="393"/>
      <c r="J48" s="235"/>
      <c r="K48" s="303"/>
      <c r="L48" s="235"/>
      <c r="M48" s="235"/>
      <c r="N48" s="235"/>
      <c r="O48" s="235"/>
      <c r="P48" s="235"/>
      <c r="Q48" s="235"/>
      <c r="R48" s="291"/>
      <c r="S48" s="235"/>
      <c r="T48" s="420"/>
      <c r="U48" s="291"/>
      <c r="V48" s="393"/>
      <c r="W48" s="235"/>
      <c r="X48" s="303"/>
      <c r="Y48" s="235"/>
      <c r="Z48" s="235"/>
      <c r="AA48" s="235"/>
      <c r="AB48" s="420"/>
    </row>
    <row r="49" spans="1:28" s="234" customFormat="1" ht="14.25" customHeight="1" x14ac:dyDescent="0.35">
      <c r="A49" s="367" t="s">
        <v>702</v>
      </c>
      <c r="B49" s="348">
        <v>68.97</v>
      </c>
      <c r="C49" s="350" t="s">
        <v>592</v>
      </c>
      <c r="D49" s="350" t="s">
        <v>595</v>
      </c>
      <c r="E49" s="350" t="s">
        <v>586</v>
      </c>
      <c r="F49" s="348">
        <v>0.5141</v>
      </c>
      <c r="G49" s="364"/>
      <c r="H49" s="368"/>
      <c r="J49" s="289"/>
      <c r="K49" s="422"/>
      <c r="L49" s="290"/>
      <c r="M49" s="290"/>
      <c r="N49" s="290"/>
      <c r="O49" s="290"/>
      <c r="P49" s="290"/>
      <c r="Q49" s="290"/>
      <c r="S49" s="248"/>
      <c r="T49" s="248"/>
      <c r="U49" s="291"/>
      <c r="V49" s="393"/>
      <c r="W49" s="235"/>
      <c r="X49" s="303"/>
      <c r="Y49" s="235"/>
      <c r="Z49" s="235"/>
      <c r="AA49" s="235"/>
      <c r="AB49" s="420"/>
    </row>
    <row r="50" spans="1:28" s="234" customFormat="1" ht="14.25" customHeight="1" x14ac:dyDescent="0.35">
      <c r="A50" s="367" t="s">
        <v>772</v>
      </c>
      <c r="B50" s="348">
        <v>5.1889999999999998E-4</v>
      </c>
      <c r="C50" s="350">
        <v>0.97919999999999996</v>
      </c>
      <c r="D50" s="350" t="s">
        <v>588</v>
      </c>
      <c r="E50" s="350" t="s">
        <v>589</v>
      </c>
      <c r="F50" s="348"/>
      <c r="G50" s="364"/>
      <c r="H50" s="368"/>
      <c r="J50" s="289"/>
      <c r="K50" s="422"/>
      <c r="L50" s="290"/>
      <c r="M50" s="290"/>
      <c r="N50" s="290"/>
      <c r="O50" s="292"/>
      <c r="P50" s="292"/>
      <c r="Q50" s="292"/>
      <c r="S50" s="248"/>
      <c r="T50" s="248"/>
      <c r="U50" s="291"/>
      <c r="V50" s="393"/>
      <c r="W50" s="235"/>
      <c r="X50" s="303"/>
      <c r="Y50" s="235"/>
      <c r="Z50" s="235"/>
      <c r="AA50" s="235"/>
      <c r="AB50" s="420"/>
    </row>
    <row r="51" spans="1:28" s="234" customFormat="1" ht="14.25" customHeight="1" x14ac:dyDescent="0.35">
      <c r="A51" s="367" t="s">
        <v>743</v>
      </c>
      <c r="B51" s="348">
        <v>22.52</v>
      </c>
      <c r="C51" s="350" t="s">
        <v>592</v>
      </c>
      <c r="D51" s="350" t="s">
        <v>595</v>
      </c>
      <c r="E51" s="350" t="s">
        <v>586</v>
      </c>
      <c r="F51" s="348"/>
      <c r="G51" s="364"/>
      <c r="H51" s="368"/>
      <c r="J51" s="418"/>
      <c r="K51" s="293"/>
      <c r="S51" s="248"/>
      <c r="T51" s="248"/>
      <c r="U51" s="291"/>
      <c r="V51" s="393"/>
      <c r="W51" s="235"/>
      <c r="X51" s="303"/>
      <c r="Y51" s="235"/>
      <c r="Z51" s="235"/>
      <c r="AA51" s="235"/>
      <c r="AB51" s="420"/>
    </row>
    <row r="52" spans="1:28" s="234" customFormat="1" ht="14.25" customHeight="1" x14ac:dyDescent="0.35">
      <c r="A52" s="367"/>
      <c r="B52" s="348"/>
      <c r="C52" s="348"/>
      <c r="D52" s="348"/>
      <c r="E52" s="348"/>
      <c r="F52" s="348"/>
      <c r="G52" s="364"/>
      <c r="H52" s="368"/>
      <c r="J52" s="289"/>
      <c r="K52" s="294"/>
      <c r="S52" s="248"/>
      <c r="T52" s="248"/>
      <c r="U52" s="291"/>
      <c r="V52" s="393"/>
      <c r="W52" s="235"/>
      <c r="X52" s="303"/>
      <c r="Y52" s="235"/>
      <c r="Z52" s="235"/>
      <c r="AA52" s="235"/>
      <c r="AB52" s="420"/>
    </row>
    <row r="53" spans="1:28" s="234" customFormat="1" ht="14.25" customHeight="1" x14ac:dyDescent="0.35">
      <c r="A53" s="367" t="s">
        <v>705</v>
      </c>
      <c r="B53" s="348" t="s">
        <v>664</v>
      </c>
      <c r="C53" s="348" t="s">
        <v>665</v>
      </c>
      <c r="D53" s="348" t="s">
        <v>666</v>
      </c>
      <c r="E53" s="348" t="s">
        <v>706</v>
      </c>
      <c r="F53" s="348" t="s">
        <v>698</v>
      </c>
      <c r="G53" s="364"/>
      <c r="H53" s="368"/>
      <c r="J53" s="289"/>
      <c r="K53" s="293"/>
      <c r="S53" s="248"/>
      <c r="T53" s="248"/>
      <c r="U53" s="291"/>
      <c r="V53" s="393"/>
      <c r="W53" s="235"/>
      <c r="X53" s="303"/>
      <c r="Y53" s="235"/>
      <c r="Z53" s="235"/>
      <c r="AA53" s="235"/>
      <c r="AB53" s="420"/>
    </row>
    <row r="54" spans="1:28" s="234" customFormat="1" ht="14.25" customHeight="1" x14ac:dyDescent="0.35">
      <c r="A54" s="367" t="s">
        <v>771</v>
      </c>
      <c r="B54" s="348">
        <v>933</v>
      </c>
      <c r="C54" s="348">
        <v>4</v>
      </c>
      <c r="D54" s="348">
        <v>233.3</v>
      </c>
      <c r="E54" s="350" t="s">
        <v>773</v>
      </c>
      <c r="F54" s="350" t="s">
        <v>774</v>
      </c>
      <c r="G54" s="364"/>
      <c r="H54" s="368"/>
      <c r="J54" s="289"/>
      <c r="K54" s="293"/>
      <c r="S54" s="248"/>
      <c r="T54" s="248"/>
      <c r="U54" s="291"/>
      <c r="V54" s="393"/>
      <c r="W54" s="235"/>
      <c r="X54" s="303"/>
      <c r="Y54" s="235"/>
      <c r="Z54" s="235"/>
      <c r="AA54" s="235"/>
      <c r="AB54" s="420"/>
    </row>
    <row r="55" spans="1:28" s="234" customFormat="1" ht="14.25" customHeight="1" x14ac:dyDescent="0.35">
      <c r="A55" s="367" t="s">
        <v>702</v>
      </c>
      <c r="B55" s="348">
        <v>100513</v>
      </c>
      <c r="C55" s="348">
        <v>4</v>
      </c>
      <c r="D55" s="348">
        <v>25128</v>
      </c>
      <c r="E55" s="350" t="s">
        <v>775</v>
      </c>
      <c r="F55" s="350" t="s">
        <v>668</v>
      </c>
      <c r="G55" s="364"/>
      <c r="H55" s="368"/>
      <c r="K55" s="293"/>
      <c r="U55" s="291"/>
      <c r="V55" s="393"/>
      <c r="W55" s="235"/>
      <c r="X55" s="303"/>
      <c r="Y55" s="235"/>
      <c r="Z55" s="235"/>
      <c r="AA55" s="235"/>
      <c r="AB55" s="420"/>
    </row>
    <row r="56" spans="1:28" s="234" customFormat="1" ht="14.25" customHeight="1" x14ac:dyDescent="0.35">
      <c r="A56" s="367" t="s">
        <v>772</v>
      </c>
      <c r="B56" s="348">
        <v>0.75619999999999998</v>
      </c>
      <c r="C56" s="348">
        <v>1</v>
      </c>
      <c r="D56" s="348">
        <v>0.75619999999999998</v>
      </c>
      <c r="E56" s="350" t="s">
        <v>776</v>
      </c>
      <c r="F56" s="350" t="s">
        <v>777</v>
      </c>
      <c r="G56" s="364"/>
      <c r="H56" s="368"/>
      <c r="J56" s="424"/>
      <c r="K56" s="293"/>
      <c r="S56" s="248"/>
      <c r="T56" s="248"/>
      <c r="U56" s="291"/>
      <c r="V56" s="393"/>
      <c r="W56" s="235"/>
      <c r="X56" s="303"/>
      <c r="Y56" s="235"/>
      <c r="Z56" s="235"/>
      <c r="AA56" s="235"/>
      <c r="AB56" s="420"/>
    </row>
    <row r="57" spans="1:28" s="234" customFormat="1" ht="14.25" customHeight="1" x14ac:dyDescent="0.35">
      <c r="A57" s="367" t="s">
        <v>743</v>
      </c>
      <c r="B57" s="348">
        <v>32823</v>
      </c>
      <c r="C57" s="348">
        <v>30</v>
      </c>
      <c r="D57" s="348">
        <v>1094</v>
      </c>
      <c r="E57" s="350" t="s">
        <v>778</v>
      </c>
      <c r="F57" s="350" t="s">
        <v>668</v>
      </c>
      <c r="G57" s="364"/>
      <c r="H57" s="368"/>
      <c r="K57" s="293"/>
      <c r="T57" s="423"/>
      <c r="U57" s="291"/>
      <c r="V57" s="393"/>
      <c r="W57" s="235"/>
      <c r="X57" s="303"/>
      <c r="Y57" s="235"/>
      <c r="Z57" s="235"/>
      <c r="AA57" s="235"/>
      <c r="AB57" s="420"/>
    </row>
    <row r="58" spans="1:28" s="234" customFormat="1" ht="14.25" customHeight="1" x14ac:dyDescent="0.35">
      <c r="A58" s="367" t="s">
        <v>713</v>
      </c>
      <c r="B58" s="348">
        <v>11460</v>
      </c>
      <c r="C58" s="348">
        <v>120</v>
      </c>
      <c r="D58" s="348">
        <v>95.5</v>
      </c>
      <c r="E58" s="350"/>
      <c r="F58" s="350"/>
      <c r="G58" s="364"/>
      <c r="H58" s="368"/>
      <c r="J58" s="424"/>
      <c r="K58" s="293"/>
      <c r="S58" s="248"/>
      <c r="T58" s="248"/>
      <c r="U58" s="291"/>
      <c r="V58" s="393"/>
      <c r="W58" s="235"/>
      <c r="X58" s="303"/>
      <c r="Y58" s="235"/>
      <c r="Z58" s="235"/>
      <c r="AA58" s="235"/>
      <c r="AB58" s="420"/>
    </row>
    <row r="59" spans="1:28" s="234" customFormat="1" ht="14.25" customHeight="1" x14ac:dyDescent="0.35">
      <c r="A59" s="367"/>
      <c r="B59" s="348"/>
      <c r="C59" s="348"/>
      <c r="D59" s="348"/>
      <c r="E59" s="350"/>
      <c r="F59" s="350"/>
      <c r="G59" s="364"/>
      <c r="H59" s="368"/>
      <c r="K59" s="293"/>
      <c r="U59" s="291"/>
      <c r="V59" s="393"/>
      <c r="W59" s="235"/>
      <c r="X59" s="303"/>
      <c r="Y59" s="235"/>
      <c r="Z59" s="235"/>
      <c r="AA59" s="235"/>
      <c r="AB59" s="420"/>
    </row>
    <row r="60" spans="1:28" s="234" customFormat="1" ht="14.25" customHeight="1" x14ac:dyDescent="0.35">
      <c r="A60" s="367" t="s">
        <v>714</v>
      </c>
      <c r="B60" s="348"/>
      <c r="C60" s="348"/>
      <c r="D60" s="348"/>
      <c r="E60" s="350"/>
      <c r="F60" s="350"/>
      <c r="G60" s="364"/>
      <c r="H60" s="368"/>
      <c r="J60" s="424"/>
      <c r="K60" s="293"/>
      <c r="S60" s="248"/>
      <c r="T60" s="248"/>
      <c r="U60" s="291"/>
      <c r="V60" s="393"/>
      <c r="W60" s="235"/>
      <c r="X60" s="303"/>
      <c r="Y60" s="235"/>
      <c r="Z60" s="235"/>
      <c r="AA60" s="235"/>
      <c r="AB60" s="420"/>
    </row>
    <row r="61" spans="1:28" x14ac:dyDescent="0.35">
      <c r="A61" s="367" t="s">
        <v>779</v>
      </c>
      <c r="B61" s="348">
        <v>60.34</v>
      </c>
      <c r="C61" s="348"/>
      <c r="D61" s="348"/>
      <c r="E61" s="350"/>
      <c r="F61" s="350"/>
      <c r="G61" s="349"/>
      <c r="H61" s="445"/>
    </row>
    <row r="62" spans="1:28" x14ac:dyDescent="0.35">
      <c r="A62" s="367" t="s">
        <v>780</v>
      </c>
      <c r="B62" s="348">
        <v>60.2</v>
      </c>
      <c r="C62" s="348"/>
      <c r="D62" s="348"/>
      <c r="E62" s="348"/>
      <c r="F62" s="348"/>
      <c r="G62" s="349"/>
      <c r="H62" s="445"/>
    </row>
    <row r="63" spans="1:28" x14ac:dyDescent="0.35">
      <c r="A63" s="367" t="s">
        <v>717</v>
      </c>
      <c r="B63" s="348">
        <v>0.13750000000000001</v>
      </c>
      <c r="C63" s="348"/>
      <c r="D63" s="348"/>
      <c r="E63" s="348"/>
      <c r="F63" s="348"/>
      <c r="G63" s="349"/>
      <c r="H63" s="445"/>
    </row>
    <row r="64" spans="1:28" x14ac:dyDescent="0.35">
      <c r="A64" s="367" t="s">
        <v>718</v>
      </c>
      <c r="B64" s="348">
        <v>5.23</v>
      </c>
      <c r="C64" s="348"/>
      <c r="D64" s="348"/>
      <c r="E64" s="348"/>
      <c r="F64" s="348"/>
      <c r="G64" s="349"/>
      <c r="H64" s="445"/>
    </row>
    <row r="65" spans="1:8" x14ac:dyDescent="0.35">
      <c r="A65" s="367" t="s">
        <v>719</v>
      </c>
      <c r="B65" s="350" t="s">
        <v>781</v>
      </c>
      <c r="C65" s="348"/>
      <c r="D65" s="348"/>
      <c r="E65" s="348"/>
      <c r="F65" s="348"/>
      <c r="G65" s="349"/>
      <c r="H65" s="445"/>
    </row>
    <row r="66" spans="1:8" x14ac:dyDescent="0.35">
      <c r="A66" s="367"/>
      <c r="B66" s="348"/>
      <c r="C66" s="348"/>
      <c r="D66" s="348"/>
      <c r="E66" s="348"/>
      <c r="F66" s="348"/>
      <c r="G66" s="349"/>
      <c r="H66" s="445"/>
    </row>
    <row r="67" spans="1:8" x14ac:dyDescent="0.35">
      <c r="A67" s="367" t="s">
        <v>721</v>
      </c>
      <c r="B67" s="348"/>
      <c r="C67" s="348"/>
      <c r="D67" s="348"/>
      <c r="E67" s="348"/>
      <c r="F67" s="348"/>
      <c r="G67" s="349"/>
      <c r="H67" s="445"/>
    </row>
    <row r="68" spans="1:8" x14ac:dyDescent="0.35">
      <c r="A68" s="367" t="s">
        <v>782</v>
      </c>
      <c r="B68" s="348">
        <v>2</v>
      </c>
      <c r="C68" s="348"/>
      <c r="D68" s="348"/>
      <c r="E68" s="348"/>
      <c r="F68" s="348"/>
      <c r="G68" s="349"/>
      <c r="H68" s="445"/>
    </row>
    <row r="69" spans="1:8" x14ac:dyDescent="0.35">
      <c r="A69" s="367" t="s">
        <v>723</v>
      </c>
      <c r="B69" s="348">
        <v>5</v>
      </c>
      <c r="C69" s="348"/>
      <c r="D69" s="348"/>
      <c r="E69" s="348"/>
      <c r="F69" s="348"/>
      <c r="G69" s="349"/>
      <c r="H69" s="445"/>
    </row>
    <row r="70" spans="1:8" x14ac:dyDescent="0.35">
      <c r="A70" s="367" t="s">
        <v>754</v>
      </c>
      <c r="B70" s="348">
        <v>32</v>
      </c>
      <c r="C70" s="348"/>
      <c r="D70" s="348"/>
      <c r="E70" s="348"/>
      <c r="F70" s="348"/>
      <c r="G70" s="349"/>
      <c r="H70" s="445"/>
    </row>
    <row r="71" spans="1:8" x14ac:dyDescent="0.35">
      <c r="A71" s="367" t="s">
        <v>725</v>
      </c>
      <c r="B71" s="348">
        <v>0</v>
      </c>
      <c r="C71" s="348"/>
      <c r="D71" s="348"/>
      <c r="E71" s="348"/>
      <c r="F71" s="348"/>
      <c r="G71" s="349"/>
      <c r="H71" s="445"/>
    </row>
    <row r="72" spans="1:8" x14ac:dyDescent="0.35">
      <c r="A72" s="367"/>
      <c r="B72" s="348"/>
      <c r="C72" s="348"/>
      <c r="D72" s="348"/>
      <c r="E72" s="348"/>
      <c r="F72" s="348"/>
      <c r="G72" s="349"/>
      <c r="H72" s="445"/>
    </row>
    <row r="73" spans="1:8" x14ac:dyDescent="0.35">
      <c r="A73" s="367"/>
      <c r="B73" s="348"/>
      <c r="C73" s="348"/>
      <c r="D73" s="348"/>
      <c r="E73" s="348"/>
      <c r="F73" s="348"/>
      <c r="G73" s="349"/>
      <c r="H73" s="445"/>
    </row>
    <row r="74" spans="1:8" x14ac:dyDescent="0.35">
      <c r="A74" s="367"/>
      <c r="B74" s="348"/>
      <c r="C74" s="348"/>
      <c r="D74" s="348"/>
      <c r="E74" s="348"/>
      <c r="F74" s="348"/>
      <c r="G74" s="349"/>
      <c r="H74" s="445"/>
    </row>
    <row r="75" spans="1:8" x14ac:dyDescent="0.35">
      <c r="A75" s="367"/>
      <c r="B75" s="348"/>
      <c r="C75" s="348"/>
      <c r="D75" s="348"/>
      <c r="E75" s="348"/>
      <c r="F75" s="348"/>
      <c r="G75" s="349"/>
      <c r="H75" s="445"/>
    </row>
    <row r="76" spans="1:8" x14ac:dyDescent="0.35">
      <c r="A76" s="366"/>
      <c r="B76" s="307"/>
      <c r="C76" s="307"/>
      <c r="D76" s="307"/>
      <c r="E76" s="307"/>
      <c r="F76" s="307"/>
    </row>
    <row r="77" spans="1:8" x14ac:dyDescent="0.35">
      <c r="A77" s="366"/>
      <c r="B77" s="307"/>
      <c r="C77" s="307"/>
      <c r="D77" s="307"/>
      <c r="E77" s="307"/>
      <c r="F77" s="307"/>
    </row>
    <row r="78" spans="1:8" x14ac:dyDescent="0.35">
      <c r="A78" s="366"/>
      <c r="B78" s="307"/>
      <c r="C78" s="307"/>
      <c r="D78" s="307"/>
      <c r="E78" s="307"/>
      <c r="F78" s="307"/>
    </row>
    <row r="79" spans="1:8" x14ac:dyDescent="0.35">
      <c r="A79" s="366"/>
      <c r="B79" s="307"/>
      <c r="C79" s="307"/>
      <c r="D79" s="307"/>
      <c r="E79" s="307"/>
      <c r="F79" s="307"/>
    </row>
    <row r="80" spans="1:8" x14ac:dyDescent="0.35">
      <c r="A80" s="366"/>
      <c r="B80" s="307"/>
      <c r="C80" s="307"/>
      <c r="D80" s="307"/>
      <c r="E80" s="307"/>
      <c r="F80" s="307"/>
    </row>
    <row r="81" spans="1:6" x14ac:dyDescent="0.35">
      <c r="A81" s="366"/>
      <c r="B81" s="307"/>
      <c r="C81" s="307"/>
      <c r="D81" s="307"/>
      <c r="E81" s="307"/>
      <c r="F81" s="307"/>
    </row>
    <row r="82" spans="1:6" x14ac:dyDescent="0.35">
      <c r="A82" s="366"/>
      <c r="B82" s="307"/>
      <c r="C82" s="307"/>
      <c r="D82" s="307"/>
      <c r="E82" s="307"/>
      <c r="F82" s="307"/>
    </row>
    <row r="83" spans="1:6" x14ac:dyDescent="0.35">
      <c r="A83" s="366"/>
      <c r="B83" s="307"/>
      <c r="C83" s="307"/>
      <c r="D83" s="307"/>
      <c r="E83" s="307"/>
      <c r="F83" s="307"/>
    </row>
    <row r="84" spans="1:6" x14ac:dyDescent="0.35">
      <c r="A84" s="366"/>
      <c r="B84" s="307"/>
      <c r="C84" s="307"/>
      <c r="D84" s="307"/>
      <c r="E84" s="307"/>
      <c r="F84" s="307"/>
    </row>
    <row r="85" spans="1:6" x14ac:dyDescent="0.35">
      <c r="A85" s="366"/>
      <c r="B85" s="307"/>
      <c r="C85" s="307"/>
      <c r="D85" s="307"/>
      <c r="E85" s="307"/>
      <c r="F85" s="307"/>
    </row>
    <row r="86" spans="1:6" x14ac:dyDescent="0.35">
      <c r="A86" s="366"/>
      <c r="B86" s="307"/>
      <c r="C86" s="307"/>
      <c r="D86" s="307"/>
      <c r="E86" s="307"/>
      <c r="F86" s="307"/>
    </row>
    <row r="87" spans="1:6" x14ac:dyDescent="0.35">
      <c r="A87" s="366"/>
      <c r="B87" s="307"/>
      <c r="C87" s="307"/>
      <c r="D87" s="307"/>
      <c r="E87" s="307"/>
      <c r="F87" s="307"/>
    </row>
    <row r="88" spans="1:6" x14ac:dyDescent="0.35">
      <c r="A88" s="366"/>
      <c r="B88" s="307"/>
      <c r="C88" s="307"/>
      <c r="D88" s="307"/>
      <c r="E88" s="307"/>
      <c r="F88" s="307"/>
    </row>
    <row r="89" spans="1:6" x14ac:dyDescent="0.35">
      <c r="A89" s="366"/>
      <c r="B89" s="307"/>
      <c r="C89" s="307"/>
      <c r="D89" s="307"/>
      <c r="E89" s="307"/>
      <c r="F89" s="307"/>
    </row>
    <row r="90" spans="1:6" x14ac:dyDescent="0.35">
      <c r="A90" s="366"/>
      <c r="B90" s="307"/>
      <c r="C90" s="307"/>
      <c r="D90" s="307"/>
      <c r="E90" s="307"/>
      <c r="F90" s="307"/>
    </row>
    <row r="91" spans="1:6" x14ac:dyDescent="0.35">
      <c r="A91" s="366"/>
      <c r="B91" s="307"/>
      <c r="C91" s="307"/>
      <c r="D91" s="307"/>
      <c r="E91" s="307"/>
      <c r="F91" s="307"/>
    </row>
    <row r="92" spans="1:6" x14ac:dyDescent="0.35">
      <c r="A92" s="366"/>
      <c r="B92" s="307"/>
      <c r="C92" s="307"/>
      <c r="D92" s="307"/>
      <c r="E92" s="307"/>
      <c r="F92" s="307"/>
    </row>
  </sheetData>
  <mergeCells count="11">
    <mergeCell ref="A46:H46"/>
    <mergeCell ref="A24:T24"/>
    <mergeCell ref="C25:H25"/>
    <mergeCell ref="J25:O25"/>
    <mergeCell ref="C4:H4"/>
    <mergeCell ref="J4:O4"/>
    <mergeCell ref="Y10:AA10"/>
    <mergeCell ref="A2:T2"/>
    <mergeCell ref="A1:T1"/>
    <mergeCell ref="A3:T3"/>
    <mergeCell ref="A45:R45"/>
  </mergeCells>
  <phoneticPr fontId="104" type="noConversion"/>
  <dataValidations count="1">
    <dataValidation type="list" allowBlank="1" showInputMessage="1" showErrorMessage="1" sqref="AG27:AG28 R6:R21 R27:R42" xr:uid="{089BDBC7-FB05-4ECA-A963-A25B2D922FA8}">
      <formula1>"Stomach, Back"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05DA-2FEE-4517-B832-91F055E02663}">
  <dimension ref="A1:Y1000"/>
  <sheetViews>
    <sheetView zoomScale="58" zoomScaleNormal="58" workbookViewId="0">
      <pane ySplit="1" topLeftCell="A2" activePane="bottomLeft" state="frozen"/>
      <selection pane="bottomLeft" activeCell="A24" sqref="A24:U24"/>
    </sheetView>
  </sheetViews>
  <sheetFormatPr defaultColWidth="14.453125" defaultRowHeight="15" customHeight="1" x14ac:dyDescent="0.35"/>
  <cols>
    <col min="1" max="1" width="16.7265625" customWidth="1"/>
    <col min="2" max="2" width="11.7265625" customWidth="1"/>
    <col min="3" max="3" width="7.26953125" customWidth="1"/>
    <col min="4" max="4" width="11.26953125" customWidth="1"/>
    <col min="5" max="5" width="12.7265625" style="24" customWidth="1"/>
    <col min="6" max="6" width="4" style="18" customWidth="1"/>
    <col min="7" max="7" width="7.26953125" style="18" customWidth="1"/>
    <col min="8" max="8" width="8.7265625" style="18" customWidth="1"/>
    <col min="9" max="9" width="4.26953125" style="18" customWidth="1"/>
    <col min="10" max="10" width="24.54296875" style="18" customWidth="1"/>
    <col min="11" max="11" width="22" customWidth="1"/>
    <col min="12" max="12" width="16" style="18" customWidth="1"/>
    <col min="13" max="13" width="5.26953125" style="18" customWidth="1"/>
    <col min="14" max="15" width="17.1796875" style="18" customWidth="1"/>
    <col min="16" max="16" width="23" style="18" customWidth="1"/>
    <col min="17" max="18" width="17.1796875" style="18" customWidth="1"/>
    <col min="19" max="19" width="12.453125" customWidth="1"/>
    <col min="20" max="20" width="8.7265625" customWidth="1"/>
    <col min="21" max="21" width="12.26953125" customWidth="1"/>
    <col min="22" max="28" width="8.7265625" customWidth="1"/>
  </cols>
  <sheetData>
    <row r="1" spans="1:25" s="20" customFormat="1" ht="14.25" customHeight="1" thickBot="1" x14ac:dyDescent="0.4">
      <c r="A1" s="28" t="s">
        <v>16</v>
      </c>
      <c r="B1" s="29" t="s">
        <v>102</v>
      </c>
      <c r="C1" s="29" t="s">
        <v>103</v>
      </c>
      <c r="D1" s="29" t="s">
        <v>104</v>
      </c>
      <c r="E1" s="30" t="s">
        <v>105</v>
      </c>
      <c r="F1" s="17"/>
      <c r="G1" s="510" t="s">
        <v>106</v>
      </c>
      <c r="H1" s="511"/>
      <c r="I1" s="17"/>
      <c r="J1" s="512" t="s">
        <v>107</v>
      </c>
      <c r="K1" s="513"/>
      <c r="L1" s="514"/>
      <c r="M1" s="17"/>
      <c r="N1" s="77" t="s">
        <v>108</v>
      </c>
      <c r="O1" s="77" t="s">
        <v>12</v>
      </c>
      <c r="P1" s="78" t="s">
        <v>13</v>
      </c>
      <c r="Q1" s="76" t="s">
        <v>249</v>
      </c>
      <c r="R1" s="34"/>
      <c r="S1" s="35" t="s">
        <v>8</v>
      </c>
      <c r="T1"/>
      <c r="U1" s="33" t="s">
        <v>10</v>
      </c>
      <c r="V1" s="24"/>
      <c r="W1" s="24"/>
      <c r="X1" s="24"/>
      <c r="Y1" s="36"/>
    </row>
    <row r="2" spans="1:25" ht="14.25" customHeight="1" thickBot="1" x14ac:dyDescent="0.4">
      <c r="A2" s="18"/>
      <c r="B2" s="18"/>
      <c r="C2" s="18"/>
      <c r="D2" s="18"/>
      <c r="F2" s="17"/>
      <c r="G2" s="31" t="s">
        <v>109</v>
      </c>
      <c r="H2" s="27" t="s">
        <v>110</v>
      </c>
      <c r="I2" s="17"/>
      <c r="J2" s="27" t="s">
        <v>111</v>
      </c>
      <c r="K2" s="27" t="s">
        <v>112</v>
      </c>
      <c r="L2" s="32" t="s">
        <v>113</v>
      </c>
      <c r="M2" s="17"/>
    </row>
    <row r="3" spans="1:25" ht="14.25" customHeight="1" x14ac:dyDescent="0.35">
      <c r="A3" s="45">
        <v>44819</v>
      </c>
      <c r="B3" s="16" t="s">
        <v>119</v>
      </c>
      <c r="C3" s="65">
        <v>1</v>
      </c>
      <c r="D3" s="24">
        <v>1</v>
      </c>
      <c r="E3" s="24" t="s">
        <v>114</v>
      </c>
      <c r="F3" s="17"/>
      <c r="G3" s="14">
        <v>9</v>
      </c>
      <c r="H3" s="14">
        <v>24</v>
      </c>
      <c r="I3" s="17"/>
      <c r="J3" s="14">
        <f>G3</f>
        <v>9</v>
      </c>
      <c r="K3" s="23">
        <f>H3/60</f>
        <v>0.4</v>
      </c>
      <c r="L3" s="23">
        <f t="shared" ref="L3:L4" si="0">J3+K3</f>
        <v>9.4</v>
      </c>
      <c r="M3" s="17"/>
      <c r="N3" s="23">
        <f t="shared" ref="N3:N4" si="1">10-L3</f>
        <v>0.59999999999999964</v>
      </c>
      <c r="O3" s="15">
        <v>8</v>
      </c>
      <c r="P3" s="15">
        <v>10</v>
      </c>
      <c r="Q3" s="41" t="s">
        <v>185</v>
      </c>
      <c r="R3" s="23"/>
      <c r="S3" s="18" t="s">
        <v>24</v>
      </c>
      <c r="T3" s="18"/>
      <c r="U3" s="18">
        <v>23.4</v>
      </c>
    </row>
    <row r="4" spans="1:25" ht="14.25" customHeight="1" x14ac:dyDescent="0.35">
      <c r="A4" s="116"/>
      <c r="B4" s="116"/>
      <c r="C4" s="116"/>
      <c r="D4" s="110">
        <v>2</v>
      </c>
      <c r="E4" s="110" t="s">
        <v>115</v>
      </c>
      <c r="F4" s="111"/>
      <c r="G4" s="100">
        <v>0</v>
      </c>
      <c r="H4" s="100">
        <v>15</v>
      </c>
      <c r="I4" s="111"/>
      <c r="J4" s="100">
        <f>G4</f>
        <v>0</v>
      </c>
      <c r="K4" s="112">
        <f>H4/60</f>
        <v>0.25</v>
      </c>
      <c r="L4" s="112">
        <f t="shared" si="0"/>
        <v>0.25</v>
      </c>
      <c r="M4" s="111"/>
      <c r="N4" s="112">
        <f t="shared" si="1"/>
        <v>9.75</v>
      </c>
      <c r="O4" s="112"/>
      <c r="P4" s="112"/>
      <c r="Q4" s="112"/>
      <c r="R4" s="112"/>
      <c r="S4" s="101"/>
      <c r="T4" s="101"/>
      <c r="U4" s="101"/>
    </row>
    <row r="5" spans="1:25" ht="14.25" customHeight="1" x14ac:dyDescent="0.35">
      <c r="A5" s="22"/>
      <c r="B5" s="22"/>
      <c r="C5" s="22"/>
      <c r="D5" s="24"/>
      <c r="F5" s="17"/>
      <c r="G5" s="14"/>
      <c r="H5" s="14"/>
      <c r="I5" s="17"/>
      <c r="J5" s="14"/>
      <c r="K5" s="23"/>
      <c r="L5" s="23"/>
      <c r="M5" s="17"/>
      <c r="N5" s="23"/>
      <c r="O5" s="23"/>
      <c r="P5" s="23"/>
      <c r="Q5" s="23"/>
      <c r="R5" s="23"/>
      <c r="S5" s="18"/>
      <c r="T5" s="18"/>
      <c r="U5" s="18"/>
    </row>
    <row r="6" spans="1:25" ht="14.25" customHeight="1" x14ac:dyDescent="0.35">
      <c r="A6" s="107">
        <v>44819</v>
      </c>
      <c r="B6" s="109" t="s">
        <v>120</v>
      </c>
      <c r="C6" s="109">
        <v>2</v>
      </c>
      <c r="D6" s="110">
        <v>1</v>
      </c>
      <c r="E6" s="110" t="s">
        <v>114</v>
      </c>
      <c r="F6" s="111"/>
      <c r="G6" s="101">
        <v>9</v>
      </c>
      <c r="H6" s="101">
        <v>50</v>
      </c>
      <c r="I6" s="111"/>
      <c r="J6" s="100">
        <f t="shared" ref="J6:J24" si="2">G6</f>
        <v>9</v>
      </c>
      <c r="K6" s="112">
        <f t="shared" ref="K6:K24" si="3">H6/60</f>
        <v>0.83333333333333337</v>
      </c>
      <c r="L6" s="112">
        <f t="shared" ref="L6:L24" si="4">J6+K6</f>
        <v>9.8333333333333339</v>
      </c>
      <c r="M6" s="111"/>
      <c r="N6" s="112">
        <f t="shared" ref="N6:N24" si="5">10-L6</f>
        <v>0.16666666666666607</v>
      </c>
      <c r="O6" s="113">
        <v>8</v>
      </c>
      <c r="P6" s="113">
        <v>10</v>
      </c>
      <c r="Q6" s="114" t="s">
        <v>185</v>
      </c>
      <c r="R6" s="112"/>
      <c r="S6" s="101" t="s">
        <v>24</v>
      </c>
      <c r="T6" s="101"/>
      <c r="U6" s="101">
        <v>23.4</v>
      </c>
    </row>
    <row r="7" spans="1:25" ht="14.25" customHeight="1" x14ac:dyDescent="0.35">
      <c r="A7" s="26"/>
      <c r="B7" s="65"/>
      <c r="C7" s="65"/>
      <c r="D7" s="24">
        <v>2</v>
      </c>
      <c r="E7" s="24" t="s">
        <v>116</v>
      </c>
      <c r="F7" s="17"/>
      <c r="G7" s="18">
        <v>9</v>
      </c>
      <c r="H7" s="18">
        <v>42</v>
      </c>
      <c r="I7" s="17"/>
      <c r="J7" s="14">
        <f t="shared" si="2"/>
        <v>9</v>
      </c>
      <c r="K7" s="23">
        <f t="shared" si="3"/>
        <v>0.7</v>
      </c>
      <c r="L7" s="23">
        <f t="shared" si="4"/>
        <v>9.6999999999999993</v>
      </c>
      <c r="M7" s="17"/>
      <c r="N7" s="23">
        <f t="shared" si="5"/>
        <v>0.30000000000000071</v>
      </c>
      <c r="O7" s="23"/>
      <c r="P7" s="23"/>
      <c r="Q7" s="23"/>
      <c r="R7" s="23"/>
      <c r="S7" s="18"/>
      <c r="T7" s="18"/>
      <c r="U7" s="18"/>
    </row>
    <row r="8" spans="1:25" ht="14.25" customHeight="1" x14ac:dyDescent="0.35">
      <c r="A8" s="170"/>
      <c r="B8" s="109"/>
      <c r="C8" s="109"/>
      <c r="D8" s="110"/>
      <c r="E8" s="110"/>
      <c r="F8" s="111"/>
      <c r="G8" s="100"/>
      <c r="H8" s="100"/>
      <c r="I8" s="111"/>
      <c r="J8" s="100"/>
      <c r="K8" s="112"/>
      <c r="L8" s="112"/>
      <c r="M8" s="111"/>
      <c r="N8" s="112"/>
      <c r="O8" s="112"/>
      <c r="P8" s="112"/>
      <c r="Q8" s="112"/>
      <c r="R8" s="112"/>
      <c r="S8" s="101"/>
      <c r="T8" s="101"/>
      <c r="U8" s="109"/>
    </row>
    <row r="9" spans="1:25" ht="14.25" customHeight="1" x14ac:dyDescent="0.35">
      <c r="A9" s="45">
        <v>44819</v>
      </c>
      <c r="B9" s="18" t="s">
        <v>121</v>
      </c>
      <c r="C9" s="18">
        <v>3</v>
      </c>
      <c r="D9" s="24">
        <v>1</v>
      </c>
      <c r="E9" s="24" t="s">
        <v>114</v>
      </c>
      <c r="F9" s="17"/>
      <c r="G9" s="14">
        <v>9</v>
      </c>
      <c r="H9" s="14">
        <v>12</v>
      </c>
      <c r="I9" s="17"/>
      <c r="J9" s="14">
        <f t="shared" si="2"/>
        <v>9</v>
      </c>
      <c r="K9" s="23">
        <f t="shared" si="3"/>
        <v>0.2</v>
      </c>
      <c r="L9" s="23">
        <f t="shared" si="4"/>
        <v>9.1999999999999993</v>
      </c>
      <c r="M9" s="17"/>
      <c r="N9" s="23">
        <f t="shared" si="5"/>
        <v>0.80000000000000071</v>
      </c>
      <c r="O9" s="15">
        <v>8</v>
      </c>
      <c r="P9" s="15">
        <v>10</v>
      </c>
      <c r="Q9" s="41" t="s">
        <v>185</v>
      </c>
      <c r="R9" s="23"/>
      <c r="S9" s="18" t="s">
        <v>24</v>
      </c>
      <c r="T9" s="18"/>
      <c r="U9" s="18">
        <v>23.4</v>
      </c>
    </row>
    <row r="10" spans="1:25" ht="14.25" customHeight="1" x14ac:dyDescent="0.35">
      <c r="A10" s="101"/>
      <c r="B10" s="101"/>
      <c r="C10" s="101"/>
      <c r="D10" s="110">
        <v>2</v>
      </c>
      <c r="E10" s="110" t="s">
        <v>116</v>
      </c>
      <c r="F10" s="111"/>
      <c r="G10" s="100">
        <v>8</v>
      </c>
      <c r="H10" s="100">
        <v>50</v>
      </c>
      <c r="I10" s="111"/>
      <c r="J10" s="100">
        <f t="shared" si="2"/>
        <v>8</v>
      </c>
      <c r="K10" s="112">
        <f t="shared" si="3"/>
        <v>0.83333333333333337</v>
      </c>
      <c r="L10" s="112">
        <f t="shared" si="4"/>
        <v>8.8333333333333339</v>
      </c>
      <c r="M10" s="111"/>
      <c r="N10" s="112">
        <f t="shared" si="5"/>
        <v>1.1666666666666661</v>
      </c>
      <c r="O10" s="112"/>
      <c r="P10" s="112"/>
      <c r="Q10" s="112"/>
      <c r="R10" s="112"/>
      <c r="S10" s="101"/>
      <c r="T10" s="101"/>
      <c r="U10" s="101"/>
    </row>
    <row r="11" spans="1:25" ht="14.25" customHeight="1" x14ac:dyDescent="0.35">
      <c r="A11" s="18"/>
      <c r="B11" s="18"/>
      <c r="C11" s="18"/>
      <c r="D11" s="24"/>
      <c r="F11" s="17"/>
      <c r="G11" s="14"/>
      <c r="H11" s="14"/>
      <c r="I11" s="17"/>
      <c r="J11" s="14"/>
      <c r="K11" s="23"/>
      <c r="L11" s="23"/>
      <c r="M11" s="17"/>
      <c r="N11" s="23"/>
      <c r="O11" s="23"/>
      <c r="P11" s="23"/>
      <c r="Q11" s="23"/>
      <c r="R11" s="23"/>
      <c r="S11" s="18"/>
      <c r="T11" s="18"/>
      <c r="U11" s="18"/>
    </row>
    <row r="12" spans="1:25" ht="14.25" customHeight="1" x14ac:dyDescent="0.35">
      <c r="A12" s="107">
        <v>44819</v>
      </c>
      <c r="B12" s="101" t="s">
        <v>122</v>
      </c>
      <c r="C12" s="101">
        <v>4</v>
      </c>
      <c r="D12" s="110">
        <v>1</v>
      </c>
      <c r="E12" s="110" t="s">
        <v>114</v>
      </c>
      <c r="F12" s="111"/>
      <c r="G12" s="100">
        <v>8</v>
      </c>
      <c r="H12" s="100">
        <v>40</v>
      </c>
      <c r="I12" s="111"/>
      <c r="J12" s="100">
        <f t="shared" si="2"/>
        <v>8</v>
      </c>
      <c r="K12" s="112">
        <f t="shared" si="3"/>
        <v>0.66666666666666663</v>
      </c>
      <c r="L12" s="112">
        <f t="shared" si="4"/>
        <v>8.6666666666666661</v>
      </c>
      <c r="M12" s="111"/>
      <c r="N12" s="112">
        <f t="shared" si="5"/>
        <v>1.3333333333333339</v>
      </c>
      <c r="O12" s="113">
        <v>8</v>
      </c>
      <c r="P12" s="113">
        <v>10</v>
      </c>
      <c r="Q12" s="114" t="s">
        <v>185</v>
      </c>
      <c r="R12" s="112"/>
      <c r="S12" s="101" t="s">
        <v>24</v>
      </c>
      <c r="T12" s="101"/>
      <c r="U12" s="101">
        <v>23.4</v>
      </c>
    </row>
    <row r="13" spans="1:25" ht="14.25" customHeight="1" x14ac:dyDescent="0.35">
      <c r="A13" s="18"/>
      <c r="B13" s="18"/>
      <c r="C13" s="18"/>
      <c r="D13" s="24">
        <v>2</v>
      </c>
      <c r="E13" s="24" t="s">
        <v>116</v>
      </c>
      <c r="F13" s="17"/>
      <c r="G13" s="14">
        <v>6</v>
      </c>
      <c r="H13" s="14">
        <v>45</v>
      </c>
      <c r="I13" s="17"/>
      <c r="J13" s="14">
        <f t="shared" si="2"/>
        <v>6</v>
      </c>
      <c r="K13" s="23">
        <f t="shared" si="3"/>
        <v>0.75</v>
      </c>
      <c r="L13" s="23">
        <f t="shared" si="4"/>
        <v>6.75</v>
      </c>
      <c r="M13" s="17"/>
      <c r="N13" s="23">
        <f t="shared" si="5"/>
        <v>3.25</v>
      </c>
      <c r="O13" s="23"/>
      <c r="P13" s="23"/>
      <c r="Q13" s="23"/>
      <c r="R13" s="23"/>
      <c r="S13" s="18"/>
      <c r="T13" s="18"/>
      <c r="U13" s="18"/>
    </row>
    <row r="14" spans="1:25" ht="14.25" customHeight="1" x14ac:dyDescent="0.35">
      <c r="A14" s="170"/>
      <c r="B14" s="109"/>
      <c r="C14" s="100"/>
      <c r="D14" s="100"/>
      <c r="E14" s="110"/>
      <c r="F14" s="111"/>
      <c r="G14" s="101"/>
      <c r="H14" s="101"/>
      <c r="I14" s="111"/>
      <c r="J14" s="100"/>
      <c r="K14" s="112"/>
      <c r="L14" s="112"/>
      <c r="M14" s="111"/>
      <c r="N14" s="112"/>
      <c r="O14" s="112"/>
      <c r="P14" s="112"/>
      <c r="Q14" s="112"/>
      <c r="R14" s="112"/>
      <c r="S14" s="101"/>
      <c r="T14" s="101"/>
      <c r="U14" s="109"/>
    </row>
    <row r="15" spans="1:25" ht="14.25" customHeight="1" x14ac:dyDescent="0.35">
      <c r="A15" s="45">
        <v>44819</v>
      </c>
      <c r="B15" s="65" t="s">
        <v>123</v>
      </c>
      <c r="C15" s="14">
        <v>5</v>
      </c>
      <c r="D15" s="14">
        <v>1</v>
      </c>
      <c r="E15" s="24" t="s">
        <v>114</v>
      </c>
      <c r="F15" s="17"/>
      <c r="G15" s="18">
        <v>9</v>
      </c>
      <c r="H15" s="18">
        <v>32</v>
      </c>
      <c r="I15" s="17"/>
      <c r="J15" s="14">
        <f t="shared" si="2"/>
        <v>9</v>
      </c>
      <c r="K15" s="23">
        <f t="shared" si="3"/>
        <v>0.53333333333333333</v>
      </c>
      <c r="L15" s="23">
        <f t="shared" si="4"/>
        <v>9.5333333333333332</v>
      </c>
      <c r="M15" s="17"/>
      <c r="N15" s="23">
        <f t="shared" si="5"/>
        <v>0.46666666666666679</v>
      </c>
      <c r="O15" s="15">
        <v>8</v>
      </c>
      <c r="P15" s="15">
        <v>10</v>
      </c>
      <c r="Q15" s="41" t="s">
        <v>185</v>
      </c>
      <c r="R15" s="23"/>
      <c r="S15" s="18" t="s">
        <v>24</v>
      </c>
      <c r="T15" s="18"/>
      <c r="U15" s="65">
        <v>23.3</v>
      </c>
    </row>
    <row r="16" spans="1:25" ht="14.25" customHeight="1" x14ac:dyDescent="0.35">
      <c r="A16" s="170"/>
      <c r="B16" s="109"/>
      <c r="C16" s="100"/>
      <c r="D16" s="100">
        <v>2</v>
      </c>
      <c r="E16" s="110" t="s">
        <v>116</v>
      </c>
      <c r="F16" s="111"/>
      <c r="G16" s="101">
        <v>9</v>
      </c>
      <c r="H16" s="101">
        <v>15</v>
      </c>
      <c r="I16" s="111"/>
      <c r="J16" s="100">
        <f t="shared" si="2"/>
        <v>9</v>
      </c>
      <c r="K16" s="112">
        <f t="shared" si="3"/>
        <v>0.25</v>
      </c>
      <c r="L16" s="112">
        <f t="shared" si="4"/>
        <v>9.25</v>
      </c>
      <c r="M16" s="111"/>
      <c r="N16" s="112">
        <f t="shared" si="5"/>
        <v>0.75</v>
      </c>
      <c r="O16" s="112"/>
      <c r="P16" s="112"/>
      <c r="Q16" s="112"/>
      <c r="R16" s="112"/>
      <c r="S16" s="101"/>
      <c r="T16" s="101"/>
      <c r="U16" s="101"/>
    </row>
    <row r="17" spans="1:21" ht="14.25" customHeight="1" x14ac:dyDescent="0.35">
      <c r="A17" s="18"/>
      <c r="B17" s="18"/>
      <c r="C17" s="18"/>
      <c r="D17" s="65">
        <v>3</v>
      </c>
      <c r="E17" s="24" t="s">
        <v>114</v>
      </c>
      <c r="F17" s="17"/>
      <c r="G17" s="18">
        <v>8</v>
      </c>
      <c r="H17" s="18">
        <v>29</v>
      </c>
      <c r="I17" s="17"/>
      <c r="J17" s="14">
        <f t="shared" si="2"/>
        <v>8</v>
      </c>
      <c r="K17" s="23">
        <f t="shared" si="3"/>
        <v>0.48333333333333334</v>
      </c>
      <c r="L17" s="23">
        <f t="shared" si="4"/>
        <v>8.4833333333333325</v>
      </c>
      <c r="M17" s="17"/>
      <c r="N17" s="23">
        <f t="shared" si="5"/>
        <v>1.5166666666666675</v>
      </c>
      <c r="O17" s="23"/>
      <c r="P17" s="23"/>
      <c r="Q17" s="23"/>
      <c r="R17" s="23"/>
      <c r="S17" s="18"/>
      <c r="T17" s="18"/>
      <c r="U17" s="18"/>
    </row>
    <row r="18" spans="1:21" ht="14.25" customHeight="1" x14ac:dyDescent="0.35">
      <c r="A18" s="101"/>
      <c r="B18" s="101"/>
      <c r="C18" s="101"/>
      <c r="D18" s="109">
        <v>4</v>
      </c>
      <c r="E18" s="110" t="s">
        <v>116</v>
      </c>
      <c r="F18" s="111"/>
      <c r="G18" s="101">
        <v>6</v>
      </c>
      <c r="H18" s="101">
        <v>50</v>
      </c>
      <c r="I18" s="111"/>
      <c r="J18" s="100">
        <f t="shared" si="2"/>
        <v>6</v>
      </c>
      <c r="K18" s="112">
        <f t="shared" si="3"/>
        <v>0.83333333333333337</v>
      </c>
      <c r="L18" s="112">
        <f t="shared" si="4"/>
        <v>6.833333333333333</v>
      </c>
      <c r="M18" s="111"/>
      <c r="N18" s="112">
        <f t="shared" si="5"/>
        <v>3.166666666666667</v>
      </c>
      <c r="O18" s="112"/>
      <c r="P18" s="112"/>
      <c r="Q18" s="112"/>
      <c r="R18" s="112"/>
      <c r="S18" s="101"/>
      <c r="T18" s="101"/>
      <c r="U18" s="101"/>
    </row>
    <row r="19" spans="1:21" ht="14.25" customHeight="1" x14ac:dyDescent="0.35">
      <c r="A19" s="18"/>
      <c r="B19" s="18"/>
      <c r="C19" s="18"/>
      <c r="D19" s="65">
        <v>5</v>
      </c>
      <c r="E19" s="24" t="s">
        <v>114</v>
      </c>
      <c r="F19" s="17"/>
      <c r="G19" s="18">
        <v>5</v>
      </c>
      <c r="H19" s="18">
        <v>22</v>
      </c>
      <c r="I19" s="17"/>
      <c r="J19" s="14">
        <f t="shared" si="2"/>
        <v>5</v>
      </c>
      <c r="K19" s="23">
        <f t="shared" si="3"/>
        <v>0.36666666666666664</v>
      </c>
      <c r="L19" s="23">
        <f t="shared" si="4"/>
        <v>5.3666666666666663</v>
      </c>
      <c r="M19" s="17"/>
      <c r="N19" s="23">
        <f t="shared" si="5"/>
        <v>4.6333333333333337</v>
      </c>
      <c r="O19" s="23"/>
      <c r="P19" s="23"/>
      <c r="Q19" s="23"/>
      <c r="R19" s="23"/>
      <c r="S19" s="18"/>
      <c r="T19" s="18"/>
      <c r="U19" s="18"/>
    </row>
    <row r="20" spans="1:21" ht="14.25" customHeight="1" x14ac:dyDescent="0.35">
      <c r="A20" s="170"/>
      <c r="B20" s="109"/>
      <c r="C20" s="109"/>
      <c r="D20" s="109">
        <v>6</v>
      </c>
      <c r="E20" s="110" t="s">
        <v>116</v>
      </c>
      <c r="F20" s="101"/>
      <c r="G20" s="101">
        <v>2</v>
      </c>
      <c r="H20" s="101">
        <v>28</v>
      </c>
      <c r="I20" s="101"/>
      <c r="J20" s="100">
        <f t="shared" si="2"/>
        <v>2</v>
      </c>
      <c r="K20" s="112">
        <f t="shared" si="3"/>
        <v>0.46666666666666667</v>
      </c>
      <c r="L20" s="112">
        <f t="shared" si="4"/>
        <v>2.4666666666666668</v>
      </c>
      <c r="M20" s="111"/>
      <c r="N20" s="112">
        <f t="shared" si="5"/>
        <v>7.5333333333333332</v>
      </c>
      <c r="O20" s="112"/>
      <c r="P20" s="112"/>
      <c r="Q20" s="112"/>
      <c r="R20" s="112"/>
      <c r="S20" s="101"/>
      <c r="T20" s="101"/>
      <c r="U20" s="101"/>
    </row>
    <row r="21" spans="1:21" ht="14.25" customHeight="1" x14ac:dyDescent="0.35">
      <c r="A21" s="26"/>
      <c r="B21" s="65"/>
      <c r="C21" s="65"/>
      <c r="D21" s="65"/>
      <c r="J21" s="14"/>
      <c r="K21" s="23"/>
      <c r="L21" s="23"/>
      <c r="M21" s="17"/>
      <c r="N21" s="23"/>
      <c r="O21" s="23"/>
      <c r="P21" s="23"/>
      <c r="Q21" s="23"/>
      <c r="R21" s="23"/>
      <c r="S21" s="18"/>
      <c r="T21" s="18"/>
      <c r="U21" s="18"/>
    </row>
    <row r="22" spans="1:21" ht="14.25" customHeight="1" x14ac:dyDescent="0.35">
      <c r="A22" s="107">
        <v>44819</v>
      </c>
      <c r="B22" s="109" t="s">
        <v>124</v>
      </c>
      <c r="C22" s="109">
        <v>6</v>
      </c>
      <c r="D22" s="109">
        <v>1</v>
      </c>
      <c r="E22" s="110" t="s">
        <v>114</v>
      </c>
      <c r="F22" s="101"/>
      <c r="G22" s="101">
        <v>8</v>
      </c>
      <c r="H22" s="101">
        <v>18</v>
      </c>
      <c r="I22" s="101"/>
      <c r="J22" s="100">
        <f t="shared" si="2"/>
        <v>8</v>
      </c>
      <c r="K22" s="112">
        <f t="shared" si="3"/>
        <v>0.3</v>
      </c>
      <c r="L22" s="112">
        <f t="shared" si="4"/>
        <v>8.3000000000000007</v>
      </c>
      <c r="M22" s="111"/>
      <c r="N22" s="112">
        <f t="shared" si="5"/>
        <v>1.6999999999999993</v>
      </c>
      <c r="O22" s="113">
        <v>8</v>
      </c>
      <c r="P22" s="113">
        <v>10</v>
      </c>
      <c r="Q22" s="114" t="s">
        <v>185</v>
      </c>
      <c r="R22" s="112"/>
      <c r="S22" s="101" t="s">
        <v>24</v>
      </c>
      <c r="T22" s="101"/>
      <c r="U22" s="101">
        <v>23.3</v>
      </c>
    </row>
    <row r="23" spans="1:21" ht="14.25" customHeight="1" x14ac:dyDescent="0.35">
      <c r="A23" s="26"/>
      <c r="B23" s="65"/>
      <c r="C23" s="65"/>
      <c r="D23" s="65">
        <v>2</v>
      </c>
      <c r="E23" s="24" t="s">
        <v>116</v>
      </c>
      <c r="G23" s="18">
        <v>7</v>
      </c>
      <c r="H23" s="18">
        <v>57</v>
      </c>
      <c r="J23" s="14">
        <f t="shared" si="2"/>
        <v>7</v>
      </c>
      <c r="K23" s="23">
        <f t="shared" si="3"/>
        <v>0.95</v>
      </c>
      <c r="L23" s="23">
        <f t="shared" si="4"/>
        <v>7.95</v>
      </c>
      <c r="M23" s="17"/>
      <c r="N23" s="23">
        <f t="shared" si="5"/>
        <v>2.0499999999999998</v>
      </c>
      <c r="O23" s="23"/>
      <c r="P23" s="23"/>
      <c r="Q23" s="23"/>
      <c r="R23" s="23"/>
      <c r="S23" s="18"/>
      <c r="T23" s="18"/>
      <c r="U23" s="18"/>
    </row>
    <row r="24" spans="1:21" ht="14.25" customHeight="1" x14ac:dyDescent="0.35">
      <c r="A24" s="170"/>
      <c r="B24" s="109"/>
      <c r="C24" s="109"/>
      <c r="D24" s="109">
        <v>3</v>
      </c>
      <c r="E24" s="110" t="s">
        <v>114</v>
      </c>
      <c r="F24" s="101"/>
      <c r="G24" s="101">
        <v>6</v>
      </c>
      <c r="H24" s="101">
        <v>33</v>
      </c>
      <c r="I24" s="101"/>
      <c r="J24" s="100">
        <f t="shared" si="2"/>
        <v>6</v>
      </c>
      <c r="K24" s="112">
        <f t="shared" si="3"/>
        <v>0.55000000000000004</v>
      </c>
      <c r="L24" s="112">
        <f t="shared" si="4"/>
        <v>6.55</v>
      </c>
      <c r="M24" s="111"/>
      <c r="N24" s="112">
        <f t="shared" si="5"/>
        <v>3.45</v>
      </c>
      <c r="O24" s="112"/>
      <c r="P24" s="112"/>
      <c r="Q24" s="112"/>
      <c r="R24" s="112"/>
      <c r="S24" s="101"/>
      <c r="T24" s="101"/>
      <c r="U24" s="101"/>
    </row>
    <row r="25" spans="1:21" ht="14.25" customHeight="1" x14ac:dyDescent="0.35">
      <c r="A25" s="18"/>
      <c r="B25" s="18"/>
      <c r="C25" s="18"/>
      <c r="D25" s="65"/>
      <c r="G25" s="14"/>
      <c r="H25" s="14"/>
      <c r="J25" s="14"/>
      <c r="K25" s="23"/>
      <c r="L25" s="23"/>
      <c r="N25" s="23"/>
      <c r="O25" s="23"/>
      <c r="P25" s="23"/>
      <c r="Q25" s="23"/>
      <c r="R25" s="23"/>
      <c r="S25" s="18"/>
      <c r="T25" s="18"/>
      <c r="U25" s="18"/>
    </row>
    <row r="26" spans="1:21" ht="14.25" customHeight="1" x14ac:dyDescent="0.35">
      <c r="A26" s="18"/>
      <c r="B26" s="18"/>
      <c r="C26" s="18"/>
      <c r="D26" s="65"/>
      <c r="G26" s="14"/>
      <c r="H26" s="14"/>
      <c r="J26" s="14"/>
      <c r="K26" s="23"/>
      <c r="L26" s="23"/>
      <c r="N26" s="23"/>
      <c r="O26" s="23"/>
      <c r="P26" s="23"/>
      <c r="Q26" s="23"/>
      <c r="R26" s="23"/>
      <c r="S26" s="18"/>
      <c r="T26" s="18"/>
      <c r="U26" s="18"/>
    </row>
    <row r="27" spans="1:21" ht="14.25" customHeight="1" x14ac:dyDescent="0.35">
      <c r="A27" s="18"/>
      <c r="B27" s="18"/>
      <c r="C27" s="18"/>
      <c r="D27" s="65"/>
      <c r="G27" s="14"/>
      <c r="H27" s="14"/>
      <c r="J27" s="14"/>
      <c r="K27" s="23"/>
      <c r="L27" s="23"/>
      <c r="N27" s="23"/>
      <c r="O27" s="23"/>
      <c r="P27" s="23"/>
      <c r="Q27" s="23"/>
      <c r="R27" s="23"/>
      <c r="S27" s="18"/>
      <c r="T27" s="18"/>
      <c r="U27" s="18"/>
    </row>
    <row r="28" spans="1:21" ht="14.25" customHeight="1" x14ac:dyDescent="0.35">
      <c r="J28" s="14"/>
      <c r="K28" s="23"/>
      <c r="L28" s="23"/>
      <c r="N28" s="23"/>
      <c r="O28" s="23"/>
      <c r="P28" s="23"/>
      <c r="Q28" s="23"/>
      <c r="R28" s="23"/>
    </row>
    <row r="29" spans="1:21" ht="14.25" customHeight="1" x14ac:dyDescent="0.35">
      <c r="A29" s="4"/>
      <c r="B29" s="64"/>
      <c r="C29" s="1"/>
      <c r="D29" s="1"/>
      <c r="J29" s="14"/>
      <c r="K29" s="23"/>
      <c r="L29" s="23"/>
      <c r="N29" s="23"/>
      <c r="O29" s="23"/>
      <c r="P29" s="23"/>
      <c r="Q29" s="23"/>
      <c r="R29" s="23"/>
      <c r="U29" s="64"/>
    </row>
    <row r="30" spans="1:21" ht="14.25" customHeight="1" x14ac:dyDescent="0.35">
      <c r="D30" s="64"/>
      <c r="J30" s="14"/>
      <c r="K30" s="23"/>
      <c r="L30" s="23"/>
      <c r="N30" s="23"/>
      <c r="O30" s="23"/>
      <c r="P30" s="23"/>
      <c r="Q30" s="23"/>
      <c r="R30" s="23"/>
    </row>
    <row r="31" spans="1:21" ht="14.25" customHeight="1" x14ac:dyDescent="0.35">
      <c r="A31" s="4"/>
      <c r="B31" s="1"/>
      <c r="C31" s="1"/>
      <c r="D31" s="64"/>
      <c r="J31" s="14"/>
      <c r="K31" s="23"/>
      <c r="L31" s="23"/>
      <c r="N31" s="23"/>
      <c r="O31" s="23"/>
      <c r="P31" s="23"/>
      <c r="Q31" s="23"/>
      <c r="R31" s="23"/>
    </row>
    <row r="32" spans="1:21" ht="14.25" customHeight="1" x14ac:dyDescent="0.35">
      <c r="D32" s="64"/>
      <c r="J32" s="14"/>
      <c r="K32" s="23"/>
      <c r="L32" s="23"/>
      <c r="N32" s="23"/>
      <c r="O32" s="23"/>
      <c r="P32" s="23"/>
      <c r="Q32" s="23"/>
      <c r="R32" s="23"/>
    </row>
    <row r="33" spans="1:21" ht="14.25" customHeight="1" x14ac:dyDescent="0.35">
      <c r="A33" s="68"/>
      <c r="B33" s="68"/>
      <c r="D33" s="64"/>
      <c r="J33" s="14"/>
      <c r="K33" s="23"/>
      <c r="L33" s="23"/>
      <c r="N33" s="23"/>
      <c r="O33" s="23"/>
      <c r="P33" s="23"/>
      <c r="Q33" s="23"/>
      <c r="R33" s="23"/>
    </row>
    <row r="34" spans="1:21" ht="14.25" customHeight="1" x14ac:dyDescent="0.35">
      <c r="A34" s="4"/>
      <c r="B34" s="4"/>
      <c r="C34" s="1"/>
      <c r="D34" s="64"/>
      <c r="G34" s="14"/>
      <c r="H34" s="14"/>
      <c r="J34" s="14"/>
      <c r="K34" s="23"/>
      <c r="L34" s="23"/>
      <c r="N34" s="23"/>
      <c r="O34" s="23"/>
      <c r="P34" s="23"/>
      <c r="Q34" s="23"/>
      <c r="R34" s="23"/>
    </row>
    <row r="35" spans="1:21" ht="14.25" customHeight="1" x14ac:dyDescent="0.35">
      <c r="A35" s="6"/>
      <c r="B35" s="6"/>
      <c r="J35" s="14"/>
      <c r="K35" s="23"/>
      <c r="L35" s="23"/>
      <c r="N35" s="23"/>
      <c r="O35" s="23"/>
      <c r="P35" s="23"/>
      <c r="Q35" s="23"/>
      <c r="R35" s="23"/>
    </row>
    <row r="36" spans="1:21" ht="14.25" customHeight="1" x14ac:dyDescent="0.35">
      <c r="A36" s="4"/>
      <c r="B36" s="7"/>
      <c r="C36" s="1"/>
      <c r="D36" s="1"/>
      <c r="J36" s="14"/>
      <c r="K36" s="23"/>
      <c r="L36" s="23"/>
      <c r="N36" s="23"/>
      <c r="O36" s="23"/>
      <c r="P36" s="23"/>
      <c r="Q36" s="23"/>
      <c r="R36" s="23"/>
      <c r="U36" s="64"/>
    </row>
    <row r="37" spans="1:21" ht="14.25" customHeight="1" x14ac:dyDescent="0.35">
      <c r="A37" s="6"/>
      <c r="B37" s="6"/>
      <c r="D37" s="64"/>
      <c r="J37" s="14"/>
      <c r="K37" s="23"/>
      <c r="L37" s="23"/>
      <c r="N37" s="23"/>
      <c r="O37" s="23"/>
      <c r="P37" s="23"/>
      <c r="Q37" s="23"/>
      <c r="R37" s="23"/>
    </row>
    <row r="38" spans="1:21" ht="14.25" customHeight="1" x14ac:dyDescent="0.35">
      <c r="A38" s="68"/>
      <c r="B38" s="3"/>
      <c r="D38" s="64"/>
      <c r="J38" s="14"/>
      <c r="K38" s="23"/>
      <c r="L38" s="23"/>
      <c r="N38" s="23"/>
      <c r="O38" s="23"/>
      <c r="P38" s="23"/>
      <c r="Q38" s="23"/>
      <c r="R38" s="23"/>
    </row>
    <row r="39" spans="1:21" ht="14.25" customHeight="1" x14ac:dyDescent="0.35">
      <c r="A39" s="4"/>
      <c r="B39" s="4"/>
      <c r="C39" s="1"/>
      <c r="D39" s="64"/>
      <c r="G39" s="14"/>
      <c r="H39" s="14"/>
      <c r="J39" s="14"/>
      <c r="K39" s="23"/>
      <c r="L39" s="23"/>
      <c r="N39" s="23"/>
      <c r="O39" s="23"/>
      <c r="P39" s="23"/>
      <c r="Q39" s="23"/>
      <c r="R39" s="23"/>
    </row>
    <row r="40" spans="1:21" ht="14.25" customHeight="1" x14ac:dyDescent="0.35">
      <c r="D40" s="64"/>
      <c r="J40" s="14"/>
      <c r="K40" s="23"/>
      <c r="L40" s="23"/>
      <c r="N40" s="23"/>
      <c r="O40" s="23"/>
      <c r="P40" s="23"/>
      <c r="Q40" s="23"/>
      <c r="R40" s="23"/>
    </row>
    <row r="41" spans="1:21" ht="14.25" customHeight="1" x14ac:dyDescent="0.35">
      <c r="A41" s="4"/>
      <c r="B41" s="4"/>
      <c r="C41" s="1"/>
      <c r="D41" s="64"/>
      <c r="G41" s="14"/>
      <c r="H41" s="14"/>
      <c r="J41" s="14"/>
      <c r="K41" s="23"/>
      <c r="L41" s="23"/>
      <c r="N41" s="23"/>
      <c r="O41" s="23"/>
      <c r="P41" s="23"/>
      <c r="Q41" s="23"/>
      <c r="R41" s="23"/>
    </row>
    <row r="42" spans="1:21" ht="14.25" customHeight="1" x14ac:dyDescent="0.35">
      <c r="D42" s="64"/>
      <c r="G42" s="14"/>
      <c r="H42" s="14"/>
      <c r="J42" s="14"/>
      <c r="K42" s="23"/>
      <c r="L42" s="23"/>
      <c r="N42" s="23"/>
      <c r="O42" s="23"/>
      <c r="P42" s="23"/>
      <c r="Q42" s="23"/>
      <c r="R42" s="23"/>
    </row>
    <row r="43" spans="1:21" ht="14.25" customHeight="1" x14ac:dyDescent="0.35">
      <c r="D43" s="64"/>
      <c r="G43" s="14"/>
      <c r="H43" s="14"/>
      <c r="J43" s="14"/>
      <c r="K43" s="23"/>
      <c r="L43" s="23"/>
      <c r="N43" s="23"/>
      <c r="O43" s="23"/>
      <c r="P43" s="23"/>
      <c r="Q43" s="23"/>
      <c r="R43" s="23"/>
    </row>
    <row r="44" spans="1:21" ht="14.25" customHeight="1" x14ac:dyDescent="0.35">
      <c r="D44" s="64"/>
      <c r="G44" s="14"/>
      <c r="H44" s="14"/>
      <c r="J44" s="14"/>
      <c r="K44" s="23"/>
      <c r="L44" s="23"/>
      <c r="N44" s="23"/>
      <c r="O44" s="23"/>
      <c r="P44" s="23"/>
      <c r="Q44" s="23"/>
      <c r="R44" s="23"/>
    </row>
    <row r="45" spans="1:21" ht="14.25" customHeight="1" x14ac:dyDescent="0.35">
      <c r="D45" s="1"/>
      <c r="G45" s="14"/>
      <c r="H45" s="14"/>
      <c r="J45" s="14"/>
      <c r="K45" s="23"/>
      <c r="L45" s="23"/>
      <c r="N45" s="23"/>
      <c r="O45" s="23"/>
      <c r="P45" s="23"/>
      <c r="Q45" s="23"/>
      <c r="R45" s="23"/>
    </row>
    <row r="46" spans="1:21" ht="14.25" customHeight="1" x14ac:dyDescent="0.35">
      <c r="A46" s="4"/>
      <c r="B46" s="64"/>
      <c r="D46" s="64"/>
      <c r="J46" s="14"/>
      <c r="K46" s="23"/>
      <c r="L46" s="23"/>
      <c r="N46" s="23"/>
      <c r="O46" s="23"/>
      <c r="P46" s="23"/>
      <c r="Q46" s="23"/>
      <c r="R46" s="23"/>
    </row>
    <row r="47" spans="1:21" ht="14.25" customHeight="1" x14ac:dyDescent="0.35">
      <c r="A47" s="4"/>
      <c r="B47" s="4"/>
      <c r="C47" s="1"/>
      <c r="D47" s="64"/>
      <c r="G47" s="14"/>
      <c r="H47" s="14"/>
      <c r="J47" s="14"/>
      <c r="K47" s="23"/>
      <c r="L47" s="23"/>
      <c r="N47" s="23"/>
      <c r="O47" s="23"/>
      <c r="P47" s="23"/>
      <c r="Q47" s="23"/>
      <c r="R47" s="23"/>
    </row>
    <row r="48" spans="1:21" ht="14.25" customHeight="1" x14ac:dyDescent="0.35">
      <c r="D48" s="64"/>
      <c r="G48" s="14"/>
      <c r="H48" s="14"/>
      <c r="J48" s="14"/>
      <c r="K48" s="23"/>
      <c r="L48" s="23"/>
      <c r="N48" s="23"/>
      <c r="O48" s="23"/>
      <c r="P48" s="23"/>
      <c r="Q48" s="23"/>
      <c r="R48" s="23"/>
    </row>
    <row r="49" spans="1:18" ht="14.25" customHeight="1" x14ac:dyDescent="0.35">
      <c r="D49" s="64"/>
      <c r="J49" s="14"/>
      <c r="K49" s="23"/>
      <c r="L49" s="23"/>
      <c r="N49" s="23"/>
      <c r="O49" s="23"/>
      <c r="P49" s="23"/>
      <c r="Q49" s="23"/>
      <c r="R49" s="23"/>
    </row>
    <row r="50" spans="1:18" ht="14.25" customHeight="1" x14ac:dyDescent="0.35">
      <c r="A50" s="4"/>
      <c r="B50" s="4"/>
      <c r="C50" s="1"/>
      <c r="D50" s="64"/>
      <c r="G50" s="14"/>
      <c r="H50" s="14"/>
      <c r="J50" s="14"/>
      <c r="K50" s="23"/>
      <c r="L50" s="23"/>
      <c r="N50" s="23"/>
      <c r="O50" s="23"/>
      <c r="P50" s="23"/>
      <c r="Q50" s="23"/>
      <c r="R50" s="23"/>
    </row>
    <row r="51" spans="1:18" ht="14.25" customHeight="1" x14ac:dyDescent="0.35">
      <c r="D51" s="64"/>
      <c r="G51" s="14"/>
      <c r="H51" s="14"/>
      <c r="J51" s="14"/>
      <c r="K51" s="23"/>
      <c r="L51" s="23"/>
      <c r="N51" s="23"/>
      <c r="O51" s="23"/>
      <c r="P51" s="23"/>
      <c r="Q51" s="23"/>
      <c r="R51" s="23"/>
    </row>
    <row r="52" spans="1:18" ht="14.25" customHeight="1" x14ac:dyDescent="0.35">
      <c r="D52" s="64"/>
      <c r="G52" s="14"/>
      <c r="H52" s="14"/>
      <c r="J52" s="14"/>
      <c r="K52" s="23"/>
      <c r="L52" s="23"/>
      <c r="N52" s="23"/>
      <c r="O52" s="23"/>
      <c r="P52" s="23"/>
      <c r="Q52" s="23"/>
      <c r="R52" s="23"/>
    </row>
    <row r="53" spans="1:18" ht="14.25" customHeight="1" x14ac:dyDescent="0.35">
      <c r="D53" s="64"/>
      <c r="G53" s="14"/>
      <c r="H53" s="14"/>
      <c r="J53" s="14"/>
      <c r="K53" s="23"/>
      <c r="L53" s="23"/>
      <c r="N53" s="23"/>
      <c r="O53" s="23"/>
      <c r="P53" s="23"/>
      <c r="Q53" s="23"/>
      <c r="R53" s="23"/>
    </row>
    <row r="54" spans="1:18" ht="14.25" customHeight="1" x14ac:dyDescent="0.35">
      <c r="D54" s="64"/>
      <c r="G54" s="14"/>
      <c r="H54" s="14"/>
      <c r="J54" s="14"/>
      <c r="K54" s="23"/>
      <c r="L54" s="23"/>
      <c r="N54" s="23"/>
      <c r="O54" s="23"/>
      <c r="P54" s="23"/>
      <c r="Q54" s="23"/>
      <c r="R54" s="23"/>
    </row>
    <row r="55" spans="1:18" ht="14.25" customHeight="1" x14ac:dyDescent="0.35">
      <c r="D55" s="64"/>
      <c r="J55" s="14"/>
      <c r="K55" s="23"/>
      <c r="L55" s="23"/>
      <c r="N55" s="23"/>
      <c r="O55" s="23"/>
      <c r="P55" s="23"/>
      <c r="Q55" s="23"/>
      <c r="R55" s="23"/>
    </row>
    <row r="56" spans="1:18" ht="14.25" customHeight="1" x14ac:dyDescent="0.35">
      <c r="A56" s="68"/>
      <c r="B56" s="3"/>
      <c r="J56" s="14"/>
      <c r="K56" s="23"/>
      <c r="L56" s="23"/>
      <c r="N56" s="23"/>
      <c r="O56" s="23"/>
      <c r="P56" s="23"/>
      <c r="Q56" s="23"/>
      <c r="R56" s="23"/>
    </row>
    <row r="57" spans="1:18" ht="14.25" customHeight="1" x14ac:dyDescent="0.35">
      <c r="A57" s="4"/>
      <c r="B57" s="64"/>
      <c r="C57" s="1"/>
      <c r="D57" s="64"/>
      <c r="J57" s="14"/>
      <c r="K57" s="23"/>
      <c r="L57" s="23"/>
      <c r="N57" s="23"/>
      <c r="O57" s="23"/>
      <c r="P57" s="23"/>
      <c r="Q57" s="23"/>
      <c r="R57" s="23"/>
    </row>
    <row r="58" spans="1:18" ht="14.25" customHeight="1" x14ac:dyDescent="0.35">
      <c r="J58" s="14"/>
      <c r="K58" s="23"/>
      <c r="L58" s="23"/>
      <c r="N58" s="23"/>
      <c r="O58" s="23"/>
      <c r="P58" s="23"/>
      <c r="Q58" s="23"/>
      <c r="R58" s="23"/>
    </row>
    <row r="59" spans="1:18" ht="14.25" customHeight="1" x14ac:dyDescent="0.35">
      <c r="A59" s="4"/>
      <c r="B59" s="64"/>
      <c r="C59" s="1"/>
      <c r="D59" s="1"/>
      <c r="J59" s="14"/>
      <c r="K59" s="23"/>
      <c r="L59" s="23"/>
      <c r="N59" s="23"/>
      <c r="O59" s="23"/>
      <c r="P59" s="23"/>
      <c r="Q59" s="23"/>
      <c r="R59" s="23"/>
    </row>
    <row r="60" spans="1:18" ht="14.25" customHeight="1" x14ac:dyDescent="0.35">
      <c r="J60" s="14"/>
      <c r="K60" s="23"/>
      <c r="L60" s="23"/>
      <c r="N60" s="23"/>
      <c r="O60" s="23"/>
      <c r="P60" s="23"/>
      <c r="Q60" s="23"/>
      <c r="R60" s="23"/>
    </row>
    <row r="61" spans="1:18" ht="14.25" customHeight="1" x14ac:dyDescent="0.35">
      <c r="A61" s="4"/>
      <c r="B61" s="1"/>
      <c r="C61" s="1"/>
      <c r="D61" s="1"/>
      <c r="J61" s="14"/>
      <c r="K61" s="23"/>
      <c r="L61" s="23"/>
      <c r="N61" s="23"/>
      <c r="O61" s="23"/>
      <c r="P61" s="23"/>
      <c r="Q61" s="23"/>
      <c r="R61" s="23"/>
    </row>
    <row r="62" spans="1:18" ht="14.25" customHeight="1" x14ac:dyDescent="0.35">
      <c r="D62" s="64"/>
      <c r="J62" s="14"/>
      <c r="K62" s="23"/>
      <c r="L62" s="23"/>
      <c r="N62" s="23"/>
      <c r="O62" s="23"/>
      <c r="P62" s="23"/>
      <c r="Q62" s="23"/>
      <c r="R62" s="23"/>
    </row>
    <row r="63" spans="1:18" ht="14.25" customHeight="1" x14ac:dyDescent="0.35">
      <c r="A63" s="4"/>
      <c r="B63" s="1"/>
      <c r="C63" s="1"/>
      <c r="D63" s="1"/>
      <c r="J63" s="14"/>
      <c r="K63" s="23"/>
      <c r="L63" s="23"/>
      <c r="N63" s="23"/>
      <c r="O63" s="23"/>
      <c r="P63" s="23"/>
      <c r="Q63" s="23"/>
      <c r="R63" s="23"/>
    </row>
    <row r="64" spans="1:18" ht="14.25" customHeight="1" x14ac:dyDescent="0.35">
      <c r="A64" s="4"/>
      <c r="B64" s="64"/>
      <c r="D64" s="64"/>
      <c r="J64" s="14"/>
      <c r="K64" s="23"/>
      <c r="L64" s="23"/>
      <c r="N64" s="23"/>
      <c r="O64" s="23"/>
      <c r="P64" s="23"/>
      <c r="Q64" s="23"/>
      <c r="R64" s="23"/>
    </row>
    <row r="65" spans="1:21" ht="14.25" customHeight="1" x14ac:dyDescent="0.35">
      <c r="A65" s="68"/>
      <c r="B65" s="3"/>
      <c r="D65" s="64"/>
      <c r="J65" s="14"/>
      <c r="K65" s="23"/>
      <c r="L65" s="23"/>
      <c r="N65" s="23"/>
      <c r="O65" s="23"/>
      <c r="P65" s="23"/>
      <c r="Q65" s="23"/>
      <c r="R65" s="23"/>
    </row>
    <row r="66" spans="1:21" ht="14.25" customHeight="1" x14ac:dyDescent="0.35">
      <c r="A66" s="4"/>
      <c r="B66" s="6"/>
      <c r="C66" s="1"/>
      <c r="D66" s="64"/>
      <c r="J66" s="14"/>
      <c r="K66" s="23"/>
      <c r="L66" s="23"/>
      <c r="N66" s="23"/>
      <c r="O66" s="23"/>
      <c r="P66" s="23"/>
      <c r="Q66" s="23"/>
      <c r="R66" s="23"/>
    </row>
    <row r="67" spans="1:21" ht="14.25" customHeight="1" x14ac:dyDescent="0.35">
      <c r="A67" s="68"/>
      <c r="B67" s="3"/>
      <c r="J67" s="14"/>
      <c r="K67" s="23"/>
      <c r="L67" s="23"/>
      <c r="N67" s="23"/>
      <c r="O67" s="23"/>
      <c r="P67" s="23"/>
      <c r="Q67" s="23"/>
      <c r="R67" s="23"/>
    </row>
    <row r="68" spans="1:21" ht="14.25" customHeight="1" x14ac:dyDescent="0.35">
      <c r="A68" s="4"/>
      <c r="B68" s="8"/>
      <c r="C68" s="1"/>
      <c r="D68" s="1"/>
      <c r="G68" s="14"/>
      <c r="H68" s="14"/>
      <c r="J68" s="14"/>
      <c r="K68" s="23"/>
      <c r="L68" s="23"/>
      <c r="N68" s="23"/>
      <c r="O68" s="23"/>
      <c r="P68" s="23"/>
      <c r="Q68" s="23"/>
      <c r="R68" s="23"/>
      <c r="U68" s="64"/>
    </row>
    <row r="69" spans="1:21" ht="14.25" customHeight="1" x14ac:dyDescent="0.35">
      <c r="D69" s="64"/>
      <c r="G69" s="14"/>
      <c r="H69" s="14"/>
      <c r="J69" s="14"/>
      <c r="K69" s="23"/>
      <c r="L69" s="23"/>
      <c r="N69" s="23"/>
      <c r="O69" s="23"/>
      <c r="P69" s="23"/>
      <c r="Q69" s="23"/>
      <c r="R69" s="23"/>
    </row>
    <row r="70" spans="1:21" ht="14.25" customHeight="1" x14ac:dyDescent="0.35">
      <c r="K70" s="5"/>
      <c r="L70" s="23"/>
      <c r="N70" s="23"/>
      <c r="O70" s="23"/>
      <c r="P70" s="23"/>
      <c r="Q70" s="23"/>
      <c r="R70" s="23"/>
    </row>
    <row r="71" spans="1:21" ht="14.25" customHeight="1" x14ac:dyDescent="0.35">
      <c r="A71" s="4"/>
      <c r="B71" s="4"/>
      <c r="C71" s="1"/>
      <c r="D71" s="1"/>
      <c r="G71" s="14"/>
      <c r="H71" s="14"/>
      <c r="J71" s="14"/>
      <c r="K71" s="5"/>
      <c r="L71" s="23"/>
      <c r="N71" s="23"/>
      <c r="O71" s="23"/>
      <c r="P71" s="23"/>
      <c r="Q71" s="23"/>
      <c r="R71" s="23"/>
    </row>
    <row r="72" spans="1:21" ht="14.25" customHeight="1" x14ac:dyDescent="0.35">
      <c r="D72" s="1"/>
      <c r="E72" s="17"/>
      <c r="G72" s="14"/>
      <c r="H72" s="14"/>
      <c r="J72" s="14"/>
      <c r="K72" s="5"/>
      <c r="L72" s="23"/>
      <c r="N72" s="23"/>
      <c r="O72" s="23"/>
      <c r="P72" s="23"/>
      <c r="Q72" s="23"/>
      <c r="R72" s="23"/>
    </row>
    <row r="73" spans="1:21" ht="14.25" customHeight="1" x14ac:dyDescent="0.35">
      <c r="K73" s="5"/>
      <c r="L73" s="23"/>
      <c r="N73" s="23"/>
      <c r="O73" s="23"/>
      <c r="P73" s="23"/>
      <c r="Q73" s="23"/>
      <c r="R73" s="23"/>
    </row>
    <row r="74" spans="1:21" ht="14.25" customHeight="1" x14ac:dyDescent="0.35">
      <c r="A74" s="4"/>
      <c r="B74" s="4"/>
      <c r="C74" s="1"/>
      <c r="D74" s="1"/>
      <c r="G74" s="14"/>
      <c r="H74" s="14"/>
      <c r="J74" s="14"/>
      <c r="K74" s="5"/>
      <c r="L74" s="23"/>
      <c r="N74" s="23"/>
      <c r="O74" s="23"/>
      <c r="P74" s="23"/>
      <c r="Q74" s="23"/>
      <c r="R74" s="23"/>
    </row>
    <row r="75" spans="1:21" ht="14.25" customHeight="1" x14ac:dyDescent="0.35">
      <c r="D75" s="1"/>
      <c r="G75" s="14"/>
      <c r="H75" s="14"/>
      <c r="J75" s="14"/>
      <c r="K75" s="5"/>
      <c r="L75" s="23"/>
      <c r="N75" s="23"/>
      <c r="O75" s="23"/>
      <c r="P75" s="23"/>
      <c r="Q75" s="23"/>
      <c r="R75" s="23"/>
    </row>
    <row r="76" spans="1:21" ht="14.25" customHeight="1" x14ac:dyDescent="0.35">
      <c r="D76" s="1"/>
      <c r="G76" s="14"/>
      <c r="H76" s="14"/>
      <c r="J76" s="14"/>
      <c r="K76" s="5"/>
      <c r="L76" s="23"/>
      <c r="N76" s="23"/>
      <c r="O76" s="23"/>
      <c r="P76" s="23"/>
      <c r="Q76" s="23"/>
      <c r="R76" s="23"/>
    </row>
    <row r="77" spans="1:21" ht="14.25" customHeight="1" x14ac:dyDescent="0.35">
      <c r="D77" s="1"/>
      <c r="E77" s="17"/>
      <c r="G77" s="14"/>
      <c r="H77" s="14"/>
      <c r="J77" s="14"/>
      <c r="K77" s="5"/>
      <c r="L77" s="23"/>
      <c r="N77" s="23"/>
      <c r="O77" s="23"/>
      <c r="P77" s="23"/>
      <c r="Q77" s="23"/>
      <c r="R77" s="23"/>
    </row>
    <row r="78" spans="1:21" ht="14.25" customHeight="1" x14ac:dyDescent="0.35">
      <c r="K78" s="5"/>
      <c r="L78" s="23"/>
      <c r="N78" s="23"/>
      <c r="O78" s="23"/>
      <c r="P78" s="23"/>
      <c r="Q78" s="23"/>
      <c r="R78" s="23"/>
    </row>
    <row r="79" spans="1:21" ht="14.25" customHeight="1" x14ac:dyDescent="0.35">
      <c r="A79" s="4"/>
      <c r="B79" s="4"/>
      <c r="C79" s="1"/>
      <c r="D79" s="1"/>
      <c r="G79" s="14"/>
      <c r="H79" s="14"/>
      <c r="J79" s="14"/>
      <c r="K79" s="5"/>
      <c r="L79" s="23"/>
      <c r="N79" s="23"/>
      <c r="O79" s="23"/>
      <c r="P79" s="23"/>
      <c r="Q79" s="23"/>
      <c r="R79" s="23"/>
    </row>
    <row r="80" spans="1:21" ht="14.25" customHeight="1" x14ac:dyDescent="0.35">
      <c r="K80" s="5"/>
      <c r="L80" s="23"/>
      <c r="N80" s="23"/>
      <c r="O80" s="23"/>
      <c r="P80" s="23"/>
      <c r="Q80" s="23"/>
      <c r="R80" s="23"/>
    </row>
    <row r="81" spans="1:18" ht="14.25" customHeight="1" x14ac:dyDescent="0.35">
      <c r="A81" s="4"/>
      <c r="B81" s="1"/>
      <c r="C81" s="1"/>
      <c r="D81" s="1"/>
      <c r="K81" s="5"/>
      <c r="L81" s="23"/>
      <c r="N81" s="23"/>
      <c r="O81" s="23"/>
      <c r="P81" s="23"/>
      <c r="Q81" s="23"/>
      <c r="R81" s="23"/>
    </row>
    <row r="82" spans="1:18" ht="14.25" customHeight="1" x14ac:dyDescent="0.35">
      <c r="A82" s="4"/>
      <c r="K82" s="5"/>
      <c r="L82" s="23"/>
      <c r="N82" s="23"/>
      <c r="O82" s="23"/>
      <c r="P82" s="23"/>
      <c r="Q82" s="23"/>
      <c r="R82" s="23"/>
    </row>
    <row r="83" spans="1:18" ht="14.25" customHeight="1" x14ac:dyDescent="0.35">
      <c r="A83" s="68"/>
      <c r="B83" s="3"/>
    </row>
    <row r="84" spans="1:18" ht="14.25" customHeight="1" x14ac:dyDescent="0.35">
      <c r="A84" s="4"/>
      <c r="B84" s="1"/>
      <c r="C84" s="1"/>
      <c r="D84" s="1"/>
      <c r="G84" s="14"/>
      <c r="H84" s="14"/>
      <c r="J84" s="14"/>
      <c r="K84" s="5"/>
      <c r="L84" s="23"/>
      <c r="N84" s="23"/>
      <c r="O84" s="23"/>
      <c r="P84" s="23"/>
      <c r="Q84" s="23"/>
      <c r="R84" s="23"/>
    </row>
    <row r="85" spans="1:18" ht="13.5" customHeight="1" x14ac:dyDescent="0.35">
      <c r="D85" s="1"/>
      <c r="G85" s="14"/>
      <c r="H85" s="14"/>
      <c r="J85" s="14"/>
      <c r="K85" s="5"/>
      <c r="L85" s="23"/>
      <c r="N85" s="23"/>
      <c r="O85" s="23"/>
      <c r="P85" s="23"/>
      <c r="Q85" s="23"/>
      <c r="R85" s="23"/>
    </row>
    <row r="86" spans="1:18" ht="14.25" customHeight="1" x14ac:dyDescent="0.35">
      <c r="D86" s="1"/>
      <c r="G86" s="14"/>
      <c r="H86" s="14"/>
      <c r="J86" s="14"/>
      <c r="K86" s="5"/>
      <c r="L86" s="23"/>
      <c r="N86" s="23"/>
      <c r="O86" s="23"/>
      <c r="P86" s="23"/>
      <c r="Q86" s="23"/>
      <c r="R86" s="23"/>
    </row>
    <row r="87" spans="1:18" ht="14.25" customHeight="1" x14ac:dyDescent="0.35">
      <c r="D87" s="1"/>
      <c r="G87" s="14"/>
      <c r="H87" s="14"/>
      <c r="J87" s="14"/>
      <c r="K87" s="5"/>
      <c r="L87" s="23"/>
      <c r="N87" s="23"/>
      <c r="O87" s="23"/>
      <c r="P87" s="23"/>
      <c r="Q87" s="23"/>
      <c r="R87" s="23"/>
    </row>
    <row r="88" spans="1:18" ht="14.25" customHeight="1" x14ac:dyDescent="0.35">
      <c r="D88" s="1"/>
      <c r="G88" s="14"/>
      <c r="H88" s="14"/>
      <c r="J88" s="14"/>
      <c r="K88" s="5"/>
      <c r="L88" s="23"/>
      <c r="N88" s="23"/>
      <c r="O88" s="23"/>
      <c r="P88" s="23"/>
      <c r="Q88" s="23"/>
      <c r="R88" s="23"/>
    </row>
    <row r="89" spans="1:18" ht="14.25" customHeight="1" x14ac:dyDescent="0.35">
      <c r="D89" s="1"/>
      <c r="G89" s="14"/>
      <c r="H89" s="14"/>
      <c r="J89" s="14"/>
      <c r="K89" s="5"/>
      <c r="L89" s="23"/>
      <c r="N89" s="23"/>
      <c r="O89" s="23"/>
      <c r="P89" s="23"/>
      <c r="Q89" s="23"/>
      <c r="R89" s="23"/>
    </row>
    <row r="90" spans="1:18" ht="14.25" customHeight="1" x14ac:dyDescent="0.35">
      <c r="D90" s="1"/>
      <c r="G90" s="14"/>
      <c r="H90" s="14"/>
      <c r="J90" s="14"/>
      <c r="K90" s="5"/>
      <c r="L90" s="23"/>
      <c r="N90" s="23"/>
      <c r="O90" s="23"/>
      <c r="P90" s="23"/>
      <c r="Q90" s="23"/>
      <c r="R90" s="23"/>
    </row>
    <row r="91" spans="1:18" ht="14.25" customHeight="1" x14ac:dyDescent="0.35">
      <c r="D91" s="1"/>
      <c r="G91" s="14"/>
      <c r="H91" s="14"/>
      <c r="J91" s="14"/>
      <c r="K91" s="5"/>
      <c r="L91" s="23"/>
      <c r="N91" s="23"/>
      <c r="O91" s="23"/>
      <c r="P91" s="23"/>
      <c r="Q91" s="23"/>
      <c r="R91" s="23"/>
    </row>
    <row r="92" spans="1:18" ht="14.25" customHeight="1" x14ac:dyDescent="0.35">
      <c r="K92" s="5"/>
      <c r="L92" s="23"/>
      <c r="N92" s="23"/>
      <c r="O92" s="23"/>
      <c r="P92" s="23"/>
      <c r="Q92" s="23"/>
      <c r="R92" s="23"/>
    </row>
    <row r="93" spans="1:18" ht="14.25" customHeight="1" x14ac:dyDescent="0.35">
      <c r="A93" s="4"/>
      <c r="B93" s="1"/>
      <c r="C93" s="1"/>
      <c r="D93" s="1"/>
      <c r="G93" s="14"/>
      <c r="H93" s="14"/>
      <c r="J93" s="14"/>
      <c r="K93" s="5"/>
      <c r="L93" s="23"/>
      <c r="N93" s="23"/>
      <c r="O93" s="23"/>
      <c r="P93" s="23"/>
      <c r="Q93" s="23"/>
      <c r="R93" s="23"/>
    </row>
    <row r="94" spans="1:18" ht="14.25" customHeight="1" x14ac:dyDescent="0.35">
      <c r="D94" s="1"/>
      <c r="G94" s="14"/>
      <c r="H94" s="14"/>
      <c r="J94" s="14"/>
      <c r="K94" s="5"/>
      <c r="L94" s="23"/>
      <c r="N94" s="23"/>
      <c r="O94" s="23"/>
      <c r="P94" s="23"/>
      <c r="Q94" s="23"/>
      <c r="R94" s="23"/>
    </row>
    <row r="95" spans="1:18" ht="14.25" customHeight="1" x14ac:dyDescent="0.35">
      <c r="D95" s="1"/>
      <c r="G95" s="14"/>
      <c r="H95" s="14"/>
      <c r="J95" s="14"/>
      <c r="K95" s="5"/>
      <c r="L95" s="23"/>
      <c r="N95" s="23"/>
      <c r="O95" s="23"/>
      <c r="P95" s="23"/>
      <c r="Q95" s="23"/>
      <c r="R95" s="23"/>
    </row>
    <row r="96" spans="1:18" ht="14.25" customHeight="1" x14ac:dyDescent="0.35">
      <c r="D96" s="1"/>
      <c r="E96" s="17"/>
      <c r="G96" s="14"/>
      <c r="H96" s="14"/>
      <c r="J96" s="14"/>
      <c r="K96" s="5"/>
      <c r="L96" s="23"/>
      <c r="N96" s="23"/>
      <c r="O96" s="23"/>
      <c r="P96" s="23"/>
      <c r="Q96" s="23"/>
      <c r="R96" s="23"/>
    </row>
    <row r="97" spans="1:18" ht="14.25" customHeight="1" x14ac:dyDescent="0.35">
      <c r="K97" s="5"/>
      <c r="L97" s="23"/>
      <c r="N97" s="23"/>
      <c r="O97" s="23"/>
      <c r="P97" s="23"/>
      <c r="Q97" s="23"/>
      <c r="R97" s="23"/>
    </row>
    <row r="98" spans="1:18" ht="14.25" customHeight="1" x14ac:dyDescent="0.35">
      <c r="A98" s="4"/>
      <c r="B98" s="1"/>
      <c r="C98" s="1"/>
      <c r="D98" s="1"/>
      <c r="G98" s="14"/>
      <c r="H98" s="14"/>
      <c r="J98" s="14"/>
      <c r="K98" s="5"/>
      <c r="L98" s="23"/>
      <c r="N98" s="23"/>
      <c r="O98" s="23"/>
      <c r="P98" s="23"/>
      <c r="Q98" s="23"/>
      <c r="R98" s="23"/>
    </row>
    <row r="99" spans="1:18" ht="14.25" customHeight="1" x14ac:dyDescent="0.35">
      <c r="D99" s="1"/>
      <c r="E99" s="17"/>
      <c r="G99" s="14"/>
      <c r="H99" s="14"/>
      <c r="J99" s="14"/>
      <c r="K99" s="5"/>
      <c r="L99" s="23"/>
      <c r="N99" s="23"/>
      <c r="O99" s="23"/>
      <c r="P99" s="23"/>
      <c r="Q99" s="23"/>
      <c r="R99" s="23"/>
    </row>
    <row r="100" spans="1:18" ht="14.25" customHeight="1" x14ac:dyDescent="0.35">
      <c r="K100" s="5"/>
      <c r="L100" s="23"/>
      <c r="N100" s="23"/>
      <c r="O100" s="23"/>
      <c r="P100" s="23"/>
      <c r="Q100" s="23"/>
      <c r="R100" s="23"/>
    </row>
    <row r="101" spans="1:18" ht="14.25" customHeight="1" x14ac:dyDescent="0.35">
      <c r="A101" s="4"/>
      <c r="B101" s="1"/>
      <c r="C101" s="1"/>
      <c r="D101" s="1"/>
      <c r="G101" s="14"/>
      <c r="H101" s="14"/>
      <c r="J101" s="14"/>
      <c r="K101" s="5"/>
      <c r="L101" s="23"/>
      <c r="N101" s="23"/>
      <c r="O101" s="23"/>
      <c r="P101" s="23"/>
      <c r="Q101" s="23"/>
      <c r="R101" s="23"/>
    </row>
    <row r="102" spans="1:18" ht="14.25" customHeight="1" x14ac:dyDescent="0.35">
      <c r="D102" s="1"/>
      <c r="G102" s="14"/>
      <c r="H102" s="14"/>
      <c r="J102" s="14"/>
      <c r="K102" s="5"/>
      <c r="L102" s="23"/>
      <c r="N102" s="23"/>
      <c r="O102" s="23"/>
      <c r="P102" s="23"/>
      <c r="Q102" s="23"/>
      <c r="R102" s="23"/>
    </row>
    <row r="103" spans="1:18" ht="14.25" customHeight="1" x14ac:dyDescent="0.35">
      <c r="D103" s="1"/>
      <c r="G103" s="14"/>
      <c r="H103" s="14"/>
      <c r="J103" s="14"/>
      <c r="K103" s="5"/>
      <c r="L103" s="23"/>
      <c r="N103" s="23"/>
      <c r="O103" s="23"/>
      <c r="P103" s="23"/>
      <c r="Q103" s="23"/>
      <c r="R103" s="23"/>
    </row>
    <row r="104" spans="1:18" ht="14.25" customHeight="1" x14ac:dyDescent="0.35">
      <c r="D104" s="1"/>
      <c r="G104" s="14"/>
      <c r="H104" s="14"/>
      <c r="J104" s="14"/>
      <c r="K104" s="5"/>
      <c r="L104" s="23"/>
      <c r="N104" s="23"/>
      <c r="O104" s="23"/>
      <c r="P104" s="23"/>
      <c r="Q104" s="23"/>
      <c r="R104" s="23"/>
    </row>
    <row r="105" spans="1:18" ht="14.25" customHeight="1" x14ac:dyDescent="0.35">
      <c r="D105" s="1"/>
      <c r="G105" s="14"/>
      <c r="H105" s="14"/>
      <c r="J105" s="14"/>
      <c r="K105" s="5"/>
      <c r="L105" s="23"/>
      <c r="N105" s="23"/>
      <c r="O105" s="23"/>
      <c r="P105" s="23"/>
      <c r="Q105" s="23"/>
      <c r="R105" s="23"/>
    </row>
    <row r="106" spans="1:18" ht="14.25" customHeight="1" x14ac:dyDescent="0.35">
      <c r="D106" s="1"/>
      <c r="G106" s="14"/>
      <c r="H106" s="14"/>
      <c r="J106" s="14"/>
      <c r="K106" s="5"/>
      <c r="L106" s="23"/>
      <c r="N106" s="23"/>
      <c r="O106" s="23"/>
      <c r="P106" s="23"/>
      <c r="Q106" s="23"/>
      <c r="R106" s="23"/>
    </row>
    <row r="107" spans="1:18" ht="14.25" customHeight="1" x14ac:dyDescent="0.35">
      <c r="K107" s="5"/>
      <c r="L107" s="23"/>
      <c r="N107" s="23"/>
      <c r="O107" s="23"/>
      <c r="P107" s="23"/>
      <c r="Q107" s="23"/>
      <c r="R107" s="23"/>
    </row>
    <row r="108" spans="1:18" ht="14.25" customHeight="1" x14ac:dyDescent="0.35">
      <c r="A108" s="4"/>
      <c r="B108" s="1"/>
      <c r="C108" s="1"/>
      <c r="D108" s="1"/>
      <c r="G108" s="14"/>
      <c r="H108" s="14"/>
      <c r="J108" s="14"/>
      <c r="K108" s="5"/>
      <c r="L108" s="23"/>
      <c r="N108" s="23"/>
      <c r="O108" s="23"/>
      <c r="P108" s="23"/>
      <c r="Q108" s="23"/>
      <c r="R108" s="23"/>
    </row>
    <row r="109" spans="1:18" ht="14.25" customHeight="1" x14ac:dyDescent="0.35">
      <c r="D109" s="1"/>
      <c r="G109" s="14"/>
      <c r="H109" s="14"/>
      <c r="J109" s="14"/>
      <c r="K109" s="5"/>
      <c r="L109" s="23"/>
      <c r="N109" s="23"/>
      <c r="O109" s="23"/>
      <c r="P109" s="23"/>
      <c r="Q109" s="23"/>
      <c r="R109" s="23"/>
    </row>
    <row r="110" spans="1:18" ht="14.25" customHeight="1" x14ac:dyDescent="0.35">
      <c r="D110" s="1"/>
      <c r="G110" s="14"/>
      <c r="H110" s="14"/>
      <c r="J110" s="14"/>
      <c r="K110" s="5"/>
      <c r="L110" s="23"/>
      <c r="N110" s="23"/>
      <c r="O110" s="23"/>
      <c r="P110" s="23"/>
      <c r="Q110" s="23"/>
      <c r="R110" s="23"/>
    </row>
    <row r="111" spans="1:18" ht="14.25" customHeight="1" x14ac:dyDescent="0.35">
      <c r="K111" s="5"/>
      <c r="L111" s="23"/>
      <c r="N111" s="23"/>
      <c r="O111" s="23"/>
      <c r="P111" s="23"/>
      <c r="Q111" s="23"/>
      <c r="R111" s="23"/>
    </row>
    <row r="112" spans="1:18" ht="14.25" customHeight="1" x14ac:dyDescent="0.35">
      <c r="A112" s="4"/>
      <c r="B112" s="1"/>
      <c r="C112" s="1"/>
      <c r="D112" s="1"/>
      <c r="G112" s="14"/>
      <c r="H112" s="14"/>
      <c r="J112" s="14"/>
      <c r="K112" s="5"/>
      <c r="L112" s="23"/>
      <c r="N112" s="23"/>
      <c r="O112" s="23"/>
      <c r="P112" s="23"/>
      <c r="Q112" s="23"/>
      <c r="R112" s="23"/>
    </row>
    <row r="113" spans="1:18" ht="14.25" customHeight="1" x14ac:dyDescent="0.35">
      <c r="D113" s="1"/>
      <c r="G113" s="14"/>
      <c r="H113" s="14"/>
      <c r="J113" s="14"/>
      <c r="K113" s="5"/>
      <c r="L113" s="23"/>
      <c r="N113" s="23"/>
      <c r="O113" s="23"/>
      <c r="P113" s="23"/>
      <c r="Q113" s="23"/>
      <c r="R113" s="23"/>
    </row>
    <row r="114" spans="1:18" ht="14.25" customHeight="1" x14ac:dyDescent="0.35">
      <c r="D114" s="1"/>
      <c r="G114" s="14"/>
      <c r="H114" s="14"/>
      <c r="J114" s="14"/>
      <c r="K114" s="5"/>
      <c r="L114" s="23"/>
      <c r="N114" s="23"/>
      <c r="O114" s="23"/>
      <c r="P114" s="23"/>
      <c r="Q114" s="23"/>
      <c r="R114" s="23"/>
    </row>
    <row r="115" spans="1:18" ht="14.25" customHeight="1" x14ac:dyDescent="0.35">
      <c r="D115" s="1"/>
      <c r="G115" s="14"/>
      <c r="H115" s="14"/>
      <c r="J115" s="14"/>
      <c r="K115" s="5"/>
      <c r="L115" s="23"/>
      <c r="N115" s="23"/>
      <c r="O115" s="23"/>
      <c r="P115" s="23"/>
      <c r="Q115" s="23"/>
      <c r="R115" s="23"/>
    </row>
    <row r="116" spans="1:18" ht="14.25" customHeight="1" x14ac:dyDescent="0.35">
      <c r="D116" s="1"/>
      <c r="G116" s="14"/>
      <c r="H116" s="14"/>
      <c r="J116" s="14"/>
      <c r="K116" s="5"/>
      <c r="L116" s="23"/>
      <c r="N116" s="23"/>
      <c r="O116" s="23"/>
      <c r="P116" s="23"/>
      <c r="Q116" s="23"/>
      <c r="R116" s="23"/>
    </row>
    <row r="117" spans="1:18" ht="14.25" customHeight="1" x14ac:dyDescent="0.35">
      <c r="D117" s="1"/>
      <c r="G117" s="14"/>
      <c r="H117" s="14"/>
      <c r="J117" s="14"/>
      <c r="K117" s="5"/>
      <c r="L117" s="23"/>
      <c r="N117" s="23"/>
      <c r="O117" s="23"/>
      <c r="P117" s="23"/>
      <c r="Q117" s="23"/>
      <c r="R117" s="23"/>
    </row>
    <row r="118" spans="1:18" ht="14.25" customHeight="1" x14ac:dyDescent="0.35">
      <c r="D118" s="1"/>
      <c r="G118" s="14"/>
      <c r="H118" s="14"/>
      <c r="J118" s="14"/>
      <c r="K118" s="5"/>
      <c r="L118" s="23"/>
      <c r="N118" s="23"/>
      <c r="O118" s="23"/>
      <c r="P118" s="23"/>
      <c r="Q118" s="23"/>
      <c r="R118" s="23"/>
    </row>
    <row r="119" spans="1:18" ht="14.25" customHeight="1" x14ac:dyDescent="0.35">
      <c r="K119" s="5"/>
      <c r="L119" s="23"/>
      <c r="N119" s="23"/>
      <c r="O119" s="23"/>
      <c r="P119" s="23"/>
      <c r="Q119" s="23"/>
      <c r="R119" s="23"/>
    </row>
    <row r="120" spans="1:18" ht="14.25" customHeight="1" x14ac:dyDescent="0.35">
      <c r="A120" s="4"/>
      <c r="B120" s="1"/>
      <c r="C120" s="1"/>
      <c r="D120" s="1"/>
      <c r="G120" s="14"/>
      <c r="H120" s="14"/>
      <c r="J120" s="14"/>
      <c r="K120" s="5"/>
      <c r="L120" s="23"/>
      <c r="N120" s="23"/>
      <c r="O120" s="23"/>
      <c r="P120" s="23"/>
      <c r="Q120" s="23"/>
      <c r="R120" s="23"/>
    </row>
    <row r="121" spans="1:18" ht="14.25" customHeight="1" x14ac:dyDescent="0.35">
      <c r="D121" s="1"/>
      <c r="G121" s="14"/>
      <c r="H121" s="14"/>
      <c r="J121" s="14"/>
      <c r="K121" s="5"/>
      <c r="L121" s="23"/>
      <c r="N121" s="23"/>
      <c r="O121" s="23"/>
      <c r="P121" s="23"/>
      <c r="Q121" s="23"/>
      <c r="R121" s="23"/>
    </row>
    <row r="122" spans="1:18" ht="14.25" customHeight="1" x14ac:dyDescent="0.35">
      <c r="D122" s="1"/>
      <c r="G122" s="14"/>
      <c r="H122" s="14"/>
      <c r="J122" s="14"/>
      <c r="K122" s="5"/>
      <c r="L122" s="23"/>
      <c r="N122" s="23"/>
      <c r="O122" s="23"/>
      <c r="P122" s="23"/>
      <c r="Q122" s="23"/>
      <c r="R122" s="23"/>
    </row>
    <row r="123" spans="1:18" ht="14.25" customHeight="1" x14ac:dyDescent="0.35">
      <c r="D123" s="1"/>
      <c r="G123" s="14"/>
      <c r="H123" s="14"/>
      <c r="J123" s="14"/>
      <c r="K123" s="5"/>
      <c r="L123" s="23"/>
      <c r="N123" s="23"/>
      <c r="O123" s="23"/>
      <c r="P123" s="23"/>
      <c r="Q123" s="23"/>
      <c r="R123" s="23"/>
    </row>
    <row r="124" spans="1:18" ht="14.25" customHeight="1" x14ac:dyDescent="0.35">
      <c r="K124" s="5"/>
      <c r="L124" s="23"/>
      <c r="N124" s="23"/>
      <c r="O124" s="23"/>
      <c r="P124" s="23"/>
      <c r="Q124" s="23"/>
      <c r="R124" s="23"/>
    </row>
    <row r="125" spans="1:18" ht="14.25" customHeight="1" x14ac:dyDescent="0.35">
      <c r="A125" s="4"/>
      <c r="B125" s="1"/>
      <c r="C125" s="1"/>
      <c r="D125" s="1"/>
      <c r="J125" s="14"/>
      <c r="K125" s="5"/>
      <c r="L125" s="23"/>
      <c r="N125" s="23"/>
      <c r="O125" s="23"/>
      <c r="P125" s="23"/>
      <c r="Q125" s="23"/>
      <c r="R125" s="23"/>
    </row>
    <row r="126" spans="1:18" ht="14.25" customHeight="1" x14ac:dyDescent="0.35">
      <c r="K126" s="5"/>
      <c r="L126" s="23"/>
      <c r="N126" s="23"/>
      <c r="O126" s="23"/>
      <c r="P126" s="23"/>
      <c r="Q126" s="23"/>
      <c r="R126" s="23"/>
    </row>
    <row r="127" spans="1:18" ht="14.25" customHeight="1" x14ac:dyDescent="0.35">
      <c r="A127" s="4"/>
      <c r="B127" s="1"/>
      <c r="C127" s="1"/>
      <c r="D127" s="1"/>
      <c r="G127" s="14"/>
      <c r="H127" s="14"/>
      <c r="J127" s="14"/>
      <c r="K127" s="5"/>
      <c r="L127" s="23"/>
      <c r="N127" s="23"/>
      <c r="O127" s="23"/>
      <c r="P127" s="23"/>
      <c r="Q127" s="23"/>
      <c r="R127" s="23"/>
    </row>
    <row r="128" spans="1:18" ht="14.25" customHeight="1" x14ac:dyDescent="0.35">
      <c r="D128" s="1"/>
      <c r="G128" s="14"/>
      <c r="H128" s="14"/>
      <c r="J128" s="14"/>
      <c r="K128" s="5"/>
      <c r="L128" s="23"/>
      <c r="N128" s="23"/>
      <c r="O128" s="23"/>
      <c r="P128" s="23"/>
      <c r="Q128" s="23"/>
      <c r="R128" s="23"/>
    </row>
    <row r="129" spans="1:18" ht="14.25" customHeight="1" x14ac:dyDescent="0.35">
      <c r="D129" s="1"/>
      <c r="G129" s="14"/>
      <c r="H129" s="14"/>
      <c r="J129" s="14"/>
      <c r="K129" s="5"/>
      <c r="L129" s="23"/>
      <c r="N129" s="23"/>
      <c r="O129" s="23"/>
      <c r="P129" s="23"/>
      <c r="Q129" s="23"/>
      <c r="R129" s="23"/>
    </row>
    <row r="130" spans="1:18" ht="14.25" customHeight="1" x14ac:dyDescent="0.35">
      <c r="D130" s="1"/>
      <c r="G130" s="14"/>
      <c r="H130" s="14"/>
      <c r="J130" s="14"/>
      <c r="K130" s="5"/>
      <c r="L130" s="23"/>
      <c r="N130" s="23"/>
      <c r="O130" s="23"/>
      <c r="P130" s="23"/>
      <c r="Q130" s="23"/>
      <c r="R130" s="23"/>
    </row>
    <row r="131" spans="1:18" ht="14.25" customHeight="1" x14ac:dyDescent="0.35">
      <c r="K131" s="5"/>
      <c r="L131" s="23"/>
      <c r="N131" s="23"/>
      <c r="O131" s="23"/>
      <c r="P131" s="23"/>
      <c r="Q131" s="23"/>
      <c r="R131" s="23"/>
    </row>
    <row r="132" spans="1:18" ht="14.25" customHeight="1" x14ac:dyDescent="0.35">
      <c r="A132" s="68"/>
      <c r="B132" s="3"/>
      <c r="K132" s="5"/>
      <c r="L132" s="23"/>
      <c r="N132" s="23"/>
      <c r="O132" s="23"/>
      <c r="P132" s="23"/>
      <c r="Q132" s="23"/>
      <c r="R132" s="23"/>
    </row>
    <row r="133" spans="1:18" ht="14.25" customHeight="1" x14ac:dyDescent="0.35">
      <c r="A133" s="4"/>
      <c r="B133" s="1"/>
      <c r="C133" s="1"/>
      <c r="D133" s="1"/>
      <c r="G133" s="14"/>
      <c r="H133" s="14"/>
      <c r="J133" s="14"/>
      <c r="K133" s="5"/>
      <c r="L133" s="23"/>
      <c r="N133" s="23"/>
      <c r="O133" s="23"/>
      <c r="P133" s="23"/>
      <c r="Q133" s="23"/>
      <c r="R133" s="23"/>
    </row>
    <row r="134" spans="1:18" ht="14.25" customHeight="1" x14ac:dyDescent="0.35">
      <c r="D134" s="1"/>
      <c r="G134" s="14"/>
      <c r="H134" s="14"/>
      <c r="J134" s="14"/>
      <c r="K134" s="5"/>
      <c r="L134" s="23"/>
      <c r="N134" s="23"/>
      <c r="O134" s="23"/>
      <c r="P134" s="23"/>
      <c r="Q134" s="23"/>
      <c r="R134" s="23"/>
    </row>
    <row r="135" spans="1:18" ht="14.25" customHeight="1" x14ac:dyDescent="0.35">
      <c r="D135" s="1"/>
      <c r="G135" s="14"/>
      <c r="H135" s="14"/>
      <c r="J135" s="14"/>
      <c r="K135" s="5"/>
      <c r="L135" s="23"/>
      <c r="N135" s="23"/>
      <c r="O135" s="23"/>
      <c r="P135" s="23"/>
      <c r="Q135" s="23"/>
      <c r="R135" s="23"/>
    </row>
    <row r="136" spans="1:18" ht="14.25" customHeight="1" x14ac:dyDescent="0.35">
      <c r="K136" s="5"/>
      <c r="L136" s="23"/>
      <c r="N136" s="23"/>
      <c r="O136" s="23"/>
      <c r="P136" s="23"/>
      <c r="Q136" s="23"/>
      <c r="R136" s="23"/>
    </row>
    <row r="137" spans="1:18" ht="14.25" customHeight="1" x14ac:dyDescent="0.35">
      <c r="A137" s="4"/>
      <c r="B137" s="1"/>
      <c r="C137" s="1"/>
      <c r="D137" s="1"/>
      <c r="G137" s="14"/>
      <c r="H137" s="14"/>
      <c r="J137" s="14"/>
      <c r="K137" s="5"/>
      <c r="L137" s="23"/>
      <c r="N137" s="23"/>
      <c r="O137" s="23"/>
      <c r="P137" s="23"/>
      <c r="Q137" s="23"/>
      <c r="R137" s="23"/>
    </row>
    <row r="138" spans="1:18" ht="14.25" customHeight="1" x14ac:dyDescent="0.35">
      <c r="D138" s="1"/>
      <c r="G138" s="14"/>
      <c r="H138" s="14"/>
      <c r="J138" s="14"/>
      <c r="K138" s="5"/>
      <c r="L138" s="23"/>
      <c r="N138" s="23"/>
      <c r="O138" s="23"/>
      <c r="P138" s="23"/>
      <c r="Q138" s="23"/>
      <c r="R138" s="23"/>
    </row>
    <row r="139" spans="1:18" ht="14.25" customHeight="1" x14ac:dyDescent="0.35">
      <c r="D139" s="1"/>
      <c r="G139" s="14"/>
      <c r="H139" s="14"/>
      <c r="J139" s="14"/>
      <c r="K139" s="5"/>
      <c r="L139" s="23"/>
      <c r="N139" s="23"/>
      <c r="O139" s="23"/>
      <c r="P139" s="23"/>
      <c r="Q139" s="23"/>
      <c r="R139" s="23"/>
    </row>
    <row r="140" spans="1:18" ht="14.25" customHeight="1" x14ac:dyDescent="0.35">
      <c r="K140" s="5"/>
      <c r="L140" s="23"/>
      <c r="N140" s="23"/>
      <c r="O140" s="23"/>
      <c r="P140" s="23"/>
      <c r="Q140" s="23"/>
      <c r="R140" s="23"/>
    </row>
    <row r="141" spans="1:18" ht="14.25" customHeight="1" x14ac:dyDescent="0.35">
      <c r="A141" s="4"/>
      <c r="B141" s="1"/>
      <c r="C141" s="1"/>
      <c r="D141" s="1"/>
      <c r="G141" s="14"/>
      <c r="H141" s="14"/>
      <c r="J141" s="14"/>
      <c r="K141" s="5"/>
      <c r="L141" s="23"/>
      <c r="N141" s="23"/>
      <c r="O141" s="23"/>
      <c r="P141" s="23"/>
      <c r="Q141" s="23"/>
      <c r="R141" s="23"/>
    </row>
    <row r="142" spans="1:18" ht="14.25" customHeight="1" x14ac:dyDescent="0.35">
      <c r="D142" s="1"/>
      <c r="G142" s="14"/>
      <c r="H142" s="14"/>
      <c r="J142" s="14"/>
      <c r="K142" s="5"/>
      <c r="L142" s="23"/>
      <c r="N142" s="23"/>
      <c r="O142" s="23"/>
      <c r="P142" s="23"/>
      <c r="Q142" s="23"/>
      <c r="R142" s="23"/>
    </row>
    <row r="143" spans="1:18" ht="14.25" customHeight="1" x14ac:dyDescent="0.35">
      <c r="D143" s="1"/>
      <c r="G143" s="14"/>
      <c r="H143" s="14"/>
      <c r="J143" s="14"/>
      <c r="K143" s="5"/>
      <c r="L143" s="23"/>
      <c r="N143" s="23"/>
      <c r="O143" s="23"/>
      <c r="P143" s="23"/>
      <c r="Q143" s="23"/>
      <c r="R143" s="23"/>
    </row>
    <row r="144" spans="1:18" ht="14.25" customHeight="1" x14ac:dyDescent="0.35">
      <c r="D144" s="1"/>
      <c r="G144" s="14"/>
      <c r="H144" s="14"/>
      <c r="J144" s="14"/>
      <c r="K144" s="5"/>
      <c r="L144" s="23"/>
      <c r="N144" s="23"/>
      <c r="O144" s="23"/>
      <c r="P144" s="23"/>
      <c r="Q144" s="23"/>
      <c r="R144" s="23"/>
    </row>
    <row r="145" spans="1:18" ht="14.25" customHeight="1" x14ac:dyDescent="0.35">
      <c r="D145" s="1"/>
      <c r="G145" s="14"/>
      <c r="H145" s="14"/>
      <c r="J145" s="14"/>
      <c r="K145" s="5"/>
      <c r="L145" s="23"/>
      <c r="N145" s="23"/>
      <c r="O145" s="23"/>
      <c r="P145" s="23"/>
      <c r="Q145" s="23"/>
      <c r="R145" s="23"/>
    </row>
    <row r="146" spans="1:18" ht="14.25" customHeight="1" x14ac:dyDescent="0.35">
      <c r="D146" s="1"/>
      <c r="G146" s="14"/>
      <c r="H146" s="14"/>
      <c r="J146" s="14"/>
      <c r="K146" s="5"/>
      <c r="L146" s="23"/>
      <c r="N146" s="23"/>
      <c r="O146" s="23"/>
      <c r="P146" s="23"/>
      <c r="Q146" s="23"/>
      <c r="R146" s="23"/>
    </row>
    <row r="147" spans="1:18" ht="14.25" customHeight="1" x14ac:dyDescent="0.35">
      <c r="D147" s="1"/>
      <c r="G147" s="14"/>
      <c r="H147" s="14"/>
      <c r="J147" s="14"/>
      <c r="K147" s="5"/>
      <c r="L147" s="23"/>
      <c r="N147" s="23"/>
      <c r="O147" s="23"/>
      <c r="P147" s="23"/>
      <c r="Q147" s="23"/>
      <c r="R147" s="23"/>
    </row>
    <row r="148" spans="1:18" ht="14.25" customHeight="1" x14ac:dyDescent="0.35">
      <c r="D148" s="1"/>
      <c r="G148" s="14"/>
      <c r="H148" s="14"/>
      <c r="J148" s="14"/>
      <c r="K148" s="5"/>
      <c r="L148" s="23"/>
      <c r="N148" s="23"/>
      <c r="O148" s="23"/>
      <c r="P148" s="23"/>
      <c r="Q148" s="23"/>
      <c r="R148" s="23"/>
    </row>
    <row r="149" spans="1:18" ht="14.25" customHeight="1" x14ac:dyDescent="0.35">
      <c r="K149" s="5"/>
      <c r="L149" s="23"/>
      <c r="N149" s="23"/>
      <c r="O149" s="23"/>
      <c r="P149" s="23"/>
      <c r="Q149" s="23"/>
      <c r="R149" s="23"/>
    </row>
    <row r="150" spans="1:18" ht="14.25" customHeight="1" x14ac:dyDescent="0.35">
      <c r="A150" s="4"/>
      <c r="B150" s="1"/>
      <c r="C150" s="1"/>
      <c r="D150" s="1"/>
      <c r="G150" s="14"/>
      <c r="H150" s="14"/>
      <c r="J150" s="14"/>
      <c r="K150" s="5"/>
      <c r="L150" s="23"/>
      <c r="N150" s="23"/>
      <c r="O150" s="23"/>
      <c r="P150" s="23"/>
      <c r="Q150" s="23"/>
      <c r="R150" s="23"/>
    </row>
    <row r="151" spans="1:18" ht="14.25" customHeight="1" x14ac:dyDescent="0.35">
      <c r="D151" s="1"/>
      <c r="G151" s="14"/>
      <c r="H151" s="14"/>
      <c r="J151" s="14"/>
      <c r="K151" s="5"/>
      <c r="L151" s="23"/>
      <c r="N151" s="23"/>
      <c r="O151" s="23"/>
      <c r="P151" s="23"/>
      <c r="Q151" s="23"/>
      <c r="R151" s="23"/>
    </row>
    <row r="152" spans="1:18" ht="14.25" customHeight="1" x14ac:dyDescent="0.35">
      <c r="D152" s="1"/>
      <c r="G152" s="14"/>
      <c r="H152" s="14"/>
      <c r="J152" s="14"/>
      <c r="K152" s="5"/>
      <c r="L152" s="23"/>
      <c r="N152" s="23"/>
      <c r="O152" s="23"/>
      <c r="P152" s="23"/>
      <c r="Q152" s="23"/>
      <c r="R152" s="23"/>
    </row>
    <row r="153" spans="1:18" ht="14.25" customHeight="1" x14ac:dyDescent="0.35">
      <c r="D153" s="1"/>
      <c r="G153" s="14"/>
      <c r="H153" s="14"/>
      <c r="J153" s="14"/>
      <c r="K153" s="5"/>
      <c r="L153" s="23"/>
      <c r="N153" s="23"/>
      <c r="O153" s="23"/>
      <c r="P153" s="23"/>
      <c r="Q153" s="23"/>
      <c r="R153" s="23"/>
    </row>
    <row r="154" spans="1:18" ht="14.25" customHeight="1" x14ac:dyDescent="0.35">
      <c r="D154" s="1"/>
      <c r="G154" s="14"/>
      <c r="H154" s="14"/>
      <c r="J154" s="14"/>
      <c r="K154" s="5"/>
      <c r="L154" s="23"/>
      <c r="N154" s="23"/>
      <c r="O154" s="23"/>
      <c r="P154" s="23"/>
      <c r="Q154" s="23"/>
      <c r="R154" s="23"/>
    </row>
    <row r="155" spans="1:18" ht="14.25" customHeight="1" x14ac:dyDescent="0.35">
      <c r="D155" s="1"/>
      <c r="G155" s="14"/>
      <c r="H155" s="14"/>
      <c r="J155" s="14"/>
      <c r="K155" s="5"/>
      <c r="L155" s="23"/>
      <c r="N155" s="23"/>
      <c r="O155" s="23"/>
      <c r="P155" s="23"/>
      <c r="Q155" s="23"/>
      <c r="R155" s="23"/>
    </row>
    <row r="156" spans="1:18" ht="14.25" customHeight="1" x14ac:dyDescent="0.35">
      <c r="D156" s="1"/>
      <c r="G156" s="14"/>
      <c r="H156" s="14"/>
      <c r="J156" s="14"/>
      <c r="K156" s="5"/>
      <c r="L156" s="23"/>
      <c r="N156" s="23"/>
      <c r="O156" s="23"/>
      <c r="P156" s="23"/>
      <c r="Q156" s="23"/>
      <c r="R156" s="23"/>
    </row>
    <row r="157" spans="1:18" ht="14.25" customHeight="1" x14ac:dyDescent="0.35">
      <c r="D157" s="1"/>
      <c r="G157" s="14"/>
      <c r="H157" s="14"/>
      <c r="J157" s="14"/>
      <c r="K157" s="5"/>
      <c r="L157" s="23"/>
      <c r="N157" s="23"/>
      <c r="O157" s="23"/>
      <c r="P157" s="23"/>
      <c r="Q157" s="23"/>
      <c r="R157" s="23"/>
    </row>
    <row r="158" spans="1:18" ht="14.25" customHeight="1" x14ac:dyDescent="0.35">
      <c r="K158" s="5"/>
      <c r="L158" s="23"/>
      <c r="N158" s="23"/>
      <c r="O158" s="23"/>
      <c r="P158" s="23"/>
      <c r="Q158" s="23"/>
      <c r="R158" s="23"/>
    </row>
    <row r="159" spans="1:18" ht="14.25" customHeight="1" x14ac:dyDescent="0.35">
      <c r="A159" s="4"/>
      <c r="B159" s="1"/>
      <c r="C159" s="1"/>
      <c r="D159" s="1"/>
      <c r="G159" s="14"/>
      <c r="H159" s="14"/>
      <c r="J159" s="14"/>
      <c r="K159" s="5"/>
      <c r="L159" s="23"/>
      <c r="N159" s="23"/>
      <c r="O159" s="23"/>
      <c r="P159" s="23"/>
      <c r="Q159" s="23"/>
      <c r="R159" s="23"/>
    </row>
    <row r="160" spans="1:18" ht="14.25" customHeight="1" x14ac:dyDescent="0.35">
      <c r="D160" s="1"/>
      <c r="G160" s="14"/>
      <c r="H160" s="14"/>
      <c r="J160" s="14"/>
      <c r="K160" s="5"/>
      <c r="L160" s="23"/>
      <c r="N160" s="23"/>
      <c r="O160" s="23"/>
      <c r="P160" s="23"/>
      <c r="Q160" s="23"/>
      <c r="R160" s="23"/>
    </row>
    <row r="161" spans="1:18" ht="14.25" customHeight="1" x14ac:dyDescent="0.35">
      <c r="D161" s="1"/>
      <c r="G161" s="14"/>
      <c r="H161" s="14"/>
      <c r="J161" s="14"/>
      <c r="K161" s="5"/>
      <c r="L161" s="23"/>
      <c r="N161" s="23"/>
      <c r="O161" s="23"/>
      <c r="P161" s="23"/>
      <c r="Q161" s="23"/>
      <c r="R161" s="23"/>
    </row>
    <row r="162" spans="1:18" ht="14.25" customHeight="1" x14ac:dyDescent="0.35">
      <c r="D162" s="1"/>
      <c r="G162" s="14"/>
      <c r="H162" s="14"/>
      <c r="J162" s="14"/>
      <c r="K162" s="5"/>
      <c r="L162" s="23"/>
      <c r="N162" s="23"/>
      <c r="O162" s="23"/>
      <c r="P162" s="23"/>
      <c r="Q162" s="23"/>
      <c r="R162" s="23"/>
    </row>
    <row r="163" spans="1:18" ht="14.25" customHeight="1" x14ac:dyDescent="0.35">
      <c r="K163" s="5"/>
      <c r="L163" s="23"/>
      <c r="N163" s="23"/>
      <c r="O163" s="23"/>
      <c r="P163" s="23"/>
      <c r="Q163" s="23"/>
      <c r="R163" s="23"/>
    </row>
    <row r="164" spans="1:18" ht="14.25" customHeight="1" x14ac:dyDescent="0.35">
      <c r="A164" s="4"/>
      <c r="B164" s="1"/>
      <c r="C164" s="1"/>
      <c r="D164" s="1"/>
      <c r="G164" s="14"/>
      <c r="H164" s="14"/>
      <c r="J164" s="14"/>
      <c r="K164" s="5"/>
      <c r="L164" s="23"/>
      <c r="N164" s="23"/>
      <c r="O164" s="23"/>
      <c r="P164" s="23"/>
      <c r="Q164" s="23"/>
      <c r="R164" s="23"/>
    </row>
    <row r="165" spans="1:18" ht="14.25" customHeight="1" x14ac:dyDescent="0.35">
      <c r="D165" s="1"/>
      <c r="G165" s="14"/>
      <c r="H165" s="14"/>
      <c r="J165" s="14"/>
      <c r="K165" s="5"/>
      <c r="L165" s="23"/>
      <c r="N165" s="23"/>
      <c r="O165" s="23"/>
      <c r="P165" s="23"/>
      <c r="Q165" s="23"/>
      <c r="R165" s="23"/>
    </row>
    <row r="166" spans="1:18" ht="14.25" customHeight="1" x14ac:dyDescent="0.35">
      <c r="D166" s="1"/>
      <c r="G166" s="14"/>
      <c r="H166" s="14"/>
      <c r="J166" s="14"/>
      <c r="K166" s="5"/>
      <c r="L166" s="23"/>
      <c r="N166" s="23"/>
      <c r="O166" s="23"/>
      <c r="P166" s="23"/>
      <c r="Q166" s="23"/>
      <c r="R166" s="23"/>
    </row>
    <row r="167" spans="1:18" ht="14.25" customHeight="1" x14ac:dyDescent="0.35">
      <c r="D167" s="1"/>
      <c r="G167" s="14"/>
      <c r="H167" s="14"/>
      <c r="J167" s="14"/>
      <c r="K167" s="5"/>
      <c r="L167" s="23"/>
      <c r="N167" s="23"/>
      <c r="O167" s="23"/>
      <c r="P167" s="23"/>
      <c r="Q167" s="23"/>
      <c r="R167" s="23"/>
    </row>
    <row r="168" spans="1:18" ht="14.25" customHeight="1" x14ac:dyDescent="0.35">
      <c r="A168" s="4"/>
      <c r="J168" s="14"/>
      <c r="K168" s="5"/>
      <c r="L168" s="23"/>
      <c r="N168" s="23"/>
      <c r="O168" s="23"/>
      <c r="P168" s="23"/>
      <c r="Q168" s="23"/>
      <c r="R168" s="23"/>
    </row>
    <row r="169" spans="1:18" ht="14.25" customHeight="1" x14ac:dyDescent="0.35">
      <c r="A169" s="4"/>
      <c r="B169" s="1"/>
      <c r="C169" s="1"/>
      <c r="D169" s="1"/>
      <c r="G169" s="14"/>
      <c r="H169" s="14"/>
      <c r="J169" s="14"/>
      <c r="K169" s="5"/>
      <c r="L169" s="23"/>
      <c r="N169" s="23"/>
      <c r="O169" s="23"/>
      <c r="P169" s="23"/>
      <c r="Q169" s="23"/>
      <c r="R169" s="23"/>
    </row>
    <row r="170" spans="1:18" ht="14.25" customHeight="1" x14ac:dyDescent="0.35">
      <c r="D170" s="1"/>
      <c r="G170" s="14"/>
      <c r="H170" s="14"/>
      <c r="J170" s="14"/>
      <c r="K170" s="5"/>
      <c r="L170" s="23"/>
      <c r="N170" s="23"/>
      <c r="O170" s="23"/>
      <c r="P170" s="23"/>
      <c r="Q170" s="23"/>
      <c r="R170" s="23"/>
    </row>
    <row r="171" spans="1:18" ht="14.25" customHeight="1" x14ac:dyDescent="0.35">
      <c r="D171" s="1"/>
      <c r="G171" s="14"/>
      <c r="H171" s="14"/>
      <c r="J171" s="14"/>
      <c r="K171" s="5"/>
      <c r="L171" s="23"/>
      <c r="N171" s="23"/>
      <c r="O171" s="23"/>
      <c r="P171" s="23"/>
      <c r="Q171" s="23"/>
      <c r="R171" s="23"/>
    </row>
    <row r="172" spans="1:18" ht="14.25" customHeight="1" x14ac:dyDescent="0.35">
      <c r="K172" s="5"/>
      <c r="L172" s="23"/>
      <c r="N172" s="23"/>
      <c r="O172" s="23"/>
      <c r="P172" s="23"/>
      <c r="Q172" s="23"/>
      <c r="R172" s="23"/>
    </row>
    <row r="173" spans="1:18" ht="14.25" customHeight="1" x14ac:dyDescent="0.35">
      <c r="A173" s="4"/>
      <c r="B173" s="1"/>
      <c r="C173" s="1"/>
      <c r="D173" s="1"/>
      <c r="K173" s="5"/>
      <c r="L173" s="23"/>
      <c r="N173" s="23"/>
      <c r="O173" s="23"/>
      <c r="P173" s="23"/>
      <c r="Q173" s="23"/>
      <c r="R173" s="23"/>
    </row>
    <row r="174" spans="1:18" ht="14.25" customHeight="1" x14ac:dyDescent="0.35">
      <c r="K174" s="5"/>
      <c r="L174" s="23"/>
      <c r="N174" s="23"/>
      <c r="O174" s="23"/>
      <c r="P174" s="23"/>
      <c r="Q174" s="23"/>
      <c r="R174" s="23"/>
    </row>
    <row r="175" spans="1:18" ht="14.25" customHeight="1" x14ac:dyDescent="0.35">
      <c r="A175" s="4"/>
      <c r="B175" s="1"/>
      <c r="C175" s="1"/>
      <c r="D175" s="1"/>
      <c r="G175" s="14"/>
      <c r="H175" s="14"/>
      <c r="J175" s="14"/>
      <c r="K175" s="5"/>
      <c r="L175" s="23"/>
      <c r="N175" s="23"/>
      <c r="O175" s="23"/>
      <c r="P175" s="23"/>
      <c r="Q175" s="23"/>
      <c r="R175" s="23"/>
    </row>
    <row r="176" spans="1:18" ht="14.25" customHeight="1" x14ac:dyDescent="0.35">
      <c r="D176" s="1"/>
      <c r="G176" s="14"/>
      <c r="H176" s="14"/>
      <c r="J176" s="14"/>
      <c r="K176" s="5"/>
      <c r="L176" s="23"/>
      <c r="N176" s="23"/>
      <c r="O176" s="23"/>
      <c r="P176" s="23"/>
      <c r="Q176" s="23"/>
      <c r="R176" s="23"/>
    </row>
    <row r="177" spans="1:18" ht="14.25" customHeight="1" x14ac:dyDescent="0.35">
      <c r="D177" s="1"/>
      <c r="G177" s="14"/>
      <c r="H177" s="14"/>
      <c r="J177" s="14"/>
      <c r="K177" s="5"/>
      <c r="L177" s="23"/>
      <c r="N177" s="23"/>
      <c r="O177" s="23"/>
      <c r="P177" s="23"/>
      <c r="Q177" s="23"/>
      <c r="R177" s="23"/>
    </row>
    <row r="178" spans="1:18" ht="14.25" customHeight="1" x14ac:dyDescent="0.35">
      <c r="D178" s="1"/>
      <c r="G178" s="14"/>
      <c r="H178" s="14"/>
      <c r="J178" s="14"/>
      <c r="K178" s="5"/>
      <c r="L178" s="23"/>
      <c r="N178" s="23"/>
      <c r="O178" s="23"/>
      <c r="P178" s="23"/>
      <c r="Q178" s="23"/>
      <c r="R178" s="23"/>
    </row>
    <row r="179" spans="1:18" ht="14.25" customHeight="1" x14ac:dyDescent="0.35">
      <c r="K179" s="5"/>
      <c r="L179" s="23"/>
      <c r="N179" s="23"/>
      <c r="O179" s="23"/>
      <c r="P179" s="23"/>
      <c r="Q179" s="23"/>
      <c r="R179" s="23"/>
    </row>
    <row r="180" spans="1:18" ht="14.25" customHeight="1" x14ac:dyDescent="0.35">
      <c r="A180" s="68"/>
      <c r="B180" s="3"/>
      <c r="E180" s="17"/>
      <c r="K180" s="5"/>
      <c r="L180" s="23"/>
      <c r="N180" s="23"/>
      <c r="O180" s="23"/>
      <c r="P180" s="23"/>
      <c r="Q180" s="23"/>
      <c r="R180" s="23"/>
    </row>
    <row r="181" spans="1:18" ht="14.25" customHeight="1" x14ac:dyDescent="0.35">
      <c r="A181" s="4"/>
      <c r="B181" s="1"/>
      <c r="C181" s="1"/>
      <c r="D181" s="1"/>
      <c r="E181" s="17"/>
      <c r="G181" s="14"/>
      <c r="H181" s="14"/>
      <c r="J181" s="14"/>
      <c r="K181" s="5"/>
      <c r="L181" s="23"/>
      <c r="N181" s="23"/>
      <c r="O181" s="23"/>
      <c r="P181" s="23"/>
      <c r="Q181" s="23"/>
      <c r="R181" s="23"/>
    </row>
    <row r="182" spans="1:18" ht="14.25" customHeight="1" x14ac:dyDescent="0.35">
      <c r="D182" s="1"/>
      <c r="E182" s="17"/>
      <c r="G182" s="14"/>
      <c r="H182" s="14"/>
      <c r="J182" s="14"/>
      <c r="K182" s="5"/>
      <c r="L182" s="23"/>
      <c r="N182" s="23"/>
      <c r="O182" s="23"/>
      <c r="P182" s="23"/>
      <c r="Q182" s="23"/>
      <c r="R182" s="23"/>
    </row>
    <row r="183" spans="1:18" ht="14.25" customHeight="1" x14ac:dyDescent="0.35">
      <c r="E183" s="17"/>
      <c r="K183" s="5"/>
      <c r="L183" s="23"/>
      <c r="N183" s="23"/>
      <c r="O183" s="23"/>
      <c r="P183" s="23"/>
      <c r="Q183" s="23"/>
      <c r="R183" s="23"/>
    </row>
    <row r="184" spans="1:18" ht="14.25" customHeight="1" x14ac:dyDescent="0.35">
      <c r="A184" s="4"/>
      <c r="B184" s="1"/>
      <c r="C184" s="1"/>
      <c r="D184" s="1"/>
      <c r="E184" s="17"/>
      <c r="G184" s="14"/>
      <c r="H184" s="14"/>
      <c r="J184" s="14"/>
      <c r="K184" s="5"/>
      <c r="L184" s="23"/>
      <c r="N184" s="23"/>
      <c r="O184" s="23"/>
      <c r="P184" s="23"/>
      <c r="Q184" s="23"/>
      <c r="R184" s="23"/>
    </row>
    <row r="185" spans="1:18" ht="14.25" customHeight="1" x14ac:dyDescent="0.35">
      <c r="D185" s="1"/>
      <c r="E185" s="17"/>
      <c r="G185" s="14"/>
      <c r="H185" s="14"/>
      <c r="J185" s="14"/>
      <c r="K185" s="5"/>
      <c r="L185" s="23"/>
      <c r="N185" s="23"/>
      <c r="O185" s="23"/>
      <c r="P185" s="23"/>
      <c r="Q185" s="23"/>
      <c r="R185" s="23"/>
    </row>
    <row r="186" spans="1:18" ht="14.25" customHeight="1" x14ac:dyDescent="0.35">
      <c r="D186" s="1"/>
      <c r="E186" s="17"/>
      <c r="G186" s="14"/>
      <c r="H186" s="14"/>
      <c r="J186" s="14"/>
      <c r="K186" s="5"/>
      <c r="L186" s="23"/>
      <c r="N186" s="23"/>
      <c r="O186" s="23"/>
      <c r="P186" s="23"/>
      <c r="Q186" s="23"/>
      <c r="R186" s="23"/>
    </row>
    <row r="187" spans="1:18" ht="14.25" customHeight="1" x14ac:dyDescent="0.35">
      <c r="D187" s="1"/>
      <c r="E187" s="17"/>
      <c r="G187" s="14"/>
      <c r="H187" s="14"/>
      <c r="J187" s="14"/>
      <c r="K187" s="5"/>
      <c r="L187" s="23"/>
      <c r="N187" s="23"/>
      <c r="O187" s="23"/>
      <c r="P187" s="23"/>
      <c r="Q187" s="23"/>
      <c r="R187" s="23"/>
    </row>
    <row r="188" spans="1:18" ht="14.25" customHeight="1" x14ac:dyDescent="0.35">
      <c r="E188" s="17"/>
      <c r="K188" s="5"/>
      <c r="L188" s="23"/>
      <c r="N188" s="23"/>
      <c r="O188" s="23"/>
      <c r="P188" s="23"/>
      <c r="Q188" s="23"/>
      <c r="R188" s="23"/>
    </row>
    <row r="189" spans="1:18" ht="14.25" customHeight="1" x14ac:dyDescent="0.35">
      <c r="A189" s="4"/>
      <c r="B189" s="1"/>
      <c r="C189" s="1"/>
      <c r="D189" s="1"/>
      <c r="E189" s="17"/>
      <c r="G189" s="14"/>
      <c r="H189" s="14"/>
      <c r="J189" s="14"/>
      <c r="K189" s="5"/>
      <c r="L189" s="23"/>
      <c r="N189" s="23"/>
      <c r="O189" s="23"/>
      <c r="P189" s="23"/>
      <c r="Q189" s="23"/>
      <c r="R189" s="23"/>
    </row>
    <row r="190" spans="1:18" ht="14.25" customHeight="1" x14ac:dyDescent="0.35">
      <c r="E190" s="17"/>
    </row>
    <row r="191" spans="1:18" ht="14.25" customHeight="1" x14ac:dyDescent="0.35">
      <c r="E191" s="17"/>
    </row>
    <row r="192" spans="1:18" ht="14.25" customHeight="1" x14ac:dyDescent="0.35">
      <c r="E192" s="17"/>
    </row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H1"/>
    <mergeCell ref="J1:L1"/>
  </mergeCells>
  <dataValidations count="1">
    <dataValidation type="list" allowBlank="1" showInputMessage="1" showErrorMessage="1" sqref="S1:S1048576" xr:uid="{5FD9250C-3A5E-4EDC-9015-3A527ED45421}">
      <formula1>"Stomach, Back"</formula1>
    </dataValidation>
  </dataValidation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2145-098E-4437-9713-D8E63E54DDCA}">
  <dimension ref="A1:Z1000"/>
  <sheetViews>
    <sheetView zoomScale="70" zoomScaleNormal="70" workbookViewId="0">
      <pane ySplit="1" topLeftCell="A119" activePane="bottomLeft" state="frozen"/>
      <selection pane="bottomLeft" activeCell="A148" sqref="A148:V148"/>
    </sheetView>
  </sheetViews>
  <sheetFormatPr defaultColWidth="14.453125" defaultRowHeight="15" customHeight="1" x14ac:dyDescent="0.35"/>
  <cols>
    <col min="1" max="1" width="11.453125" customWidth="1"/>
    <col min="2" max="3" width="11.7265625" customWidth="1"/>
    <col min="4" max="4" width="7.26953125" customWidth="1"/>
    <col min="5" max="5" width="11.26953125" customWidth="1"/>
    <col min="6" max="6" width="12.7265625" style="24" customWidth="1"/>
    <col min="7" max="7" width="4" style="18" customWidth="1"/>
    <col min="8" max="8" width="7.26953125" style="18" customWidth="1"/>
    <col min="9" max="9" width="8.7265625" style="18" customWidth="1"/>
    <col min="10" max="10" width="4.26953125" style="18" customWidth="1"/>
    <col min="11" max="11" width="17" style="18" customWidth="1"/>
    <col min="12" max="12" width="22" customWidth="1"/>
    <col min="13" max="13" width="16" style="18" customWidth="1"/>
    <col min="14" max="14" width="5.26953125" style="18" customWidth="1"/>
    <col min="15" max="15" width="20.7265625" style="18" customWidth="1"/>
    <col min="16" max="17" width="17.1796875" style="18" customWidth="1"/>
    <col min="18" max="18" width="20.1796875" style="18" customWidth="1"/>
    <col min="19" max="19" width="17.1796875" style="18" customWidth="1"/>
    <col min="20" max="20" width="12.453125" customWidth="1"/>
    <col min="21" max="21" width="8.7265625" customWidth="1"/>
    <col min="22" max="22" width="12.26953125" customWidth="1"/>
    <col min="23" max="29" width="8.7265625" customWidth="1"/>
  </cols>
  <sheetData>
    <row r="1" spans="1:26" s="20" customFormat="1" ht="14.25" customHeight="1" thickBot="1" x14ac:dyDescent="0.4">
      <c r="A1" s="72" t="s">
        <v>16</v>
      </c>
      <c r="B1" s="74" t="s">
        <v>102</v>
      </c>
      <c r="C1" s="74"/>
      <c r="D1" s="74" t="s">
        <v>103</v>
      </c>
      <c r="E1" s="74" t="s">
        <v>104</v>
      </c>
      <c r="F1" s="75" t="s">
        <v>105</v>
      </c>
      <c r="G1" s="17"/>
      <c r="H1" s="515" t="s">
        <v>106</v>
      </c>
      <c r="I1" s="516"/>
      <c r="J1" s="17"/>
      <c r="K1" s="515" t="s">
        <v>107</v>
      </c>
      <c r="L1" s="517"/>
      <c r="M1" s="516"/>
      <c r="N1" s="17"/>
      <c r="O1" s="80" t="s">
        <v>108</v>
      </c>
      <c r="P1" s="81" t="s">
        <v>12</v>
      </c>
      <c r="Q1" s="81" t="s">
        <v>13</v>
      </c>
      <c r="R1" s="82" t="s">
        <v>252</v>
      </c>
      <c r="S1" s="34"/>
      <c r="T1" s="83" t="s">
        <v>8</v>
      </c>
      <c r="U1" s="84"/>
      <c r="V1" s="85" t="s">
        <v>10</v>
      </c>
      <c r="W1" s="24"/>
      <c r="X1" s="24"/>
      <c r="Y1" s="24"/>
      <c r="Z1" s="36"/>
    </row>
    <row r="2" spans="1:26" ht="14.25" customHeight="1" thickBot="1" x14ac:dyDescent="0.4">
      <c r="A2" s="44"/>
      <c r="B2" s="18"/>
      <c r="C2" s="18"/>
      <c r="D2" s="18"/>
      <c r="E2" s="18"/>
      <c r="G2" s="17"/>
      <c r="H2" s="31" t="s">
        <v>109</v>
      </c>
      <c r="I2" s="32" t="s">
        <v>110</v>
      </c>
      <c r="J2" s="17"/>
      <c r="K2" s="31" t="s">
        <v>111</v>
      </c>
      <c r="L2" s="27" t="s">
        <v>112</v>
      </c>
      <c r="M2" s="32" t="s">
        <v>113</v>
      </c>
      <c r="N2" s="17"/>
    </row>
    <row r="3" spans="1:26" ht="14.25" customHeight="1" x14ac:dyDescent="0.35">
      <c r="A3" s="45">
        <v>44817</v>
      </c>
      <c r="B3" s="16" t="s">
        <v>125</v>
      </c>
      <c r="C3" s="65">
        <v>1</v>
      </c>
      <c r="D3" s="65">
        <v>1</v>
      </c>
      <c r="E3" s="24">
        <v>1</v>
      </c>
      <c r="F3" s="24" t="s">
        <v>114</v>
      </c>
      <c r="G3" s="17"/>
      <c r="H3" s="14">
        <v>9</v>
      </c>
      <c r="I3" s="14">
        <v>2</v>
      </c>
      <c r="J3" s="17"/>
      <c r="K3" s="14">
        <f>H3</f>
        <v>9</v>
      </c>
      <c r="L3" s="23">
        <f>I3/60</f>
        <v>3.3333333333333333E-2</v>
      </c>
      <c r="M3" s="23">
        <f t="shared" ref="M3:M4" si="0">K3+L3</f>
        <v>9.0333333333333332</v>
      </c>
      <c r="N3" s="17"/>
      <c r="O3" s="23">
        <f t="shared" ref="O3:O4" si="1">10-M3</f>
        <v>0.96666666666666679</v>
      </c>
      <c r="P3" s="15">
        <v>7</v>
      </c>
      <c r="Q3" s="15">
        <v>7</v>
      </c>
      <c r="R3" s="41" t="s">
        <v>185</v>
      </c>
      <c r="S3" s="23"/>
      <c r="T3" s="18" t="s">
        <v>126</v>
      </c>
      <c r="U3" s="18"/>
      <c r="V3" s="18">
        <v>23.9</v>
      </c>
    </row>
    <row r="4" spans="1:26" ht="14.25" customHeight="1" x14ac:dyDescent="0.35">
      <c r="A4" s="115"/>
      <c r="B4" s="116"/>
      <c r="C4" s="116"/>
      <c r="D4" s="116"/>
      <c r="E4" s="110">
        <v>2</v>
      </c>
      <c r="F4" s="110" t="s">
        <v>116</v>
      </c>
      <c r="G4" s="111"/>
      <c r="H4" s="100">
        <v>8</v>
      </c>
      <c r="I4" s="100">
        <v>40</v>
      </c>
      <c r="J4" s="111"/>
      <c r="K4" s="100">
        <f>H4</f>
        <v>8</v>
      </c>
      <c r="L4" s="112">
        <f>I4/60</f>
        <v>0.66666666666666663</v>
      </c>
      <c r="M4" s="112">
        <f t="shared" si="0"/>
        <v>8.6666666666666661</v>
      </c>
      <c r="N4" s="111"/>
      <c r="O4" s="112">
        <f t="shared" si="1"/>
        <v>1.3333333333333339</v>
      </c>
      <c r="P4" s="112"/>
      <c r="Q4" s="112"/>
      <c r="R4" s="112"/>
      <c r="S4" s="112"/>
      <c r="T4" s="101"/>
      <c r="U4" s="101"/>
      <c r="V4" s="101"/>
    </row>
    <row r="5" spans="1:26" ht="14.25" customHeight="1" x14ac:dyDescent="0.35">
      <c r="A5" s="46"/>
      <c r="B5" s="22"/>
      <c r="C5" s="22"/>
      <c r="D5" s="22"/>
      <c r="E5" s="24"/>
      <c r="G5" s="17"/>
      <c r="H5" s="14"/>
      <c r="I5" s="14"/>
      <c r="J5" s="17"/>
      <c r="K5" s="14">
        <f t="shared" ref="K5:K7" si="2">H5</f>
        <v>0</v>
      </c>
      <c r="L5" s="23"/>
      <c r="M5" s="23"/>
      <c r="N5" s="17"/>
      <c r="O5" s="23"/>
      <c r="P5" s="23"/>
      <c r="Q5" s="23"/>
      <c r="R5" s="23"/>
      <c r="S5" s="23"/>
      <c r="T5" s="18"/>
      <c r="U5" s="18"/>
      <c r="V5" s="18"/>
    </row>
    <row r="6" spans="1:26" ht="14.25" customHeight="1" x14ac:dyDescent="0.35">
      <c r="A6" s="107">
        <v>44817</v>
      </c>
      <c r="B6" s="109" t="s">
        <v>127</v>
      </c>
      <c r="C6" s="109">
        <v>2</v>
      </c>
      <c r="D6" s="109">
        <v>2</v>
      </c>
      <c r="E6" s="110">
        <v>1</v>
      </c>
      <c r="F6" s="110" t="s">
        <v>114</v>
      </c>
      <c r="G6" s="111"/>
      <c r="H6" s="101">
        <v>8</v>
      </c>
      <c r="I6" s="101">
        <v>15</v>
      </c>
      <c r="J6" s="111"/>
      <c r="K6" s="100">
        <f t="shared" si="2"/>
        <v>8</v>
      </c>
      <c r="L6" s="112">
        <f t="shared" ref="L6:L7" si="3">I6/60</f>
        <v>0.25</v>
      </c>
      <c r="M6" s="112">
        <f t="shared" ref="M6:M7" si="4">K6+L6</f>
        <v>8.25</v>
      </c>
      <c r="N6" s="111"/>
      <c r="O6" s="112">
        <f t="shared" ref="O6:O7" si="5">10-M6</f>
        <v>1.75</v>
      </c>
      <c r="P6" s="113">
        <v>7</v>
      </c>
      <c r="Q6" s="113">
        <v>7</v>
      </c>
      <c r="R6" s="114" t="s">
        <v>185</v>
      </c>
      <c r="S6" s="112"/>
      <c r="T6" s="101" t="s">
        <v>126</v>
      </c>
      <c r="U6" s="101"/>
      <c r="V6" s="101">
        <v>23.9</v>
      </c>
    </row>
    <row r="7" spans="1:26" ht="14.25" customHeight="1" x14ac:dyDescent="0.35">
      <c r="A7" s="45"/>
      <c r="B7" s="65"/>
      <c r="C7" s="65"/>
      <c r="D7" s="65"/>
      <c r="E7" s="24">
        <v>2</v>
      </c>
      <c r="F7" s="24" t="s">
        <v>116</v>
      </c>
      <c r="G7" s="17"/>
      <c r="H7" s="18">
        <v>7</v>
      </c>
      <c r="I7" s="18">
        <v>31</v>
      </c>
      <c r="J7" s="17"/>
      <c r="K7" s="14">
        <f t="shared" si="2"/>
        <v>7</v>
      </c>
      <c r="L7" s="23">
        <f t="shared" si="3"/>
        <v>0.51666666666666672</v>
      </c>
      <c r="M7" s="23">
        <f t="shared" si="4"/>
        <v>7.5166666666666666</v>
      </c>
      <c r="N7" s="17"/>
      <c r="O7" s="23">
        <f t="shared" si="5"/>
        <v>2.4833333333333334</v>
      </c>
      <c r="P7" s="23"/>
      <c r="Q7" s="23"/>
      <c r="R7" s="23"/>
      <c r="S7" s="23"/>
      <c r="T7" s="18"/>
      <c r="U7" s="18"/>
      <c r="V7" s="18"/>
    </row>
    <row r="8" spans="1:26" ht="14.25" customHeight="1" x14ac:dyDescent="0.35">
      <c r="A8" s="107"/>
      <c r="B8" s="109"/>
      <c r="C8" s="109"/>
      <c r="D8" s="109"/>
      <c r="E8" s="110"/>
      <c r="F8" s="110"/>
      <c r="G8" s="111"/>
      <c r="H8" s="100"/>
      <c r="I8" s="100"/>
      <c r="J8" s="111"/>
      <c r="K8" s="100"/>
      <c r="L8" s="112"/>
      <c r="M8" s="112"/>
      <c r="N8" s="111"/>
      <c r="O8" s="112"/>
      <c r="P8" s="112"/>
      <c r="Q8" s="112"/>
      <c r="R8" s="112"/>
      <c r="S8" s="112"/>
      <c r="T8" s="101"/>
      <c r="U8" s="101"/>
      <c r="V8" s="109"/>
    </row>
    <row r="9" spans="1:26" ht="14.25" customHeight="1" x14ac:dyDescent="0.35">
      <c r="A9" s="44">
        <v>44817</v>
      </c>
      <c r="B9" s="65" t="s">
        <v>128</v>
      </c>
      <c r="C9" s="18">
        <v>3</v>
      </c>
      <c r="D9" s="18">
        <v>3</v>
      </c>
      <c r="E9" s="24">
        <v>1</v>
      </c>
      <c r="F9" s="24" t="s">
        <v>114</v>
      </c>
      <c r="G9" s="17"/>
      <c r="H9" s="14">
        <v>9</v>
      </c>
      <c r="I9" s="14">
        <v>0</v>
      </c>
      <c r="J9" s="17"/>
      <c r="K9" s="14">
        <f t="shared" ref="K9:K12" si="6">H9</f>
        <v>9</v>
      </c>
      <c r="L9" s="23">
        <f t="shared" ref="L9:L12" si="7">I9/60</f>
        <v>0</v>
      </c>
      <c r="M9" s="23">
        <f t="shared" ref="M9:M12" si="8">K9+L9</f>
        <v>9</v>
      </c>
      <c r="N9" s="17"/>
      <c r="O9" s="23">
        <f t="shared" ref="O9:O12" si="9">10-M9</f>
        <v>1</v>
      </c>
      <c r="P9" s="15">
        <v>7</v>
      </c>
      <c r="Q9" s="15">
        <v>7</v>
      </c>
      <c r="R9" s="41" t="s">
        <v>185</v>
      </c>
      <c r="S9" s="23"/>
      <c r="T9" s="18" t="s">
        <v>126</v>
      </c>
      <c r="U9" s="18"/>
      <c r="V9" s="65" t="s">
        <v>117</v>
      </c>
    </row>
    <row r="10" spans="1:26" ht="14.25" customHeight="1" x14ac:dyDescent="0.35">
      <c r="A10" s="117"/>
      <c r="B10" s="101"/>
      <c r="C10" s="101"/>
      <c r="D10" s="101"/>
      <c r="E10" s="110">
        <v>2</v>
      </c>
      <c r="F10" s="110" t="s">
        <v>116</v>
      </c>
      <c r="G10" s="111"/>
      <c r="H10" s="100">
        <v>8</v>
      </c>
      <c r="I10" s="100">
        <v>52</v>
      </c>
      <c r="J10" s="111"/>
      <c r="K10" s="100">
        <f t="shared" si="6"/>
        <v>8</v>
      </c>
      <c r="L10" s="112">
        <f t="shared" si="7"/>
        <v>0.8666666666666667</v>
      </c>
      <c r="M10" s="112">
        <f t="shared" si="8"/>
        <v>8.8666666666666671</v>
      </c>
      <c r="N10" s="111"/>
      <c r="O10" s="112">
        <f t="shared" si="9"/>
        <v>1.1333333333333329</v>
      </c>
      <c r="P10" s="112"/>
      <c r="Q10" s="112"/>
      <c r="R10" s="112"/>
      <c r="S10" s="112"/>
      <c r="T10" s="101"/>
      <c r="U10" s="101"/>
      <c r="V10" s="101"/>
    </row>
    <row r="11" spans="1:26" ht="14.25" customHeight="1" x14ac:dyDescent="0.35">
      <c r="A11" s="44"/>
      <c r="B11" s="18"/>
      <c r="C11" s="18"/>
      <c r="D11" s="18"/>
      <c r="E11" s="24">
        <v>3</v>
      </c>
      <c r="F11" s="24" t="s">
        <v>114</v>
      </c>
      <c r="G11" s="17"/>
      <c r="H11" s="14">
        <v>6</v>
      </c>
      <c r="I11" s="14">
        <v>54</v>
      </c>
      <c r="J11" s="17"/>
      <c r="K11" s="14">
        <f t="shared" si="6"/>
        <v>6</v>
      </c>
      <c r="L11" s="23">
        <f t="shared" si="7"/>
        <v>0.9</v>
      </c>
      <c r="M11" s="23">
        <f t="shared" si="8"/>
        <v>6.9</v>
      </c>
      <c r="N11" s="17"/>
      <c r="O11" s="23">
        <f t="shared" si="9"/>
        <v>3.0999999999999996</v>
      </c>
      <c r="P11" s="23"/>
      <c r="Q11" s="23"/>
      <c r="R11" s="23"/>
      <c r="S11" s="23"/>
      <c r="T11" s="18"/>
      <c r="U11" s="18"/>
      <c r="V11" s="18"/>
    </row>
    <row r="12" spans="1:26" ht="14.25" customHeight="1" x14ac:dyDescent="0.35">
      <c r="A12" s="117"/>
      <c r="B12" s="101"/>
      <c r="C12" s="101"/>
      <c r="D12" s="101"/>
      <c r="E12" s="110">
        <v>4</v>
      </c>
      <c r="F12" s="110" t="s">
        <v>115</v>
      </c>
      <c r="G12" s="111"/>
      <c r="H12" s="100">
        <v>5</v>
      </c>
      <c r="I12" s="100">
        <v>13</v>
      </c>
      <c r="J12" s="111"/>
      <c r="K12" s="100">
        <f t="shared" si="6"/>
        <v>5</v>
      </c>
      <c r="L12" s="112">
        <f t="shared" si="7"/>
        <v>0.21666666666666667</v>
      </c>
      <c r="M12" s="112">
        <f t="shared" si="8"/>
        <v>5.2166666666666668</v>
      </c>
      <c r="N12" s="111"/>
      <c r="O12" s="112">
        <f t="shared" si="9"/>
        <v>4.7833333333333332</v>
      </c>
      <c r="P12" s="112"/>
      <c r="Q12" s="112"/>
      <c r="R12" s="112"/>
      <c r="S12" s="112"/>
      <c r="T12" s="101"/>
      <c r="U12" s="101"/>
      <c r="V12" s="101"/>
    </row>
    <row r="13" spans="1:26" ht="14.25" customHeight="1" x14ac:dyDescent="0.35">
      <c r="A13" s="44"/>
      <c r="B13" s="18"/>
      <c r="C13" s="18"/>
      <c r="D13" s="18"/>
      <c r="E13" s="24"/>
      <c r="G13" s="17"/>
      <c r="H13" s="14"/>
      <c r="I13" s="14"/>
      <c r="J13" s="17"/>
      <c r="K13" s="14"/>
      <c r="L13" s="23"/>
      <c r="M13" s="23"/>
      <c r="N13" s="17"/>
      <c r="O13" s="23"/>
      <c r="P13" s="23"/>
      <c r="Q13" s="23"/>
      <c r="R13" s="23"/>
      <c r="S13" s="23"/>
      <c r="T13" s="18"/>
      <c r="U13" s="18"/>
      <c r="V13" s="18"/>
    </row>
    <row r="14" spans="1:26" ht="14.25" customHeight="1" x14ac:dyDescent="0.35">
      <c r="A14" s="117">
        <v>44817</v>
      </c>
      <c r="B14" s="109" t="s">
        <v>129</v>
      </c>
      <c r="C14" s="100">
        <v>4</v>
      </c>
      <c r="D14" s="100">
        <v>4</v>
      </c>
      <c r="E14" s="100">
        <v>1</v>
      </c>
      <c r="F14" s="110" t="s">
        <v>114</v>
      </c>
      <c r="G14" s="111"/>
      <c r="H14" s="101">
        <v>9</v>
      </c>
      <c r="I14" s="101">
        <v>30</v>
      </c>
      <c r="J14" s="111"/>
      <c r="K14" s="100">
        <f t="shared" ref="K14:K15" si="10">H14</f>
        <v>9</v>
      </c>
      <c r="L14" s="112">
        <f t="shared" ref="L14:L15" si="11">I14/60</f>
        <v>0.5</v>
      </c>
      <c r="M14" s="112">
        <f t="shared" ref="M14:M15" si="12">K14+L14</f>
        <v>9.5</v>
      </c>
      <c r="N14" s="111"/>
      <c r="O14" s="112">
        <f t="shared" ref="O14:O15" si="13">10-M14</f>
        <v>0.5</v>
      </c>
      <c r="P14" s="113">
        <v>7</v>
      </c>
      <c r="Q14" s="113">
        <v>7</v>
      </c>
      <c r="R14" s="114" t="s">
        <v>185</v>
      </c>
      <c r="S14" s="112"/>
      <c r="T14" s="101" t="s">
        <v>126</v>
      </c>
      <c r="U14" s="101"/>
      <c r="V14" s="109" t="s">
        <v>117</v>
      </c>
    </row>
    <row r="15" spans="1:26" ht="14.25" customHeight="1" x14ac:dyDescent="0.35">
      <c r="A15" s="45"/>
      <c r="B15" s="65"/>
      <c r="C15" s="14"/>
      <c r="D15" s="14"/>
      <c r="E15" s="14">
        <v>2</v>
      </c>
      <c r="F15" s="24" t="s">
        <v>115</v>
      </c>
      <c r="G15" s="17"/>
      <c r="H15" s="18">
        <v>8</v>
      </c>
      <c r="I15" s="18">
        <v>2</v>
      </c>
      <c r="J15" s="17"/>
      <c r="K15" s="14">
        <f t="shared" si="10"/>
        <v>8</v>
      </c>
      <c r="L15" s="23">
        <f t="shared" si="11"/>
        <v>3.3333333333333333E-2</v>
      </c>
      <c r="M15" s="23">
        <f t="shared" si="12"/>
        <v>8.0333333333333332</v>
      </c>
      <c r="N15" s="17"/>
      <c r="O15" s="23">
        <f t="shared" si="13"/>
        <v>1.9666666666666668</v>
      </c>
      <c r="P15" s="23"/>
      <c r="Q15" s="23"/>
      <c r="R15" s="23"/>
      <c r="S15" s="23"/>
      <c r="T15" s="18"/>
      <c r="U15" s="18"/>
      <c r="V15" s="65"/>
    </row>
    <row r="16" spans="1:26" ht="14.25" customHeight="1" x14ac:dyDescent="0.35">
      <c r="A16" s="107"/>
      <c r="B16" s="109"/>
      <c r="C16" s="100"/>
      <c r="D16" s="100"/>
      <c r="E16" s="100"/>
      <c r="F16" s="110"/>
      <c r="G16" s="111"/>
      <c r="H16" s="101"/>
      <c r="I16" s="101"/>
      <c r="J16" s="111"/>
      <c r="K16" s="100"/>
      <c r="L16" s="112"/>
      <c r="M16" s="112"/>
      <c r="N16" s="111"/>
      <c r="O16" s="112"/>
      <c r="P16" s="112"/>
      <c r="Q16" s="112"/>
      <c r="R16" s="112"/>
      <c r="S16" s="112"/>
      <c r="T16" s="101"/>
      <c r="U16" s="101"/>
      <c r="V16" s="101"/>
    </row>
    <row r="17" spans="1:22" ht="14.25" customHeight="1" x14ac:dyDescent="0.35">
      <c r="A17" s="44">
        <v>44817</v>
      </c>
      <c r="B17" s="65" t="s">
        <v>130</v>
      </c>
      <c r="C17" s="18">
        <v>5</v>
      </c>
      <c r="D17" s="18">
        <v>5</v>
      </c>
      <c r="E17" s="65" t="s">
        <v>118</v>
      </c>
      <c r="G17" s="17"/>
      <c r="J17" s="17"/>
      <c r="K17" s="14"/>
      <c r="L17" s="23"/>
      <c r="M17" s="23"/>
      <c r="N17" s="17"/>
      <c r="O17" s="23"/>
      <c r="P17" s="15">
        <v>7</v>
      </c>
      <c r="Q17" s="15">
        <v>7</v>
      </c>
      <c r="R17" s="41" t="s">
        <v>185</v>
      </c>
      <c r="S17" s="23"/>
      <c r="T17" s="18" t="s">
        <v>126</v>
      </c>
      <c r="U17" s="18"/>
      <c r="V17" s="18">
        <v>24.5</v>
      </c>
    </row>
    <row r="18" spans="1:22" ht="14.25" customHeight="1" x14ac:dyDescent="0.35">
      <c r="A18" s="117"/>
      <c r="B18" s="101"/>
      <c r="C18" s="101"/>
      <c r="D18" s="101"/>
      <c r="E18" s="109"/>
      <c r="F18" s="110"/>
      <c r="G18" s="111"/>
      <c r="H18" s="101"/>
      <c r="I18" s="101"/>
      <c r="J18" s="111"/>
      <c r="K18" s="100"/>
      <c r="L18" s="112"/>
      <c r="M18" s="112"/>
      <c r="N18" s="111"/>
      <c r="O18" s="112"/>
      <c r="P18" s="112"/>
      <c r="Q18" s="112"/>
      <c r="R18" s="112"/>
      <c r="S18" s="112"/>
      <c r="T18" s="101"/>
      <c r="U18" s="101"/>
      <c r="V18" s="101"/>
    </row>
    <row r="19" spans="1:22" ht="14.25" customHeight="1" x14ac:dyDescent="0.35">
      <c r="A19" s="44">
        <v>44817</v>
      </c>
      <c r="B19" s="65" t="s">
        <v>131</v>
      </c>
      <c r="C19" s="18">
        <v>6</v>
      </c>
      <c r="D19" s="18">
        <v>6</v>
      </c>
      <c r="E19" s="65" t="s">
        <v>118</v>
      </c>
      <c r="G19" s="17"/>
      <c r="J19" s="17"/>
      <c r="K19" s="14"/>
      <c r="L19" s="23"/>
      <c r="M19" s="23"/>
      <c r="N19" s="17"/>
      <c r="O19" s="23"/>
      <c r="P19" s="15">
        <v>7</v>
      </c>
      <c r="Q19" s="15">
        <v>7</v>
      </c>
      <c r="R19" s="41" t="s">
        <v>185</v>
      </c>
      <c r="S19" s="23"/>
      <c r="T19" s="18" t="s">
        <v>126</v>
      </c>
      <c r="U19" s="18"/>
      <c r="V19" s="18">
        <v>24.5</v>
      </c>
    </row>
    <row r="20" spans="1:22" ht="14.25" customHeight="1" x14ac:dyDescent="0.35">
      <c r="A20" s="107"/>
      <c r="B20" s="109"/>
      <c r="C20" s="109"/>
      <c r="D20" s="109"/>
      <c r="E20" s="109"/>
      <c r="F20" s="110"/>
      <c r="G20" s="101"/>
      <c r="H20" s="101"/>
      <c r="I20" s="101"/>
      <c r="J20" s="101"/>
      <c r="K20" s="100"/>
      <c r="L20" s="112"/>
      <c r="M20" s="112"/>
      <c r="N20" s="111"/>
      <c r="O20" s="112"/>
      <c r="P20" s="113"/>
      <c r="Q20" s="113"/>
      <c r="R20" s="112"/>
      <c r="S20" s="112"/>
      <c r="T20" s="101"/>
      <c r="U20" s="101"/>
      <c r="V20" s="101"/>
    </row>
    <row r="21" spans="1:22" ht="14.25" customHeight="1" x14ac:dyDescent="0.35">
      <c r="A21" s="45">
        <v>44821</v>
      </c>
      <c r="B21" s="65" t="s">
        <v>132</v>
      </c>
      <c r="C21" s="65">
        <v>7</v>
      </c>
      <c r="D21" s="65">
        <v>1</v>
      </c>
      <c r="E21" s="65">
        <v>1</v>
      </c>
      <c r="F21" s="24" t="s">
        <v>114</v>
      </c>
      <c r="H21" s="18">
        <v>9</v>
      </c>
      <c r="I21" s="18">
        <v>15</v>
      </c>
      <c r="K21" s="14">
        <f t="shared" ref="K21" si="14">H21</f>
        <v>9</v>
      </c>
      <c r="L21" s="23">
        <f t="shared" ref="L21" si="15">I21/60</f>
        <v>0.25</v>
      </c>
      <c r="M21" s="23">
        <f t="shared" ref="M21" si="16">K21+L21</f>
        <v>9.25</v>
      </c>
      <c r="N21" s="17"/>
      <c r="O21" s="23">
        <f t="shared" ref="O21" si="17">10-M21</f>
        <v>0.75</v>
      </c>
      <c r="P21" s="15">
        <v>8</v>
      </c>
      <c r="Q21" s="15">
        <v>10</v>
      </c>
      <c r="R21" s="23"/>
      <c r="S21" s="23"/>
      <c r="T21" s="18" t="s">
        <v>126</v>
      </c>
      <c r="U21" s="18"/>
      <c r="V21" s="18">
        <v>23</v>
      </c>
    </row>
    <row r="22" spans="1:22" ht="14.25" customHeight="1" x14ac:dyDescent="0.35">
      <c r="A22" s="107"/>
      <c r="B22" s="109"/>
      <c r="C22" s="109"/>
      <c r="D22" s="109"/>
      <c r="E22" s="109">
        <v>2</v>
      </c>
      <c r="F22" s="110" t="s">
        <v>116</v>
      </c>
      <c r="G22" s="101"/>
      <c r="H22" s="101">
        <v>7</v>
      </c>
      <c r="I22" s="101">
        <v>29</v>
      </c>
      <c r="J22" s="101"/>
      <c r="K22" s="100">
        <f t="shared" ref="K22:K28" si="18">H22</f>
        <v>7</v>
      </c>
      <c r="L22" s="112">
        <f t="shared" ref="L22:L28" si="19">I22/60</f>
        <v>0.48333333333333334</v>
      </c>
      <c r="M22" s="112">
        <f t="shared" ref="M22:M28" si="20">K22+L22</f>
        <v>7.4833333333333334</v>
      </c>
      <c r="N22" s="111"/>
      <c r="O22" s="112">
        <f t="shared" ref="O22:O28" si="21">10-M22</f>
        <v>2.5166666666666666</v>
      </c>
      <c r="P22" s="113"/>
      <c r="Q22" s="113"/>
      <c r="R22" s="112"/>
      <c r="S22" s="112"/>
      <c r="T22" s="101"/>
      <c r="U22" s="101"/>
      <c r="V22" s="101"/>
    </row>
    <row r="23" spans="1:22" ht="14.25" customHeight="1" x14ac:dyDescent="0.35">
      <c r="A23" s="45"/>
      <c r="B23" s="65"/>
      <c r="C23" s="65"/>
      <c r="D23" s="65"/>
      <c r="E23" s="65"/>
      <c r="K23" s="14"/>
      <c r="L23" s="23"/>
      <c r="M23" s="23"/>
      <c r="N23" s="17"/>
      <c r="O23" s="23"/>
      <c r="P23" s="15"/>
      <c r="Q23" s="15"/>
      <c r="R23" s="23"/>
      <c r="S23" s="23"/>
      <c r="T23" s="18"/>
      <c r="U23" s="18"/>
      <c r="V23" s="18"/>
    </row>
    <row r="24" spans="1:22" ht="14.25" customHeight="1" x14ac:dyDescent="0.35">
      <c r="A24" s="107">
        <v>44821</v>
      </c>
      <c r="B24" s="109" t="s">
        <v>133</v>
      </c>
      <c r="C24" s="109">
        <v>8</v>
      </c>
      <c r="D24" s="109">
        <v>2</v>
      </c>
      <c r="E24" s="109" t="s">
        <v>118</v>
      </c>
      <c r="F24" s="110"/>
      <c r="G24" s="101"/>
      <c r="H24" s="101"/>
      <c r="I24" s="101"/>
      <c r="J24" s="101"/>
      <c r="K24" s="100"/>
      <c r="L24" s="112"/>
      <c r="M24" s="112"/>
      <c r="N24" s="111"/>
      <c r="O24" s="112"/>
      <c r="P24" s="113">
        <v>8</v>
      </c>
      <c r="Q24" s="113">
        <v>10</v>
      </c>
      <c r="R24" s="112"/>
      <c r="S24" s="112"/>
      <c r="T24" s="101"/>
      <c r="U24" s="101"/>
      <c r="V24" s="101">
        <v>23</v>
      </c>
    </row>
    <row r="25" spans="1:22" ht="14.25" customHeight="1" x14ac:dyDescent="0.35">
      <c r="A25" s="44"/>
      <c r="B25" s="18"/>
      <c r="C25" s="18"/>
      <c r="D25" s="18"/>
      <c r="E25" s="65"/>
      <c r="H25" s="14"/>
      <c r="I25" s="14"/>
      <c r="K25" s="14"/>
      <c r="L25" s="23"/>
      <c r="M25" s="23"/>
      <c r="N25" s="17"/>
      <c r="O25" s="23"/>
      <c r="P25" s="15"/>
      <c r="Q25" s="15"/>
      <c r="R25" s="23"/>
      <c r="S25" s="23"/>
      <c r="T25" s="18"/>
      <c r="U25" s="18"/>
      <c r="V25" s="18"/>
    </row>
    <row r="26" spans="1:22" ht="14.25" customHeight="1" x14ac:dyDescent="0.35">
      <c r="A26" s="107">
        <v>44821</v>
      </c>
      <c r="B26" s="101" t="s">
        <v>134</v>
      </c>
      <c r="C26" s="101">
        <v>9</v>
      </c>
      <c r="D26" s="101">
        <v>3</v>
      </c>
      <c r="E26" s="109">
        <v>1</v>
      </c>
      <c r="F26" s="110" t="s">
        <v>114</v>
      </c>
      <c r="G26" s="101"/>
      <c r="H26" s="100">
        <v>9</v>
      </c>
      <c r="I26" s="100">
        <v>30</v>
      </c>
      <c r="J26" s="101"/>
      <c r="K26" s="100">
        <f t="shared" si="18"/>
        <v>9</v>
      </c>
      <c r="L26" s="112">
        <f t="shared" si="19"/>
        <v>0.5</v>
      </c>
      <c r="M26" s="112">
        <f t="shared" si="20"/>
        <v>9.5</v>
      </c>
      <c r="N26" s="111"/>
      <c r="O26" s="112">
        <f>10-M26</f>
        <v>0.5</v>
      </c>
      <c r="P26" s="113">
        <v>8</v>
      </c>
      <c r="Q26" s="113">
        <v>10</v>
      </c>
      <c r="R26" s="112"/>
      <c r="S26" s="112"/>
      <c r="T26" s="101" t="s">
        <v>126</v>
      </c>
      <c r="U26" s="101"/>
      <c r="V26" s="101">
        <v>23.2</v>
      </c>
    </row>
    <row r="27" spans="1:22" ht="14.25" customHeight="1" x14ac:dyDescent="0.35">
      <c r="A27" s="44"/>
      <c r="B27" s="18"/>
      <c r="C27" s="18"/>
      <c r="D27" s="18"/>
      <c r="E27" s="65">
        <v>2</v>
      </c>
      <c r="F27" s="24" t="s">
        <v>116</v>
      </c>
      <c r="H27" s="14">
        <v>9</v>
      </c>
      <c r="I27" s="14">
        <v>10</v>
      </c>
      <c r="K27" s="14">
        <f t="shared" si="18"/>
        <v>9</v>
      </c>
      <c r="L27" s="23">
        <f t="shared" si="19"/>
        <v>0.16666666666666666</v>
      </c>
      <c r="M27" s="23">
        <f t="shared" si="20"/>
        <v>9.1666666666666661</v>
      </c>
      <c r="N27" s="17"/>
      <c r="O27" s="23">
        <f t="shared" si="21"/>
        <v>0.83333333333333393</v>
      </c>
      <c r="P27" s="15"/>
      <c r="Q27" s="15"/>
      <c r="R27" s="23"/>
      <c r="S27" s="23"/>
      <c r="T27" s="18"/>
      <c r="U27" s="18"/>
      <c r="V27" s="18"/>
    </row>
    <row r="28" spans="1:22" ht="14.25" customHeight="1" x14ac:dyDescent="0.35">
      <c r="A28" s="106"/>
      <c r="B28" s="93"/>
      <c r="C28" s="93"/>
      <c r="D28" s="93"/>
      <c r="E28" s="93">
        <v>3</v>
      </c>
      <c r="F28" s="110" t="s">
        <v>114</v>
      </c>
      <c r="G28" s="101"/>
      <c r="H28" s="101">
        <v>0</v>
      </c>
      <c r="I28" s="101">
        <v>15</v>
      </c>
      <c r="J28" s="101"/>
      <c r="K28" s="100">
        <f t="shared" si="18"/>
        <v>0</v>
      </c>
      <c r="L28" s="112">
        <f t="shared" si="19"/>
        <v>0.25</v>
      </c>
      <c r="M28" s="112">
        <f t="shared" si="20"/>
        <v>0.25</v>
      </c>
      <c r="N28" s="111"/>
      <c r="O28" s="112">
        <f t="shared" si="21"/>
        <v>9.75</v>
      </c>
      <c r="P28" s="113"/>
      <c r="Q28" s="113"/>
      <c r="R28" s="112"/>
      <c r="S28" s="112"/>
      <c r="T28" s="93"/>
      <c r="U28" s="93"/>
      <c r="V28" s="93"/>
    </row>
    <row r="29" spans="1:22" ht="14.25" customHeight="1" x14ac:dyDescent="0.35">
      <c r="A29" s="39"/>
      <c r="B29" s="64"/>
      <c r="C29" s="1"/>
      <c r="D29" s="1"/>
      <c r="E29" s="1"/>
      <c r="K29" s="14"/>
      <c r="L29" s="23"/>
      <c r="M29" s="23"/>
      <c r="N29" s="17"/>
      <c r="O29" s="23"/>
      <c r="P29" s="15"/>
      <c r="Q29" s="15"/>
      <c r="R29" s="23"/>
      <c r="S29" s="23"/>
      <c r="V29" s="64"/>
    </row>
    <row r="30" spans="1:22" ht="14.25" customHeight="1" x14ac:dyDescent="0.35">
      <c r="A30" s="107">
        <v>44821</v>
      </c>
      <c r="B30" s="93" t="s">
        <v>135</v>
      </c>
      <c r="C30" s="93">
        <v>10</v>
      </c>
      <c r="D30" s="93">
        <v>4</v>
      </c>
      <c r="E30" s="97" t="s">
        <v>118</v>
      </c>
      <c r="F30" s="110"/>
      <c r="G30" s="101"/>
      <c r="H30" s="101"/>
      <c r="I30" s="101"/>
      <c r="J30" s="101"/>
      <c r="K30" s="100"/>
      <c r="L30" s="112"/>
      <c r="M30" s="112"/>
      <c r="N30" s="111"/>
      <c r="O30" s="112"/>
      <c r="P30" s="113">
        <v>8</v>
      </c>
      <c r="Q30" s="113">
        <v>10</v>
      </c>
      <c r="R30" s="112"/>
      <c r="S30" s="112"/>
      <c r="T30" s="93" t="s">
        <v>126</v>
      </c>
      <c r="U30" s="93"/>
      <c r="V30" s="93">
        <v>23.2</v>
      </c>
    </row>
    <row r="31" spans="1:22" ht="14.25" customHeight="1" x14ac:dyDescent="0.35">
      <c r="A31" s="39"/>
      <c r="B31" s="1"/>
      <c r="C31" s="1"/>
      <c r="D31" s="1"/>
      <c r="E31" s="64"/>
      <c r="K31" s="14"/>
      <c r="L31" s="23"/>
      <c r="M31" s="23"/>
      <c r="N31" s="17"/>
      <c r="O31" s="23"/>
      <c r="P31" s="15"/>
      <c r="Q31" s="15"/>
      <c r="R31" s="23"/>
      <c r="S31" s="23"/>
    </row>
    <row r="32" spans="1:22" ht="14.25" customHeight="1" x14ac:dyDescent="0.35">
      <c r="A32" s="107">
        <v>44821</v>
      </c>
      <c r="B32" s="93" t="s">
        <v>136</v>
      </c>
      <c r="C32" s="93">
        <v>11</v>
      </c>
      <c r="D32" s="93">
        <v>5</v>
      </c>
      <c r="E32" s="97" t="s">
        <v>118</v>
      </c>
      <c r="F32" s="110"/>
      <c r="G32" s="101"/>
      <c r="H32" s="101"/>
      <c r="I32" s="101"/>
      <c r="J32" s="101"/>
      <c r="K32" s="100"/>
      <c r="L32" s="112"/>
      <c r="M32" s="112"/>
      <c r="N32" s="111"/>
      <c r="O32" s="112"/>
      <c r="P32" s="113">
        <v>8</v>
      </c>
      <c r="Q32" s="113">
        <v>10</v>
      </c>
      <c r="R32" s="112"/>
      <c r="S32" s="112"/>
      <c r="T32" s="93" t="s">
        <v>126</v>
      </c>
      <c r="U32" s="93"/>
      <c r="V32" s="93">
        <v>24.1</v>
      </c>
    </row>
    <row r="33" spans="1:22" ht="14.25" customHeight="1" x14ac:dyDescent="0.35">
      <c r="A33" s="67"/>
      <c r="B33" s="68"/>
      <c r="E33" s="64"/>
      <c r="K33" s="14"/>
      <c r="L33" s="23"/>
      <c r="M33" s="23"/>
      <c r="N33" s="17"/>
      <c r="O33" s="23"/>
      <c r="P33" s="15"/>
      <c r="Q33" s="15"/>
      <c r="R33" s="23"/>
      <c r="S33" s="23"/>
    </row>
    <row r="34" spans="1:22" ht="14.25" customHeight="1" x14ac:dyDescent="0.35">
      <c r="A34" s="107">
        <v>44821</v>
      </c>
      <c r="B34" s="118" t="s">
        <v>137</v>
      </c>
      <c r="C34" s="91">
        <v>12</v>
      </c>
      <c r="D34" s="91">
        <v>6</v>
      </c>
      <c r="E34" s="97" t="s">
        <v>118</v>
      </c>
      <c r="F34" s="110"/>
      <c r="G34" s="101"/>
      <c r="H34" s="100"/>
      <c r="I34" s="100"/>
      <c r="J34" s="101"/>
      <c r="K34" s="100"/>
      <c r="L34" s="112"/>
      <c r="M34" s="112"/>
      <c r="N34" s="111"/>
      <c r="O34" s="112"/>
      <c r="P34" s="113">
        <v>8</v>
      </c>
      <c r="Q34" s="113">
        <v>10</v>
      </c>
      <c r="R34" s="112"/>
      <c r="S34" s="112"/>
      <c r="T34" s="93" t="s">
        <v>126</v>
      </c>
      <c r="U34" s="93"/>
      <c r="V34" s="93"/>
    </row>
    <row r="35" spans="1:22" ht="14.25" customHeight="1" x14ac:dyDescent="0.35">
      <c r="A35" s="39"/>
      <c r="B35" s="6"/>
      <c r="K35" s="14"/>
      <c r="L35" s="23"/>
      <c r="M35" s="23"/>
      <c r="N35" s="17"/>
      <c r="O35" s="23"/>
      <c r="P35" s="15"/>
      <c r="Q35" s="15"/>
      <c r="R35" s="23"/>
      <c r="S35" s="23"/>
    </row>
    <row r="36" spans="1:22" ht="14.25" customHeight="1" x14ac:dyDescent="0.35">
      <c r="A36" s="107">
        <v>44821</v>
      </c>
      <c r="B36" s="98" t="s">
        <v>138</v>
      </c>
      <c r="C36" s="91">
        <v>13</v>
      </c>
      <c r="D36" s="91">
        <v>7</v>
      </c>
      <c r="E36" s="91">
        <v>1</v>
      </c>
      <c r="F36" s="110" t="s">
        <v>114</v>
      </c>
      <c r="G36" s="101"/>
      <c r="H36" s="101">
        <v>8</v>
      </c>
      <c r="I36" s="101">
        <v>49</v>
      </c>
      <c r="J36" s="101"/>
      <c r="K36" s="100">
        <f t="shared" ref="K36:K37" si="22">H36</f>
        <v>8</v>
      </c>
      <c r="L36" s="112">
        <f t="shared" ref="L36:L37" si="23">I36/60</f>
        <v>0.81666666666666665</v>
      </c>
      <c r="M36" s="112">
        <f t="shared" ref="M36:M37" si="24">K36+L36</f>
        <v>8.8166666666666664</v>
      </c>
      <c r="N36" s="111"/>
      <c r="O36" s="112">
        <f t="shared" ref="O36:O37" si="25">10-M36</f>
        <v>1.1833333333333336</v>
      </c>
      <c r="P36" s="113">
        <v>8</v>
      </c>
      <c r="Q36" s="113">
        <v>10</v>
      </c>
      <c r="R36" s="112"/>
      <c r="S36" s="112"/>
      <c r="T36" s="93" t="s">
        <v>126</v>
      </c>
      <c r="U36" s="93"/>
      <c r="V36" s="97">
        <v>24.5</v>
      </c>
    </row>
    <row r="37" spans="1:22" ht="14.25" customHeight="1" x14ac:dyDescent="0.35">
      <c r="A37" s="39"/>
      <c r="B37" s="6"/>
      <c r="E37" s="64">
        <v>2</v>
      </c>
      <c r="F37" s="24" t="s">
        <v>116</v>
      </c>
      <c r="H37" s="18">
        <v>8</v>
      </c>
      <c r="I37" s="18">
        <v>22</v>
      </c>
      <c r="K37" s="14">
        <f t="shared" si="22"/>
        <v>8</v>
      </c>
      <c r="L37" s="23">
        <f t="shared" si="23"/>
        <v>0.36666666666666664</v>
      </c>
      <c r="M37" s="23">
        <f t="shared" si="24"/>
        <v>8.3666666666666671</v>
      </c>
      <c r="N37" s="17"/>
      <c r="O37" s="23">
        <f t="shared" si="25"/>
        <v>1.6333333333333329</v>
      </c>
      <c r="P37" s="15"/>
      <c r="Q37" s="15"/>
      <c r="R37" s="23"/>
      <c r="S37" s="23"/>
    </row>
    <row r="38" spans="1:22" ht="14.25" customHeight="1" x14ac:dyDescent="0.35">
      <c r="A38" s="122"/>
      <c r="B38" s="120"/>
      <c r="C38" s="93"/>
      <c r="D38" s="93"/>
      <c r="E38" s="97"/>
      <c r="F38" s="110"/>
      <c r="G38" s="101"/>
      <c r="H38" s="101"/>
      <c r="I38" s="101"/>
      <c r="J38" s="101"/>
      <c r="K38" s="100"/>
      <c r="L38" s="112"/>
      <c r="M38" s="112"/>
      <c r="N38" s="111"/>
      <c r="O38" s="112"/>
      <c r="P38" s="113"/>
      <c r="Q38" s="113"/>
      <c r="R38" s="112"/>
      <c r="S38" s="112"/>
      <c r="T38" s="93"/>
      <c r="U38" s="93"/>
      <c r="V38" s="93"/>
    </row>
    <row r="39" spans="1:22" ht="14.25" customHeight="1" x14ac:dyDescent="0.35">
      <c r="A39" s="45">
        <v>44821</v>
      </c>
      <c r="B39" s="4" t="s">
        <v>139</v>
      </c>
      <c r="C39" s="1">
        <v>14</v>
      </c>
      <c r="D39" s="1">
        <v>8</v>
      </c>
      <c r="E39" s="64" t="s">
        <v>118</v>
      </c>
      <c r="H39" s="14"/>
      <c r="I39" s="14"/>
      <c r="K39" s="14"/>
      <c r="L39" s="23"/>
      <c r="M39" s="23"/>
      <c r="N39" s="17"/>
      <c r="O39" s="23"/>
      <c r="P39" s="15">
        <v>8</v>
      </c>
      <c r="Q39" s="15">
        <v>10</v>
      </c>
      <c r="R39" s="23"/>
      <c r="S39" s="23"/>
      <c r="T39" t="s">
        <v>126</v>
      </c>
      <c r="V39">
        <v>24.5</v>
      </c>
    </row>
    <row r="40" spans="1:22" ht="14.25" customHeight="1" x14ac:dyDescent="0.35">
      <c r="A40" s="106"/>
      <c r="B40" s="93"/>
      <c r="C40" s="93"/>
      <c r="D40" s="93"/>
      <c r="E40" s="97"/>
      <c r="F40" s="110"/>
      <c r="G40" s="101"/>
      <c r="H40" s="101"/>
      <c r="I40" s="101"/>
      <c r="J40" s="101"/>
      <c r="K40" s="100"/>
      <c r="L40" s="112"/>
      <c r="M40" s="112"/>
      <c r="N40" s="111"/>
      <c r="O40" s="112"/>
      <c r="P40" s="113"/>
      <c r="Q40" s="113"/>
      <c r="R40" s="112"/>
      <c r="S40" s="112"/>
      <c r="T40" s="93"/>
      <c r="U40" s="93"/>
      <c r="V40" s="93"/>
    </row>
    <row r="41" spans="1:22" ht="14.25" customHeight="1" x14ac:dyDescent="0.35">
      <c r="A41" s="39">
        <v>44824</v>
      </c>
      <c r="B41" s="8" t="s">
        <v>140</v>
      </c>
      <c r="C41" s="7">
        <v>15</v>
      </c>
      <c r="D41" s="1">
        <v>1</v>
      </c>
      <c r="E41" s="64">
        <v>1</v>
      </c>
      <c r="F41" s="24" t="s">
        <v>114</v>
      </c>
      <c r="H41" s="14">
        <v>8</v>
      </c>
      <c r="I41" s="14">
        <v>19</v>
      </c>
      <c r="K41" s="14">
        <f t="shared" ref="K41:K53" si="26">H41</f>
        <v>8</v>
      </c>
      <c r="L41" s="23">
        <f t="shared" ref="L41:L53" si="27">I41/60</f>
        <v>0.31666666666666665</v>
      </c>
      <c r="M41" s="23">
        <f t="shared" ref="M41:M53" si="28">K41+L41</f>
        <v>8.3166666666666664</v>
      </c>
      <c r="N41" s="17"/>
      <c r="O41" s="23">
        <f t="shared" ref="O41:O53" si="29">10-M41</f>
        <v>1.6833333333333336</v>
      </c>
      <c r="P41" s="15">
        <v>7</v>
      </c>
      <c r="Q41" s="15">
        <v>14</v>
      </c>
      <c r="R41" s="23"/>
      <c r="S41" s="23"/>
      <c r="T41" t="s">
        <v>126</v>
      </c>
      <c r="V41">
        <v>24.5</v>
      </c>
    </row>
    <row r="42" spans="1:22" ht="14.25" customHeight="1" x14ac:dyDescent="0.35">
      <c r="A42" s="106"/>
      <c r="B42" s="93"/>
      <c r="C42" s="93"/>
      <c r="D42" s="93"/>
      <c r="E42" s="97">
        <v>2</v>
      </c>
      <c r="F42" s="110" t="s">
        <v>116</v>
      </c>
      <c r="G42" s="101"/>
      <c r="H42" s="100">
        <v>8</v>
      </c>
      <c r="I42" s="100">
        <v>5</v>
      </c>
      <c r="J42" s="101"/>
      <c r="K42" s="100">
        <f t="shared" si="26"/>
        <v>8</v>
      </c>
      <c r="L42" s="112">
        <f t="shared" si="27"/>
        <v>8.3333333333333329E-2</v>
      </c>
      <c r="M42" s="112">
        <f t="shared" si="28"/>
        <v>8.0833333333333339</v>
      </c>
      <c r="N42" s="111"/>
      <c r="O42" s="112">
        <f t="shared" si="29"/>
        <v>1.9166666666666661</v>
      </c>
      <c r="P42" s="112"/>
      <c r="Q42" s="112"/>
      <c r="R42" s="112"/>
      <c r="S42" s="112"/>
      <c r="T42" s="93"/>
      <c r="U42" s="93"/>
      <c r="V42" s="93"/>
    </row>
    <row r="43" spans="1:22" ht="14.25" customHeight="1" x14ac:dyDescent="0.35">
      <c r="A43" s="37"/>
      <c r="E43" s="64">
        <v>3</v>
      </c>
      <c r="F43" s="24" t="s">
        <v>114</v>
      </c>
      <c r="H43" s="14">
        <v>7</v>
      </c>
      <c r="I43" s="14">
        <v>9</v>
      </c>
      <c r="K43" s="14">
        <f t="shared" si="26"/>
        <v>7</v>
      </c>
      <c r="L43" s="23">
        <f t="shared" si="27"/>
        <v>0.15</v>
      </c>
      <c r="M43" s="23">
        <f t="shared" si="28"/>
        <v>7.15</v>
      </c>
      <c r="N43" s="17"/>
      <c r="O43" s="23">
        <f t="shared" si="29"/>
        <v>2.8499999999999996</v>
      </c>
      <c r="P43" s="23"/>
      <c r="Q43" s="23"/>
      <c r="R43" s="23"/>
      <c r="S43" s="23"/>
    </row>
    <row r="44" spans="1:22" ht="14.25" customHeight="1" x14ac:dyDescent="0.35">
      <c r="A44" s="106"/>
      <c r="B44" s="93"/>
      <c r="C44" s="93"/>
      <c r="D44" s="93"/>
      <c r="E44" s="97">
        <v>4</v>
      </c>
      <c r="F44" s="110" t="s">
        <v>116</v>
      </c>
      <c r="G44" s="101"/>
      <c r="H44" s="100">
        <v>4</v>
      </c>
      <c r="I44" s="100">
        <v>42</v>
      </c>
      <c r="J44" s="101"/>
      <c r="K44" s="100">
        <f t="shared" si="26"/>
        <v>4</v>
      </c>
      <c r="L44" s="112">
        <f t="shared" si="27"/>
        <v>0.7</v>
      </c>
      <c r="M44" s="112">
        <f t="shared" si="28"/>
        <v>4.7</v>
      </c>
      <c r="N44" s="111"/>
      <c r="O44" s="112">
        <f t="shared" si="29"/>
        <v>5.3</v>
      </c>
      <c r="P44" s="112"/>
      <c r="Q44" s="112"/>
      <c r="R44" s="112"/>
      <c r="S44" s="112"/>
      <c r="T44" s="93"/>
      <c r="U44" s="93"/>
      <c r="V44" s="93"/>
    </row>
    <row r="45" spans="1:22" ht="14.25" customHeight="1" x14ac:dyDescent="0.35">
      <c r="A45" s="37"/>
      <c r="E45" s="1"/>
      <c r="H45" s="14"/>
      <c r="I45" s="14"/>
      <c r="K45" s="14"/>
      <c r="L45" s="23"/>
      <c r="M45" s="23"/>
      <c r="N45" s="17"/>
      <c r="O45" s="23"/>
      <c r="P45" s="23"/>
      <c r="Q45" s="23"/>
      <c r="R45" s="23"/>
      <c r="S45" s="23"/>
    </row>
    <row r="46" spans="1:22" ht="14.25" customHeight="1" x14ac:dyDescent="0.35">
      <c r="A46" s="105">
        <v>44824</v>
      </c>
      <c r="B46" s="97" t="s">
        <v>141</v>
      </c>
      <c r="C46" s="97">
        <v>16</v>
      </c>
      <c r="D46" s="93">
        <v>2</v>
      </c>
      <c r="E46" s="97">
        <v>1</v>
      </c>
      <c r="F46" s="110" t="s">
        <v>114</v>
      </c>
      <c r="G46" s="101"/>
      <c r="H46" s="101">
        <v>8</v>
      </c>
      <c r="I46" s="101">
        <v>56</v>
      </c>
      <c r="J46" s="101"/>
      <c r="K46" s="100">
        <f t="shared" si="26"/>
        <v>8</v>
      </c>
      <c r="L46" s="112">
        <f t="shared" si="27"/>
        <v>0.93333333333333335</v>
      </c>
      <c r="M46" s="112">
        <f t="shared" si="28"/>
        <v>8.9333333333333336</v>
      </c>
      <c r="N46" s="111"/>
      <c r="O46" s="112">
        <f t="shared" si="29"/>
        <v>1.0666666666666664</v>
      </c>
      <c r="P46" s="113">
        <v>7</v>
      </c>
      <c r="Q46" s="113">
        <v>14</v>
      </c>
      <c r="R46" s="112"/>
      <c r="S46" s="112"/>
      <c r="T46" s="93" t="s">
        <v>126</v>
      </c>
      <c r="U46" s="93"/>
      <c r="V46" s="93">
        <v>24.6</v>
      </c>
    </row>
    <row r="47" spans="1:22" ht="14.25" customHeight="1" x14ac:dyDescent="0.35">
      <c r="A47" s="39"/>
      <c r="B47" s="4"/>
      <c r="C47" s="4"/>
      <c r="D47" s="1"/>
      <c r="E47" s="64">
        <v>2</v>
      </c>
      <c r="F47" s="24" t="s">
        <v>115</v>
      </c>
      <c r="H47" s="14">
        <v>5</v>
      </c>
      <c r="I47" s="14">
        <v>38</v>
      </c>
      <c r="K47" s="14">
        <f t="shared" si="26"/>
        <v>5</v>
      </c>
      <c r="L47" s="23">
        <f t="shared" si="27"/>
        <v>0.6333333333333333</v>
      </c>
      <c r="M47" s="23">
        <f t="shared" si="28"/>
        <v>5.6333333333333329</v>
      </c>
      <c r="N47" s="17"/>
      <c r="O47" s="23">
        <f t="shared" si="29"/>
        <v>4.3666666666666671</v>
      </c>
      <c r="P47" s="23"/>
      <c r="Q47" s="23"/>
      <c r="R47" s="23"/>
      <c r="S47" s="23"/>
    </row>
    <row r="48" spans="1:22" ht="14.25" customHeight="1" x14ac:dyDescent="0.35">
      <c r="A48" s="106"/>
      <c r="B48" s="93"/>
      <c r="C48" s="93"/>
      <c r="D48" s="93"/>
      <c r="E48" s="97"/>
      <c r="F48" s="110"/>
      <c r="G48" s="101"/>
      <c r="H48" s="100"/>
      <c r="I48" s="100"/>
      <c r="J48" s="101"/>
      <c r="K48" s="100"/>
      <c r="L48" s="112"/>
      <c r="M48" s="112"/>
      <c r="N48" s="111"/>
      <c r="O48" s="112"/>
      <c r="P48" s="112"/>
      <c r="Q48" s="112"/>
      <c r="R48" s="112"/>
      <c r="S48" s="112"/>
      <c r="T48" s="93"/>
      <c r="U48" s="93"/>
      <c r="V48" s="93"/>
    </row>
    <row r="49" spans="1:22" ht="14.25" customHeight="1" x14ac:dyDescent="0.35">
      <c r="A49" s="37">
        <v>44824</v>
      </c>
      <c r="B49" s="64" t="s">
        <v>142</v>
      </c>
      <c r="C49" s="64">
        <v>17</v>
      </c>
      <c r="D49">
        <v>3</v>
      </c>
      <c r="E49" s="64">
        <v>1</v>
      </c>
      <c r="F49" s="24" t="s">
        <v>114</v>
      </c>
      <c r="H49" s="18">
        <v>8</v>
      </c>
      <c r="I49" s="18">
        <v>12</v>
      </c>
      <c r="K49" s="14">
        <f t="shared" si="26"/>
        <v>8</v>
      </c>
      <c r="L49" s="23">
        <f t="shared" si="27"/>
        <v>0.2</v>
      </c>
      <c r="M49" s="23">
        <f t="shared" si="28"/>
        <v>8.1999999999999993</v>
      </c>
      <c r="N49" s="17"/>
      <c r="O49" s="23">
        <f t="shared" si="29"/>
        <v>1.8000000000000007</v>
      </c>
      <c r="P49" s="15">
        <v>7</v>
      </c>
      <c r="Q49" s="15">
        <v>14</v>
      </c>
      <c r="R49" s="23"/>
      <c r="S49" s="23"/>
      <c r="T49" t="s">
        <v>126</v>
      </c>
      <c r="V49">
        <v>24.6</v>
      </c>
    </row>
    <row r="50" spans="1:22" ht="14.25" customHeight="1" x14ac:dyDescent="0.35">
      <c r="A50" s="105"/>
      <c r="B50" s="118"/>
      <c r="C50" s="118"/>
      <c r="D50" s="91"/>
      <c r="E50" s="97">
        <v>2</v>
      </c>
      <c r="F50" s="110" t="s">
        <v>116</v>
      </c>
      <c r="G50" s="101"/>
      <c r="H50" s="100">
        <v>8</v>
      </c>
      <c r="I50" s="100">
        <v>6</v>
      </c>
      <c r="J50" s="101"/>
      <c r="K50" s="100">
        <f t="shared" si="26"/>
        <v>8</v>
      </c>
      <c r="L50" s="112">
        <f t="shared" si="27"/>
        <v>0.1</v>
      </c>
      <c r="M50" s="112">
        <f t="shared" si="28"/>
        <v>8.1</v>
      </c>
      <c r="N50" s="111"/>
      <c r="O50" s="112">
        <f t="shared" si="29"/>
        <v>1.9000000000000004</v>
      </c>
      <c r="P50" s="112"/>
      <c r="Q50" s="112"/>
      <c r="R50" s="112"/>
      <c r="S50" s="112"/>
      <c r="T50" s="93"/>
      <c r="U50" s="93"/>
      <c r="V50" s="93"/>
    </row>
    <row r="51" spans="1:22" ht="14.25" customHeight="1" x14ac:dyDescent="0.35">
      <c r="A51" s="37"/>
      <c r="E51" s="64"/>
      <c r="H51" s="14"/>
      <c r="I51" s="14"/>
      <c r="K51" s="14"/>
      <c r="L51" s="23"/>
      <c r="M51" s="23"/>
      <c r="N51" s="17"/>
      <c r="O51" s="23"/>
      <c r="P51" s="23"/>
      <c r="Q51" s="23"/>
      <c r="R51" s="23"/>
      <c r="S51" s="23"/>
    </row>
    <row r="52" spans="1:22" ht="14.25" customHeight="1" x14ac:dyDescent="0.35">
      <c r="A52" s="106">
        <v>44824</v>
      </c>
      <c r="B52" s="97" t="s">
        <v>143</v>
      </c>
      <c r="C52" s="97">
        <v>18</v>
      </c>
      <c r="D52" s="93">
        <v>4</v>
      </c>
      <c r="E52" s="97">
        <v>1</v>
      </c>
      <c r="F52" s="110" t="s">
        <v>114</v>
      </c>
      <c r="G52" s="101"/>
      <c r="H52" s="100">
        <v>9</v>
      </c>
      <c r="I52" s="100">
        <v>10</v>
      </c>
      <c r="J52" s="101"/>
      <c r="K52" s="100">
        <f t="shared" si="26"/>
        <v>9</v>
      </c>
      <c r="L52" s="112">
        <f t="shared" si="27"/>
        <v>0.16666666666666666</v>
      </c>
      <c r="M52" s="112">
        <f t="shared" si="28"/>
        <v>9.1666666666666661</v>
      </c>
      <c r="N52" s="111"/>
      <c r="O52" s="112">
        <f>10-M52</f>
        <v>0.83333333333333393</v>
      </c>
      <c r="P52" s="113">
        <v>7</v>
      </c>
      <c r="Q52" s="113">
        <v>14</v>
      </c>
      <c r="R52" s="112"/>
      <c r="S52" s="112"/>
      <c r="T52" s="93" t="s">
        <v>126</v>
      </c>
      <c r="U52" s="93"/>
      <c r="V52" s="93">
        <v>24.9</v>
      </c>
    </row>
    <row r="53" spans="1:22" ht="14.25" customHeight="1" x14ac:dyDescent="0.35">
      <c r="A53" s="37"/>
      <c r="E53" s="64">
        <v>2</v>
      </c>
      <c r="F53" s="24" t="s">
        <v>115</v>
      </c>
      <c r="H53" s="14">
        <v>7</v>
      </c>
      <c r="I53" s="14">
        <v>36</v>
      </c>
      <c r="K53" s="14">
        <f t="shared" si="26"/>
        <v>7</v>
      </c>
      <c r="L53" s="23">
        <f t="shared" si="27"/>
        <v>0.6</v>
      </c>
      <c r="M53" s="23">
        <f t="shared" si="28"/>
        <v>7.6</v>
      </c>
      <c r="N53" s="17"/>
      <c r="O53" s="23">
        <f t="shared" si="29"/>
        <v>2.4000000000000004</v>
      </c>
      <c r="P53" s="23"/>
      <c r="Q53" s="23"/>
      <c r="R53" s="23"/>
      <c r="S53" s="23"/>
    </row>
    <row r="54" spans="1:22" ht="14.25" customHeight="1" x14ac:dyDescent="0.35">
      <c r="A54" s="106"/>
      <c r="B54" s="93"/>
      <c r="C54" s="93"/>
      <c r="D54" s="93"/>
      <c r="E54" s="97"/>
      <c r="F54" s="110"/>
      <c r="G54" s="101"/>
      <c r="H54" s="100"/>
      <c r="I54" s="100"/>
      <c r="J54" s="101"/>
      <c r="K54" s="100"/>
      <c r="L54" s="112"/>
      <c r="M54" s="112"/>
      <c r="N54" s="111"/>
      <c r="O54" s="112"/>
      <c r="P54" s="112"/>
      <c r="Q54" s="112"/>
      <c r="R54" s="112"/>
      <c r="S54" s="112"/>
      <c r="T54" s="93"/>
      <c r="U54" s="93"/>
      <c r="V54" s="93"/>
    </row>
    <row r="55" spans="1:22" ht="14.25" customHeight="1" x14ac:dyDescent="0.35">
      <c r="A55" s="37">
        <v>44824</v>
      </c>
      <c r="B55" s="64" t="s">
        <v>144</v>
      </c>
      <c r="C55" s="64">
        <v>19</v>
      </c>
      <c r="D55">
        <v>5</v>
      </c>
      <c r="E55" s="64">
        <v>1</v>
      </c>
      <c r="F55" s="24" t="s">
        <v>114</v>
      </c>
      <c r="H55" s="18">
        <v>9</v>
      </c>
      <c r="I55" s="18">
        <v>2</v>
      </c>
      <c r="K55" s="14">
        <f t="shared" ref="K55:K65" si="30">H55</f>
        <v>9</v>
      </c>
      <c r="L55" s="23">
        <f t="shared" ref="L55:L65" si="31">I55/60</f>
        <v>3.3333333333333333E-2</v>
      </c>
      <c r="M55" s="23">
        <f t="shared" ref="M55:M65" si="32">K55+L55</f>
        <v>9.0333333333333332</v>
      </c>
      <c r="N55" s="17"/>
      <c r="O55" s="23">
        <f t="shared" ref="O55:O65" si="33">10-M55</f>
        <v>0.96666666666666679</v>
      </c>
      <c r="P55" s="15">
        <v>7</v>
      </c>
      <c r="Q55" s="15">
        <v>14</v>
      </c>
      <c r="R55" s="23"/>
      <c r="S55" s="23"/>
      <c r="T55" t="s">
        <v>126</v>
      </c>
      <c r="V55">
        <v>24</v>
      </c>
    </row>
    <row r="56" spans="1:22" ht="14.25" customHeight="1" x14ac:dyDescent="0.35">
      <c r="A56" s="122"/>
      <c r="B56" s="120"/>
      <c r="C56" s="120"/>
      <c r="D56" s="93"/>
      <c r="E56" s="97">
        <v>2</v>
      </c>
      <c r="F56" s="110" t="s">
        <v>115</v>
      </c>
      <c r="G56" s="101"/>
      <c r="H56" s="101">
        <v>7</v>
      </c>
      <c r="I56" s="101">
        <v>32</v>
      </c>
      <c r="J56" s="101"/>
      <c r="K56" s="100">
        <f t="shared" si="30"/>
        <v>7</v>
      </c>
      <c r="L56" s="112">
        <f t="shared" si="31"/>
        <v>0.53333333333333333</v>
      </c>
      <c r="M56" s="112">
        <f t="shared" si="32"/>
        <v>7.5333333333333332</v>
      </c>
      <c r="N56" s="111"/>
      <c r="O56" s="112">
        <f t="shared" si="33"/>
        <v>2.4666666666666668</v>
      </c>
      <c r="P56" s="112"/>
      <c r="Q56" s="112"/>
      <c r="R56" s="112"/>
      <c r="S56" s="112"/>
      <c r="T56" s="93"/>
      <c r="U56" s="93"/>
      <c r="V56" s="93"/>
    </row>
    <row r="57" spans="1:22" ht="14.25" customHeight="1" x14ac:dyDescent="0.35">
      <c r="A57" s="39"/>
      <c r="B57" s="64"/>
      <c r="C57" s="64"/>
      <c r="D57" s="1"/>
      <c r="E57" s="64"/>
      <c r="K57" s="14"/>
      <c r="L57" s="23"/>
      <c r="M57" s="23"/>
      <c r="N57" s="17"/>
      <c r="O57" s="23"/>
      <c r="P57" s="23"/>
      <c r="Q57" s="23"/>
      <c r="R57" s="23"/>
      <c r="S57" s="23"/>
    </row>
    <row r="58" spans="1:22" ht="14.25" customHeight="1" x14ac:dyDescent="0.35">
      <c r="A58" s="106">
        <v>44824</v>
      </c>
      <c r="B58" s="97" t="s">
        <v>145</v>
      </c>
      <c r="C58" s="97">
        <v>20</v>
      </c>
      <c r="D58" s="93">
        <v>6</v>
      </c>
      <c r="E58" s="97">
        <v>1</v>
      </c>
      <c r="F58" s="110" t="s">
        <v>114</v>
      </c>
      <c r="G58" s="101"/>
      <c r="H58" s="101">
        <v>8</v>
      </c>
      <c r="I58" s="101">
        <v>47</v>
      </c>
      <c r="J58" s="101"/>
      <c r="K58" s="100">
        <f t="shared" si="30"/>
        <v>8</v>
      </c>
      <c r="L58" s="112">
        <f t="shared" si="31"/>
        <v>0.78333333333333333</v>
      </c>
      <c r="M58" s="112">
        <f t="shared" si="32"/>
        <v>8.7833333333333332</v>
      </c>
      <c r="N58" s="111"/>
      <c r="O58" s="112">
        <f t="shared" si="33"/>
        <v>1.2166666666666668</v>
      </c>
      <c r="P58" s="113">
        <v>7</v>
      </c>
      <c r="Q58" s="113">
        <v>14</v>
      </c>
      <c r="R58" s="112"/>
      <c r="S58" s="112"/>
      <c r="T58" s="93" t="s">
        <v>126</v>
      </c>
      <c r="U58" s="93"/>
      <c r="V58" s="93">
        <v>24</v>
      </c>
    </row>
    <row r="59" spans="1:22" ht="14.25" customHeight="1" x14ac:dyDescent="0.35">
      <c r="A59" s="39"/>
      <c r="B59" s="64"/>
      <c r="C59" s="64"/>
      <c r="D59" s="1"/>
      <c r="E59" s="64">
        <v>2</v>
      </c>
      <c r="F59" s="24" t="s">
        <v>116</v>
      </c>
      <c r="H59" s="18">
        <v>6</v>
      </c>
      <c r="I59" s="18">
        <v>32</v>
      </c>
      <c r="K59" s="14">
        <f t="shared" si="30"/>
        <v>6</v>
      </c>
      <c r="L59" s="23">
        <f t="shared" si="31"/>
        <v>0.53333333333333333</v>
      </c>
      <c r="M59" s="23">
        <f t="shared" si="32"/>
        <v>6.5333333333333332</v>
      </c>
      <c r="N59" s="17"/>
      <c r="O59" s="23">
        <f t="shared" si="33"/>
        <v>3.4666666666666668</v>
      </c>
      <c r="P59" s="23"/>
      <c r="Q59" s="23"/>
      <c r="R59" s="23"/>
      <c r="S59" s="23"/>
    </row>
    <row r="60" spans="1:22" ht="14.25" customHeight="1" x14ac:dyDescent="0.35">
      <c r="A60" s="106"/>
      <c r="B60" s="93"/>
      <c r="C60" s="93"/>
      <c r="D60" s="93"/>
      <c r="E60" s="97">
        <v>3</v>
      </c>
      <c r="F60" s="110" t="s">
        <v>114</v>
      </c>
      <c r="G60" s="101"/>
      <c r="H60" s="101">
        <v>4</v>
      </c>
      <c r="I60" s="101">
        <v>43</v>
      </c>
      <c r="J60" s="101"/>
      <c r="K60" s="100">
        <f t="shared" si="30"/>
        <v>4</v>
      </c>
      <c r="L60" s="112">
        <f t="shared" si="31"/>
        <v>0.71666666666666667</v>
      </c>
      <c r="M60" s="112">
        <f t="shared" si="32"/>
        <v>4.7166666666666668</v>
      </c>
      <c r="N60" s="111"/>
      <c r="O60" s="112">
        <f t="shared" si="33"/>
        <v>5.2833333333333332</v>
      </c>
      <c r="P60" s="112"/>
      <c r="Q60" s="112"/>
      <c r="R60" s="112"/>
      <c r="S60" s="112"/>
      <c r="T60" s="93"/>
      <c r="U60" s="93"/>
      <c r="V60" s="93"/>
    </row>
    <row r="61" spans="1:22" ht="14.25" customHeight="1" x14ac:dyDescent="0.35">
      <c r="A61" s="39"/>
      <c r="B61" s="1"/>
      <c r="C61" s="1"/>
      <c r="D61" s="1"/>
      <c r="E61" s="64">
        <v>4</v>
      </c>
      <c r="F61" s="24" t="s">
        <v>116</v>
      </c>
      <c r="H61" s="65">
        <v>3</v>
      </c>
      <c r="I61" s="18">
        <v>41</v>
      </c>
      <c r="K61" s="14">
        <f t="shared" si="30"/>
        <v>3</v>
      </c>
      <c r="L61" s="23">
        <f t="shared" si="31"/>
        <v>0.68333333333333335</v>
      </c>
      <c r="M61" s="23">
        <f t="shared" si="32"/>
        <v>3.6833333333333336</v>
      </c>
      <c r="N61" s="17"/>
      <c r="O61" s="23">
        <f t="shared" si="33"/>
        <v>6.3166666666666664</v>
      </c>
      <c r="P61" s="23"/>
      <c r="Q61" s="23"/>
      <c r="R61" s="23"/>
      <c r="S61" s="23"/>
    </row>
    <row r="62" spans="1:22" ht="14.25" customHeight="1" x14ac:dyDescent="0.35">
      <c r="A62" s="106"/>
      <c r="B62" s="93"/>
      <c r="C62" s="93"/>
      <c r="D62" s="93"/>
      <c r="E62" s="97">
        <v>5</v>
      </c>
      <c r="F62" s="110" t="s">
        <v>146</v>
      </c>
      <c r="G62" s="101"/>
      <c r="H62" s="101">
        <v>2</v>
      </c>
      <c r="I62" s="101">
        <v>26</v>
      </c>
      <c r="J62" s="101"/>
      <c r="K62" s="100">
        <f t="shared" si="30"/>
        <v>2</v>
      </c>
      <c r="L62" s="112">
        <f t="shared" si="31"/>
        <v>0.43333333333333335</v>
      </c>
      <c r="M62" s="112">
        <f t="shared" si="32"/>
        <v>2.4333333333333336</v>
      </c>
      <c r="N62" s="111"/>
      <c r="O62" s="112">
        <f t="shared" si="33"/>
        <v>7.5666666666666664</v>
      </c>
      <c r="P62" s="112"/>
      <c r="Q62" s="112"/>
      <c r="R62" s="112"/>
      <c r="S62" s="112"/>
      <c r="T62" s="93"/>
      <c r="U62" s="93"/>
      <c r="V62" s="93"/>
    </row>
    <row r="63" spans="1:22" ht="14.25" customHeight="1" x14ac:dyDescent="0.35">
      <c r="A63" s="39"/>
      <c r="B63" s="1"/>
      <c r="C63" s="1"/>
      <c r="D63" s="1"/>
      <c r="E63" s="64">
        <v>6</v>
      </c>
      <c r="F63" s="24" t="s">
        <v>116</v>
      </c>
      <c r="H63" s="18">
        <v>1</v>
      </c>
      <c r="I63" s="18">
        <v>22</v>
      </c>
      <c r="K63" s="14">
        <f t="shared" si="30"/>
        <v>1</v>
      </c>
      <c r="L63" s="23">
        <f t="shared" si="31"/>
        <v>0.36666666666666664</v>
      </c>
      <c r="M63" s="23">
        <f t="shared" si="32"/>
        <v>1.3666666666666667</v>
      </c>
      <c r="N63" s="17"/>
      <c r="O63" s="23">
        <f t="shared" si="33"/>
        <v>8.6333333333333329</v>
      </c>
      <c r="P63" s="23"/>
      <c r="Q63" s="23"/>
      <c r="R63" s="23"/>
      <c r="S63" s="23"/>
    </row>
    <row r="64" spans="1:22" ht="14.25" customHeight="1" x14ac:dyDescent="0.35">
      <c r="A64" s="105"/>
      <c r="B64" s="97"/>
      <c r="C64" s="97"/>
      <c r="D64" s="93"/>
      <c r="E64" s="97">
        <v>7</v>
      </c>
      <c r="F64" s="110" t="s">
        <v>114</v>
      </c>
      <c r="G64" s="101"/>
      <c r="H64" s="101">
        <v>1</v>
      </c>
      <c r="I64" s="101">
        <v>2</v>
      </c>
      <c r="J64" s="101"/>
      <c r="K64" s="100">
        <f t="shared" si="30"/>
        <v>1</v>
      </c>
      <c r="L64" s="112">
        <f t="shared" si="31"/>
        <v>3.3333333333333333E-2</v>
      </c>
      <c r="M64" s="112">
        <f t="shared" si="32"/>
        <v>1.0333333333333334</v>
      </c>
      <c r="N64" s="111"/>
      <c r="O64" s="112">
        <f t="shared" si="33"/>
        <v>8.9666666666666668</v>
      </c>
      <c r="P64" s="112"/>
      <c r="Q64" s="112"/>
      <c r="R64" s="112"/>
      <c r="S64" s="112"/>
      <c r="T64" s="93"/>
      <c r="U64" s="93"/>
      <c r="V64" s="93"/>
    </row>
    <row r="65" spans="1:22" ht="14.25" customHeight="1" x14ac:dyDescent="0.35">
      <c r="A65" s="67"/>
      <c r="B65" s="3"/>
      <c r="C65" s="3"/>
      <c r="E65" s="64">
        <v>8</v>
      </c>
      <c r="F65" s="24" t="s">
        <v>116</v>
      </c>
      <c r="H65" s="18">
        <v>0</v>
      </c>
      <c r="I65" s="18">
        <v>20</v>
      </c>
      <c r="K65" s="14">
        <f t="shared" si="30"/>
        <v>0</v>
      </c>
      <c r="L65" s="23">
        <f t="shared" si="31"/>
        <v>0.33333333333333331</v>
      </c>
      <c r="M65" s="23">
        <f t="shared" si="32"/>
        <v>0.33333333333333331</v>
      </c>
      <c r="N65" s="17"/>
      <c r="O65" s="23">
        <f t="shared" si="33"/>
        <v>9.6666666666666661</v>
      </c>
      <c r="P65" s="23"/>
      <c r="Q65" s="23"/>
      <c r="R65" s="23"/>
      <c r="S65" s="23"/>
    </row>
    <row r="66" spans="1:22" ht="14.25" customHeight="1" x14ac:dyDescent="0.35">
      <c r="A66" s="105"/>
      <c r="B66" s="104"/>
      <c r="C66" s="104"/>
      <c r="D66" s="91"/>
      <c r="E66" s="97"/>
      <c r="F66" s="110"/>
      <c r="G66" s="101"/>
      <c r="H66" s="101"/>
      <c r="I66" s="101"/>
      <c r="J66" s="101"/>
      <c r="K66" s="100"/>
      <c r="L66" s="112"/>
      <c r="M66" s="112"/>
      <c r="N66" s="111"/>
      <c r="O66" s="112"/>
      <c r="P66" s="112"/>
      <c r="Q66" s="112"/>
      <c r="R66" s="112"/>
      <c r="S66" s="112"/>
      <c r="T66" s="93"/>
      <c r="U66" s="93"/>
      <c r="V66" s="93"/>
    </row>
    <row r="67" spans="1:22" ht="14.25" customHeight="1" x14ac:dyDescent="0.35">
      <c r="A67" s="40">
        <v>44824</v>
      </c>
      <c r="B67" s="7" t="s">
        <v>147</v>
      </c>
      <c r="C67" s="7">
        <v>21</v>
      </c>
      <c r="D67">
        <v>7</v>
      </c>
      <c r="E67" s="64">
        <v>1</v>
      </c>
      <c r="F67" s="24" t="s">
        <v>114</v>
      </c>
      <c r="H67" s="18">
        <v>9</v>
      </c>
      <c r="I67" s="18">
        <v>50</v>
      </c>
      <c r="K67" s="14">
        <f t="shared" ref="K67:K78" si="34">H67</f>
        <v>9</v>
      </c>
      <c r="L67" s="23">
        <f t="shared" ref="L67:L78" si="35">I67/60</f>
        <v>0.83333333333333337</v>
      </c>
      <c r="M67" s="23">
        <f t="shared" ref="M67:M78" si="36">K67+L67</f>
        <v>9.8333333333333339</v>
      </c>
      <c r="N67" s="17"/>
      <c r="O67" s="23">
        <f t="shared" ref="O67:O78" si="37">10-M67</f>
        <v>0.16666666666666607</v>
      </c>
      <c r="P67" s="15">
        <v>7</v>
      </c>
      <c r="Q67" s="15">
        <v>14</v>
      </c>
      <c r="R67" s="23"/>
      <c r="S67" s="23"/>
      <c r="T67" t="s">
        <v>126</v>
      </c>
      <c r="V67">
        <v>24.2</v>
      </c>
    </row>
    <row r="68" spans="1:22" ht="14.25" customHeight="1" x14ac:dyDescent="0.35">
      <c r="A68" s="105"/>
      <c r="B68" s="124"/>
      <c r="C68" s="124"/>
      <c r="D68" s="91"/>
      <c r="E68" s="97">
        <v>2</v>
      </c>
      <c r="F68" s="110" t="s">
        <v>115</v>
      </c>
      <c r="G68" s="101"/>
      <c r="H68" s="100">
        <v>8</v>
      </c>
      <c r="I68" s="100">
        <v>43</v>
      </c>
      <c r="J68" s="101"/>
      <c r="K68" s="100">
        <f t="shared" si="34"/>
        <v>8</v>
      </c>
      <c r="L68" s="112">
        <f t="shared" si="35"/>
        <v>0.71666666666666667</v>
      </c>
      <c r="M68" s="112">
        <f t="shared" si="36"/>
        <v>8.7166666666666668</v>
      </c>
      <c r="N68" s="111"/>
      <c r="O68" s="112">
        <f t="shared" si="37"/>
        <v>1.2833333333333332</v>
      </c>
      <c r="P68" s="112"/>
      <c r="Q68" s="112"/>
      <c r="R68" s="112"/>
      <c r="S68" s="112"/>
      <c r="T68" s="93"/>
      <c r="U68" s="93"/>
      <c r="V68" s="97"/>
    </row>
    <row r="69" spans="1:22" ht="14.25" customHeight="1" x14ac:dyDescent="0.35">
      <c r="A69" s="37"/>
      <c r="E69" s="64"/>
      <c r="H69" s="14"/>
      <c r="I69" s="14"/>
      <c r="K69" s="14"/>
      <c r="L69" s="23"/>
      <c r="M69" s="23"/>
      <c r="N69" s="17"/>
      <c r="O69" s="23"/>
      <c r="P69" s="23"/>
      <c r="Q69" s="23"/>
      <c r="R69" s="23"/>
      <c r="S69" s="23"/>
    </row>
    <row r="70" spans="1:22" ht="14.25" customHeight="1" x14ac:dyDescent="0.35">
      <c r="A70" s="106">
        <v>44824</v>
      </c>
      <c r="B70" s="97" t="s">
        <v>148</v>
      </c>
      <c r="C70" s="97">
        <v>22</v>
      </c>
      <c r="D70" s="93">
        <v>8</v>
      </c>
      <c r="E70" s="97">
        <v>1</v>
      </c>
      <c r="F70" s="110" t="s">
        <v>114</v>
      </c>
      <c r="G70" s="101"/>
      <c r="H70" s="101">
        <v>9</v>
      </c>
      <c r="I70" s="101">
        <v>15</v>
      </c>
      <c r="J70" s="101"/>
      <c r="K70" s="100">
        <f t="shared" si="34"/>
        <v>9</v>
      </c>
      <c r="L70" s="112">
        <f t="shared" si="35"/>
        <v>0.25</v>
      </c>
      <c r="M70" s="112">
        <f t="shared" si="36"/>
        <v>9.25</v>
      </c>
      <c r="N70" s="111"/>
      <c r="O70" s="112">
        <f t="shared" si="37"/>
        <v>0.75</v>
      </c>
      <c r="P70" s="113">
        <v>7</v>
      </c>
      <c r="Q70" s="113">
        <v>14</v>
      </c>
      <c r="R70" s="112"/>
      <c r="S70" s="112"/>
      <c r="T70" s="93" t="s">
        <v>126</v>
      </c>
      <c r="U70" s="93"/>
      <c r="V70" s="93">
        <v>24.2</v>
      </c>
    </row>
    <row r="71" spans="1:22" ht="14.25" customHeight="1" x14ac:dyDescent="0.35">
      <c r="A71" s="39"/>
      <c r="B71" s="4"/>
      <c r="C71" s="4"/>
      <c r="D71" s="1"/>
      <c r="E71" s="64">
        <v>2</v>
      </c>
      <c r="F71" s="24" t="s">
        <v>116</v>
      </c>
      <c r="H71" s="14">
        <v>8</v>
      </c>
      <c r="I71" s="14">
        <v>50</v>
      </c>
      <c r="K71" s="14">
        <f t="shared" si="34"/>
        <v>8</v>
      </c>
      <c r="L71" s="23">
        <f t="shared" si="35"/>
        <v>0.83333333333333337</v>
      </c>
      <c r="M71" s="23">
        <f t="shared" si="36"/>
        <v>8.8333333333333339</v>
      </c>
      <c r="N71" s="17"/>
      <c r="O71" s="23">
        <f t="shared" si="37"/>
        <v>1.1666666666666661</v>
      </c>
      <c r="P71" s="23"/>
      <c r="Q71" s="23"/>
      <c r="R71" s="23"/>
      <c r="S71" s="23"/>
    </row>
    <row r="72" spans="1:22" ht="14.25" customHeight="1" x14ac:dyDescent="0.35">
      <c r="A72" s="106"/>
      <c r="B72" s="93"/>
      <c r="C72" s="93"/>
      <c r="D72" s="93"/>
      <c r="E72" s="97">
        <v>3</v>
      </c>
      <c r="F72" s="111" t="s">
        <v>114</v>
      </c>
      <c r="G72" s="101"/>
      <c r="H72" s="100">
        <v>7</v>
      </c>
      <c r="I72" s="100">
        <v>6</v>
      </c>
      <c r="J72" s="101"/>
      <c r="K72" s="100">
        <f t="shared" si="34"/>
        <v>7</v>
      </c>
      <c r="L72" s="112">
        <f t="shared" si="35"/>
        <v>0.1</v>
      </c>
      <c r="M72" s="112">
        <f t="shared" si="36"/>
        <v>7.1</v>
      </c>
      <c r="N72" s="111"/>
      <c r="O72" s="112">
        <f t="shared" si="37"/>
        <v>2.9000000000000004</v>
      </c>
      <c r="P72" s="112"/>
      <c r="Q72" s="112"/>
      <c r="R72" s="112"/>
      <c r="S72" s="112"/>
      <c r="T72" s="93"/>
      <c r="U72" s="93"/>
      <c r="V72" s="93"/>
    </row>
    <row r="73" spans="1:22" ht="14.25" customHeight="1" x14ac:dyDescent="0.35">
      <c r="A73" s="37"/>
      <c r="E73" s="64">
        <v>4</v>
      </c>
      <c r="F73" s="24" t="s">
        <v>115</v>
      </c>
      <c r="H73" s="18">
        <v>5</v>
      </c>
      <c r="I73" s="18">
        <v>46</v>
      </c>
      <c r="K73" s="14">
        <f t="shared" si="34"/>
        <v>5</v>
      </c>
      <c r="L73" s="23">
        <f t="shared" si="35"/>
        <v>0.76666666666666672</v>
      </c>
      <c r="M73" s="23">
        <f t="shared" si="36"/>
        <v>5.7666666666666666</v>
      </c>
      <c r="N73" s="17"/>
      <c r="O73" s="23">
        <f t="shared" si="37"/>
        <v>4.2333333333333334</v>
      </c>
      <c r="P73" s="23"/>
      <c r="Q73" s="23"/>
      <c r="R73" s="23"/>
      <c r="S73" s="23"/>
    </row>
    <row r="74" spans="1:22" ht="14.25" customHeight="1" x14ac:dyDescent="0.35">
      <c r="A74" s="105"/>
      <c r="B74" s="118"/>
      <c r="C74" s="118"/>
      <c r="D74" s="91"/>
      <c r="E74" s="91"/>
      <c r="F74" s="110"/>
      <c r="G74" s="101"/>
      <c r="H74" s="100"/>
      <c r="I74" s="100"/>
      <c r="J74" s="101"/>
      <c r="K74" s="100"/>
      <c r="L74" s="112"/>
      <c r="M74" s="112"/>
      <c r="N74" s="111"/>
      <c r="O74" s="112"/>
      <c r="P74" s="112"/>
      <c r="Q74" s="112"/>
      <c r="R74" s="112"/>
      <c r="S74" s="112"/>
      <c r="T74" s="93"/>
      <c r="U74" s="93"/>
      <c r="V74" s="93"/>
    </row>
    <row r="75" spans="1:22" ht="14.25" customHeight="1" x14ac:dyDescent="0.35">
      <c r="A75" s="37">
        <v>44824</v>
      </c>
      <c r="B75" s="64" t="s">
        <v>149</v>
      </c>
      <c r="C75" s="64">
        <v>23</v>
      </c>
      <c r="D75">
        <v>9</v>
      </c>
      <c r="E75" s="64">
        <v>1</v>
      </c>
      <c r="F75" s="24" t="s">
        <v>114</v>
      </c>
      <c r="H75" s="14">
        <v>9</v>
      </c>
      <c r="I75" s="14">
        <v>40</v>
      </c>
      <c r="K75" s="14">
        <f t="shared" si="34"/>
        <v>9</v>
      </c>
      <c r="L75" s="23">
        <f t="shared" si="35"/>
        <v>0.66666666666666663</v>
      </c>
      <c r="M75" s="23">
        <f t="shared" si="36"/>
        <v>9.6666666666666661</v>
      </c>
      <c r="N75" s="17"/>
      <c r="O75" s="23">
        <f t="shared" si="37"/>
        <v>0.33333333333333393</v>
      </c>
      <c r="P75" s="15">
        <v>7</v>
      </c>
      <c r="Q75" s="15">
        <v>14</v>
      </c>
      <c r="R75" s="23"/>
      <c r="S75" s="23"/>
      <c r="T75" t="s">
        <v>126</v>
      </c>
      <c r="V75">
        <v>24.4</v>
      </c>
    </row>
    <row r="76" spans="1:22" ht="14.25" customHeight="1" x14ac:dyDescent="0.35">
      <c r="A76" s="106"/>
      <c r="B76" s="93"/>
      <c r="C76" s="93"/>
      <c r="D76" s="93"/>
      <c r="E76" s="97">
        <v>2</v>
      </c>
      <c r="F76" s="110" t="s">
        <v>116</v>
      </c>
      <c r="G76" s="101"/>
      <c r="H76" s="100">
        <v>8</v>
      </c>
      <c r="I76" s="100">
        <v>52</v>
      </c>
      <c r="J76" s="101"/>
      <c r="K76" s="100">
        <f t="shared" si="34"/>
        <v>8</v>
      </c>
      <c r="L76" s="112">
        <f t="shared" si="35"/>
        <v>0.8666666666666667</v>
      </c>
      <c r="M76" s="112">
        <f t="shared" si="36"/>
        <v>8.8666666666666671</v>
      </c>
      <c r="N76" s="111"/>
      <c r="O76" s="112">
        <f t="shared" si="37"/>
        <v>1.1333333333333329</v>
      </c>
      <c r="P76" s="112"/>
      <c r="Q76" s="112"/>
      <c r="R76" s="112"/>
      <c r="S76" s="112"/>
      <c r="T76" s="93"/>
      <c r="U76" s="93"/>
      <c r="V76" s="93"/>
    </row>
    <row r="77" spans="1:22" ht="14.25" customHeight="1" x14ac:dyDescent="0.35">
      <c r="A77" s="37"/>
      <c r="E77" s="64">
        <v>3</v>
      </c>
      <c r="F77" s="17" t="s">
        <v>114</v>
      </c>
      <c r="H77" s="14">
        <v>6</v>
      </c>
      <c r="I77" s="14">
        <v>12</v>
      </c>
      <c r="K77" s="14">
        <f t="shared" si="34"/>
        <v>6</v>
      </c>
      <c r="L77" s="23">
        <f t="shared" si="35"/>
        <v>0.2</v>
      </c>
      <c r="M77" s="23">
        <f t="shared" si="36"/>
        <v>6.2</v>
      </c>
      <c r="N77" s="17"/>
      <c r="O77" s="23">
        <f t="shared" si="37"/>
        <v>3.8</v>
      </c>
      <c r="P77" s="23"/>
      <c r="Q77" s="23"/>
      <c r="R77" s="23"/>
      <c r="S77" s="23"/>
    </row>
    <row r="78" spans="1:22" ht="14.25" customHeight="1" x14ac:dyDescent="0.35">
      <c r="A78" s="106"/>
      <c r="B78" s="93"/>
      <c r="C78" s="93"/>
      <c r="D78" s="93"/>
      <c r="E78" s="97">
        <v>4</v>
      </c>
      <c r="F78" s="110" t="s">
        <v>115</v>
      </c>
      <c r="G78" s="101"/>
      <c r="H78" s="101">
        <v>4</v>
      </c>
      <c r="I78" s="101">
        <v>41</v>
      </c>
      <c r="J78" s="101"/>
      <c r="K78" s="100">
        <f t="shared" si="34"/>
        <v>4</v>
      </c>
      <c r="L78" s="112">
        <f t="shared" si="35"/>
        <v>0.68333333333333335</v>
      </c>
      <c r="M78" s="112">
        <f t="shared" si="36"/>
        <v>4.6833333333333336</v>
      </c>
      <c r="N78" s="111"/>
      <c r="O78" s="112">
        <f t="shared" si="37"/>
        <v>5.3166666666666664</v>
      </c>
      <c r="P78" s="112"/>
      <c r="Q78" s="112"/>
      <c r="R78" s="112"/>
      <c r="S78" s="112"/>
      <c r="T78" s="93"/>
      <c r="U78" s="93"/>
      <c r="V78" s="93"/>
    </row>
    <row r="79" spans="1:22" ht="14.25" customHeight="1" x14ac:dyDescent="0.35">
      <c r="A79" s="39"/>
      <c r="B79" s="4"/>
      <c r="C79" s="4"/>
      <c r="D79" s="1"/>
      <c r="E79" s="1"/>
      <c r="H79" s="14"/>
      <c r="I79" s="14"/>
      <c r="K79" s="14"/>
      <c r="L79" s="23"/>
      <c r="M79" s="23"/>
      <c r="N79" s="17"/>
      <c r="O79" s="23"/>
      <c r="P79" s="23"/>
      <c r="Q79" s="23"/>
      <c r="R79" s="23"/>
      <c r="S79" s="23"/>
    </row>
    <row r="80" spans="1:22" ht="14.25" customHeight="1" x14ac:dyDescent="0.35">
      <c r="A80" s="106">
        <v>44824</v>
      </c>
      <c r="B80" s="171" t="s">
        <v>150</v>
      </c>
      <c r="C80" s="97">
        <v>24</v>
      </c>
      <c r="D80" s="93">
        <v>10</v>
      </c>
      <c r="E80" s="97">
        <v>1</v>
      </c>
      <c r="F80" s="110" t="s">
        <v>114</v>
      </c>
      <c r="G80" s="101"/>
      <c r="H80" s="101">
        <v>8</v>
      </c>
      <c r="I80" s="101">
        <v>39</v>
      </c>
      <c r="J80" s="101"/>
      <c r="K80" s="100">
        <f t="shared" ref="K80:K88" si="38">H80</f>
        <v>8</v>
      </c>
      <c r="L80" s="112">
        <f t="shared" ref="L80:L88" si="39">I80/60</f>
        <v>0.65</v>
      </c>
      <c r="M80" s="112">
        <f t="shared" ref="M80:M88" si="40">K80+L80</f>
        <v>8.65</v>
      </c>
      <c r="N80" s="111"/>
      <c r="O80" s="112">
        <f t="shared" ref="O80:O88" si="41">10-M80</f>
        <v>1.3499999999999996</v>
      </c>
      <c r="P80" s="113">
        <v>7</v>
      </c>
      <c r="Q80" s="113">
        <v>14</v>
      </c>
      <c r="R80" s="112"/>
      <c r="S80" s="112"/>
      <c r="T80" s="93" t="s">
        <v>126</v>
      </c>
      <c r="U80" s="93"/>
      <c r="V80" s="93">
        <v>24.4</v>
      </c>
    </row>
    <row r="81" spans="1:22" ht="14.25" customHeight="1" x14ac:dyDescent="0.35">
      <c r="A81" s="39"/>
      <c r="B81" s="1"/>
      <c r="C81" s="1"/>
      <c r="D81" s="1"/>
      <c r="E81" s="64">
        <v>2</v>
      </c>
      <c r="F81" s="24" t="s">
        <v>116</v>
      </c>
      <c r="H81" s="18">
        <v>8</v>
      </c>
      <c r="I81" s="18">
        <v>20</v>
      </c>
      <c r="K81" s="14">
        <f t="shared" si="38"/>
        <v>8</v>
      </c>
      <c r="L81" s="23">
        <f t="shared" si="39"/>
        <v>0.33333333333333331</v>
      </c>
      <c r="M81" s="23">
        <f t="shared" si="40"/>
        <v>8.3333333333333339</v>
      </c>
      <c r="N81" s="17"/>
      <c r="O81" s="23">
        <f t="shared" si="41"/>
        <v>1.6666666666666661</v>
      </c>
      <c r="P81" s="23"/>
      <c r="Q81" s="23"/>
      <c r="R81" s="23"/>
      <c r="S81" s="23"/>
    </row>
    <row r="82" spans="1:22" ht="14.25" customHeight="1" x14ac:dyDescent="0.35">
      <c r="A82" s="105"/>
      <c r="B82" s="93"/>
      <c r="C82" s="93"/>
      <c r="D82" s="93"/>
      <c r="E82" s="97">
        <v>3</v>
      </c>
      <c r="F82" s="110" t="s">
        <v>114</v>
      </c>
      <c r="G82" s="101"/>
      <c r="H82" s="101">
        <v>7</v>
      </c>
      <c r="I82" s="101">
        <v>10</v>
      </c>
      <c r="J82" s="101"/>
      <c r="K82" s="100">
        <f t="shared" si="38"/>
        <v>7</v>
      </c>
      <c r="L82" s="112">
        <f t="shared" si="39"/>
        <v>0.16666666666666666</v>
      </c>
      <c r="M82" s="112">
        <f t="shared" si="40"/>
        <v>7.166666666666667</v>
      </c>
      <c r="N82" s="111"/>
      <c r="O82" s="112">
        <f t="shared" si="41"/>
        <v>2.833333333333333</v>
      </c>
      <c r="P82" s="112"/>
      <c r="Q82" s="112"/>
      <c r="R82" s="112"/>
      <c r="S82" s="112"/>
      <c r="T82" s="93"/>
      <c r="U82" s="93"/>
      <c r="V82" s="93"/>
    </row>
    <row r="83" spans="1:22" ht="14.25" customHeight="1" x14ac:dyDescent="0.35">
      <c r="A83" s="67"/>
      <c r="B83" s="3"/>
      <c r="C83" s="3"/>
      <c r="E83" s="64">
        <v>4</v>
      </c>
      <c r="F83" s="24" t="s">
        <v>116</v>
      </c>
      <c r="H83" s="18">
        <v>6</v>
      </c>
      <c r="I83" s="18">
        <v>50</v>
      </c>
      <c r="K83" s="14">
        <f t="shared" si="38"/>
        <v>6</v>
      </c>
      <c r="L83" s="23">
        <f t="shared" si="39"/>
        <v>0.83333333333333337</v>
      </c>
      <c r="M83" s="23">
        <f t="shared" si="40"/>
        <v>6.833333333333333</v>
      </c>
      <c r="N83" s="17"/>
      <c r="O83" s="23">
        <f t="shared" si="41"/>
        <v>3.166666666666667</v>
      </c>
      <c r="P83" s="23"/>
      <c r="Q83" s="23"/>
      <c r="R83" s="23"/>
    </row>
    <row r="84" spans="1:22" ht="14.25" customHeight="1" x14ac:dyDescent="0.35">
      <c r="A84" s="105"/>
      <c r="B84" s="91"/>
      <c r="C84" s="91"/>
      <c r="D84" s="91"/>
      <c r="E84" s="97">
        <v>5</v>
      </c>
      <c r="F84" s="110" t="s">
        <v>114</v>
      </c>
      <c r="G84" s="101"/>
      <c r="H84" s="100">
        <v>5</v>
      </c>
      <c r="I84" s="100">
        <v>30</v>
      </c>
      <c r="J84" s="101"/>
      <c r="K84" s="100">
        <f t="shared" si="38"/>
        <v>5</v>
      </c>
      <c r="L84" s="112">
        <f t="shared" si="39"/>
        <v>0.5</v>
      </c>
      <c r="M84" s="112">
        <f t="shared" si="40"/>
        <v>5.5</v>
      </c>
      <c r="N84" s="111"/>
      <c r="O84" s="112">
        <f t="shared" si="41"/>
        <v>4.5</v>
      </c>
      <c r="P84" s="112"/>
      <c r="Q84" s="112"/>
      <c r="R84" s="112"/>
      <c r="S84" s="112"/>
      <c r="T84" s="93"/>
      <c r="U84" s="93"/>
      <c r="V84" s="93"/>
    </row>
    <row r="85" spans="1:22" ht="13.5" customHeight="1" x14ac:dyDescent="0.35">
      <c r="A85" s="37"/>
      <c r="E85" s="64">
        <v>6</v>
      </c>
      <c r="F85" s="24" t="s">
        <v>116</v>
      </c>
      <c r="H85" s="14">
        <v>4</v>
      </c>
      <c r="I85" s="14">
        <v>24</v>
      </c>
      <c r="K85" s="14">
        <f t="shared" si="38"/>
        <v>4</v>
      </c>
      <c r="L85" s="23">
        <f t="shared" si="39"/>
        <v>0.4</v>
      </c>
      <c r="M85" s="23">
        <f t="shared" si="40"/>
        <v>4.4000000000000004</v>
      </c>
      <c r="N85" s="17"/>
      <c r="O85" s="23">
        <f t="shared" si="41"/>
        <v>5.6</v>
      </c>
      <c r="P85" s="23"/>
      <c r="Q85" s="23"/>
      <c r="R85" s="23"/>
      <c r="S85" s="23"/>
    </row>
    <row r="86" spans="1:22" ht="14.25" customHeight="1" x14ac:dyDescent="0.35">
      <c r="A86" s="106"/>
      <c r="B86" s="93"/>
      <c r="C86" s="93"/>
      <c r="D86" s="93"/>
      <c r="E86" s="91"/>
      <c r="F86" s="110"/>
      <c r="G86" s="101"/>
      <c r="H86" s="100"/>
      <c r="I86" s="100"/>
      <c r="J86" s="101"/>
      <c r="K86" s="100"/>
      <c r="L86" s="112"/>
      <c r="M86" s="112"/>
      <c r="N86" s="111"/>
      <c r="O86" s="112"/>
      <c r="P86" s="112"/>
      <c r="Q86" s="112"/>
      <c r="R86" s="112"/>
      <c r="S86" s="112"/>
      <c r="T86" s="93"/>
      <c r="U86" s="93"/>
      <c r="V86" s="93"/>
    </row>
    <row r="87" spans="1:22" ht="14.25" customHeight="1" x14ac:dyDescent="0.35">
      <c r="A87" s="37">
        <v>44824</v>
      </c>
      <c r="B87" s="71" t="s">
        <v>187</v>
      </c>
      <c r="C87" s="64">
        <v>25</v>
      </c>
      <c r="D87">
        <v>11</v>
      </c>
      <c r="E87" s="64">
        <v>1</v>
      </c>
      <c r="F87" s="24" t="s">
        <v>114</v>
      </c>
      <c r="H87" s="14">
        <v>8</v>
      </c>
      <c r="I87" s="14">
        <v>6</v>
      </c>
      <c r="K87" s="14">
        <f t="shared" si="38"/>
        <v>8</v>
      </c>
      <c r="L87" s="23">
        <f t="shared" si="39"/>
        <v>0.1</v>
      </c>
      <c r="M87" s="23">
        <f t="shared" si="40"/>
        <v>8.1</v>
      </c>
      <c r="N87" s="17"/>
      <c r="O87" s="23">
        <f t="shared" si="41"/>
        <v>1.9000000000000004</v>
      </c>
      <c r="P87" s="15">
        <v>7</v>
      </c>
      <c r="Q87" s="15">
        <v>14</v>
      </c>
      <c r="R87" s="23"/>
      <c r="S87" s="23"/>
      <c r="T87" t="s">
        <v>126</v>
      </c>
      <c r="V87">
        <v>24.3</v>
      </c>
    </row>
    <row r="88" spans="1:22" ht="14.25" customHeight="1" x14ac:dyDescent="0.35">
      <c r="A88" s="106"/>
      <c r="B88" s="93"/>
      <c r="C88" s="93"/>
      <c r="D88" s="93"/>
      <c r="E88" s="97">
        <v>2</v>
      </c>
      <c r="F88" s="110" t="s">
        <v>116</v>
      </c>
      <c r="G88" s="101"/>
      <c r="H88" s="100">
        <v>7</v>
      </c>
      <c r="I88" s="100">
        <v>17</v>
      </c>
      <c r="J88" s="101"/>
      <c r="K88" s="100">
        <f t="shared" si="38"/>
        <v>7</v>
      </c>
      <c r="L88" s="112">
        <f t="shared" si="39"/>
        <v>0.28333333333333333</v>
      </c>
      <c r="M88" s="112">
        <f t="shared" si="40"/>
        <v>7.2833333333333332</v>
      </c>
      <c r="N88" s="111"/>
      <c r="O88" s="112">
        <f t="shared" si="41"/>
        <v>2.7166666666666668</v>
      </c>
      <c r="P88" s="112"/>
      <c r="Q88" s="112"/>
      <c r="R88" s="112"/>
      <c r="S88" s="112"/>
      <c r="T88" s="93"/>
      <c r="U88" s="93"/>
      <c r="V88" s="93"/>
    </row>
    <row r="89" spans="1:22" ht="14.25" customHeight="1" x14ac:dyDescent="0.35">
      <c r="A89" s="37"/>
      <c r="E89" s="1"/>
      <c r="H89" s="14"/>
      <c r="I89" s="14"/>
      <c r="K89" s="14"/>
      <c r="L89" s="23"/>
      <c r="M89" s="23"/>
      <c r="N89" s="17"/>
      <c r="O89" s="23"/>
      <c r="P89" s="23"/>
      <c r="Q89" s="23"/>
      <c r="R89" s="23"/>
      <c r="S89" s="23"/>
    </row>
    <row r="90" spans="1:22" ht="14.25" customHeight="1" x14ac:dyDescent="0.35">
      <c r="A90" s="106">
        <v>44851</v>
      </c>
      <c r="B90" s="93" t="s">
        <v>206</v>
      </c>
      <c r="C90" s="93">
        <v>26</v>
      </c>
      <c r="D90" s="93">
        <v>1</v>
      </c>
      <c r="E90" s="93">
        <v>1</v>
      </c>
      <c r="F90" s="110" t="s">
        <v>114</v>
      </c>
      <c r="G90" s="101"/>
      <c r="H90" s="100">
        <v>9</v>
      </c>
      <c r="I90" s="100">
        <v>16</v>
      </c>
      <c r="J90" s="101"/>
      <c r="K90" s="100">
        <f t="shared" ref="K90:K98" si="42">H90</f>
        <v>9</v>
      </c>
      <c r="L90" s="112">
        <f t="shared" ref="L90:L98" si="43">I90/60</f>
        <v>0.26666666666666666</v>
      </c>
      <c r="M90" s="112">
        <f t="shared" ref="M90:M98" si="44">K90+L90</f>
        <v>9.2666666666666675</v>
      </c>
      <c r="N90" s="111"/>
      <c r="O90" s="112">
        <f t="shared" ref="O90:O98" si="45">10-M90</f>
        <v>0.7333333333333325</v>
      </c>
      <c r="P90" s="113">
        <v>10</v>
      </c>
      <c r="Q90" s="113">
        <v>7</v>
      </c>
      <c r="R90" s="114" t="s">
        <v>251</v>
      </c>
      <c r="S90" s="112"/>
      <c r="T90" s="93"/>
      <c r="U90" s="93"/>
      <c r="V90" s="93">
        <v>23</v>
      </c>
    </row>
    <row r="91" spans="1:22" ht="14.25" customHeight="1" x14ac:dyDescent="0.35">
      <c r="A91" s="37"/>
      <c r="E91">
        <v>2</v>
      </c>
      <c r="F91" s="24" t="s">
        <v>116</v>
      </c>
      <c r="H91" s="14">
        <v>8</v>
      </c>
      <c r="I91" s="14">
        <v>54</v>
      </c>
      <c r="K91" s="14">
        <f t="shared" si="42"/>
        <v>8</v>
      </c>
      <c r="L91" s="23">
        <f t="shared" si="43"/>
        <v>0.9</v>
      </c>
      <c r="M91" s="23">
        <f t="shared" si="44"/>
        <v>8.9</v>
      </c>
      <c r="N91" s="17"/>
      <c r="O91" s="23">
        <f t="shared" si="45"/>
        <v>1.0999999999999996</v>
      </c>
      <c r="P91" s="23"/>
      <c r="Q91" s="23"/>
      <c r="R91" s="23"/>
      <c r="S91" s="23"/>
    </row>
    <row r="92" spans="1:22" ht="14.25" customHeight="1" x14ac:dyDescent="0.35">
      <c r="A92" s="106"/>
      <c r="B92" s="93"/>
      <c r="C92" s="93"/>
      <c r="D92" s="93"/>
      <c r="E92" s="93">
        <v>3</v>
      </c>
      <c r="F92" s="110" t="s">
        <v>114</v>
      </c>
      <c r="G92" s="101"/>
      <c r="H92" s="101">
        <v>6</v>
      </c>
      <c r="I92" s="101">
        <v>55</v>
      </c>
      <c r="J92" s="101"/>
      <c r="K92" s="100">
        <f t="shared" si="42"/>
        <v>6</v>
      </c>
      <c r="L92" s="112">
        <f t="shared" si="43"/>
        <v>0.91666666666666663</v>
      </c>
      <c r="M92" s="112">
        <f t="shared" si="44"/>
        <v>6.916666666666667</v>
      </c>
      <c r="N92" s="111"/>
      <c r="O92" s="112">
        <f t="shared" si="45"/>
        <v>3.083333333333333</v>
      </c>
      <c r="P92" s="112"/>
      <c r="Q92" s="112"/>
      <c r="R92" s="112"/>
      <c r="S92" s="112"/>
      <c r="T92" s="93"/>
      <c r="U92" s="93"/>
      <c r="V92" s="93"/>
    </row>
    <row r="93" spans="1:22" ht="14.25" customHeight="1" x14ac:dyDescent="0.35">
      <c r="A93" s="39"/>
      <c r="B93" s="1"/>
      <c r="C93" s="1"/>
      <c r="D93" s="1"/>
      <c r="E93">
        <v>4</v>
      </c>
      <c r="F93" s="24" t="s">
        <v>116</v>
      </c>
      <c r="H93" s="14">
        <v>6</v>
      </c>
      <c r="I93" s="14">
        <v>44</v>
      </c>
      <c r="K93" s="14">
        <f t="shared" si="42"/>
        <v>6</v>
      </c>
      <c r="L93" s="23">
        <f t="shared" si="43"/>
        <v>0.73333333333333328</v>
      </c>
      <c r="M93" s="23">
        <f t="shared" si="44"/>
        <v>6.7333333333333334</v>
      </c>
      <c r="N93" s="17"/>
      <c r="O93" s="23">
        <f t="shared" si="45"/>
        <v>3.2666666666666666</v>
      </c>
      <c r="P93" s="23"/>
      <c r="Q93" s="23"/>
      <c r="R93" s="23"/>
      <c r="S93" s="23"/>
    </row>
    <row r="94" spans="1:22" ht="14.25" customHeight="1" x14ac:dyDescent="0.35">
      <c r="A94" s="106"/>
      <c r="B94" s="93"/>
      <c r="C94" s="93"/>
      <c r="D94" s="93"/>
      <c r="E94" s="93">
        <v>5</v>
      </c>
      <c r="F94" s="110" t="s">
        <v>114</v>
      </c>
      <c r="G94" s="101"/>
      <c r="H94" s="100">
        <v>6</v>
      </c>
      <c r="I94" s="100">
        <v>22</v>
      </c>
      <c r="J94" s="101"/>
      <c r="K94" s="100">
        <f t="shared" si="42"/>
        <v>6</v>
      </c>
      <c r="L94" s="112">
        <f t="shared" si="43"/>
        <v>0.36666666666666664</v>
      </c>
      <c r="M94" s="112">
        <f t="shared" si="44"/>
        <v>6.3666666666666663</v>
      </c>
      <c r="N94" s="111"/>
      <c r="O94" s="112">
        <f t="shared" si="45"/>
        <v>3.6333333333333337</v>
      </c>
      <c r="P94" s="112"/>
      <c r="Q94" s="112"/>
      <c r="R94" s="112"/>
      <c r="S94" s="112"/>
      <c r="T94" s="93"/>
      <c r="U94" s="93"/>
      <c r="V94" s="93"/>
    </row>
    <row r="95" spans="1:22" ht="14.25" customHeight="1" x14ac:dyDescent="0.35">
      <c r="A95" s="37"/>
      <c r="E95">
        <v>6</v>
      </c>
      <c r="F95" s="24" t="s">
        <v>116</v>
      </c>
      <c r="H95" s="14">
        <v>6</v>
      </c>
      <c r="I95" s="14">
        <v>11</v>
      </c>
      <c r="K95" s="14">
        <f t="shared" si="42"/>
        <v>6</v>
      </c>
      <c r="L95" s="23">
        <f t="shared" si="43"/>
        <v>0.18333333333333332</v>
      </c>
      <c r="M95" s="23">
        <f t="shared" si="44"/>
        <v>6.1833333333333336</v>
      </c>
      <c r="N95" s="17"/>
      <c r="O95" s="23">
        <f t="shared" si="45"/>
        <v>3.8166666666666664</v>
      </c>
      <c r="P95" s="23"/>
      <c r="Q95" s="23"/>
      <c r="R95" s="23"/>
      <c r="S95" s="23"/>
    </row>
    <row r="96" spans="1:22" ht="14.25" customHeight="1" x14ac:dyDescent="0.35">
      <c r="A96" s="106"/>
      <c r="B96" s="93"/>
      <c r="C96" s="93"/>
      <c r="D96" s="93"/>
      <c r="E96" s="93">
        <v>7</v>
      </c>
      <c r="F96" s="111" t="s">
        <v>114</v>
      </c>
      <c r="G96" s="101"/>
      <c r="H96" s="100">
        <v>6</v>
      </c>
      <c r="I96" s="100">
        <v>2</v>
      </c>
      <c r="J96" s="101"/>
      <c r="K96" s="100">
        <f t="shared" si="42"/>
        <v>6</v>
      </c>
      <c r="L96" s="112">
        <f t="shared" si="43"/>
        <v>3.3333333333333333E-2</v>
      </c>
      <c r="M96" s="112">
        <f t="shared" si="44"/>
        <v>6.0333333333333332</v>
      </c>
      <c r="N96" s="111"/>
      <c r="O96" s="112">
        <f t="shared" si="45"/>
        <v>3.9666666666666668</v>
      </c>
      <c r="P96" s="112"/>
      <c r="Q96" s="112"/>
      <c r="R96" s="112"/>
      <c r="S96" s="112"/>
      <c r="T96" s="93"/>
      <c r="U96" s="93"/>
      <c r="V96" s="93"/>
    </row>
    <row r="97" spans="1:22" ht="14.25" customHeight="1" x14ac:dyDescent="0.35">
      <c r="A97" s="37"/>
      <c r="E97">
        <v>8</v>
      </c>
      <c r="F97" s="24" t="s">
        <v>116</v>
      </c>
      <c r="H97" s="18">
        <v>3</v>
      </c>
      <c r="I97" s="18">
        <v>36</v>
      </c>
      <c r="K97" s="14">
        <f t="shared" si="42"/>
        <v>3</v>
      </c>
      <c r="L97" s="23">
        <f t="shared" si="43"/>
        <v>0.6</v>
      </c>
      <c r="M97" s="23">
        <f t="shared" si="44"/>
        <v>3.6</v>
      </c>
      <c r="N97" s="17"/>
      <c r="O97" s="23">
        <f t="shared" si="45"/>
        <v>6.4</v>
      </c>
      <c r="P97" s="23"/>
      <c r="Q97" s="23"/>
      <c r="R97" s="23"/>
      <c r="S97" s="23"/>
    </row>
    <row r="98" spans="1:22" ht="14.25" customHeight="1" x14ac:dyDescent="0.35">
      <c r="A98" s="105"/>
      <c r="B98" s="91"/>
      <c r="C98" s="91"/>
      <c r="D98" s="91"/>
      <c r="E98" s="93">
        <v>9</v>
      </c>
      <c r="F98" s="110" t="s">
        <v>114</v>
      </c>
      <c r="G98" s="101"/>
      <c r="H98" s="100">
        <v>0</v>
      </c>
      <c r="I98" s="100">
        <v>26</v>
      </c>
      <c r="J98" s="101"/>
      <c r="K98" s="100">
        <f t="shared" si="42"/>
        <v>0</v>
      </c>
      <c r="L98" s="112">
        <f t="shared" si="43"/>
        <v>0.43333333333333335</v>
      </c>
      <c r="M98" s="112">
        <f t="shared" si="44"/>
        <v>0.43333333333333335</v>
      </c>
      <c r="N98" s="111"/>
      <c r="O98" s="112">
        <f t="shared" si="45"/>
        <v>9.5666666666666664</v>
      </c>
      <c r="P98" s="112"/>
      <c r="Q98" s="112"/>
      <c r="R98" s="112"/>
      <c r="S98" s="112"/>
      <c r="T98" s="93"/>
      <c r="U98" s="93"/>
      <c r="V98" s="93"/>
    </row>
    <row r="99" spans="1:22" ht="14.25" customHeight="1" x14ac:dyDescent="0.35">
      <c r="A99" s="37"/>
      <c r="E99" s="1"/>
      <c r="F99" s="17"/>
      <c r="H99" s="14"/>
      <c r="I99" s="14"/>
      <c r="K99" s="14"/>
      <c r="L99" s="23"/>
      <c r="M99" s="23"/>
      <c r="N99" s="17"/>
      <c r="O99" s="23"/>
      <c r="P99" s="23"/>
      <c r="Q99" s="23"/>
      <c r="R99" s="23"/>
      <c r="S99" s="23"/>
    </row>
    <row r="100" spans="1:22" ht="14.25" customHeight="1" x14ac:dyDescent="0.35">
      <c r="A100" s="106">
        <v>44851</v>
      </c>
      <c r="B100" s="187" t="s">
        <v>207</v>
      </c>
      <c r="C100" s="93">
        <v>27</v>
      </c>
      <c r="D100" s="93">
        <v>2</v>
      </c>
      <c r="E100" s="187">
        <v>1</v>
      </c>
      <c r="F100" s="110" t="s">
        <v>114</v>
      </c>
      <c r="G100" s="101"/>
      <c r="H100" s="101">
        <v>9</v>
      </c>
      <c r="I100" s="101">
        <v>5</v>
      </c>
      <c r="J100" s="101"/>
      <c r="K100" s="100">
        <f t="shared" ref="K100:K108" si="46">H100</f>
        <v>9</v>
      </c>
      <c r="L100" s="112">
        <f t="shared" ref="L100:L108" si="47">I100/60</f>
        <v>8.3333333333333329E-2</v>
      </c>
      <c r="M100" s="112">
        <f t="shared" ref="M100:M108" si="48">K100+L100</f>
        <v>9.0833333333333339</v>
      </c>
      <c r="N100" s="111"/>
      <c r="O100" s="112">
        <f t="shared" ref="O100:O108" si="49">10-M100</f>
        <v>0.91666666666666607</v>
      </c>
      <c r="P100" s="113">
        <v>10</v>
      </c>
      <c r="Q100" s="113">
        <v>7</v>
      </c>
      <c r="R100" s="114" t="s">
        <v>251</v>
      </c>
      <c r="S100" s="112"/>
      <c r="T100" s="93"/>
      <c r="U100" s="93"/>
      <c r="V100" s="93">
        <v>23</v>
      </c>
    </row>
    <row r="101" spans="1:22" ht="14.25" customHeight="1" x14ac:dyDescent="0.35">
      <c r="A101" s="39"/>
      <c r="B101" s="1"/>
      <c r="C101" s="1"/>
      <c r="D101" s="1"/>
      <c r="E101" s="70">
        <v>2</v>
      </c>
      <c r="F101" s="24" t="s">
        <v>116</v>
      </c>
      <c r="H101" s="14">
        <v>8</v>
      </c>
      <c r="I101" s="14">
        <v>59</v>
      </c>
      <c r="K101" s="14">
        <f t="shared" si="46"/>
        <v>8</v>
      </c>
      <c r="L101" s="23">
        <f t="shared" si="47"/>
        <v>0.98333333333333328</v>
      </c>
      <c r="M101" s="23">
        <f t="shared" si="48"/>
        <v>8.9833333333333325</v>
      </c>
      <c r="N101" s="17"/>
      <c r="O101" s="23">
        <f t="shared" si="49"/>
        <v>1.0166666666666675</v>
      </c>
      <c r="P101" s="23"/>
      <c r="Q101" s="23"/>
      <c r="R101" s="23"/>
      <c r="S101" s="23"/>
    </row>
    <row r="102" spans="1:22" ht="14.25" customHeight="1" x14ac:dyDescent="0.35">
      <c r="A102" s="106"/>
      <c r="B102" s="93"/>
      <c r="C102" s="93"/>
      <c r="D102" s="93"/>
      <c r="E102" s="187">
        <v>3</v>
      </c>
      <c r="F102" s="110" t="s">
        <v>114</v>
      </c>
      <c r="G102" s="101"/>
      <c r="H102" s="100">
        <v>8</v>
      </c>
      <c r="I102" s="100">
        <v>20</v>
      </c>
      <c r="J102" s="101"/>
      <c r="K102" s="100">
        <f t="shared" si="46"/>
        <v>8</v>
      </c>
      <c r="L102" s="112">
        <f t="shared" si="47"/>
        <v>0.33333333333333331</v>
      </c>
      <c r="M102" s="112">
        <f t="shared" si="48"/>
        <v>8.3333333333333339</v>
      </c>
      <c r="N102" s="111"/>
      <c r="O102" s="112">
        <f t="shared" si="49"/>
        <v>1.6666666666666661</v>
      </c>
      <c r="P102" s="112"/>
      <c r="Q102" s="112"/>
      <c r="R102" s="112"/>
      <c r="S102" s="112"/>
      <c r="T102" s="93"/>
      <c r="U102" s="93"/>
      <c r="V102" s="93"/>
    </row>
    <row r="103" spans="1:22" ht="14.25" customHeight="1" x14ac:dyDescent="0.35">
      <c r="A103" s="37"/>
      <c r="E103" s="70">
        <v>4</v>
      </c>
      <c r="F103" s="24" t="s">
        <v>116</v>
      </c>
      <c r="H103" s="14">
        <v>8</v>
      </c>
      <c r="I103" s="14">
        <v>11</v>
      </c>
      <c r="K103" s="14">
        <f t="shared" si="46"/>
        <v>8</v>
      </c>
      <c r="L103" s="23">
        <f t="shared" si="47"/>
        <v>0.18333333333333332</v>
      </c>
      <c r="M103" s="23">
        <f t="shared" si="48"/>
        <v>8.1833333333333336</v>
      </c>
      <c r="N103" s="17"/>
      <c r="O103" s="23">
        <f t="shared" si="49"/>
        <v>1.8166666666666664</v>
      </c>
      <c r="P103" s="23"/>
      <c r="Q103" s="23"/>
      <c r="R103" s="23"/>
      <c r="S103" s="23"/>
    </row>
    <row r="104" spans="1:22" ht="14.25" customHeight="1" x14ac:dyDescent="0.35">
      <c r="A104" s="106"/>
      <c r="B104" s="93"/>
      <c r="C104" s="93"/>
      <c r="D104" s="93"/>
      <c r="E104" s="91"/>
      <c r="F104" s="110"/>
      <c r="G104" s="101"/>
      <c r="H104" s="100"/>
      <c r="I104" s="100"/>
      <c r="J104" s="101"/>
      <c r="K104" s="100"/>
      <c r="L104" s="112"/>
      <c r="M104" s="112"/>
      <c r="N104" s="111"/>
      <c r="O104" s="112"/>
      <c r="P104" s="112"/>
      <c r="Q104" s="112"/>
      <c r="R104" s="112"/>
      <c r="S104" s="112"/>
      <c r="T104" s="93"/>
      <c r="U104" s="93"/>
      <c r="V104" s="93"/>
    </row>
    <row r="105" spans="1:22" ht="14.25" customHeight="1" x14ac:dyDescent="0.35">
      <c r="A105" s="37">
        <v>44851</v>
      </c>
      <c r="B105" s="70" t="s">
        <v>208</v>
      </c>
      <c r="C105">
        <v>28</v>
      </c>
      <c r="D105">
        <v>3</v>
      </c>
      <c r="E105" s="70">
        <v>1</v>
      </c>
      <c r="F105" s="24" t="s">
        <v>114</v>
      </c>
      <c r="H105" s="14">
        <v>7</v>
      </c>
      <c r="I105" s="14">
        <v>1</v>
      </c>
      <c r="K105" s="14">
        <f t="shared" si="46"/>
        <v>7</v>
      </c>
      <c r="L105" s="23">
        <f t="shared" si="47"/>
        <v>1.6666666666666666E-2</v>
      </c>
      <c r="M105" s="23">
        <f t="shared" si="48"/>
        <v>7.0166666666666666</v>
      </c>
      <c r="N105" s="17"/>
      <c r="O105" s="23">
        <f t="shared" si="49"/>
        <v>2.9833333333333334</v>
      </c>
      <c r="P105" s="15">
        <v>10</v>
      </c>
      <c r="Q105" s="15">
        <v>7</v>
      </c>
      <c r="R105" s="41" t="s">
        <v>251</v>
      </c>
      <c r="S105" s="23"/>
      <c r="V105">
        <v>22.9</v>
      </c>
    </row>
    <row r="106" spans="1:22" ht="14.25" customHeight="1" x14ac:dyDescent="0.35">
      <c r="A106" s="106"/>
      <c r="B106" s="93"/>
      <c r="C106" s="93"/>
      <c r="D106" s="93"/>
      <c r="E106" s="187">
        <v>2</v>
      </c>
      <c r="F106" s="110" t="s">
        <v>116</v>
      </c>
      <c r="G106" s="101"/>
      <c r="H106" s="100">
        <v>7</v>
      </c>
      <c r="I106" s="100">
        <v>7</v>
      </c>
      <c r="J106" s="101"/>
      <c r="K106" s="100">
        <f t="shared" si="46"/>
        <v>7</v>
      </c>
      <c r="L106" s="112">
        <f t="shared" si="47"/>
        <v>0.11666666666666667</v>
      </c>
      <c r="M106" s="112">
        <f t="shared" si="48"/>
        <v>7.1166666666666663</v>
      </c>
      <c r="N106" s="111"/>
      <c r="O106" s="112">
        <f t="shared" si="49"/>
        <v>2.8833333333333337</v>
      </c>
      <c r="P106" s="112"/>
      <c r="Q106" s="112"/>
      <c r="R106" s="112"/>
      <c r="S106" s="112"/>
      <c r="T106" s="93"/>
      <c r="U106" s="93"/>
      <c r="V106" s="93"/>
    </row>
    <row r="107" spans="1:22" ht="14.25" customHeight="1" x14ac:dyDescent="0.35">
      <c r="A107" s="37"/>
      <c r="E107" s="70">
        <v>3</v>
      </c>
      <c r="F107" s="24" t="s">
        <v>114</v>
      </c>
      <c r="H107" s="18">
        <v>3</v>
      </c>
      <c r="I107" s="18">
        <v>36</v>
      </c>
      <c r="K107" s="14">
        <f t="shared" si="46"/>
        <v>3</v>
      </c>
      <c r="L107" s="23">
        <f t="shared" si="47"/>
        <v>0.6</v>
      </c>
      <c r="M107" s="23">
        <f t="shared" si="48"/>
        <v>3.6</v>
      </c>
      <c r="N107" s="17"/>
      <c r="O107" s="23">
        <f t="shared" si="49"/>
        <v>6.4</v>
      </c>
      <c r="P107" s="23"/>
      <c r="Q107" s="23"/>
      <c r="R107" s="23"/>
      <c r="S107" s="23"/>
    </row>
    <row r="108" spans="1:22" ht="14.25" customHeight="1" x14ac:dyDescent="0.35">
      <c r="A108" s="105"/>
      <c r="B108" s="91"/>
      <c r="C108" s="91"/>
      <c r="D108" s="91"/>
      <c r="E108" s="187">
        <v>4</v>
      </c>
      <c r="F108" s="110" t="s">
        <v>115</v>
      </c>
      <c r="G108" s="101"/>
      <c r="H108" s="100">
        <v>2</v>
      </c>
      <c r="I108" s="100">
        <v>12</v>
      </c>
      <c r="J108" s="101"/>
      <c r="K108" s="100">
        <f t="shared" si="46"/>
        <v>2</v>
      </c>
      <c r="L108" s="112">
        <f t="shared" si="47"/>
        <v>0.2</v>
      </c>
      <c r="M108" s="112">
        <f t="shared" si="48"/>
        <v>2.2000000000000002</v>
      </c>
      <c r="N108" s="111"/>
      <c r="O108" s="112">
        <f t="shared" si="49"/>
        <v>7.8</v>
      </c>
      <c r="P108" s="112"/>
      <c r="Q108" s="112"/>
      <c r="R108" s="112"/>
      <c r="S108" s="112"/>
      <c r="T108" s="93"/>
      <c r="U108" s="93"/>
      <c r="V108" s="93"/>
    </row>
    <row r="109" spans="1:22" ht="14.25" customHeight="1" x14ac:dyDescent="0.35">
      <c r="A109" s="37"/>
      <c r="E109" s="1"/>
      <c r="H109" s="14"/>
      <c r="I109" s="14"/>
      <c r="K109" s="14"/>
      <c r="L109" s="23"/>
      <c r="M109" s="23"/>
      <c r="N109" s="17"/>
      <c r="O109" s="23"/>
      <c r="P109" s="23"/>
      <c r="Q109" s="23"/>
      <c r="R109" s="23"/>
      <c r="S109" s="23"/>
    </row>
    <row r="110" spans="1:22" ht="14.25" customHeight="1" x14ac:dyDescent="0.35">
      <c r="A110" s="106">
        <v>44851</v>
      </c>
      <c r="B110" s="187" t="s">
        <v>209</v>
      </c>
      <c r="C110" s="93">
        <v>29</v>
      </c>
      <c r="D110" s="93">
        <v>4</v>
      </c>
      <c r="E110" s="187">
        <v>1</v>
      </c>
      <c r="F110" s="110" t="s">
        <v>114</v>
      </c>
      <c r="G110" s="101"/>
      <c r="H110" s="100">
        <v>3</v>
      </c>
      <c r="I110" s="100">
        <v>51</v>
      </c>
      <c r="J110" s="101"/>
      <c r="K110" s="100">
        <f t="shared" ref="K110:K125" si="50">H110</f>
        <v>3</v>
      </c>
      <c r="L110" s="112">
        <f t="shared" ref="L110:L125" si="51">I110/60</f>
        <v>0.85</v>
      </c>
      <c r="M110" s="112">
        <f t="shared" ref="M110:M125" si="52">K110+L110</f>
        <v>3.85</v>
      </c>
      <c r="N110" s="111"/>
      <c r="O110" s="112">
        <f t="shared" ref="O110:O125" si="53">10-M110</f>
        <v>6.15</v>
      </c>
      <c r="P110" s="113">
        <v>10</v>
      </c>
      <c r="Q110" s="113">
        <v>7</v>
      </c>
      <c r="R110" s="114" t="s">
        <v>251</v>
      </c>
      <c r="S110" s="112"/>
      <c r="T110" s="93"/>
      <c r="U110" s="93"/>
      <c r="V110" s="93">
        <v>22.9</v>
      </c>
    </row>
    <row r="111" spans="1:22" ht="14.25" customHeight="1" x14ac:dyDescent="0.35">
      <c r="A111" s="37"/>
      <c r="E111" s="70">
        <v>2</v>
      </c>
      <c r="F111" s="24" t="s">
        <v>116</v>
      </c>
      <c r="H111" s="18">
        <v>3</v>
      </c>
      <c r="I111" s="18">
        <v>45</v>
      </c>
      <c r="K111" s="14">
        <f t="shared" si="50"/>
        <v>3</v>
      </c>
      <c r="L111" s="23">
        <f t="shared" si="51"/>
        <v>0.75</v>
      </c>
      <c r="M111" s="23">
        <f t="shared" si="52"/>
        <v>3.75</v>
      </c>
      <c r="N111" s="17"/>
      <c r="O111" s="23">
        <f t="shared" si="53"/>
        <v>6.25</v>
      </c>
      <c r="P111" s="23"/>
      <c r="Q111" s="23"/>
      <c r="R111" s="23"/>
      <c r="S111" s="23"/>
    </row>
    <row r="112" spans="1:22" ht="14.25" customHeight="1" x14ac:dyDescent="0.35">
      <c r="A112" s="105"/>
      <c r="B112" s="91"/>
      <c r="C112" s="91"/>
      <c r="D112" s="91"/>
      <c r="E112" s="187">
        <v>3</v>
      </c>
      <c r="F112" s="110" t="s">
        <v>114</v>
      </c>
      <c r="G112" s="101"/>
      <c r="H112" s="100">
        <v>3</v>
      </c>
      <c r="I112" s="100">
        <v>6</v>
      </c>
      <c r="J112" s="101"/>
      <c r="K112" s="100">
        <f t="shared" si="50"/>
        <v>3</v>
      </c>
      <c r="L112" s="112">
        <f t="shared" si="51"/>
        <v>0.1</v>
      </c>
      <c r="M112" s="112">
        <f t="shared" si="52"/>
        <v>3.1</v>
      </c>
      <c r="N112" s="111"/>
      <c r="O112" s="112">
        <f t="shared" si="53"/>
        <v>6.9</v>
      </c>
      <c r="P112" s="112"/>
      <c r="Q112" s="112"/>
      <c r="R112" s="112"/>
      <c r="S112" s="112"/>
      <c r="T112" s="93"/>
      <c r="U112" s="93"/>
      <c r="V112" s="93"/>
    </row>
    <row r="113" spans="1:22" ht="14.25" customHeight="1" x14ac:dyDescent="0.35">
      <c r="A113" s="37"/>
      <c r="E113" s="70">
        <v>4</v>
      </c>
      <c r="F113" s="24" t="s">
        <v>115</v>
      </c>
      <c r="H113" s="14">
        <v>1</v>
      </c>
      <c r="I113" s="14">
        <v>36</v>
      </c>
      <c r="K113" s="14">
        <f t="shared" si="50"/>
        <v>1</v>
      </c>
      <c r="L113" s="23">
        <f t="shared" si="51"/>
        <v>0.6</v>
      </c>
      <c r="M113" s="23">
        <f t="shared" si="52"/>
        <v>1.6</v>
      </c>
      <c r="N113" s="17"/>
      <c r="O113" s="23">
        <f t="shared" si="53"/>
        <v>8.4</v>
      </c>
      <c r="P113" s="23"/>
      <c r="Q113" s="23"/>
      <c r="R113" s="23"/>
      <c r="S113" s="23"/>
    </row>
    <row r="114" spans="1:22" ht="14.25" customHeight="1" x14ac:dyDescent="0.35">
      <c r="A114" s="106"/>
      <c r="B114" s="93"/>
      <c r="C114" s="93"/>
      <c r="D114" s="93"/>
      <c r="E114" s="91"/>
      <c r="F114" s="110"/>
      <c r="G114" s="101"/>
      <c r="H114" s="100"/>
      <c r="I114" s="100"/>
      <c r="J114" s="101"/>
      <c r="K114" s="100"/>
      <c r="L114" s="112"/>
      <c r="M114" s="112"/>
      <c r="N114" s="111"/>
      <c r="O114" s="112"/>
      <c r="P114" s="112"/>
      <c r="Q114" s="112"/>
      <c r="R114" s="112"/>
      <c r="S114" s="112"/>
      <c r="T114" s="93"/>
      <c r="U114" s="93"/>
      <c r="V114" s="93"/>
    </row>
    <row r="115" spans="1:22" ht="14.25" customHeight="1" x14ac:dyDescent="0.35">
      <c r="A115" s="37">
        <v>44851</v>
      </c>
      <c r="B115" s="70" t="s">
        <v>210</v>
      </c>
      <c r="C115">
        <v>30</v>
      </c>
      <c r="D115">
        <v>5</v>
      </c>
      <c r="E115" s="70">
        <v>1</v>
      </c>
      <c r="F115" s="24" t="s">
        <v>114</v>
      </c>
      <c r="H115" s="14">
        <v>9</v>
      </c>
      <c r="I115" s="14">
        <v>23</v>
      </c>
      <c r="K115" s="14">
        <f t="shared" si="50"/>
        <v>9</v>
      </c>
      <c r="L115" s="23">
        <f t="shared" si="51"/>
        <v>0.38333333333333336</v>
      </c>
      <c r="M115" s="23">
        <f t="shared" si="52"/>
        <v>9.3833333333333329</v>
      </c>
      <c r="N115" s="17"/>
      <c r="O115" s="23">
        <f t="shared" si="53"/>
        <v>0.61666666666666714</v>
      </c>
      <c r="P115" s="15">
        <v>10</v>
      </c>
      <c r="Q115" s="15">
        <v>7</v>
      </c>
      <c r="R115" s="41" t="s">
        <v>251</v>
      </c>
      <c r="S115" s="23"/>
      <c r="V115">
        <v>22.9</v>
      </c>
    </row>
    <row r="116" spans="1:22" ht="14.25" customHeight="1" x14ac:dyDescent="0.35">
      <c r="A116" s="106"/>
      <c r="B116" s="93"/>
      <c r="C116" s="93"/>
      <c r="D116" s="93"/>
      <c r="E116" s="187">
        <v>2</v>
      </c>
      <c r="F116" s="110" t="s">
        <v>116</v>
      </c>
      <c r="G116" s="101"/>
      <c r="H116" s="100">
        <v>8</v>
      </c>
      <c r="I116" s="100">
        <v>24</v>
      </c>
      <c r="J116" s="101"/>
      <c r="K116" s="100">
        <f t="shared" si="50"/>
        <v>8</v>
      </c>
      <c r="L116" s="112">
        <f t="shared" si="51"/>
        <v>0.4</v>
      </c>
      <c r="M116" s="112">
        <f t="shared" si="52"/>
        <v>8.4</v>
      </c>
      <c r="N116" s="111"/>
      <c r="O116" s="112">
        <f t="shared" si="53"/>
        <v>1.5999999999999996</v>
      </c>
      <c r="P116" s="112"/>
      <c r="Q116" s="112"/>
      <c r="R116" s="112"/>
      <c r="S116" s="112"/>
      <c r="T116" s="93"/>
      <c r="U116" s="93"/>
      <c r="V116" s="93"/>
    </row>
    <row r="117" spans="1:22" ht="14.25" customHeight="1" x14ac:dyDescent="0.35">
      <c r="A117" s="37"/>
      <c r="E117" s="70">
        <v>3</v>
      </c>
      <c r="F117" s="24" t="s">
        <v>114</v>
      </c>
      <c r="H117" s="14">
        <v>7</v>
      </c>
      <c r="I117" s="14">
        <v>40</v>
      </c>
      <c r="K117" s="14">
        <f t="shared" si="50"/>
        <v>7</v>
      </c>
      <c r="L117" s="23">
        <f t="shared" si="51"/>
        <v>0.66666666666666663</v>
      </c>
      <c r="M117" s="23">
        <f t="shared" si="52"/>
        <v>7.666666666666667</v>
      </c>
      <c r="N117" s="17"/>
      <c r="O117" s="23">
        <f t="shared" si="53"/>
        <v>2.333333333333333</v>
      </c>
      <c r="P117" s="23"/>
      <c r="Q117" s="23"/>
      <c r="R117" s="23"/>
      <c r="S117" s="23"/>
    </row>
    <row r="118" spans="1:22" ht="14.25" customHeight="1" x14ac:dyDescent="0.35">
      <c r="A118" s="106"/>
      <c r="B118" s="93"/>
      <c r="C118" s="93"/>
      <c r="D118" s="93"/>
      <c r="E118" s="187">
        <v>4</v>
      </c>
      <c r="F118" s="110" t="s">
        <v>116</v>
      </c>
      <c r="G118" s="101"/>
      <c r="H118" s="100">
        <v>5</v>
      </c>
      <c r="I118" s="100">
        <v>40</v>
      </c>
      <c r="J118" s="101"/>
      <c r="K118" s="100">
        <f t="shared" si="50"/>
        <v>5</v>
      </c>
      <c r="L118" s="112">
        <f t="shared" si="51"/>
        <v>0.66666666666666663</v>
      </c>
      <c r="M118" s="112">
        <f t="shared" si="52"/>
        <v>5.666666666666667</v>
      </c>
      <c r="N118" s="111"/>
      <c r="O118" s="112">
        <f t="shared" si="53"/>
        <v>4.333333333333333</v>
      </c>
      <c r="P118" s="112"/>
      <c r="Q118" s="112"/>
      <c r="R118" s="112"/>
      <c r="S118" s="112"/>
      <c r="T118" s="93"/>
      <c r="U118" s="93"/>
      <c r="V118" s="93"/>
    </row>
    <row r="119" spans="1:22" ht="14.25" customHeight="1" x14ac:dyDescent="0.35">
      <c r="A119" s="37"/>
      <c r="K119" s="14"/>
      <c r="L119" s="23"/>
      <c r="M119" s="23"/>
      <c r="N119" s="17"/>
      <c r="O119" s="23"/>
      <c r="P119" s="23"/>
      <c r="Q119" s="23"/>
      <c r="R119" s="23"/>
      <c r="S119" s="23"/>
    </row>
    <row r="120" spans="1:22" ht="14.25" customHeight="1" x14ac:dyDescent="0.35">
      <c r="A120" s="106">
        <v>44851</v>
      </c>
      <c r="B120" s="187" t="s">
        <v>211</v>
      </c>
      <c r="C120" s="91">
        <v>31</v>
      </c>
      <c r="D120" s="91">
        <v>6</v>
      </c>
      <c r="E120" s="91">
        <v>1</v>
      </c>
      <c r="F120" s="110" t="s">
        <v>114</v>
      </c>
      <c r="G120" s="101"/>
      <c r="H120" s="100">
        <v>8</v>
      </c>
      <c r="I120" s="100">
        <v>41</v>
      </c>
      <c r="J120" s="101"/>
      <c r="K120" s="100">
        <f t="shared" si="50"/>
        <v>8</v>
      </c>
      <c r="L120" s="112">
        <f t="shared" si="51"/>
        <v>0.68333333333333335</v>
      </c>
      <c r="M120" s="112">
        <f t="shared" si="52"/>
        <v>8.6833333333333336</v>
      </c>
      <c r="N120" s="111"/>
      <c r="O120" s="112">
        <f t="shared" si="53"/>
        <v>1.3166666666666664</v>
      </c>
      <c r="P120" s="113">
        <v>10</v>
      </c>
      <c r="Q120" s="113">
        <v>7</v>
      </c>
      <c r="R120" s="114" t="s">
        <v>251</v>
      </c>
      <c r="S120" s="112"/>
      <c r="T120" s="93"/>
      <c r="U120" s="93"/>
      <c r="V120" s="93">
        <v>22.9</v>
      </c>
    </row>
    <row r="121" spans="1:22" ht="14.25" customHeight="1" x14ac:dyDescent="0.35">
      <c r="A121" s="37"/>
      <c r="E121" s="70">
        <v>2</v>
      </c>
      <c r="F121" s="24" t="s">
        <v>116</v>
      </c>
      <c r="H121" s="14">
        <v>6</v>
      </c>
      <c r="I121" s="14">
        <v>42</v>
      </c>
      <c r="K121" s="14">
        <f t="shared" si="50"/>
        <v>6</v>
      </c>
      <c r="L121" s="23">
        <f t="shared" si="51"/>
        <v>0.7</v>
      </c>
      <c r="M121" s="23">
        <f t="shared" si="52"/>
        <v>6.7</v>
      </c>
      <c r="N121" s="17"/>
      <c r="O121" s="23">
        <f t="shared" si="53"/>
        <v>3.3</v>
      </c>
      <c r="P121" s="23"/>
      <c r="Q121" s="23"/>
      <c r="R121" s="23"/>
      <c r="S121" s="23"/>
    </row>
    <row r="122" spans="1:22" ht="14.25" customHeight="1" x14ac:dyDescent="0.35">
      <c r="A122" s="106"/>
      <c r="B122" s="93"/>
      <c r="C122" s="93"/>
      <c r="D122" s="93"/>
      <c r="E122" s="187">
        <v>3</v>
      </c>
      <c r="F122" s="110" t="s">
        <v>114</v>
      </c>
      <c r="G122" s="101"/>
      <c r="H122" s="100">
        <v>5</v>
      </c>
      <c r="I122" s="100">
        <v>55</v>
      </c>
      <c r="J122" s="101"/>
      <c r="K122" s="100">
        <f t="shared" si="50"/>
        <v>5</v>
      </c>
      <c r="L122" s="112">
        <f t="shared" si="51"/>
        <v>0.91666666666666663</v>
      </c>
      <c r="M122" s="112">
        <f t="shared" si="52"/>
        <v>5.916666666666667</v>
      </c>
      <c r="N122" s="111"/>
      <c r="O122" s="112">
        <f t="shared" si="53"/>
        <v>4.083333333333333</v>
      </c>
      <c r="P122" s="112"/>
      <c r="Q122" s="112"/>
      <c r="R122" s="112"/>
      <c r="S122" s="112"/>
      <c r="T122" s="93"/>
      <c r="U122" s="93"/>
      <c r="V122" s="93"/>
    </row>
    <row r="123" spans="1:22" ht="14.25" customHeight="1" x14ac:dyDescent="0.35">
      <c r="A123" s="37"/>
      <c r="E123" s="70">
        <v>4</v>
      </c>
      <c r="F123" s="24" t="s">
        <v>115</v>
      </c>
      <c r="H123" s="14">
        <v>1</v>
      </c>
      <c r="I123" s="14">
        <v>22</v>
      </c>
      <c r="K123" s="14">
        <f t="shared" si="50"/>
        <v>1</v>
      </c>
      <c r="L123" s="23">
        <f t="shared" si="51"/>
        <v>0.36666666666666664</v>
      </c>
      <c r="M123" s="23">
        <f t="shared" si="52"/>
        <v>1.3666666666666667</v>
      </c>
      <c r="N123" s="17"/>
      <c r="O123" s="23">
        <f t="shared" si="53"/>
        <v>8.6333333333333329</v>
      </c>
      <c r="P123" s="23"/>
      <c r="Q123" s="23"/>
      <c r="R123" s="23"/>
      <c r="S123" s="23"/>
    </row>
    <row r="124" spans="1:22" ht="14.25" customHeight="1" x14ac:dyDescent="0.35">
      <c r="A124" s="93"/>
      <c r="B124" s="93"/>
      <c r="C124" s="93"/>
      <c r="D124" s="93"/>
      <c r="E124" s="187">
        <v>5</v>
      </c>
      <c r="F124" s="110" t="s">
        <v>189</v>
      </c>
      <c r="G124" s="101"/>
      <c r="H124" s="101">
        <v>0</v>
      </c>
      <c r="I124" s="101">
        <v>40</v>
      </c>
      <c r="J124" s="101"/>
      <c r="K124" s="100">
        <f t="shared" si="50"/>
        <v>0</v>
      </c>
      <c r="L124" s="112">
        <f t="shared" si="51"/>
        <v>0.66666666666666663</v>
      </c>
      <c r="M124" s="112">
        <f t="shared" si="52"/>
        <v>0.66666666666666663</v>
      </c>
      <c r="N124" s="111"/>
      <c r="O124" s="112">
        <f t="shared" si="53"/>
        <v>9.3333333333333339</v>
      </c>
      <c r="P124" s="112"/>
      <c r="Q124" s="112"/>
      <c r="R124" s="112"/>
      <c r="S124" s="112"/>
      <c r="T124" s="93"/>
      <c r="U124" s="93"/>
      <c r="V124" s="93"/>
    </row>
    <row r="125" spans="1:22" ht="14.25" customHeight="1" x14ac:dyDescent="0.35">
      <c r="A125" s="4"/>
      <c r="B125" s="1"/>
      <c r="C125" s="1"/>
      <c r="D125" s="1"/>
      <c r="E125" s="70">
        <v>6</v>
      </c>
      <c r="F125" s="24" t="s">
        <v>114</v>
      </c>
      <c r="H125" s="18">
        <v>0</v>
      </c>
      <c r="I125" s="18">
        <v>20</v>
      </c>
      <c r="K125" s="14">
        <f t="shared" si="50"/>
        <v>0</v>
      </c>
      <c r="L125" s="23">
        <f t="shared" si="51"/>
        <v>0.33333333333333331</v>
      </c>
      <c r="M125" s="23">
        <f t="shared" si="52"/>
        <v>0.33333333333333331</v>
      </c>
      <c r="N125" s="17"/>
      <c r="O125" s="23">
        <f t="shared" si="53"/>
        <v>9.6666666666666661</v>
      </c>
      <c r="P125" s="23"/>
      <c r="Q125" s="23"/>
      <c r="R125" s="23"/>
      <c r="S125" s="23"/>
    </row>
    <row r="126" spans="1:22" ht="14.25" customHeight="1" x14ac:dyDescent="0.35">
      <c r="A126" s="93"/>
      <c r="B126" s="93"/>
      <c r="C126" s="93"/>
      <c r="D126" s="93"/>
      <c r="E126" s="93"/>
      <c r="F126" s="110"/>
      <c r="G126" s="101"/>
      <c r="H126" s="101"/>
      <c r="I126" s="101"/>
      <c r="J126" s="101"/>
      <c r="K126" s="100"/>
      <c r="L126" s="112"/>
      <c r="M126" s="112"/>
      <c r="N126" s="111"/>
      <c r="O126" s="112"/>
      <c r="P126" s="112"/>
      <c r="Q126" s="112"/>
      <c r="R126" s="112"/>
      <c r="S126" s="112"/>
      <c r="T126" s="93"/>
      <c r="U126" s="93"/>
      <c r="V126" s="93"/>
    </row>
    <row r="127" spans="1:22" ht="14.25" customHeight="1" x14ac:dyDescent="0.35">
      <c r="A127" s="37">
        <v>44851</v>
      </c>
      <c r="B127" s="70" t="s">
        <v>212</v>
      </c>
      <c r="C127" s="1">
        <v>32</v>
      </c>
      <c r="D127" s="1">
        <v>7</v>
      </c>
      <c r="E127" s="1">
        <v>1</v>
      </c>
      <c r="F127" s="24" t="s">
        <v>114</v>
      </c>
      <c r="H127" s="14">
        <v>9</v>
      </c>
      <c r="I127" s="14">
        <v>15</v>
      </c>
      <c r="K127" s="14">
        <f t="shared" ref="K127:K140" si="54">H127</f>
        <v>9</v>
      </c>
      <c r="L127" s="23">
        <f t="shared" ref="L127:L140" si="55">I127/60</f>
        <v>0.25</v>
      </c>
      <c r="M127" s="23">
        <f t="shared" ref="M127:M140" si="56">K127+L127</f>
        <v>9.25</v>
      </c>
      <c r="N127" s="17"/>
      <c r="O127" s="23">
        <f t="shared" ref="O127:O140" si="57">10-M127</f>
        <v>0.75</v>
      </c>
      <c r="P127" s="15">
        <v>10</v>
      </c>
      <c r="Q127" s="15">
        <v>7</v>
      </c>
      <c r="R127" s="41" t="s">
        <v>251</v>
      </c>
      <c r="S127" s="23"/>
      <c r="V127">
        <v>23.8</v>
      </c>
    </row>
    <row r="128" spans="1:22" ht="14.25" customHeight="1" x14ac:dyDescent="0.35">
      <c r="A128" s="93"/>
      <c r="B128" s="93"/>
      <c r="C128" s="93"/>
      <c r="D128" s="93"/>
      <c r="E128" s="187">
        <v>2</v>
      </c>
      <c r="F128" s="110" t="s">
        <v>116</v>
      </c>
      <c r="G128" s="101"/>
      <c r="H128" s="100">
        <v>7</v>
      </c>
      <c r="I128" s="100">
        <v>13</v>
      </c>
      <c r="J128" s="101"/>
      <c r="K128" s="100">
        <f t="shared" si="54"/>
        <v>7</v>
      </c>
      <c r="L128" s="112">
        <f t="shared" si="55"/>
        <v>0.21666666666666667</v>
      </c>
      <c r="M128" s="112">
        <f t="shared" si="56"/>
        <v>7.2166666666666668</v>
      </c>
      <c r="N128" s="111"/>
      <c r="O128" s="112">
        <f t="shared" si="57"/>
        <v>2.7833333333333332</v>
      </c>
      <c r="P128" s="112"/>
      <c r="Q128" s="112"/>
      <c r="R128" s="112"/>
      <c r="S128" s="112"/>
      <c r="T128" s="93"/>
      <c r="U128" s="93"/>
      <c r="V128" s="93"/>
    </row>
    <row r="129" spans="1:22" ht="14.25" customHeight="1" x14ac:dyDescent="0.35">
      <c r="E129" s="70">
        <v>3</v>
      </c>
      <c r="F129" s="24" t="s">
        <v>114</v>
      </c>
      <c r="H129" s="14">
        <v>7</v>
      </c>
      <c r="I129" s="14">
        <v>5</v>
      </c>
      <c r="K129" s="14">
        <f t="shared" si="54"/>
        <v>7</v>
      </c>
      <c r="L129" s="23">
        <f t="shared" si="55"/>
        <v>8.3333333333333329E-2</v>
      </c>
      <c r="M129" s="23">
        <f t="shared" si="56"/>
        <v>7.083333333333333</v>
      </c>
      <c r="N129" s="17"/>
      <c r="O129" s="23">
        <f t="shared" si="57"/>
        <v>2.916666666666667</v>
      </c>
      <c r="P129" s="23"/>
      <c r="Q129" s="23"/>
      <c r="R129" s="23"/>
      <c r="S129" s="23"/>
    </row>
    <row r="130" spans="1:22" ht="14.25" customHeight="1" x14ac:dyDescent="0.35">
      <c r="A130" s="93"/>
      <c r="B130" s="93"/>
      <c r="C130" s="93"/>
      <c r="D130" s="93"/>
      <c r="E130" s="187">
        <v>4</v>
      </c>
      <c r="F130" s="110" t="s">
        <v>116</v>
      </c>
      <c r="G130" s="101"/>
      <c r="H130" s="100">
        <v>6</v>
      </c>
      <c r="I130" s="100">
        <v>51</v>
      </c>
      <c r="J130" s="101"/>
      <c r="K130" s="100">
        <f t="shared" si="54"/>
        <v>6</v>
      </c>
      <c r="L130" s="112">
        <f t="shared" si="55"/>
        <v>0.85</v>
      </c>
      <c r="M130" s="112">
        <f t="shared" si="56"/>
        <v>6.85</v>
      </c>
      <c r="N130" s="111"/>
      <c r="O130" s="112">
        <f t="shared" si="57"/>
        <v>3.1500000000000004</v>
      </c>
      <c r="P130" s="112"/>
      <c r="Q130" s="112"/>
      <c r="R130" s="112"/>
      <c r="S130" s="112"/>
      <c r="T130" s="93"/>
      <c r="U130" s="93"/>
      <c r="V130" s="93"/>
    </row>
    <row r="131" spans="1:22" ht="14.25" customHeight="1" x14ac:dyDescent="0.35">
      <c r="K131" s="14"/>
      <c r="L131" s="23"/>
      <c r="M131" s="23"/>
      <c r="N131" s="17"/>
      <c r="O131" s="23"/>
      <c r="P131" s="23"/>
      <c r="Q131" s="23"/>
      <c r="R131" s="23"/>
      <c r="S131" s="23"/>
    </row>
    <row r="132" spans="1:22" ht="14.25" customHeight="1" x14ac:dyDescent="0.35">
      <c r="A132" s="106">
        <v>44851</v>
      </c>
      <c r="B132" s="98" t="s">
        <v>213</v>
      </c>
      <c r="C132" s="98">
        <v>33</v>
      </c>
      <c r="D132" s="93">
        <v>8</v>
      </c>
      <c r="E132" s="93">
        <v>1</v>
      </c>
      <c r="F132" s="110" t="s">
        <v>114</v>
      </c>
      <c r="G132" s="101"/>
      <c r="H132" s="101">
        <v>7</v>
      </c>
      <c r="I132" s="101">
        <v>47</v>
      </c>
      <c r="J132" s="101"/>
      <c r="K132" s="100">
        <f t="shared" si="54"/>
        <v>7</v>
      </c>
      <c r="L132" s="112">
        <f t="shared" si="55"/>
        <v>0.78333333333333333</v>
      </c>
      <c r="M132" s="112">
        <f t="shared" si="56"/>
        <v>7.7833333333333332</v>
      </c>
      <c r="N132" s="111"/>
      <c r="O132" s="112">
        <f t="shared" si="57"/>
        <v>2.2166666666666668</v>
      </c>
      <c r="P132" s="113">
        <v>10</v>
      </c>
      <c r="Q132" s="113">
        <v>7</v>
      </c>
      <c r="R132" s="114" t="s">
        <v>251</v>
      </c>
      <c r="S132" s="112"/>
      <c r="T132" s="93"/>
      <c r="U132" s="93"/>
      <c r="V132" s="93">
        <v>23.8</v>
      </c>
    </row>
    <row r="133" spans="1:22" ht="14.25" customHeight="1" x14ac:dyDescent="0.35">
      <c r="A133" s="4"/>
      <c r="B133" s="1"/>
      <c r="C133" s="1"/>
      <c r="D133" s="1"/>
      <c r="E133" s="1">
        <v>2</v>
      </c>
      <c r="F133" s="24" t="s">
        <v>116</v>
      </c>
      <c r="H133" s="14">
        <v>6</v>
      </c>
      <c r="I133" s="14">
        <v>36</v>
      </c>
      <c r="K133" s="14">
        <f t="shared" si="54"/>
        <v>6</v>
      </c>
      <c r="L133" s="23">
        <f t="shared" si="55"/>
        <v>0.6</v>
      </c>
      <c r="M133" s="23">
        <f t="shared" si="56"/>
        <v>6.6</v>
      </c>
      <c r="N133" s="17"/>
      <c r="O133" s="23">
        <f t="shared" si="57"/>
        <v>3.4000000000000004</v>
      </c>
      <c r="P133" s="23"/>
      <c r="Q133" s="23"/>
      <c r="R133" s="23"/>
      <c r="S133" s="23"/>
    </row>
    <row r="134" spans="1:22" ht="14.25" customHeight="1" x14ac:dyDescent="0.35">
      <c r="A134" s="93"/>
      <c r="B134" s="93"/>
      <c r="C134" s="93"/>
      <c r="D134" s="93"/>
      <c r="E134" s="187">
        <v>3</v>
      </c>
      <c r="F134" s="110" t="s">
        <v>114</v>
      </c>
      <c r="G134" s="101"/>
      <c r="H134" s="100">
        <v>4</v>
      </c>
      <c r="I134" s="100">
        <v>32</v>
      </c>
      <c r="J134" s="101"/>
      <c r="K134" s="100">
        <f t="shared" si="54"/>
        <v>4</v>
      </c>
      <c r="L134" s="112">
        <f t="shared" si="55"/>
        <v>0.53333333333333333</v>
      </c>
      <c r="M134" s="112">
        <f t="shared" si="56"/>
        <v>4.5333333333333332</v>
      </c>
      <c r="N134" s="111"/>
      <c r="O134" s="112">
        <f t="shared" si="57"/>
        <v>5.4666666666666668</v>
      </c>
      <c r="P134" s="112"/>
      <c r="Q134" s="112"/>
      <c r="R134" s="112"/>
      <c r="S134" s="112"/>
      <c r="T134" s="93"/>
      <c r="U134" s="93"/>
      <c r="V134" s="93"/>
    </row>
    <row r="135" spans="1:22" ht="14.25" customHeight="1" x14ac:dyDescent="0.35">
      <c r="E135" s="70">
        <v>4</v>
      </c>
      <c r="F135" s="24" t="s">
        <v>116</v>
      </c>
      <c r="H135" s="14">
        <v>4</v>
      </c>
      <c r="I135" s="14">
        <v>19</v>
      </c>
      <c r="K135" s="14">
        <f t="shared" si="54"/>
        <v>4</v>
      </c>
      <c r="L135" s="23">
        <f t="shared" si="55"/>
        <v>0.31666666666666665</v>
      </c>
      <c r="M135" s="23">
        <f t="shared" si="56"/>
        <v>4.3166666666666664</v>
      </c>
      <c r="N135" s="17"/>
      <c r="O135" s="23">
        <f t="shared" si="57"/>
        <v>5.6833333333333336</v>
      </c>
      <c r="P135" s="23"/>
      <c r="Q135" s="23"/>
      <c r="R135" s="23"/>
      <c r="S135" s="23"/>
    </row>
    <row r="136" spans="1:22" ht="14.25" customHeight="1" x14ac:dyDescent="0.35">
      <c r="A136" s="93"/>
      <c r="B136" s="93"/>
      <c r="C136" s="93"/>
      <c r="D136" s="93"/>
      <c r="E136" s="93"/>
      <c r="F136" s="110"/>
      <c r="G136" s="101"/>
      <c r="H136" s="101"/>
      <c r="I136" s="101"/>
      <c r="J136" s="101"/>
      <c r="K136" s="100"/>
      <c r="L136" s="112"/>
      <c r="M136" s="112"/>
      <c r="N136" s="111"/>
      <c r="O136" s="112"/>
      <c r="P136" s="112"/>
      <c r="Q136" s="112"/>
      <c r="R136" s="112"/>
      <c r="S136" s="112"/>
      <c r="T136" s="93"/>
      <c r="U136" s="93"/>
      <c r="V136" s="93"/>
    </row>
    <row r="137" spans="1:22" ht="14.25" customHeight="1" x14ac:dyDescent="0.35">
      <c r="A137" s="37">
        <v>44851</v>
      </c>
      <c r="B137" s="70" t="s">
        <v>214</v>
      </c>
      <c r="C137" s="1">
        <v>34</v>
      </c>
      <c r="D137" s="1">
        <v>9</v>
      </c>
      <c r="E137" s="1">
        <v>1</v>
      </c>
      <c r="F137" s="24" t="s">
        <v>114</v>
      </c>
      <c r="H137" s="14">
        <v>8</v>
      </c>
      <c r="I137" s="14">
        <v>0</v>
      </c>
      <c r="K137" s="14">
        <f>H137</f>
        <v>8</v>
      </c>
      <c r="L137" s="23">
        <f>I137/60</f>
        <v>0</v>
      </c>
      <c r="M137" s="23">
        <f>K137+L137</f>
        <v>8</v>
      </c>
      <c r="N137" s="17"/>
      <c r="O137" s="23">
        <f>10-M137</f>
        <v>2</v>
      </c>
      <c r="P137" s="15">
        <v>10</v>
      </c>
      <c r="Q137" s="15">
        <v>7</v>
      </c>
      <c r="R137" s="41" t="s">
        <v>251</v>
      </c>
      <c r="S137" s="23"/>
      <c r="V137">
        <v>23.4</v>
      </c>
    </row>
    <row r="138" spans="1:22" ht="14.25" customHeight="1" x14ac:dyDescent="0.35">
      <c r="A138" s="93"/>
      <c r="B138" s="93"/>
      <c r="C138" s="93"/>
      <c r="D138" s="93"/>
      <c r="E138" s="187">
        <v>2</v>
      </c>
      <c r="F138" s="110" t="s">
        <v>116</v>
      </c>
      <c r="G138" s="101"/>
      <c r="H138" s="100">
        <v>7</v>
      </c>
      <c r="I138" s="100">
        <v>51</v>
      </c>
      <c r="J138" s="101"/>
      <c r="K138" s="100">
        <f t="shared" si="54"/>
        <v>7</v>
      </c>
      <c r="L138" s="112">
        <f t="shared" si="55"/>
        <v>0.85</v>
      </c>
      <c r="M138" s="112">
        <f t="shared" si="56"/>
        <v>7.85</v>
      </c>
      <c r="N138" s="111"/>
      <c r="O138" s="112">
        <f t="shared" si="57"/>
        <v>2.1500000000000004</v>
      </c>
      <c r="P138" s="112"/>
      <c r="Q138" s="112"/>
      <c r="R138" s="112"/>
      <c r="S138" s="112"/>
      <c r="T138" s="93"/>
      <c r="U138" s="93"/>
      <c r="V138" s="93"/>
    </row>
    <row r="139" spans="1:22" ht="14.25" customHeight="1" x14ac:dyDescent="0.35">
      <c r="E139" s="70">
        <v>3</v>
      </c>
      <c r="F139" s="24" t="s">
        <v>114</v>
      </c>
      <c r="H139" s="14">
        <v>5</v>
      </c>
      <c r="I139" s="14">
        <v>40</v>
      </c>
      <c r="K139" s="14">
        <f t="shared" si="54"/>
        <v>5</v>
      </c>
      <c r="L139" s="23">
        <f t="shared" si="55"/>
        <v>0.66666666666666663</v>
      </c>
      <c r="M139" s="23">
        <f t="shared" si="56"/>
        <v>5.666666666666667</v>
      </c>
      <c r="N139" s="17"/>
      <c r="O139" s="23">
        <f t="shared" si="57"/>
        <v>4.333333333333333</v>
      </c>
      <c r="P139" s="23"/>
      <c r="Q139" s="23"/>
      <c r="R139" s="23"/>
      <c r="S139" s="23"/>
    </row>
    <row r="140" spans="1:22" ht="14.25" customHeight="1" x14ac:dyDescent="0.35">
      <c r="A140" s="93"/>
      <c r="B140" s="93"/>
      <c r="C140" s="93"/>
      <c r="D140" s="93"/>
      <c r="E140" s="187">
        <v>4</v>
      </c>
      <c r="F140" s="110" t="s">
        <v>116</v>
      </c>
      <c r="G140" s="101"/>
      <c r="H140" s="101">
        <v>5</v>
      </c>
      <c r="I140" s="101">
        <v>21</v>
      </c>
      <c r="J140" s="101"/>
      <c r="K140" s="100">
        <f t="shared" si="54"/>
        <v>5</v>
      </c>
      <c r="L140" s="112">
        <f t="shared" si="55"/>
        <v>0.35</v>
      </c>
      <c r="M140" s="112">
        <f t="shared" si="56"/>
        <v>5.35</v>
      </c>
      <c r="N140" s="111"/>
      <c r="O140" s="112">
        <f t="shared" si="57"/>
        <v>4.6500000000000004</v>
      </c>
      <c r="P140" s="112"/>
      <c r="Q140" s="112"/>
      <c r="R140" s="112"/>
      <c r="S140" s="112"/>
      <c r="T140" s="93"/>
      <c r="U140" s="93"/>
      <c r="V140" s="93"/>
    </row>
    <row r="141" spans="1:22" ht="14.25" customHeight="1" x14ac:dyDescent="0.35">
      <c r="A141" s="4"/>
      <c r="B141" s="1"/>
      <c r="C141" s="1"/>
      <c r="D141" s="1"/>
      <c r="E141" s="1"/>
      <c r="H141" s="14"/>
      <c r="I141" s="14"/>
      <c r="K141" s="14"/>
      <c r="L141" s="23"/>
      <c r="M141" s="23"/>
      <c r="N141" s="17"/>
      <c r="O141" s="23"/>
      <c r="P141" s="23"/>
      <c r="Q141" s="23"/>
      <c r="R141" s="23"/>
      <c r="S141" s="23"/>
    </row>
    <row r="142" spans="1:22" ht="14.25" customHeight="1" x14ac:dyDescent="0.35">
      <c r="A142" s="106">
        <v>44851</v>
      </c>
      <c r="B142" s="187" t="s">
        <v>215</v>
      </c>
      <c r="C142" s="93">
        <v>35</v>
      </c>
      <c r="D142" s="93">
        <v>10</v>
      </c>
      <c r="E142" s="187">
        <v>1</v>
      </c>
      <c r="F142" s="110" t="s">
        <v>114</v>
      </c>
      <c r="G142" s="101"/>
      <c r="H142" s="100">
        <v>7</v>
      </c>
      <c r="I142" s="100">
        <v>33</v>
      </c>
      <c r="J142" s="101"/>
      <c r="K142" s="100">
        <f t="shared" ref="K142:K145" si="58">H142</f>
        <v>7</v>
      </c>
      <c r="L142" s="112">
        <f t="shared" ref="L142:L145" si="59">I142/60</f>
        <v>0.55000000000000004</v>
      </c>
      <c r="M142" s="112">
        <f t="shared" ref="M142:M145" si="60">K142+L142</f>
        <v>7.55</v>
      </c>
      <c r="N142" s="111"/>
      <c r="O142" s="112">
        <f t="shared" ref="O142:O145" si="61">10-M142</f>
        <v>2.4500000000000002</v>
      </c>
      <c r="P142" s="113">
        <v>10</v>
      </c>
      <c r="Q142" s="113">
        <v>7</v>
      </c>
      <c r="R142" s="114" t="s">
        <v>251</v>
      </c>
      <c r="S142" s="112"/>
      <c r="T142" s="93"/>
      <c r="U142" s="93"/>
      <c r="V142" s="93">
        <v>23.4</v>
      </c>
    </row>
    <row r="143" spans="1:22" ht="14.25" customHeight="1" x14ac:dyDescent="0.35">
      <c r="E143" s="70">
        <v>2</v>
      </c>
      <c r="F143" s="24" t="s">
        <v>116</v>
      </c>
      <c r="H143" s="14">
        <v>4</v>
      </c>
      <c r="I143" s="14">
        <v>20</v>
      </c>
      <c r="K143" s="14">
        <f t="shared" si="58"/>
        <v>4</v>
      </c>
      <c r="L143" s="23">
        <f t="shared" si="59"/>
        <v>0.33333333333333331</v>
      </c>
      <c r="M143" s="23">
        <f t="shared" si="60"/>
        <v>4.333333333333333</v>
      </c>
      <c r="N143" s="17"/>
      <c r="O143" s="23">
        <f t="shared" si="61"/>
        <v>5.666666666666667</v>
      </c>
      <c r="P143" s="23"/>
      <c r="Q143" s="23"/>
      <c r="R143" s="23"/>
      <c r="S143" s="23"/>
    </row>
    <row r="144" spans="1:22" ht="14.25" customHeight="1" x14ac:dyDescent="0.35">
      <c r="A144" s="93"/>
      <c r="B144" s="93"/>
      <c r="C144" s="93"/>
      <c r="D144" s="93"/>
      <c r="E144" s="187">
        <v>3</v>
      </c>
      <c r="F144" s="110" t="s">
        <v>114</v>
      </c>
      <c r="G144" s="101"/>
      <c r="H144" s="100">
        <v>2</v>
      </c>
      <c r="I144" s="100">
        <v>20</v>
      </c>
      <c r="J144" s="101"/>
      <c r="K144" s="100">
        <f t="shared" si="58"/>
        <v>2</v>
      </c>
      <c r="L144" s="112">
        <f t="shared" si="59"/>
        <v>0.33333333333333331</v>
      </c>
      <c r="M144" s="112">
        <f t="shared" si="60"/>
        <v>2.3333333333333335</v>
      </c>
      <c r="N144" s="111"/>
      <c r="O144" s="112">
        <f t="shared" si="61"/>
        <v>7.6666666666666661</v>
      </c>
      <c r="P144" s="112"/>
      <c r="Q144" s="112"/>
      <c r="R144" s="112"/>
      <c r="S144" s="112"/>
      <c r="T144" s="93"/>
      <c r="U144" s="93"/>
      <c r="V144" s="93"/>
    </row>
    <row r="145" spans="1:22" ht="14.25" customHeight="1" x14ac:dyDescent="0.35">
      <c r="E145" s="70">
        <v>4</v>
      </c>
      <c r="F145" s="24" t="s">
        <v>116</v>
      </c>
      <c r="H145" s="14">
        <v>1</v>
      </c>
      <c r="I145" s="14">
        <v>15</v>
      </c>
      <c r="K145" s="14">
        <f t="shared" si="58"/>
        <v>1</v>
      </c>
      <c r="L145" s="23">
        <f t="shared" si="59"/>
        <v>0.25</v>
      </c>
      <c r="M145" s="23">
        <f t="shared" si="60"/>
        <v>1.25</v>
      </c>
      <c r="N145" s="17"/>
      <c r="O145" s="23">
        <f t="shared" si="61"/>
        <v>8.75</v>
      </c>
      <c r="P145" s="23"/>
      <c r="Q145" s="23"/>
      <c r="R145" s="23"/>
      <c r="S145" s="23"/>
    </row>
    <row r="146" spans="1:22" ht="14.25" customHeight="1" x14ac:dyDescent="0.35">
      <c r="A146" s="93"/>
      <c r="B146" s="93"/>
      <c r="C146" s="93"/>
      <c r="D146" s="93"/>
      <c r="E146" s="91"/>
      <c r="F146" s="110"/>
      <c r="G146" s="101"/>
      <c r="H146" s="100"/>
      <c r="I146" s="100"/>
      <c r="J146" s="101"/>
      <c r="K146" s="100"/>
      <c r="L146" s="121"/>
      <c r="M146" s="112"/>
      <c r="N146" s="101"/>
      <c r="O146" s="112"/>
      <c r="P146" s="112"/>
      <c r="Q146" s="112"/>
      <c r="R146" s="112"/>
      <c r="S146" s="112"/>
      <c r="T146" s="93"/>
      <c r="U146" s="93"/>
      <c r="V146" s="93"/>
    </row>
    <row r="147" spans="1:22" ht="14.25" customHeight="1" x14ac:dyDescent="0.35">
      <c r="E147" s="1"/>
      <c r="H147" s="14"/>
      <c r="I147" s="14"/>
      <c r="K147" s="14"/>
      <c r="L147" s="5"/>
      <c r="M147" s="23"/>
      <c r="O147" s="23"/>
      <c r="P147" s="23"/>
      <c r="Q147" s="23"/>
      <c r="R147" s="23"/>
      <c r="S147" s="23"/>
    </row>
    <row r="148" spans="1:22" ht="14.25" customHeight="1" x14ac:dyDescent="0.35">
      <c r="A148" s="93"/>
      <c r="B148" s="93"/>
      <c r="C148" s="93"/>
      <c r="D148" s="93"/>
      <c r="E148" s="91"/>
      <c r="F148" s="110"/>
      <c r="G148" s="101"/>
      <c r="H148" s="100"/>
      <c r="I148" s="100"/>
      <c r="J148" s="101"/>
      <c r="K148" s="100"/>
      <c r="L148" s="121"/>
      <c r="M148" s="112"/>
      <c r="N148" s="101"/>
      <c r="O148" s="112"/>
      <c r="P148" s="112"/>
      <c r="Q148" s="112"/>
      <c r="R148" s="112"/>
      <c r="S148" s="112"/>
      <c r="T148" s="93"/>
      <c r="U148" s="93"/>
      <c r="V148" s="93"/>
    </row>
    <row r="149" spans="1:22" ht="14.25" customHeight="1" x14ac:dyDescent="0.35">
      <c r="L149" s="5"/>
      <c r="M149" s="23"/>
      <c r="O149" s="23"/>
      <c r="P149" s="23"/>
      <c r="Q149" s="23"/>
      <c r="R149" s="23"/>
      <c r="S149" s="23"/>
    </row>
    <row r="150" spans="1:22" ht="14.25" customHeight="1" x14ac:dyDescent="0.35">
      <c r="A150" s="4"/>
      <c r="B150" s="1"/>
      <c r="C150" s="1"/>
      <c r="D150" s="1"/>
      <c r="E150" s="1"/>
      <c r="H150" s="14"/>
      <c r="I150" s="14"/>
      <c r="K150" s="14"/>
      <c r="L150" s="5"/>
      <c r="M150" s="23"/>
      <c r="O150" s="23"/>
      <c r="P150" s="23"/>
      <c r="Q150" s="23"/>
      <c r="R150" s="23"/>
      <c r="S150" s="23"/>
    </row>
    <row r="151" spans="1:22" ht="14.25" customHeight="1" x14ac:dyDescent="0.35">
      <c r="E151" s="1"/>
      <c r="H151" s="14"/>
      <c r="I151" s="14"/>
      <c r="K151" s="14"/>
      <c r="L151" s="5"/>
      <c r="M151" s="23"/>
      <c r="O151" s="23"/>
      <c r="P151" s="23"/>
      <c r="Q151" s="23"/>
      <c r="R151" s="23"/>
      <c r="S151" s="23"/>
    </row>
    <row r="152" spans="1:22" ht="14.25" customHeight="1" x14ac:dyDescent="0.35">
      <c r="E152" s="1"/>
      <c r="H152" s="14"/>
      <c r="I152" s="14"/>
      <c r="K152" s="14"/>
      <c r="L152" s="5"/>
      <c r="M152" s="23"/>
      <c r="O152" s="23"/>
      <c r="P152" s="23"/>
      <c r="Q152" s="23"/>
      <c r="R152" s="23"/>
      <c r="S152" s="23"/>
    </row>
    <row r="153" spans="1:22" ht="14.25" customHeight="1" x14ac:dyDescent="0.35">
      <c r="E153" s="1"/>
      <c r="H153" s="14"/>
      <c r="I153" s="14"/>
      <c r="K153" s="14"/>
      <c r="L153" s="5"/>
      <c r="M153" s="23"/>
      <c r="O153" s="23"/>
      <c r="P153" s="23"/>
      <c r="Q153" s="23"/>
      <c r="R153" s="23"/>
      <c r="S153" s="23"/>
    </row>
    <row r="154" spans="1:22" ht="14.25" customHeight="1" x14ac:dyDescent="0.35">
      <c r="E154" s="1"/>
      <c r="H154" s="14"/>
      <c r="I154" s="14"/>
      <c r="K154" s="14"/>
      <c r="L154" s="5"/>
      <c r="M154" s="23"/>
      <c r="O154" s="23"/>
      <c r="P154" s="23"/>
      <c r="Q154" s="23"/>
      <c r="R154" s="23"/>
      <c r="S154" s="23"/>
    </row>
    <row r="155" spans="1:22" ht="14.25" customHeight="1" x14ac:dyDescent="0.35">
      <c r="E155" s="1"/>
      <c r="H155" s="14"/>
      <c r="I155" s="14"/>
      <c r="K155" s="14"/>
      <c r="L155" s="5"/>
      <c r="M155" s="23"/>
      <c r="O155" s="23"/>
      <c r="P155" s="23"/>
      <c r="Q155" s="23"/>
      <c r="R155" s="23"/>
      <c r="S155" s="23"/>
    </row>
    <row r="156" spans="1:22" ht="14.25" customHeight="1" x14ac:dyDescent="0.35">
      <c r="E156" s="1"/>
      <c r="H156" s="14"/>
      <c r="I156" s="14"/>
      <c r="K156" s="14"/>
      <c r="L156" s="5"/>
      <c r="M156" s="23"/>
      <c r="O156" s="23"/>
      <c r="P156" s="23"/>
      <c r="Q156" s="23"/>
      <c r="R156" s="23"/>
      <c r="S156" s="23"/>
    </row>
    <row r="157" spans="1:22" ht="14.25" customHeight="1" x14ac:dyDescent="0.35">
      <c r="E157" s="1"/>
      <c r="H157" s="14"/>
      <c r="I157" s="14"/>
      <c r="K157" s="14"/>
      <c r="L157" s="5"/>
      <c r="M157" s="23"/>
      <c r="O157" s="23"/>
      <c r="P157" s="23"/>
      <c r="Q157" s="23"/>
      <c r="R157" s="23"/>
      <c r="S157" s="23"/>
    </row>
    <row r="158" spans="1:22" ht="14.25" customHeight="1" x14ac:dyDescent="0.35">
      <c r="L158" s="5"/>
      <c r="M158" s="23"/>
      <c r="O158" s="23"/>
      <c r="P158" s="23"/>
      <c r="Q158" s="23"/>
      <c r="R158" s="23"/>
      <c r="S158" s="23"/>
    </row>
    <row r="159" spans="1:22" ht="14.25" customHeight="1" x14ac:dyDescent="0.35">
      <c r="A159" s="4"/>
      <c r="B159" s="1"/>
      <c r="C159" s="1"/>
      <c r="D159" s="1"/>
      <c r="E159" s="1"/>
      <c r="H159" s="14"/>
      <c r="I159" s="14"/>
      <c r="K159" s="14"/>
      <c r="L159" s="5"/>
      <c r="M159" s="23"/>
      <c r="O159" s="23"/>
      <c r="P159" s="23"/>
      <c r="Q159" s="23"/>
      <c r="R159" s="23"/>
      <c r="S159" s="23"/>
    </row>
    <row r="160" spans="1:22" ht="14.25" customHeight="1" x14ac:dyDescent="0.35">
      <c r="E160" s="1"/>
      <c r="H160" s="14"/>
      <c r="I160" s="14"/>
      <c r="K160" s="14"/>
      <c r="L160" s="5"/>
      <c r="M160" s="23"/>
      <c r="O160" s="23"/>
      <c r="P160" s="23"/>
      <c r="Q160" s="23"/>
      <c r="R160" s="23"/>
      <c r="S160" s="23"/>
    </row>
    <row r="161" spans="1:19" ht="14.25" customHeight="1" x14ac:dyDescent="0.35">
      <c r="E161" s="1"/>
      <c r="H161" s="14"/>
      <c r="I161" s="14"/>
      <c r="K161" s="14"/>
      <c r="L161" s="5"/>
      <c r="M161" s="23"/>
      <c r="O161" s="23"/>
      <c r="P161" s="23"/>
      <c r="Q161" s="23"/>
      <c r="R161" s="23"/>
      <c r="S161" s="23"/>
    </row>
    <row r="162" spans="1:19" ht="14.25" customHeight="1" x14ac:dyDescent="0.35">
      <c r="E162" s="1"/>
      <c r="H162" s="14"/>
      <c r="I162" s="14"/>
      <c r="K162" s="14"/>
      <c r="L162" s="5"/>
      <c r="M162" s="23"/>
      <c r="O162" s="23"/>
      <c r="P162" s="23"/>
      <c r="Q162" s="23"/>
      <c r="R162" s="23"/>
      <c r="S162" s="23"/>
    </row>
    <row r="163" spans="1:19" ht="14.25" customHeight="1" x14ac:dyDescent="0.35">
      <c r="L163" s="5"/>
      <c r="M163" s="23"/>
      <c r="O163" s="23"/>
      <c r="P163" s="23"/>
      <c r="Q163" s="23"/>
      <c r="R163" s="23"/>
      <c r="S163" s="23"/>
    </row>
    <row r="164" spans="1:19" ht="14.25" customHeight="1" x14ac:dyDescent="0.35">
      <c r="A164" s="4"/>
      <c r="B164" s="1"/>
      <c r="C164" s="1"/>
      <c r="D164" s="1"/>
      <c r="E164" s="1"/>
      <c r="H164" s="14"/>
      <c r="I164" s="14"/>
      <c r="K164" s="14"/>
      <c r="L164" s="5"/>
      <c r="M164" s="23"/>
      <c r="O164" s="23"/>
      <c r="P164" s="23"/>
      <c r="Q164" s="23"/>
      <c r="R164" s="23"/>
      <c r="S164" s="23"/>
    </row>
    <row r="165" spans="1:19" ht="14.25" customHeight="1" x14ac:dyDescent="0.35">
      <c r="E165" s="1"/>
      <c r="H165" s="14"/>
      <c r="I165" s="14"/>
      <c r="K165" s="14"/>
      <c r="L165" s="5"/>
      <c r="M165" s="23"/>
      <c r="O165" s="23"/>
      <c r="P165" s="23"/>
      <c r="Q165" s="23"/>
      <c r="R165" s="23"/>
      <c r="S165" s="23"/>
    </row>
    <row r="166" spans="1:19" ht="14.25" customHeight="1" x14ac:dyDescent="0.35">
      <c r="E166" s="1"/>
      <c r="H166" s="14"/>
      <c r="I166" s="14"/>
      <c r="K166" s="14"/>
      <c r="L166" s="5"/>
      <c r="M166" s="23"/>
      <c r="O166" s="23"/>
      <c r="P166" s="23"/>
      <c r="Q166" s="23"/>
      <c r="R166" s="23"/>
      <c r="S166" s="23"/>
    </row>
    <row r="167" spans="1:19" ht="14.25" customHeight="1" x14ac:dyDescent="0.35">
      <c r="E167" s="1"/>
      <c r="H167" s="14"/>
      <c r="I167" s="14"/>
      <c r="K167" s="14"/>
      <c r="L167" s="5"/>
      <c r="M167" s="23"/>
      <c r="O167" s="23"/>
      <c r="P167" s="23"/>
      <c r="Q167" s="23"/>
      <c r="R167" s="23"/>
      <c r="S167" s="23"/>
    </row>
    <row r="168" spans="1:19" ht="14.25" customHeight="1" x14ac:dyDescent="0.35">
      <c r="A168" s="4"/>
      <c r="K168" s="14"/>
      <c r="L168" s="5"/>
      <c r="M168" s="23"/>
      <c r="O168" s="23"/>
      <c r="P168" s="23"/>
      <c r="Q168" s="23"/>
      <c r="R168" s="23"/>
      <c r="S168" s="23"/>
    </row>
    <row r="169" spans="1:19" ht="14.25" customHeight="1" x14ac:dyDescent="0.35">
      <c r="A169" s="4"/>
      <c r="B169" s="1"/>
      <c r="C169" s="1"/>
      <c r="D169" s="1"/>
      <c r="E169" s="1"/>
      <c r="H169" s="14"/>
      <c r="I169" s="14"/>
      <c r="K169" s="14"/>
      <c r="L169" s="5"/>
      <c r="M169" s="23"/>
      <c r="O169" s="23"/>
      <c r="P169" s="23"/>
      <c r="Q169" s="23"/>
      <c r="R169" s="23"/>
      <c r="S169" s="23"/>
    </row>
    <row r="170" spans="1:19" ht="14.25" customHeight="1" x14ac:dyDescent="0.35">
      <c r="E170" s="1"/>
      <c r="H170" s="14"/>
      <c r="I170" s="14"/>
      <c r="K170" s="14"/>
      <c r="L170" s="5"/>
      <c r="M170" s="23"/>
      <c r="O170" s="23"/>
      <c r="P170" s="23"/>
      <c r="Q170" s="23"/>
      <c r="R170" s="23"/>
      <c r="S170" s="23"/>
    </row>
    <row r="171" spans="1:19" ht="14.25" customHeight="1" x14ac:dyDescent="0.35">
      <c r="E171" s="1"/>
      <c r="H171" s="14"/>
      <c r="I171" s="14"/>
      <c r="K171" s="14"/>
      <c r="L171" s="5"/>
      <c r="M171" s="23"/>
      <c r="O171" s="23"/>
      <c r="P171" s="23"/>
      <c r="Q171" s="23"/>
      <c r="R171" s="23"/>
      <c r="S171" s="23"/>
    </row>
    <row r="172" spans="1:19" ht="14.25" customHeight="1" x14ac:dyDescent="0.35">
      <c r="L172" s="5"/>
      <c r="M172" s="23"/>
      <c r="O172" s="23"/>
      <c r="P172" s="23"/>
      <c r="Q172" s="23"/>
      <c r="R172" s="23"/>
      <c r="S172" s="23"/>
    </row>
    <row r="173" spans="1:19" ht="14.25" customHeight="1" x14ac:dyDescent="0.35">
      <c r="A173" s="4"/>
      <c r="B173" s="1"/>
      <c r="C173" s="1"/>
      <c r="D173" s="1"/>
      <c r="E173" s="1"/>
      <c r="L173" s="5"/>
      <c r="M173" s="23"/>
      <c r="O173" s="23"/>
      <c r="P173" s="23"/>
      <c r="Q173" s="23"/>
      <c r="R173" s="23"/>
      <c r="S173" s="23"/>
    </row>
    <row r="174" spans="1:19" ht="14.25" customHeight="1" x14ac:dyDescent="0.35">
      <c r="L174" s="5"/>
      <c r="M174" s="23"/>
      <c r="O174" s="23"/>
      <c r="P174" s="23"/>
      <c r="Q174" s="23"/>
      <c r="R174" s="23"/>
      <c r="S174" s="23"/>
    </row>
    <row r="175" spans="1:19" ht="14.25" customHeight="1" x14ac:dyDescent="0.35">
      <c r="A175" s="4"/>
      <c r="B175" s="1"/>
      <c r="C175" s="1"/>
      <c r="D175" s="1"/>
      <c r="E175" s="1"/>
      <c r="H175" s="14"/>
      <c r="I175" s="14"/>
      <c r="K175" s="14"/>
      <c r="L175" s="5"/>
      <c r="M175" s="23"/>
      <c r="O175" s="23"/>
      <c r="P175" s="23"/>
      <c r="Q175" s="23"/>
      <c r="R175" s="23"/>
      <c r="S175" s="23"/>
    </row>
    <row r="176" spans="1:19" ht="14.25" customHeight="1" x14ac:dyDescent="0.35">
      <c r="E176" s="1"/>
      <c r="H176" s="14"/>
      <c r="I176" s="14"/>
      <c r="K176" s="14"/>
      <c r="L176" s="5"/>
      <c r="M176" s="23"/>
      <c r="O176" s="23"/>
      <c r="P176" s="23"/>
      <c r="Q176" s="23"/>
      <c r="R176" s="23"/>
      <c r="S176" s="23"/>
    </row>
    <row r="177" spans="1:19" ht="14.25" customHeight="1" x14ac:dyDescent="0.35">
      <c r="E177" s="1"/>
      <c r="H177" s="14"/>
      <c r="I177" s="14"/>
      <c r="K177" s="14"/>
      <c r="L177" s="5"/>
      <c r="M177" s="23"/>
      <c r="O177" s="23"/>
      <c r="P177" s="23"/>
      <c r="Q177" s="23"/>
      <c r="R177" s="23"/>
      <c r="S177" s="23"/>
    </row>
    <row r="178" spans="1:19" ht="14.25" customHeight="1" x14ac:dyDescent="0.35">
      <c r="E178" s="1"/>
      <c r="H178" s="14"/>
      <c r="I178" s="14"/>
      <c r="K178" s="14"/>
      <c r="L178" s="5"/>
      <c r="M178" s="23"/>
      <c r="O178" s="23"/>
      <c r="P178" s="23"/>
      <c r="Q178" s="23"/>
      <c r="R178" s="23"/>
      <c r="S178" s="23"/>
    </row>
    <row r="179" spans="1:19" ht="14.25" customHeight="1" x14ac:dyDescent="0.35">
      <c r="L179" s="5"/>
      <c r="M179" s="23"/>
      <c r="O179" s="23"/>
      <c r="P179" s="23"/>
      <c r="Q179" s="23"/>
      <c r="R179" s="23"/>
      <c r="S179" s="23"/>
    </row>
    <row r="180" spans="1:19" ht="14.25" customHeight="1" x14ac:dyDescent="0.35">
      <c r="A180" s="68"/>
      <c r="B180" s="3"/>
      <c r="C180" s="3"/>
      <c r="F180" s="17"/>
      <c r="L180" s="5"/>
      <c r="M180" s="23"/>
      <c r="O180" s="23"/>
      <c r="P180" s="23"/>
      <c r="Q180" s="23"/>
      <c r="R180" s="23"/>
      <c r="S180" s="23"/>
    </row>
    <row r="181" spans="1:19" ht="14.25" customHeight="1" x14ac:dyDescent="0.35">
      <c r="A181" s="4"/>
      <c r="B181" s="1"/>
      <c r="C181" s="1"/>
      <c r="D181" s="1"/>
      <c r="E181" s="1"/>
      <c r="F181" s="17"/>
      <c r="H181" s="14"/>
      <c r="I181" s="14"/>
      <c r="K181" s="14"/>
      <c r="L181" s="5"/>
      <c r="M181" s="23"/>
      <c r="O181" s="23"/>
      <c r="P181" s="23"/>
      <c r="Q181" s="23"/>
      <c r="R181" s="23"/>
      <c r="S181" s="23"/>
    </row>
    <row r="182" spans="1:19" ht="14.25" customHeight="1" x14ac:dyDescent="0.35">
      <c r="E182" s="1"/>
      <c r="F182" s="17"/>
      <c r="H182" s="14"/>
      <c r="I182" s="14"/>
      <c r="K182" s="14"/>
      <c r="L182" s="5"/>
      <c r="M182" s="23"/>
      <c r="O182" s="23"/>
      <c r="P182" s="23"/>
      <c r="Q182" s="23"/>
      <c r="R182" s="23"/>
      <c r="S182" s="23"/>
    </row>
    <row r="183" spans="1:19" ht="14.25" customHeight="1" x14ac:dyDescent="0.35">
      <c r="F183" s="17"/>
      <c r="L183" s="5"/>
      <c r="M183" s="23"/>
      <c r="O183" s="23"/>
      <c r="P183" s="23"/>
      <c r="Q183" s="23"/>
      <c r="R183" s="23"/>
      <c r="S183" s="23"/>
    </row>
    <row r="184" spans="1:19" ht="14.25" customHeight="1" x14ac:dyDescent="0.35">
      <c r="A184" s="4"/>
      <c r="B184" s="1"/>
      <c r="C184" s="1"/>
      <c r="D184" s="1"/>
      <c r="E184" s="1"/>
      <c r="F184" s="17"/>
      <c r="H184" s="14"/>
      <c r="I184" s="14"/>
      <c r="K184" s="14"/>
      <c r="L184" s="5"/>
      <c r="M184" s="23"/>
      <c r="O184" s="23"/>
      <c r="P184" s="23"/>
      <c r="Q184" s="23"/>
      <c r="R184" s="23"/>
      <c r="S184" s="23"/>
    </row>
    <row r="185" spans="1:19" ht="14.25" customHeight="1" x14ac:dyDescent="0.35">
      <c r="E185" s="1"/>
      <c r="F185" s="17"/>
      <c r="H185" s="14"/>
      <c r="I185" s="14"/>
      <c r="K185" s="14"/>
      <c r="L185" s="5"/>
      <c r="M185" s="23"/>
      <c r="O185" s="23"/>
      <c r="P185" s="23"/>
      <c r="Q185" s="23"/>
      <c r="R185" s="23"/>
      <c r="S185" s="23"/>
    </row>
    <row r="186" spans="1:19" ht="14.25" customHeight="1" x14ac:dyDescent="0.35">
      <c r="E186" s="1"/>
      <c r="F186" s="17"/>
      <c r="H186" s="14"/>
      <c r="I186" s="14"/>
      <c r="K186" s="14"/>
      <c r="L186" s="5"/>
      <c r="M186" s="23"/>
      <c r="O186" s="23"/>
      <c r="P186" s="23"/>
      <c r="Q186" s="23"/>
      <c r="R186" s="23"/>
      <c r="S186" s="23"/>
    </row>
    <row r="187" spans="1:19" ht="14.25" customHeight="1" x14ac:dyDescent="0.35">
      <c r="E187" s="1"/>
      <c r="F187" s="17"/>
      <c r="H187" s="14"/>
      <c r="I187" s="14"/>
      <c r="K187" s="14"/>
      <c r="L187" s="5"/>
      <c r="M187" s="23"/>
      <c r="O187" s="23"/>
      <c r="P187" s="23"/>
      <c r="Q187" s="23"/>
      <c r="R187" s="23"/>
      <c r="S187" s="23"/>
    </row>
    <row r="188" spans="1:19" ht="14.25" customHeight="1" x14ac:dyDescent="0.35">
      <c r="F188" s="17"/>
      <c r="L188" s="5"/>
      <c r="M188" s="23"/>
      <c r="O188" s="23"/>
      <c r="P188" s="23"/>
      <c r="Q188" s="23"/>
      <c r="R188" s="23"/>
      <c r="S188" s="23"/>
    </row>
    <row r="189" spans="1:19" ht="14.25" customHeight="1" x14ac:dyDescent="0.35">
      <c r="A189" s="4"/>
      <c r="B189" s="1"/>
      <c r="C189" s="1"/>
      <c r="D189" s="1"/>
      <c r="E189" s="1"/>
      <c r="F189" s="17"/>
      <c r="H189" s="14"/>
      <c r="I189" s="14"/>
      <c r="K189" s="14"/>
      <c r="L189" s="5"/>
      <c r="M189" s="23"/>
      <c r="O189" s="23"/>
      <c r="P189" s="23"/>
      <c r="Q189" s="23"/>
      <c r="R189" s="23"/>
      <c r="S189" s="23"/>
    </row>
    <row r="190" spans="1:19" ht="14.25" customHeight="1" x14ac:dyDescent="0.35">
      <c r="F190" s="17"/>
    </row>
    <row r="191" spans="1:19" ht="14.25" customHeight="1" x14ac:dyDescent="0.35">
      <c r="F191" s="17"/>
    </row>
    <row r="192" spans="1:19" ht="14.25" customHeight="1" x14ac:dyDescent="0.35">
      <c r="F192" s="17"/>
    </row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H1:I1"/>
    <mergeCell ref="K1:M1"/>
  </mergeCells>
  <dataValidations count="2">
    <dataValidation type="list" allowBlank="1" showInputMessage="1" showErrorMessage="1" sqref="T1:T1048576" xr:uid="{305DD901-FDAB-4460-838F-1154C9BD45A3}">
      <formula1>"Stomach, Back, Unknown"</formula1>
    </dataValidation>
    <dataValidation type="list" allowBlank="1" showInputMessage="1" showErrorMessage="1" sqref="F90:F216" xr:uid="{BFD9284D-B998-4701-B3A1-83AAB78712AF}">
      <formula1>"Puncture, Extricate, Complete, Re-emerge"</formula1>
    </dataValidation>
  </dataValidation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9F6F-BDC2-48A7-AC40-A9D4381D0B61}">
  <dimension ref="A1:Y1000"/>
  <sheetViews>
    <sheetView zoomScale="66" zoomScaleNormal="66" workbookViewId="0">
      <pane ySplit="1" topLeftCell="A2" activePane="bottomLeft" state="frozen"/>
      <selection pane="bottomLeft" activeCell="M37" sqref="M37"/>
    </sheetView>
  </sheetViews>
  <sheetFormatPr defaultColWidth="14.453125" defaultRowHeight="15" customHeight="1" x14ac:dyDescent="0.35"/>
  <cols>
    <col min="1" max="4" width="15.453125" customWidth="1"/>
    <col min="5" max="5" width="15.453125" style="24" customWidth="1"/>
    <col min="6" max="10" width="15.453125" style="18" customWidth="1"/>
    <col min="11" max="11" width="15.453125" customWidth="1"/>
    <col min="12" max="15" width="15.453125" style="18" customWidth="1"/>
    <col min="16" max="16" width="24.7265625" style="18" customWidth="1"/>
    <col min="17" max="18" width="15.453125" style="18" customWidth="1"/>
    <col min="19" max="21" width="15.453125" customWidth="1"/>
    <col min="22" max="28" width="8.7265625" customWidth="1"/>
  </cols>
  <sheetData>
    <row r="1" spans="1:25" s="20" customFormat="1" ht="14.25" customHeight="1" thickBot="1" x14ac:dyDescent="0.4">
      <c r="A1" s="28" t="s">
        <v>16</v>
      </c>
      <c r="B1" s="29" t="s">
        <v>102</v>
      </c>
      <c r="C1" s="29" t="s">
        <v>103</v>
      </c>
      <c r="D1" s="29" t="s">
        <v>104</v>
      </c>
      <c r="E1" s="30" t="s">
        <v>105</v>
      </c>
      <c r="F1" s="17"/>
      <c r="G1" s="510" t="s">
        <v>106</v>
      </c>
      <c r="H1" s="511"/>
      <c r="I1" s="17"/>
      <c r="J1" s="512" t="s">
        <v>107</v>
      </c>
      <c r="K1" s="513"/>
      <c r="L1" s="514"/>
      <c r="M1" s="17"/>
      <c r="N1" s="77" t="s">
        <v>108</v>
      </c>
      <c r="O1" s="79" t="s">
        <v>12</v>
      </c>
      <c r="P1" s="79" t="s">
        <v>13</v>
      </c>
      <c r="Q1" s="79" t="s">
        <v>252</v>
      </c>
      <c r="R1" s="34"/>
      <c r="S1" s="35" t="s">
        <v>8</v>
      </c>
      <c r="T1"/>
      <c r="U1" s="33" t="s">
        <v>10</v>
      </c>
      <c r="V1" s="24"/>
      <c r="W1" s="24"/>
      <c r="X1" s="24"/>
      <c r="Y1" s="36"/>
    </row>
    <row r="2" spans="1:25" ht="14.25" customHeight="1" thickBot="1" x14ac:dyDescent="0.4">
      <c r="A2" s="18"/>
      <c r="B2" s="18"/>
      <c r="C2" s="18"/>
      <c r="D2" s="18"/>
      <c r="F2" s="17"/>
      <c r="G2" s="31" t="s">
        <v>109</v>
      </c>
      <c r="H2" s="27" t="s">
        <v>110</v>
      </c>
      <c r="I2" s="17"/>
      <c r="J2" s="27" t="s">
        <v>111</v>
      </c>
      <c r="K2" s="27" t="s">
        <v>112</v>
      </c>
      <c r="L2" s="32" t="s">
        <v>113</v>
      </c>
      <c r="M2" s="17"/>
    </row>
    <row r="3" spans="1:25" ht="14.25" customHeight="1" x14ac:dyDescent="0.35">
      <c r="A3" s="45">
        <v>44819</v>
      </c>
      <c r="B3" s="16" t="s">
        <v>151</v>
      </c>
      <c r="C3" s="65">
        <v>1</v>
      </c>
      <c r="D3" s="24">
        <v>1</v>
      </c>
      <c r="E3" s="24" t="s">
        <v>114</v>
      </c>
      <c r="F3" s="17"/>
      <c r="G3" s="14">
        <v>9</v>
      </c>
      <c r="H3" s="14">
        <v>31</v>
      </c>
      <c r="I3" s="17"/>
      <c r="J3" s="14">
        <f>G3</f>
        <v>9</v>
      </c>
      <c r="K3" s="23">
        <f>H3/60</f>
        <v>0.51666666666666672</v>
      </c>
      <c r="L3" s="23">
        <f t="shared" ref="L3:L4" si="0">J3+K3</f>
        <v>9.5166666666666675</v>
      </c>
      <c r="M3" s="17"/>
      <c r="N3" s="23">
        <f t="shared" ref="N3:N4" si="1">10-L3</f>
        <v>0.4833333333333325</v>
      </c>
      <c r="O3" s="15">
        <v>8</v>
      </c>
      <c r="P3" s="15">
        <v>39</v>
      </c>
      <c r="Q3" s="41" t="s">
        <v>185</v>
      </c>
      <c r="R3" s="23"/>
      <c r="S3" s="18" t="s">
        <v>24</v>
      </c>
      <c r="T3" s="18"/>
      <c r="U3" s="18">
        <v>23.6</v>
      </c>
    </row>
    <row r="4" spans="1:25" ht="14.25" customHeight="1" x14ac:dyDescent="0.35">
      <c r="A4" s="115"/>
      <c r="B4" s="116"/>
      <c r="C4" s="116"/>
      <c r="D4" s="110">
        <v>2</v>
      </c>
      <c r="E4" s="110" t="s">
        <v>116</v>
      </c>
      <c r="F4" s="111"/>
      <c r="G4" s="100">
        <v>5</v>
      </c>
      <c r="H4" s="100">
        <v>58</v>
      </c>
      <c r="I4" s="111"/>
      <c r="J4" s="100">
        <f>G4</f>
        <v>5</v>
      </c>
      <c r="K4" s="112">
        <f>H4/60</f>
        <v>0.96666666666666667</v>
      </c>
      <c r="L4" s="112">
        <f t="shared" si="0"/>
        <v>5.9666666666666668</v>
      </c>
      <c r="M4" s="111"/>
      <c r="N4" s="112">
        <f t="shared" si="1"/>
        <v>4.0333333333333332</v>
      </c>
      <c r="O4" s="112"/>
      <c r="P4" s="112"/>
      <c r="Q4" s="112"/>
      <c r="R4" s="112"/>
      <c r="S4" s="101"/>
      <c r="T4" s="101"/>
      <c r="U4" s="101"/>
    </row>
    <row r="5" spans="1:25" ht="14.25" customHeight="1" x14ac:dyDescent="0.35">
      <c r="A5" s="46"/>
      <c r="B5" s="22"/>
      <c r="C5" s="22"/>
      <c r="D5" s="24">
        <v>3</v>
      </c>
      <c r="E5" s="24" t="s">
        <v>114</v>
      </c>
      <c r="F5" s="17"/>
      <c r="G5" s="14">
        <v>5</v>
      </c>
      <c r="H5" s="14">
        <v>47</v>
      </c>
      <c r="I5" s="17"/>
      <c r="J5" s="14">
        <f t="shared" ref="J5:J22" si="2">G5</f>
        <v>5</v>
      </c>
      <c r="K5" s="23">
        <f t="shared" ref="K5:K22" si="3">H5/60</f>
        <v>0.78333333333333333</v>
      </c>
      <c r="L5" s="23">
        <f t="shared" ref="L5:L22" si="4">J5+K5</f>
        <v>5.7833333333333332</v>
      </c>
      <c r="M5" s="17"/>
      <c r="N5" s="23">
        <f t="shared" ref="N5:N22" si="5">10-L5</f>
        <v>4.2166666666666668</v>
      </c>
      <c r="O5" s="23"/>
      <c r="P5" s="23"/>
      <c r="Q5" s="23"/>
      <c r="R5" s="23"/>
      <c r="S5" s="18"/>
      <c r="T5" s="18"/>
      <c r="U5" s="18"/>
    </row>
    <row r="6" spans="1:25" ht="14.25" customHeight="1" x14ac:dyDescent="0.35">
      <c r="A6" s="107"/>
      <c r="B6" s="109"/>
      <c r="C6" s="109"/>
      <c r="D6" s="110">
        <v>4</v>
      </c>
      <c r="E6" s="110" t="s">
        <v>115</v>
      </c>
      <c r="F6" s="111"/>
      <c r="G6" s="101">
        <v>4</v>
      </c>
      <c r="H6" s="101">
        <v>11</v>
      </c>
      <c r="I6" s="111"/>
      <c r="J6" s="100">
        <f t="shared" si="2"/>
        <v>4</v>
      </c>
      <c r="K6" s="112">
        <f t="shared" si="3"/>
        <v>0.18333333333333332</v>
      </c>
      <c r="L6" s="112">
        <f t="shared" si="4"/>
        <v>4.1833333333333336</v>
      </c>
      <c r="M6" s="111"/>
      <c r="N6" s="112">
        <f t="shared" si="5"/>
        <v>5.8166666666666664</v>
      </c>
      <c r="O6" s="112"/>
      <c r="P6" s="112"/>
      <c r="Q6" s="112"/>
      <c r="R6" s="112"/>
      <c r="S6" s="101"/>
      <c r="T6" s="101"/>
      <c r="U6" s="101"/>
    </row>
    <row r="7" spans="1:25" ht="14.25" customHeight="1" x14ac:dyDescent="0.35">
      <c r="A7" s="45"/>
      <c r="B7" s="65"/>
      <c r="C7" s="65"/>
      <c r="D7" s="24"/>
      <c r="F7" s="17"/>
      <c r="I7" s="17"/>
      <c r="J7" s="14"/>
      <c r="K7" s="23"/>
      <c r="L7" s="23"/>
      <c r="M7" s="17"/>
      <c r="N7" s="23"/>
      <c r="O7" s="23"/>
      <c r="P7" s="23"/>
      <c r="Q7" s="23"/>
      <c r="R7" s="23"/>
      <c r="S7" s="18"/>
      <c r="T7" s="18"/>
      <c r="U7" s="18"/>
    </row>
    <row r="8" spans="1:25" ht="14.25" customHeight="1" x14ac:dyDescent="0.35">
      <c r="A8" s="107">
        <v>44819</v>
      </c>
      <c r="B8" s="109" t="s">
        <v>152</v>
      </c>
      <c r="C8" s="109">
        <v>2</v>
      </c>
      <c r="D8" s="110">
        <v>1</v>
      </c>
      <c r="E8" s="110" t="s">
        <v>114</v>
      </c>
      <c r="F8" s="111"/>
      <c r="G8" s="100">
        <v>7</v>
      </c>
      <c r="H8" s="100">
        <v>29</v>
      </c>
      <c r="I8" s="111"/>
      <c r="J8" s="100">
        <f t="shared" si="2"/>
        <v>7</v>
      </c>
      <c r="K8" s="112">
        <f t="shared" si="3"/>
        <v>0.48333333333333334</v>
      </c>
      <c r="L8" s="112">
        <f t="shared" si="4"/>
        <v>7.4833333333333334</v>
      </c>
      <c r="M8" s="111"/>
      <c r="N8" s="112">
        <f t="shared" si="5"/>
        <v>2.5166666666666666</v>
      </c>
      <c r="O8" s="113">
        <v>8</v>
      </c>
      <c r="P8" s="113">
        <v>39</v>
      </c>
      <c r="Q8" s="114" t="s">
        <v>185</v>
      </c>
      <c r="R8" s="112"/>
      <c r="S8" s="101" t="s">
        <v>24</v>
      </c>
      <c r="T8" s="101"/>
      <c r="U8" s="109">
        <v>23.6</v>
      </c>
    </row>
    <row r="9" spans="1:25" ht="14.25" customHeight="1" x14ac:dyDescent="0.35">
      <c r="A9" s="44"/>
      <c r="B9" s="18"/>
      <c r="C9" s="18"/>
      <c r="D9" s="24">
        <v>2</v>
      </c>
      <c r="E9" s="24" t="s">
        <v>116</v>
      </c>
      <c r="F9" s="17"/>
      <c r="G9" s="14">
        <v>7</v>
      </c>
      <c r="H9" s="14">
        <v>0</v>
      </c>
      <c r="I9" s="17"/>
      <c r="J9" s="14">
        <f t="shared" si="2"/>
        <v>7</v>
      </c>
      <c r="K9" s="23">
        <f t="shared" si="3"/>
        <v>0</v>
      </c>
      <c r="L9" s="23">
        <f t="shared" si="4"/>
        <v>7</v>
      </c>
      <c r="M9" s="17"/>
      <c r="N9" s="23">
        <f t="shared" si="5"/>
        <v>3</v>
      </c>
      <c r="O9" s="23"/>
      <c r="P9" s="23"/>
      <c r="Q9" s="23"/>
      <c r="R9" s="23"/>
      <c r="S9" s="18"/>
      <c r="T9" s="18"/>
      <c r="U9" s="18"/>
    </row>
    <row r="10" spans="1:25" ht="14.25" customHeight="1" x14ac:dyDescent="0.35">
      <c r="A10" s="117"/>
      <c r="B10" s="101"/>
      <c r="C10" s="101"/>
      <c r="D10" s="110">
        <v>3</v>
      </c>
      <c r="E10" s="110" t="s">
        <v>114</v>
      </c>
      <c r="F10" s="111"/>
      <c r="G10" s="100">
        <v>6</v>
      </c>
      <c r="H10" s="100">
        <v>24</v>
      </c>
      <c r="I10" s="111"/>
      <c r="J10" s="100">
        <f t="shared" si="2"/>
        <v>6</v>
      </c>
      <c r="K10" s="112">
        <f t="shared" si="3"/>
        <v>0.4</v>
      </c>
      <c r="L10" s="112">
        <f t="shared" si="4"/>
        <v>6.4</v>
      </c>
      <c r="M10" s="111"/>
      <c r="N10" s="112">
        <f t="shared" si="5"/>
        <v>3.5999999999999996</v>
      </c>
      <c r="O10" s="112"/>
      <c r="P10" s="112"/>
      <c r="Q10" s="112"/>
      <c r="R10" s="112"/>
      <c r="S10" s="101"/>
      <c r="T10" s="101"/>
      <c r="U10" s="101"/>
    </row>
    <row r="11" spans="1:25" ht="14.25" customHeight="1" x14ac:dyDescent="0.35">
      <c r="A11" s="44"/>
      <c r="B11" s="18"/>
      <c r="C11" s="18"/>
      <c r="D11" s="24"/>
      <c r="F11" s="17"/>
      <c r="G11" s="14"/>
      <c r="H11" s="14"/>
      <c r="I11" s="17"/>
      <c r="J11" s="14"/>
      <c r="K11" s="23"/>
      <c r="L11" s="23"/>
      <c r="M11" s="17"/>
      <c r="N11" s="23"/>
      <c r="O11" s="23"/>
      <c r="P11" s="23"/>
      <c r="Q11" s="23"/>
      <c r="R11" s="23"/>
      <c r="S11" s="18"/>
      <c r="T11" s="18"/>
      <c r="U11" s="18"/>
    </row>
    <row r="12" spans="1:25" ht="14.25" customHeight="1" x14ac:dyDescent="0.35">
      <c r="A12" s="107">
        <v>44819</v>
      </c>
      <c r="B12" s="101" t="s">
        <v>153</v>
      </c>
      <c r="C12" s="101">
        <v>3</v>
      </c>
      <c r="D12" s="110">
        <v>1</v>
      </c>
      <c r="E12" s="110" t="s">
        <v>114</v>
      </c>
      <c r="F12" s="111"/>
      <c r="G12" s="100">
        <v>8</v>
      </c>
      <c r="H12" s="100">
        <v>34</v>
      </c>
      <c r="I12" s="111"/>
      <c r="J12" s="100">
        <f t="shared" si="2"/>
        <v>8</v>
      </c>
      <c r="K12" s="112">
        <f t="shared" si="3"/>
        <v>0.56666666666666665</v>
      </c>
      <c r="L12" s="112">
        <f t="shared" si="4"/>
        <v>8.5666666666666664</v>
      </c>
      <c r="M12" s="111"/>
      <c r="N12" s="112">
        <f>10-L12</f>
        <v>1.4333333333333336</v>
      </c>
      <c r="O12" s="113">
        <v>8</v>
      </c>
      <c r="P12" s="113">
        <v>39</v>
      </c>
      <c r="Q12" s="114" t="s">
        <v>185</v>
      </c>
      <c r="R12" s="112"/>
      <c r="S12" s="101" t="s">
        <v>24</v>
      </c>
      <c r="T12" s="101"/>
      <c r="U12" s="101">
        <v>23.4</v>
      </c>
    </row>
    <row r="13" spans="1:25" ht="14.25" customHeight="1" x14ac:dyDescent="0.35">
      <c r="A13" s="44"/>
      <c r="B13" s="18"/>
      <c r="C13" s="18"/>
      <c r="D13" s="24"/>
      <c r="F13" s="17"/>
      <c r="G13" s="14"/>
      <c r="H13" s="14"/>
      <c r="I13" s="17"/>
      <c r="J13" s="14"/>
      <c r="K13" s="23"/>
      <c r="L13" s="23"/>
      <c r="M13" s="17"/>
      <c r="N13" s="23"/>
      <c r="O13" s="23"/>
      <c r="P13" s="23"/>
      <c r="Q13" s="23"/>
      <c r="R13" s="23"/>
      <c r="S13" s="18"/>
      <c r="T13" s="18"/>
      <c r="U13" s="18"/>
    </row>
    <row r="14" spans="1:25" ht="14.25" customHeight="1" x14ac:dyDescent="0.35">
      <c r="A14" s="107">
        <v>44819</v>
      </c>
      <c r="B14" s="109" t="s">
        <v>154</v>
      </c>
      <c r="C14" s="100">
        <v>4</v>
      </c>
      <c r="D14" s="100">
        <v>1</v>
      </c>
      <c r="E14" s="110" t="s">
        <v>114</v>
      </c>
      <c r="F14" s="111"/>
      <c r="G14" s="101">
        <v>6</v>
      </c>
      <c r="H14" s="101">
        <v>9</v>
      </c>
      <c r="I14" s="111"/>
      <c r="J14" s="100">
        <f t="shared" si="2"/>
        <v>6</v>
      </c>
      <c r="K14" s="112">
        <f t="shared" si="3"/>
        <v>0.15</v>
      </c>
      <c r="L14" s="112">
        <f t="shared" si="4"/>
        <v>6.15</v>
      </c>
      <c r="M14" s="111"/>
      <c r="N14" s="112">
        <f>10-L14</f>
        <v>3.8499999999999996</v>
      </c>
      <c r="O14" s="113">
        <v>8</v>
      </c>
      <c r="P14" s="113">
        <v>39</v>
      </c>
      <c r="Q14" s="114" t="s">
        <v>185</v>
      </c>
      <c r="R14" s="112"/>
      <c r="S14" s="101" t="s">
        <v>24</v>
      </c>
      <c r="T14" s="101"/>
      <c r="U14" s="109">
        <v>23.4</v>
      </c>
    </row>
    <row r="15" spans="1:25" ht="14.25" customHeight="1" x14ac:dyDescent="0.35">
      <c r="A15" s="45"/>
      <c r="B15" s="65"/>
      <c r="C15" s="14"/>
      <c r="D15" s="14">
        <v>2</v>
      </c>
      <c r="E15" s="24" t="s">
        <v>115</v>
      </c>
      <c r="F15" s="17"/>
      <c r="G15" s="18">
        <v>1</v>
      </c>
      <c r="H15" s="18">
        <v>42</v>
      </c>
      <c r="I15" s="17"/>
      <c r="J15" s="14">
        <f t="shared" si="2"/>
        <v>1</v>
      </c>
      <c r="K15" s="23">
        <f t="shared" si="3"/>
        <v>0.7</v>
      </c>
      <c r="L15" s="23">
        <f t="shared" si="4"/>
        <v>1.7</v>
      </c>
      <c r="M15" s="17"/>
      <c r="N15" s="23">
        <f t="shared" si="5"/>
        <v>8.3000000000000007</v>
      </c>
      <c r="O15" s="23"/>
      <c r="P15" s="23"/>
      <c r="Q15" s="23"/>
      <c r="R15" s="23"/>
      <c r="S15" s="18"/>
      <c r="T15" s="18"/>
      <c r="U15" s="65"/>
    </row>
    <row r="16" spans="1:25" ht="14.25" customHeight="1" x14ac:dyDescent="0.35">
      <c r="A16" s="107"/>
      <c r="B16" s="109"/>
      <c r="C16" s="100"/>
      <c r="D16" s="100"/>
      <c r="E16" s="110"/>
      <c r="F16" s="111"/>
      <c r="G16" s="101"/>
      <c r="H16" s="101"/>
      <c r="I16" s="111"/>
      <c r="J16" s="100"/>
      <c r="K16" s="112"/>
      <c r="L16" s="112"/>
      <c r="M16" s="111"/>
      <c r="N16" s="112"/>
      <c r="O16" s="112"/>
      <c r="P16" s="112"/>
      <c r="Q16" s="112"/>
      <c r="R16" s="112"/>
      <c r="S16" s="101"/>
      <c r="T16" s="101"/>
      <c r="U16" s="101"/>
    </row>
    <row r="17" spans="1:21" ht="14.25" customHeight="1" x14ac:dyDescent="0.35">
      <c r="A17" s="45">
        <v>44819</v>
      </c>
      <c r="B17" s="18" t="s">
        <v>155</v>
      </c>
      <c r="C17" s="18">
        <v>5</v>
      </c>
      <c r="D17" s="65">
        <v>1</v>
      </c>
      <c r="E17" s="24" t="s">
        <v>114</v>
      </c>
      <c r="F17" s="17"/>
      <c r="G17" s="18">
        <v>9</v>
      </c>
      <c r="H17" s="18">
        <v>42</v>
      </c>
      <c r="I17" s="17"/>
      <c r="J17" s="14">
        <f t="shared" si="2"/>
        <v>9</v>
      </c>
      <c r="K17" s="23">
        <f t="shared" si="3"/>
        <v>0.7</v>
      </c>
      <c r="L17" s="23">
        <f t="shared" si="4"/>
        <v>9.6999999999999993</v>
      </c>
      <c r="M17" s="17"/>
      <c r="N17" s="23">
        <f t="shared" si="5"/>
        <v>0.30000000000000071</v>
      </c>
      <c r="O17" s="15">
        <v>8</v>
      </c>
      <c r="P17" s="15">
        <v>39</v>
      </c>
      <c r="Q17" s="41" t="s">
        <v>185</v>
      </c>
      <c r="R17" s="23"/>
      <c r="S17" s="18" t="s">
        <v>24</v>
      </c>
      <c r="T17" s="18"/>
      <c r="U17" s="18">
        <v>23.4</v>
      </c>
    </row>
    <row r="18" spans="1:21" ht="14.25" customHeight="1" x14ac:dyDescent="0.35">
      <c r="A18" s="117"/>
      <c r="B18" s="101"/>
      <c r="C18" s="101"/>
      <c r="D18" s="109"/>
      <c r="E18" s="110"/>
      <c r="F18" s="111"/>
      <c r="G18" s="101"/>
      <c r="H18" s="101"/>
      <c r="I18" s="111"/>
      <c r="J18" s="100"/>
      <c r="K18" s="112"/>
      <c r="L18" s="112"/>
      <c r="M18" s="111"/>
      <c r="N18" s="112"/>
      <c r="O18" s="112"/>
      <c r="P18" s="112"/>
      <c r="Q18" s="112"/>
      <c r="R18" s="112"/>
      <c r="S18" s="101"/>
      <c r="T18" s="101"/>
      <c r="U18" s="101"/>
    </row>
    <row r="19" spans="1:21" ht="14.25" customHeight="1" x14ac:dyDescent="0.35">
      <c r="A19" s="45">
        <v>44819</v>
      </c>
      <c r="B19" s="18" t="s">
        <v>156</v>
      </c>
      <c r="C19" s="18">
        <v>6</v>
      </c>
      <c r="D19" s="65">
        <v>1</v>
      </c>
      <c r="E19" s="24" t="s">
        <v>114</v>
      </c>
      <c r="F19" s="17"/>
      <c r="G19" s="18">
        <v>9</v>
      </c>
      <c r="H19" s="18">
        <v>13</v>
      </c>
      <c r="I19" s="17"/>
      <c r="J19" s="14">
        <f t="shared" si="2"/>
        <v>9</v>
      </c>
      <c r="K19" s="23">
        <f t="shared" si="3"/>
        <v>0.21666666666666667</v>
      </c>
      <c r="L19" s="23">
        <f t="shared" si="4"/>
        <v>9.2166666666666668</v>
      </c>
      <c r="M19" s="17"/>
      <c r="N19" s="23">
        <f t="shared" si="5"/>
        <v>0.78333333333333321</v>
      </c>
      <c r="O19" s="15">
        <v>8</v>
      </c>
      <c r="P19" s="15">
        <v>39</v>
      </c>
      <c r="Q19" s="41" t="s">
        <v>185</v>
      </c>
      <c r="R19" s="23"/>
      <c r="S19" s="18" t="s">
        <v>24</v>
      </c>
      <c r="T19" s="18"/>
      <c r="U19" s="18">
        <v>23.4</v>
      </c>
    </row>
    <row r="20" spans="1:21" ht="14.25" customHeight="1" x14ac:dyDescent="0.35">
      <c r="A20" s="107"/>
      <c r="B20" s="109"/>
      <c r="C20" s="109"/>
      <c r="D20" s="109">
        <v>2</v>
      </c>
      <c r="E20" s="110" t="s">
        <v>116</v>
      </c>
      <c r="F20" s="101"/>
      <c r="G20" s="101">
        <v>8</v>
      </c>
      <c r="H20" s="101">
        <v>40</v>
      </c>
      <c r="I20" s="101"/>
      <c r="J20" s="100">
        <f t="shared" si="2"/>
        <v>8</v>
      </c>
      <c r="K20" s="112">
        <f t="shared" si="3"/>
        <v>0.66666666666666663</v>
      </c>
      <c r="L20" s="112">
        <f t="shared" si="4"/>
        <v>8.6666666666666661</v>
      </c>
      <c r="M20" s="111"/>
      <c r="N20" s="112">
        <f t="shared" si="5"/>
        <v>1.3333333333333339</v>
      </c>
      <c r="O20" s="112"/>
      <c r="P20" s="112"/>
      <c r="Q20" s="112"/>
      <c r="R20" s="112"/>
      <c r="S20" s="101"/>
      <c r="T20" s="101"/>
      <c r="U20" s="101"/>
    </row>
    <row r="21" spans="1:21" ht="14.25" customHeight="1" x14ac:dyDescent="0.35">
      <c r="A21" s="45"/>
      <c r="B21" s="65"/>
      <c r="C21" s="65"/>
      <c r="D21" s="65">
        <v>3</v>
      </c>
      <c r="E21" s="24" t="s">
        <v>114</v>
      </c>
      <c r="G21" s="18">
        <v>8</v>
      </c>
      <c r="H21" s="18">
        <v>6</v>
      </c>
      <c r="J21" s="14">
        <f t="shared" si="2"/>
        <v>8</v>
      </c>
      <c r="K21" s="23">
        <f t="shared" si="3"/>
        <v>0.1</v>
      </c>
      <c r="L21" s="23">
        <f t="shared" si="4"/>
        <v>8.1</v>
      </c>
      <c r="M21" s="17"/>
      <c r="N21" s="23">
        <f t="shared" si="5"/>
        <v>1.9000000000000004</v>
      </c>
      <c r="O21" s="23"/>
      <c r="P21" s="23"/>
      <c r="Q21" s="23"/>
      <c r="R21" s="23"/>
      <c r="S21" s="18"/>
      <c r="T21" s="18"/>
      <c r="U21" s="18"/>
    </row>
    <row r="22" spans="1:21" ht="14.25" customHeight="1" x14ac:dyDescent="0.35">
      <c r="A22" s="107"/>
      <c r="B22" s="109"/>
      <c r="C22" s="109"/>
      <c r="D22" s="109">
        <v>4</v>
      </c>
      <c r="E22" s="110" t="s">
        <v>115</v>
      </c>
      <c r="F22" s="101"/>
      <c r="G22" s="101">
        <v>7</v>
      </c>
      <c r="H22" s="101">
        <v>15</v>
      </c>
      <c r="I22" s="101"/>
      <c r="J22" s="100">
        <f t="shared" si="2"/>
        <v>7</v>
      </c>
      <c r="K22" s="112">
        <f t="shared" si="3"/>
        <v>0.25</v>
      </c>
      <c r="L22" s="112">
        <f t="shared" si="4"/>
        <v>7.25</v>
      </c>
      <c r="M22" s="111"/>
      <c r="N22" s="112">
        <f t="shared" si="5"/>
        <v>2.75</v>
      </c>
      <c r="O22" s="112"/>
      <c r="P22" s="112"/>
      <c r="Q22" s="112"/>
      <c r="R22" s="112"/>
      <c r="S22" s="101"/>
      <c r="T22" s="101"/>
      <c r="U22" s="101"/>
    </row>
    <row r="23" spans="1:21" ht="14.25" customHeight="1" x14ac:dyDescent="0.35">
      <c r="A23" s="45"/>
      <c r="B23" s="65"/>
      <c r="C23" s="65"/>
      <c r="D23" s="65"/>
      <c r="J23" s="14"/>
      <c r="K23" s="23"/>
      <c r="L23" s="23"/>
      <c r="M23" s="17"/>
      <c r="N23" s="23"/>
      <c r="O23" s="23"/>
      <c r="P23" s="23"/>
      <c r="Q23" s="23"/>
      <c r="R23" s="23"/>
      <c r="S23" s="18"/>
      <c r="T23" s="18"/>
      <c r="U23" s="18"/>
    </row>
    <row r="24" spans="1:21" ht="14.25" customHeight="1" x14ac:dyDescent="0.35">
      <c r="A24" s="45"/>
      <c r="B24" s="65"/>
      <c r="C24" s="65"/>
      <c r="D24" s="65"/>
      <c r="J24" s="14"/>
      <c r="K24" s="23"/>
      <c r="L24" s="23"/>
      <c r="M24" s="17"/>
      <c r="N24" s="23"/>
      <c r="O24" s="23"/>
      <c r="P24" s="23"/>
      <c r="Q24" s="23"/>
      <c r="R24" s="23"/>
      <c r="S24" s="18"/>
      <c r="T24" s="18"/>
      <c r="U24" s="18"/>
    </row>
    <row r="25" spans="1:21" ht="14.25" customHeight="1" x14ac:dyDescent="0.35">
      <c r="A25" s="44"/>
      <c r="B25" s="18"/>
      <c r="C25" s="18"/>
      <c r="D25" s="65"/>
      <c r="G25" s="14"/>
      <c r="H25" s="14"/>
      <c r="J25" s="14"/>
      <c r="K25" s="23"/>
      <c r="L25" s="23"/>
      <c r="N25" s="23"/>
      <c r="O25" s="23"/>
      <c r="P25" s="23"/>
      <c r="Q25" s="23"/>
      <c r="R25" s="23"/>
      <c r="S25" s="18"/>
      <c r="T25" s="18"/>
      <c r="U25" s="18"/>
    </row>
    <row r="26" spans="1:21" ht="14.25" customHeight="1" x14ac:dyDescent="0.35">
      <c r="A26" s="44"/>
      <c r="B26" s="18"/>
      <c r="C26" s="18"/>
      <c r="D26" s="65"/>
      <c r="G26" s="14"/>
      <c r="H26" s="14"/>
      <c r="J26" s="14"/>
      <c r="K26" s="23"/>
      <c r="L26" s="23"/>
      <c r="N26" s="23"/>
      <c r="O26" s="23"/>
      <c r="P26" s="23"/>
      <c r="Q26" s="23"/>
      <c r="R26" s="23"/>
      <c r="S26" s="18"/>
      <c r="T26" s="18"/>
      <c r="U26" s="18"/>
    </row>
    <row r="27" spans="1:21" ht="14.25" customHeight="1" x14ac:dyDescent="0.35">
      <c r="A27" s="518" t="s">
        <v>307</v>
      </c>
      <c r="B27" s="518"/>
      <c r="C27" s="518"/>
      <c r="D27" s="518"/>
      <c r="E27" s="518"/>
      <c r="F27" s="518"/>
      <c r="G27" s="14"/>
      <c r="H27" s="14"/>
      <c r="J27" s="14"/>
      <c r="K27" s="23"/>
      <c r="L27" s="23"/>
      <c r="N27" s="23"/>
      <c r="O27" s="23"/>
      <c r="P27" s="23"/>
      <c r="Q27" s="23"/>
      <c r="R27" s="23"/>
      <c r="S27" s="18"/>
      <c r="T27" s="18"/>
      <c r="U27" s="18"/>
    </row>
    <row r="28" spans="1:21" ht="14.25" customHeight="1" x14ac:dyDescent="0.35">
      <c r="A28" s="518"/>
      <c r="B28" s="518"/>
      <c r="C28" s="518"/>
      <c r="D28" s="518"/>
      <c r="E28" s="518"/>
      <c r="F28" s="518"/>
      <c r="J28" s="14"/>
      <c r="K28" s="23"/>
      <c r="L28" s="23"/>
      <c r="N28" s="23"/>
      <c r="O28" s="23"/>
      <c r="P28" s="23"/>
      <c r="Q28" s="23"/>
      <c r="R28" s="23"/>
    </row>
    <row r="29" spans="1:21" ht="14.25" customHeight="1" x14ac:dyDescent="0.35">
      <c r="A29" s="4"/>
      <c r="B29" s="64"/>
      <c r="C29" s="1"/>
      <c r="D29" s="1"/>
      <c r="J29" s="14"/>
      <c r="K29" s="23"/>
      <c r="L29" s="23"/>
      <c r="N29" s="23"/>
      <c r="O29" s="23"/>
      <c r="P29" s="23"/>
      <c r="Q29" s="23"/>
      <c r="R29" s="23"/>
      <c r="U29" s="64"/>
    </row>
    <row r="30" spans="1:21" ht="14.25" customHeight="1" x14ac:dyDescent="0.35">
      <c r="D30" s="64"/>
      <c r="J30" s="14"/>
      <c r="K30" s="23"/>
      <c r="L30" s="23"/>
      <c r="N30" s="23"/>
      <c r="O30" s="23"/>
      <c r="P30" s="23"/>
      <c r="Q30" s="23"/>
      <c r="R30" s="23"/>
    </row>
    <row r="31" spans="1:21" ht="14.25" customHeight="1" x14ac:dyDescent="0.35">
      <c r="A31" s="4"/>
      <c r="B31" s="1"/>
      <c r="C31" s="1"/>
      <c r="D31" s="64"/>
      <c r="J31" s="14"/>
      <c r="K31" s="23"/>
      <c r="L31" s="23"/>
      <c r="N31" s="23"/>
      <c r="O31" s="23"/>
      <c r="P31" s="23"/>
      <c r="Q31" s="23"/>
      <c r="R31" s="23"/>
    </row>
    <row r="32" spans="1:21" ht="14.25" customHeight="1" x14ac:dyDescent="0.35">
      <c r="D32" s="64"/>
      <c r="J32" s="14"/>
      <c r="K32" s="23"/>
      <c r="L32" s="23"/>
      <c r="N32" s="23"/>
      <c r="O32" s="23"/>
      <c r="P32" s="23"/>
      <c r="Q32" s="23"/>
      <c r="R32" s="23"/>
    </row>
    <row r="33" spans="1:21" ht="14.25" customHeight="1" x14ac:dyDescent="0.35">
      <c r="A33" s="68"/>
      <c r="B33" s="68"/>
      <c r="D33" s="64"/>
      <c r="J33" s="14"/>
      <c r="K33" s="23"/>
      <c r="L33" s="23"/>
      <c r="N33" s="23"/>
      <c r="O33" s="23"/>
      <c r="P33" s="23"/>
      <c r="Q33" s="23"/>
      <c r="R33" s="23"/>
    </row>
    <row r="34" spans="1:21" ht="14.25" customHeight="1" x14ac:dyDescent="0.35">
      <c r="A34" s="4"/>
      <c r="B34" s="4"/>
      <c r="C34" s="1"/>
      <c r="D34" s="64"/>
      <c r="G34" s="14"/>
      <c r="H34" s="14"/>
      <c r="J34" s="14"/>
      <c r="K34" s="23"/>
      <c r="L34" s="23"/>
      <c r="N34" s="23"/>
      <c r="O34" s="23"/>
      <c r="P34" s="23"/>
      <c r="Q34" s="23"/>
      <c r="R34" s="23"/>
    </row>
    <row r="35" spans="1:21" ht="14.25" customHeight="1" x14ac:dyDescent="0.35">
      <c r="A35" s="6"/>
      <c r="B35" s="6"/>
      <c r="J35" s="14"/>
      <c r="K35" s="23"/>
      <c r="L35" s="23"/>
      <c r="N35" s="23"/>
      <c r="O35" s="23"/>
      <c r="P35" s="23"/>
      <c r="Q35" s="23"/>
      <c r="R35" s="23"/>
    </row>
    <row r="36" spans="1:21" ht="14.25" customHeight="1" x14ac:dyDescent="0.35">
      <c r="A36" s="4"/>
      <c r="B36" s="7"/>
      <c r="C36" s="1"/>
      <c r="D36" s="1"/>
      <c r="J36" s="14"/>
      <c r="K36" s="23"/>
      <c r="L36" s="23"/>
      <c r="N36" s="23"/>
      <c r="O36" s="23"/>
      <c r="P36" s="23"/>
      <c r="Q36" s="23"/>
      <c r="R36" s="23"/>
      <c r="U36" s="64"/>
    </row>
    <row r="37" spans="1:21" ht="14.25" customHeight="1" x14ac:dyDescent="0.35">
      <c r="A37" s="6"/>
      <c r="B37" s="6"/>
      <c r="D37" s="64"/>
      <c r="J37" s="14"/>
      <c r="K37" s="23"/>
      <c r="L37" s="23"/>
      <c r="N37" s="23"/>
      <c r="O37" s="23"/>
      <c r="P37" s="23"/>
      <c r="Q37" s="23"/>
      <c r="R37" s="23"/>
    </row>
    <row r="38" spans="1:21" ht="14.25" customHeight="1" x14ac:dyDescent="0.35">
      <c r="A38" s="68"/>
      <c r="B38" s="3"/>
      <c r="D38" s="64"/>
      <c r="J38" s="14"/>
      <c r="K38" s="23"/>
      <c r="L38" s="23"/>
      <c r="N38" s="23"/>
      <c r="O38" s="23"/>
      <c r="P38" s="23"/>
      <c r="Q38" s="23"/>
      <c r="R38" s="23"/>
    </row>
    <row r="39" spans="1:21" ht="14.25" customHeight="1" x14ac:dyDescent="0.35">
      <c r="A39" s="4"/>
      <c r="B39" s="4"/>
      <c r="C39" s="1"/>
      <c r="D39" s="64"/>
      <c r="G39" s="14"/>
      <c r="H39" s="14"/>
      <c r="J39" s="14"/>
      <c r="K39" s="23"/>
      <c r="L39" s="23"/>
      <c r="N39" s="23"/>
      <c r="O39" s="23"/>
      <c r="P39" s="23"/>
      <c r="Q39" s="23"/>
      <c r="R39" s="23"/>
    </row>
    <row r="40" spans="1:21" ht="14.25" customHeight="1" x14ac:dyDescent="0.35">
      <c r="D40" s="64"/>
      <c r="J40" s="14"/>
      <c r="K40" s="23"/>
      <c r="L40" s="23"/>
      <c r="N40" s="23"/>
      <c r="O40" s="23"/>
      <c r="P40" s="23"/>
      <c r="Q40" s="23"/>
      <c r="R40" s="23"/>
    </row>
    <row r="41" spans="1:21" ht="14.25" customHeight="1" x14ac:dyDescent="0.35">
      <c r="A41" s="4"/>
      <c r="B41" s="4"/>
      <c r="C41" s="1"/>
      <c r="D41" s="64"/>
      <c r="G41" s="14"/>
      <c r="H41" s="14"/>
      <c r="J41" s="14"/>
      <c r="K41" s="23"/>
      <c r="L41" s="23"/>
      <c r="N41" s="23"/>
      <c r="O41" s="23"/>
      <c r="P41" s="23"/>
      <c r="Q41" s="23"/>
      <c r="R41" s="23"/>
    </row>
    <row r="42" spans="1:21" ht="14.25" customHeight="1" x14ac:dyDescent="0.35">
      <c r="D42" s="64"/>
      <c r="G42" s="14"/>
      <c r="H42" s="14"/>
      <c r="J42" s="14"/>
      <c r="K42" s="23"/>
      <c r="L42" s="23"/>
      <c r="N42" s="23"/>
      <c r="O42" s="23"/>
      <c r="P42" s="23"/>
      <c r="Q42" s="23"/>
      <c r="R42" s="23"/>
    </row>
    <row r="43" spans="1:21" ht="14.25" customHeight="1" x14ac:dyDescent="0.35">
      <c r="D43" s="64"/>
      <c r="G43" s="14"/>
      <c r="H43" s="14"/>
      <c r="J43" s="14"/>
      <c r="K43" s="23"/>
      <c r="L43" s="23"/>
      <c r="N43" s="23"/>
      <c r="O43" s="23"/>
      <c r="P43" s="23"/>
      <c r="Q43" s="23"/>
      <c r="R43" s="23"/>
    </row>
    <row r="44" spans="1:21" ht="14.25" customHeight="1" x14ac:dyDescent="0.35">
      <c r="D44" s="64"/>
      <c r="G44" s="14"/>
      <c r="H44" s="14"/>
      <c r="J44" s="14"/>
      <c r="K44" s="23"/>
      <c r="L44" s="23"/>
      <c r="N44" s="23"/>
      <c r="O44" s="23"/>
      <c r="P44" s="23"/>
      <c r="Q44" s="23"/>
      <c r="R44" s="23"/>
    </row>
    <row r="45" spans="1:21" ht="14.25" customHeight="1" x14ac:dyDescent="0.35">
      <c r="D45" s="1"/>
      <c r="G45" s="14"/>
      <c r="H45" s="14"/>
      <c r="J45" s="14"/>
      <c r="K45" s="23"/>
      <c r="L45" s="23"/>
      <c r="N45" s="23"/>
      <c r="O45" s="23"/>
      <c r="P45" s="23"/>
      <c r="Q45" s="23"/>
      <c r="R45" s="23"/>
    </row>
    <row r="46" spans="1:21" ht="14.25" customHeight="1" x14ac:dyDescent="0.35">
      <c r="A46" s="4"/>
      <c r="B46" s="64"/>
      <c r="D46" s="64"/>
      <c r="J46" s="14"/>
      <c r="K46" s="23"/>
      <c r="L46" s="23"/>
      <c r="N46" s="23"/>
      <c r="O46" s="23"/>
      <c r="P46" s="23"/>
      <c r="Q46" s="23"/>
      <c r="R46" s="23"/>
    </row>
    <row r="47" spans="1:21" ht="14.25" customHeight="1" x14ac:dyDescent="0.35">
      <c r="A47" s="4"/>
      <c r="B47" s="4"/>
      <c r="C47" s="1"/>
      <c r="D47" s="64"/>
      <c r="G47" s="14"/>
      <c r="H47" s="14"/>
      <c r="J47" s="14"/>
      <c r="K47" s="23"/>
      <c r="L47" s="23"/>
      <c r="N47" s="23"/>
      <c r="O47" s="23"/>
      <c r="P47" s="23"/>
      <c r="Q47" s="23"/>
      <c r="R47" s="23"/>
    </row>
    <row r="48" spans="1:21" ht="14.25" customHeight="1" x14ac:dyDescent="0.35">
      <c r="D48" s="64"/>
      <c r="G48" s="14"/>
      <c r="H48" s="14"/>
      <c r="J48" s="14"/>
      <c r="K48" s="23"/>
      <c r="L48" s="23"/>
      <c r="N48" s="23"/>
      <c r="O48" s="23"/>
      <c r="P48" s="23"/>
      <c r="Q48" s="23"/>
      <c r="R48" s="23"/>
    </row>
    <row r="49" spans="1:18" ht="14.25" customHeight="1" x14ac:dyDescent="0.35">
      <c r="D49" s="64"/>
      <c r="J49" s="14"/>
      <c r="K49" s="23"/>
      <c r="L49" s="23"/>
      <c r="N49" s="23"/>
      <c r="O49" s="23"/>
      <c r="P49" s="23"/>
      <c r="Q49" s="23"/>
      <c r="R49" s="23"/>
    </row>
    <row r="50" spans="1:18" ht="14.25" customHeight="1" x14ac:dyDescent="0.35">
      <c r="A50" s="4"/>
      <c r="B50" s="4"/>
      <c r="C50" s="1"/>
      <c r="D50" s="64"/>
      <c r="G50" s="14"/>
      <c r="H50" s="14"/>
      <c r="J50" s="14"/>
      <c r="K50" s="23"/>
      <c r="L50" s="23"/>
      <c r="N50" s="23"/>
      <c r="O50" s="23"/>
      <c r="P50" s="23"/>
      <c r="Q50" s="23"/>
      <c r="R50" s="23"/>
    </row>
    <row r="51" spans="1:18" ht="14.25" customHeight="1" x14ac:dyDescent="0.35">
      <c r="D51" s="64"/>
      <c r="G51" s="14"/>
      <c r="H51" s="14"/>
      <c r="J51" s="14"/>
      <c r="K51" s="23"/>
      <c r="L51" s="23"/>
      <c r="N51" s="23"/>
      <c r="O51" s="23"/>
      <c r="P51" s="23"/>
      <c r="Q51" s="23"/>
      <c r="R51" s="23"/>
    </row>
    <row r="52" spans="1:18" ht="14.25" customHeight="1" x14ac:dyDescent="0.35">
      <c r="D52" s="64"/>
      <c r="G52" s="14"/>
      <c r="H52" s="14"/>
      <c r="J52" s="14"/>
      <c r="K52" s="23"/>
      <c r="L52" s="23"/>
      <c r="N52" s="23"/>
      <c r="O52" s="23"/>
      <c r="P52" s="23"/>
      <c r="Q52" s="23"/>
      <c r="R52" s="23"/>
    </row>
    <row r="53" spans="1:18" ht="14.25" customHeight="1" x14ac:dyDescent="0.35">
      <c r="D53" s="64"/>
      <c r="G53" s="14"/>
      <c r="H53" s="14"/>
      <c r="J53" s="14"/>
      <c r="K53" s="23"/>
      <c r="L53" s="23"/>
      <c r="N53" s="23"/>
      <c r="O53" s="23"/>
      <c r="P53" s="23"/>
      <c r="Q53" s="23"/>
      <c r="R53" s="23"/>
    </row>
    <row r="54" spans="1:18" ht="14.25" customHeight="1" x14ac:dyDescent="0.35">
      <c r="D54" s="64"/>
      <c r="G54" s="14"/>
      <c r="H54" s="14"/>
      <c r="J54" s="14"/>
      <c r="K54" s="23"/>
      <c r="L54" s="23"/>
      <c r="N54" s="23"/>
      <c r="O54" s="23"/>
      <c r="P54" s="23"/>
      <c r="Q54" s="23"/>
      <c r="R54" s="23"/>
    </row>
    <row r="55" spans="1:18" ht="14.25" customHeight="1" x14ac:dyDescent="0.35">
      <c r="D55" s="64"/>
      <c r="J55" s="14"/>
      <c r="K55" s="23"/>
      <c r="L55" s="23"/>
      <c r="N55" s="23"/>
      <c r="O55" s="23"/>
      <c r="P55" s="23"/>
      <c r="Q55" s="23"/>
      <c r="R55" s="23"/>
    </row>
    <row r="56" spans="1:18" ht="14.25" customHeight="1" x14ac:dyDescent="0.35">
      <c r="A56" s="68"/>
      <c r="B56" s="3"/>
      <c r="J56" s="14"/>
      <c r="K56" s="23"/>
      <c r="L56" s="23"/>
      <c r="N56" s="23"/>
      <c r="O56" s="23"/>
      <c r="P56" s="23"/>
      <c r="Q56" s="23"/>
      <c r="R56" s="23"/>
    </row>
    <row r="57" spans="1:18" ht="14.25" customHeight="1" x14ac:dyDescent="0.35">
      <c r="A57" s="4"/>
      <c r="B57" s="64"/>
      <c r="C57" s="1"/>
      <c r="D57" s="64"/>
      <c r="J57" s="14"/>
      <c r="K57" s="23"/>
      <c r="L57" s="23"/>
      <c r="N57" s="23"/>
      <c r="O57" s="23"/>
      <c r="P57" s="23"/>
      <c r="Q57" s="23"/>
      <c r="R57" s="23"/>
    </row>
    <row r="58" spans="1:18" ht="14.25" customHeight="1" x14ac:dyDescent="0.35">
      <c r="J58" s="14"/>
      <c r="K58" s="23"/>
      <c r="L58" s="23"/>
      <c r="N58" s="23"/>
      <c r="O58" s="23"/>
      <c r="P58" s="23"/>
      <c r="Q58" s="23"/>
      <c r="R58" s="23"/>
    </row>
    <row r="59" spans="1:18" ht="14.25" customHeight="1" x14ac:dyDescent="0.35">
      <c r="A59" s="4"/>
      <c r="B59" s="64"/>
      <c r="C59" s="1"/>
      <c r="D59" s="1"/>
      <c r="J59" s="14"/>
      <c r="K59" s="23"/>
      <c r="L59" s="23"/>
      <c r="N59" s="23"/>
      <c r="O59" s="23"/>
      <c r="P59" s="23"/>
      <c r="Q59" s="23"/>
      <c r="R59" s="23"/>
    </row>
    <row r="60" spans="1:18" ht="14.25" customHeight="1" x14ac:dyDescent="0.35">
      <c r="J60" s="14"/>
      <c r="K60" s="23"/>
      <c r="L60" s="23"/>
      <c r="N60" s="23"/>
      <c r="O60" s="23"/>
      <c r="P60" s="23"/>
      <c r="Q60" s="23"/>
      <c r="R60" s="23"/>
    </row>
    <row r="61" spans="1:18" ht="14.25" customHeight="1" x14ac:dyDescent="0.35">
      <c r="A61" s="4"/>
      <c r="B61" s="1"/>
      <c r="C61" s="1"/>
      <c r="D61" s="1"/>
      <c r="J61" s="14"/>
      <c r="K61" s="23"/>
      <c r="L61" s="23"/>
      <c r="N61" s="23"/>
      <c r="O61" s="23"/>
      <c r="P61" s="23"/>
      <c r="Q61" s="23"/>
      <c r="R61" s="23"/>
    </row>
    <row r="62" spans="1:18" ht="14.25" customHeight="1" x14ac:dyDescent="0.35">
      <c r="D62" s="64"/>
      <c r="J62" s="14"/>
      <c r="K62" s="23"/>
      <c r="L62" s="23"/>
      <c r="N62" s="23"/>
      <c r="O62" s="23"/>
      <c r="P62" s="23"/>
      <c r="Q62" s="23"/>
      <c r="R62" s="23"/>
    </row>
    <row r="63" spans="1:18" ht="14.25" customHeight="1" x14ac:dyDescent="0.35">
      <c r="A63" s="4"/>
      <c r="B63" s="1"/>
      <c r="C63" s="1"/>
      <c r="D63" s="1"/>
      <c r="J63" s="14"/>
      <c r="K63" s="23"/>
      <c r="L63" s="23"/>
      <c r="N63" s="23"/>
      <c r="O63" s="23"/>
      <c r="P63" s="23"/>
      <c r="Q63" s="23"/>
      <c r="R63" s="23"/>
    </row>
    <row r="64" spans="1:18" ht="14.25" customHeight="1" x14ac:dyDescent="0.35">
      <c r="A64" s="4"/>
      <c r="B64" s="64"/>
      <c r="D64" s="64"/>
      <c r="J64" s="14"/>
      <c r="K64" s="23"/>
      <c r="L64" s="23"/>
      <c r="N64" s="23"/>
      <c r="O64" s="23"/>
      <c r="P64" s="23"/>
      <c r="Q64" s="23"/>
      <c r="R64" s="23"/>
    </row>
    <row r="65" spans="1:21" ht="14.25" customHeight="1" x14ac:dyDescent="0.35">
      <c r="A65" s="68"/>
      <c r="B65" s="3"/>
      <c r="D65" s="64"/>
      <c r="J65" s="14"/>
      <c r="K65" s="23"/>
      <c r="L65" s="23"/>
      <c r="N65" s="23"/>
      <c r="O65" s="23"/>
      <c r="P65" s="23"/>
      <c r="Q65" s="23"/>
      <c r="R65" s="23"/>
    </row>
    <row r="66" spans="1:21" ht="14.25" customHeight="1" x14ac:dyDescent="0.35">
      <c r="A66" s="4"/>
      <c r="B66" s="6"/>
      <c r="C66" s="1"/>
      <c r="D66" s="64"/>
      <c r="J66" s="14"/>
      <c r="K66" s="23"/>
      <c r="L66" s="23"/>
      <c r="N66" s="23"/>
      <c r="O66" s="23"/>
      <c r="P66" s="23"/>
      <c r="Q66" s="23"/>
      <c r="R66" s="23"/>
    </row>
    <row r="67" spans="1:21" ht="14.25" customHeight="1" x14ac:dyDescent="0.35">
      <c r="A67" s="68"/>
      <c r="B67" s="3"/>
      <c r="J67" s="14"/>
      <c r="K67" s="23"/>
      <c r="L67" s="23"/>
      <c r="N67" s="23"/>
      <c r="O67" s="23"/>
      <c r="P67" s="23"/>
      <c r="Q67" s="23"/>
      <c r="R67" s="23"/>
    </row>
    <row r="68" spans="1:21" ht="14.25" customHeight="1" x14ac:dyDescent="0.35">
      <c r="A68" s="4"/>
      <c r="B68" s="8"/>
      <c r="C68" s="1"/>
      <c r="D68" s="1"/>
      <c r="G68" s="14"/>
      <c r="H68" s="14"/>
      <c r="J68" s="14"/>
      <c r="K68" s="23"/>
      <c r="L68" s="23"/>
      <c r="N68" s="23"/>
      <c r="O68" s="23"/>
      <c r="P68" s="23"/>
      <c r="Q68" s="23"/>
      <c r="R68" s="23"/>
      <c r="U68" s="64"/>
    </row>
    <row r="69" spans="1:21" ht="14.25" customHeight="1" x14ac:dyDescent="0.35">
      <c r="D69" s="64"/>
      <c r="G69" s="14"/>
      <c r="H69" s="14"/>
      <c r="J69" s="14"/>
      <c r="K69" s="23"/>
      <c r="L69" s="23"/>
      <c r="N69" s="23"/>
      <c r="O69" s="23"/>
      <c r="P69" s="23"/>
      <c r="Q69" s="23"/>
      <c r="R69" s="23"/>
    </row>
    <row r="70" spans="1:21" ht="14.25" customHeight="1" x14ac:dyDescent="0.35">
      <c r="K70" s="5"/>
      <c r="L70" s="23"/>
      <c r="N70" s="23"/>
      <c r="O70" s="23"/>
      <c r="P70" s="23"/>
      <c r="Q70" s="23"/>
      <c r="R70" s="23"/>
    </row>
    <row r="71" spans="1:21" ht="14.25" customHeight="1" x14ac:dyDescent="0.35">
      <c r="A71" s="4"/>
      <c r="B71" s="4"/>
      <c r="C71" s="1"/>
      <c r="D71" s="1"/>
      <c r="G71" s="14"/>
      <c r="H71" s="14"/>
      <c r="J71" s="14"/>
      <c r="K71" s="5"/>
      <c r="L71" s="23"/>
      <c r="N71" s="23"/>
      <c r="O71" s="23"/>
      <c r="P71" s="23"/>
      <c r="Q71" s="23"/>
      <c r="R71" s="23"/>
    </row>
    <row r="72" spans="1:21" ht="14.25" customHeight="1" x14ac:dyDescent="0.35">
      <c r="D72" s="1"/>
      <c r="E72" s="17"/>
      <c r="G72" s="14"/>
      <c r="H72" s="14"/>
      <c r="J72" s="14"/>
      <c r="K72" s="5"/>
      <c r="L72" s="23"/>
      <c r="N72" s="23"/>
      <c r="O72" s="23"/>
      <c r="P72" s="23"/>
      <c r="Q72" s="23"/>
      <c r="R72" s="23"/>
    </row>
    <row r="73" spans="1:21" ht="14.25" customHeight="1" x14ac:dyDescent="0.35">
      <c r="K73" s="5"/>
      <c r="L73" s="23"/>
      <c r="N73" s="23"/>
      <c r="O73" s="23"/>
      <c r="P73" s="23"/>
      <c r="Q73" s="23"/>
      <c r="R73" s="23"/>
    </row>
    <row r="74" spans="1:21" ht="14.25" customHeight="1" x14ac:dyDescent="0.35">
      <c r="A74" s="4"/>
      <c r="B74" s="4"/>
      <c r="C74" s="1"/>
      <c r="D74" s="1"/>
      <c r="G74" s="14"/>
      <c r="H74" s="14"/>
      <c r="J74" s="14"/>
      <c r="K74" s="5"/>
      <c r="L74" s="23"/>
      <c r="N74" s="23"/>
      <c r="O74" s="23"/>
      <c r="P74" s="23"/>
      <c r="Q74" s="23"/>
      <c r="R74" s="23"/>
    </row>
    <row r="75" spans="1:21" ht="14.25" customHeight="1" x14ac:dyDescent="0.35">
      <c r="D75" s="1"/>
      <c r="G75" s="14"/>
      <c r="H75" s="14"/>
      <c r="J75" s="14"/>
      <c r="K75" s="5"/>
      <c r="L75" s="23"/>
      <c r="N75" s="23"/>
      <c r="O75" s="23"/>
      <c r="P75" s="23"/>
      <c r="Q75" s="23"/>
      <c r="R75" s="23"/>
    </row>
    <row r="76" spans="1:21" ht="14.25" customHeight="1" x14ac:dyDescent="0.35">
      <c r="D76" s="1"/>
      <c r="G76" s="14"/>
      <c r="H76" s="14"/>
      <c r="J76" s="14"/>
      <c r="K76" s="5"/>
      <c r="L76" s="23"/>
      <c r="N76" s="23"/>
      <c r="O76" s="23"/>
      <c r="P76" s="23"/>
      <c r="Q76" s="23"/>
      <c r="R76" s="23"/>
    </row>
    <row r="77" spans="1:21" ht="14.25" customHeight="1" x14ac:dyDescent="0.35">
      <c r="D77" s="1"/>
      <c r="E77" s="17"/>
      <c r="G77" s="14"/>
      <c r="H77" s="14"/>
      <c r="J77" s="14"/>
      <c r="K77" s="5"/>
      <c r="L77" s="23"/>
      <c r="N77" s="23"/>
      <c r="O77" s="23"/>
      <c r="P77" s="23"/>
      <c r="Q77" s="23"/>
      <c r="R77" s="23"/>
    </row>
    <row r="78" spans="1:21" ht="14.25" customHeight="1" x14ac:dyDescent="0.35">
      <c r="K78" s="5"/>
      <c r="L78" s="23"/>
      <c r="N78" s="23"/>
      <c r="O78" s="23"/>
      <c r="P78" s="23"/>
      <c r="Q78" s="23"/>
      <c r="R78" s="23"/>
    </row>
    <row r="79" spans="1:21" ht="14.25" customHeight="1" x14ac:dyDescent="0.35">
      <c r="A79" s="4"/>
      <c r="B79" s="4"/>
      <c r="C79" s="1"/>
      <c r="D79" s="1"/>
      <c r="G79" s="14"/>
      <c r="H79" s="14"/>
      <c r="J79" s="14"/>
      <c r="K79" s="5"/>
      <c r="L79" s="23"/>
      <c r="N79" s="23"/>
      <c r="O79" s="23"/>
      <c r="P79" s="23"/>
      <c r="Q79" s="23"/>
      <c r="R79" s="23"/>
    </row>
    <row r="80" spans="1:21" ht="14.25" customHeight="1" x14ac:dyDescent="0.35">
      <c r="K80" s="5"/>
      <c r="L80" s="23"/>
      <c r="N80" s="23"/>
      <c r="O80" s="23"/>
      <c r="P80" s="23"/>
      <c r="Q80" s="23"/>
      <c r="R80" s="23"/>
    </row>
    <row r="81" spans="1:18" ht="14.25" customHeight="1" x14ac:dyDescent="0.35">
      <c r="A81" s="4"/>
      <c r="B81" s="1"/>
      <c r="C81" s="1"/>
      <c r="D81" s="1"/>
      <c r="K81" s="5"/>
      <c r="L81" s="23"/>
      <c r="N81" s="23"/>
      <c r="O81" s="23"/>
      <c r="P81" s="23"/>
      <c r="Q81" s="23"/>
      <c r="R81" s="23"/>
    </row>
    <row r="82" spans="1:18" ht="14.25" customHeight="1" x14ac:dyDescent="0.35">
      <c r="A82" s="4"/>
      <c r="K82" s="5"/>
      <c r="L82" s="23"/>
      <c r="N82" s="23"/>
      <c r="O82" s="23"/>
      <c r="P82" s="23"/>
      <c r="Q82" s="23"/>
      <c r="R82" s="23"/>
    </row>
    <row r="83" spans="1:18" ht="14.25" customHeight="1" x14ac:dyDescent="0.35">
      <c r="A83" s="68"/>
      <c r="B83" s="3"/>
    </row>
    <row r="84" spans="1:18" ht="14.25" customHeight="1" x14ac:dyDescent="0.35">
      <c r="A84" s="4"/>
      <c r="B84" s="1"/>
      <c r="C84" s="1"/>
      <c r="D84" s="1"/>
      <c r="G84" s="14"/>
      <c r="H84" s="14"/>
      <c r="J84" s="14"/>
      <c r="K84" s="5"/>
      <c r="L84" s="23"/>
      <c r="N84" s="23"/>
      <c r="O84" s="23"/>
      <c r="P84" s="23"/>
      <c r="Q84" s="23"/>
      <c r="R84" s="23"/>
    </row>
    <row r="85" spans="1:18" ht="13.5" customHeight="1" x14ac:dyDescent="0.35">
      <c r="D85" s="1"/>
      <c r="G85" s="14"/>
      <c r="H85" s="14"/>
      <c r="J85" s="14"/>
      <c r="K85" s="5"/>
      <c r="L85" s="23"/>
      <c r="N85" s="23"/>
      <c r="O85" s="23"/>
      <c r="P85" s="23"/>
      <c r="Q85" s="23"/>
      <c r="R85" s="23"/>
    </row>
    <row r="86" spans="1:18" ht="14.25" customHeight="1" x14ac:dyDescent="0.35">
      <c r="D86" s="1"/>
      <c r="G86" s="14"/>
      <c r="H86" s="14"/>
      <c r="J86" s="14"/>
      <c r="K86" s="5"/>
      <c r="L86" s="23"/>
      <c r="N86" s="23"/>
      <c r="O86" s="23"/>
      <c r="P86" s="23"/>
      <c r="Q86" s="23"/>
      <c r="R86" s="23"/>
    </row>
    <row r="87" spans="1:18" ht="14.25" customHeight="1" x14ac:dyDescent="0.35">
      <c r="D87" s="1"/>
      <c r="G87" s="14"/>
      <c r="H87" s="14"/>
      <c r="J87" s="14"/>
      <c r="K87" s="5"/>
      <c r="L87" s="23"/>
      <c r="N87" s="23"/>
      <c r="O87" s="23"/>
      <c r="P87" s="23"/>
      <c r="Q87" s="23"/>
      <c r="R87" s="23"/>
    </row>
    <row r="88" spans="1:18" ht="14.25" customHeight="1" x14ac:dyDescent="0.35">
      <c r="D88" s="1"/>
      <c r="G88" s="14"/>
      <c r="H88" s="14"/>
      <c r="J88" s="14"/>
      <c r="K88" s="5"/>
      <c r="L88" s="23"/>
      <c r="N88" s="23"/>
      <c r="O88" s="23"/>
      <c r="P88" s="23"/>
      <c r="Q88" s="23"/>
      <c r="R88" s="23"/>
    </row>
    <row r="89" spans="1:18" ht="14.25" customHeight="1" x14ac:dyDescent="0.35">
      <c r="D89" s="1"/>
      <c r="G89" s="14"/>
      <c r="H89" s="14"/>
      <c r="J89" s="14"/>
      <c r="K89" s="5"/>
      <c r="L89" s="23"/>
      <c r="N89" s="23"/>
      <c r="O89" s="23"/>
      <c r="P89" s="23"/>
      <c r="Q89" s="23"/>
      <c r="R89" s="23"/>
    </row>
    <row r="90" spans="1:18" ht="14.25" customHeight="1" x14ac:dyDescent="0.35">
      <c r="D90" s="1"/>
      <c r="G90" s="14"/>
      <c r="H90" s="14"/>
      <c r="J90" s="14"/>
      <c r="K90" s="5"/>
      <c r="L90" s="23"/>
      <c r="N90" s="23"/>
      <c r="O90" s="23"/>
      <c r="P90" s="23"/>
      <c r="Q90" s="23"/>
      <c r="R90" s="23"/>
    </row>
    <row r="91" spans="1:18" ht="14.25" customHeight="1" x14ac:dyDescent="0.35">
      <c r="D91" s="1"/>
      <c r="G91" s="14"/>
      <c r="H91" s="14"/>
      <c r="J91" s="14"/>
      <c r="K91" s="5"/>
      <c r="L91" s="23"/>
      <c r="N91" s="23"/>
      <c r="O91" s="23"/>
      <c r="P91" s="23"/>
      <c r="Q91" s="23"/>
      <c r="R91" s="23"/>
    </row>
    <row r="92" spans="1:18" ht="14.25" customHeight="1" x14ac:dyDescent="0.35">
      <c r="K92" s="5"/>
      <c r="L92" s="23"/>
      <c r="N92" s="23"/>
      <c r="O92" s="23"/>
      <c r="P92" s="23"/>
      <c r="Q92" s="23"/>
      <c r="R92" s="23"/>
    </row>
    <row r="93" spans="1:18" ht="14.25" customHeight="1" x14ac:dyDescent="0.35">
      <c r="A93" s="4"/>
      <c r="B93" s="1"/>
      <c r="C93" s="1"/>
      <c r="D93" s="1"/>
      <c r="G93" s="14"/>
      <c r="H93" s="14"/>
      <c r="J93" s="14"/>
      <c r="K93" s="5"/>
      <c r="L93" s="23"/>
      <c r="N93" s="23"/>
      <c r="O93" s="23"/>
      <c r="P93" s="23"/>
      <c r="Q93" s="23"/>
      <c r="R93" s="23"/>
    </row>
    <row r="94" spans="1:18" ht="14.25" customHeight="1" x14ac:dyDescent="0.35">
      <c r="D94" s="1"/>
      <c r="G94" s="14"/>
      <c r="H94" s="14"/>
      <c r="J94" s="14"/>
      <c r="K94" s="5"/>
      <c r="L94" s="23"/>
      <c r="N94" s="23"/>
      <c r="O94" s="23"/>
      <c r="P94" s="23"/>
      <c r="Q94" s="23"/>
      <c r="R94" s="23"/>
    </row>
    <row r="95" spans="1:18" ht="14.25" customHeight="1" x14ac:dyDescent="0.35">
      <c r="D95" s="1"/>
      <c r="G95" s="14"/>
      <c r="H95" s="14"/>
      <c r="J95" s="14"/>
      <c r="K95" s="5"/>
      <c r="L95" s="23"/>
      <c r="N95" s="23"/>
      <c r="O95" s="23"/>
      <c r="P95" s="23"/>
      <c r="Q95" s="23"/>
      <c r="R95" s="23"/>
    </row>
    <row r="96" spans="1:18" ht="14.25" customHeight="1" x14ac:dyDescent="0.35">
      <c r="D96" s="1"/>
      <c r="E96" s="17"/>
      <c r="G96" s="14"/>
      <c r="H96" s="14"/>
      <c r="J96" s="14"/>
      <c r="K96" s="5"/>
      <c r="L96" s="23"/>
      <c r="N96" s="23"/>
      <c r="O96" s="23"/>
      <c r="P96" s="23"/>
      <c r="Q96" s="23"/>
      <c r="R96" s="23"/>
    </row>
    <row r="97" spans="1:18" ht="14.25" customHeight="1" x14ac:dyDescent="0.35">
      <c r="K97" s="5"/>
      <c r="L97" s="23"/>
      <c r="N97" s="23"/>
      <c r="O97" s="23"/>
      <c r="P97" s="23"/>
      <c r="Q97" s="23"/>
      <c r="R97" s="23"/>
    </row>
    <row r="98" spans="1:18" ht="14.25" customHeight="1" x14ac:dyDescent="0.35">
      <c r="A98" s="4"/>
      <c r="B98" s="1"/>
      <c r="C98" s="1"/>
      <c r="D98" s="1"/>
      <c r="G98" s="14"/>
      <c r="H98" s="14"/>
      <c r="J98" s="14"/>
      <c r="K98" s="5"/>
      <c r="L98" s="23"/>
      <c r="N98" s="23"/>
      <c r="O98" s="23"/>
      <c r="P98" s="23"/>
      <c r="Q98" s="23"/>
      <c r="R98" s="23"/>
    </row>
    <row r="99" spans="1:18" ht="14.25" customHeight="1" x14ac:dyDescent="0.35">
      <c r="D99" s="1"/>
      <c r="E99" s="17"/>
      <c r="G99" s="14"/>
      <c r="H99" s="14"/>
      <c r="J99" s="14"/>
      <c r="K99" s="5"/>
      <c r="L99" s="23"/>
      <c r="N99" s="23"/>
      <c r="O99" s="23"/>
      <c r="P99" s="23"/>
      <c r="Q99" s="23"/>
      <c r="R99" s="23"/>
    </row>
    <row r="100" spans="1:18" ht="14.25" customHeight="1" x14ac:dyDescent="0.35">
      <c r="K100" s="5"/>
      <c r="L100" s="23"/>
      <c r="N100" s="23"/>
      <c r="O100" s="23"/>
      <c r="P100" s="23"/>
      <c r="Q100" s="23"/>
      <c r="R100" s="23"/>
    </row>
    <row r="101" spans="1:18" ht="14.25" customHeight="1" x14ac:dyDescent="0.35">
      <c r="A101" s="4"/>
      <c r="B101" s="1"/>
      <c r="C101" s="1"/>
      <c r="D101" s="1"/>
      <c r="G101" s="14"/>
      <c r="H101" s="14"/>
      <c r="J101" s="14"/>
      <c r="K101" s="5"/>
      <c r="L101" s="23"/>
      <c r="N101" s="23"/>
      <c r="O101" s="23"/>
      <c r="P101" s="23"/>
      <c r="Q101" s="23"/>
      <c r="R101" s="23"/>
    </row>
    <row r="102" spans="1:18" ht="14.25" customHeight="1" x14ac:dyDescent="0.35">
      <c r="D102" s="1"/>
      <c r="G102" s="14"/>
      <c r="H102" s="14"/>
      <c r="J102" s="14"/>
      <c r="K102" s="5"/>
      <c r="L102" s="23"/>
      <c r="N102" s="23"/>
      <c r="O102" s="23"/>
      <c r="P102" s="23"/>
      <c r="Q102" s="23"/>
      <c r="R102" s="23"/>
    </row>
    <row r="103" spans="1:18" ht="14.25" customHeight="1" x14ac:dyDescent="0.35">
      <c r="D103" s="1"/>
      <c r="G103" s="14"/>
      <c r="H103" s="14"/>
      <c r="J103" s="14"/>
      <c r="K103" s="5"/>
      <c r="L103" s="23"/>
      <c r="N103" s="23"/>
      <c r="O103" s="23"/>
      <c r="P103" s="23"/>
      <c r="Q103" s="23"/>
      <c r="R103" s="23"/>
    </row>
    <row r="104" spans="1:18" ht="14.25" customHeight="1" x14ac:dyDescent="0.35">
      <c r="D104" s="1"/>
      <c r="G104" s="14"/>
      <c r="H104" s="14"/>
      <c r="J104" s="14"/>
      <c r="K104" s="5"/>
      <c r="L104" s="23"/>
      <c r="N104" s="23"/>
      <c r="O104" s="23"/>
      <c r="P104" s="23"/>
      <c r="Q104" s="23"/>
      <c r="R104" s="23"/>
    </row>
    <row r="105" spans="1:18" ht="14.25" customHeight="1" x14ac:dyDescent="0.35">
      <c r="D105" s="1"/>
      <c r="G105" s="14"/>
      <c r="H105" s="14"/>
      <c r="J105" s="14"/>
      <c r="K105" s="5"/>
      <c r="L105" s="23"/>
      <c r="N105" s="23"/>
      <c r="O105" s="23"/>
      <c r="P105" s="23"/>
      <c r="Q105" s="23"/>
      <c r="R105" s="23"/>
    </row>
    <row r="106" spans="1:18" ht="14.25" customHeight="1" x14ac:dyDescent="0.35">
      <c r="D106" s="1"/>
      <c r="G106" s="14"/>
      <c r="H106" s="14"/>
      <c r="J106" s="14"/>
      <c r="K106" s="5"/>
      <c r="L106" s="23"/>
      <c r="N106" s="23"/>
      <c r="O106" s="23"/>
      <c r="P106" s="23"/>
      <c r="Q106" s="23"/>
      <c r="R106" s="23"/>
    </row>
    <row r="107" spans="1:18" ht="14.25" customHeight="1" x14ac:dyDescent="0.35">
      <c r="K107" s="5"/>
      <c r="L107" s="23"/>
      <c r="N107" s="23"/>
      <c r="O107" s="23"/>
      <c r="P107" s="23"/>
      <c r="Q107" s="23"/>
      <c r="R107" s="23"/>
    </row>
    <row r="108" spans="1:18" ht="14.25" customHeight="1" x14ac:dyDescent="0.35">
      <c r="A108" s="4"/>
      <c r="B108" s="1"/>
      <c r="C108" s="1"/>
      <c r="D108" s="1"/>
      <c r="G108" s="14"/>
      <c r="H108" s="14"/>
      <c r="J108" s="14"/>
      <c r="K108" s="5"/>
      <c r="L108" s="23"/>
      <c r="N108" s="23"/>
      <c r="O108" s="23"/>
      <c r="P108" s="23"/>
      <c r="Q108" s="23"/>
      <c r="R108" s="23"/>
    </row>
    <row r="109" spans="1:18" ht="14.25" customHeight="1" x14ac:dyDescent="0.35">
      <c r="D109" s="1"/>
      <c r="G109" s="14"/>
      <c r="H109" s="14"/>
      <c r="J109" s="14"/>
      <c r="K109" s="5"/>
      <c r="L109" s="23"/>
      <c r="N109" s="23"/>
      <c r="O109" s="23"/>
      <c r="P109" s="23"/>
      <c r="Q109" s="23"/>
      <c r="R109" s="23"/>
    </row>
    <row r="110" spans="1:18" ht="14.25" customHeight="1" x14ac:dyDescent="0.35">
      <c r="D110" s="1"/>
      <c r="G110" s="14"/>
      <c r="H110" s="14"/>
      <c r="J110" s="14"/>
      <c r="K110" s="5"/>
      <c r="L110" s="23"/>
      <c r="N110" s="23"/>
      <c r="O110" s="23"/>
      <c r="P110" s="23"/>
      <c r="Q110" s="23"/>
      <c r="R110" s="23"/>
    </row>
    <row r="111" spans="1:18" ht="14.25" customHeight="1" x14ac:dyDescent="0.35">
      <c r="K111" s="5"/>
      <c r="L111" s="23"/>
      <c r="N111" s="23"/>
      <c r="O111" s="23"/>
      <c r="P111" s="23"/>
      <c r="Q111" s="23"/>
      <c r="R111" s="23"/>
    </row>
    <row r="112" spans="1:18" ht="14.25" customHeight="1" x14ac:dyDescent="0.35">
      <c r="A112" s="4"/>
      <c r="B112" s="1"/>
      <c r="C112" s="1"/>
      <c r="D112" s="1"/>
      <c r="G112" s="14"/>
      <c r="H112" s="14"/>
      <c r="J112" s="14"/>
      <c r="K112" s="5"/>
      <c r="L112" s="23"/>
      <c r="N112" s="23"/>
      <c r="O112" s="23"/>
      <c r="P112" s="23"/>
      <c r="Q112" s="23"/>
      <c r="R112" s="23"/>
    </row>
    <row r="113" spans="1:18" ht="14.25" customHeight="1" x14ac:dyDescent="0.35">
      <c r="D113" s="1"/>
      <c r="G113" s="14"/>
      <c r="H113" s="14"/>
      <c r="J113" s="14"/>
      <c r="K113" s="5"/>
      <c r="L113" s="23"/>
      <c r="N113" s="23"/>
      <c r="O113" s="23"/>
      <c r="P113" s="23"/>
      <c r="Q113" s="23"/>
      <c r="R113" s="23"/>
    </row>
    <row r="114" spans="1:18" ht="14.25" customHeight="1" x14ac:dyDescent="0.35">
      <c r="D114" s="1"/>
      <c r="G114" s="14"/>
      <c r="H114" s="14"/>
      <c r="J114" s="14"/>
      <c r="K114" s="5"/>
      <c r="L114" s="23"/>
      <c r="N114" s="23"/>
      <c r="O114" s="23"/>
      <c r="P114" s="23"/>
      <c r="Q114" s="23"/>
      <c r="R114" s="23"/>
    </row>
    <row r="115" spans="1:18" ht="14.25" customHeight="1" x14ac:dyDescent="0.35">
      <c r="D115" s="1"/>
      <c r="G115" s="14"/>
      <c r="H115" s="14"/>
      <c r="J115" s="14"/>
      <c r="K115" s="5"/>
      <c r="L115" s="23"/>
      <c r="N115" s="23"/>
      <c r="O115" s="23"/>
      <c r="P115" s="23"/>
      <c r="Q115" s="23"/>
      <c r="R115" s="23"/>
    </row>
    <row r="116" spans="1:18" ht="14.25" customHeight="1" x14ac:dyDescent="0.35">
      <c r="D116" s="1"/>
      <c r="G116" s="14"/>
      <c r="H116" s="14"/>
      <c r="J116" s="14"/>
      <c r="K116" s="5"/>
      <c r="L116" s="23"/>
      <c r="N116" s="23"/>
      <c r="O116" s="23"/>
      <c r="P116" s="23"/>
      <c r="Q116" s="23"/>
      <c r="R116" s="23"/>
    </row>
    <row r="117" spans="1:18" ht="14.25" customHeight="1" x14ac:dyDescent="0.35">
      <c r="D117" s="1"/>
      <c r="G117" s="14"/>
      <c r="H117" s="14"/>
      <c r="J117" s="14"/>
      <c r="K117" s="5"/>
      <c r="L117" s="23"/>
      <c r="N117" s="23"/>
      <c r="O117" s="23"/>
      <c r="P117" s="23"/>
      <c r="Q117" s="23"/>
      <c r="R117" s="23"/>
    </row>
    <row r="118" spans="1:18" ht="14.25" customHeight="1" x14ac:dyDescent="0.35">
      <c r="D118" s="1"/>
      <c r="G118" s="14"/>
      <c r="H118" s="14"/>
      <c r="J118" s="14"/>
      <c r="K118" s="5"/>
      <c r="L118" s="23"/>
      <c r="N118" s="23"/>
      <c r="O118" s="23"/>
      <c r="P118" s="23"/>
      <c r="Q118" s="23"/>
      <c r="R118" s="23"/>
    </row>
    <row r="119" spans="1:18" ht="14.25" customHeight="1" x14ac:dyDescent="0.35">
      <c r="K119" s="5"/>
      <c r="L119" s="23"/>
      <c r="N119" s="23"/>
      <c r="O119" s="23"/>
      <c r="P119" s="23"/>
      <c r="Q119" s="23"/>
      <c r="R119" s="23"/>
    </row>
    <row r="120" spans="1:18" ht="14.25" customHeight="1" x14ac:dyDescent="0.35">
      <c r="A120" s="4"/>
      <c r="B120" s="1"/>
      <c r="C120" s="1"/>
      <c r="D120" s="1"/>
      <c r="G120" s="14"/>
      <c r="H120" s="14"/>
      <c r="J120" s="14"/>
      <c r="K120" s="5"/>
      <c r="L120" s="23"/>
      <c r="N120" s="23"/>
      <c r="O120" s="23"/>
      <c r="P120" s="23"/>
      <c r="Q120" s="23"/>
      <c r="R120" s="23"/>
    </row>
    <row r="121" spans="1:18" ht="14.25" customHeight="1" x14ac:dyDescent="0.35">
      <c r="D121" s="1"/>
      <c r="G121" s="14"/>
      <c r="H121" s="14"/>
      <c r="J121" s="14"/>
      <c r="K121" s="5"/>
      <c r="L121" s="23"/>
      <c r="N121" s="23"/>
      <c r="O121" s="23"/>
      <c r="P121" s="23"/>
      <c r="Q121" s="23"/>
      <c r="R121" s="23"/>
    </row>
    <row r="122" spans="1:18" ht="14.25" customHeight="1" x14ac:dyDescent="0.35">
      <c r="D122" s="1"/>
      <c r="G122" s="14"/>
      <c r="H122" s="14"/>
      <c r="J122" s="14"/>
      <c r="K122" s="5"/>
      <c r="L122" s="23"/>
      <c r="N122" s="23"/>
      <c r="O122" s="23"/>
      <c r="P122" s="23"/>
      <c r="Q122" s="23"/>
      <c r="R122" s="23"/>
    </row>
    <row r="123" spans="1:18" ht="14.25" customHeight="1" x14ac:dyDescent="0.35">
      <c r="D123" s="1"/>
      <c r="G123" s="14"/>
      <c r="H123" s="14"/>
      <c r="J123" s="14"/>
      <c r="K123" s="5"/>
      <c r="L123" s="23"/>
      <c r="N123" s="23"/>
      <c r="O123" s="23"/>
      <c r="P123" s="23"/>
      <c r="Q123" s="23"/>
      <c r="R123" s="23"/>
    </row>
    <row r="124" spans="1:18" ht="14.25" customHeight="1" x14ac:dyDescent="0.35">
      <c r="K124" s="5"/>
      <c r="L124" s="23"/>
      <c r="N124" s="23"/>
      <c r="O124" s="23"/>
      <c r="P124" s="23"/>
      <c r="Q124" s="23"/>
      <c r="R124" s="23"/>
    </row>
    <row r="125" spans="1:18" ht="14.25" customHeight="1" x14ac:dyDescent="0.35">
      <c r="A125" s="4"/>
      <c r="B125" s="1"/>
      <c r="C125" s="1"/>
      <c r="D125" s="1"/>
      <c r="J125" s="14"/>
      <c r="K125" s="5"/>
      <c r="L125" s="23"/>
      <c r="N125" s="23"/>
      <c r="O125" s="23"/>
      <c r="P125" s="23"/>
      <c r="Q125" s="23"/>
      <c r="R125" s="23"/>
    </row>
    <row r="126" spans="1:18" ht="14.25" customHeight="1" x14ac:dyDescent="0.35">
      <c r="K126" s="5"/>
      <c r="L126" s="23"/>
      <c r="N126" s="23"/>
      <c r="O126" s="23"/>
      <c r="P126" s="23"/>
      <c r="Q126" s="23"/>
      <c r="R126" s="23"/>
    </row>
    <row r="127" spans="1:18" ht="14.25" customHeight="1" x14ac:dyDescent="0.35">
      <c r="A127" s="4"/>
      <c r="B127" s="1"/>
      <c r="C127" s="1"/>
      <c r="D127" s="1"/>
      <c r="G127" s="14"/>
      <c r="H127" s="14"/>
      <c r="J127" s="14"/>
      <c r="K127" s="5"/>
      <c r="L127" s="23"/>
      <c r="N127" s="23"/>
      <c r="O127" s="23"/>
      <c r="P127" s="23"/>
      <c r="Q127" s="23"/>
      <c r="R127" s="23"/>
    </row>
    <row r="128" spans="1:18" ht="14.25" customHeight="1" x14ac:dyDescent="0.35">
      <c r="D128" s="1"/>
      <c r="G128" s="14"/>
      <c r="H128" s="14"/>
      <c r="J128" s="14"/>
      <c r="K128" s="5"/>
      <c r="L128" s="23"/>
      <c r="N128" s="23"/>
      <c r="O128" s="23"/>
      <c r="P128" s="23"/>
      <c r="Q128" s="23"/>
      <c r="R128" s="23"/>
    </row>
    <row r="129" spans="1:18" ht="14.25" customHeight="1" x14ac:dyDescent="0.35">
      <c r="D129" s="1"/>
      <c r="G129" s="14"/>
      <c r="H129" s="14"/>
      <c r="J129" s="14"/>
      <c r="K129" s="5"/>
      <c r="L129" s="23"/>
      <c r="N129" s="23"/>
      <c r="O129" s="23"/>
      <c r="P129" s="23"/>
      <c r="Q129" s="23"/>
      <c r="R129" s="23"/>
    </row>
    <row r="130" spans="1:18" ht="14.25" customHeight="1" x14ac:dyDescent="0.35">
      <c r="D130" s="1"/>
      <c r="G130" s="14"/>
      <c r="H130" s="14"/>
      <c r="J130" s="14"/>
      <c r="K130" s="5"/>
      <c r="L130" s="23"/>
      <c r="N130" s="23"/>
      <c r="O130" s="23"/>
      <c r="P130" s="23"/>
      <c r="Q130" s="23"/>
      <c r="R130" s="23"/>
    </row>
    <row r="131" spans="1:18" ht="14.25" customHeight="1" x14ac:dyDescent="0.35">
      <c r="K131" s="5"/>
      <c r="L131" s="23"/>
      <c r="N131" s="23"/>
      <c r="O131" s="23"/>
      <c r="P131" s="23"/>
      <c r="Q131" s="23"/>
      <c r="R131" s="23"/>
    </row>
    <row r="132" spans="1:18" ht="14.25" customHeight="1" x14ac:dyDescent="0.35">
      <c r="A132" s="68"/>
      <c r="B132" s="3"/>
      <c r="K132" s="5"/>
      <c r="L132" s="23"/>
      <c r="N132" s="23"/>
      <c r="O132" s="23"/>
      <c r="P132" s="23"/>
      <c r="Q132" s="23"/>
      <c r="R132" s="23"/>
    </row>
    <row r="133" spans="1:18" ht="14.25" customHeight="1" x14ac:dyDescent="0.35">
      <c r="A133" s="4"/>
      <c r="B133" s="1"/>
      <c r="C133" s="1"/>
      <c r="D133" s="1"/>
      <c r="G133" s="14"/>
      <c r="H133" s="14"/>
      <c r="J133" s="14"/>
      <c r="K133" s="5"/>
      <c r="L133" s="23"/>
      <c r="N133" s="23"/>
      <c r="O133" s="23"/>
      <c r="P133" s="23"/>
      <c r="Q133" s="23"/>
      <c r="R133" s="23"/>
    </row>
    <row r="134" spans="1:18" ht="14.25" customHeight="1" x14ac:dyDescent="0.35">
      <c r="D134" s="1"/>
      <c r="G134" s="14"/>
      <c r="H134" s="14"/>
      <c r="J134" s="14"/>
      <c r="K134" s="5"/>
      <c r="L134" s="23"/>
      <c r="N134" s="23"/>
      <c r="O134" s="23"/>
      <c r="P134" s="23"/>
      <c r="Q134" s="23"/>
      <c r="R134" s="23"/>
    </row>
    <row r="135" spans="1:18" ht="14.25" customHeight="1" x14ac:dyDescent="0.35">
      <c r="D135" s="1"/>
      <c r="G135" s="14"/>
      <c r="H135" s="14"/>
      <c r="J135" s="14"/>
      <c r="K135" s="5"/>
      <c r="L135" s="23"/>
      <c r="N135" s="23"/>
      <c r="O135" s="23"/>
      <c r="P135" s="23"/>
      <c r="Q135" s="23"/>
      <c r="R135" s="23"/>
    </row>
    <row r="136" spans="1:18" ht="14.25" customHeight="1" x14ac:dyDescent="0.35">
      <c r="K136" s="5"/>
      <c r="L136" s="23"/>
      <c r="N136" s="23"/>
      <c r="O136" s="23"/>
      <c r="P136" s="23"/>
      <c r="Q136" s="23"/>
      <c r="R136" s="23"/>
    </row>
    <row r="137" spans="1:18" ht="14.25" customHeight="1" x14ac:dyDescent="0.35">
      <c r="A137" s="4"/>
      <c r="B137" s="1"/>
      <c r="C137" s="1"/>
      <c r="D137" s="1"/>
      <c r="G137" s="14"/>
      <c r="H137" s="14"/>
      <c r="J137" s="14"/>
      <c r="K137" s="5"/>
      <c r="L137" s="23"/>
      <c r="N137" s="23"/>
      <c r="O137" s="23"/>
      <c r="P137" s="23"/>
      <c r="Q137" s="23"/>
      <c r="R137" s="23"/>
    </row>
    <row r="138" spans="1:18" ht="14.25" customHeight="1" x14ac:dyDescent="0.35">
      <c r="D138" s="1"/>
      <c r="G138" s="14"/>
      <c r="H138" s="14"/>
      <c r="J138" s="14"/>
      <c r="K138" s="5"/>
      <c r="L138" s="23"/>
      <c r="N138" s="23"/>
      <c r="O138" s="23"/>
      <c r="P138" s="23"/>
      <c r="Q138" s="23"/>
      <c r="R138" s="23"/>
    </row>
    <row r="139" spans="1:18" ht="14.25" customHeight="1" x14ac:dyDescent="0.35">
      <c r="D139" s="1"/>
      <c r="G139" s="14"/>
      <c r="H139" s="14"/>
      <c r="J139" s="14"/>
      <c r="K139" s="5"/>
      <c r="L139" s="23"/>
      <c r="N139" s="23"/>
      <c r="O139" s="23"/>
      <c r="P139" s="23"/>
      <c r="Q139" s="23"/>
      <c r="R139" s="23"/>
    </row>
    <row r="140" spans="1:18" ht="14.25" customHeight="1" x14ac:dyDescent="0.35">
      <c r="K140" s="5"/>
      <c r="L140" s="23"/>
      <c r="N140" s="23"/>
      <c r="O140" s="23"/>
      <c r="P140" s="23"/>
      <c r="Q140" s="23"/>
      <c r="R140" s="23"/>
    </row>
    <row r="141" spans="1:18" ht="14.25" customHeight="1" x14ac:dyDescent="0.35">
      <c r="A141" s="4"/>
      <c r="B141" s="1"/>
      <c r="C141" s="1"/>
      <c r="D141" s="1"/>
      <c r="G141" s="14"/>
      <c r="H141" s="14"/>
      <c r="J141" s="14"/>
      <c r="K141" s="5"/>
      <c r="L141" s="23"/>
      <c r="N141" s="23"/>
      <c r="O141" s="23"/>
      <c r="P141" s="23"/>
      <c r="Q141" s="23"/>
      <c r="R141" s="23"/>
    </row>
    <row r="142" spans="1:18" ht="14.25" customHeight="1" x14ac:dyDescent="0.35">
      <c r="D142" s="1"/>
      <c r="G142" s="14"/>
      <c r="H142" s="14"/>
      <c r="J142" s="14"/>
      <c r="K142" s="5"/>
      <c r="L142" s="23"/>
      <c r="N142" s="23"/>
      <c r="O142" s="23"/>
      <c r="P142" s="23"/>
      <c r="Q142" s="23"/>
      <c r="R142" s="23"/>
    </row>
    <row r="143" spans="1:18" ht="14.25" customHeight="1" x14ac:dyDescent="0.35">
      <c r="D143" s="1"/>
      <c r="G143" s="14"/>
      <c r="H143" s="14"/>
      <c r="J143" s="14"/>
      <c r="K143" s="5"/>
      <c r="L143" s="23"/>
      <c r="N143" s="23"/>
      <c r="O143" s="23"/>
      <c r="P143" s="23"/>
      <c r="Q143" s="23"/>
      <c r="R143" s="23"/>
    </row>
    <row r="144" spans="1:18" ht="14.25" customHeight="1" x14ac:dyDescent="0.35">
      <c r="D144" s="1"/>
      <c r="G144" s="14"/>
      <c r="H144" s="14"/>
      <c r="J144" s="14"/>
      <c r="K144" s="5"/>
      <c r="L144" s="23"/>
      <c r="N144" s="23"/>
      <c r="O144" s="23"/>
      <c r="P144" s="23"/>
      <c r="Q144" s="23"/>
      <c r="R144" s="23"/>
    </row>
    <row r="145" spans="1:18" ht="14.25" customHeight="1" x14ac:dyDescent="0.35">
      <c r="D145" s="1"/>
      <c r="G145" s="14"/>
      <c r="H145" s="14"/>
      <c r="J145" s="14"/>
      <c r="K145" s="5"/>
      <c r="L145" s="23"/>
      <c r="N145" s="23"/>
      <c r="O145" s="23"/>
      <c r="P145" s="23"/>
      <c r="Q145" s="23"/>
      <c r="R145" s="23"/>
    </row>
    <row r="146" spans="1:18" ht="14.25" customHeight="1" x14ac:dyDescent="0.35">
      <c r="D146" s="1"/>
      <c r="G146" s="14"/>
      <c r="H146" s="14"/>
      <c r="J146" s="14"/>
      <c r="K146" s="5"/>
      <c r="L146" s="23"/>
      <c r="N146" s="23"/>
      <c r="O146" s="23"/>
      <c r="P146" s="23"/>
      <c r="Q146" s="23"/>
      <c r="R146" s="23"/>
    </row>
    <row r="147" spans="1:18" ht="14.25" customHeight="1" x14ac:dyDescent="0.35">
      <c r="D147" s="1"/>
      <c r="G147" s="14"/>
      <c r="H147" s="14"/>
      <c r="J147" s="14"/>
      <c r="K147" s="5"/>
      <c r="L147" s="23"/>
      <c r="N147" s="23"/>
      <c r="O147" s="23"/>
      <c r="P147" s="23"/>
      <c r="Q147" s="23"/>
      <c r="R147" s="23"/>
    </row>
    <row r="148" spans="1:18" ht="14.25" customHeight="1" x14ac:dyDescent="0.35">
      <c r="D148" s="1"/>
      <c r="G148" s="14"/>
      <c r="H148" s="14"/>
      <c r="J148" s="14"/>
      <c r="K148" s="5"/>
      <c r="L148" s="23"/>
      <c r="N148" s="23"/>
      <c r="O148" s="23"/>
      <c r="P148" s="23"/>
      <c r="Q148" s="23"/>
      <c r="R148" s="23"/>
    </row>
    <row r="149" spans="1:18" ht="14.25" customHeight="1" x14ac:dyDescent="0.35">
      <c r="K149" s="5"/>
      <c r="L149" s="23"/>
      <c r="N149" s="23"/>
      <c r="O149" s="23"/>
      <c r="P149" s="23"/>
      <c r="Q149" s="23"/>
      <c r="R149" s="23"/>
    </row>
    <row r="150" spans="1:18" ht="14.25" customHeight="1" x14ac:dyDescent="0.35">
      <c r="A150" s="4"/>
      <c r="B150" s="1"/>
      <c r="C150" s="1"/>
      <c r="D150" s="1"/>
      <c r="G150" s="14"/>
      <c r="H150" s="14"/>
      <c r="J150" s="14"/>
      <c r="K150" s="5"/>
      <c r="L150" s="23"/>
      <c r="N150" s="23"/>
      <c r="O150" s="23"/>
      <c r="P150" s="23"/>
      <c r="Q150" s="23"/>
      <c r="R150" s="23"/>
    </row>
    <row r="151" spans="1:18" ht="14.25" customHeight="1" x14ac:dyDescent="0.35">
      <c r="D151" s="1"/>
      <c r="G151" s="14"/>
      <c r="H151" s="14"/>
      <c r="J151" s="14"/>
      <c r="K151" s="5"/>
      <c r="L151" s="23"/>
      <c r="N151" s="23"/>
      <c r="O151" s="23"/>
      <c r="P151" s="23"/>
      <c r="Q151" s="23"/>
      <c r="R151" s="23"/>
    </row>
    <row r="152" spans="1:18" ht="14.25" customHeight="1" x14ac:dyDescent="0.35">
      <c r="D152" s="1"/>
      <c r="G152" s="14"/>
      <c r="H152" s="14"/>
      <c r="J152" s="14"/>
      <c r="K152" s="5"/>
      <c r="L152" s="23"/>
      <c r="N152" s="23"/>
      <c r="O152" s="23"/>
      <c r="P152" s="23"/>
      <c r="Q152" s="23"/>
      <c r="R152" s="23"/>
    </row>
    <row r="153" spans="1:18" ht="14.25" customHeight="1" x14ac:dyDescent="0.35">
      <c r="D153" s="1"/>
      <c r="G153" s="14"/>
      <c r="H153" s="14"/>
      <c r="J153" s="14"/>
      <c r="K153" s="5"/>
      <c r="L153" s="23"/>
      <c r="N153" s="23"/>
      <c r="O153" s="23"/>
      <c r="P153" s="23"/>
      <c r="Q153" s="23"/>
      <c r="R153" s="23"/>
    </row>
    <row r="154" spans="1:18" ht="14.25" customHeight="1" x14ac:dyDescent="0.35">
      <c r="D154" s="1"/>
      <c r="G154" s="14"/>
      <c r="H154" s="14"/>
      <c r="J154" s="14"/>
      <c r="K154" s="5"/>
      <c r="L154" s="23"/>
      <c r="N154" s="23"/>
      <c r="O154" s="23"/>
      <c r="P154" s="23"/>
      <c r="Q154" s="23"/>
      <c r="R154" s="23"/>
    </row>
    <row r="155" spans="1:18" ht="14.25" customHeight="1" x14ac:dyDescent="0.35">
      <c r="D155" s="1"/>
      <c r="G155" s="14"/>
      <c r="H155" s="14"/>
      <c r="J155" s="14"/>
      <c r="K155" s="5"/>
      <c r="L155" s="23"/>
      <c r="N155" s="23"/>
      <c r="O155" s="23"/>
      <c r="P155" s="23"/>
      <c r="Q155" s="23"/>
      <c r="R155" s="23"/>
    </row>
    <row r="156" spans="1:18" ht="14.25" customHeight="1" x14ac:dyDescent="0.35">
      <c r="D156" s="1"/>
      <c r="G156" s="14"/>
      <c r="H156" s="14"/>
      <c r="J156" s="14"/>
      <c r="K156" s="5"/>
      <c r="L156" s="23"/>
      <c r="N156" s="23"/>
      <c r="O156" s="23"/>
      <c r="P156" s="23"/>
      <c r="Q156" s="23"/>
      <c r="R156" s="23"/>
    </row>
    <row r="157" spans="1:18" ht="14.25" customHeight="1" x14ac:dyDescent="0.35">
      <c r="D157" s="1"/>
      <c r="G157" s="14"/>
      <c r="H157" s="14"/>
      <c r="J157" s="14"/>
      <c r="K157" s="5"/>
      <c r="L157" s="23"/>
      <c r="N157" s="23"/>
      <c r="O157" s="23"/>
      <c r="P157" s="23"/>
      <c r="Q157" s="23"/>
      <c r="R157" s="23"/>
    </row>
    <row r="158" spans="1:18" ht="14.25" customHeight="1" x14ac:dyDescent="0.35">
      <c r="K158" s="5"/>
      <c r="L158" s="23"/>
      <c r="N158" s="23"/>
      <c r="O158" s="23"/>
      <c r="P158" s="23"/>
      <c r="Q158" s="23"/>
      <c r="R158" s="23"/>
    </row>
    <row r="159" spans="1:18" ht="14.25" customHeight="1" x14ac:dyDescent="0.35">
      <c r="A159" s="4"/>
      <c r="B159" s="1"/>
      <c r="C159" s="1"/>
      <c r="D159" s="1"/>
      <c r="G159" s="14"/>
      <c r="H159" s="14"/>
      <c r="J159" s="14"/>
      <c r="K159" s="5"/>
      <c r="L159" s="23"/>
      <c r="N159" s="23"/>
      <c r="O159" s="23"/>
      <c r="P159" s="23"/>
      <c r="Q159" s="23"/>
      <c r="R159" s="23"/>
    </row>
    <row r="160" spans="1:18" ht="14.25" customHeight="1" x14ac:dyDescent="0.35">
      <c r="D160" s="1"/>
      <c r="G160" s="14"/>
      <c r="H160" s="14"/>
      <c r="J160" s="14"/>
      <c r="K160" s="5"/>
      <c r="L160" s="23"/>
      <c r="N160" s="23"/>
      <c r="O160" s="23"/>
      <c r="P160" s="23"/>
      <c r="Q160" s="23"/>
      <c r="R160" s="23"/>
    </row>
    <row r="161" spans="1:18" ht="14.25" customHeight="1" x14ac:dyDescent="0.35">
      <c r="D161" s="1"/>
      <c r="G161" s="14"/>
      <c r="H161" s="14"/>
      <c r="J161" s="14"/>
      <c r="K161" s="5"/>
      <c r="L161" s="23"/>
      <c r="N161" s="23"/>
      <c r="O161" s="23"/>
      <c r="P161" s="23"/>
      <c r="Q161" s="23"/>
      <c r="R161" s="23"/>
    </row>
    <row r="162" spans="1:18" ht="14.25" customHeight="1" x14ac:dyDescent="0.35">
      <c r="D162" s="1"/>
      <c r="G162" s="14"/>
      <c r="H162" s="14"/>
      <c r="J162" s="14"/>
      <c r="K162" s="5"/>
      <c r="L162" s="23"/>
      <c r="N162" s="23"/>
      <c r="O162" s="23"/>
      <c r="P162" s="23"/>
      <c r="Q162" s="23"/>
      <c r="R162" s="23"/>
    </row>
    <row r="163" spans="1:18" ht="14.25" customHeight="1" x14ac:dyDescent="0.35">
      <c r="K163" s="5"/>
      <c r="L163" s="23"/>
      <c r="N163" s="23"/>
      <c r="O163" s="23"/>
      <c r="P163" s="23"/>
      <c r="Q163" s="23"/>
      <c r="R163" s="23"/>
    </row>
    <row r="164" spans="1:18" ht="14.25" customHeight="1" x14ac:dyDescent="0.35">
      <c r="A164" s="4"/>
      <c r="B164" s="1"/>
      <c r="C164" s="1"/>
      <c r="D164" s="1"/>
      <c r="G164" s="14"/>
      <c r="H164" s="14"/>
      <c r="J164" s="14"/>
      <c r="K164" s="5"/>
      <c r="L164" s="23"/>
      <c r="N164" s="23"/>
      <c r="O164" s="23"/>
      <c r="P164" s="23"/>
      <c r="Q164" s="23"/>
      <c r="R164" s="23"/>
    </row>
    <row r="165" spans="1:18" ht="14.25" customHeight="1" x14ac:dyDescent="0.35">
      <c r="D165" s="1"/>
      <c r="G165" s="14"/>
      <c r="H165" s="14"/>
      <c r="J165" s="14"/>
      <c r="K165" s="5"/>
      <c r="L165" s="23"/>
      <c r="N165" s="23"/>
      <c r="O165" s="23"/>
      <c r="P165" s="23"/>
      <c r="Q165" s="23"/>
      <c r="R165" s="23"/>
    </row>
    <row r="166" spans="1:18" ht="14.25" customHeight="1" x14ac:dyDescent="0.35">
      <c r="D166" s="1"/>
      <c r="G166" s="14"/>
      <c r="H166" s="14"/>
      <c r="J166" s="14"/>
      <c r="K166" s="5"/>
      <c r="L166" s="23"/>
      <c r="N166" s="23"/>
      <c r="O166" s="23"/>
      <c r="P166" s="23"/>
      <c r="Q166" s="23"/>
      <c r="R166" s="23"/>
    </row>
    <row r="167" spans="1:18" ht="14.25" customHeight="1" x14ac:dyDescent="0.35">
      <c r="D167" s="1"/>
      <c r="G167" s="14"/>
      <c r="H167" s="14"/>
      <c r="J167" s="14"/>
      <c r="K167" s="5"/>
      <c r="L167" s="23"/>
      <c r="N167" s="23"/>
      <c r="O167" s="23"/>
      <c r="P167" s="23"/>
      <c r="Q167" s="23"/>
      <c r="R167" s="23"/>
    </row>
    <row r="168" spans="1:18" ht="14.25" customHeight="1" x14ac:dyDescent="0.35">
      <c r="A168" s="4"/>
      <c r="J168" s="14"/>
      <c r="K168" s="5"/>
      <c r="L168" s="23"/>
      <c r="N168" s="23"/>
      <c r="O168" s="23"/>
      <c r="P168" s="23"/>
      <c r="Q168" s="23"/>
      <c r="R168" s="23"/>
    </row>
    <row r="169" spans="1:18" ht="14.25" customHeight="1" x14ac:dyDescent="0.35">
      <c r="A169" s="4"/>
      <c r="B169" s="1"/>
      <c r="C169" s="1"/>
      <c r="D169" s="1"/>
      <c r="G169" s="14"/>
      <c r="H169" s="14"/>
      <c r="J169" s="14"/>
      <c r="K169" s="5"/>
      <c r="L169" s="23"/>
      <c r="N169" s="23"/>
      <c r="O169" s="23"/>
      <c r="P169" s="23"/>
      <c r="Q169" s="23"/>
      <c r="R169" s="23"/>
    </row>
    <row r="170" spans="1:18" ht="14.25" customHeight="1" x14ac:dyDescent="0.35">
      <c r="D170" s="1"/>
      <c r="G170" s="14"/>
      <c r="H170" s="14"/>
      <c r="J170" s="14"/>
      <c r="K170" s="5"/>
      <c r="L170" s="23"/>
      <c r="N170" s="23"/>
      <c r="O170" s="23"/>
      <c r="P170" s="23"/>
      <c r="Q170" s="23"/>
      <c r="R170" s="23"/>
    </row>
    <row r="171" spans="1:18" ht="14.25" customHeight="1" x14ac:dyDescent="0.35">
      <c r="D171" s="1"/>
      <c r="G171" s="14"/>
      <c r="H171" s="14"/>
      <c r="J171" s="14"/>
      <c r="K171" s="5"/>
      <c r="L171" s="23"/>
      <c r="N171" s="23"/>
      <c r="O171" s="23"/>
      <c r="P171" s="23"/>
      <c r="Q171" s="23"/>
      <c r="R171" s="23"/>
    </row>
    <row r="172" spans="1:18" ht="14.25" customHeight="1" x14ac:dyDescent="0.35">
      <c r="K172" s="5"/>
      <c r="L172" s="23"/>
      <c r="N172" s="23"/>
      <c r="O172" s="23"/>
      <c r="P172" s="23"/>
      <c r="Q172" s="23"/>
      <c r="R172" s="23"/>
    </row>
    <row r="173" spans="1:18" ht="14.25" customHeight="1" x14ac:dyDescent="0.35">
      <c r="A173" s="4"/>
      <c r="B173" s="1"/>
      <c r="C173" s="1"/>
      <c r="D173" s="1"/>
      <c r="K173" s="5"/>
      <c r="L173" s="23"/>
      <c r="N173" s="23"/>
      <c r="O173" s="23"/>
      <c r="P173" s="23"/>
      <c r="Q173" s="23"/>
      <c r="R173" s="23"/>
    </row>
    <row r="174" spans="1:18" ht="14.25" customHeight="1" x14ac:dyDescent="0.35">
      <c r="K174" s="5"/>
      <c r="L174" s="23"/>
      <c r="N174" s="23"/>
      <c r="O174" s="23"/>
      <c r="P174" s="23"/>
      <c r="Q174" s="23"/>
      <c r="R174" s="23"/>
    </row>
    <row r="175" spans="1:18" ht="14.25" customHeight="1" x14ac:dyDescent="0.35">
      <c r="A175" s="4"/>
      <c r="B175" s="1"/>
      <c r="C175" s="1"/>
      <c r="D175" s="1"/>
      <c r="G175" s="14"/>
      <c r="H175" s="14"/>
      <c r="J175" s="14"/>
      <c r="K175" s="5"/>
      <c r="L175" s="23"/>
      <c r="N175" s="23"/>
      <c r="O175" s="23"/>
      <c r="P175" s="23"/>
      <c r="Q175" s="23"/>
      <c r="R175" s="23"/>
    </row>
    <row r="176" spans="1:18" ht="14.25" customHeight="1" x14ac:dyDescent="0.35">
      <c r="D176" s="1"/>
      <c r="G176" s="14"/>
      <c r="H176" s="14"/>
      <c r="J176" s="14"/>
      <c r="K176" s="5"/>
      <c r="L176" s="23"/>
      <c r="N176" s="23"/>
      <c r="O176" s="23"/>
      <c r="P176" s="23"/>
      <c r="Q176" s="23"/>
      <c r="R176" s="23"/>
    </row>
    <row r="177" spans="1:18" ht="14.25" customHeight="1" x14ac:dyDescent="0.35">
      <c r="D177" s="1"/>
      <c r="G177" s="14"/>
      <c r="H177" s="14"/>
      <c r="J177" s="14"/>
      <c r="K177" s="5"/>
      <c r="L177" s="23"/>
      <c r="N177" s="23"/>
      <c r="O177" s="23"/>
      <c r="P177" s="23"/>
      <c r="Q177" s="23"/>
      <c r="R177" s="23"/>
    </row>
    <row r="178" spans="1:18" ht="14.25" customHeight="1" x14ac:dyDescent="0.35">
      <c r="D178" s="1"/>
      <c r="G178" s="14"/>
      <c r="H178" s="14"/>
      <c r="J178" s="14"/>
      <c r="K178" s="5"/>
      <c r="L178" s="23"/>
      <c r="N178" s="23"/>
      <c r="O178" s="23"/>
      <c r="P178" s="23"/>
      <c r="Q178" s="23"/>
      <c r="R178" s="23"/>
    </row>
    <row r="179" spans="1:18" ht="14.25" customHeight="1" x14ac:dyDescent="0.35">
      <c r="K179" s="5"/>
      <c r="L179" s="23"/>
      <c r="N179" s="23"/>
      <c r="O179" s="23"/>
      <c r="P179" s="23"/>
      <c r="Q179" s="23"/>
      <c r="R179" s="23"/>
    </row>
    <row r="180" spans="1:18" ht="14.25" customHeight="1" x14ac:dyDescent="0.35">
      <c r="A180" s="68"/>
      <c r="B180" s="3"/>
      <c r="E180" s="17"/>
      <c r="K180" s="5"/>
      <c r="L180" s="23"/>
      <c r="N180" s="23"/>
      <c r="O180" s="23"/>
      <c r="P180" s="23"/>
      <c r="Q180" s="23"/>
      <c r="R180" s="23"/>
    </row>
    <row r="181" spans="1:18" ht="14.25" customHeight="1" x14ac:dyDescent="0.35">
      <c r="A181" s="4"/>
      <c r="B181" s="1"/>
      <c r="C181" s="1"/>
      <c r="D181" s="1"/>
      <c r="E181" s="17"/>
      <c r="G181" s="14"/>
      <c r="H181" s="14"/>
      <c r="J181" s="14"/>
      <c r="K181" s="5"/>
      <c r="L181" s="23"/>
      <c r="N181" s="23"/>
      <c r="O181" s="23"/>
      <c r="P181" s="23"/>
      <c r="Q181" s="23"/>
      <c r="R181" s="23"/>
    </row>
    <row r="182" spans="1:18" ht="14.25" customHeight="1" x14ac:dyDescent="0.35">
      <c r="D182" s="1"/>
      <c r="E182" s="17"/>
      <c r="G182" s="14"/>
      <c r="H182" s="14"/>
      <c r="J182" s="14"/>
      <c r="K182" s="5"/>
      <c r="L182" s="23"/>
      <c r="N182" s="23"/>
      <c r="O182" s="23"/>
      <c r="P182" s="23"/>
      <c r="Q182" s="23"/>
      <c r="R182" s="23"/>
    </row>
    <row r="183" spans="1:18" ht="14.25" customHeight="1" x14ac:dyDescent="0.35">
      <c r="E183" s="17"/>
      <c r="K183" s="5"/>
      <c r="L183" s="23"/>
      <c r="N183" s="23"/>
      <c r="O183" s="23"/>
      <c r="P183" s="23"/>
      <c r="Q183" s="23"/>
      <c r="R183" s="23"/>
    </row>
    <row r="184" spans="1:18" ht="14.25" customHeight="1" x14ac:dyDescent="0.35">
      <c r="A184" s="4"/>
      <c r="B184" s="1"/>
      <c r="C184" s="1"/>
      <c r="D184" s="1"/>
      <c r="E184" s="17"/>
      <c r="G184" s="14"/>
      <c r="H184" s="14"/>
      <c r="J184" s="14"/>
      <c r="K184" s="5"/>
      <c r="L184" s="23"/>
      <c r="N184" s="23"/>
      <c r="O184" s="23"/>
      <c r="P184" s="23"/>
      <c r="Q184" s="23"/>
      <c r="R184" s="23"/>
    </row>
    <row r="185" spans="1:18" ht="14.25" customHeight="1" x14ac:dyDescent="0.35">
      <c r="D185" s="1"/>
      <c r="E185" s="17"/>
      <c r="G185" s="14"/>
      <c r="H185" s="14"/>
      <c r="J185" s="14"/>
      <c r="K185" s="5"/>
      <c r="L185" s="23"/>
      <c r="N185" s="23"/>
      <c r="O185" s="23"/>
      <c r="P185" s="23"/>
      <c r="Q185" s="23"/>
      <c r="R185" s="23"/>
    </row>
    <row r="186" spans="1:18" ht="14.25" customHeight="1" x14ac:dyDescent="0.35">
      <c r="D186" s="1"/>
      <c r="E186" s="17"/>
      <c r="G186" s="14"/>
      <c r="H186" s="14"/>
      <c r="J186" s="14"/>
      <c r="K186" s="5"/>
      <c r="L186" s="23"/>
      <c r="N186" s="23"/>
      <c r="O186" s="23"/>
      <c r="P186" s="23"/>
      <c r="Q186" s="23"/>
      <c r="R186" s="23"/>
    </row>
    <row r="187" spans="1:18" ht="14.25" customHeight="1" x14ac:dyDescent="0.35">
      <c r="D187" s="1"/>
      <c r="E187" s="17"/>
      <c r="G187" s="14"/>
      <c r="H187" s="14"/>
      <c r="J187" s="14"/>
      <c r="K187" s="5"/>
      <c r="L187" s="23"/>
      <c r="N187" s="23"/>
      <c r="O187" s="23"/>
      <c r="P187" s="23"/>
      <c r="Q187" s="23"/>
      <c r="R187" s="23"/>
    </row>
    <row r="188" spans="1:18" ht="14.25" customHeight="1" x14ac:dyDescent="0.35">
      <c r="E188" s="17"/>
      <c r="K188" s="5"/>
      <c r="L188" s="23"/>
      <c r="N188" s="23"/>
      <c r="O188" s="23"/>
      <c r="P188" s="23"/>
      <c r="Q188" s="23"/>
      <c r="R188" s="23"/>
    </row>
    <row r="189" spans="1:18" ht="14.25" customHeight="1" x14ac:dyDescent="0.35">
      <c r="A189" s="4"/>
      <c r="B189" s="1"/>
      <c r="C189" s="1"/>
      <c r="D189" s="1"/>
      <c r="E189" s="17"/>
      <c r="G189" s="14"/>
      <c r="H189" s="14"/>
      <c r="J189" s="14"/>
      <c r="K189" s="5"/>
      <c r="L189" s="23"/>
      <c r="N189" s="23"/>
      <c r="O189" s="23"/>
      <c r="P189" s="23"/>
      <c r="Q189" s="23"/>
      <c r="R189" s="23"/>
    </row>
    <row r="190" spans="1:18" ht="14.25" customHeight="1" x14ac:dyDescent="0.35">
      <c r="E190" s="17"/>
    </row>
    <row r="191" spans="1:18" ht="14.25" customHeight="1" x14ac:dyDescent="0.35">
      <c r="E191" s="17"/>
    </row>
    <row r="192" spans="1:18" ht="14.25" customHeight="1" x14ac:dyDescent="0.35">
      <c r="E192" s="17"/>
    </row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G1:H1"/>
    <mergeCell ref="J1:L1"/>
    <mergeCell ref="A27:F28"/>
  </mergeCells>
  <dataValidations count="1">
    <dataValidation type="list" allowBlank="1" showInputMessage="1" showErrorMessage="1" sqref="S1:S1048576" xr:uid="{6AC30F0C-FEB5-434C-BB39-30E782AAF926}">
      <formula1>"Stomach, Back, Unknown"</formula1>
    </dataValidation>
  </dataValidation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B591-E188-4129-9E07-89536217BBB8}">
  <dimension ref="A1:Z994"/>
  <sheetViews>
    <sheetView zoomScale="74" zoomScaleNormal="74" workbookViewId="0">
      <pane ySplit="1" topLeftCell="A205" activePane="bottomLeft" state="frozen"/>
      <selection pane="bottomLeft" activeCell="F246" sqref="F246"/>
    </sheetView>
  </sheetViews>
  <sheetFormatPr defaultColWidth="14.453125" defaultRowHeight="15" customHeight="1" x14ac:dyDescent="0.35"/>
  <cols>
    <col min="1" max="1" width="14.453125" customWidth="1"/>
    <col min="2" max="3" width="11.7265625" customWidth="1"/>
    <col min="4" max="4" width="13" customWidth="1"/>
    <col min="5" max="5" width="9.7265625" customWidth="1"/>
    <col min="6" max="6" width="12.7265625" style="24" customWidth="1"/>
    <col min="7" max="7" width="4" style="18" customWidth="1"/>
    <col min="8" max="8" width="7.26953125" style="18" customWidth="1"/>
    <col min="9" max="9" width="8.7265625" style="18" customWidth="1"/>
    <col min="10" max="10" width="4.26953125" style="18" customWidth="1"/>
    <col min="11" max="11" width="17" style="18" customWidth="1"/>
    <col min="12" max="12" width="22" customWidth="1"/>
    <col min="13" max="13" width="16" style="18" customWidth="1"/>
    <col min="14" max="14" width="5.26953125" style="18" customWidth="1"/>
    <col min="15" max="19" width="17.1796875" style="18" customWidth="1"/>
    <col min="20" max="20" width="12.453125" customWidth="1"/>
    <col min="21" max="21" width="8.7265625" customWidth="1"/>
    <col min="22" max="22" width="12.26953125" customWidth="1"/>
    <col min="23" max="28" width="8.7265625" customWidth="1"/>
  </cols>
  <sheetData>
    <row r="1" spans="1:26" s="20" customFormat="1" ht="14.25" customHeight="1" thickBot="1" x14ac:dyDescent="0.4">
      <c r="A1" s="43" t="s">
        <v>16</v>
      </c>
      <c r="B1" s="29" t="s">
        <v>102</v>
      </c>
      <c r="C1" s="29" t="s">
        <v>234</v>
      </c>
      <c r="D1" s="29" t="s">
        <v>103</v>
      </c>
      <c r="E1" s="29" t="s">
        <v>104</v>
      </c>
      <c r="F1" s="30" t="s">
        <v>105</v>
      </c>
      <c r="G1" s="17"/>
      <c r="H1" s="510" t="s">
        <v>106</v>
      </c>
      <c r="I1" s="511"/>
      <c r="J1" s="17"/>
      <c r="K1" s="512" t="s">
        <v>107</v>
      </c>
      <c r="L1" s="513"/>
      <c r="M1" s="514"/>
      <c r="N1" s="17"/>
      <c r="O1" s="77" t="s">
        <v>108</v>
      </c>
      <c r="P1" s="79" t="s">
        <v>12</v>
      </c>
      <c r="Q1" s="79" t="s">
        <v>13</v>
      </c>
      <c r="R1" s="79" t="s">
        <v>249</v>
      </c>
      <c r="S1" s="34"/>
      <c r="T1" s="35" t="s">
        <v>8</v>
      </c>
      <c r="U1"/>
      <c r="V1" s="33" t="s">
        <v>10</v>
      </c>
      <c r="W1" s="24"/>
      <c r="X1" s="24"/>
      <c r="Y1" s="24"/>
      <c r="Z1" s="36"/>
    </row>
    <row r="2" spans="1:26" thickBot="1" x14ac:dyDescent="0.4">
      <c r="A2" s="42"/>
      <c r="B2" s="18"/>
      <c r="C2" s="18"/>
      <c r="D2" s="18"/>
      <c r="E2" s="18"/>
      <c r="G2" s="17"/>
      <c r="H2" s="31" t="s">
        <v>109</v>
      </c>
      <c r="I2" s="27" t="s">
        <v>110</v>
      </c>
      <c r="J2" s="17"/>
      <c r="K2" s="27" t="s">
        <v>111</v>
      </c>
      <c r="L2" s="27" t="s">
        <v>112</v>
      </c>
      <c r="M2" s="32" t="s">
        <v>113</v>
      </c>
      <c r="N2" s="17"/>
    </row>
    <row r="3" spans="1:26" ht="14.25" customHeight="1" x14ac:dyDescent="0.35">
      <c r="A3" s="45">
        <v>44820</v>
      </c>
      <c r="B3" s="16" t="s">
        <v>157</v>
      </c>
      <c r="C3" s="16">
        <v>1</v>
      </c>
      <c r="D3" s="65">
        <v>1</v>
      </c>
      <c r="E3" s="24">
        <v>1</v>
      </c>
      <c r="F3" s="24" t="s">
        <v>114</v>
      </c>
      <c r="G3" s="17"/>
      <c r="H3" s="14">
        <v>4</v>
      </c>
      <c r="I3" s="14">
        <v>57</v>
      </c>
      <c r="J3" s="17"/>
      <c r="K3" s="14">
        <f>H3</f>
        <v>4</v>
      </c>
      <c r="L3" s="23">
        <f>I3/60</f>
        <v>0.95</v>
      </c>
      <c r="M3" s="23">
        <f t="shared" ref="M3:M5" si="0">K3+L3</f>
        <v>4.95</v>
      </c>
      <c r="N3" s="17"/>
      <c r="O3" s="23">
        <f t="shared" ref="O3:O5" si="1">10-M3</f>
        <v>5.05</v>
      </c>
      <c r="P3" s="15">
        <v>7</v>
      </c>
      <c r="Q3" s="15">
        <v>39</v>
      </c>
      <c r="R3" s="23"/>
      <c r="S3" s="23"/>
      <c r="T3" s="18" t="s">
        <v>126</v>
      </c>
      <c r="U3" s="18"/>
      <c r="V3" s="18">
        <v>23</v>
      </c>
    </row>
    <row r="4" spans="1:26" ht="14.25" customHeight="1" x14ac:dyDescent="0.35">
      <c r="A4" s="115"/>
      <c r="B4" s="116"/>
      <c r="C4" s="116"/>
      <c r="D4" s="116"/>
      <c r="E4" s="110">
        <v>2</v>
      </c>
      <c r="F4" s="110" t="s">
        <v>116</v>
      </c>
      <c r="G4" s="111"/>
      <c r="H4" s="100">
        <v>3</v>
      </c>
      <c r="I4" s="100">
        <v>2</v>
      </c>
      <c r="J4" s="111"/>
      <c r="K4" s="100">
        <f>H4</f>
        <v>3</v>
      </c>
      <c r="L4" s="112">
        <f>I4/60</f>
        <v>3.3333333333333333E-2</v>
      </c>
      <c r="M4" s="112">
        <f t="shared" si="0"/>
        <v>3.0333333333333332</v>
      </c>
      <c r="N4" s="111"/>
      <c r="O4" s="112">
        <f t="shared" si="1"/>
        <v>6.9666666666666668</v>
      </c>
      <c r="P4" s="112"/>
      <c r="Q4" s="112"/>
      <c r="R4" s="112"/>
      <c r="S4" s="112"/>
      <c r="T4" s="101"/>
      <c r="U4" s="101"/>
      <c r="V4" s="101"/>
    </row>
    <row r="5" spans="1:26" ht="14.25" customHeight="1" x14ac:dyDescent="0.35">
      <c r="A5" s="46"/>
      <c r="B5" s="22"/>
      <c r="C5" s="22"/>
      <c r="D5" s="22"/>
      <c r="E5" s="24">
        <v>3</v>
      </c>
      <c r="F5" s="24" t="s">
        <v>114</v>
      </c>
      <c r="G5" s="17"/>
      <c r="H5" s="14">
        <v>1</v>
      </c>
      <c r="I5" s="14">
        <v>22</v>
      </c>
      <c r="J5" s="17"/>
      <c r="K5" s="14">
        <f>H5</f>
        <v>1</v>
      </c>
      <c r="L5" s="23">
        <f>I5/60</f>
        <v>0.36666666666666664</v>
      </c>
      <c r="M5" s="23">
        <f t="shared" si="0"/>
        <v>1.3666666666666667</v>
      </c>
      <c r="N5" s="17"/>
      <c r="O5" s="23">
        <f t="shared" si="1"/>
        <v>8.6333333333333329</v>
      </c>
      <c r="P5" s="23"/>
      <c r="Q5" s="23"/>
      <c r="R5" s="23"/>
      <c r="S5" s="23"/>
      <c r="T5" s="18"/>
      <c r="U5" s="18"/>
      <c r="V5" s="18"/>
    </row>
    <row r="6" spans="1:26" ht="14.25" customHeight="1" x14ac:dyDescent="0.35">
      <c r="A6" s="115"/>
      <c r="B6" s="116"/>
      <c r="C6" s="116"/>
      <c r="D6" s="116"/>
      <c r="E6" s="110"/>
      <c r="F6" s="110"/>
      <c r="G6" s="111"/>
      <c r="H6" s="100"/>
      <c r="I6" s="100"/>
      <c r="J6" s="111"/>
      <c r="K6" s="100"/>
      <c r="L6" s="112"/>
      <c r="M6" s="112"/>
      <c r="N6" s="111"/>
      <c r="O6" s="112"/>
      <c r="P6" s="112"/>
      <c r="Q6" s="112"/>
      <c r="R6" s="112"/>
      <c r="S6" s="112"/>
      <c r="T6" s="101"/>
      <c r="U6" s="101"/>
      <c r="V6" s="101"/>
    </row>
    <row r="7" spans="1:26" ht="14.25" customHeight="1" x14ac:dyDescent="0.35">
      <c r="A7" s="45">
        <v>44820</v>
      </c>
      <c r="B7" s="65" t="s">
        <v>158</v>
      </c>
      <c r="C7" s="65">
        <v>2</v>
      </c>
      <c r="D7" s="65">
        <v>2</v>
      </c>
      <c r="E7" s="24">
        <v>1</v>
      </c>
      <c r="F7" s="24" t="s">
        <v>114</v>
      </c>
      <c r="G7" s="17"/>
      <c r="H7" s="14">
        <v>1</v>
      </c>
      <c r="I7" s="14">
        <v>47</v>
      </c>
      <c r="J7" s="17"/>
      <c r="K7" s="14">
        <f t="shared" ref="K7:K9" si="2">H7</f>
        <v>1</v>
      </c>
      <c r="L7" s="23">
        <f t="shared" ref="L7:L9" si="3">I7/60</f>
        <v>0.78333333333333333</v>
      </c>
      <c r="M7" s="23">
        <f t="shared" ref="M7:M9" si="4">K7+L7</f>
        <v>1.7833333333333332</v>
      </c>
      <c r="N7" s="17"/>
      <c r="O7" s="23">
        <f t="shared" ref="O7:O9" si="5">10-M7</f>
        <v>8.2166666666666668</v>
      </c>
      <c r="P7" s="15">
        <v>7</v>
      </c>
      <c r="Q7" s="15">
        <v>39</v>
      </c>
      <c r="R7" s="23"/>
      <c r="S7" s="23"/>
      <c r="T7" s="18" t="s">
        <v>126</v>
      </c>
      <c r="U7" s="18"/>
      <c r="V7" s="65">
        <v>23</v>
      </c>
    </row>
    <row r="8" spans="1:26" ht="14.25" customHeight="1" x14ac:dyDescent="0.35">
      <c r="A8" s="44"/>
      <c r="B8" s="18"/>
      <c r="C8" s="18"/>
      <c r="D8" s="18"/>
      <c r="E8" s="24">
        <v>2</v>
      </c>
      <c r="F8" s="24" t="s">
        <v>116</v>
      </c>
      <c r="G8" s="17"/>
      <c r="H8" s="14">
        <v>1</v>
      </c>
      <c r="I8" s="14">
        <v>36</v>
      </c>
      <c r="J8" s="17"/>
      <c r="K8" s="14">
        <f t="shared" si="2"/>
        <v>1</v>
      </c>
      <c r="L8" s="23">
        <f t="shared" si="3"/>
        <v>0.6</v>
      </c>
      <c r="M8" s="23">
        <f t="shared" si="4"/>
        <v>1.6</v>
      </c>
      <c r="N8" s="17"/>
      <c r="O8" s="23">
        <f t="shared" si="5"/>
        <v>8.4</v>
      </c>
      <c r="P8" s="23"/>
      <c r="Q8" s="23"/>
      <c r="R8" s="23"/>
      <c r="S8" s="23"/>
      <c r="T8" s="18"/>
      <c r="U8" s="18"/>
      <c r="V8" s="18"/>
    </row>
    <row r="9" spans="1:26" ht="14.25" customHeight="1" x14ac:dyDescent="0.35">
      <c r="A9" s="115"/>
      <c r="B9" s="116"/>
      <c r="C9" s="116"/>
      <c r="D9" s="116"/>
      <c r="E9" s="110">
        <v>3</v>
      </c>
      <c r="F9" s="110" t="s">
        <v>114</v>
      </c>
      <c r="G9" s="111"/>
      <c r="H9" s="100">
        <v>0</v>
      </c>
      <c r="I9" s="100">
        <v>48</v>
      </c>
      <c r="J9" s="111"/>
      <c r="K9" s="100">
        <f t="shared" si="2"/>
        <v>0</v>
      </c>
      <c r="L9" s="112">
        <f t="shared" si="3"/>
        <v>0.8</v>
      </c>
      <c r="M9" s="112">
        <f t="shared" si="4"/>
        <v>0.8</v>
      </c>
      <c r="N9" s="111"/>
      <c r="O9" s="112">
        <f t="shared" si="5"/>
        <v>9.1999999999999993</v>
      </c>
      <c r="P9" s="112"/>
      <c r="Q9" s="112"/>
      <c r="R9" s="112"/>
      <c r="S9" s="112"/>
      <c r="T9" s="101"/>
      <c r="U9" s="101"/>
      <c r="V9" s="101"/>
    </row>
    <row r="10" spans="1:26" ht="14.25" customHeight="1" x14ac:dyDescent="0.35">
      <c r="A10" s="45"/>
      <c r="B10" s="65"/>
      <c r="C10" s="65"/>
      <c r="D10" s="14"/>
      <c r="E10" s="14"/>
      <c r="G10" s="17"/>
      <c r="J10" s="17"/>
      <c r="K10" s="14"/>
      <c r="L10" s="23"/>
      <c r="M10" s="23"/>
      <c r="N10" s="17"/>
      <c r="O10" s="23"/>
      <c r="P10" s="23"/>
      <c r="Q10" s="23"/>
      <c r="R10" s="23"/>
      <c r="S10" s="23"/>
      <c r="T10" s="18"/>
      <c r="U10" s="18"/>
      <c r="V10" s="18"/>
    </row>
    <row r="11" spans="1:26" ht="14.25" customHeight="1" x14ac:dyDescent="0.35">
      <c r="A11" s="115">
        <v>44820</v>
      </c>
      <c r="B11" s="116" t="s">
        <v>159</v>
      </c>
      <c r="C11" s="108">
        <v>3</v>
      </c>
      <c r="D11" s="108">
        <v>3</v>
      </c>
      <c r="E11" s="110">
        <v>1</v>
      </c>
      <c r="F11" s="110" t="s">
        <v>114</v>
      </c>
      <c r="G11" s="111"/>
      <c r="H11" s="100">
        <v>2</v>
      </c>
      <c r="I11" s="100">
        <v>2</v>
      </c>
      <c r="J11" s="111"/>
      <c r="K11" s="100">
        <f t="shared" ref="K11" si="6">H11</f>
        <v>2</v>
      </c>
      <c r="L11" s="112">
        <f t="shared" ref="L11" si="7">I11/60</f>
        <v>3.3333333333333333E-2</v>
      </c>
      <c r="M11" s="112">
        <f t="shared" ref="M11" si="8">K11+L11</f>
        <v>2.0333333333333332</v>
      </c>
      <c r="N11" s="111"/>
      <c r="O11" s="112">
        <f t="shared" ref="O11" si="9">10-M11</f>
        <v>7.9666666666666668</v>
      </c>
      <c r="P11" s="112">
        <v>7</v>
      </c>
      <c r="Q11" s="112">
        <v>39</v>
      </c>
      <c r="R11" s="112"/>
      <c r="S11" s="112"/>
      <c r="T11" s="101" t="s">
        <v>126</v>
      </c>
      <c r="U11" s="101"/>
      <c r="V11" s="101">
        <v>23.3</v>
      </c>
    </row>
    <row r="12" spans="1:26" ht="14.25" customHeight="1" x14ac:dyDescent="0.35">
      <c r="A12" s="44"/>
      <c r="B12" s="18"/>
      <c r="C12" s="18"/>
      <c r="D12" s="18"/>
      <c r="E12" s="65"/>
      <c r="G12" s="17"/>
      <c r="J12" s="17"/>
      <c r="K12" s="14"/>
      <c r="L12" s="23"/>
      <c r="M12" s="23"/>
      <c r="N12" s="17"/>
      <c r="O12" s="23"/>
      <c r="P12" s="23"/>
      <c r="Q12" s="23"/>
      <c r="R12" s="23"/>
      <c r="S12" s="23"/>
      <c r="T12" s="18"/>
      <c r="U12" s="18"/>
      <c r="V12" s="18"/>
    </row>
    <row r="13" spans="1:26" ht="14.25" customHeight="1" x14ac:dyDescent="0.35">
      <c r="A13" s="115">
        <v>44820</v>
      </c>
      <c r="B13" s="116" t="s">
        <v>160</v>
      </c>
      <c r="C13" s="108">
        <v>4</v>
      </c>
      <c r="D13" s="108">
        <v>4</v>
      </c>
      <c r="E13" s="110" t="s">
        <v>118</v>
      </c>
      <c r="F13" s="110"/>
      <c r="G13" s="111"/>
      <c r="H13" s="100"/>
      <c r="I13" s="100"/>
      <c r="J13" s="111"/>
      <c r="K13" s="100"/>
      <c r="L13" s="112"/>
      <c r="M13" s="112"/>
      <c r="N13" s="111"/>
      <c r="O13" s="112"/>
      <c r="P13" s="112">
        <v>7</v>
      </c>
      <c r="Q13" s="112">
        <v>39</v>
      </c>
      <c r="R13" s="112"/>
      <c r="S13" s="112"/>
      <c r="T13" s="101" t="s">
        <v>126</v>
      </c>
      <c r="U13" s="101"/>
      <c r="V13" s="101">
        <v>23.2</v>
      </c>
    </row>
    <row r="14" spans="1:26" ht="14.25" customHeight="1" x14ac:dyDescent="0.35">
      <c r="A14" s="45"/>
      <c r="B14" s="65"/>
      <c r="C14" s="65"/>
      <c r="D14" s="65"/>
      <c r="E14" s="65"/>
      <c r="K14" s="14"/>
      <c r="L14" s="23"/>
      <c r="M14" s="23"/>
      <c r="N14" s="17"/>
      <c r="O14" s="23"/>
      <c r="P14" s="23"/>
      <c r="Q14" s="23"/>
      <c r="R14" s="23"/>
      <c r="S14" s="23"/>
      <c r="T14" s="18"/>
      <c r="U14" s="18"/>
      <c r="V14" s="18"/>
    </row>
    <row r="15" spans="1:26" ht="14.25" customHeight="1" x14ac:dyDescent="0.35">
      <c r="A15" s="115"/>
      <c r="B15" s="116"/>
      <c r="C15" s="108"/>
      <c r="D15" s="108"/>
      <c r="E15" s="110"/>
      <c r="F15" s="110"/>
      <c r="G15" s="111"/>
      <c r="H15" s="100"/>
      <c r="I15" s="100"/>
      <c r="J15" s="111"/>
      <c r="K15" s="100"/>
      <c r="L15" s="112"/>
      <c r="M15" s="112"/>
      <c r="N15" s="111"/>
      <c r="O15" s="112"/>
      <c r="P15" s="112"/>
      <c r="Q15" s="112"/>
      <c r="R15" s="112"/>
      <c r="S15" s="112"/>
      <c r="T15" s="101"/>
      <c r="U15" s="101"/>
      <c r="V15" s="101"/>
    </row>
    <row r="16" spans="1:26" ht="14.25" customHeight="1" x14ac:dyDescent="0.35">
      <c r="A16" s="45">
        <v>44820</v>
      </c>
      <c r="B16" s="65" t="s">
        <v>161</v>
      </c>
      <c r="C16" s="65">
        <v>5</v>
      </c>
      <c r="D16" s="65">
        <v>1</v>
      </c>
      <c r="E16" s="65" t="s">
        <v>118</v>
      </c>
      <c r="K16" s="14"/>
      <c r="L16" s="23"/>
      <c r="M16" s="23"/>
      <c r="N16" s="17"/>
      <c r="O16" s="23"/>
      <c r="P16" s="15">
        <v>7</v>
      </c>
      <c r="Q16" s="15">
        <v>39</v>
      </c>
      <c r="R16" s="23"/>
      <c r="S16" s="23"/>
      <c r="T16" s="18" t="s">
        <v>126</v>
      </c>
      <c r="U16" s="18"/>
      <c r="V16" s="18">
        <v>24</v>
      </c>
    </row>
    <row r="17" spans="1:22" ht="14.25" customHeight="1" x14ac:dyDescent="0.35">
      <c r="A17" s="115"/>
      <c r="B17" s="116"/>
      <c r="C17" s="108"/>
      <c r="D17" s="108"/>
      <c r="E17" s="110"/>
      <c r="F17" s="110"/>
      <c r="G17" s="111"/>
      <c r="H17" s="100"/>
      <c r="I17" s="100"/>
      <c r="J17" s="111"/>
      <c r="K17" s="100"/>
      <c r="L17" s="112"/>
      <c r="M17" s="112"/>
      <c r="N17" s="111"/>
      <c r="O17" s="112"/>
      <c r="P17" s="112"/>
      <c r="Q17" s="112"/>
      <c r="R17" s="112"/>
      <c r="S17" s="112"/>
      <c r="T17" s="101"/>
      <c r="U17" s="101"/>
      <c r="V17" s="101"/>
    </row>
    <row r="18" spans="1:22" ht="14.25" customHeight="1" x14ac:dyDescent="0.35">
      <c r="A18" s="45">
        <v>44820</v>
      </c>
      <c r="B18" s="65" t="s">
        <v>162</v>
      </c>
      <c r="C18" s="65">
        <v>6</v>
      </c>
      <c r="D18" s="65">
        <v>2</v>
      </c>
      <c r="E18" s="65">
        <v>1</v>
      </c>
      <c r="F18" s="24" t="s">
        <v>114</v>
      </c>
      <c r="H18" s="18">
        <v>1</v>
      </c>
      <c r="I18" s="18">
        <v>30</v>
      </c>
      <c r="K18" s="14">
        <f t="shared" ref="K18:K23" si="10">H18</f>
        <v>1</v>
      </c>
      <c r="L18" s="23">
        <f t="shared" ref="L18:L23" si="11">I18/60</f>
        <v>0.5</v>
      </c>
      <c r="M18" s="23">
        <f t="shared" ref="M18:M23" si="12">K18+L18</f>
        <v>1.5</v>
      </c>
      <c r="N18" s="17"/>
      <c r="O18" s="23">
        <f t="shared" ref="O18:O23" si="13">10-M18</f>
        <v>8.5</v>
      </c>
      <c r="P18" s="15">
        <v>7</v>
      </c>
      <c r="Q18" s="15">
        <v>39</v>
      </c>
      <c r="R18" s="23"/>
      <c r="S18" s="23"/>
      <c r="T18" s="18" t="s">
        <v>126</v>
      </c>
      <c r="U18" s="18"/>
      <c r="V18" s="18">
        <v>24</v>
      </c>
    </row>
    <row r="19" spans="1:22" ht="14.25" customHeight="1" x14ac:dyDescent="0.35">
      <c r="A19" s="115"/>
      <c r="B19" s="116"/>
      <c r="C19" s="108"/>
      <c r="D19" s="108"/>
      <c r="E19" s="110"/>
      <c r="F19" s="110"/>
      <c r="G19" s="111"/>
      <c r="H19" s="100"/>
      <c r="I19" s="100"/>
      <c r="J19" s="111"/>
      <c r="K19" s="100"/>
      <c r="L19" s="112"/>
      <c r="M19" s="112"/>
      <c r="N19" s="111"/>
      <c r="O19" s="112"/>
      <c r="P19" s="112"/>
      <c r="Q19" s="112"/>
      <c r="R19" s="112"/>
      <c r="S19" s="112"/>
      <c r="T19" s="101"/>
      <c r="U19" s="101"/>
      <c r="V19" s="101"/>
    </row>
    <row r="20" spans="1:22" ht="14.25" customHeight="1" x14ac:dyDescent="0.35">
      <c r="A20" s="44">
        <v>44821</v>
      </c>
      <c r="B20" s="18" t="s">
        <v>163</v>
      </c>
      <c r="C20" s="18">
        <v>7</v>
      </c>
      <c r="D20" s="18">
        <v>1</v>
      </c>
      <c r="E20" s="65">
        <v>1</v>
      </c>
      <c r="F20" s="24" t="s">
        <v>114</v>
      </c>
      <c r="H20" s="14">
        <v>8</v>
      </c>
      <c r="I20" s="14">
        <v>58</v>
      </c>
      <c r="K20" s="14">
        <f t="shared" si="10"/>
        <v>8</v>
      </c>
      <c r="L20" s="23">
        <f t="shared" si="11"/>
        <v>0.96666666666666667</v>
      </c>
      <c r="M20" s="23">
        <f t="shared" si="12"/>
        <v>8.9666666666666668</v>
      </c>
      <c r="N20" s="17"/>
      <c r="O20" s="23">
        <f t="shared" si="13"/>
        <v>1.0333333333333332</v>
      </c>
      <c r="P20" s="15">
        <v>8</v>
      </c>
      <c r="Q20" s="15">
        <v>40</v>
      </c>
      <c r="R20" s="23"/>
      <c r="S20" s="23"/>
      <c r="T20" s="18" t="s">
        <v>126</v>
      </c>
      <c r="U20" s="18"/>
      <c r="V20" s="18">
        <v>23.6</v>
      </c>
    </row>
    <row r="21" spans="1:22" ht="14.25" customHeight="1" x14ac:dyDescent="0.35">
      <c r="A21" s="115"/>
      <c r="B21" s="116"/>
      <c r="C21" s="108"/>
      <c r="D21" s="108"/>
      <c r="E21" s="110">
        <v>2</v>
      </c>
      <c r="F21" s="110" t="s">
        <v>116</v>
      </c>
      <c r="G21" s="111"/>
      <c r="H21" s="100">
        <v>8</v>
      </c>
      <c r="I21" s="100">
        <v>40</v>
      </c>
      <c r="J21" s="111"/>
      <c r="K21" s="100">
        <f t="shared" si="10"/>
        <v>8</v>
      </c>
      <c r="L21" s="112">
        <f t="shared" si="11"/>
        <v>0.66666666666666663</v>
      </c>
      <c r="M21" s="112">
        <f t="shared" si="12"/>
        <v>8.6666666666666661</v>
      </c>
      <c r="N21" s="111"/>
      <c r="O21" s="112">
        <f t="shared" si="13"/>
        <v>1.3333333333333339</v>
      </c>
      <c r="P21" s="112"/>
      <c r="Q21" s="112"/>
      <c r="R21" s="112"/>
      <c r="S21" s="112"/>
      <c r="T21" s="101"/>
      <c r="U21" s="101"/>
      <c r="V21" s="101"/>
    </row>
    <row r="22" spans="1:22" ht="14.25" customHeight="1" x14ac:dyDescent="0.35">
      <c r="A22" s="37"/>
      <c r="E22" s="65">
        <v>3</v>
      </c>
      <c r="F22" s="24" t="s">
        <v>114</v>
      </c>
      <c r="H22" s="18">
        <v>7</v>
      </c>
      <c r="I22" s="18">
        <v>2</v>
      </c>
      <c r="K22" s="14">
        <f t="shared" si="10"/>
        <v>7</v>
      </c>
      <c r="L22" s="23">
        <f t="shared" si="11"/>
        <v>3.3333333333333333E-2</v>
      </c>
      <c r="M22" s="23">
        <f t="shared" si="12"/>
        <v>7.0333333333333332</v>
      </c>
      <c r="N22" s="17"/>
      <c r="O22" s="23">
        <f t="shared" si="13"/>
        <v>2.9666666666666668</v>
      </c>
      <c r="P22" s="23"/>
      <c r="Q22" s="23"/>
      <c r="R22" s="23"/>
      <c r="S22" s="23"/>
    </row>
    <row r="23" spans="1:22" ht="14.25" customHeight="1" x14ac:dyDescent="0.35">
      <c r="A23" s="115"/>
      <c r="B23" s="116"/>
      <c r="C23" s="108"/>
      <c r="D23" s="108"/>
      <c r="E23" s="110">
        <v>4</v>
      </c>
      <c r="F23" s="110" t="s">
        <v>116</v>
      </c>
      <c r="G23" s="111"/>
      <c r="H23" s="100">
        <v>6</v>
      </c>
      <c r="I23" s="100">
        <v>28</v>
      </c>
      <c r="J23" s="111"/>
      <c r="K23" s="100">
        <f t="shared" si="10"/>
        <v>6</v>
      </c>
      <c r="L23" s="112">
        <f t="shared" si="11"/>
        <v>0.46666666666666667</v>
      </c>
      <c r="M23" s="112">
        <f t="shared" si="12"/>
        <v>6.4666666666666668</v>
      </c>
      <c r="N23" s="111"/>
      <c r="O23" s="112">
        <f t="shared" si="13"/>
        <v>3.5333333333333332</v>
      </c>
      <c r="P23" s="112"/>
      <c r="Q23" s="112"/>
      <c r="R23" s="112"/>
      <c r="S23" s="112"/>
      <c r="T23" s="101"/>
      <c r="U23" s="101"/>
      <c r="V23" s="101"/>
    </row>
    <row r="24" spans="1:22" ht="14.25" customHeight="1" x14ac:dyDescent="0.35">
      <c r="A24" s="37"/>
      <c r="E24" s="64"/>
      <c r="K24" s="14"/>
      <c r="L24" s="23"/>
      <c r="M24" s="23"/>
      <c r="N24" s="17"/>
      <c r="O24" s="23"/>
      <c r="P24" s="23"/>
      <c r="Q24" s="23"/>
      <c r="R24" s="23"/>
      <c r="S24" s="23"/>
    </row>
    <row r="25" spans="1:22" ht="14.25" customHeight="1" x14ac:dyDescent="0.35">
      <c r="A25" s="115"/>
      <c r="B25" s="116" t="s">
        <v>164</v>
      </c>
      <c r="C25" s="108">
        <v>8</v>
      </c>
      <c r="D25" s="108">
        <v>2</v>
      </c>
      <c r="E25" s="110" t="s">
        <v>118</v>
      </c>
      <c r="F25" s="110"/>
      <c r="G25" s="111"/>
      <c r="H25" s="100"/>
      <c r="I25" s="100"/>
      <c r="J25" s="111"/>
      <c r="K25" s="100"/>
      <c r="L25" s="112"/>
      <c r="M25" s="112"/>
      <c r="N25" s="111"/>
      <c r="O25" s="112"/>
      <c r="P25" s="112">
        <v>8</v>
      </c>
      <c r="Q25" s="112">
        <v>40</v>
      </c>
      <c r="R25" s="112"/>
      <c r="S25" s="112"/>
      <c r="T25" s="101" t="s">
        <v>126</v>
      </c>
      <c r="U25" s="101"/>
      <c r="V25" s="101">
        <v>23.6</v>
      </c>
    </row>
    <row r="26" spans="1:22" ht="14.25" customHeight="1" x14ac:dyDescent="0.35">
      <c r="A26" s="37"/>
      <c r="E26" s="64"/>
      <c r="K26" s="14"/>
      <c r="L26" s="23"/>
      <c r="M26" s="23"/>
      <c r="N26" s="17"/>
      <c r="O26" s="23"/>
      <c r="P26" s="23"/>
      <c r="Q26" s="23"/>
      <c r="R26" s="23"/>
      <c r="S26" s="23"/>
    </row>
    <row r="27" spans="1:22" ht="14.25" customHeight="1" x14ac:dyDescent="0.35">
      <c r="A27" s="115"/>
      <c r="B27" s="116" t="s">
        <v>165</v>
      </c>
      <c r="C27" s="108">
        <v>9</v>
      </c>
      <c r="D27" s="108">
        <v>3</v>
      </c>
      <c r="E27" s="110" t="s">
        <v>118</v>
      </c>
      <c r="F27" s="110"/>
      <c r="G27" s="111"/>
      <c r="H27" s="100"/>
      <c r="I27" s="100"/>
      <c r="J27" s="111"/>
      <c r="K27" s="100"/>
      <c r="L27" s="112"/>
      <c r="M27" s="112"/>
      <c r="N27" s="111"/>
      <c r="O27" s="112"/>
      <c r="P27" s="112">
        <v>8</v>
      </c>
      <c r="Q27" s="112">
        <v>40</v>
      </c>
      <c r="R27" s="112"/>
      <c r="S27" s="112"/>
      <c r="T27" s="101" t="s">
        <v>126</v>
      </c>
      <c r="U27" s="101"/>
      <c r="V27" s="101"/>
    </row>
    <row r="28" spans="1:22" ht="14.25" customHeight="1" x14ac:dyDescent="0.35">
      <c r="A28" s="39"/>
      <c r="B28" s="4"/>
      <c r="C28" s="4"/>
      <c r="D28" s="1"/>
      <c r="E28" s="64"/>
      <c r="H28" s="14"/>
      <c r="I28" s="14"/>
      <c r="K28" s="14"/>
      <c r="L28" s="23"/>
      <c r="M28" s="23"/>
      <c r="N28" s="17"/>
      <c r="O28" s="23"/>
      <c r="P28" s="23"/>
      <c r="Q28" s="23"/>
      <c r="R28" s="23"/>
      <c r="S28" s="23"/>
    </row>
    <row r="29" spans="1:22" ht="14.25" customHeight="1" x14ac:dyDescent="0.35">
      <c r="A29" s="115"/>
      <c r="B29" s="116" t="s">
        <v>166</v>
      </c>
      <c r="C29" s="108">
        <v>10</v>
      </c>
      <c r="D29" s="108">
        <v>4</v>
      </c>
      <c r="E29" s="110" t="s">
        <v>118</v>
      </c>
      <c r="F29" s="110"/>
      <c r="G29" s="111"/>
      <c r="H29" s="100"/>
      <c r="I29" s="100"/>
      <c r="J29" s="111"/>
      <c r="K29" s="100"/>
      <c r="L29" s="112"/>
      <c r="M29" s="112"/>
      <c r="N29" s="111"/>
      <c r="O29" s="112"/>
      <c r="P29" s="112">
        <v>8</v>
      </c>
      <c r="Q29" s="112">
        <v>40</v>
      </c>
      <c r="R29" s="112"/>
      <c r="S29" s="112"/>
      <c r="T29" s="101" t="s">
        <v>126</v>
      </c>
      <c r="U29" s="101"/>
      <c r="V29" s="101">
        <v>24</v>
      </c>
    </row>
    <row r="30" spans="1:22" ht="14.25" customHeight="1" x14ac:dyDescent="0.35">
      <c r="A30" s="39"/>
      <c r="B30" s="7"/>
      <c r="C30" s="7"/>
      <c r="D30" s="1"/>
      <c r="E30" s="1"/>
      <c r="K30" s="14"/>
      <c r="L30" s="23"/>
      <c r="M30" s="23"/>
      <c r="N30" s="17"/>
      <c r="O30" s="23"/>
      <c r="P30" s="23"/>
      <c r="Q30" s="23"/>
      <c r="R30" s="23"/>
      <c r="S30" s="23"/>
      <c r="V30" s="64"/>
    </row>
    <row r="31" spans="1:22" ht="14.25" customHeight="1" x14ac:dyDescent="0.35">
      <c r="A31" s="115"/>
      <c r="B31" s="116" t="s">
        <v>167</v>
      </c>
      <c r="C31" s="108">
        <v>11</v>
      </c>
      <c r="D31" s="108">
        <v>5</v>
      </c>
      <c r="E31" s="110">
        <v>1</v>
      </c>
      <c r="F31" s="110" t="s">
        <v>114</v>
      </c>
      <c r="G31" s="111"/>
      <c r="H31" s="100">
        <v>9</v>
      </c>
      <c r="I31" s="100">
        <v>30</v>
      </c>
      <c r="J31" s="111"/>
      <c r="K31" s="100">
        <f t="shared" ref="K31:K32" si="14">H31</f>
        <v>9</v>
      </c>
      <c r="L31" s="112">
        <f t="shared" ref="L31:L32" si="15">I31/60</f>
        <v>0.5</v>
      </c>
      <c r="M31" s="112">
        <f t="shared" ref="M31:M32" si="16">K31+L31</f>
        <v>9.5</v>
      </c>
      <c r="N31" s="111"/>
      <c r="O31" s="112">
        <f t="shared" ref="O31:O32" si="17">10-M31</f>
        <v>0.5</v>
      </c>
      <c r="P31" s="112">
        <v>8</v>
      </c>
      <c r="Q31" s="112">
        <v>40</v>
      </c>
      <c r="R31" s="112"/>
      <c r="S31" s="112"/>
      <c r="T31" s="101" t="s">
        <v>126</v>
      </c>
      <c r="U31" s="101"/>
      <c r="V31" s="101">
        <v>23.3</v>
      </c>
    </row>
    <row r="32" spans="1:22" ht="14.25" customHeight="1" x14ac:dyDescent="0.35">
      <c r="A32" s="67"/>
      <c r="B32" s="3"/>
      <c r="C32" s="3"/>
      <c r="E32" s="64">
        <v>2</v>
      </c>
      <c r="F32" s="24" t="s">
        <v>115</v>
      </c>
      <c r="H32" s="18">
        <v>8</v>
      </c>
      <c r="I32" s="18">
        <v>42</v>
      </c>
      <c r="K32" s="14">
        <f t="shared" si="14"/>
        <v>8</v>
      </c>
      <c r="L32" s="23">
        <f t="shared" si="15"/>
        <v>0.7</v>
      </c>
      <c r="M32" s="23">
        <f t="shared" si="16"/>
        <v>8.6999999999999993</v>
      </c>
      <c r="N32" s="17"/>
      <c r="O32" s="23">
        <f t="shared" si="17"/>
        <v>1.3000000000000007</v>
      </c>
      <c r="P32" s="23"/>
      <c r="Q32" s="23"/>
      <c r="R32" s="23"/>
      <c r="S32" s="23"/>
    </row>
    <row r="33" spans="1:22" ht="14.25" customHeight="1" x14ac:dyDescent="0.35">
      <c r="A33" s="115"/>
      <c r="B33" s="116"/>
      <c r="C33" s="108"/>
      <c r="D33" s="108"/>
      <c r="E33" s="110"/>
      <c r="F33" s="110"/>
      <c r="G33" s="111"/>
      <c r="H33" s="100"/>
      <c r="I33" s="100"/>
      <c r="J33" s="111"/>
      <c r="K33" s="100"/>
      <c r="L33" s="112"/>
      <c r="M33" s="112"/>
      <c r="N33" s="111"/>
      <c r="O33" s="112"/>
      <c r="P33" s="112"/>
      <c r="Q33" s="112"/>
      <c r="R33" s="112"/>
      <c r="S33" s="112"/>
      <c r="T33" s="101"/>
      <c r="U33" s="101"/>
      <c r="V33" s="101"/>
    </row>
    <row r="34" spans="1:22" ht="14.25" customHeight="1" x14ac:dyDescent="0.35">
      <c r="A34" s="37"/>
      <c r="B34" t="s">
        <v>168</v>
      </c>
      <c r="C34">
        <v>12</v>
      </c>
      <c r="D34">
        <v>6</v>
      </c>
      <c r="E34" s="64">
        <v>1</v>
      </c>
      <c r="F34" s="24" t="s">
        <v>114</v>
      </c>
      <c r="H34" s="18">
        <v>9</v>
      </c>
      <c r="I34" s="18">
        <v>15</v>
      </c>
      <c r="K34" s="14">
        <f t="shared" ref="K34:K43" si="18">H34</f>
        <v>9</v>
      </c>
      <c r="L34" s="23">
        <f t="shared" ref="L34:L43" si="19">I34/60</f>
        <v>0.25</v>
      </c>
      <c r="M34" s="23">
        <f t="shared" ref="M34:M43" si="20">K34+L34</f>
        <v>9.25</v>
      </c>
      <c r="N34" s="17"/>
      <c r="O34" s="23">
        <f t="shared" ref="O34:O43" si="21">10-M34</f>
        <v>0.75</v>
      </c>
      <c r="P34" s="15">
        <v>8</v>
      </c>
      <c r="Q34" s="15">
        <v>40</v>
      </c>
      <c r="R34" s="23"/>
      <c r="S34" s="23"/>
      <c r="T34" t="s">
        <v>126</v>
      </c>
      <c r="V34">
        <v>24.1</v>
      </c>
    </row>
    <row r="35" spans="1:22" ht="14.25" customHeight="1" x14ac:dyDescent="0.35">
      <c r="A35" s="115"/>
      <c r="B35" s="116"/>
      <c r="C35" s="108"/>
      <c r="D35" s="108"/>
      <c r="E35" s="110">
        <v>2</v>
      </c>
      <c r="F35" s="110" t="s">
        <v>115</v>
      </c>
      <c r="G35" s="111"/>
      <c r="H35" s="100">
        <v>7</v>
      </c>
      <c r="I35" s="100">
        <v>31</v>
      </c>
      <c r="J35" s="111"/>
      <c r="K35" s="100">
        <f t="shared" si="18"/>
        <v>7</v>
      </c>
      <c r="L35" s="112">
        <f t="shared" si="19"/>
        <v>0.51666666666666672</v>
      </c>
      <c r="M35" s="112">
        <f t="shared" si="20"/>
        <v>7.5166666666666666</v>
      </c>
      <c r="N35" s="111"/>
      <c r="O35" s="112">
        <f t="shared" si="21"/>
        <v>2.4833333333333334</v>
      </c>
      <c r="P35" s="112"/>
      <c r="Q35" s="112"/>
      <c r="R35" s="112"/>
      <c r="S35" s="112"/>
      <c r="T35" s="101"/>
      <c r="U35" s="101"/>
      <c r="V35" s="101"/>
    </row>
    <row r="36" spans="1:22" ht="14.25" customHeight="1" x14ac:dyDescent="0.35">
      <c r="A36" s="37"/>
      <c r="E36" s="64"/>
      <c r="H36" s="14"/>
      <c r="I36" s="14"/>
      <c r="K36" s="14"/>
      <c r="L36" s="23"/>
      <c r="M36" s="23"/>
      <c r="N36" s="17"/>
      <c r="O36" s="23"/>
      <c r="P36" s="23"/>
      <c r="Q36" s="23"/>
      <c r="R36" s="23"/>
      <c r="S36" s="23"/>
    </row>
    <row r="37" spans="1:22" ht="14.25" customHeight="1" x14ac:dyDescent="0.35">
      <c r="A37" s="115"/>
      <c r="B37" s="116" t="s">
        <v>169</v>
      </c>
      <c r="C37" s="108">
        <v>13</v>
      </c>
      <c r="D37" s="108">
        <v>7</v>
      </c>
      <c r="E37" s="110">
        <v>1</v>
      </c>
      <c r="F37" s="110" t="s">
        <v>114</v>
      </c>
      <c r="G37" s="111"/>
      <c r="H37" s="100">
        <v>9</v>
      </c>
      <c r="I37" s="100">
        <v>2</v>
      </c>
      <c r="J37" s="111"/>
      <c r="K37" s="100">
        <f t="shared" si="18"/>
        <v>9</v>
      </c>
      <c r="L37" s="112">
        <f t="shared" si="19"/>
        <v>3.3333333333333333E-2</v>
      </c>
      <c r="M37" s="112">
        <f t="shared" si="20"/>
        <v>9.0333333333333332</v>
      </c>
      <c r="N37" s="111"/>
      <c r="O37" s="112">
        <f t="shared" si="21"/>
        <v>0.96666666666666679</v>
      </c>
      <c r="P37" s="112">
        <v>8</v>
      </c>
      <c r="Q37" s="112">
        <v>40</v>
      </c>
      <c r="R37" s="112"/>
      <c r="S37" s="112"/>
      <c r="T37" s="101" t="s">
        <v>126</v>
      </c>
      <c r="U37" s="101"/>
      <c r="V37" s="101">
        <v>24.1</v>
      </c>
    </row>
    <row r="38" spans="1:22" ht="14.25" customHeight="1" x14ac:dyDescent="0.35">
      <c r="A38" s="37"/>
      <c r="E38" s="64">
        <v>2</v>
      </c>
      <c r="F38" s="24" t="s">
        <v>116</v>
      </c>
      <c r="H38" s="14">
        <v>8</v>
      </c>
      <c r="I38" s="14">
        <v>52</v>
      </c>
      <c r="K38" s="14">
        <f t="shared" si="18"/>
        <v>8</v>
      </c>
      <c r="L38" s="23">
        <f t="shared" si="19"/>
        <v>0.8666666666666667</v>
      </c>
      <c r="M38" s="23">
        <f t="shared" si="20"/>
        <v>8.8666666666666671</v>
      </c>
      <c r="N38" s="17"/>
      <c r="O38" s="23">
        <f t="shared" si="21"/>
        <v>1.1333333333333329</v>
      </c>
      <c r="P38" s="23"/>
      <c r="Q38" s="23"/>
      <c r="R38" s="23"/>
      <c r="S38" s="23"/>
    </row>
    <row r="39" spans="1:22" ht="14.25" customHeight="1" x14ac:dyDescent="0.35">
      <c r="A39" s="115"/>
      <c r="B39" s="116"/>
      <c r="C39" s="108"/>
      <c r="D39" s="108"/>
      <c r="E39" s="110">
        <v>3</v>
      </c>
      <c r="F39" s="110" t="s">
        <v>114</v>
      </c>
      <c r="G39" s="111"/>
      <c r="H39" s="100">
        <v>5</v>
      </c>
      <c r="I39" s="100">
        <v>23</v>
      </c>
      <c r="J39" s="111"/>
      <c r="K39" s="100">
        <f t="shared" si="18"/>
        <v>5</v>
      </c>
      <c r="L39" s="112">
        <f t="shared" si="19"/>
        <v>0.38333333333333336</v>
      </c>
      <c r="M39" s="112">
        <f t="shared" si="20"/>
        <v>5.3833333333333337</v>
      </c>
      <c r="N39" s="111"/>
      <c r="O39" s="112">
        <f t="shared" si="21"/>
        <v>4.6166666666666663</v>
      </c>
      <c r="P39" s="112"/>
      <c r="Q39" s="112"/>
      <c r="R39" s="112"/>
      <c r="S39" s="112"/>
      <c r="T39" s="101"/>
      <c r="U39" s="101"/>
      <c r="V39" s="101"/>
    </row>
    <row r="40" spans="1:22" ht="14.25" customHeight="1" x14ac:dyDescent="0.35">
      <c r="A40" s="39"/>
      <c r="B40" s="64"/>
      <c r="C40" s="64"/>
      <c r="E40" s="64">
        <v>4</v>
      </c>
      <c r="F40" s="24" t="s">
        <v>116</v>
      </c>
      <c r="H40" s="18">
        <v>5</v>
      </c>
      <c r="I40" s="18">
        <v>3</v>
      </c>
      <c r="K40" s="14">
        <f t="shared" si="18"/>
        <v>5</v>
      </c>
      <c r="L40" s="23">
        <f t="shared" si="19"/>
        <v>0.05</v>
      </c>
      <c r="M40" s="23">
        <f t="shared" si="20"/>
        <v>5.05</v>
      </c>
      <c r="N40" s="17"/>
      <c r="O40" s="23">
        <f t="shared" si="21"/>
        <v>4.95</v>
      </c>
      <c r="P40" s="23"/>
      <c r="Q40" s="23"/>
      <c r="R40" s="23"/>
      <c r="S40" s="23"/>
    </row>
    <row r="41" spans="1:22" ht="14.25" customHeight="1" x14ac:dyDescent="0.35">
      <c r="A41" s="115"/>
      <c r="B41" s="116"/>
      <c r="C41" s="108"/>
      <c r="D41" s="108"/>
      <c r="E41" s="110"/>
      <c r="F41" s="110"/>
      <c r="G41" s="111"/>
      <c r="H41" s="100"/>
      <c r="I41" s="100"/>
      <c r="J41" s="111"/>
      <c r="K41" s="100"/>
      <c r="L41" s="112"/>
      <c r="M41" s="112"/>
      <c r="N41" s="111"/>
      <c r="O41" s="112"/>
      <c r="P41" s="112"/>
      <c r="Q41" s="112"/>
      <c r="R41" s="112"/>
      <c r="S41" s="112"/>
      <c r="T41" s="101"/>
      <c r="U41" s="101"/>
      <c r="V41" s="101"/>
    </row>
    <row r="42" spans="1:22" ht="14.25" customHeight="1" x14ac:dyDescent="0.35">
      <c r="A42" s="37"/>
      <c r="B42" t="s">
        <v>170</v>
      </c>
      <c r="C42">
        <v>14</v>
      </c>
      <c r="D42">
        <v>8</v>
      </c>
      <c r="E42" s="64">
        <v>1</v>
      </c>
      <c r="F42" s="24" t="s">
        <v>114</v>
      </c>
      <c r="H42" s="14">
        <v>3</v>
      </c>
      <c r="I42" s="14">
        <v>29</v>
      </c>
      <c r="K42" s="14">
        <f t="shared" si="18"/>
        <v>3</v>
      </c>
      <c r="L42" s="23">
        <f t="shared" si="19"/>
        <v>0.48333333333333334</v>
      </c>
      <c r="M42" s="23">
        <f t="shared" si="20"/>
        <v>3.4833333333333334</v>
      </c>
      <c r="N42" s="17"/>
      <c r="O42" s="23">
        <f t="shared" si="21"/>
        <v>6.5166666666666666</v>
      </c>
      <c r="P42" s="15">
        <v>8</v>
      </c>
      <c r="Q42" s="15">
        <v>40</v>
      </c>
      <c r="R42" s="23"/>
      <c r="S42" s="23"/>
      <c r="T42" t="s">
        <v>126</v>
      </c>
      <c r="V42">
        <v>24.3</v>
      </c>
    </row>
    <row r="43" spans="1:22" ht="14.25" customHeight="1" x14ac:dyDescent="0.35">
      <c r="A43" s="115"/>
      <c r="B43" s="116"/>
      <c r="C43" s="108"/>
      <c r="D43" s="108"/>
      <c r="E43" s="110">
        <v>2</v>
      </c>
      <c r="F43" s="110" t="s">
        <v>116</v>
      </c>
      <c r="G43" s="111"/>
      <c r="H43" s="100">
        <v>2</v>
      </c>
      <c r="I43" s="100">
        <v>34</v>
      </c>
      <c r="J43" s="111"/>
      <c r="K43" s="100">
        <f t="shared" si="18"/>
        <v>2</v>
      </c>
      <c r="L43" s="112">
        <f t="shared" si="19"/>
        <v>0.56666666666666665</v>
      </c>
      <c r="M43" s="112">
        <f t="shared" si="20"/>
        <v>2.5666666666666664</v>
      </c>
      <c r="N43" s="111"/>
      <c r="O43" s="112">
        <f t="shared" si="21"/>
        <v>7.4333333333333336</v>
      </c>
      <c r="P43" s="112"/>
      <c r="Q43" s="112"/>
      <c r="R43" s="112"/>
      <c r="S43" s="112"/>
      <c r="T43" s="101"/>
      <c r="U43" s="101"/>
      <c r="V43" s="101"/>
    </row>
    <row r="44" spans="1:22" ht="14.25" customHeight="1" x14ac:dyDescent="0.35">
      <c r="A44" s="39"/>
      <c r="B44" s="4"/>
      <c r="C44" s="4"/>
      <c r="D44" s="1"/>
      <c r="E44" s="64"/>
      <c r="H44" s="14"/>
      <c r="I44" s="14"/>
      <c r="K44" s="14"/>
      <c r="L44" s="23"/>
      <c r="M44" s="23"/>
      <c r="N44" s="17"/>
      <c r="O44" s="23"/>
      <c r="P44" s="23"/>
      <c r="Q44" s="23"/>
      <c r="R44" s="23"/>
      <c r="S44" s="23"/>
    </row>
    <row r="45" spans="1:22" ht="14.25" customHeight="1" x14ac:dyDescent="0.35">
      <c r="A45" s="115">
        <v>44825</v>
      </c>
      <c r="B45" s="116" t="s">
        <v>171</v>
      </c>
      <c r="C45" s="108">
        <v>15</v>
      </c>
      <c r="D45" s="108">
        <v>1</v>
      </c>
      <c r="E45" s="110">
        <v>1</v>
      </c>
      <c r="F45" s="110" t="s">
        <v>114</v>
      </c>
      <c r="G45" s="111"/>
      <c r="H45" s="100">
        <v>8</v>
      </c>
      <c r="I45" s="100">
        <v>11</v>
      </c>
      <c r="J45" s="111"/>
      <c r="K45" s="100">
        <f t="shared" ref="K45:K58" si="22">H45</f>
        <v>8</v>
      </c>
      <c r="L45" s="112">
        <f t="shared" ref="L45:L58" si="23">I45/60</f>
        <v>0.18333333333333332</v>
      </c>
      <c r="M45" s="112">
        <f t="shared" ref="M45:M58" si="24">K45+L45</f>
        <v>8.1833333333333336</v>
      </c>
      <c r="N45" s="111"/>
      <c r="O45" s="112">
        <f t="shared" ref="O45:O58" si="25">10-M45</f>
        <v>1.8166666666666664</v>
      </c>
      <c r="P45" s="112">
        <v>7</v>
      </c>
      <c r="Q45" s="112">
        <v>16</v>
      </c>
      <c r="R45" s="112"/>
      <c r="S45" s="112"/>
      <c r="T45" s="101" t="s">
        <v>126</v>
      </c>
      <c r="U45" s="101"/>
      <c r="V45" s="101">
        <v>23.2</v>
      </c>
    </row>
    <row r="46" spans="1:22" ht="14.25" customHeight="1" x14ac:dyDescent="0.35">
      <c r="A46" s="37"/>
      <c r="E46" s="64">
        <v>2</v>
      </c>
      <c r="F46" s="24" t="s">
        <v>116</v>
      </c>
      <c r="H46" s="14">
        <v>7</v>
      </c>
      <c r="I46" s="14">
        <v>52</v>
      </c>
      <c r="K46" s="14">
        <f t="shared" si="22"/>
        <v>7</v>
      </c>
      <c r="L46" s="23">
        <f t="shared" si="23"/>
        <v>0.8666666666666667</v>
      </c>
      <c r="M46" s="23">
        <f t="shared" si="24"/>
        <v>7.8666666666666671</v>
      </c>
      <c r="N46" s="17"/>
      <c r="O46" s="23">
        <f t="shared" si="25"/>
        <v>2.1333333333333329</v>
      </c>
      <c r="P46" s="23"/>
      <c r="Q46" s="23"/>
      <c r="R46" s="23"/>
      <c r="S46" s="23"/>
    </row>
    <row r="47" spans="1:22" ht="14.25" customHeight="1" x14ac:dyDescent="0.35">
      <c r="A47" s="115"/>
      <c r="B47" s="116"/>
      <c r="C47" s="108"/>
      <c r="D47" s="108"/>
      <c r="E47" s="110">
        <v>3</v>
      </c>
      <c r="F47" s="110" t="s">
        <v>114</v>
      </c>
      <c r="G47" s="111"/>
      <c r="H47" s="100">
        <v>6</v>
      </c>
      <c r="I47" s="100">
        <v>52</v>
      </c>
      <c r="J47" s="111"/>
      <c r="K47" s="100">
        <f t="shared" si="22"/>
        <v>6</v>
      </c>
      <c r="L47" s="112">
        <f t="shared" si="23"/>
        <v>0.8666666666666667</v>
      </c>
      <c r="M47" s="112">
        <f t="shared" si="24"/>
        <v>6.8666666666666671</v>
      </c>
      <c r="N47" s="111"/>
      <c r="O47" s="112">
        <f t="shared" si="25"/>
        <v>3.1333333333333329</v>
      </c>
      <c r="P47" s="112"/>
      <c r="Q47" s="112"/>
      <c r="R47" s="112"/>
      <c r="S47" s="112"/>
      <c r="T47" s="101"/>
      <c r="U47" s="101"/>
      <c r="V47" s="101"/>
    </row>
    <row r="48" spans="1:22" ht="14.25" customHeight="1" x14ac:dyDescent="0.35">
      <c r="A48" s="37"/>
      <c r="E48" s="64">
        <v>4</v>
      </c>
      <c r="F48" s="24" t="s">
        <v>115</v>
      </c>
      <c r="H48" s="14">
        <v>1</v>
      </c>
      <c r="I48" s="14">
        <v>3</v>
      </c>
      <c r="K48" s="14">
        <f t="shared" si="22"/>
        <v>1</v>
      </c>
      <c r="L48" s="23">
        <f t="shared" si="23"/>
        <v>0.05</v>
      </c>
      <c r="M48" s="23">
        <f t="shared" si="24"/>
        <v>1.05</v>
      </c>
      <c r="N48" s="17"/>
      <c r="O48" s="23">
        <f t="shared" si="25"/>
        <v>8.9499999999999993</v>
      </c>
      <c r="P48" s="23"/>
      <c r="Q48" s="23"/>
      <c r="R48" s="23"/>
      <c r="S48" s="23"/>
    </row>
    <row r="49" spans="1:22" ht="14.25" customHeight="1" x14ac:dyDescent="0.35">
      <c r="A49" s="115"/>
      <c r="B49" s="116"/>
      <c r="C49" s="108"/>
      <c r="D49" s="108"/>
      <c r="E49" s="110"/>
      <c r="F49" s="110"/>
      <c r="G49" s="111"/>
      <c r="H49" s="100"/>
      <c r="I49" s="100"/>
      <c r="J49" s="111"/>
      <c r="K49" s="100"/>
      <c r="L49" s="112"/>
      <c r="M49" s="112"/>
      <c r="N49" s="111"/>
      <c r="O49" s="112"/>
      <c r="P49" s="112"/>
      <c r="Q49" s="112"/>
      <c r="R49" s="112"/>
      <c r="S49" s="112"/>
      <c r="T49" s="101"/>
      <c r="U49" s="101"/>
      <c r="V49" s="101"/>
    </row>
    <row r="50" spans="1:22" ht="14.25" customHeight="1" x14ac:dyDescent="0.35">
      <c r="A50" s="40">
        <v>44825</v>
      </c>
      <c r="B50" s="7" t="s">
        <v>172</v>
      </c>
      <c r="C50" s="7">
        <v>16</v>
      </c>
      <c r="D50">
        <v>2</v>
      </c>
      <c r="E50" s="64">
        <v>1</v>
      </c>
      <c r="F50" s="24" t="s">
        <v>114</v>
      </c>
      <c r="H50" s="18">
        <v>7</v>
      </c>
      <c r="I50" s="18">
        <v>28</v>
      </c>
      <c r="K50" s="14">
        <f t="shared" si="22"/>
        <v>7</v>
      </c>
      <c r="L50" s="23">
        <f t="shared" si="23"/>
        <v>0.46666666666666667</v>
      </c>
      <c r="M50" s="23">
        <f t="shared" si="24"/>
        <v>7.4666666666666668</v>
      </c>
      <c r="N50" s="17"/>
      <c r="O50" s="23">
        <f t="shared" si="25"/>
        <v>2.5333333333333332</v>
      </c>
      <c r="P50" s="15">
        <v>7</v>
      </c>
      <c r="Q50" s="15">
        <v>16</v>
      </c>
      <c r="R50" s="23"/>
      <c r="S50" s="23"/>
      <c r="T50" t="s">
        <v>126</v>
      </c>
      <c r="V50">
        <v>23.2</v>
      </c>
    </row>
    <row r="51" spans="1:22" ht="14.25" customHeight="1" x14ac:dyDescent="0.35">
      <c r="A51" s="115"/>
      <c r="B51" s="116"/>
      <c r="C51" s="108"/>
      <c r="D51" s="108"/>
      <c r="E51" s="110">
        <v>2</v>
      </c>
      <c r="F51" s="110" t="s">
        <v>116</v>
      </c>
      <c r="G51" s="111"/>
      <c r="H51" s="100">
        <v>5</v>
      </c>
      <c r="I51" s="100">
        <v>40</v>
      </c>
      <c r="J51" s="111"/>
      <c r="K51" s="100">
        <f t="shared" si="22"/>
        <v>5</v>
      </c>
      <c r="L51" s="112">
        <f t="shared" si="23"/>
        <v>0.66666666666666663</v>
      </c>
      <c r="M51" s="112">
        <f t="shared" si="24"/>
        <v>5.666666666666667</v>
      </c>
      <c r="N51" s="111"/>
      <c r="O51" s="112">
        <f t="shared" si="25"/>
        <v>4.333333333333333</v>
      </c>
      <c r="P51" s="112"/>
      <c r="Q51" s="112"/>
      <c r="R51" s="112"/>
      <c r="S51" s="112"/>
      <c r="T51" s="101"/>
      <c r="U51" s="101"/>
      <c r="V51" s="101"/>
    </row>
    <row r="52" spans="1:22" ht="14.25" customHeight="1" x14ac:dyDescent="0.35">
      <c r="A52" s="37"/>
      <c r="K52" s="14"/>
      <c r="L52" s="23"/>
      <c r="M52" s="23"/>
      <c r="N52" s="17"/>
      <c r="O52" s="23"/>
      <c r="P52" s="23"/>
      <c r="Q52" s="23"/>
      <c r="R52" s="23"/>
      <c r="S52" s="23"/>
    </row>
    <row r="53" spans="1:22" ht="14.25" customHeight="1" x14ac:dyDescent="0.35">
      <c r="A53" s="115">
        <v>44825</v>
      </c>
      <c r="B53" s="116" t="s">
        <v>173</v>
      </c>
      <c r="C53" s="108">
        <v>17</v>
      </c>
      <c r="D53" s="108">
        <v>3</v>
      </c>
      <c r="E53" s="110">
        <v>1</v>
      </c>
      <c r="F53" s="110" t="s">
        <v>114</v>
      </c>
      <c r="G53" s="111"/>
      <c r="H53" s="100">
        <v>7</v>
      </c>
      <c r="I53" s="100">
        <v>40</v>
      </c>
      <c r="J53" s="111"/>
      <c r="K53" s="100">
        <f t="shared" si="22"/>
        <v>7</v>
      </c>
      <c r="L53" s="112">
        <f t="shared" si="23"/>
        <v>0.66666666666666663</v>
      </c>
      <c r="M53" s="112">
        <f t="shared" si="24"/>
        <v>7.666666666666667</v>
      </c>
      <c r="N53" s="111"/>
      <c r="O53" s="112">
        <f t="shared" si="25"/>
        <v>2.333333333333333</v>
      </c>
      <c r="P53" s="112">
        <v>7</v>
      </c>
      <c r="Q53" s="112">
        <v>16</v>
      </c>
      <c r="R53" s="112"/>
      <c r="S53" s="112"/>
      <c r="T53" s="101" t="s">
        <v>126</v>
      </c>
      <c r="U53" s="101"/>
      <c r="V53" s="101">
        <v>23</v>
      </c>
    </row>
    <row r="54" spans="1:22" ht="14.25" customHeight="1" x14ac:dyDescent="0.35">
      <c r="A54" s="37"/>
      <c r="E54">
        <v>2</v>
      </c>
      <c r="F54" s="24" t="s">
        <v>116</v>
      </c>
      <c r="H54" s="18">
        <v>7</v>
      </c>
      <c r="I54" s="18">
        <v>18</v>
      </c>
      <c r="K54" s="14">
        <f t="shared" si="22"/>
        <v>7</v>
      </c>
      <c r="L54" s="23">
        <f t="shared" si="23"/>
        <v>0.3</v>
      </c>
      <c r="M54" s="23">
        <f t="shared" si="24"/>
        <v>7.3</v>
      </c>
      <c r="N54" s="17"/>
      <c r="O54" s="23">
        <f t="shared" si="25"/>
        <v>2.7</v>
      </c>
      <c r="P54" s="23"/>
      <c r="Q54" s="23"/>
      <c r="R54" s="23"/>
      <c r="S54" s="23"/>
    </row>
    <row r="55" spans="1:22" ht="14.25" customHeight="1" x14ac:dyDescent="0.35">
      <c r="A55" s="115"/>
      <c r="B55" s="116"/>
      <c r="C55" s="108"/>
      <c r="D55" s="108"/>
      <c r="E55" s="110">
        <v>3</v>
      </c>
      <c r="F55" s="110" t="s">
        <v>114</v>
      </c>
      <c r="G55" s="111"/>
      <c r="H55" s="100">
        <v>7</v>
      </c>
      <c r="I55" s="100">
        <v>4</v>
      </c>
      <c r="J55" s="111"/>
      <c r="K55" s="100">
        <f t="shared" si="22"/>
        <v>7</v>
      </c>
      <c r="L55" s="112">
        <f t="shared" si="23"/>
        <v>6.6666666666666666E-2</v>
      </c>
      <c r="M55" s="112">
        <f t="shared" si="24"/>
        <v>7.0666666666666664</v>
      </c>
      <c r="N55" s="111"/>
      <c r="O55" s="112">
        <f t="shared" si="25"/>
        <v>2.9333333333333336</v>
      </c>
      <c r="P55" s="112"/>
      <c r="Q55" s="112"/>
      <c r="R55" s="112"/>
      <c r="S55" s="112"/>
      <c r="T55" s="101"/>
      <c r="U55" s="101"/>
      <c r="V55" s="101"/>
    </row>
    <row r="56" spans="1:22" ht="14.25" customHeight="1" x14ac:dyDescent="0.35">
      <c r="A56" s="37"/>
      <c r="E56">
        <v>4</v>
      </c>
      <c r="F56" s="24" t="s">
        <v>116</v>
      </c>
      <c r="H56" s="18">
        <v>6</v>
      </c>
      <c r="I56" s="18">
        <v>52</v>
      </c>
      <c r="K56" s="14">
        <f t="shared" si="22"/>
        <v>6</v>
      </c>
      <c r="L56" s="23">
        <f t="shared" si="23"/>
        <v>0.8666666666666667</v>
      </c>
      <c r="M56" s="23">
        <f t="shared" si="24"/>
        <v>6.8666666666666671</v>
      </c>
      <c r="N56" s="17"/>
      <c r="O56" s="23">
        <f t="shared" si="25"/>
        <v>3.1333333333333329</v>
      </c>
      <c r="P56" s="23"/>
      <c r="Q56" s="23"/>
      <c r="R56" s="23"/>
      <c r="S56" s="23"/>
    </row>
    <row r="57" spans="1:22" ht="14.25" customHeight="1" x14ac:dyDescent="0.35">
      <c r="A57" s="115"/>
      <c r="B57" s="116"/>
      <c r="C57" s="108"/>
      <c r="D57" s="108"/>
      <c r="E57" s="110">
        <v>5</v>
      </c>
      <c r="F57" s="110" t="s">
        <v>114</v>
      </c>
      <c r="G57" s="111"/>
      <c r="H57" s="100">
        <v>5</v>
      </c>
      <c r="I57" s="100">
        <v>46</v>
      </c>
      <c r="J57" s="111"/>
      <c r="K57" s="100">
        <f t="shared" si="22"/>
        <v>5</v>
      </c>
      <c r="L57" s="112">
        <f t="shared" si="23"/>
        <v>0.76666666666666672</v>
      </c>
      <c r="M57" s="112">
        <f t="shared" si="24"/>
        <v>5.7666666666666666</v>
      </c>
      <c r="N57" s="111"/>
      <c r="O57" s="112">
        <f t="shared" si="25"/>
        <v>4.2333333333333334</v>
      </c>
      <c r="P57" s="112"/>
      <c r="Q57" s="112"/>
      <c r="R57" s="112"/>
      <c r="S57" s="112"/>
      <c r="T57" s="101"/>
      <c r="U57" s="101"/>
      <c r="V57" s="101"/>
    </row>
    <row r="58" spans="1:22" ht="14.25" customHeight="1" x14ac:dyDescent="0.35">
      <c r="A58" s="39"/>
      <c r="B58" s="64"/>
      <c r="C58" s="64"/>
      <c r="E58">
        <v>6</v>
      </c>
      <c r="F58" s="24" t="s">
        <v>115</v>
      </c>
      <c r="H58" s="18">
        <v>4</v>
      </c>
      <c r="I58" s="18">
        <v>27</v>
      </c>
      <c r="K58" s="14">
        <f t="shared" si="22"/>
        <v>4</v>
      </c>
      <c r="L58" s="23">
        <f t="shared" si="23"/>
        <v>0.45</v>
      </c>
      <c r="M58" s="23">
        <f t="shared" si="24"/>
        <v>4.45</v>
      </c>
      <c r="N58" s="17"/>
      <c r="O58" s="23">
        <f t="shared" si="25"/>
        <v>5.55</v>
      </c>
      <c r="P58" s="23"/>
      <c r="Q58" s="23"/>
      <c r="R58" s="23"/>
      <c r="S58" s="23"/>
    </row>
    <row r="59" spans="1:22" ht="14.25" customHeight="1" x14ac:dyDescent="0.35">
      <c r="A59" s="115"/>
      <c r="B59" s="116"/>
      <c r="C59" s="108"/>
      <c r="D59" s="108"/>
      <c r="E59" s="110"/>
      <c r="F59" s="110"/>
      <c r="G59" s="111"/>
      <c r="H59" s="100"/>
      <c r="I59" s="100"/>
      <c r="J59" s="111"/>
      <c r="K59" s="100"/>
      <c r="L59" s="112"/>
      <c r="M59" s="112"/>
      <c r="N59" s="111"/>
      <c r="O59" s="112"/>
      <c r="P59" s="112"/>
      <c r="Q59" s="112"/>
      <c r="R59" s="112"/>
      <c r="S59" s="112"/>
      <c r="T59" s="101"/>
      <c r="U59" s="101"/>
      <c r="V59" s="101"/>
    </row>
    <row r="60" spans="1:22" ht="14.25" customHeight="1" x14ac:dyDescent="0.35">
      <c r="A60" s="39">
        <v>44825</v>
      </c>
      <c r="B60" s="7" t="s">
        <v>174</v>
      </c>
      <c r="C60" s="7">
        <v>18</v>
      </c>
      <c r="D60" s="1">
        <v>4</v>
      </c>
      <c r="E60" s="64">
        <v>1</v>
      </c>
      <c r="F60" s="24" t="s">
        <v>114</v>
      </c>
      <c r="H60" s="18">
        <v>6</v>
      </c>
      <c r="I60" s="18">
        <v>10</v>
      </c>
      <c r="K60" s="14">
        <f t="shared" ref="K60:K66" si="26">H60</f>
        <v>6</v>
      </c>
      <c r="L60" s="23">
        <f t="shared" ref="L60:L66" si="27">I60/60</f>
        <v>0.16666666666666666</v>
      </c>
      <c r="M60" s="23">
        <f t="shared" ref="M60:M66" si="28">K60+L60</f>
        <v>6.166666666666667</v>
      </c>
      <c r="N60" s="17"/>
      <c r="O60" s="23">
        <f t="shared" ref="O60:O66" si="29">10-M60</f>
        <v>3.833333333333333</v>
      </c>
      <c r="P60" s="15">
        <v>7</v>
      </c>
      <c r="Q60" s="15">
        <v>16</v>
      </c>
      <c r="R60" s="23"/>
      <c r="S60" s="23"/>
      <c r="T60" t="s">
        <v>126</v>
      </c>
      <c r="V60">
        <v>23</v>
      </c>
    </row>
    <row r="61" spans="1:22" ht="14.25" customHeight="1" x14ac:dyDescent="0.35">
      <c r="A61" s="115"/>
      <c r="B61" s="116"/>
      <c r="C61" s="108"/>
      <c r="D61" s="108"/>
      <c r="E61" s="110">
        <v>2</v>
      </c>
      <c r="F61" s="110" t="s">
        <v>115</v>
      </c>
      <c r="G61" s="111"/>
      <c r="H61" s="100">
        <v>4</v>
      </c>
      <c r="I61" s="100">
        <v>9</v>
      </c>
      <c r="J61" s="111"/>
      <c r="K61" s="100">
        <f t="shared" si="26"/>
        <v>4</v>
      </c>
      <c r="L61" s="112">
        <f t="shared" si="27"/>
        <v>0.15</v>
      </c>
      <c r="M61" s="112">
        <f t="shared" si="28"/>
        <v>4.1500000000000004</v>
      </c>
      <c r="N61" s="111"/>
      <c r="O61" s="112">
        <f t="shared" si="29"/>
        <v>5.85</v>
      </c>
      <c r="P61" s="112"/>
      <c r="Q61" s="112"/>
      <c r="R61" s="112"/>
      <c r="S61" s="112"/>
      <c r="T61" s="101"/>
      <c r="U61" s="101"/>
      <c r="V61" s="101"/>
    </row>
    <row r="62" spans="1:22" ht="14.25" customHeight="1" x14ac:dyDescent="0.35">
      <c r="A62" s="39"/>
      <c r="B62" s="8"/>
      <c r="C62" s="8"/>
      <c r="D62" s="1"/>
      <c r="E62" s="1"/>
      <c r="H62" s="14"/>
      <c r="I62" s="14"/>
      <c r="K62" s="14"/>
      <c r="L62" s="23"/>
      <c r="M62" s="23"/>
      <c r="N62" s="17"/>
      <c r="O62" s="23"/>
      <c r="P62" s="23"/>
      <c r="Q62" s="23"/>
      <c r="R62" s="23"/>
      <c r="S62" s="23"/>
      <c r="V62" s="64"/>
    </row>
    <row r="63" spans="1:22" ht="14.25" customHeight="1" x14ac:dyDescent="0.35">
      <c r="A63" s="115">
        <v>44825</v>
      </c>
      <c r="B63" s="116" t="s">
        <v>175</v>
      </c>
      <c r="C63" s="108">
        <v>19</v>
      </c>
      <c r="D63" s="108">
        <v>5</v>
      </c>
      <c r="E63" s="110">
        <v>1</v>
      </c>
      <c r="F63" s="110" t="s">
        <v>114</v>
      </c>
      <c r="G63" s="111"/>
      <c r="H63" s="100">
        <v>8</v>
      </c>
      <c r="I63" s="100">
        <v>25</v>
      </c>
      <c r="J63" s="111"/>
      <c r="K63" s="100">
        <f t="shared" si="26"/>
        <v>8</v>
      </c>
      <c r="L63" s="112">
        <f t="shared" si="27"/>
        <v>0.41666666666666669</v>
      </c>
      <c r="M63" s="112">
        <f t="shared" si="28"/>
        <v>8.4166666666666661</v>
      </c>
      <c r="N63" s="111"/>
      <c r="O63" s="112">
        <f t="shared" si="29"/>
        <v>1.5833333333333339</v>
      </c>
      <c r="P63" s="112">
        <v>7</v>
      </c>
      <c r="Q63" s="112">
        <v>16</v>
      </c>
      <c r="R63" s="112"/>
      <c r="S63" s="112"/>
      <c r="T63" s="101" t="s">
        <v>126</v>
      </c>
      <c r="U63" s="101"/>
      <c r="V63" s="101">
        <v>23</v>
      </c>
    </row>
    <row r="64" spans="1:22" ht="14.25" customHeight="1" x14ac:dyDescent="0.35">
      <c r="A64" s="37"/>
      <c r="E64" s="64">
        <v>2</v>
      </c>
      <c r="F64" s="24" t="s">
        <v>116</v>
      </c>
      <c r="H64" s="18">
        <v>8</v>
      </c>
      <c r="I64" s="18">
        <v>10</v>
      </c>
      <c r="K64" s="14">
        <f t="shared" si="26"/>
        <v>8</v>
      </c>
      <c r="L64" s="23">
        <f t="shared" si="27"/>
        <v>0.16666666666666666</v>
      </c>
      <c r="M64" s="23">
        <f t="shared" si="28"/>
        <v>8.1666666666666661</v>
      </c>
      <c r="N64" s="17"/>
      <c r="O64" s="23">
        <f t="shared" si="29"/>
        <v>1.8333333333333339</v>
      </c>
      <c r="P64" s="23"/>
      <c r="Q64" s="23"/>
      <c r="R64" s="23"/>
      <c r="S64" s="23"/>
    </row>
    <row r="65" spans="1:22" ht="14.25" customHeight="1" x14ac:dyDescent="0.35">
      <c r="A65" s="115"/>
      <c r="B65" s="116"/>
      <c r="C65" s="108"/>
      <c r="D65" s="108"/>
      <c r="E65" s="110">
        <v>3</v>
      </c>
      <c r="F65" s="110" t="s">
        <v>114</v>
      </c>
      <c r="G65" s="111"/>
      <c r="H65" s="100">
        <v>7</v>
      </c>
      <c r="I65" s="100">
        <v>56</v>
      </c>
      <c r="J65" s="111"/>
      <c r="K65" s="100">
        <f t="shared" si="26"/>
        <v>7</v>
      </c>
      <c r="L65" s="112">
        <f t="shared" si="27"/>
        <v>0.93333333333333335</v>
      </c>
      <c r="M65" s="112">
        <f t="shared" si="28"/>
        <v>7.9333333333333336</v>
      </c>
      <c r="N65" s="111"/>
      <c r="O65" s="112">
        <f t="shared" si="29"/>
        <v>2.0666666666666664</v>
      </c>
      <c r="P65" s="112"/>
      <c r="Q65" s="112"/>
      <c r="R65" s="112"/>
      <c r="S65" s="112"/>
      <c r="T65" s="101"/>
      <c r="U65" s="101"/>
      <c r="V65" s="101"/>
    </row>
    <row r="66" spans="1:22" ht="14.25" customHeight="1" x14ac:dyDescent="0.35">
      <c r="A66" s="37"/>
      <c r="E66" s="64">
        <v>4</v>
      </c>
      <c r="F66" s="17" t="s">
        <v>115</v>
      </c>
      <c r="H66" s="14">
        <v>7</v>
      </c>
      <c r="I66" s="14">
        <v>5</v>
      </c>
      <c r="K66" s="14">
        <f t="shared" si="26"/>
        <v>7</v>
      </c>
      <c r="L66" s="23">
        <f t="shared" si="27"/>
        <v>8.3333333333333329E-2</v>
      </c>
      <c r="M66" s="23">
        <f t="shared" si="28"/>
        <v>7.083333333333333</v>
      </c>
      <c r="N66" s="17"/>
      <c r="O66" s="23">
        <f t="shared" si="29"/>
        <v>2.916666666666667</v>
      </c>
      <c r="P66" s="23"/>
      <c r="Q66" s="23"/>
      <c r="R66" s="23"/>
      <c r="S66" s="23"/>
    </row>
    <row r="67" spans="1:22" ht="14.25" customHeight="1" x14ac:dyDescent="0.35">
      <c r="A67" s="115"/>
      <c r="B67" s="116"/>
      <c r="C67" s="108"/>
      <c r="D67" s="108"/>
      <c r="E67" s="110"/>
      <c r="F67" s="110"/>
      <c r="G67" s="111"/>
      <c r="H67" s="100"/>
      <c r="I67" s="100"/>
      <c r="J67" s="111"/>
      <c r="K67" s="100"/>
      <c r="L67" s="112"/>
      <c r="M67" s="112"/>
      <c r="N67" s="111"/>
      <c r="O67" s="112"/>
      <c r="P67" s="112"/>
      <c r="Q67" s="112"/>
      <c r="R67" s="112"/>
      <c r="S67" s="112"/>
      <c r="T67" s="101"/>
      <c r="U67" s="101"/>
      <c r="V67" s="101"/>
    </row>
    <row r="68" spans="1:22" ht="14.25" customHeight="1" x14ac:dyDescent="0.35">
      <c r="A68" s="39">
        <v>44825</v>
      </c>
      <c r="B68" s="8" t="s">
        <v>176</v>
      </c>
      <c r="C68" s="7">
        <v>20</v>
      </c>
      <c r="D68" s="1">
        <v>6</v>
      </c>
      <c r="E68" s="64" t="s">
        <v>118</v>
      </c>
      <c r="H68" s="14"/>
      <c r="I68" s="14"/>
      <c r="K68" s="14"/>
      <c r="L68" s="23"/>
      <c r="M68" s="23"/>
      <c r="N68" s="17"/>
      <c r="O68" s="23"/>
      <c r="P68" s="15">
        <v>7</v>
      </c>
      <c r="Q68" s="15">
        <v>16</v>
      </c>
      <c r="R68" s="23"/>
      <c r="S68" s="23"/>
      <c r="T68" t="s">
        <v>126</v>
      </c>
      <c r="V68">
        <v>23</v>
      </c>
    </row>
    <row r="69" spans="1:22" ht="14.25" customHeight="1" x14ac:dyDescent="0.35">
      <c r="A69" s="115"/>
      <c r="B69" s="116"/>
      <c r="C69" s="108"/>
      <c r="D69" s="108"/>
      <c r="E69" s="110"/>
      <c r="F69" s="110"/>
      <c r="G69" s="111"/>
      <c r="H69" s="100"/>
      <c r="I69" s="100"/>
      <c r="J69" s="111"/>
      <c r="K69" s="100"/>
      <c r="L69" s="112"/>
      <c r="M69" s="112"/>
      <c r="N69" s="111"/>
      <c r="O69" s="112"/>
      <c r="P69" s="112"/>
      <c r="Q69" s="112"/>
      <c r="R69" s="112"/>
      <c r="S69" s="112"/>
      <c r="T69" s="101"/>
      <c r="U69" s="101"/>
      <c r="V69" s="101"/>
    </row>
    <row r="70" spans="1:22" ht="14.25" customHeight="1" x14ac:dyDescent="0.35">
      <c r="A70" s="37">
        <v>44825</v>
      </c>
      <c r="B70" s="64" t="s">
        <v>177</v>
      </c>
      <c r="C70" s="64">
        <v>21</v>
      </c>
      <c r="D70">
        <v>7</v>
      </c>
      <c r="E70" s="1">
        <v>1</v>
      </c>
      <c r="F70" s="24" t="s">
        <v>114</v>
      </c>
      <c r="H70" s="14">
        <v>9</v>
      </c>
      <c r="I70" s="14">
        <v>50</v>
      </c>
      <c r="K70" s="14">
        <f t="shared" ref="K70:K76" si="30">H70</f>
        <v>9</v>
      </c>
      <c r="L70" s="23">
        <f t="shared" ref="L70:L76" si="31">I70/60</f>
        <v>0.83333333333333337</v>
      </c>
      <c r="M70" s="23">
        <f t="shared" ref="M70:M76" si="32">K70+L70</f>
        <v>9.8333333333333339</v>
      </c>
      <c r="N70" s="17"/>
      <c r="O70" s="23">
        <f t="shared" ref="O70:O76" si="33">10-M70</f>
        <v>0.16666666666666607</v>
      </c>
      <c r="P70" s="15">
        <v>7</v>
      </c>
      <c r="Q70" s="15">
        <v>16</v>
      </c>
      <c r="R70" s="23"/>
      <c r="S70" s="23"/>
      <c r="T70" t="s">
        <v>126</v>
      </c>
      <c r="V70">
        <v>24</v>
      </c>
    </row>
    <row r="71" spans="1:22" ht="14.25" customHeight="1" x14ac:dyDescent="0.35">
      <c r="A71" s="115"/>
      <c r="B71" s="116"/>
      <c r="C71" s="108"/>
      <c r="D71" s="108"/>
      <c r="E71" s="110">
        <v>2</v>
      </c>
      <c r="F71" s="110" t="s">
        <v>116</v>
      </c>
      <c r="G71" s="111"/>
      <c r="H71" s="100">
        <v>9</v>
      </c>
      <c r="I71" s="100">
        <v>42</v>
      </c>
      <c r="J71" s="111"/>
      <c r="K71" s="100">
        <f t="shared" si="30"/>
        <v>9</v>
      </c>
      <c r="L71" s="112">
        <f t="shared" si="31"/>
        <v>0.7</v>
      </c>
      <c r="M71" s="112">
        <f t="shared" si="32"/>
        <v>9.6999999999999993</v>
      </c>
      <c r="N71" s="111"/>
      <c r="O71" s="112">
        <f t="shared" si="33"/>
        <v>0.30000000000000071</v>
      </c>
      <c r="P71" s="112"/>
      <c r="Q71" s="112"/>
      <c r="R71" s="112"/>
      <c r="S71" s="112"/>
      <c r="T71" s="101"/>
      <c r="U71" s="101"/>
      <c r="V71" s="101"/>
    </row>
    <row r="72" spans="1:22" ht="14.25" customHeight="1" x14ac:dyDescent="0.35">
      <c r="A72" s="37"/>
      <c r="E72">
        <v>3</v>
      </c>
      <c r="F72" s="24" t="s">
        <v>114</v>
      </c>
      <c r="H72" s="18">
        <v>7</v>
      </c>
      <c r="I72" s="18">
        <v>17</v>
      </c>
      <c r="K72" s="14">
        <f t="shared" si="30"/>
        <v>7</v>
      </c>
      <c r="L72" s="23">
        <f t="shared" si="31"/>
        <v>0.28333333333333333</v>
      </c>
      <c r="M72" s="23">
        <f t="shared" si="32"/>
        <v>7.2833333333333332</v>
      </c>
      <c r="N72" s="17"/>
      <c r="O72" s="23">
        <f t="shared" si="33"/>
        <v>2.7166666666666668</v>
      </c>
      <c r="P72" s="23"/>
      <c r="Q72" s="23"/>
      <c r="R72" s="23"/>
      <c r="S72" s="23"/>
    </row>
    <row r="73" spans="1:22" ht="14.25" customHeight="1" x14ac:dyDescent="0.35">
      <c r="A73" s="115"/>
      <c r="B73" s="116"/>
      <c r="C73" s="108"/>
      <c r="D73" s="108"/>
      <c r="E73" s="110">
        <v>4</v>
      </c>
      <c r="F73" s="110" t="s">
        <v>116</v>
      </c>
      <c r="G73" s="111"/>
      <c r="H73" s="100">
        <v>6</v>
      </c>
      <c r="I73" s="100">
        <v>53</v>
      </c>
      <c r="J73" s="111"/>
      <c r="K73" s="100">
        <f t="shared" si="30"/>
        <v>6</v>
      </c>
      <c r="L73" s="112">
        <f t="shared" si="31"/>
        <v>0.8833333333333333</v>
      </c>
      <c r="M73" s="112">
        <f t="shared" si="32"/>
        <v>6.8833333333333329</v>
      </c>
      <c r="N73" s="111"/>
      <c r="O73" s="112">
        <f t="shared" si="33"/>
        <v>3.1166666666666671</v>
      </c>
      <c r="P73" s="112"/>
      <c r="Q73" s="112"/>
      <c r="R73" s="112"/>
      <c r="S73" s="112"/>
      <c r="T73" s="101"/>
      <c r="U73" s="101"/>
      <c r="V73" s="101"/>
    </row>
    <row r="74" spans="1:22" ht="14.25" customHeight="1" x14ac:dyDescent="0.35">
      <c r="A74" s="37"/>
      <c r="K74" s="14"/>
      <c r="L74" s="23"/>
      <c r="M74" s="23"/>
      <c r="N74" s="17"/>
      <c r="O74" s="23"/>
      <c r="P74" s="23"/>
      <c r="Q74" s="23"/>
      <c r="R74" s="23"/>
      <c r="S74" s="23"/>
    </row>
    <row r="75" spans="1:22" ht="14.25" customHeight="1" x14ac:dyDescent="0.35">
      <c r="A75" s="115">
        <v>44825</v>
      </c>
      <c r="B75" s="116" t="s">
        <v>178</v>
      </c>
      <c r="C75" s="108">
        <v>22</v>
      </c>
      <c r="D75" s="108">
        <v>8</v>
      </c>
      <c r="E75" s="110">
        <v>1</v>
      </c>
      <c r="F75" s="110" t="s">
        <v>114</v>
      </c>
      <c r="G75" s="111"/>
      <c r="H75" s="100">
        <v>9</v>
      </c>
      <c r="I75" s="100">
        <v>2</v>
      </c>
      <c r="J75" s="111"/>
      <c r="K75" s="100">
        <f t="shared" si="30"/>
        <v>9</v>
      </c>
      <c r="L75" s="112">
        <f t="shared" si="31"/>
        <v>3.3333333333333333E-2</v>
      </c>
      <c r="M75" s="112">
        <f t="shared" si="32"/>
        <v>9.0333333333333332</v>
      </c>
      <c r="N75" s="111"/>
      <c r="O75" s="112">
        <f>10-M75</f>
        <v>0.96666666666666679</v>
      </c>
      <c r="P75" s="112">
        <v>7</v>
      </c>
      <c r="Q75" s="112">
        <v>16</v>
      </c>
      <c r="R75" s="112"/>
      <c r="S75" s="112"/>
      <c r="T75" s="101" t="s">
        <v>126</v>
      </c>
      <c r="U75" s="101"/>
      <c r="V75" s="101">
        <v>24</v>
      </c>
    </row>
    <row r="76" spans="1:22" ht="14.25" customHeight="1" x14ac:dyDescent="0.35">
      <c r="A76" s="39"/>
      <c r="E76">
        <v>2</v>
      </c>
      <c r="F76" s="24" t="s">
        <v>115</v>
      </c>
      <c r="H76" s="18">
        <v>8</v>
      </c>
      <c r="I76" s="18">
        <v>38</v>
      </c>
      <c r="K76" s="14">
        <f t="shared" si="30"/>
        <v>8</v>
      </c>
      <c r="L76" s="23">
        <f t="shared" si="31"/>
        <v>0.6333333333333333</v>
      </c>
      <c r="M76" s="23">
        <f t="shared" si="32"/>
        <v>8.6333333333333329</v>
      </c>
      <c r="N76" s="17"/>
      <c r="O76" s="23">
        <f t="shared" si="33"/>
        <v>1.3666666666666671</v>
      </c>
      <c r="P76" s="23"/>
      <c r="Q76" s="23"/>
      <c r="R76" s="23"/>
      <c r="S76" s="23"/>
    </row>
    <row r="77" spans="1:22" ht="14.25" customHeight="1" x14ac:dyDescent="0.35">
      <c r="A77" s="115"/>
      <c r="B77" s="116"/>
      <c r="C77" s="108"/>
      <c r="D77" s="108"/>
      <c r="E77" s="110"/>
      <c r="F77" s="110"/>
      <c r="G77" s="111"/>
      <c r="H77" s="100"/>
      <c r="I77" s="100"/>
      <c r="J77" s="111"/>
      <c r="K77" s="100"/>
      <c r="L77" s="112"/>
      <c r="M77" s="112"/>
      <c r="N77" s="111"/>
      <c r="O77" s="112"/>
      <c r="P77" s="112"/>
      <c r="Q77" s="112"/>
      <c r="R77" s="112"/>
      <c r="S77" s="112"/>
      <c r="T77" s="101"/>
      <c r="U77" s="101"/>
      <c r="V77" s="101"/>
    </row>
    <row r="78" spans="1:22" ht="14.25" customHeight="1" x14ac:dyDescent="0.35">
      <c r="A78" s="39">
        <v>44825</v>
      </c>
      <c r="B78" s="64" t="s">
        <v>179</v>
      </c>
      <c r="C78" s="64">
        <v>23</v>
      </c>
      <c r="D78" s="1">
        <v>9</v>
      </c>
      <c r="E78">
        <v>1</v>
      </c>
      <c r="F78" s="24" t="s">
        <v>114</v>
      </c>
      <c r="H78" s="14">
        <v>9</v>
      </c>
      <c r="I78" s="14">
        <v>20</v>
      </c>
      <c r="K78" s="14">
        <f t="shared" ref="K78:K91" si="34">H78</f>
        <v>9</v>
      </c>
      <c r="L78" s="23">
        <f t="shared" ref="L78:L91" si="35">I78/60</f>
        <v>0.33333333333333331</v>
      </c>
      <c r="M78" s="23">
        <f t="shared" ref="M78:M91" si="36">K78+L78</f>
        <v>9.3333333333333339</v>
      </c>
      <c r="N78" s="17"/>
      <c r="O78" s="23">
        <f t="shared" ref="O78:O91" si="37">10-M78</f>
        <v>0.66666666666666607</v>
      </c>
      <c r="P78" s="15">
        <v>7</v>
      </c>
      <c r="Q78" s="15">
        <v>16</v>
      </c>
      <c r="R78" s="23"/>
      <c r="S78" s="23"/>
      <c r="T78" t="s">
        <v>126</v>
      </c>
      <c r="V78">
        <v>24.1</v>
      </c>
    </row>
    <row r="79" spans="1:22" ht="14.25" customHeight="1" x14ac:dyDescent="0.35">
      <c r="A79" s="115"/>
      <c r="B79" s="116"/>
      <c r="C79" s="108"/>
      <c r="D79" s="108"/>
      <c r="E79" s="110">
        <v>2</v>
      </c>
      <c r="F79" s="110" t="s">
        <v>116</v>
      </c>
      <c r="G79" s="111"/>
      <c r="H79" s="100">
        <v>6</v>
      </c>
      <c r="I79" s="100">
        <v>12</v>
      </c>
      <c r="J79" s="111"/>
      <c r="K79" s="100">
        <f t="shared" si="34"/>
        <v>6</v>
      </c>
      <c r="L79" s="112">
        <f t="shared" si="35"/>
        <v>0.2</v>
      </c>
      <c r="M79" s="112">
        <f t="shared" si="36"/>
        <v>6.2</v>
      </c>
      <c r="N79" s="111"/>
      <c r="O79" s="112">
        <f t="shared" si="37"/>
        <v>3.8</v>
      </c>
      <c r="P79" s="112"/>
      <c r="Q79" s="112"/>
      <c r="R79" s="112"/>
      <c r="S79" s="112"/>
      <c r="T79" s="101"/>
      <c r="U79" s="101"/>
      <c r="V79" s="101"/>
    </row>
    <row r="80" spans="1:22" ht="14.25" customHeight="1" x14ac:dyDescent="0.35">
      <c r="A80" s="37"/>
      <c r="E80">
        <v>3</v>
      </c>
      <c r="F80" s="24" t="s">
        <v>114</v>
      </c>
      <c r="H80" s="14">
        <v>5</v>
      </c>
      <c r="I80" s="14">
        <v>39</v>
      </c>
      <c r="K80" s="14">
        <f t="shared" si="34"/>
        <v>5</v>
      </c>
      <c r="L80" s="23">
        <f t="shared" si="35"/>
        <v>0.65</v>
      </c>
      <c r="M80" s="23">
        <f t="shared" si="36"/>
        <v>5.65</v>
      </c>
      <c r="N80" s="17"/>
      <c r="O80" s="23">
        <f t="shared" si="37"/>
        <v>4.3499999999999996</v>
      </c>
      <c r="P80" s="23"/>
      <c r="Q80" s="23"/>
      <c r="R80" s="23"/>
      <c r="S80" s="23"/>
    </row>
    <row r="81" spans="1:22" ht="14.25" customHeight="1" x14ac:dyDescent="0.35">
      <c r="A81" s="115"/>
      <c r="B81" s="116"/>
      <c r="C81" s="108"/>
      <c r="D81" s="108"/>
      <c r="E81" s="110">
        <v>4</v>
      </c>
      <c r="F81" s="110" t="s">
        <v>115</v>
      </c>
      <c r="G81" s="111"/>
      <c r="H81" s="100">
        <v>1</v>
      </c>
      <c r="I81" s="100">
        <v>2</v>
      </c>
      <c r="J81" s="111"/>
      <c r="K81" s="100">
        <f t="shared" si="34"/>
        <v>1</v>
      </c>
      <c r="L81" s="112">
        <f t="shared" si="35"/>
        <v>3.3333333333333333E-2</v>
      </c>
      <c r="M81" s="112">
        <f t="shared" si="36"/>
        <v>1.0333333333333334</v>
      </c>
      <c r="N81" s="111"/>
      <c r="O81" s="112">
        <f t="shared" si="37"/>
        <v>8.9666666666666668</v>
      </c>
      <c r="P81" s="112"/>
      <c r="Q81" s="112"/>
      <c r="R81" s="112"/>
      <c r="S81" s="112"/>
      <c r="T81" s="101"/>
      <c r="U81" s="101"/>
      <c r="V81" s="101"/>
    </row>
    <row r="82" spans="1:22" ht="14.25" customHeight="1" x14ac:dyDescent="0.35">
      <c r="A82" s="37"/>
      <c r="E82" s="1"/>
      <c r="H82" s="14"/>
      <c r="I82" s="14"/>
      <c r="K82" s="14"/>
      <c r="L82" s="23"/>
      <c r="M82" s="23"/>
      <c r="N82" s="17"/>
      <c r="O82" s="23"/>
      <c r="P82" s="23"/>
      <c r="Q82" s="23"/>
      <c r="R82" s="23"/>
      <c r="S82" s="23"/>
    </row>
    <row r="83" spans="1:22" ht="14.25" customHeight="1" x14ac:dyDescent="0.35">
      <c r="A83" s="115">
        <v>44825</v>
      </c>
      <c r="B83" s="116" t="s">
        <v>180</v>
      </c>
      <c r="C83" s="108">
        <v>24</v>
      </c>
      <c r="D83" s="108">
        <v>10</v>
      </c>
      <c r="E83" s="110">
        <v>1</v>
      </c>
      <c r="F83" s="110" t="s">
        <v>114</v>
      </c>
      <c r="G83" s="111"/>
      <c r="H83" s="100">
        <v>8</v>
      </c>
      <c r="I83" s="100">
        <v>58</v>
      </c>
      <c r="J83" s="111"/>
      <c r="K83" s="100">
        <f t="shared" si="34"/>
        <v>8</v>
      </c>
      <c r="L83" s="112">
        <f t="shared" si="35"/>
        <v>0.96666666666666667</v>
      </c>
      <c r="M83" s="112">
        <f t="shared" si="36"/>
        <v>8.9666666666666668</v>
      </c>
      <c r="N83" s="111"/>
      <c r="O83" s="112">
        <f>10-M83</f>
        <v>1.0333333333333332</v>
      </c>
      <c r="P83" s="112">
        <v>7</v>
      </c>
      <c r="Q83" s="112">
        <v>16</v>
      </c>
      <c r="R83" s="112"/>
      <c r="S83" s="112"/>
      <c r="T83" s="101" t="s">
        <v>126</v>
      </c>
      <c r="U83" s="101"/>
      <c r="V83" s="101">
        <v>24.1</v>
      </c>
    </row>
    <row r="84" spans="1:22" ht="14.25" customHeight="1" x14ac:dyDescent="0.35">
      <c r="A84" s="37"/>
      <c r="E84" s="64">
        <v>2</v>
      </c>
      <c r="F84" s="24" t="s">
        <v>116</v>
      </c>
      <c r="H84" s="14">
        <v>8</v>
      </c>
      <c r="I84" s="14">
        <v>11</v>
      </c>
      <c r="K84" s="14">
        <f t="shared" si="34"/>
        <v>8</v>
      </c>
      <c r="L84" s="23">
        <f t="shared" si="35"/>
        <v>0.18333333333333332</v>
      </c>
      <c r="M84" s="23">
        <f t="shared" si="36"/>
        <v>8.1833333333333336</v>
      </c>
      <c r="N84" s="17"/>
      <c r="O84" s="23">
        <f t="shared" si="37"/>
        <v>1.8166666666666664</v>
      </c>
      <c r="P84" s="23"/>
      <c r="Q84" s="23"/>
      <c r="R84" s="23"/>
      <c r="S84" s="23"/>
    </row>
    <row r="85" spans="1:22" ht="14.25" customHeight="1" x14ac:dyDescent="0.35">
      <c r="A85" s="115"/>
      <c r="B85" s="116"/>
      <c r="C85" s="108"/>
      <c r="D85" s="108"/>
      <c r="E85" s="110">
        <v>3</v>
      </c>
      <c r="F85" s="110" t="s">
        <v>114</v>
      </c>
      <c r="G85" s="111"/>
      <c r="H85" s="100">
        <v>7</v>
      </c>
      <c r="I85" s="100">
        <v>3</v>
      </c>
      <c r="J85" s="111"/>
      <c r="K85" s="100">
        <f t="shared" si="34"/>
        <v>7</v>
      </c>
      <c r="L85" s="112">
        <f t="shared" si="35"/>
        <v>0.05</v>
      </c>
      <c r="M85" s="112">
        <f t="shared" si="36"/>
        <v>7.05</v>
      </c>
      <c r="N85" s="111"/>
      <c r="O85" s="112">
        <f t="shared" si="37"/>
        <v>2.95</v>
      </c>
      <c r="P85" s="112"/>
      <c r="Q85" s="112"/>
      <c r="R85" s="112"/>
      <c r="S85" s="112"/>
      <c r="T85" s="101"/>
      <c r="U85" s="101"/>
      <c r="V85" s="101"/>
    </row>
    <row r="86" spans="1:22" ht="14.25" customHeight="1" x14ac:dyDescent="0.35">
      <c r="A86" s="37"/>
      <c r="E86" s="64">
        <v>4</v>
      </c>
      <c r="F86" s="24" t="s">
        <v>115</v>
      </c>
      <c r="H86" s="18">
        <v>6</v>
      </c>
      <c r="I86" s="18">
        <v>17</v>
      </c>
      <c r="K86" s="14">
        <f t="shared" si="34"/>
        <v>6</v>
      </c>
      <c r="L86" s="23">
        <f t="shared" si="35"/>
        <v>0.28333333333333333</v>
      </c>
      <c r="M86" s="23">
        <f t="shared" si="36"/>
        <v>6.2833333333333332</v>
      </c>
      <c r="N86" s="17"/>
      <c r="O86" s="23">
        <f t="shared" si="37"/>
        <v>3.7166666666666668</v>
      </c>
      <c r="P86" s="23"/>
      <c r="Q86" s="23"/>
      <c r="R86" s="23"/>
      <c r="S86" s="23"/>
    </row>
    <row r="87" spans="1:22" ht="14.25" customHeight="1" x14ac:dyDescent="0.35">
      <c r="A87" s="115"/>
      <c r="B87" s="116"/>
      <c r="C87" s="108"/>
      <c r="D87" s="108"/>
      <c r="E87" s="110"/>
      <c r="F87" s="110"/>
      <c r="G87" s="111"/>
      <c r="H87" s="100"/>
      <c r="I87" s="100"/>
      <c r="J87" s="111"/>
      <c r="K87" s="100"/>
      <c r="L87" s="112"/>
      <c r="M87" s="112"/>
      <c r="N87" s="111"/>
      <c r="O87" s="112"/>
      <c r="P87" s="112"/>
      <c r="Q87" s="112"/>
      <c r="R87" s="112"/>
      <c r="S87" s="112"/>
      <c r="T87" s="101"/>
      <c r="U87" s="101"/>
      <c r="V87" s="101"/>
    </row>
    <row r="88" spans="1:22" ht="14.25" customHeight="1" x14ac:dyDescent="0.35">
      <c r="A88" s="37">
        <v>44825</v>
      </c>
      <c r="B88" s="64" t="s">
        <v>181</v>
      </c>
      <c r="C88" s="64">
        <v>25</v>
      </c>
      <c r="D88">
        <v>11</v>
      </c>
      <c r="E88" s="64">
        <v>1</v>
      </c>
      <c r="F88" s="24" t="s">
        <v>114</v>
      </c>
      <c r="H88" s="14">
        <v>5</v>
      </c>
      <c r="I88" s="14">
        <v>9</v>
      </c>
      <c r="K88" s="14">
        <f t="shared" si="34"/>
        <v>5</v>
      </c>
      <c r="L88" s="23">
        <f t="shared" si="35"/>
        <v>0.15</v>
      </c>
      <c r="M88" s="23">
        <f t="shared" si="36"/>
        <v>5.15</v>
      </c>
      <c r="N88" s="17"/>
      <c r="O88" s="23">
        <f t="shared" si="37"/>
        <v>4.8499999999999996</v>
      </c>
      <c r="P88" s="15">
        <v>7</v>
      </c>
      <c r="Q88" s="15">
        <v>16</v>
      </c>
      <c r="R88" s="23"/>
      <c r="S88" s="23"/>
      <c r="T88" t="s">
        <v>126</v>
      </c>
      <c r="V88">
        <v>24.1</v>
      </c>
    </row>
    <row r="89" spans="1:22" ht="14.25" customHeight="1" x14ac:dyDescent="0.35">
      <c r="A89" s="115"/>
      <c r="B89" s="116"/>
      <c r="C89" s="108"/>
      <c r="D89" s="108"/>
      <c r="E89" s="110">
        <v>2</v>
      </c>
      <c r="F89" s="110" t="s">
        <v>116</v>
      </c>
      <c r="G89" s="111"/>
      <c r="H89" s="100">
        <v>4</v>
      </c>
      <c r="I89" s="100">
        <v>5</v>
      </c>
      <c r="J89" s="111"/>
      <c r="K89" s="100">
        <f t="shared" si="34"/>
        <v>4</v>
      </c>
      <c r="L89" s="112">
        <f t="shared" si="35"/>
        <v>8.3333333333333329E-2</v>
      </c>
      <c r="M89" s="112">
        <f t="shared" si="36"/>
        <v>4.083333333333333</v>
      </c>
      <c r="N89" s="111"/>
      <c r="O89" s="112">
        <f t="shared" si="37"/>
        <v>5.916666666666667</v>
      </c>
      <c r="P89" s="112"/>
      <c r="Q89" s="112"/>
      <c r="R89" s="112"/>
      <c r="S89" s="112"/>
      <c r="T89" s="101"/>
      <c r="U89" s="101"/>
      <c r="V89" s="101"/>
    </row>
    <row r="90" spans="1:22" ht="14.25" customHeight="1" x14ac:dyDescent="0.35">
      <c r="A90" s="37"/>
      <c r="E90" s="64">
        <v>3</v>
      </c>
      <c r="F90" s="17" t="s">
        <v>114</v>
      </c>
      <c r="H90" s="14">
        <v>2</v>
      </c>
      <c r="I90" s="14">
        <v>27</v>
      </c>
      <c r="K90" s="14">
        <f t="shared" si="34"/>
        <v>2</v>
      </c>
      <c r="L90" s="23">
        <f t="shared" si="35"/>
        <v>0.45</v>
      </c>
      <c r="M90" s="23">
        <f t="shared" si="36"/>
        <v>2.4500000000000002</v>
      </c>
      <c r="N90" s="17"/>
      <c r="O90" s="23">
        <f t="shared" si="37"/>
        <v>7.55</v>
      </c>
      <c r="P90" s="23"/>
      <c r="Q90" s="23"/>
      <c r="R90" s="23"/>
      <c r="S90" s="23"/>
    </row>
    <row r="91" spans="1:22" ht="14.25" customHeight="1" x14ac:dyDescent="0.35">
      <c r="A91" s="115"/>
      <c r="B91" s="116"/>
      <c r="C91" s="108"/>
      <c r="D91" s="108"/>
      <c r="E91" s="110">
        <v>4</v>
      </c>
      <c r="F91" s="110" t="s">
        <v>116</v>
      </c>
      <c r="G91" s="111"/>
      <c r="H91" s="100">
        <v>2</v>
      </c>
      <c r="I91" s="100">
        <v>10</v>
      </c>
      <c r="J91" s="111"/>
      <c r="K91" s="100">
        <f t="shared" si="34"/>
        <v>2</v>
      </c>
      <c r="L91" s="112">
        <f t="shared" si="35"/>
        <v>0.16666666666666666</v>
      </c>
      <c r="M91" s="112">
        <f t="shared" si="36"/>
        <v>2.1666666666666665</v>
      </c>
      <c r="N91" s="111"/>
      <c r="O91" s="112">
        <f t="shared" si="37"/>
        <v>7.8333333333333339</v>
      </c>
      <c r="P91" s="112"/>
      <c r="Q91" s="112"/>
      <c r="R91" s="112"/>
      <c r="S91" s="112"/>
      <c r="T91" s="101"/>
      <c r="U91" s="101"/>
      <c r="V91" s="101"/>
    </row>
    <row r="92" spans="1:22" ht="14.25" customHeight="1" x14ac:dyDescent="0.35">
      <c r="A92" s="39"/>
      <c r="B92" s="1"/>
      <c r="C92" s="1"/>
      <c r="D92" s="1"/>
      <c r="E92" s="1"/>
      <c r="H92" s="14"/>
      <c r="I92" s="14"/>
      <c r="K92" s="14"/>
      <c r="L92" s="23"/>
      <c r="M92" s="23"/>
      <c r="N92" s="17"/>
      <c r="O92" s="23"/>
      <c r="P92" s="23"/>
      <c r="Q92" s="23"/>
      <c r="R92" s="23"/>
      <c r="S92" s="23"/>
    </row>
    <row r="93" spans="1:22" ht="14.25" customHeight="1" x14ac:dyDescent="0.35">
      <c r="A93" s="115">
        <v>44825</v>
      </c>
      <c r="B93" s="116" t="s">
        <v>182</v>
      </c>
      <c r="C93" s="108">
        <v>26</v>
      </c>
      <c r="D93" s="108">
        <v>12</v>
      </c>
      <c r="E93" s="110" t="s">
        <v>118</v>
      </c>
      <c r="F93" s="110"/>
      <c r="G93" s="111"/>
      <c r="H93" s="100"/>
      <c r="I93" s="100"/>
      <c r="J93" s="111"/>
      <c r="K93" s="100"/>
      <c r="L93" s="112"/>
      <c r="M93" s="112"/>
      <c r="N93" s="111"/>
      <c r="O93" s="112"/>
      <c r="P93" s="112">
        <v>7</v>
      </c>
      <c r="Q93" s="112">
        <v>16</v>
      </c>
      <c r="R93" s="112"/>
      <c r="S93" s="112"/>
      <c r="T93" s="101" t="s">
        <v>126</v>
      </c>
      <c r="U93" s="101"/>
      <c r="V93" s="101">
        <v>24.1</v>
      </c>
    </row>
    <row r="94" spans="1:22" ht="14.25" customHeight="1" x14ac:dyDescent="0.35">
      <c r="A94" s="37"/>
      <c r="K94" s="14"/>
      <c r="L94" s="23"/>
      <c r="M94" s="23"/>
      <c r="N94" s="17"/>
      <c r="O94" s="23"/>
      <c r="P94" s="23"/>
      <c r="Q94" s="23"/>
      <c r="R94" s="23"/>
      <c r="S94" s="23"/>
    </row>
    <row r="95" spans="1:22" ht="14.25" customHeight="1" x14ac:dyDescent="0.35">
      <c r="A95" s="115">
        <v>44825</v>
      </c>
      <c r="B95" s="116" t="s">
        <v>183</v>
      </c>
      <c r="C95" s="108">
        <v>27</v>
      </c>
      <c r="D95" s="108">
        <v>13</v>
      </c>
      <c r="E95" s="110">
        <v>1</v>
      </c>
      <c r="F95" s="110" t="s">
        <v>114</v>
      </c>
      <c r="G95" s="111"/>
      <c r="H95" s="100">
        <v>9</v>
      </c>
      <c r="I95" s="100">
        <v>3</v>
      </c>
      <c r="J95" s="111"/>
      <c r="K95" s="100">
        <f t="shared" ref="K95:K103" si="38">H95</f>
        <v>9</v>
      </c>
      <c r="L95" s="112">
        <f t="shared" ref="L95:L103" si="39">I95/60</f>
        <v>0.05</v>
      </c>
      <c r="M95" s="112">
        <f t="shared" ref="M95:M103" si="40">K95+L95</f>
        <v>9.0500000000000007</v>
      </c>
      <c r="N95" s="111"/>
      <c r="O95" s="112">
        <f t="shared" ref="O95:O103" si="41">10-M95</f>
        <v>0.94999999999999929</v>
      </c>
      <c r="P95" s="112">
        <v>7</v>
      </c>
      <c r="Q95" s="112">
        <v>16</v>
      </c>
      <c r="R95" s="112"/>
      <c r="S95" s="112"/>
      <c r="T95" s="101" t="s">
        <v>126</v>
      </c>
      <c r="U95" s="101"/>
      <c r="V95" s="101" t="s">
        <v>117</v>
      </c>
    </row>
    <row r="96" spans="1:22" ht="14.25" customHeight="1" x14ac:dyDescent="0.35">
      <c r="A96" s="37"/>
      <c r="E96" s="1">
        <v>2</v>
      </c>
      <c r="F96" s="24" t="s">
        <v>116</v>
      </c>
      <c r="H96" s="14">
        <v>8</v>
      </c>
      <c r="I96" s="14">
        <v>51</v>
      </c>
      <c r="K96" s="14">
        <f t="shared" si="38"/>
        <v>8</v>
      </c>
      <c r="L96" s="23">
        <f t="shared" si="39"/>
        <v>0.85</v>
      </c>
      <c r="M96" s="23">
        <f t="shared" si="40"/>
        <v>8.85</v>
      </c>
      <c r="N96" s="17"/>
      <c r="O96" s="23">
        <f t="shared" si="41"/>
        <v>1.1500000000000004</v>
      </c>
      <c r="P96" s="23"/>
      <c r="Q96" s="23"/>
      <c r="R96" s="23"/>
      <c r="S96" s="23"/>
    </row>
    <row r="97" spans="1:22" ht="14.25" customHeight="1" x14ac:dyDescent="0.35">
      <c r="A97" s="115"/>
      <c r="B97" s="116"/>
      <c r="C97" s="108"/>
      <c r="D97" s="108"/>
      <c r="E97" s="110">
        <v>3</v>
      </c>
      <c r="F97" s="110" t="s">
        <v>114</v>
      </c>
      <c r="G97" s="111"/>
      <c r="H97" s="100">
        <v>5</v>
      </c>
      <c r="I97" s="100">
        <v>6</v>
      </c>
      <c r="J97" s="111"/>
      <c r="K97" s="100">
        <f t="shared" si="38"/>
        <v>5</v>
      </c>
      <c r="L97" s="112">
        <f t="shared" si="39"/>
        <v>0.1</v>
      </c>
      <c r="M97" s="112">
        <f t="shared" si="40"/>
        <v>5.0999999999999996</v>
      </c>
      <c r="N97" s="111"/>
      <c r="O97" s="112">
        <f t="shared" si="41"/>
        <v>4.9000000000000004</v>
      </c>
      <c r="P97" s="112"/>
      <c r="Q97" s="112"/>
      <c r="R97" s="112"/>
      <c r="S97" s="112"/>
      <c r="T97" s="101"/>
      <c r="U97" s="101"/>
      <c r="V97" s="101"/>
    </row>
    <row r="98" spans="1:22" ht="14.25" customHeight="1" x14ac:dyDescent="0.35">
      <c r="A98" s="37"/>
      <c r="E98" s="64">
        <v>4</v>
      </c>
      <c r="F98" s="24" t="s">
        <v>116</v>
      </c>
      <c r="H98" s="14">
        <v>3</v>
      </c>
      <c r="I98" s="14">
        <v>52</v>
      </c>
      <c r="K98" s="14">
        <f t="shared" si="38"/>
        <v>3</v>
      </c>
      <c r="L98" s="23">
        <f t="shared" si="39"/>
        <v>0.8666666666666667</v>
      </c>
      <c r="M98" s="23">
        <f t="shared" si="40"/>
        <v>3.8666666666666667</v>
      </c>
      <c r="N98" s="17"/>
      <c r="O98" s="23">
        <f t="shared" si="41"/>
        <v>6.1333333333333329</v>
      </c>
      <c r="P98" s="23"/>
      <c r="Q98" s="23"/>
      <c r="R98" s="23"/>
      <c r="S98" s="23"/>
    </row>
    <row r="99" spans="1:22" ht="14.25" customHeight="1" x14ac:dyDescent="0.35">
      <c r="A99" s="115"/>
      <c r="B99" s="116"/>
      <c r="C99" s="108"/>
      <c r="D99" s="108"/>
      <c r="E99" s="110">
        <v>5</v>
      </c>
      <c r="F99" s="110" t="s">
        <v>114</v>
      </c>
      <c r="G99" s="111"/>
      <c r="H99" s="100">
        <v>3</v>
      </c>
      <c r="I99" s="100">
        <v>23</v>
      </c>
      <c r="J99" s="111"/>
      <c r="K99" s="100">
        <f t="shared" si="38"/>
        <v>3</v>
      </c>
      <c r="L99" s="112">
        <f t="shared" si="39"/>
        <v>0.38333333333333336</v>
      </c>
      <c r="M99" s="112">
        <f t="shared" si="40"/>
        <v>3.3833333333333333</v>
      </c>
      <c r="N99" s="111"/>
      <c r="O99" s="112">
        <f t="shared" si="41"/>
        <v>6.6166666666666671</v>
      </c>
      <c r="P99" s="112"/>
      <c r="Q99" s="112"/>
      <c r="R99" s="112"/>
      <c r="S99" s="112"/>
      <c r="T99" s="101"/>
      <c r="U99" s="101"/>
      <c r="V99" s="101"/>
    </row>
    <row r="100" spans="1:22" ht="14.25" customHeight="1" x14ac:dyDescent="0.35">
      <c r="A100" s="37"/>
      <c r="E100" s="1"/>
      <c r="H100" s="14"/>
      <c r="I100" s="14"/>
      <c r="K100" s="14"/>
      <c r="L100" s="23"/>
      <c r="M100" s="23"/>
      <c r="N100" s="17"/>
      <c r="O100" s="23"/>
      <c r="P100" s="23"/>
      <c r="Q100" s="23"/>
      <c r="R100" s="23"/>
      <c r="S100" s="23"/>
    </row>
    <row r="101" spans="1:22" ht="14.25" customHeight="1" x14ac:dyDescent="0.35">
      <c r="A101" s="115">
        <v>44825</v>
      </c>
      <c r="B101" s="116" t="s">
        <v>184</v>
      </c>
      <c r="C101" s="108">
        <v>28</v>
      </c>
      <c r="D101" s="108">
        <v>14</v>
      </c>
      <c r="E101" s="110">
        <v>1</v>
      </c>
      <c r="F101" s="110" t="s">
        <v>114</v>
      </c>
      <c r="G101" s="111"/>
      <c r="H101" s="100">
        <v>3</v>
      </c>
      <c r="I101" s="100">
        <v>10</v>
      </c>
      <c r="J101" s="111"/>
      <c r="K101" s="100">
        <f t="shared" si="38"/>
        <v>3</v>
      </c>
      <c r="L101" s="112">
        <f t="shared" si="39"/>
        <v>0.16666666666666666</v>
      </c>
      <c r="M101" s="112">
        <f t="shared" si="40"/>
        <v>3.1666666666666665</v>
      </c>
      <c r="N101" s="111"/>
      <c r="O101" s="112">
        <f t="shared" si="41"/>
        <v>6.8333333333333339</v>
      </c>
      <c r="P101" s="112">
        <v>7</v>
      </c>
      <c r="Q101" s="112">
        <v>16</v>
      </c>
      <c r="R101" s="112"/>
      <c r="S101" s="112"/>
      <c r="T101" s="101" t="s">
        <v>126</v>
      </c>
      <c r="U101" s="101"/>
      <c r="V101" s="101" t="s">
        <v>117</v>
      </c>
    </row>
    <row r="102" spans="1:22" ht="14.25" customHeight="1" x14ac:dyDescent="0.35">
      <c r="A102" s="39"/>
      <c r="B102" s="1"/>
      <c r="C102" s="1"/>
      <c r="D102" s="1"/>
      <c r="E102" s="64">
        <v>2</v>
      </c>
      <c r="F102" s="24" t="s">
        <v>116</v>
      </c>
      <c r="H102" s="14">
        <v>2</v>
      </c>
      <c r="I102" s="14">
        <v>50</v>
      </c>
      <c r="K102" s="14">
        <f t="shared" si="38"/>
        <v>2</v>
      </c>
      <c r="L102" s="23">
        <f t="shared" si="39"/>
        <v>0.83333333333333337</v>
      </c>
      <c r="M102" s="23">
        <f t="shared" si="40"/>
        <v>2.8333333333333335</v>
      </c>
      <c r="N102" s="17"/>
      <c r="O102" s="23">
        <f t="shared" si="41"/>
        <v>7.1666666666666661</v>
      </c>
      <c r="P102" s="23"/>
      <c r="Q102" s="23"/>
      <c r="R102" s="23"/>
      <c r="S102" s="23"/>
    </row>
    <row r="103" spans="1:22" ht="14.25" customHeight="1" x14ac:dyDescent="0.35">
      <c r="A103" s="115"/>
      <c r="B103" s="116"/>
      <c r="C103" s="108"/>
      <c r="D103" s="108"/>
      <c r="E103" s="110">
        <v>3</v>
      </c>
      <c r="F103" s="110" t="s">
        <v>114</v>
      </c>
      <c r="G103" s="111"/>
      <c r="H103" s="100">
        <v>1</v>
      </c>
      <c r="I103" s="100">
        <v>15</v>
      </c>
      <c r="J103" s="111"/>
      <c r="K103" s="100">
        <f t="shared" si="38"/>
        <v>1</v>
      </c>
      <c r="L103" s="112">
        <f t="shared" si="39"/>
        <v>0.25</v>
      </c>
      <c r="M103" s="112">
        <f t="shared" si="40"/>
        <v>1.25</v>
      </c>
      <c r="N103" s="111"/>
      <c r="O103" s="112">
        <f t="shared" si="41"/>
        <v>8.75</v>
      </c>
      <c r="P103" s="112"/>
      <c r="Q103" s="112"/>
      <c r="R103" s="112"/>
      <c r="S103" s="112"/>
      <c r="T103" s="101"/>
      <c r="U103" s="101"/>
      <c r="V103" s="101"/>
    </row>
    <row r="104" spans="1:22" ht="14.25" customHeight="1" x14ac:dyDescent="0.35">
      <c r="A104" s="37"/>
      <c r="E104" s="1"/>
      <c r="H104" s="14"/>
      <c r="I104" s="14"/>
      <c r="K104" s="14"/>
      <c r="L104" s="23"/>
      <c r="M104" s="23"/>
      <c r="N104" s="17"/>
      <c r="O104" s="23"/>
      <c r="P104" s="23"/>
      <c r="Q104" s="23"/>
      <c r="R104" s="23"/>
      <c r="S104" s="23"/>
    </row>
    <row r="105" spans="1:22" ht="14.25" customHeight="1" x14ac:dyDescent="0.35">
      <c r="A105" s="115">
        <v>44852</v>
      </c>
      <c r="B105" s="116" t="s">
        <v>217</v>
      </c>
      <c r="C105" s="108">
        <v>29</v>
      </c>
      <c r="D105" s="108">
        <v>1</v>
      </c>
      <c r="E105" s="110">
        <v>1</v>
      </c>
      <c r="F105" s="110" t="s">
        <v>114</v>
      </c>
      <c r="G105" s="111"/>
      <c r="H105" s="100">
        <v>9</v>
      </c>
      <c r="I105" s="100">
        <v>24</v>
      </c>
      <c r="J105" s="111"/>
      <c r="K105" s="100">
        <f t="shared" ref="K105:K108" si="42">H105</f>
        <v>9</v>
      </c>
      <c r="L105" s="112">
        <f t="shared" ref="L105:L108" si="43">I105/60</f>
        <v>0.4</v>
      </c>
      <c r="M105" s="112">
        <f t="shared" ref="M105:M108" si="44">K105+L105</f>
        <v>9.4</v>
      </c>
      <c r="N105" s="111"/>
      <c r="O105" s="112">
        <f t="shared" ref="O105:O108" si="45">10-M105</f>
        <v>0.59999999999999964</v>
      </c>
      <c r="P105" s="112">
        <v>7</v>
      </c>
      <c r="Q105" s="112">
        <v>14</v>
      </c>
      <c r="R105" s="112" t="s">
        <v>216</v>
      </c>
      <c r="S105" s="112"/>
      <c r="T105" s="101"/>
      <c r="U105" s="101"/>
      <c r="V105" s="101">
        <v>22.6</v>
      </c>
    </row>
    <row r="106" spans="1:22" ht="14.25" customHeight="1" x14ac:dyDescent="0.35">
      <c r="A106" s="39"/>
      <c r="B106" s="1"/>
      <c r="C106" s="1"/>
      <c r="D106" s="1"/>
      <c r="E106" s="71">
        <v>2</v>
      </c>
      <c r="F106" s="24" t="s">
        <v>116</v>
      </c>
      <c r="H106" s="14">
        <v>8</v>
      </c>
      <c r="I106" s="14">
        <v>32</v>
      </c>
      <c r="K106" s="14">
        <f t="shared" si="42"/>
        <v>8</v>
      </c>
      <c r="L106" s="23">
        <f t="shared" si="43"/>
        <v>0.53333333333333333</v>
      </c>
      <c r="M106" s="23">
        <f t="shared" si="44"/>
        <v>8.5333333333333332</v>
      </c>
      <c r="N106" s="17"/>
      <c r="O106" s="23">
        <f t="shared" si="45"/>
        <v>1.4666666666666668</v>
      </c>
      <c r="P106" s="23"/>
      <c r="Q106" s="23"/>
      <c r="R106" s="23"/>
      <c r="S106" s="23"/>
    </row>
    <row r="107" spans="1:22" ht="14.25" customHeight="1" x14ac:dyDescent="0.35">
      <c r="A107" s="115"/>
      <c r="B107" s="116"/>
      <c r="C107" s="108"/>
      <c r="D107" s="108"/>
      <c r="E107" s="110">
        <v>3</v>
      </c>
      <c r="F107" s="110" t="s">
        <v>114</v>
      </c>
      <c r="G107" s="111"/>
      <c r="H107" s="100">
        <v>7</v>
      </c>
      <c r="I107" s="100">
        <v>10</v>
      </c>
      <c r="J107" s="111"/>
      <c r="K107" s="100">
        <f t="shared" si="42"/>
        <v>7</v>
      </c>
      <c r="L107" s="112">
        <f t="shared" si="43"/>
        <v>0.16666666666666666</v>
      </c>
      <c r="M107" s="112">
        <f t="shared" si="44"/>
        <v>7.166666666666667</v>
      </c>
      <c r="N107" s="111"/>
      <c r="O107" s="112">
        <f t="shared" si="45"/>
        <v>2.833333333333333</v>
      </c>
      <c r="P107" s="112"/>
      <c r="Q107" s="112"/>
      <c r="R107" s="112"/>
      <c r="S107" s="112"/>
      <c r="T107" s="101"/>
      <c r="U107" s="101"/>
      <c r="V107" s="101"/>
    </row>
    <row r="108" spans="1:22" ht="14.25" customHeight="1" x14ac:dyDescent="0.35">
      <c r="A108" s="37"/>
      <c r="E108" s="71">
        <v>4</v>
      </c>
      <c r="F108" s="24" t="s">
        <v>115</v>
      </c>
      <c r="H108" s="14">
        <v>2</v>
      </c>
      <c r="I108" s="14">
        <v>16</v>
      </c>
      <c r="K108" s="14">
        <f t="shared" si="42"/>
        <v>2</v>
      </c>
      <c r="L108" s="23">
        <f t="shared" si="43"/>
        <v>0.26666666666666666</v>
      </c>
      <c r="M108" s="23">
        <f t="shared" si="44"/>
        <v>2.2666666666666666</v>
      </c>
      <c r="N108" s="17"/>
      <c r="O108" s="23">
        <f t="shared" si="45"/>
        <v>7.7333333333333334</v>
      </c>
      <c r="P108" s="23"/>
      <c r="Q108" s="23"/>
      <c r="R108" s="23"/>
      <c r="S108" s="23"/>
    </row>
    <row r="109" spans="1:22" ht="14.25" customHeight="1" x14ac:dyDescent="0.35">
      <c r="A109" s="115"/>
      <c r="B109" s="116"/>
      <c r="C109" s="108"/>
      <c r="D109" s="108"/>
      <c r="E109" s="110">
        <v>5</v>
      </c>
      <c r="F109" s="110" t="s">
        <v>189</v>
      </c>
      <c r="G109" s="111"/>
      <c r="H109" s="100">
        <v>1</v>
      </c>
      <c r="I109" s="100">
        <v>8</v>
      </c>
      <c r="J109" s="111"/>
      <c r="K109" s="100">
        <f>H109</f>
        <v>1</v>
      </c>
      <c r="L109" s="112">
        <f>I109/60</f>
        <v>0.13333333333333333</v>
      </c>
      <c r="M109" s="112">
        <f>K109+L109</f>
        <v>1.1333333333333333</v>
      </c>
      <c r="N109" s="111"/>
      <c r="O109" s="112">
        <f>10-M109</f>
        <v>8.8666666666666671</v>
      </c>
      <c r="P109" s="112"/>
      <c r="Q109" s="112"/>
      <c r="R109" s="112"/>
      <c r="S109" s="112"/>
      <c r="T109" s="101"/>
      <c r="U109" s="101"/>
      <c r="V109" s="101"/>
    </row>
    <row r="110" spans="1:22" ht="14.25" customHeight="1" x14ac:dyDescent="0.35">
      <c r="A110" s="37"/>
      <c r="E110" s="1"/>
      <c r="H110" s="14"/>
      <c r="I110" s="14"/>
      <c r="K110" s="14"/>
      <c r="L110" s="23"/>
      <c r="M110" s="23"/>
      <c r="N110" s="17"/>
      <c r="O110" s="23"/>
      <c r="P110" s="23"/>
      <c r="Q110" s="23"/>
      <c r="R110" s="23"/>
      <c r="S110" s="23"/>
    </row>
    <row r="111" spans="1:22" ht="14.25" customHeight="1" x14ac:dyDescent="0.35">
      <c r="A111" s="115">
        <v>44852</v>
      </c>
      <c r="B111" s="116" t="s">
        <v>218</v>
      </c>
      <c r="C111" s="108">
        <v>30</v>
      </c>
      <c r="D111" s="108">
        <v>2</v>
      </c>
      <c r="E111" s="110">
        <v>1</v>
      </c>
      <c r="F111" s="110" t="s">
        <v>114</v>
      </c>
      <c r="G111" s="111"/>
      <c r="H111" s="100">
        <v>6</v>
      </c>
      <c r="I111" s="100">
        <v>25</v>
      </c>
      <c r="J111" s="111"/>
      <c r="K111" s="100">
        <f t="shared" ref="K111:K112" si="46">H111</f>
        <v>6</v>
      </c>
      <c r="L111" s="112">
        <f t="shared" ref="L111:L112" si="47">I111/60</f>
        <v>0.41666666666666669</v>
      </c>
      <c r="M111" s="112">
        <f t="shared" ref="M111:M112" si="48">K111+L111</f>
        <v>6.416666666666667</v>
      </c>
      <c r="N111" s="111"/>
      <c r="O111" s="112">
        <f t="shared" ref="O111:O112" si="49">10-M111</f>
        <v>3.583333333333333</v>
      </c>
      <c r="P111" s="112">
        <v>7</v>
      </c>
      <c r="Q111" s="112">
        <v>14</v>
      </c>
      <c r="R111" s="112" t="s">
        <v>216</v>
      </c>
      <c r="S111" s="112"/>
      <c r="T111" s="101"/>
      <c r="U111" s="101"/>
      <c r="V111" s="101">
        <v>22.6</v>
      </c>
    </row>
    <row r="112" spans="1:22" ht="14.25" customHeight="1" x14ac:dyDescent="0.35">
      <c r="A112" s="37"/>
      <c r="E112" s="71">
        <v>2</v>
      </c>
      <c r="F112" s="24" t="s">
        <v>116</v>
      </c>
      <c r="H112" s="14">
        <v>5</v>
      </c>
      <c r="I112" s="14">
        <v>37</v>
      </c>
      <c r="K112" s="14">
        <f t="shared" si="46"/>
        <v>5</v>
      </c>
      <c r="L112" s="23">
        <f t="shared" si="47"/>
        <v>0.6166666666666667</v>
      </c>
      <c r="M112" s="23">
        <f t="shared" si="48"/>
        <v>5.6166666666666671</v>
      </c>
      <c r="N112" s="17"/>
      <c r="O112" s="23">
        <f t="shared" si="49"/>
        <v>4.3833333333333329</v>
      </c>
      <c r="P112" s="23"/>
      <c r="Q112" s="23"/>
      <c r="R112" s="23"/>
      <c r="S112" s="23"/>
    </row>
    <row r="113" spans="1:22" ht="14.25" customHeight="1" x14ac:dyDescent="0.35">
      <c r="A113" s="115"/>
      <c r="B113" s="116"/>
      <c r="C113" s="108"/>
      <c r="D113" s="108"/>
      <c r="E113" s="110"/>
      <c r="F113" s="110"/>
      <c r="G113" s="111"/>
      <c r="H113" s="100"/>
      <c r="I113" s="100"/>
      <c r="J113" s="111"/>
      <c r="K113" s="100"/>
      <c r="L113" s="112"/>
      <c r="M113" s="112"/>
      <c r="N113" s="111"/>
      <c r="O113" s="112"/>
      <c r="P113" s="112"/>
      <c r="Q113" s="112"/>
      <c r="R113" s="112"/>
      <c r="S113" s="112"/>
      <c r="T113" s="101"/>
      <c r="U113" s="101"/>
      <c r="V113" s="101"/>
    </row>
    <row r="114" spans="1:22" ht="14.25" customHeight="1" x14ac:dyDescent="0.35">
      <c r="A114" s="39">
        <v>44852</v>
      </c>
      <c r="B114" s="71" t="s">
        <v>219</v>
      </c>
      <c r="C114" s="1">
        <v>31</v>
      </c>
      <c r="D114" s="1">
        <v>3</v>
      </c>
      <c r="E114" s="1">
        <v>1</v>
      </c>
      <c r="F114" s="24" t="s">
        <v>114</v>
      </c>
      <c r="H114" s="14">
        <v>9</v>
      </c>
      <c r="I114" s="14">
        <v>53</v>
      </c>
      <c r="K114" s="14">
        <f t="shared" ref="K114:K117" si="50">H114</f>
        <v>9</v>
      </c>
      <c r="L114" s="23">
        <f t="shared" ref="L114:L117" si="51">I114/60</f>
        <v>0.8833333333333333</v>
      </c>
      <c r="M114" s="23">
        <f t="shared" ref="M114:M117" si="52">K114+L114</f>
        <v>9.8833333333333329</v>
      </c>
      <c r="N114" s="17"/>
      <c r="O114" s="23">
        <f t="shared" ref="O114:O117" si="53">10-M114</f>
        <v>0.11666666666666714</v>
      </c>
      <c r="P114" s="15">
        <v>7</v>
      </c>
      <c r="Q114" s="15">
        <v>14</v>
      </c>
      <c r="R114" s="41" t="s">
        <v>216</v>
      </c>
      <c r="S114" s="23"/>
      <c r="V114">
        <v>23.3</v>
      </c>
    </row>
    <row r="115" spans="1:22" ht="14.25" customHeight="1" x14ac:dyDescent="0.35">
      <c r="A115" s="115"/>
      <c r="B115" s="116"/>
      <c r="C115" s="108"/>
      <c r="D115" s="108"/>
      <c r="E115" s="110">
        <v>2</v>
      </c>
      <c r="F115" s="110" t="s">
        <v>116</v>
      </c>
      <c r="G115" s="111"/>
      <c r="H115" s="100">
        <v>9</v>
      </c>
      <c r="I115" s="100">
        <v>42</v>
      </c>
      <c r="J115" s="111"/>
      <c r="K115" s="100">
        <f t="shared" si="50"/>
        <v>9</v>
      </c>
      <c r="L115" s="112">
        <f t="shared" si="51"/>
        <v>0.7</v>
      </c>
      <c r="M115" s="112">
        <f t="shared" si="52"/>
        <v>9.6999999999999993</v>
      </c>
      <c r="N115" s="111"/>
      <c r="O115" s="112">
        <f t="shared" si="53"/>
        <v>0.30000000000000071</v>
      </c>
      <c r="P115" s="112"/>
      <c r="Q115" s="112"/>
      <c r="R115" s="112"/>
      <c r="S115" s="112"/>
      <c r="T115" s="101"/>
      <c r="U115" s="101"/>
      <c r="V115" s="101"/>
    </row>
    <row r="116" spans="1:22" ht="14.25" customHeight="1" x14ac:dyDescent="0.35">
      <c r="A116" s="37"/>
      <c r="E116" s="71">
        <v>3</v>
      </c>
      <c r="F116" s="24" t="s">
        <v>114</v>
      </c>
      <c r="H116" s="14">
        <v>9</v>
      </c>
      <c r="I116" s="14">
        <v>35</v>
      </c>
      <c r="K116" s="14">
        <f t="shared" si="50"/>
        <v>9</v>
      </c>
      <c r="L116" s="23">
        <f t="shared" si="51"/>
        <v>0.58333333333333337</v>
      </c>
      <c r="M116" s="23">
        <f t="shared" si="52"/>
        <v>9.5833333333333339</v>
      </c>
      <c r="N116" s="17"/>
      <c r="O116" s="23">
        <f t="shared" si="53"/>
        <v>0.41666666666666607</v>
      </c>
      <c r="P116" s="23"/>
      <c r="Q116" s="23"/>
      <c r="R116" s="23"/>
      <c r="S116" s="23"/>
    </row>
    <row r="117" spans="1:22" ht="14.25" customHeight="1" x14ac:dyDescent="0.35">
      <c r="A117" s="115"/>
      <c r="B117" s="116"/>
      <c r="C117" s="108"/>
      <c r="D117" s="108"/>
      <c r="E117" s="110">
        <v>4</v>
      </c>
      <c r="F117" s="110" t="s">
        <v>115</v>
      </c>
      <c r="G117" s="111"/>
      <c r="H117" s="100">
        <v>7</v>
      </c>
      <c r="I117" s="100">
        <v>28</v>
      </c>
      <c r="J117" s="111"/>
      <c r="K117" s="100">
        <f t="shared" si="50"/>
        <v>7</v>
      </c>
      <c r="L117" s="112">
        <f t="shared" si="51"/>
        <v>0.46666666666666667</v>
      </c>
      <c r="M117" s="112">
        <f t="shared" si="52"/>
        <v>7.4666666666666668</v>
      </c>
      <c r="N117" s="111"/>
      <c r="O117" s="112">
        <f t="shared" si="53"/>
        <v>2.5333333333333332</v>
      </c>
      <c r="P117" s="112"/>
      <c r="Q117" s="112"/>
      <c r="R117" s="112"/>
      <c r="S117" s="112"/>
      <c r="T117" s="101"/>
      <c r="U117" s="101"/>
      <c r="V117" s="101"/>
    </row>
    <row r="118" spans="1:22" ht="14.25" customHeight="1" x14ac:dyDescent="0.35">
      <c r="A118" s="37"/>
      <c r="K118" s="14"/>
      <c r="L118" s="23"/>
      <c r="M118" s="23"/>
      <c r="N118" s="17"/>
      <c r="O118" s="23"/>
      <c r="P118" s="23"/>
      <c r="Q118" s="23"/>
      <c r="R118" s="23"/>
      <c r="S118" s="23"/>
    </row>
    <row r="119" spans="1:22" ht="14.25" customHeight="1" x14ac:dyDescent="0.35">
      <c r="A119" s="115">
        <v>44852</v>
      </c>
      <c r="B119" s="116" t="s">
        <v>220</v>
      </c>
      <c r="C119" s="108">
        <v>32</v>
      </c>
      <c r="D119" s="108">
        <v>4</v>
      </c>
      <c r="E119" s="110">
        <v>1</v>
      </c>
      <c r="F119" s="110" t="s">
        <v>114</v>
      </c>
      <c r="G119" s="111"/>
      <c r="H119" s="100">
        <v>9</v>
      </c>
      <c r="I119" s="100">
        <v>46</v>
      </c>
      <c r="J119" s="111"/>
      <c r="K119" s="100">
        <f t="shared" ref="K119:K124" si="54">H119</f>
        <v>9</v>
      </c>
      <c r="L119" s="112">
        <f t="shared" ref="L119:L124" si="55">I119/60</f>
        <v>0.76666666666666672</v>
      </c>
      <c r="M119" s="112">
        <f t="shared" ref="M119:M124" si="56">K119+L119</f>
        <v>9.7666666666666675</v>
      </c>
      <c r="N119" s="111"/>
      <c r="O119" s="112">
        <f t="shared" ref="O119:O124" si="57">10-M119</f>
        <v>0.2333333333333325</v>
      </c>
      <c r="P119" s="112">
        <v>7</v>
      </c>
      <c r="Q119" s="112">
        <v>14</v>
      </c>
      <c r="R119" s="112" t="s">
        <v>216</v>
      </c>
      <c r="S119" s="112"/>
      <c r="T119" s="101"/>
      <c r="U119" s="101"/>
      <c r="V119" s="101">
        <v>23.3</v>
      </c>
    </row>
    <row r="120" spans="1:22" ht="14.25" customHeight="1" x14ac:dyDescent="0.35">
      <c r="A120" s="37"/>
      <c r="E120" s="71">
        <v>2</v>
      </c>
      <c r="F120" s="24" t="s">
        <v>116</v>
      </c>
      <c r="H120" s="18">
        <v>9</v>
      </c>
      <c r="I120" s="18">
        <v>0</v>
      </c>
      <c r="K120" s="14">
        <f t="shared" si="54"/>
        <v>9</v>
      </c>
      <c r="L120" s="23">
        <f t="shared" si="55"/>
        <v>0</v>
      </c>
      <c r="M120" s="23">
        <f t="shared" si="56"/>
        <v>9</v>
      </c>
      <c r="N120" s="17"/>
      <c r="O120" s="23">
        <f t="shared" si="57"/>
        <v>1</v>
      </c>
      <c r="P120" s="23"/>
      <c r="Q120" s="23"/>
      <c r="R120" s="23"/>
      <c r="S120" s="23"/>
    </row>
    <row r="121" spans="1:22" ht="14.25" customHeight="1" x14ac:dyDescent="0.35">
      <c r="A121" s="115"/>
      <c r="B121" s="116"/>
      <c r="C121" s="108"/>
      <c r="D121" s="108"/>
      <c r="E121" s="110">
        <v>3</v>
      </c>
      <c r="F121" s="110" t="s">
        <v>114</v>
      </c>
      <c r="G121" s="111"/>
      <c r="H121" s="100">
        <v>8</v>
      </c>
      <c r="I121" s="100">
        <v>37</v>
      </c>
      <c r="J121" s="111"/>
      <c r="K121" s="100">
        <f t="shared" si="54"/>
        <v>8</v>
      </c>
      <c r="L121" s="112">
        <f t="shared" si="55"/>
        <v>0.6166666666666667</v>
      </c>
      <c r="M121" s="112">
        <f t="shared" si="56"/>
        <v>8.6166666666666671</v>
      </c>
      <c r="N121" s="111"/>
      <c r="O121" s="112">
        <f t="shared" si="57"/>
        <v>1.3833333333333329</v>
      </c>
      <c r="P121" s="112"/>
      <c r="Q121" s="112"/>
      <c r="R121" s="112"/>
      <c r="S121" s="112"/>
      <c r="T121" s="101"/>
      <c r="U121" s="101"/>
      <c r="V121" s="101"/>
    </row>
    <row r="122" spans="1:22" ht="14.25" customHeight="1" x14ac:dyDescent="0.35">
      <c r="A122" s="37"/>
      <c r="E122" s="71">
        <v>4</v>
      </c>
      <c r="F122" s="24" t="s">
        <v>116</v>
      </c>
      <c r="H122" s="14">
        <v>7</v>
      </c>
      <c r="I122" s="14">
        <v>36</v>
      </c>
      <c r="K122" s="14">
        <f t="shared" si="54"/>
        <v>7</v>
      </c>
      <c r="L122" s="23">
        <f t="shared" si="55"/>
        <v>0.6</v>
      </c>
      <c r="M122" s="23">
        <f t="shared" si="56"/>
        <v>7.6</v>
      </c>
      <c r="N122" s="17"/>
      <c r="O122" s="23">
        <f t="shared" si="57"/>
        <v>2.4000000000000004</v>
      </c>
      <c r="P122" s="23"/>
      <c r="Q122" s="23"/>
      <c r="R122" s="23"/>
      <c r="S122" s="23"/>
    </row>
    <row r="123" spans="1:22" ht="14.25" customHeight="1" x14ac:dyDescent="0.35">
      <c r="A123" s="106"/>
      <c r="B123" s="93"/>
      <c r="C123" s="93"/>
      <c r="D123" s="93"/>
      <c r="E123" s="171">
        <v>5</v>
      </c>
      <c r="F123" s="110" t="s">
        <v>114</v>
      </c>
      <c r="G123" s="101"/>
      <c r="H123" s="100">
        <v>7</v>
      </c>
      <c r="I123" s="100">
        <v>7</v>
      </c>
      <c r="J123" s="101"/>
      <c r="K123" s="100">
        <f t="shared" si="54"/>
        <v>7</v>
      </c>
      <c r="L123" s="112">
        <f t="shared" si="55"/>
        <v>0.11666666666666667</v>
      </c>
      <c r="M123" s="112">
        <f t="shared" si="56"/>
        <v>7.1166666666666663</v>
      </c>
      <c r="N123" s="111"/>
      <c r="O123" s="112">
        <f t="shared" si="57"/>
        <v>2.8833333333333337</v>
      </c>
      <c r="P123" s="112"/>
      <c r="Q123" s="112"/>
      <c r="R123" s="112"/>
      <c r="S123" s="112"/>
      <c r="T123" s="93"/>
      <c r="U123" s="93"/>
      <c r="V123" s="93"/>
    </row>
    <row r="124" spans="1:22" ht="14.25" customHeight="1" x14ac:dyDescent="0.35">
      <c r="A124" s="37"/>
      <c r="E124" s="71">
        <v>6</v>
      </c>
      <c r="F124" s="24" t="s">
        <v>115</v>
      </c>
      <c r="H124" s="14">
        <v>5</v>
      </c>
      <c r="I124" s="14">
        <v>59</v>
      </c>
      <c r="K124" s="14">
        <f t="shared" si="54"/>
        <v>5</v>
      </c>
      <c r="L124" s="23">
        <f t="shared" si="55"/>
        <v>0.98333333333333328</v>
      </c>
      <c r="M124" s="23">
        <f t="shared" si="56"/>
        <v>5.9833333333333334</v>
      </c>
      <c r="N124" s="17"/>
      <c r="O124" s="23">
        <f t="shared" si="57"/>
        <v>4.0166666666666666</v>
      </c>
      <c r="P124" s="23"/>
      <c r="Q124" s="23"/>
      <c r="R124" s="23"/>
      <c r="S124" s="23"/>
    </row>
    <row r="125" spans="1:22" ht="14.25" customHeight="1" x14ac:dyDescent="0.35">
      <c r="A125" s="106"/>
      <c r="B125" s="93"/>
      <c r="C125" s="93"/>
      <c r="D125" s="93"/>
      <c r="E125" s="93"/>
      <c r="F125" s="110"/>
      <c r="G125" s="101"/>
      <c r="H125" s="101"/>
      <c r="I125" s="101"/>
      <c r="J125" s="101"/>
      <c r="K125" s="100"/>
      <c r="L125" s="112"/>
      <c r="M125" s="112"/>
      <c r="N125" s="111"/>
      <c r="O125" s="112"/>
      <c r="P125" s="112"/>
      <c r="Q125" s="112"/>
      <c r="R125" s="112"/>
      <c r="S125" s="112"/>
      <c r="T125" s="93"/>
      <c r="U125" s="93"/>
      <c r="V125" s="93"/>
    </row>
    <row r="126" spans="1:22" ht="14.25" customHeight="1" x14ac:dyDescent="0.35">
      <c r="A126" s="40">
        <v>44852</v>
      </c>
      <c r="B126" s="7" t="s">
        <v>221</v>
      </c>
      <c r="C126" s="7">
        <v>33</v>
      </c>
      <c r="D126">
        <v>5</v>
      </c>
      <c r="E126">
        <v>1</v>
      </c>
      <c r="F126" s="24" t="s">
        <v>114</v>
      </c>
      <c r="H126" s="18">
        <v>8</v>
      </c>
      <c r="I126" s="18">
        <v>45</v>
      </c>
      <c r="K126" s="14">
        <f t="shared" ref="K126:K129" si="58">H126</f>
        <v>8</v>
      </c>
      <c r="L126" s="23">
        <f t="shared" ref="L126:L129" si="59">I126/60</f>
        <v>0.75</v>
      </c>
      <c r="M126" s="23">
        <f t="shared" ref="M126:M129" si="60">K126+L126</f>
        <v>8.75</v>
      </c>
      <c r="N126" s="17"/>
      <c r="O126" s="23">
        <f>10-M126</f>
        <v>1.25</v>
      </c>
      <c r="P126" s="15">
        <v>7</v>
      </c>
      <c r="Q126" s="15">
        <v>14</v>
      </c>
      <c r="R126" s="41" t="s">
        <v>216</v>
      </c>
      <c r="S126" s="23"/>
      <c r="V126">
        <v>24.2</v>
      </c>
    </row>
    <row r="127" spans="1:22" ht="14.25" customHeight="1" x14ac:dyDescent="0.35">
      <c r="A127" s="39"/>
      <c r="B127" s="1"/>
      <c r="C127" s="1"/>
      <c r="D127" s="1"/>
      <c r="E127" s="1">
        <v>2</v>
      </c>
      <c r="F127" s="24" t="s">
        <v>116</v>
      </c>
      <c r="H127" s="14">
        <v>7</v>
      </c>
      <c r="I127" s="14">
        <v>54</v>
      </c>
      <c r="K127" s="14">
        <f t="shared" si="58"/>
        <v>7</v>
      </c>
      <c r="L127" s="23">
        <f t="shared" si="59"/>
        <v>0.9</v>
      </c>
      <c r="M127" s="23">
        <f t="shared" si="60"/>
        <v>7.9</v>
      </c>
      <c r="N127" s="17"/>
      <c r="O127" s="23">
        <f t="shared" ref="O127:O129" si="61">10-M127</f>
        <v>2.0999999999999996</v>
      </c>
      <c r="P127" s="23"/>
      <c r="Q127" s="23"/>
      <c r="R127" s="23"/>
      <c r="S127" s="23"/>
    </row>
    <row r="128" spans="1:22" ht="14.25" customHeight="1" x14ac:dyDescent="0.35">
      <c r="A128" s="106"/>
      <c r="B128" s="93"/>
      <c r="C128" s="93"/>
      <c r="D128" s="93"/>
      <c r="E128" s="171">
        <v>3</v>
      </c>
      <c r="F128" s="110" t="s">
        <v>114</v>
      </c>
      <c r="G128" s="101"/>
      <c r="H128" s="100">
        <v>5</v>
      </c>
      <c r="I128" s="100">
        <v>59</v>
      </c>
      <c r="J128" s="101"/>
      <c r="K128" s="100">
        <f t="shared" si="58"/>
        <v>5</v>
      </c>
      <c r="L128" s="112">
        <f t="shared" si="59"/>
        <v>0.98333333333333328</v>
      </c>
      <c r="M128" s="112">
        <f t="shared" si="60"/>
        <v>5.9833333333333334</v>
      </c>
      <c r="N128" s="111"/>
      <c r="O128" s="112">
        <f t="shared" si="61"/>
        <v>4.0166666666666666</v>
      </c>
      <c r="P128" s="112"/>
      <c r="Q128" s="112"/>
      <c r="R128" s="112"/>
      <c r="S128" s="112"/>
      <c r="T128" s="93"/>
      <c r="U128" s="93"/>
      <c r="V128" s="93"/>
    </row>
    <row r="129" spans="1:22" ht="14.25" customHeight="1" x14ac:dyDescent="0.35">
      <c r="A129" s="37"/>
      <c r="E129" s="71">
        <v>4</v>
      </c>
      <c r="F129" s="24" t="s">
        <v>116</v>
      </c>
      <c r="H129" s="14">
        <v>5</v>
      </c>
      <c r="I129" s="14">
        <v>50</v>
      </c>
      <c r="K129" s="14">
        <f t="shared" si="58"/>
        <v>5</v>
      </c>
      <c r="L129" s="23">
        <f t="shared" si="59"/>
        <v>0.83333333333333337</v>
      </c>
      <c r="M129" s="23">
        <f t="shared" si="60"/>
        <v>5.833333333333333</v>
      </c>
      <c r="N129" s="17"/>
      <c r="O129" s="23">
        <f t="shared" si="61"/>
        <v>4.166666666666667</v>
      </c>
      <c r="P129" s="23"/>
      <c r="Q129" s="23"/>
      <c r="R129" s="23"/>
      <c r="S129" s="23"/>
    </row>
    <row r="130" spans="1:22" ht="14.25" customHeight="1" x14ac:dyDescent="0.35">
      <c r="A130" s="106"/>
      <c r="B130" s="93"/>
      <c r="C130" s="93"/>
      <c r="D130" s="93"/>
      <c r="E130" s="93"/>
      <c r="F130" s="110"/>
      <c r="G130" s="101"/>
      <c r="H130" s="101"/>
      <c r="I130" s="101"/>
      <c r="J130" s="101"/>
      <c r="K130" s="100"/>
      <c r="L130" s="112"/>
      <c r="M130" s="112"/>
      <c r="N130" s="111"/>
      <c r="O130" s="112"/>
      <c r="P130" s="112"/>
      <c r="Q130" s="112"/>
      <c r="R130" s="112"/>
      <c r="S130" s="112"/>
      <c r="T130" s="93"/>
      <c r="U130" s="93"/>
      <c r="V130" s="93"/>
    </row>
    <row r="131" spans="1:22" ht="14.25" customHeight="1" x14ac:dyDescent="0.35">
      <c r="A131" s="39">
        <v>44852</v>
      </c>
      <c r="B131" s="71" t="s">
        <v>222</v>
      </c>
      <c r="C131" s="1">
        <v>34</v>
      </c>
      <c r="D131" s="1">
        <v>6</v>
      </c>
      <c r="E131" s="1">
        <v>1</v>
      </c>
      <c r="F131" s="24" t="s">
        <v>114</v>
      </c>
      <c r="H131" s="14">
        <v>7</v>
      </c>
      <c r="I131" s="14">
        <v>13</v>
      </c>
      <c r="K131" s="14">
        <f t="shared" ref="K131:K134" si="62">H131</f>
        <v>7</v>
      </c>
      <c r="L131" s="23">
        <f t="shared" ref="L131:L134" si="63">I131/60</f>
        <v>0.21666666666666667</v>
      </c>
      <c r="M131" s="23">
        <f t="shared" ref="M131:M134" si="64">K131+L131</f>
        <v>7.2166666666666668</v>
      </c>
      <c r="N131" s="17"/>
      <c r="O131" s="23">
        <f t="shared" ref="O131:O134" si="65">10-M131</f>
        <v>2.7833333333333332</v>
      </c>
      <c r="P131" s="15">
        <v>7</v>
      </c>
      <c r="Q131" s="15">
        <v>14</v>
      </c>
      <c r="R131" s="41" t="s">
        <v>216</v>
      </c>
      <c r="S131" s="23"/>
      <c r="V131">
        <v>24.2</v>
      </c>
    </row>
    <row r="132" spans="1:22" ht="14.25" customHeight="1" x14ac:dyDescent="0.35">
      <c r="A132" s="106"/>
      <c r="B132" s="93"/>
      <c r="C132" s="93"/>
      <c r="D132" s="93"/>
      <c r="E132" s="171">
        <v>2</v>
      </c>
      <c r="F132" s="110" t="s">
        <v>116</v>
      </c>
      <c r="G132" s="101"/>
      <c r="H132" s="100">
        <v>5</v>
      </c>
      <c r="I132" s="100">
        <v>16</v>
      </c>
      <c r="J132" s="101"/>
      <c r="K132" s="100">
        <f t="shared" si="62"/>
        <v>5</v>
      </c>
      <c r="L132" s="112">
        <f t="shared" si="63"/>
        <v>0.26666666666666666</v>
      </c>
      <c r="M132" s="112">
        <f t="shared" si="64"/>
        <v>5.2666666666666666</v>
      </c>
      <c r="N132" s="111"/>
      <c r="O132" s="112">
        <f t="shared" si="65"/>
        <v>4.7333333333333334</v>
      </c>
      <c r="P132" s="112"/>
      <c r="Q132" s="112"/>
      <c r="R132" s="112"/>
      <c r="S132" s="112"/>
      <c r="T132" s="93"/>
      <c r="U132" s="93"/>
      <c r="V132" s="93"/>
    </row>
    <row r="133" spans="1:22" ht="14.25" customHeight="1" x14ac:dyDescent="0.35">
      <c r="A133" s="37"/>
      <c r="E133" s="71">
        <v>3</v>
      </c>
      <c r="F133" s="24" t="s">
        <v>114</v>
      </c>
      <c r="H133" s="14">
        <v>3</v>
      </c>
      <c r="I133" s="14">
        <v>19</v>
      </c>
      <c r="K133" s="14">
        <f t="shared" si="62"/>
        <v>3</v>
      </c>
      <c r="L133" s="23">
        <f t="shared" si="63"/>
        <v>0.31666666666666665</v>
      </c>
      <c r="M133" s="23">
        <f t="shared" si="64"/>
        <v>3.3166666666666664</v>
      </c>
      <c r="N133" s="17"/>
      <c r="O133" s="23">
        <f t="shared" si="65"/>
        <v>6.6833333333333336</v>
      </c>
      <c r="P133" s="23"/>
      <c r="Q133" s="23"/>
      <c r="R133" s="23"/>
      <c r="S133" s="23"/>
    </row>
    <row r="134" spans="1:22" ht="14.25" customHeight="1" x14ac:dyDescent="0.35">
      <c r="A134" s="106"/>
      <c r="B134" s="93"/>
      <c r="C134" s="93"/>
      <c r="D134" s="93"/>
      <c r="E134" s="171">
        <v>4</v>
      </c>
      <c r="F134" s="110" t="s">
        <v>116</v>
      </c>
      <c r="G134" s="101"/>
      <c r="H134" s="101">
        <v>2</v>
      </c>
      <c r="I134" s="101">
        <v>54</v>
      </c>
      <c r="J134" s="101"/>
      <c r="K134" s="100">
        <f t="shared" si="62"/>
        <v>2</v>
      </c>
      <c r="L134" s="112">
        <f t="shared" si="63"/>
        <v>0.9</v>
      </c>
      <c r="M134" s="112">
        <f t="shared" si="64"/>
        <v>2.9</v>
      </c>
      <c r="N134" s="111"/>
      <c r="O134" s="112">
        <f t="shared" si="65"/>
        <v>7.1</v>
      </c>
      <c r="P134" s="112"/>
      <c r="Q134" s="112"/>
      <c r="R134" s="112"/>
      <c r="S134" s="112"/>
      <c r="T134" s="93"/>
      <c r="U134" s="93"/>
      <c r="V134" s="93"/>
    </row>
    <row r="135" spans="1:22" ht="14.25" customHeight="1" x14ac:dyDescent="0.35">
      <c r="A135" s="39"/>
      <c r="B135" s="1"/>
      <c r="C135" s="1"/>
      <c r="D135" s="1"/>
      <c r="E135" s="1"/>
      <c r="H135" s="14"/>
      <c r="I135" s="14"/>
      <c r="K135" s="14"/>
      <c r="L135" s="23"/>
      <c r="M135" s="23"/>
      <c r="N135" s="17"/>
      <c r="O135" s="23"/>
      <c r="P135" s="23"/>
      <c r="Q135" s="23"/>
      <c r="R135" s="23"/>
      <c r="S135" s="23"/>
    </row>
    <row r="136" spans="1:22" ht="14.25" customHeight="1" x14ac:dyDescent="0.35">
      <c r="A136" s="106">
        <v>44852</v>
      </c>
      <c r="B136" s="171" t="s">
        <v>223</v>
      </c>
      <c r="C136" s="93">
        <v>35</v>
      </c>
      <c r="D136" s="93">
        <v>7</v>
      </c>
      <c r="E136" s="171">
        <v>1</v>
      </c>
      <c r="F136" s="110" t="s">
        <v>114</v>
      </c>
      <c r="G136" s="101"/>
      <c r="H136" s="100">
        <v>8</v>
      </c>
      <c r="I136" s="100">
        <v>40</v>
      </c>
      <c r="J136" s="101"/>
      <c r="K136" s="100">
        <f t="shared" ref="K136:K140" si="66">H136</f>
        <v>8</v>
      </c>
      <c r="L136" s="112">
        <f t="shared" ref="L136:L140" si="67">I136/60</f>
        <v>0.66666666666666663</v>
      </c>
      <c r="M136" s="112">
        <f t="shared" ref="M136:M140" si="68">K136+L136</f>
        <v>8.6666666666666661</v>
      </c>
      <c r="N136" s="111"/>
      <c r="O136" s="112">
        <f t="shared" ref="O136:O140" si="69">10-M136</f>
        <v>1.3333333333333339</v>
      </c>
      <c r="P136" s="113">
        <v>7</v>
      </c>
      <c r="Q136" s="113">
        <v>14</v>
      </c>
      <c r="R136" s="114" t="s">
        <v>216</v>
      </c>
      <c r="S136" s="112"/>
      <c r="T136" s="93"/>
      <c r="U136" s="93"/>
      <c r="V136" s="93">
        <v>23.6</v>
      </c>
    </row>
    <row r="137" spans="1:22" ht="14.25" customHeight="1" x14ac:dyDescent="0.35">
      <c r="A137" s="37"/>
      <c r="E137" s="71">
        <v>2</v>
      </c>
      <c r="F137" s="24" t="s">
        <v>116</v>
      </c>
      <c r="H137" s="14">
        <v>7</v>
      </c>
      <c r="I137" s="14">
        <v>22</v>
      </c>
      <c r="K137" s="14">
        <f t="shared" si="66"/>
        <v>7</v>
      </c>
      <c r="L137" s="23">
        <f t="shared" si="67"/>
        <v>0.36666666666666664</v>
      </c>
      <c r="M137" s="23">
        <f t="shared" si="68"/>
        <v>7.3666666666666663</v>
      </c>
      <c r="N137" s="17"/>
      <c r="O137" s="23">
        <f t="shared" si="69"/>
        <v>2.6333333333333337</v>
      </c>
      <c r="P137" s="23"/>
      <c r="Q137" s="23"/>
      <c r="R137" s="23"/>
      <c r="S137" s="23"/>
    </row>
    <row r="138" spans="1:22" ht="14.25" customHeight="1" x14ac:dyDescent="0.35">
      <c r="A138" s="106"/>
      <c r="B138" s="93"/>
      <c r="C138" s="93"/>
      <c r="D138" s="93"/>
      <c r="E138" s="171">
        <v>3</v>
      </c>
      <c r="F138" s="110" t="s">
        <v>114</v>
      </c>
      <c r="G138" s="101"/>
      <c r="H138" s="100">
        <v>3</v>
      </c>
      <c r="I138" s="100">
        <v>12</v>
      </c>
      <c r="J138" s="101"/>
      <c r="K138" s="100">
        <f t="shared" si="66"/>
        <v>3</v>
      </c>
      <c r="L138" s="112">
        <f t="shared" si="67"/>
        <v>0.2</v>
      </c>
      <c r="M138" s="112">
        <f t="shared" si="68"/>
        <v>3.2</v>
      </c>
      <c r="N138" s="111"/>
      <c r="O138" s="112">
        <f t="shared" si="69"/>
        <v>6.8</v>
      </c>
      <c r="P138" s="112"/>
      <c r="Q138" s="112"/>
      <c r="R138" s="112"/>
      <c r="S138" s="112"/>
      <c r="T138" s="93"/>
      <c r="U138" s="93"/>
      <c r="V138" s="93"/>
    </row>
    <row r="139" spans="1:22" ht="14.25" customHeight="1" x14ac:dyDescent="0.35">
      <c r="A139" s="37"/>
      <c r="E139" s="71">
        <v>4</v>
      </c>
      <c r="F139" s="24" t="s">
        <v>115</v>
      </c>
      <c r="H139" s="14">
        <v>2</v>
      </c>
      <c r="I139" s="14">
        <v>30</v>
      </c>
      <c r="K139" s="14">
        <f t="shared" si="66"/>
        <v>2</v>
      </c>
      <c r="L139" s="23">
        <f t="shared" si="67"/>
        <v>0.5</v>
      </c>
      <c r="M139" s="23">
        <f t="shared" si="68"/>
        <v>2.5</v>
      </c>
      <c r="N139" s="17"/>
      <c r="O139" s="23">
        <f t="shared" si="69"/>
        <v>7.5</v>
      </c>
      <c r="P139" s="23"/>
      <c r="Q139" s="23"/>
      <c r="R139" s="23"/>
      <c r="S139" s="23"/>
    </row>
    <row r="140" spans="1:22" ht="14.25" customHeight="1" x14ac:dyDescent="0.35">
      <c r="A140" s="106"/>
      <c r="B140" s="93"/>
      <c r="C140" s="93"/>
      <c r="D140" s="93"/>
      <c r="E140" s="171">
        <v>5</v>
      </c>
      <c r="F140" s="110" t="s">
        <v>189</v>
      </c>
      <c r="G140" s="101"/>
      <c r="H140" s="100">
        <v>1</v>
      </c>
      <c r="I140" s="100">
        <v>37</v>
      </c>
      <c r="J140" s="101"/>
      <c r="K140" s="100">
        <f t="shared" si="66"/>
        <v>1</v>
      </c>
      <c r="L140" s="112">
        <f t="shared" si="67"/>
        <v>0.6166666666666667</v>
      </c>
      <c r="M140" s="112">
        <f t="shared" si="68"/>
        <v>1.6166666666666667</v>
      </c>
      <c r="N140" s="111"/>
      <c r="O140" s="112">
        <f t="shared" si="69"/>
        <v>8.3833333333333329</v>
      </c>
      <c r="P140" s="112"/>
      <c r="Q140" s="112"/>
      <c r="R140" s="112"/>
      <c r="S140" s="112"/>
      <c r="T140" s="93"/>
      <c r="U140" s="93"/>
      <c r="V140" s="93"/>
    </row>
    <row r="141" spans="1:22" ht="14.25" customHeight="1" x14ac:dyDescent="0.35">
      <c r="A141" s="37"/>
      <c r="E141" s="1"/>
      <c r="H141" s="14"/>
      <c r="I141" s="14"/>
      <c r="K141" s="14"/>
      <c r="L141" s="23"/>
      <c r="M141" s="23"/>
      <c r="N141" s="17"/>
      <c r="O141" s="23"/>
      <c r="P141" s="23"/>
      <c r="Q141" s="23"/>
      <c r="R141" s="23"/>
      <c r="S141" s="23"/>
    </row>
    <row r="142" spans="1:22" ht="14.25" customHeight="1" x14ac:dyDescent="0.35">
      <c r="A142" s="106">
        <v>44852</v>
      </c>
      <c r="B142" s="171" t="s">
        <v>224</v>
      </c>
      <c r="C142" s="93">
        <v>36</v>
      </c>
      <c r="D142" s="93">
        <v>8</v>
      </c>
      <c r="E142" s="171">
        <v>1</v>
      </c>
      <c r="F142" s="110" t="s">
        <v>114</v>
      </c>
      <c r="G142" s="101"/>
      <c r="H142" s="100">
        <v>8</v>
      </c>
      <c r="I142" s="100">
        <v>12</v>
      </c>
      <c r="J142" s="101"/>
      <c r="K142" s="100">
        <f t="shared" ref="K142:K146" si="70">H142</f>
        <v>8</v>
      </c>
      <c r="L142" s="112">
        <f t="shared" ref="L142:L146" si="71">I142/60</f>
        <v>0.2</v>
      </c>
      <c r="M142" s="112">
        <f t="shared" ref="M142:M146" si="72">K142+L142</f>
        <v>8.1999999999999993</v>
      </c>
      <c r="N142" s="111"/>
      <c r="O142" s="112">
        <f t="shared" ref="O142:O146" si="73">10-M142</f>
        <v>1.8000000000000007</v>
      </c>
      <c r="P142" s="113">
        <v>7</v>
      </c>
      <c r="Q142" s="113">
        <v>14</v>
      </c>
      <c r="R142" s="114" t="s">
        <v>216</v>
      </c>
      <c r="S142" s="112"/>
      <c r="T142" s="93"/>
      <c r="U142" s="93"/>
      <c r="V142" s="93">
        <v>23.6</v>
      </c>
    </row>
    <row r="143" spans="1:22" ht="14.25" customHeight="1" x14ac:dyDescent="0.35">
      <c r="A143" s="37"/>
      <c r="E143" s="71">
        <v>2</v>
      </c>
      <c r="F143" s="24" t="s">
        <v>116</v>
      </c>
      <c r="H143" s="18">
        <v>7</v>
      </c>
      <c r="I143" s="18">
        <v>2</v>
      </c>
      <c r="K143" s="14">
        <f t="shared" si="70"/>
        <v>7</v>
      </c>
      <c r="L143" s="23">
        <f t="shared" si="71"/>
        <v>3.3333333333333333E-2</v>
      </c>
      <c r="M143" s="23">
        <f t="shared" si="72"/>
        <v>7.0333333333333332</v>
      </c>
      <c r="N143" s="17"/>
      <c r="O143" s="23">
        <f t="shared" si="73"/>
        <v>2.9666666666666668</v>
      </c>
      <c r="P143" s="23"/>
      <c r="Q143" s="23"/>
      <c r="R143" s="23"/>
      <c r="S143" s="23"/>
    </row>
    <row r="144" spans="1:22" ht="14.25" customHeight="1" x14ac:dyDescent="0.35">
      <c r="A144" s="105"/>
      <c r="B144" s="91"/>
      <c r="C144" s="91"/>
      <c r="D144" s="91"/>
      <c r="E144" s="171">
        <v>3</v>
      </c>
      <c r="F144" s="110" t="s">
        <v>114</v>
      </c>
      <c r="G144" s="101"/>
      <c r="H144" s="100">
        <v>6</v>
      </c>
      <c r="I144" s="100">
        <v>18</v>
      </c>
      <c r="J144" s="101"/>
      <c r="K144" s="100">
        <f t="shared" si="70"/>
        <v>6</v>
      </c>
      <c r="L144" s="112">
        <f t="shared" si="71"/>
        <v>0.3</v>
      </c>
      <c r="M144" s="112">
        <f t="shared" si="72"/>
        <v>6.3</v>
      </c>
      <c r="N144" s="111"/>
      <c r="O144" s="112">
        <f t="shared" si="73"/>
        <v>3.7</v>
      </c>
      <c r="P144" s="112"/>
      <c r="Q144" s="112"/>
      <c r="R144" s="112"/>
      <c r="S144" s="112"/>
      <c r="T144" s="93"/>
      <c r="U144" s="93"/>
      <c r="V144" s="93"/>
    </row>
    <row r="145" spans="1:22" ht="14.25" customHeight="1" x14ac:dyDescent="0.35">
      <c r="A145" s="37"/>
      <c r="E145" s="71">
        <v>4</v>
      </c>
      <c r="F145" s="24" t="s">
        <v>116</v>
      </c>
      <c r="H145" s="14">
        <v>3</v>
      </c>
      <c r="I145" s="14">
        <v>43</v>
      </c>
      <c r="K145" s="14">
        <f t="shared" si="70"/>
        <v>3</v>
      </c>
      <c r="L145" s="23">
        <f t="shared" si="71"/>
        <v>0.71666666666666667</v>
      </c>
      <c r="M145" s="23">
        <f t="shared" si="72"/>
        <v>3.7166666666666668</v>
      </c>
      <c r="N145" s="17"/>
      <c r="O145" s="23">
        <f t="shared" si="73"/>
        <v>6.2833333333333332</v>
      </c>
      <c r="P145" s="23"/>
      <c r="Q145" s="23"/>
      <c r="R145" s="23"/>
      <c r="S145" s="23"/>
    </row>
    <row r="146" spans="1:22" ht="14.25" customHeight="1" x14ac:dyDescent="0.35">
      <c r="A146" s="106"/>
      <c r="B146" s="93"/>
      <c r="C146" s="93"/>
      <c r="D146" s="93"/>
      <c r="E146" s="171">
        <v>5</v>
      </c>
      <c r="F146" s="110" t="s">
        <v>114</v>
      </c>
      <c r="G146" s="101"/>
      <c r="H146" s="100">
        <v>1</v>
      </c>
      <c r="I146" s="100">
        <v>27</v>
      </c>
      <c r="J146" s="101"/>
      <c r="K146" s="100">
        <f t="shared" si="70"/>
        <v>1</v>
      </c>
      <c r="L146" s="112">
        <f t="shared" si="71"/>
        <v>0.45</v>
      </c>
      <c r="M146" s="112">
        <f t="shared" si="72"/>
        <v>1.45</v>
      </c>
      <c r="N146" s="111"/>
      <c r="O146" s="112">
        <f t="shared" si="73"/>
        <v>8.5500000000000007</v>
      </c>
      <c r="P146" s="112"/>
      <c r="Q146" s="112"/>
      <c r="R146" s="112"/>
      <c r="S146" s="112"/>
      <c r="T146" s="93"/>
      <c r="U146" s="93"/>
      <c r="V146" s="93"/>
    </row>
    <row r="147" spans="1:22" ht="14.25" customHeight="1" x14ac:dyDescent="0.35">
      <c r="A147" s="37"/>
      <c r="E147" s="1"/>
      <c r="H147" s="14"/>
      <c r="I147" s="14"/>
      <c r="K147" s="14"/>
      <c r="L147" s="23"/>
      <c r="M147" s="23"/>
      <c r="N147" s="17"/>
      <c r="O147" s="23"/>
      <c r="P147" s="23"/>
      <c r="Q147" s="23"/>
      <c r="R147" s="23"/>
      <c r="S147" s="23"/>
    </row>
    <row r="148" spans="1:22" ht="14.25" customHeight="1" x14ac:dyDescent="0.35">
      <c r="A148" s="106">
        <v>44852</v>
      </c>
      <c r="B148" s="171" t="s">
        <v>225</v>
      </c>
      <c r="C148" s="93">
        <v>37</v>
      </c>
      <c r="D148" s="93">
        <v>9</v>
      </c>
      <c r="E148" s="171">
        <v>1</v>
      </c>
      <c r="F148" s="110" t="s">
        <v>114</v>
      </c>
      <c r="G148" s="101"/>
      <c r="H148" s="100">
        <v>8</v>
      </c>
      <c r="I148" s="100">
        <v>56</v>
      </c>
      <c r="J148" s="101"/>
      <c r="K148" s="100">
        <f t="shared" ref="K148:K153" si="74">H148</f>
        <v>8</v>
      </c>
      <c r="L148" s="112">
        <f t="shared" ref="L148:L153" si="75">I148/60</f>
        <v>0.93333333333333335</v>
      </c>
      <c r="M148" s="112">
        <f t="shared" ref="M148:M153" si="76">K148+L148</f>
        <v>8.9333333333333336</v>
      </c>
      <c r="N148" s="111"/>
      <c r="O148" s="112">
        <f t="shared" ref="O148:O153" si="77">10-M148</f>
        <v>1.0666666666666664</v>
      </c>
      <c r="P148" s="113">
        <v>7</v>
      </c>
      <c r="Q148" s="113">
        <v>14</v>
      </c>
      <c r="R148" s="114" t="s">
        <v>216</v>
      </c>
      <c r="S148" s="112"/>
      <c r="T148" s="93"/>
      <c r="U148" s="93"/>
      <c r="V148" s="93">
        <v>24.2</v>
      </c>
    </row>
    <row r="149" spans="1:22" ht="14.25" customHeight="1" x14ac:dyDescent="0.35">
      <c r="A149" s="37"/>
      <c r="E149" s="71">
        <v>2</v>
      </c>
      <c r="F149" s="24" t="s">
        <v>116</v>
      </c>
      <c r="H149" s="14">
        <v>8</v>
      </c>
      <c r="I149" s="14">
        <v>42</v>
      </c>
      <c r="K149" s="14">
        <f t="shared" si="74"/>
        <v>8</v>
      </c>
      <c r="L149" s="23">
        <f t="shared" si="75"/>
        <v>0.7</v>
      </c>
      <c r="M149" s="23">
        <f t="shared" si="76"/>
        <v>8.6999999999999993</v>
      </c>
      <c r="N149" s="17"/>
      <c r="O149" s="23">
        <f t="shared" si="77"/>
        <v>1.3000000000000007</v>
      </c>
      <c r="P149" s="23"/>
      <c r="Q149" s="23"/>
      <c r="R149" s="23"/>
      <c r="S149" s="23"/>
    </row>
    <row r="150" spans="1:22" ht="14.25" customHeight="1" x14ac:dyDescent="0.35">
      <c r="A150" s="106"/>
      <c r="B150" s="93"/>
      <c r="C150" s="93"/>
      <c r="D150" s="93"/>
      <c r="E150" s="171">
        <v>3</v>
      </c>
      <c r="F150" s="110" t="s">
        <v>114</v>
      </c>
      <c r="G150" s="101"/>
      <c r="H150" s="100">
        <v>3</v>
      </c>
      <c r="I150" s="100">
        <v>43</v>
      </c>
      <c r="J150" s="101"/>
      <c r="K150" s="100">
        <f t="shared" si="74"/>
        <v>3</v>
      </c>
      <c r="L150" s="112">
        <f t="shared" si="75"/>
        <v>0.71666666666666667</v>
      </c>
      <c r="M150" s="112">
        <f t="shared" si="76"/>
        <v>3.7166666666666668</v>
      </c>
      <c r="N150" s="111"/>
      <c r="O150" s="112">
        <f t="shared" si="77"/>
        <v>6.2833333333333332</v>
      </c>
      <c r="P150" s="112"/>
      <c r="Q150" s="112"/>
      <c r="R150" s="112"/>
      <c r="S150" s="112"/>
      <c r="T150" s="93"/>
      <c r="U150" s="93"/>
      <c r="V150" s="93"/>
    </row>
    <row r="151" spans="1:22" ht="14.25" customHeight="1" x14ac:dyDescent="0.35">
      <c r="A151" s="37"/>
      <c r="E151" s="71">
        <v>4</v>
      </c>
      <c r="F151" s="24" t="s">
        <v>116</v>
      </c>
      <c r="H151" s="14">
        <v>3</v>
      </c>
      <c r="I151" s="14">
        <v>19</v>
      </c>
      <c r="K151" s="14">
        <f t="shared" si="74"/>
        <v>3</v>
      </c>
      <c r="L151" s="23">
        <f t="shared" si="75"/>
        <v>0.31666666666666665</v>
      </c>
      <c r="M151" s="23">
        <f t="shared" si="76"/>
        <v>3.3166666666666664</v>
      </c>
      <c r="N151" s="17"/>
      <c r="O151" s="23">
        <f t="shared" si="77"/>
        <v>6.6833333333333336</v>
      </c>
      <c r="P151" s="23"/>
      <c r="Q151" s="23"/>
      <c r="R151" s="23"/>
      <c r="S151" s="23"/>
    </row>
    <row r="152" spans="1:22" ht="14.25" customHeight="1" x14ac:dyDescent="0.35">
      <c r="A152" s="106"/>
      <c r="B152" s="93"/>
      <c r="C152" s="93"/>
      <c r="D152" s="93"/>
      <c r="E152" s="171">
        <v>5</v>
      </c>
      <c r="F152" s="110" t="s">
        <v>114</v>
      </c>
      <c r="G152" s="101"/>
      <c r="H152" s="101">
        <v>2</v>
      </c>
      <c r="I152" s="101">
        <v>11</v>
      </c>
      <c r="J152" s="101"/>
      <c r="K152" s="100">
        <f t="shared" si="74"/>
        <v>2</v>
      </c>
      <c r="L152" s="112">
        <f t="shared" si="75"/>
        <v>0.18333333333333332</v>
      </c>
      <c r="M152" s="112">
        <f t="shared" si="76"/>
        <v>2.1833333333333331</v>
      </c>
      <c r="N152" s="111"/>
      <c r="O152" s="112">
        <f t="shared" si="77"/>
        <v>7.8166666666666664</v>
      </c>
      <c r="P152" s="112"/>
      <c r="Q152" s="112"/>
      <c r="R152" s="112"/>
      <c r="S152" s="112"/>
      <c r="T152" s="93"/>
      <c r="U152" s="93"/>
      <c r="V152" s="93"/>
    </row>
    <row r="153" spans="1:22" ht="14.25" customHeight="1" x14ac:dyDescent="0.35">
      <c r="A153" s="39"/>
      <c r="B153" s="1"/>
      <c r="C153" s="1"/>
      <c r="D153" s="1"/>
      <c r="E153" s="71">
        <v>6</v>
      </c>
      <c r="F153" s="24" t="s">
        <v>115</v>
      </c>
      <c r="H153" s="14">
        <v>1</v>
      </c>
      <c r="I153" s="14">
        <v>2</v>
      </c>
      <c r="K153" s="14">
        <f t="shared" si="74"/>
        <v>1</v>
      </c>
      <c r="L153" s="23">
        <f t="shared" si="75"/>
        <v>3.3333333333333333E-2</v>
      </c>
      <c r="M153" s="23">
        <f t="shared" si="76"/>
        <v>1.0333333333333334</v>
      </c>
      <c r="N153" s="17"/>
      <c r="O153" s="23">
        <f t="shared" si="77"/>
        <v>8.9666666666666668</v>
      </c>
      <c r="P153" s="23"/>
      <c r="Q153" s="23"/>
      <c r="R153" s="23"/>
      <c r="S153" s="23"/>
    </row>
    <row r="154" spans="1:22" ht="14.25" customHeight="1" x14ac:dyDescent="0.35">
      <c r="A154" s="106"/>
      <c r="B154" s="93"/>
      <c r="C154" s="93"/>
      <c r="D154" s="93"/>
      <c r="E154" s="91"/>
      <c r="F154" s="110"/>
      <c r="G154" s="101"/>
      <c r="H154" s="100"/>
      <c r="I154" s="100"/>
      <c r="J154" s="101"/>
      <c r="K154" s="100"/>
      <c r="L154" s="112"/>
      <c r="M154" s="112"/>
      <c r="N154" s="111"/>
      <c r="O154" s="112"/>
      <c r="P154" s="112"/>
      <c r="Q154" s="112"/>
      <c r="R154" s="112"/>
      <c r="S154" s="112"/>
      <c r="T154" s="93"/>
      <c r="U154" s="93"/>
      <c r="V154" s="93"/>
    </row>
    <row r="155" spans="1:22" ht="14.25" customHeight="1" x14ac:dyDescent="0.35">
      <c r="A155" s="37">
        <v>44852</v>
      </c>
      <c r="B155" s="71" t="s">
        <v>226</v>
      </c>
      <c r="C155">
        <v>38</v>
      </c>
      <c r="D155">
        <v>10</v>
      </c>
      <c r="E155" s="71">
        <v>1</v>
      </c>
      <c r="F155" s="24" t="s">
        <v>114</v>
      </c>
      <c r="H155" s="14">
        <v>7</v>
      </c>
      <c r="I155" s="14">
        <v>30</v>
      </c>
      <c r="K155" s="14">
        <f t="shared" ref="K155:K156" si="78">H155</f>
        <v>7</v>
      </c>
      <c r="L155" s="23">
        <f t="shared" ref="L155:L156" si="79">I155/60</f>
        <v>0.5</v>
      </c>
      <c r="M155" s="23">
        <f t="shared" ref="M155:M156" si="80">K155+L155</f>
        <v>7.5</v>
      </c>
      <c r="N155" s="17"/>
      <c r="O155" s="23">
        <f t="shared" ref="O155:O156" si="81">10-M155</f>
        <v>2.5</v>
      </c>
      <c r="P155" s="15">
        <v>7</v>
      </c>
      <c r="Q155" s="15">
        <v>14</v>
      </c>
      <c r="R155" s="41" t="s">
        <v>216</v>
      </c>
      <c r="S155" s="23"/>
      <c r="V155">
        <v>24.2</v>
      </c>
    </row>
    <row r="156" spans="1:22" ht="14.25" customHeight="1" x14ac:dyDescent="0.35">
      <c r="A156" s="106"/>
      <c r="B156" s="93"/>
      <c r="C156" s="93"/>
      <c r="D156" s="93"/>
      <c r="E156" s="171">
        <v>2</v>
      </c>
      <c r="F156" s="110" t="s">
        <v>116</v>
      </c>
      <c r="G156" s="101"/>
      <c r="H156" s="100">
        <v>6</v>
      </c>
      <c r="I156" s="100">
        <v>52</v>
      </c>
      <c r="J156" s="101"/>
      <c r="K156" s="100">
        <f t="shared" si="78"/>
        <v>6</v>
      </c>
      <c r="L156" s="112">
        <f t="shared" si="79"/>
        <v>0.8666666666666667</v>
      </c>
      <c r="M156" s="112">
        <f t="shared" si="80"/>
        <v>6.8666666666666671</v>
      </c>
      <c r="N156" s="111"/>
      <c r="O156" s="112">
        <f t="shared" si="81"/>
        <v>3.1333333333333329</v>
      </c>
      <c r="P156" s="112"/>
      <c r="Q156" s="112"/>
      <c r="R156" s="112"/>
      <c r="S156" s="112"/>
      <c r="T156" s="93"/>
      <c r="U156" s="93"/>
      <c r="V156" s="93"/>
    </row>
    <row r="157" spans="1:22" ht="14.25" customHeight="1" x14ac:dyDescent="0.35">
      <c r="A157" s="37"/>
      <c r="K157" s="14"/>
      <c r="L157" s="23"/>
      <c r="M157" s="23"/>
      <c r="N157" s="17"/>
      <c r="O157" s="23"/>
      <c r="P157" s="23"/>
      <c r="Q157" s="23"/>
      <c r="R157" s="23"/>
      <c r="S157" s="23"/>
    </row>
    <row r="158" spans="1:22" ht="14.25" customHeight="1" x14ac:dyDescent="0.35">
      <c r="A158" s="105">
        <v>44852</v>
      </c>
      <c r="B158" s="171" t="s">
        <v>227</v>
      </c>
      <c r="C158" s="91">
        <v>39</v>
      </c>
      <c r="D158" s="91">
        <v>1</v>
      </c>
      <c r="E158" s="171">
        <v>1</v>
      </c>
      <c r="F158" s="110" t="s">
        <v>114</v>
      </c>
      <c r="G158" s="101"/>
      <c r="H158" s="100">
        <v>9</v>
      </c>
      <c r="I158" s="100">
        <v>42</v>
      </c>
      <c r="J158" s="101"/>
      <c r="K158" s="100">
        <f t="shared" ref="K158:K193" si="82">H158</f>
        <v>9</v>
      </c>
      <c r="L158" s="112">
        <f t="shared" ref="L158:L193" si="83">I158/60</f>
        <v>0.7</v>
      </c>
      <c r="M158" s="112">
        <f t="shared" ref="M158:M193" si="84">K158+L158</f>
        <v>9.6999999999999993</v>
      </c>
      <c r="N158" s="111"/>
      <c r="O158" s="112">
        <f t="shared" ref="O158:O193" si="85">10-M158</f>
        <v>0.30000000000000071</v>
      </c>
      <c r="P158" s="113">
        <v>7</v>
      </c>
      <c r="Q158" s="113">
        <v>14</v>
      </c>
      <c r="R158" s="114" t="s">
        <v>233</v>
      </c>
      <c r="S158" s="112"/>
      <c r="T158" s="93"/>
      <c r="U158" s="93"/>
      <c r="V158" s="93">
        <v>23.2</v>
      </c>
    </row>
    <row r="159" spans="1:22" ht="14.25" customHeight="1" x14ac:dyDescent="0.35">
      <c r="A159" s="37"/>
      <c r="E159" s="71">
        <v>2</v>
      </c>
      <c r="F159" s="24" t="s">
        <v>116</v>
      </c>
      <c r="H159" s="14">
        <v>9</v>
      </c>
      <c r="I159" s="14">
        <v>13</v>
      </c>
      <c r="K159" s="14">
        <f t="shared" si="82"/>
        <v>9</v>
      </c>
      <c r="L159" s="23">
        <f t="shared" si="83"/>
        <v>0.21666666666666667</v>
      </c>
      <c r="M159" s="23">
        <f t="shared" si="84"/>
        <v>9.2166666666666668</v>
      </c>
      <c r="N159" s="17"/>
      <c r="O159" s="23">
        <f t="shared" si="85"/>
        <v>0.78333333333333321</v>
      </c>
      <c r="P159" s="23"/>
      <c r="Q159" s="23"/>
      <c r="R159" s="23"/>
      <c r="S159" s="23"/>
    </row>
    <row r="160" spans="1:22" ht="14.25" customHeight="1" x14ac:dyDescent="0.35">
      <c r="A160" s="93"/>
      <c r="B160" s="93"/>
      <c r="C160" s="93"/>
      <c r="D160" s="93"/>
      <c r="E160" s="171">
        <v>3</v>
      </c>
      <c r="F160" s="110" t="s">
        <v>114</v>
      </c>
      <c r="G160" s="101"/>
      <c r="H160" s="100">
        <v>9</v>
      </c>
      <c r="I160" s="100">
        <v>0</v>
      </c>
      <c r="J160" s="101"/>
      <c r="K160" s="100">
        <f t="shared" si="82"/>
        <v>9</v>
      </c>
      <c r="L160" s="112">
        <f t="shared" si="83"/>
        <v>0</v>
      </c>
      <c r="M160" s="112">
        <f t="shared" si="84"/>
        <v>9</v>
      </c>
      <c r="N160" s="111"/>
      <c r="O160" s="112">
        <f t="shared" si="85"/>
        <v>1</v>
      </c>
      <c r="P160" s="112"/>
      <c r="Q160" s="112"/>
      <c r="R160" s="112"/>
      <c r="S160" s="112"/>
      <c r="T160" s="93"/>
      <c r="U160" s="93"/>
      <c r="V160" s="93"/>
    </row>
    <row r="161" spans="1:22" ht="14.25" customHeight="1" x14ac:dyDescent="0.35">
      <c r="E161" s="71">
        <v>4</v>
      </c>
      <c r="F161" s="24" t="s">
        <v>115</v>
      </c>
      <c r="H161" s="14">
        <v>6</v>
      </c>
      <c r="I161" s="14">
        <v>20</v>
      </c>
      <c r="K161" s="14">
        <f t="shared" si="82"/>
        <v>6</v>
      </c>
      <c r="L161" s="23">
        <f t="shared" si="83"/>
        <v>0.33333333333333331</v>
      </c>
      <c r="M161" s="23">
        <f t="shared" si="84"/>
        <v>6.333333333333333</v>
      </c>
      <c r="N161" s="17"/>
      <c r="O161" s="23">
        <f t="shared" si="85"/>
        <v>3.666666666666667</v>
      </c>
      <c r="P161" s="23"/>
      <c r="Q161" s="23"/>
      <c r="R161" s="23"/>
      <c r="S161" s="23"/>
    </row>
    <row r="162" spans="1:22" ht="14.25" customHeight="1" x14ac:dyDescent="0.35">
      <c r="A162" s="118"/>
      <c r="B162" s="93"/>
      <c r="C162" s="93"/>
      <c r="D162" s="93"/>
      <c r="E162" s="171">
        <v>5</v>
      </c>
      <c r="F162" s="110" t="s">
        <v>189</v>
      </c>
      <c r="G162" s="101"/>
      <c r="H162" s="101">
        <v>2</v>
      </c>
      <c r="I162" s="101">
        <v>18</v>
      </c>
      <c r="J162" s="101"/>
      <c r="K162" s="100">
        <f t="shared" si="82"/>
        <v>2</v>
      </c>
      <c r="L162" s="112">
        <f t="shared" si="83"/>
        <v>0.3</v>
      </c>
      <c r="M162" s="112">
        <f t="shared" si="84"/>
        <v>2.2999999999999998</v>
      </c>
      <c r="N162" s="111"/>
      <c r="O162" s="112">
        <f t="shared" si="85"/>
        <v>7.7</v>
      </c>
      <c r="P162" s="112"/>
      <c r="Q162" s="112"/>
      <c r="R162" s="112"/>
      <c r="S162" s="112"/>
      <c r="T162" s="93"/>
      <c r="U162" s="93"/>
      <c r="V162" s="93"/>
    </row>
    <row r="163" spans="1:22" ht="14.25" customHeight="1" x14ac:dyDescent="0.35">
      <c r="A163" s="4"/>
      <c r="B163" s="1"/>
      <c r="C163" s="1"/>
      <c r="D163" s="1"/>
      <c r="E163" s="1"/>
      <c r="H163" s="14"/>
      <c r="I163" s="14"/>
      <c r="K163" s="14"/>
      <c r="L163" s="23"/>
      <c r="M163" s="23"/>
      <c r="N163" s="17"/>
      <c r="O163" s="23"/>
      <c r="P163" s="23"/>
      <c r="Q163" s="23"/>
      <c r="R163" s="23"/>
      <c r="S163" s="23"/>
    </row>
    <row r="164" spans="1:22" ht="14.25" customHeight="1" x14ac:dyDescent="0.35">
      <c r="A164" s="105">
        <v>44852</v>
      </c>
      <c r="B164" s="171" t="s">
        <v>228</v>
      </c>
      <c r="C164" s="93">
        <v>40</v>
      </c>
      <c r="D164" s="93">
        <v>2</v>
      </c>
      <c r="E164" s="171">
        <v>1</v>
      </c>
      <c r="F164" s="110" t="s">
        <v>114</v>
      </c>
      <c r="G164" s="101"/>
      <c r="H164" s="100">
        <v>9</v>
      </c>
      <c r="I164" s="100">
        <v>6</v>
      </c>
      <c r="J164" s="101"/>
      <c r="K164" s="100">
        <f t="shared" si="82"/>
        <v>9</v>
      </c>
      <c r="L164" s="112">
        <f t="shared" si="83"/>
        <v>0.1</v>
      </c>
      <c r="M164" s="112">
        <f t="shared" si="84"/>
        <v>9.1</v>
      </c>
      <c r="N164" s="111"/>
      <c r="O164" s="112">
        <f t="shared" si="85"/>
        <v>0.90000000000000036</v>
      </c>
      <c r="P164" s="113">
        <v>7</v>
      </c>
      <c r="Q164" s="113">
        <v>14</v>
      </c>
      <c r="R164" s="114" t="s">
        <v>233</v>
      </c>
      <c r="S164" s="112"/>
      <c r="T164" s="93"/>
      <c r="U164" s="93"/>
      <c r="V164" s="93">
        <v>23.2</v>
      </c>
    </row>
    <row r="165" spans="1:22" ht="14.25" customHeight="1" x14ac:dyDescent="0.35">
      <c r="E165" s="71">
        <v>2</v>
      </c>
      <c r="F165" s="24" t="s">
        <v>116</v>
      </c>
      <c r="H165" s="14">
        <v>8</v>
      </c>
      <c r="I165" s="14">
        <v>17</v>
      </c>
      <c r="K165" s="14">
        <f t="shared" si="82"/>
        <v>8</v>
      </c>
      <c r="L165" s="23">
        <f t="shared" si="83"/>
        <v>0.28333333333333333</v>
      </c>
      <c r="M165" s="23">
        <f t="shared" si="84"/>
        <v>8.2833333333333332</v>
      </c>
      <c r="N165" s="17"/>
      <c r="O165" s="23">
        <f t="shared" si="85"/>
        <v>1.7166666666666668</v>
      </c>
      <c r="P165" s="23"/>
      <c r="Q165" s="23"/>
      <c r="R165" s="23"/>
      <c r="S165" s="23"/>
    </row>
    <row r="166" spans="1:22" ht="14.25" customHeight="1" x14ac:dyDescent="0.35">
      <c r="A166" s="93"/>
      <c r="B166" s="93"/>
      <c r="C166" s="93"/>
      <c r="D166" s="93"/>
      <c r="E166" s="171">
        <v>3</v>
      </c>
      <c r="F166" s="110" t="s">
        <v>114</v>
      </c>
      <c r="G166" s="101"/>
      <c r="H166" s="101">
        <v>8</v>
      </c>
      <c r="I166" s="101">
        <v>5</v>
      </c>
      <c r="J166" s="101"/>
      <c r="K166" s="100">
        <f t="shared" si="82"/>
        <v>8</v>
      </c>
      <c r="L166" s="112">
        <f t="shared" si="83"/>
        <v>8.3333333333333329E-2</v>
      </c>
      <c r="M166" s="112">
        <f t="shared" si="84"/>
        <v>8.0833333333333339</v>
      </c>
      <c r="N166" s="111"/>
      <c r="O166" s="112">
        <f t="shared" si="85"/>
        <v>1.9166666666666661</v>
      </c>
      <c r="P166" s="112"/>
      <c r="Q166" s="112"/>
      <c r="R166" s="112"/>
      <c r="S166" s="112"/>
      <c r="T166" s="93"/>
      <c r="U166" s="93"/>
      <c r="V166" s="93"/>
    </row>
    <row r="167" spans="1:22" ht="14.25" customHeight="1" x14ac:dyDescent="0.35">
      <c r="A167" s="4"/>
      <c r="B167" s="1"/>
      <c r="C167" s="1"/>
      <c r="D167" s="1"/>
      <c r="E167" s="1"/>
      <c r="K167" s="14"/>
      <c r="L167" s="23"/>
      <c r="M167" s="23"/>
      <c r="N167" s="17"/>
      <c r="O167" s="23"/>
      <c r="P167" s="23"/>
      <c r="Q167" s="23"/>
      <c r="R167" s="23"/>
      <c r="S167" s="23"/>
    </row>
    <row r="168" spans="1:22" ht="14.25" customHeight="1" x14ac:dyDescent="0.35">
      <c r="A168" s="105">
        <v>44852</v>
      </c>
      <c r="B168" s="171" t="s">
        <v>229</v>
      </c>
      <c r="C168" s="93">
        <v>41</v>
      </c>
      <c r="D168" s="93">
        <v>3</v>
      </c>
      <c r="E168" s="171">
        <v>1</v>
      </c>
      <c r="F168" s="110" t="s">
        <v>114</v>
      </c>
      <c r="G168" s="101"/>
      <c r="H168" s="101">
        <v>9</v>
      </c>
      <c r="I168" s="101">
        <v>52</v>
      </c>
      <c r="J168" s="101"/>
      <c r="K168" s="100">
        <f t="shared" si="82"/>
        <v>9</v>
      </c>
      <c r="L168" s="112">
        <f t="shared" si="83"/>
        <v>0.8666666666666667</v>
      </c>
      <c r="M168" s="112">
        <f t="shared" si="84"/>
        <v>9.8666666666666671</v>
      </c>
      <c r="N168" s="111"/>
      <c r="O168" s="112">
        <f t="shared" si="85"/>
        <v>0.13333333333333286</v>
      </c>
      <c r="P168" s="113">
        <v>7</v>
      </c>
      <c r="Q168" s="113">
        <v>14</v>
      </c>
      <c r="R168" s="114" t="s">
        <v>233</v>
      </c>
      <c r="S168" s="112"/>
      <c r="T168" s="93"/>
      <c r="U168" s="93"/>
      <c r="V168" s="93">
        <v>23.3</v>
      </c>
    </row>
    <row r="169" spans="1:22" ht="14.25" customHeight="1" x14ac:dyDescent="0.35">
      <c r="A169" s="4"/>
      <c r="B169" s="1"/>
      <c r="C169" s="1"/>
      <c r="D169" s="1"/>
      <c r="E169" s="71">
        <v>2</v>
      </c>
      <c r="F169" s="24" t="s">
        <v>116</v>
      </c>
      <c r="H169" s="14">
        <v>9</v>
      </c>
      <c r="I169" s="14">
        <v>30</v>
      </c>
      <c r="K169" s="14">
        <f t="shared" si="82"/>
        <v>9</v>
      </c>
      <c r="L169" s="23">
        <f t="shared" si="83"/>
        <v>0.5</v>
      </c>
      <c r="M169" s="23">
        <f t="shared" si="84"/>
        <v>9.5</v>
      </c>
      <c r="N169" s="17"/>
      <c r="O169" s="23">
        <f t="shared" si="85"/>
        <v>0.5</v>
      </c>
      <c r="P169" s="23"/>
      <c r="Q169" s="23"/>
      <c r="R169" s="23"/>
      <c r="S169" s="23"/>
    </row>
    <row r="170" spans="1:22" ht="14.25" customHeight="1" x14ac:dyDescent="0.35">
      <c r="A170" s="93"/>
      <c r="B170" s="93"/>
      <c r="C170" s="93"/>
      <c r="D170" s="93"/>
      <c r="E170" s="171">
        <v>3</v>
      </c>
      <c r="F170" s="110" t="s">
        <v>114</v>
      </c>
      <c r="G170" s="101"/>
      <c r="H170" s="100">
        <v>9</v>
      </c>
      <c r="I170" s="100">
        <v>6</v>
      </c>
      <c r="J170" s="101"/>
      <c r="K170" s="100">
        <f t="shared" si="82"/>
        <v>9</v>
      </c>
      <c r="L170" s="112">
        <f t="shared" si="83"/>
        <v>0.1</v>
      </c>
      <c r="M170" s="112">
        <f t="shared" si="84"/>
        <v>9.1</v>
      </c>
      <c r="N170" s="111"/>
      <c r="O170" s="112">
        <f t="shared" si="85"/>
        <v>0.90000000000000036</v>
      </c>
      <c r="P170" s="112"/>
      <c r="Q170" s="112"/>
      <c r="R170" s="112"/>
      <c r="S170" s="112"/>
      <c r="T170" s="93"/>
      <c r="U170" s="93"/>
      <c r="V170" s="93"/>
    </row>
    <row r="171" spans="1:22" ht="14.25" customHeight="1" x14ac:dyDescent="0.35">
      <c r="E171" s="71">
        <v>4</v>
      </c>
      <c r="F171" s="24" t="s">
        <v>115</v>
      </c>
      <c r="H171" s="14">
        <v>8</v>
      </c>
      <c r="I171" s="14">
        <v>32</v>
      </c>
      <c r="K171" s="14">
        <f t="shared" si="82"/>
        <v>8</v>
      </c>
      <c r="L171" s="23">
        <f t="shared" si="83"/>
        <v>0.53333333333333333</v>
      </c>
      <c r="M171" s="23">
        <f t="shared" si="84"/>
        <v>8.5333333333333332</v>
      </c>
      <c r="N171" s="17"/>
      <c r="O171" s="23">
        <f t="shared" si="85"/>
        <v>1.4666666666666668</v>
      </c>
      <c r="P171" s="23"/>
      <c r="Q171" s="23"/>
      <c r="R171" s="23"/>
      <c r="S171" s="23"/>
    </row>
    <row r="172" spans="1:22" ht="14.25" customHeight="1" x14ac:dyDescent="0.35">
      <c r="A172" s="93"/>
      <c r="B172" s="93"/>
      <c r="C172" s="93"/>
      <c r="D172" s="93"/>
      <c r="E172" s="171">
        <v>5</v>
      </c>
      <c r="F172" s="110" t="s">
        <v>189</v>
      </c>
      <c r="G172" s="101"/>
      <c r="H172" s="100">
        <v>7</v>
      </c>
      <c r="I172" s="100">
        <v>45</v>
      </c>
      <c r="J172" s="101"/>
      <c r="K172" s="100">
        <f t="shared" si="82"/>
        <v>7</v>
      </c>
      <c r="L172" s="112">
        <f t="shared" si="83"/>
        <v>0.75</v>
      </c>
      <c r="M172" s="112">
        <f t="shared" si="84"/>
        <v>7.75</v>
      </c>
      <c r="N172" s="111"/>
      <c r="O172" s="112">
        <f t="shared" si="85"/>
        <v>2.25</v>
      </c>
      <c r="P172" s="112"/>
      <c r="Q172" s="112"/>
      <c r="R172" s="112"/>
      <c r="S172" s="112"/>
      <c r="T172" s="93"/>
      <c r="U172" s="93"/>
      <c r="V172" s="93"/>
    </row>
    <row r="173" spans="1:22" ht="14.25" customHeight="1" x14ac:dyDescent="0.35">
      <c r="E173" s="71">
        <v>6</v>
      </c>
      <c r="F173" s="24" t="s">
        <v>114</v>
      </c>
      <c r="H173" s="18">
        <v>6</v>
      </c>
      <c r="I173" s="18">
        <v>43</v>
      </c>
      <c r="K173" s="14">
        <f t="shared" si="82"/>
        <v>6</v>
      </c>
      <c r="L173" s="23">
        <f t="shared" si="83"/>
        <v>0.71666666666666667</v>
      </c>
      <c r="M173" s="23">
        <f t="shared" si="84"/>
        <v>6.7166666666666668</v>
      </c>
      <c r="N173" s="17"/>
      <c r="O173" s="23">
        <f t="shared" si="85"/>
        <v>3.2833333333333332</v>
      </c>
      <c r="P173" s="23"/>
      <c r="Q173" s="23"/>
      <c r="R173" s="23"/>
      <c r="S173" s="23"/>
    </row>
    <row r="174" spans="1:22" ht="14.25" customHeight="1" x14ac:dyDescent="0.35">
      <c r="A174" s="119"/>
      <c r="B174" s="120"/>
      <c r="C174" s="120"/>
      <c r="D174" s="93"/>
      <c r="E174" s="171">
        <v>7</v>
      </c>
      <c r="F174" s="111" t="s">
        <v>115</v>
      </c>
      <c r="G174" s="101"/>
      <c r="H174" s="101">
        <v>5</v>
      </c>
      <c r="I174" s="101">
        <v>48</v>
      </c>
      <c r="J174" s="101"/>
      <c r="K174" s="100">
        <f t="shared" si="82"/>
        <v>5</v>
      </c>
      <c r="L174" s="112">
        <f t="shared" si="83"/>
        <v>0.8</v>
      </c>
      <c r="M174" s="112">
        <f t="shared" si="84"/>
        <v>5.8</v>
      </c>
      <c r="N174" s="111"/>
      <c r="O174" s="112">
        <f t="shared" si="85"/>
        <v>4.2</v>
      </c>
      <c r="P174" s="112"/>
      <c r="Q174" s="112"/>
      <c r="R174" s="112"/>
      <c r="S174" s="112"/>
      <c r="T174" s="93"/>
      <c r="U174" s="93"/>
      <c r="V174" s="93"/>
    </row>
    <row r="175" spans="1:22" ht="14.25" customHeight="1" x14ac:dyDescent="0.35">
      <c r="A175" s="4"/>
      <c r="B175" s="1"/>
      <c r="C175" s="1"/>
      <c r="D175" s="1"/>
      <c r="E175" s="1"/>
      <c r="F175" s="17"/>
      <c r="H175" s="14"/>
      <c r="I175" s="14"/>
      <c r="K175" s="14"/>
      <c r="L175" s="23"/>
      <c r="M175" s="23"/>
      <c r="N175" s="17"/>
      <c r="O175" s="23"/>
      <c r="P175" s="23"/>
      <c r="Q175" s="23"/>
      <c r="R175" s="23"/>
      <c r="S175" s="23"/>
    </row>
    <row r="176" spans="1:22" ht="14.25" customHeight="1" x14ac:dyDescent="0.35">
      <c r="A176" s="105">
        <v>44852</v>
      </c>
      <c r="B176" s="171" t="s">
        <v>230</v>
      </c>
      <c r="C176" s="93">
        <v>42</v>
      </c>
      <c r="D176" s="93">
        <v>4</v>
      </c>
      <c r="E176" s="171">
        <v>1</v>
      </c>
      <c r="F176" s="111" t="s">
        <v>114</v>
      </c>
      <c r="G176" s="101"/>
      <c r="H176" s="100">
        <v>9</v>
      </c>
      <c r="I176" s="100">
        <v>0</v>
      </c>
      <c r="J176" s="101"/>
      <c r="K176" s="100">
        <f t="shared" si="82"/>
        <v>9</v>
      </c>
      <c r="L176" s="112">
        <f t="shared" si="83"/>
        <v>0</v>
      </c>
      <c r="M176" s="112">
        <f t="shared" si="84"/>
        <v>9</v>
      </c>
      <c r="N176" s="111"/>
      <c r="O176" s="112">
        <f t="shared" si="85"/>
        <v>1</v>
      </c>
      <c r="P176" s="113">
        <v>7</v>
      </c>
      <c r="Q176" s="113">
        <v>14</v>
      </c>
      <c r="R176" s="114" t="s">
        <v>233</v>
      </c>
      <c r="S176" s="112"/>
      <c r="T176" s="93"/>
      <c r="U176" s="93"/>
      <c r="V176" s="93">
        <v>23.3</v>
      </c>
    </row>
    <row r="177" spans="1:22" ht="14.25" customHeight="1" x14ac:dyDescent="0.35">
      <c r="E177" s="71">
        <v>2</v>
      </c>
      <c r="F177" s="17" t="s">
        <v>116</v>
      </c>
      <c r="H177" s="18">
        <v>8</v>
      </c>
      <c r="I177" s="18">
        <v>52</v>
      </c>
      <c r="K177" s="14">
        <f t="shared" si="82"/>
        <v>8</v>
      </c>
      <c r="L177" s="23">
        <f t="shared" si="83"/>
        <v>0.8666666666666667</v>
      </c>
      <c r="M177" s="23">
        <f t="shared" si="84"/>
        <v>8.8666666666666671</v>
      </c>
      <c r="N177" s="17"/>
      <c r="O177" s="23">
        <f t="shared" si="85"/>
        <v>1.1333333333333329</v>
      </c>
      <c r="P177" s="23"/>
      <c r="Q177" s="23"/>
      <c r="R177" s="23"/>
      <c r="S177" s="23"/>
    </row>
    <row r="178" spans="1:22" ht="14.25" customHeight="1" x14ac:dyDescent="0.35">
      <c r="A178" s="118"/>
      <c r="B178" s="91"/>
      <c r="C178" s="91"/>
      <c r="D178" s="91"/>
      <c r="E178" s="171">
        <v>3</v>
      </c>
      <c r="F178" s="111" t="s">
        <v>114</v>
      </c>
      <c r="G178" s="101"/>
      <c r="H178" s="100">
        <v>7</v>
      </c>
      <c r="I178" s="100">
        <v>30</v>
      </c>
      <c r="J178" s="101"/>
      <c r="K178" s="100">
        <f t="shared" si="82"/>
        <v>7</v>
      </c>
      <c r="L178" s="112">
        <f t="shared" si="83"/>
        <v>0.5</v>
      </c>
      <c r="M178" s="112">
        <f t="shared" si="84"/>
        <v>7.5</v>
      </c>
      <c r="N178" s="111"/>
      <c r="O178" s="112">
        <f t="shared" si="85"/>
        <v>2.5</v>
      </c>
      <c r="P178" s="112"/>
      <c r="Q178" s="112"/>
      <c r="R178" s="112"/>
      <c r="S178" s="112"/>
      <c r="T178" s="93"/>
      <c r="U178" s="93"/>
      <c r="V178" s="93"/>
    </row>
    <row r="179" spans="1:22" ht="14.25" customHeight="1" x14ac:dyDescent="0.35">
      <c r="E179" s="71">
        <v>4</v>
      </c>
      <c r="F179" s="17" t="s">
        <v>115</v>
      </c>
      <c r="H179" s="14">
        <v>6</v>
      </c>
      <c r="I179" s="14">
        <v>38</v>
      </c>
      <c r="K179" s="14">
        <f t="shared" si="82"/>
        <v>6</v>
      </c>
      <c r="L179" s="23">
        <f t="shared" si="83"/>
        <v>0.6333333333333333</v>
      </c>
      <c r="M179" s="23">
        <f t="shared" si="84"/>
        <v>6.6333333333333329</v>
      </c>
      <c r="N179" s="17"/>
      <c r="O179" s="23">
        <f t="shared" si="85"/>
        <v>3.3666666666666671</v>
      </c>
      <c r="P179" s="23"/>
      <c r="Q179" s="23"/>
      <c r="R179" s="23"/>
      <c r="S179" s="23"/>
    </row>
    <row r="180" spans="1:22" ht="14.25" customHeight="1" x14ac:dyDescent="0.35">
      <c r="A180" s="93"/>
      <c r="B180" s="93"/>
      <c r="C180" s="93"/>
      <c r="D180" s="93"/>
      <c r="E180" s="171">
        <v>5</v>
      </c>
      <c r="F180" s="111" t="s">
        <v>189</v>
      </c>
      <c r="G180" s="101"/>
      <c r="H180" s="100">
        <v>5</v>
      </c>
      <c r="I180" s="100">
        <v>42</v>
      </c>
      <c r="J180" s="101"/>
      <c r="K180" s="100">
        <f t="shared" si="82"/>
        <v>5</v>
      </c>
      <c r="L180" s="112">
        <f t="shared" si="83"/>
        <v>0.7</v>
      </c>
      <c r="M180" s="112">
        <f t="shared" si="84"/>
        <v>5.7</v>
      </c>
      <c r="N180" s="111"/>
      <c r="O180" s="112">
        <f t="shared" si="85"/>
        <v>4.3</v>
      </c>
      <c r="P180" s="112"/>
      <c r="Q180" s="112"/>
      <c r="R180" s="112"/>
      <c r="S180" s="112"/>
      <c r="T180" s="93"/>
      <c r="U180" s="93"/>
      <c r="V180" s="93"/>
    </row>
    <row r="181" spans="1:22" ht="14.25" customHeight="1" x14ac:dyDescent="0.35">
      <c r="E181" s="71">
        <v>6</v>
      </c>
      <c r="F181" s="17" t="s">
        <v>114</v>
      </c>
      <c r="H181" s="14">
        <v>4</v>
      </c>
      <c r="I181" s="14">
        <v>15</v>
      </c>
      <c r="K181" s="14">
        <f t="shared" si="82"/>
        <v>4</v>
      </c>
      <c r="L181" s="23">
        <f t="shared" si="83"/>
        <v>0.25</v>
      </c>
      <c r="M181" s="23">
        <f t="shared" si="84"/>
        <v>4.25</v>
      </c>
      <c r="N181" s="17"/>
      <c r="O181" s="23">
        <f t="shared" si="85"/>
        <v>5.75</v>
      </c>
      <c r="P181" s="23"/>
      <c r="Q181" s="23"/>
      <c r="R181" s="23"/>
      <c r="S181" s="23"/>
    </row>
    <row r="182" spans="1:22" ht="14.25" customHeight="1" x14ac:dyDescent="0.35">
      <c r="A182" s="93"/>
      <c r="B182" s="93"/>
      <c r="C182" s="93"/>
      <c r="D182" s="93"/>
      <c r="E182" s="171">
        <v>7</v>
      </c>
      <c r="F182" s="111" t="s">
        <v>116</v>
      </c>
      <c r="G182" s="101"/>
      <c r="H182" s="101">
        <v>4</v>
      </c>
      <c r="I182" s="101">
        <v>5</v>
      </c>
      <c r="J182" s="101"/>
      <c r="K182" s="100">
        <f t="shared" si="82"/>
        <v>4</v>
      </c>
      <c r="L182" s="112">
        <f t="shared" si="83"/>
        <v>8.3333333333333329E-2</v>
      </c>
      <c r="M182" s="112">
        <f t="shared" si="84"/>
        <v>4.083333333333333</v>
      </c>
      <c r="N182" s="111"/>
      <c r="O182" s="112">
        <f t="shared" si="85"/>
        <v>5.916666666666667</v>
      </c>
      <c r="P182" s="112"/>
      <c r="Q182" s="112"/>
      <c r="R182" s="112"/>
      <c r="S182" s="112"/>
      <c r="T182" s="93"/>
      <c r="U182" s="93"/>
      <c r="V182" s="93"/>
    </row>
    <row r="183" spans="1:22" ht="14.25" customHeight="1" x14ac:dyDescent="0.35">
      <c r="A183" s="4"/>
      <c r="B183" s="1"/>
      <c r="C183" s="1"/>
      <c r="D183" s="1"/>
      <c r="E183" s="71">
        <v>8</v>
      </c>
      <c r="F183" s="17" t="s">
        <v>114</v>
      </c>
      <c r="H183" s="14">
        <v>3</v>
      </c>
      <c r="I183" s="14">
        <v>2</v>
      </c>
      <c r="K183" s="14">
        <f t="shared" si="82"/>
        <v>3</v>
      </c>
      <c r="L183" s="23">
        <f t="shared" si="83"/>
        <v>3.3333333333333333E-2</v>
      </c>
      <c r="M183" s="23">
        <f t="shared" si="84"/>
        <v>3.0333333333333332</v>
      </c>
      <c r="N183" s="17"/>
      <c r="O183" s="23">
        <f t="shared" si="85"/>
        <v>6.9666666666666668</v>
      </c>
      <c r="P183" s="23"/>
      <c r="Q183" s="23"/>
      <c r="R183" s="23"/>
      <c r="S183" s="23"/>
    </row>
    <row r="184" spans="1:22" ht="14.25" customHeight="1" x14ac:dyDescent="0.35">
      <c r="A184" s="93"/>
      <c r="B184" s="93"/>
      <c r="C184" s="93"/>
      <c r="D184" s="93"/>
      <c r="E184" s="171">
        <v>9</v>
      </c>
      <c r="F184" s="111" t="s">
        <v>115</v>
      </c>
      <c r="G184" s="101"/>
      <c r="H184" s="101">
        <v>2</v>
      </c>
      <c r="I184" s="101">
        <v>30</v>
      </c>
      <c r="J184" s="101"/>
      <c r="K184" s="100">
        <f t="shared" si="82"/>
        <v>2</v>
      </c>
      <c r="L184" s="112">
        <f t="shared" si="83"/>
        <v>0.5</v>
      </c>
      <c r="M184" s="112">
        <f t="shared" si="84"/>
        <v>2.5</v>
      </c>
      <c r="N184" s="111"/>
      <c r="O184" s="112">
        <f t="shared" si="85"/>
        <v>7.5</v>
      </c>
      <c r="P184" s="112"/>
      <c r="Q184" s="112"/>
      <c r="R184" s="112"/>
      <c r="S184" s="101"/>
      <c r="T184" s="93"/>
      <c r="U184" s="93"/>
      <c r="V184" s="93"/>
    </row>
    <row r="185" spans="1:22" ht="14.25" customHeight="1" x14ac:dyDescent="0.35">
      <c r="E185" s="71">
        <v>10</v>
      </c>
      <c r="F185" s="17" t="s">
        <v>189</v>
      </c>
      <c r="H185" s="18">
        <v>1</v>
      </c>
      <c r="I185" s="18">
        <v>30</v>
      </c>
      <c r="K185" s="14">
        <f t="shared" si="82"/>
        <v>1</v>
      </c>
      <c r="L185" s="23">
        <f t="shared" si="83"/>
        <v>0.5</v>
      </c>
      <c r="M185" s="23">
        <f t="shared" si="84"/>
        <v>1.5</v>
      </c>
      <c r="N185" s="17"/>
      <c r="O185" s="23">
        <f t="shared" si="85"/>
        <v>8.5</v>
      </c>
      <c r="P185" s="23"/>
      <c r="Q185" s="23"/>
      <c r="R185" s="23"/>
    </row>
    <row r="186" spans="1:22" ht="14.25" customHeight="1" x14ac:dyDescent="0.35">
      <c r="A186" s="93"/>
      <c r="B186" s="93"/>
      <c r="C186" s="93"/>
      <c r="D186" s="93"/>
      <c r="E186" s="171">
        <v>11</v>
      </c>
      <c r="F186" s="111" t="s">
        <v>114</v>
      </c>
      <c r="G186" s="101"/>
      <c r="H186" s="101">
        <v>1</v>
      </c>
      <c r="I186" s="101">
        <v>0</v>
      </c>
      <c r="J186" s="101"/>
      <c r="K186" s="100">
        <f t="shared" si="82"/>
        <v>1</v>
      </c>
      <c r="L186" s="112">
        <f t="shared" si="83"/>
        <v>0</v>
      </c>
      <c r="M186" s="112">
        <f t="shared" si="84"/>
        <v>1</v>
      </c>
      <c r="N186" s="111"/>
      <c r="O186" s="112">
        <f t="shared" si="85"/>
        <v>9</v>
      </c>
      <c r="P186" s="112"/>
      <c r="Q186" s="112"/>
      <c r="R186" s="112"/>
      <c r="S186" s="101"/>
      <c r="T186" s="93"/>
      <c r="U186" s="93"/>
      <c r="V186" s="93"/>
    </row>
    <row r="187" spans="1:22" ht="14.25" customHeight="1" x14ac:dyDescent="0.35">
      <c r="K187" s="14"/>
      <c r="L187" s="23"/>
      <c r="M187" s="23"/>
      <c r="N187" s="17"/>
      <c r="O187" s="23"/>
      <c r="P187" s="23"/>
      <c r="Q187" s="23"/>
      <c r="R187" s="23"/>
    </row>
    <row r="188" spans="1:22" ht="14.25" customHeight="1" x14ac:dyDescent="0.35">
      <c r="A188" s="105">
        <v>44852</v>
      </c>
      <c r="B188" s="171" t="s">
        <v>231</v>
      </c>
      <c r="C188" s="93">
        <v>43</v>
      </c>
      <c r="D188" s="93">
        <v>5</v>
      </c>
      <c r="E188" s="93">
        <v>1</v>
      </c>
      <c r="F188" s="110" t="s">
        <v>114</v>
      </c>
      <c r="G188" s="101"/>
      <c r="H188" s="101">
        <v>9</v>
      </c>
      <c r="I188" s="101">
        <v>51</v>
      </c>
      <c r="J188" s="101"/>
      <c r="K188" s="100">
        <f t="shared" si="82"/>
        <v>9</v>
      </c>
      <c r="L188" s="112">
        <f t="shared" si="83"/>
        <v>0.85</v>
      </c>
      <c r="M188" s="112">
        <f t="shared" si="84"/>
        <v>9.85</v>
      </c>
      <c r="N188" s="111"/>
      <c r="O188" s="112">
        <f t="shared" si="85"/>
        <v>0.15000000000000036</v>
      </c>
      <c r="P188" s="113">
        <v>7</v>
      </c>
      <c r="Q188" s="113">
        <v>14</v>
      </c>
      <c r="R188" s="114" t="s">
        <v>233</v>
      </c>
      <c r="S188" s="101"/>
      <c r="T188" s="93"/>
      <c r="U188" s="93"/>
      <c r="V188" s="93">
        <v>23.3</v>
      </c>
    </row>
    <row r="189" spans="1:22" ht="14.25" customHeight="1" x14ac:dyDescent="0.35">
      <c r="K189" s="14"/>
      <c r="L189" s="23"/>
      <c r="M189" s="23"/>
      <c r="N189" s="17"/>
      <c r="O189" s="23"/>
      <c r="P189" s="23"/>
      <c r="Q189" s="23"/>
      <c r="R189" s="23"/>
    </row>
    <row r="190" spans="1:22" ht="14.25" customHeight="1" x14ac:dyDescent="0.35">
      <c r="A190" s="105">
        <v>44852</v>
      </c>
      <c r="B190" s="171" t="s">
        <v>232</v>
      </c>
      <c r="C190" s="93">
        <v>44</v>
      </c>
      <c r="D190" s="93">
        <v>6</v>
      </c>
      <c r="E190" s="93">
        <v>1</v>
      </c>
      <c r="F190" s="110" t="s">
        <v>114</v>
      </c>
      <c r="G190" s="101"/>
      <c r="H190" s="101">
        <v>6</v>
      </c>
      <c r="I190" s="101">
        <v>51</v>
      </c>
      <c r="J190" s="101"/>
      <c r="K190" s="100">
        <f t="shared" si="82"/>
        <v>6</v>
      </c>
      <c r="L190" s="112">
        <f t="shared" si="83"/>
        <v>0.85</v>
      </c>
      <c r="M190" s="112">
        <f t="shared" si="84"/>
        <v>6.85</v>
      </c>
      <c r="N190" s="111"/>
      <c r="O190" s="112">
        <f t="shared" si="85"/>
        <v>3.1500000000000004</v>
      </c>
      <c r="P190" s="113">
        <v>7</v>
      </c>
      <c r="Q190" s="113">
        <v>14</v>
      </c>
      <c r="R190" s="114" t="s">
        <v>233</v>
      </c>
      <c r="S190" s="101"/>
      <c r="T190" s="93"/>
      <c r="U190" s="93"/>
      <c r="V190" s="93">
        <v>23.3</v>
      </c>
    </row>
    <row r="191" spans="1:22" ht="14.25" customHeight="1" x14ac:dyDescent="0.35">
      <c r="E191">
        <v>2</v>
      </c>
      <c r="F191" s="24" t="s">
        <v>116</v>
      </c>
      <c r="H191" s="18">
        <v>6</v>
      </c>
      <c r="I191" s="18">
        <v>40</v>
      </c>
      <c r="K191" s="14">
        <f t="shared" si="82"/>
        <v>6</v>
      </c>
      <c r="L191" s="23">
        <f t="shared" si="83"/>
        <v>0.66666666666666663</v>
      </c>
      <c r="M191" s="23">
        <f t="shared" si="84"/>
        <v>6.666666666666667</v>
      </c>
      <c r="N191" s="17"/>
      <c r="O191" s="23">
        <f t="shared" si="85"/>
        <v>3.333333333333333</v>
      </c>
      <c r="P191" s="23"/>
      <c r="Q191" s="23"/>
      <c r="R191" s="23"/>
    </row>
    <row r="192" spans="1:22" ht="14.25" customHeight="1" x14ac:dyDescent="0.35">
      <c r="A192" s="93"/>
      <c r="B192" s="93"/>
      <c r="C192" s="93"/>
      <c r="D192" s="93"/>
      <c r="E192" s="93">
        <v>3</v>
      </c>
      <c r="F192" s="110" t="s">
        <v>114</v>
      </c>
      <c r="G192" s="101"/>
      <c r="H192" s="101">
        <v>1</v>
      </c>
      <c r="I192" s="101">
        <v>30</v>
      </c>
      <c r="J192" s="101"/>
      <c r="K192" s="100">
        <f t="shared" si="82"/>
        <v>1</v>
      </c>
      <c r="L192" s="112">
        <f t="shared" si="83"/>
        <v>0.5</v>
      </c>
      <c r="M192" s="112">
        <f t="shared" si="84"/>
        <v>1.5</v>
      </c>
      <c r="N192" s="111"/>
      <c r="O192" s="112">
        <f t="shared" si="85"/>
        <v>8.5</v>
      </c>
      <c r="P192" s="112"/>
      <c r="Q192" s="112"/>
      <c r="R192" s="112"/>
      <c r="S192" s="101"/>
      <c r="T192" s="93"/>
      <c r="U192" s="93"/>
      <c r="V192" s="93"/>
    </row>
    <row r="193" spans="1:22" ht="14.25" customHeight="1" x14ac:dyDescent="0.35">
      <c r="E193">
        <v>4</v>
      </c>
      <c r="F193" s="24" t="s">
        <v>116</v>
      </c>
      <c r="H193" s="18">
        <v>1</v>
      </c>
      <c r="I193" s="18">
        <v>22</v>
      </c>
      <c r="K193" s="14">
        <f t="shared" si="82"/>
        <v>1</v>
      </c>
      <c r="L193" s="23">
        <f t="shared" si="83"/>
        <v>0.36666666666666664</v>
      </c>
      <c r="M193" s="23">
        <f t="shared" si="84"/>
        <v>1.3666666666666667</v>
      </c>
      <c r="N193" s="17"/>
      <c r="O193" s="23">
        <f t="shared" si="85"/>
        <v>8.6333333333333329</v>
      </c>
      <c r="P193" s="23"/>
      <c r="Q193" s="23"/>
      <c r="R193" s="23"/>
    </row>
    <row r="194" spans="1:22" ht="14.25" customHeight="1" x14ac:dyDescent="0.35">
      <c r="A194" s="93"/>
      <c r="B194" s="93"/>
      <c r="C194" s="93"/>
      <c r="D194" s="93"/>
      <c r="E194" s="93"/>
      <c r="F194" s="110"/>
      <c r="G194" s="101"/>
      <c r="H194" s="101"/>
      <c r="I194" s="101"/>
      <c r="J194" s="101"/>
      <c r="K194" s="100"/>
      <c r="L194" s="112"/>
      <c r="M194" s="112"/>
      <c r="N194" s="111"/>
      <c r="O194" s="112"/>
      <c r="P194" s="112"/>
      <c r="Q194" s="112"/>
      <c r="R194" s="112"/>
      <c r="S194" s="101"/>
      <c r="T194" s="93"/>
      <c r="U194" s="93"/>
      <c r="V194" s="93"/>
    </row>
    <row r="195" spans="1:22" ht="14.25" customHeight="1" x14ac:dyDescent="0.35">
      <c r="A195" s="39">
        <v>44854</v>
      </c>
      <c r="B195" s="71" t="s">
        <v>235</v>
      </c>
      <c r="C195">
        <v>45</v>
      </c>
      <c r="D195">
        <v>1</v>
      </c>
      <c r="E195">
        <v>1</v>
      </c>
      <c r="F195" s="24" t="s">
        <v>114</v>
      </c>
      <c r="H195" s="18">
        <v>9</v>
      </c>
      <c r="I195" s="18">
        <v>10</v>
      </c>
      <c r="K195" s="14">
        <f t="shared" ref="K195:K198" si="86">H195</f>
        <v>9</v>
      </c>
      <c r="L195" s="23">
        <f t="shared" ref="L195:L198" si="87">I195/60</f>
        <v>0.16666666666666666</v>
      </c>
      <c r="M195" s="23">
        <f t="shared" ref="M195:M198" si="88">K195+L195</f>
        <v>9.1666666666666661</v>
      </c>
      <c r="N195" s="17"/>
      <c r="O195" s="23">
        <f t="shared" ref="O195:O198" si="89">10-M195</f>
        <v>0.83333333333333393</v>
      </c>
      <c r="P195" s="15">
        <v>7</v>
      </c>
      <c r="Q195" s="15">
        <v>16</v>
      </c>
      <c r="R195" s="41" t="s">
        <v>233</v>
      </c>
      <c r="V195">
        <v>24</v>
      </c>
    </row>
    <row r="196" spans="1:22" ht="14.25" customHeight="1" x14ac:dyDescent="0.35">
      <c r="A196" s="93"/>
      <c r="B196" s="93"/>
      <c r="C196" s="93"/>
      <c r="D196" s="93"/>
      <c r="E196" s="93">
        <v>2</v>
      </c>
      <c r="F196" s="110" t="s">
        <v>116</v>
      </c>
      <c r="G196" s="101"/>
      <c r="H196" s="101">
        <v>9</v>
      </c>
      <c r="I196" s="101">
        <v>2</v>
      </c>
      <c r="J196" s="101"/>
      <c r="K196" s="100">
        <f t="shared" si="86"/>
        <v>9</v>
      </c>
      <c r="L196" s="112">
        <f t="shared" si="87"/>
        <v>3.3333333333333333E-2</v>
      </c>
      <c r="M196" s="112">
        <f t="shared" si="88"/>
        <v>9.0333333333333332</v>
      </c>
      <c r="N196" s="111"/>
      <c r="O196" s="112">
        <f t="shared" si="89"/>
        <v>0.96666666666666679</v>
      </c>
      <c r="P196" s="112"/>
      <c r="Q196" s="112"/>
      <c r="R196" s="112"/>
      <c r="S196" s="101"/>
      <c r="T196" s="93"/>
      <c r="U196" s="93"/>
      <c r="V196" s="93"/>
    </row>
    <row r="197" spans="1:22" ht="14.25" customHeight="1" x14ac:dyDescent="0.35">
      <c r="E197">
        <v>3</v>
      </c>
      <c r="F197" s="24" t="s">
        <v>114</v>
      </c>
      <c r="H197" s="18">
        <v>8</v>
      </c>
      <c r="I197" s="18">
        <v>5</v>
      </c>
      <c r="K197" s="14">
        <f t="shared" si="86"/>
        <v>8</v>
      </c>
      <c r="L197" s="23">
        <f t="shared" si="87"/>
        <v>8.3333333333333329E-2</v>
      </c>
      <c r="M197" s="23">
        <f t="shared" si="88"/>
        <v>8.0833333333333339</v>
      </c>
      <c r="N197" s="17"/>
      <c r="O197" s="23">
        <f t="shared" si="89"/>
        <v>1.9166666666666661</v>
      </c>
      <c r="P197" s="23"/>
      <c r="Q197" s="23"/>
      <c r="R197" s="23"/>
    </row>
    <row r="198" spans="1:22" ht="14.25" customHeight="1" x14ac:dyDescent="0.35">
      <c r="A198" s="93"/>
      <c r="B198" s="93"/>
      <c r="C198" s="93"/>
      <c r="D198" s="93"/>
      <c r="E198" s="93">
        <v>4</v>
      </c>
      <c r="F198" s="110" t="s">
        <v>116</v>
      </c>
      <c r="G198" s="101"/>
      <c r="H198" s="101">
        <v>7</v>
      </c>
      <c r="I198" s="101">
        <v>58</v>
      </c>
      <c r="J198" s="101"/>
      <c r="K198" s="100">
        <f t="shared" si="86"/>
        <v>7</v>
      </c>
      <c r="L198" s="112">
        <f t="shared" si="87"/>
        <v>0.96666666666666667</v>
      </c>
      <c r="M198" s="112">
        <f t="shared" si="88"/>
        <v>7.9666666666666668</v>
      </c>
      <c r="N198" s="111"/>
      <c r="O198" s="112">
        <f t="shared" si="89"/>
        <v>2.0333333333333332</v>
      </c>
      <c r="P198" s="112"/>
      <c r="Q198" s="112"/>
      <c r="R198" s="112"/>
      <c r="S198" s="101"/>
      <c r="T198" s="93"/>
      <c r="U198" s="93"/>
      <c r="V198" s="93"/>
    </row>
    <row r="199" spans="1:22" ht="14.25" customHeight="1" x14ac:dyDescent="0.35">
      <c r="K199" s="14"/>
      <c r="L199" s="23"/>
      <c r="M199" s="23"/>
      <c r="N199" s="17"/>
      <c r="O199" s="23"/>
      <c r="P199" s="23"/>
      <c r="Q199" s="23"/>
      <c r="R199" s="23"/>
    </row>
    <row r="200" spans="1:22" ht="14.25" customHeight="1" x14ac:dyDescent="0.35">
      <c r="A200" s="105">
        <v>44854</v>
      </c>
      <c r="B200" s="171" t="s">
        <v>236</v>
      </c>
      <c r="C200" s="93">
        <v>46</v>
      </c>
      <c r="D200" s="93">
        <v>2</v>
      </c>
      <c r="E200" s="93">
        <v>1</v>
      </c>
      <c r="F200" s="110" t="s">
        <v>114</v>
      </c>
      <c r="G200" s="101"/>
      <c r="H200" s="101">
        <v>8</v>
      </c>
      <c r="I200" s="101">
        <v>32</v>
      </c>
      <c r="J200" s="101"/>
      <c r="K200" s="100">
        <f t="shared" ref="K200:K201" si="90">H200</f>
        <v>8</v>
      </c>
      <c r="L200" s="112">
        <f t="shared" ref="L200:L201" si="91">I200/60</f>
        <v>0.53333333333333333</v>
      </c>
      <c r="M200" s="112">
        <f t="shared" ref="M200:M201" si="92">K200+L200</f>
        <v>8.5333333333333332</v>
      </c>
      <c r="N200" s="111"/>
      <c r="O200" s="112">
        <f t="shared" ref="O200:O201" si="93">10-M200</f>
        <v>1.4666666666666668</v>
      </c>
      <c r="P200" s="113">
        <v>7</v>
      </c>
      <c r="Q200" s="113">
        <v>16</v>
      </c>
      <c r="R200" s="114" t="s">
        <v>233</v>
      </c>
      <c r="S200" s="101"/>
      <c r="T200" s="93"/>
      <c r="U200" s="93"/>
      <c r="V200" s="93">
        <v>24</v>
      </c>
    </row>
    <row r="201" spans="1:22" ht="14.25" customHeight="1" x14ac:dyDescent="0.35">
      <c r="E201">
        <v>2</v>
      </c>
      <c r="F201" s="24" t="s">
        <v>116</v>
      </c>
      <c r="H201" s="18">
        <v>8</v>
      </c>
      <c r="I201" s="18">
        <v>10</v>
      </c>
      <c r="K201" s="14">
        <f t="shared" si="90"/>
        <v>8</v>
      </c>
      <c r="L201" s="23">
        <f t="shared" si="91"/>
        <v>0.16666666666666666</v>
      </c>
      <c r="M201" s="23">
        <f t="shared" si="92"/>
        <v>8.1666666666666661</v>
      </c>
      <c r="N201" s="17"/>
      <c r="O201" s="23">
        <f t="shared" si="93"/>
        <v>1.8333333333333339</v>
      </c>
      <c r="P201" s="23"/>
      <c r="Q201" s="23"/>
      <c r="R201" s="23"/>
    </row>
    <row r="202" spans="1:22" ht="14.25" customHeight="1" x14ac:dyDescent="0.35">
      <c r="A202" s="93"/>
      <c r="B202" s="93"/>
      <c r="C202" s="93"/>
      <c r="D202" s="93"/>
      <c r="E202" s="93"/>
      <c r="F202" s="110"/>
      <c r="G202" s="101"/>
      <c r="H202" s="101"/>
      <c r="I202" s="101"/>
      <c r="J202" s="101"/>
      <c r="K202" s="100"/>
      <c r="L202" s="112"/>
      <c r="M202" s="112"/>
      <c r="N202" s="111"/>
      <c r="O202" s="112"/>
      <c r="P202" s="112"/>
      <c r="Q202" s="112"/>
      <c r="R202" s="112"/>
      <c r="S202" s="101"/>
      <c r="T202" s="93"/>
      <c r="U202" s="93"/>
      <c r="V202" s="93"/>
    </row>
    <row r="203" spans="1:22" ht="14.25" customHeight="1" x14ac:dyDescent="0.35">
      <c r="A203" s="39">
        <v>44854</v>
      </c>
      <c r="B203" s="71" t="s">
        <v>237</v>
      </c>
      <c r="C203">
        <v>47</v>
      </c>
      <c r="D203">
        <v>3</v>
      </c>
      <c r="E203">
        <v>1</v>
      </c>
      <c r="F203" s="24" t="s">
        <v>114</v>
      </c>
      <c r="H203" s="18">
        <v>7</v>
      </c>
      <c r="I203" s="18">
        <v>12</v>
      </c>
      <c r="K203" s="14">
        <f t="shared" ref="K203:K206" si="94">H203</f>
        <v>7</v>
      </c>
      <c r="L203" s="23">
        <f t="shared" ref="L203:L206" si="95">I203/60</f>
        <v>0.2</v>
      </c>
      <c r="M203" s="23">
        <f t="shared" ref="M203:M206" si="96">K203+L203</f>
        <v>7.2</v>
      </c>
      <c r="N203" s="17"/>
      <c r="O203" s="23">
        <f t="shared" ref="O203:O206" si="97">10-M203</f>
        <v>2.8</v>
      </c>
      <c r="P203" s="15">
        <v>7</v>
      </c>
      <c r="Q203" s="15">
        <v>16</v>
      </c>
      <c r="R203" s="41" t="s">
        <v>233</v>
      </c>
      <c r="V203">
        <v>24</v>
      </c>
    </row>
    <row r="204" spans="1:22" ht="14.25" customHeight="1" x14ac:dyDescent="0.35">
      <c r="A204" s="93"/>
      <c r="B204" s="93"/>
      <c r="C204" s="93"/>
      <c r="D204" s="93"/>
      <c r="E204" s="93">
        <v>2</v>
      </c>
      <c r="F204" s="110" t="s">
        <v>116</v>
      </c>
      <c r="G204" s="101"/>
      <c r="H204" s="101">
        <v>7</v>
      </c>
      <c r="I204" s="101">
        <v>5</v>
      </c>
      <c r="J204" s="101"/>
      <c r="K204" s="100">
        <f t="shared" si="94"/>
        <v>7</v>
      </c>
      <c r="L204" s="112">
        <f t="shared" si="95"/>
        <v>8.3333333333333329E-2</v>
      </c>
      <c r="M204" s="112">
        <f t="shared" si="96"/>
        <v>7.083333333333333</v>
      </c>
      <c r="N204" s="111"/>
      <c r="O204" s="112">
        <f t="shared" si="97"/>
        <v>2.916666666666667</v>
      </c>
      <c r="P204" s="112"/>
      <c r="Q204" s="112"/>
      <c r="R204" s="112"/>
      <c r="S204" s="101"/>
      <c r="T204" s="93"/>
      <c r="U204" s="93"/>
      <c r="V204" s="93"/>
    </row>
    <row r="205" spans="1:22" ht="14.25" customHeight="1" x14ac:dyDescent="0.35">
      <c r="E205">
        <v>3</v>
      </c>
      <c r="F205" s="24" t="s">
        <v>114</v>
      </c>
      <c r="H205" s="18">
        <v>4</v>
      </c>
      <c r="I205" s="18">
        <v>42</v>
      </c>
      <c r="K205" s="14">
        <f t="shared" si="94"/>
        <v>4</v>
      </c>
      <c r="L205" s="23">
        <f t="shared" si="95"/>
        <v>0.7</v>
      </c>
      <c r="M205" s="23">
        <f t="shared" si="96"/>
        <v>4.7</v>
      </c>
      <c r="N205" s="17"/>
      <c r="O205" s="23">
        <f t="shared" si="97"/>
        <v>5.3</v>
      </c>
      <c r="P205" s="23"/>
      <c r="Q205" s="23"/>
      <c r="R205" s="23"/>
    </row>
    <row r="206" spans="1:22" ht="14.25" customHeight="1" x14ac:dyDescent="0.35">
      <c r="A206" s="93"/>
      <c r="B206" s="93"/>
      <c r="C206" s="93"/>
      <c r="D206" s="93"/>
      <c r="E206" s="93">
        <v>4</v>
      </c>
      <c r="F206" s="110" t="s">
        <v>115</v>
      </c>
      <c r="G206" s="101"/>
      <c r="H206" s="101">
        <v>0</v>
      </c>
      <c r="I206" s="101">
        <v>23</v>
      </c>
      <c r="J206" s="101"/>
      <c r="K206" s="100">
        <f t="shared" si="94"/>
        <v>0</v>
      </c>
      <c r="L206" s="112">
        <f t="shared" si="95"/>
        <v>0.38333333333333336</v>
      </c>
      <c r="M206" s="112">
        <f t="shared" si="96"/>
        <v>0.38333333333333336</v>
      </c>
      <c r="N206" s="111"/>
      <c r="O206" s="112">
        <f t="shared" si="97"/>
        <v>9.6166666666666671</v>
      </c>
      <c r="P206" s="112"/>
      <c r="Q206" s="112"/>
      <c r="R206" s="112"/>
      <c r="S206" s="101"/>
      <c r="T206" s="93"/>
      <c r="U206" s="93"/>
      <c r="V206" s="93"/>
    </row>
    <row r="207" spans="1:22" ht="14.25" customHeight="1" x14ac:dyDescent="0.35">
      <c r="K207" s="14"/>
      <c r="L207" s="23"/>
      <c r="M207" s="23"/>
      <c r="N207" s="17"/>
      <c r="O207" s="23"/>
      <c r="P207" s="23"/>
      <c r="Q207" s="23"/>
      <c r="R207" s="23"/>
    </row>
    <row r="208" spans="1:22" ht="14.25" customHeight="1" x14ac:dyDescent="0.35">
      <c r="A208" s="105">
        <v>44854</v>
      </c>
      <c r="B208" s="171" t="s">
        <v>238</v>
      </c>
      <c r="C208" s="93">
        <v>48</v>
      </c>
      <c r="D208" s="93">
        <v>4</v>
      </c>
      <c r="E208" s="93">
        <v>1</v>
      </c>
      <c r="F208" s="110" t="s">
        <v>114</v>
      </c>
      <c r="G208" s="101"/>
      <c r="H208" s="101">
        <v>9</v>
      </c>
      <c r="I208" s="101">
        <v>9</v>
      </c>
      <c r="J208" s="101"/>
      <c r="K208" s="100">
        <f t="shared" ref="K208:K209" si="98">H208</f>
        <v>9</v>
      </c>
      <c r="L208" s="112">
        <f t="shared" ref="L208:L209" si="99">I208/60</f>
        <v>0.15</v>
      </c>
      <c r="M208" s="112">
        <f t="shared" ref="M208:M209" si="100">K208+L208</f>
        <v>9.15</v>
      </c>
      <c r="N208" s="111"/>
      <c r="O208" s="112">
        <f t="shared" ref="O208:O209" si="101">10-M208</f>
        <v>0.84999999999999964</v>
      </c>
      <c r="P208" s="113">
        <v>7</v>
      </c>
      <c r="Q208" s="113">
        <v>16</v>
      </c>
      <c r="R208" s="114" t="s">
        <v>233</v>
      </c>
      <c r="S208" s="101"/>
      <c r="T208" s="93"/>
      <c r="U208" s="93"/>
      <c r="V208" s="93">
        <v>24.9</v>
      </c>
    </row>
    <row r="209" spans="1:22" ht="14.25" customHeight="1" x14ac:dyDescent="0.35">
      <c r="E209">
        <v>2</v>
      </c>
      <c r="F209" s="24" t="s">
        <v>115</v>
      </c>
      <c r="H209" s="18">
        <v>8</v>
      </c>
      <c r="I209" s="18">
        <v>41</v>
      </c>
      <c r="K209" s="14">
        <f t="shared" si="98"/>
        <v>8</v>
      </c>
      <c r="L209" s="23">
        <f t="shared" si="99"/>
        <v>0.68333333333333335</v>
      </c>
      <c r="M209" s="23">
        <f t="shared" si="100"/>
        <v>8.6833333333333336</v>
      </c>
      <c r="N209" s="17"/>
      <c r="O209" s="23">
        <f t="shared" si="101"/>
        <v>1.3166666666666664</v>
      </c>
      <c r="P209" s="23"/>
      <c r="Q209" s="23"/>
      <c r="R209" s="23"/>
    </row>
    <row r="210" spans="1:22" ht="14.25" customHeight="1" x14ac:dyDescent="0.35">
      <c r="A210" s="93"/>
      <c r="B210" s="93"/>
      <c r="C210" s="93"/>
      <c r="D210" s="93"/>
      <c r="E210" s="93"/>
      <c r="F210" s="110"/>
      <c r="G210" s="101"/>
      <c r="H210" s="101"/>
      <c r="I210" s="101"/>
      <c r="J210" s="101"/>
      <c r="K210" s="100"/>
      <c r="L210" s="112"/>
      <c r="M210" s="112"/>
      <c r="N210" s="111"/>
      <c r="O210" s="112"/>
      <c r="P210" s="112"/>
      <c r="Q210" s="112"/>
      <c r="R210" s="112"/>
      <c r="S210" s="101"/>
      <c r="T210" s="93"/>
      <c r="U210" s="93"/>
      <c r="V210" s="93"/>
    </row>
    <row r="211" spans="1:22" ht="14.25" customHeight="1" x14ac:dyDescent="0.35">
      <c r="A211" s="39">
        <v>44854</v>
      </c>
      <c r="B211" s="71" t="s">
        <v>239</v>
      </c>
      <c r="C211">
        <v>49</v>
      </c>
      <c r="D211">
        <v>5</v>
      </c>
      <c r="E211">
        <v>1</v>
      </c>
      <c r="F211" s="24" t="s">
        <v>114</v>
      </c>
      <c r="H211" s="18">
        <v>9</v>
      </c>
      <c r="I211" s="18">
        <v>34</v>
      </c>
      <c r="K211" s="14">
        <f t="shared" ref="K211:K217" si="102">H211</f>
        <v>9</v>
      </c>
      <c r="L211" s="23">
        <f t="shared" ref="L211:L217" si="103">I211/60</f>
        <v>0.56666666666666665</v>
      </c>
      <c r="M211" s="23">
        <f t="shared" ref="M211:M217" si="104">K211+L211</f>
        <v>9.5666666666666664</v>
      </c>
      <c r="N211" s="17"/>
      <c r="O211" s="23">
        <f t="shared" ref="O211:O217" si="105">10-M211</f>
        <v>0.43333333333333357</v>
      </c>
      <c r="P211" s="15">
        <v>7</v>
      </c>
      <c r="Q211" s="15">
        <v>16</v>
      </c>
      <c r="R211" s="41" t="s">
        <v>233</v>
      </c>
      <c r="V211">
        <v>25.2</v>
      </c>
    </row>
    <row r="212" spans="1:22" ht="14.25" customHeight="1" x14ac:dyDescent="0.35">
      <c r="A212" s="93"/>
      <c r="B212" s="93"/>
      <c r="C212" s="93"/>
      <c r="D212" s="93"/>
      <c r="E212" s="93">
        <v>2</v>
      </c>
      <c r="F212" s="110" t="s">
        <v>115</v>
      </c>
      <c r="G212" s="101"/>
      <c r="H212" s="101">
        <v>6</v>
      </c>
      <c r="I212" s="101">
        <v>10</v>
      </c>
      <c r="J212" s="101"/>
      <c r="K212" s="100">
        <f t="shared" si="102"/>
        <v>6</v>
      </c>
      <c r="L212" s="112">
        <f t="shared" si="103"/>
        <v>0.16666666666666666</v>
      </c>
      <c r="M212" s="112">
        <f t="shared" si="104"/>
        <v>6.166666666666667</v>
      </c>
      <c r="N212" s="111"/>
      <c r="O212" s="112">
        <f t="shared" si="105"/>
        <v>3.833333333333333</v>
      </c>
      <c r="P212" s="112"/>
      <c r="Q212" s="112"/>
      <c r="R212" s="112"/>
      <c r="S212" s="101"/>
      <c r="T212" s="93"/>
      <c r="U212" s="93"/>
      <c r="V212" s="93"/>
    </row>
    <row r="213" spans="1:22" ht="14.25" customHeight="1" x14ac:dyDescent="0.35">
      <c r="K213" s="14"/>
      <c r="L213" s="23"/>
      <c r="M213" s="23"/>
      <c r="N213" s="17"/>
      <c r="O213" s="23"/>
      <c r="P213" s="23"/>
      <c r="Q213" s="23"/>
      <c r="R213" s="23"/>
    </row>
    <row r="214" spans="1:22" ht="14.25" customHeight="1" x14ac:dyDescent="0.35">
      <c r="A214" s="105">
        <v>44854</v>
      </c>
      <c r="B214" s="171" t="s">
        <v>240</v>
      </c>
      <c r="C214" s="93">
        <v>50</v>
      </c>
      <c r="D214" s="93">
        <v>6</v>
      </c>
      <c r="E214" s="93">
        <v>1</v>
      </c>
      <c r="F214" s="110" t="s">
        <v>114</v>
      </c>
      <c r="G214" s="101"/>
      <c r="H214" s="101">
        <v>9</v>
      </c>
      <c r="I214" s="101">
        <v>29</v>
      </c>
      <c r="J214" s="101"/>
      <c r="K214" s="100">
        <f t="shared" si="102"/>
        <v>9</v>
      </c>
      <c r="L214" s="112">
        <f t="shared" si="103"/>
        <v>0.48333333333333334</v>
      </c>
      <c r="M214" s="112">
        <f t="shared" si="104"/>
        <v>9.4833333333333325</v>
      </c>
      <c r="N214" s="111"/>
      <c r="O214" s="112">
        <f t="shared" si="105"/>
        <v>0.5166666666666675</v>
      </c>
      <c r="P214" s="113">
        <v>7</v>
      </c>
      <c r="Q214" s="113">
        <v>16</v>
      </c>
      <c r="R214" s="114" t="s">
        <v>233</v>
      </c>
      <c r="S214" s="101"/>
      <c r="T214" s="93"/>
      <c r="U214" s="93"/>
      <c r="V214" s="93">
        <v>25.2</v>
      </c>
    </row>
    <row r="215" spans="1:22" ht="14.25" customHeight="1" x14ac:dyDescent="0.35">
      <c r="E215">
        <v>2</v>
      </c>
      <c r="F215" s="24" t="s">
        <v>116</v>
      </c>
      <c r="H215" s="18">
        <v>9</v>
      </c>
      <c r="I215" s="18">
        <v>1</v>
      </c>
      <c r="K215" s="14">
        <f t="shared" si="102"/>
        <v>9</v>
      </c>
      <c r="L215" s="23">
        <f t="shared" si="103"/>
        <v>1.6666666666666666E-2</v>
      </c>
      <c r="M215" s="23">
        <f t="shared" si="104"/>
        <v>9.0166666666666675</v>
      </c>
      <c r="N215" s="17"/>
      <c r="O215" s="23">
        <f t="shared" si="105"/>
        <v>0.9833333333333325</v>
      </c>
      <c r="P215" s="23"/>
      <c r="Q215" s="23"/>
      <c r="R215" s="23"/>
    </row>
    <row r="216" spans="1:22" ht="14.25" customHeight="1" x14ac:dyDescent="0.35">
      <c r="A216" s="93"/>
      <c r="B216" s="93"/>
      <c r="C216" s="93"/>
      <c r="D216" s="93"/>
      <c r="E216" s="93">
        <v>3</v>
      </c>
      <c r="F216" s="110" t="s">
        <v>114</v>
      </c>
      <c r="G216" s="101"/>
      <c r="H216" s="101">
        <v>4</v>
      </c>
      <c r="I216" s="101">
        <v>2</v>
      </c>
      <c r="J216" s="101"/>
      <c r="K216" s="100">
        <f t="shared" si="102"/>
        <v>4</v>
      </c>
      <c r="L216" s="112">
        <f t="shared" si="103"/>
        <v>3.3333333333333333E-2</v>
      </c>
      <c r="M216" s="112">
        <f t="shared" si="104"/>
        <v>4.0333333333333332</v>
      </c>
      <c r="N216" s="111"/>
      <c r="O216" s="112">
        <f t="shared" si="105"/>
        <v>5.9666666666666668</v>
      </c>
      <c r="P216" s="112"/>
      <c r="Q216" s="112"/>
      <c r="R216" s="112"/>
      <c r="S216" s="101"/>
      <c r="T216" s="93"/>
      <c r="U216" s="93"/>
      <c r="V216" s="93"/>
    </row>
    <row r="217" spans="1:22" ht="14.25" customHeight="1" x14ac:dyDescent="0.35">
      <c r="E217">
        <v>4</v>
      </c>
      <c r="F217" s="24" t="s">
        <v>115</v>
      </c>
      <c r="H217" s="18">
        <v>3</v>
      </c>
      <c r="I217" s="18">
        <v>52</v>
      </c>
      <c r="K217" s="14">
        <f t="shared" si="102"/>
        <v>3</v>
      </c>
      <c r="L217" s="23">
        <f t="shared" si="103"/>
        <v>0.8666666666666667</v>
      </c>
      <c r="M217" s="23">
        <f t="shared" si="104"/>
        <v>3.8666666666666667</v>
      </c>
      <c r="N217" s="17"/>
      <c r="O217" s="23">
        <f t="shared" si="105"/>
        <v>6.1333333333333329</v>
      </c>
      <c r="P217" s="23"/>
      <c r="Q217" s="23"/>
      <c r="R217" s="23"/>
    </row>
    <row r="218" spans="1:22" ht="14.25" customHeight="1" x14ac:dyDescent="0.35">
      <c r="A218" s="93"/>
      <c r="B218" s="93"/>
      <c r="C218" s="93"/>
      <c r="D218" s="93"/>
      <c r="E218" s="93"/>
      <c r="F218" s="110"/>
      <c r="G218" s="101"/>
      <c r="H218" s="101"/>
      <c r="I218" s="101"/>
      <c r="J218" s="101"/>
      <c r="K218" s="100"/>
      <c r="L218" s="112"/>
      <c r="M218" s="112"/>
      <c r="N218" s="111"/>
      <c r="O218" s="112"/>
      <c r="P218" s="112"/>
      <c r="Q218" s="112"/>
      <c r="R218" s="112"/>
      <c r="S218" s="101"/>
      <c r="T218" s="93"/>
      <c r="U218" s="93"/>
      <c r="V218" s="93"/>
    </row>
    <row r="219" spans="1:22" ht="14.25" customHeight="1" x14ac:dyDescent="0.35">
      <c r="A219" s="39">
        <v>44854</v>
      </c>
      <c r="B219" s="71" t="s">
        <v>241</v>
      </c>
      <c r="C219">
        <v>51</v>
      </c>
      <c r="D219">
        <v>7</v>
      </c>
      <c r="E219">
        <v>1</v>
      </c>
      <c r="F219" s="24" t="s">
        <v>114</v>
      </c>
      <c r="H219" s="18">
        <v>9</v>
      </c>
      <c r="I219" s="18">
        <v>48</v>
      </c>
      <c r="K219" s="14">
        <f t="shared" ref="K219:K223" si="106">H219</f>
        <v>9</v>
      </c>
      <c r="L219" s="23">
        <f t="shared" ref="L219:L223" si="107">I219/60</f>
        <v>0.8</v>
      </c>
      <c r="M219" s="23">
        <f t="shared" ref="M219:M223" si="108">K219+L219</f>
        <v>9.8000000000000007</v>
      </c>
      <c r="N219" s="17"/>
      <c r="O219" s="23">
        <f t="shared" ref="O219:O223" si="109">10-M219</f>
        <v>0.19999999999999929</v>
      </c>
      <c r="P219" s="15">
        <v>7</v>
      </c>
      <c r="Q219" s="15">
        <v>16</v>
      </c>
      <c r="R219" s="41" t="s">
        <v>233</v>
      </c>
      <c r="V219">
        <v>25.6</v>
      </c>
    </row>
    <row r="220" spans="1:22" ht="14.25" customHeight="1" x14ac:dyDescent="0.35">
      <c r="A220" s="93"/>
      <c r="B220" s="93"/>
      <c r="C220" s="93"/>
      <c r="D220" s="93"/>
      <c r="E220" s="93">
        <v>2</v>
      </c>
      <c r="F220" s="110" t="s">
        <v>115</v>
      </c>
      <c r="G220" s="101"/>
      <c r="H220" s="101">
        <v>9</v>
      </c>
      <c r="I220" s="101">
        <v>30</v>
      </c>
      <c r="J220" s="101"/>
      <c r="K220" s="100">
        <f t="shared" si="106"/>
        <v>9</v>
      </c>
      <c r="L220" s="112">
        <f t="shared" si="107"/>
        <v>0.5</v>
      </c>
      <c r="M220" s="112">
        <f t="shared" si="108"/>
        <v>9.5</v>
      </c>
      <c r="N220" s="111"/>
      <c r="O220" s="112">
        <f t="shared" si="109"/>
        <v>0.5</v>
      </c>
      <c r="P220" s="112"/>
      <c r="Q220" s="112"/>
      <c r="R220" s="112"/>
      <c r="S220" s="101"/>
      <c r="T220" s="93"/>
      <c r="U220" s="93"/>
      <c r="V220" s="93"/>
    </row>
    <row r="221" spans="1:22" ht="14.25" customHeight="1" x14ac:dyDescent="0.35">
      <c r="K221" s="14"/>
      <c r="L221" s="23"/>
      <c r="M221" s="23"/>
      <c r="N221" s="17"/>
      <c r="O221" s="23"/>
      <c r="P221" s="23"/>
      <c r="Q221" s="23"/>
      <c r="R221" s="23"/>
    </row>
    <row r="222" spans="1:22" ht="14.25" customHeight="1" x14ac:dyDescent="0.35">
      <c r="A222" s="105">
        <v>44854</v>
      </c>
      <c r="B222" s="171" t="s">
        <v>242</v>
      </c>
      <c r="C222" s="93">
        <v>52</v>
      </c>
      <c r="D222" s="93">
        <v>8</v>
      </c>
      <c r="E222" s="93">
        <v>1</v>
      </c>
      <c r="F222" s="110" t="s">
        <v>114</v>
      </c>
      <c r="G222" s="101"/>
      <c r="H222" s="101">
        <v>9</v>
      </c>
      <c r="I222" s="101">
        <v>50</v>
      </c>
      <c r="J222" s="101"/>
      <c r="K222" s="100">
        <f t="shared" si="106"/>
        <v>9</v>
      </c>
      <c r="L222" s="112">
        <f t="shared" si="107"/>
        <v>0.83333333333333337</v>
      </c>
      <c r="M222" s="112">
        <f t="shared" si="108"/>
        <v>9.8333333333333339</v>
      </c>
      <c r="N222" s="111"/>
      <c r="O222" s="112">
        <f t="shared" si="109"/>
        <v>0.16666666666666607</v>
      </c>
      <c r="P222" s="113">
        <v>7</v>
      </c>
      <c r="Q222" s="113">
        <v>16</v>
      </c>
      <c r="R222" s="114" t="s">
        <v>233</v>
      </c>
      <c r="S222" s="101"/>
      <c r="T222" s="93"/>
      <c r="U222" s="93"/>
      <c r="V222" s="93">
        <v>25.6</v>
      </c>
    </row>
    <row r="223" spans="1:22" ht="14.25" customHeight="1" x14ac:dyDescent="0.35">
      <c r="E223">
        <v>2</v>
      </c>
      <c r="F223" s="24" t="s">
        <v>115</v>
      </c>
      <c r="H223" s="18">
        <v>9</v>
      </c>
      <c r="I223" s="18">
        <v>41</v>
      </c>
      <c r="K223" s="14">
        <f t="shared" si="106"/>
        <v>9</v>
      </c>
      <c r="L223" s="23">
        <f t="shared" si="107"/>
        <v>0.68333333333333335</v>
      </c>
      <c r="M223" s="23">
        <f t="shared" si="108"/>
        <v>9.6833333333333336</v>
      </c>
      <c r="N223" s="17"/>
      <c r="O223" s="23">
        <f t="shared" si="109"/>
        <v>0.31666666666666643</v>
      </c>
      <c r="P223" s="23"/>
      <c r="Q223" s="23"/>
      <c r="R223" s="23"/>
    </row>
    <row r="224" spans="1:22" ht="14.25" customHeight="1" x14ac:dyDescent="0.35">
      <c r="A224" s="93"/>
      <c r="B224" s="93"/>
      <c r="C224" s="93"/>
      <c r="D224" s="93"/>
      <c r="E224" s="93"/>
      <c r="F224" s="110"/>
      <c r="G224" s="101"/>
      <c r="H224" s="101"/>
      <c r="I224" s="101"/>
      <c r="J224" s="101"/>
      <c r="K224" s="100"/>
      <c r="L224" s="112"/>
      <c r="M224" s="112"/>
      <c r="N224" s="111"/>
      <c r="O224" s="112"/>
      <c r="P224" s="112"/>
      <c r="Q224" s="112"/>
      <c r="R224" s="112"/>
      <c r="S224" s="101"/>
      <c r="T224" s="93"/>
      <c r="U224" s="93"/>
      <c r="V224" s="93"/>
    </row>
    <row r="225" spans="1:22" ht="14.25" customHeight="1" x14ac:dyDescent="0.35">
      <c r="A225" s="39">
        <v>44854</v>
      </c>
      <c r="B225" s="71" t="s">
        <v>243</v>
      </c>
      <c r="C225">
        <v>53</v>
      </c>
      <c r="D225">
        <v>9</v>
      </c>
      <c r="E225">
        <v>1</v>
      </c>
      <c r="F225" s="24" t="s">
        <v>114</v>
      </c>
      <c r="H225" s="18">
        <v>9</v>
      </c>
      <c r="I225" s="18">
        <v>40</v>
      </c>
      <c r="K225" s="14">
        <f t="shared" ref="K225:K229" si="110">H225</f>
        <v>9</v>
      </c>
      <c r="L225" s="23">
        <f t="shared" ref="L225:L229" si="111">I225/60</f>
        <v>0.66666666666666663</v>
      </c>
      <c r="M225" s="23">
        <f t="shared" ref="M225:M229" si="112">K225+L225</f>
        <v>9.6666666666666661</v>
      </c>
      <c r="N225" s="17"/>
      <c r="O225" s="23">
        <f t="shared" ref="O225:O229" si="113">10-M225</f>
        <v>0.33333333333333393</v>
      </c>
      <c r="P225" s="15">
        <v>7</v>
      </c>
      <c r="Q225" s="15">
        <v>16</v>
      </c>
      <c r="R225" s="41" t="s">
        <v>233</v>
      </c>
      <c r="V225">
        <v>25</v>
      </c>
    </row>
    <row r="226" spans="1:22" ht="14.25" customHeight="1" x14ac:dyDescent="0.35">
      <c r="A226" s="93"/>
      <c r="B226" s="93"/>
      <c r="C226" s="93"/>
      <c r="D226" s="93"/>
      <c r="E226" s="93">
        <v>2</v>
      </c>
      <c r="F226" s="110" t="s">
        <v>115</v>
      </c>
      <c r="G226" s="101"/>
      <c r="H226" s="101">
        <v>9</v>
      </c>
      <c r="I226" s="101">
        <v>2</v>
      </c>
      <c r="J226" s="101"/>
      <c r="K226" s="100">
        <f t="shared" si="110"/>
        <v>9</v>
      </c>
      <c r="L226" s="112">
        <f t="shared" si="111"/>
        <v>3.3333333333333333E-2</v>
      </c>
      <c r="M226" s="112">
        <f t="shared" si="112"/>
        <v>9.0333333333333332</v>
      </c>
      <c r="N226" s="111"/>
      <c r="O226" s="112">
        <f t="shared" si="113"/>
        <v>0.96666666666666679</v>
      </c>
      <c r="P226" s="112"/>
      <c r="Q226" s="112"/>
      <c r="R226" s="112"/>
      <c r="S226" s="101"/>
      <c r="T226" s="93"/>
      <c r="U226" s="93"/>
      <c r="V226" s="93"/>
    </row>
    <row r="227" spans="1:22" ht="14.25" customHeight="1" x14ac:dyDescent="0.35">
      <c r="K227" s="14"/>
      <c r="L227" s="23"/>
      <c r="M227" s="23"/>
      <c r="N227" s="17"/>
      <c r="O227" s="23"/>
      <c r="P227" s="23"/>
      <c r="Q227" s="23"/>
      <c r="R227" s="23"/>
    </row>
    <row r="228" spans="1:22" ht="14.25" customHeight="1" x14ac:dyDescent="0.35">
      <c r="A228" s="105">
        <v>44854</v>
      </c>
      <c r="B228" s="171" t="s">
        <v>244</v>
      </c>
      <c r="C228" s="93">
        <v>54</v>
      </c>
      <c r="D228" s="93">
        <v>10</v>
      </c>
      <c r="E228" s="93">
        <v>1</v>
      </c>
      <c r="F228" s="110" t="s">
        <v>114</v>
      </c>
      <c r="G228" s="101"/>
      <c r="H228" s="101">
        <v>9</v>
      </c>
      <c r="I228" s="101">
        <v>54</v>
      </c>
      <c r="J228" s="101"/>
      <c r="K228" s="100">
        <f t="shared" si="110"/>
        <v>9</v>
      </c>
      <c r="L228" s="112">
        <f t="shared" si="111"/>
        <v>0.9</v>
      </c>
      <c r="M228" s="112">
        <f t="shared" si="112"/>
        <v>9.9</v>
      </c>
      <c r="N228" s="111"/>
      <c r="O228" s="112">
        <f t="shared" si="113"/>
        <v>9.9999999999999645E-2</v>
      </c>
      <c r="P228" s="113">
        <v>7</v>
      </c>
      <c r="Q228" s="113">
        <v>16</v>
      </c>
      <c r="R228" s="114" t="s">
        <v>233</v>
      </c>
      <c r="S228" s="101"/>
      <c r="T228" s="93"/>
      <c r="U228" s="93"/>
      <c r="V228" s="93">
        <v>25</v>
      </c>
    </row>
    <row r="229" spans="1:22" ht="14.25" customHeight="1" x14ac:dyDescent="0.35">
      <c r="E229">
        <v>2</v>
      </c>
      <c r="F229" s="24" t="s">
        <v>115</v>
      </c>
      <c r="H229" s="18">
        <v>9</v>
      </c>
      <c r="I229" s="18">
        <v>36</v>
      </c>
      <c r="K229" s="14">
        <f t="shared" si="110"/>
        <v>9</v>
      </c>
      <c r="L229" s="23">
        <f t="shared" si="111"/>
        <v>0.6</v>
      </c>
      <c r="M229" s="23">
        <f t="shared" si="112"/>
        <v>9.6</v>
      </c>
      <c r="N229" s="17"/>
      <c r="O229" s="23">
        <f t="shared" si="113"/>
        <v>0.40000000000000036</v>
      </c>
      <c r="P229" s="23"/>
      <c r="Q229" s="23"/>
      <c r="R229" s="23"/>
    </row>
    <row r="230" spans="1:22" ht="14.25" customHeight="1" x14ac:dyDescent="0.35">
      <c r="A230" s="93"/>
      <c r="B230" s="93"/>
      <c r="C230" s="93"/>
      <c r="D230" s="93"/>
      <c r="E230" s="93"/>
      <c r="F230" s="110"/>
      <c r="G230" s="101"/>
      <c r="H230" s="101"/>
      <c r="I230" s="101"/>
      <c r="J230" s="101"/>
      <c r="K230" s="100"/>
      <c r="L230" s="112"/>
      <c r="M230" s="112"/>
      <c r="N230" s="111"/>
      <c r="O230" s="112"/>
      <c r="P230" s="112"/>
      <c r="Q230" s="112"/>
      <c r="R230" s="112"/>
      <c r="S230" s="101"/>
      <c r="T230" s="93"/>
      <c r="U230" s="93"/>
      <c r="V230" s="93"/>
    </row>
    <row r="231" spans="1:22" ht="14.25" customHeight="1" x14ac:dyDescent="0.35">
      <c r="A231" s="39">
        <v>44854</v>
      </c>
      <c r="B231" s="71" t="s">
        <v>245</v>
      </c>
      <c r="C231">
        <v>55</v>
      </c>
      <c r="D231">
        <v>1</v>
      </c>
      <c r="E231">
        <v>1</v>
      </c>
      <c r="F231" s="24" t="s">
        <v>114</v>
      </c>
      <c r="H231" s="18">
        <v>9</v>
      </c>
      <c r="I231" s="18">
        <v>35</v>
      </c>
      <c r="K231" s="14">
        <f t="shared" ref="K231:K247" si="114">H231</f>
        <v>9</v>
      </c>
      <c r="L231" s="23">
        <f t="shared" ref="L231:L247" si="115">I231/60</f>
        <v>0.58333333333333337</v>
      </c>
      <c r="M231" s="23">
        <f t="shared" ref="M231:M247" si="116">K231+L231</f>
        <v>9.5833333333333339</v>
      </c>
      <c r="N231" s="17"/>
      <c r="O231" s="23">
        <f t="shared" ref="O231:O247" si="117">10-M231</f>
        <v>0.41666666666666607</v>
      </c>
      <c r="P231" s="15">
        <v>9</v>
      </c>
      <c r="Q231" s="15">
        <v>14</v>
      </c>
      <c r="R231" s="41" t="s">
        <v>233</v>
      </c>
      <c r="V231">
        <v>24.2</v>
      </c>
    </row>
    <row r="232" spans="1:22" ht="14.25" customHeight="1" x14ac:dyDescent="0.35">
      <c r="A232" s="93"/>
      <c r="B232" s="93"/>
      <c r="C232" s="93"/>
      <c r="D232" s="93"/>
      <c r="E232" s="93">
        <v>2</v>
      </c>
      <c r="F232" s="110" t="s">
        <v>116</v>
      </c>
      <c r="G232" s="101"/>
      <c r="H232" s="101">
        <v>9</v>
      </c>
      <c r="I232" s="101">
        <v>6</v>
      </c>
      <c r="J232" s="101"/>
      <c r="K232" s="100">
        <f t="shared" si="114"/>
        <v>9</v>
      </c>
      <c r="L232" s="112">
        <f t="shared" si="115"/>
        <v>0.1</v>
      </c>
      <c r="M232" s="112">
        <f t="shared" si="116"/>
        <v>9.1</v>
      </c>
      <c r="N232" s="111"/>
      <c r="O232" s="112">
        <f t="shared" si="117"/>
        <v>0.90000000000000036</v>
      </c>
      <c r="P232" s="112"/>
      <c r="Q232" s="112"/>
      <c r="R232" s="112"/>
      <c r="S232" s="101"/>
      <c r="T232" s="93"/>
      <c r="U232" s="93"/>
      <c r="V232" s="93"/>
    </row>
    <row r="233" spans="1:22" ht="14.25" customHeight="1" x14ac:dyDescent="0.35">
      <c r="E233">
        <v>3</v>
      </c>
      <c r="F233" s="24" t="s">
        <v>114</v>
      </c>
      <c r="H233" s="18">
        <v>8</v>
      </c>
      <c r="I233" s="18">
        <v>49</v>
      </c>
      <c r="K233" s="14">
        <f t="shared" si="114"/>
        <v>8</v>
      </c>
      <c r="L233" s="23">
        <f t="shared" si="115"/>
        <v>0.81666666666666665</v>
      </c>
      <c r="M233" s="23">
        <f t="shared" si="116"/>
        <v>8.8166666666666664</v>
      </c>
      <c r="N233" s="17"/>
      <c r="O233" s="23">
        <f t="shared" si="117"/>
        <v>1.1833333333333336</v>
      </c>
      <c r="P233" s="23"/>
      <c r="Q233" s="23"/>
      <c r="R233" s="23"/>
    </row>
    <row r="234" spans="1:22" ht="14.25" customHeight="1" x14ac:dyDescent="0.35">
      <c r="A234" s="93"/>
      <c r="B234" s="93"/>
      <c r="C234" s="93"/>
      <c r="D234" s="93"/>
      <c r="E234" s="93">
        <v>4</v>
      </c>
      <c r="F234" s="110" t="s">
        <v>116</v>
      </c>
      <c r="G234" s="101"/>
      <c r="H234" s="101">
        <v>8</v>
      </c>
      <c r="I234" s="101">
        <v>41</v>
      </c>
      <c r="J234" s="101"/>
      <c r="K234" s="100">
        <f t="shared" si="114"/>
        <v>8</v>
      </c>
      <c r="L234" s="112">
        <f t="shared" si="115"/>
        <v>0.68333333333333335</v>
      </c>
      <c r="M234" s="112">
        <f t="shared" si="116"/>
        <v>8.6833333333333336</v>
      </c>
      <c r="N234" s="111"/>
      <c r="O234" s="112">
        <f t="shared" si="117"/>
        <v>1.3166666666666664</v>
      </c>
      <c r="P234" s="112"/>
      <c r="Q234" s="112"/>
      <c r="R234" s="112"/>
      <c r="S234" s="101"/>
      <c r="T234" s="93"/>
      <c r="U234" s="93"/>
      <c r="V234" s="93"/>
    </row>
    <row r="235" spans="1:22" ht="14.25" customHeight="1" x14ac:dyDescent="0.35">
      <c r="E235">
        <v>5</v>
      </c>
      <c r="F235" s="24" t="s">
        <v>114</v>
      </c>
      <c r="H235" s="18">
        <v>7</v>
      </c>
      <c r="I235" s="18">
        <v>0</v>
      </c>
      <c r="K235" s="14">
        <f t="shared" si="114"/>
        <v>7</v>
      </c>
      <c r="L235" s="23">
        <f t="shared" si="115"/>
        <v>0</v>
      </c>
      <c r="M235" s="23">
        <f t="shared" si="116"/>
        <v>7</v>
      </c>
      <c r="N235" s="17"/>
      <c r="O235" s="23">
        <f t="shared" si="117"/>
        <v>3</v>
      </c>
      <c r="P235" s="23"/>
      <c r="Q235" s="23"/>
      <c r="R235" s="23"/>
    </row>
    <row r="236" spans="1:22" ht="14.25" customHeight="1" x14ac:dyDescent="0.35">
      <c r="A236" s="93"/>
      <c r="B236" s="93"/>
      <c r="C236" s="93"/>
      <c r="D236" s="93"/>
      <c r="E236" s="93">
        <v>6</v>
      </c>
      <c r="F236" s="110" t="s">
        <v>116</v>
      </c>
      <c r="G236" s="101"/>
      <c r="H236" s="101">
        <v>6</v>
      </c>
      <c r="I236" s="101">
        <v>4</v>
      </c>
      <c r="J236" s="101"/>
      <c r="K236" s="100">
        <f t="shared" si="114"/>
        <v>6</v>
      </c>
      <c r="L236" s="112">
        <f t="shared" si="115"/>
        <v>6.6666666666666666E-2</v>
      </c>
      <c r="M236" s="112">
        <f t="shared" si="116"/>
        <v>6.0666666666666664</v>
      </c>
      <c r="N236" s="111"/>
      <c r="O236" s="112">
        <f t="shared" si="117"/>
        <v>3.9333333333333336</v>
      </c>
      <c r="P236" s="112"/>
      <c r="Q236" s="112"/>
      <c r="R236" s="112"/>
      <c r="S236" s="101"/>
      <c r="T236" s="93"/>
      <c r="U236" s="93"/>
      <c r="V236" s="93"/>
    </row>
    <row r="237" spans="1:22" ht="14.25" customHeight="1" x14ac:dyDescent="0.35">
      <c r="K237" s="14"/>
      <c r="L237" s="23"/>
      <c r="M237" s="23"/>
      <c r="N237" s="17"/>
      <c r="O237" s="23"/>
      <c r="P237" s="23"/>
      <c r="Q237" s="23"/>
      <c r="R237" s="23"/>
    </row>
    <row r="238" spans="1:22" ht="14.25" customHeight="1" x14ac:dyDescent="0.35">
      <c r="A238" s="105">
        <v>44854</v>
      </c>
      <c r="B238" s="171" t="s">
        <v>246</v>
      </c>
      <c r="C238" s="93">
        <v>56</v>
      </c>
      <c r="D238" s="93">
        <v>2</v>
      </c>
      <c r="E238" s="93">
        <v>1</v>
      </c>
      <c r="F238" s="110" t="s">
        <v>114</v>
      </c>
      <c r="G238" s="101"/>
      <c r="H238" s="101">
        <v>5</v>
      </c>
      <c r="I238" s="101">
        <v>30</v>
      </c>
      <c r="J238" s="101"/>
      <c r="K238" s="100">
        <f t="shared" si="114"/>
        <v>5</v>
      </c>
      <c r="L238" s="112">
        <f t="shared" si="115"/>
        <v>0.5</v>
      </c>
      <c r="M238" s="112">
        <f t="shared" si="116"/>
        <v>5.5</v>
      </c>
      <c r="N238" s="111"/>
      <c r="O238" s="112">
        <f t="shared" si="117"/>
        <v>4.5</v>
      </c>
      <c r="P238" s="113">
        <v>9</v>
      </c>
      <c r="Q238" s="113">
        <v>14</v>
      </c>
      <c r="R238" s="114" t="s">
        <v>233</v>
      </c>
      <c r="S238" s="101"/>
      <c r="T238" s="93"/>
      <c r="U238" s="93"/>
      <c r="V238" s="93">
        <v>24.2</v>
      </c>
    </row>
    <row r="239" spans="1:22" ht="14.25" customHeight="1" x14ac:dyDescent="0.35">
      <c r="E239">
        <v>2</v>
      </c>
      <c r="F239" s="24" t="s">
        <v>116</v>
      </c>
      <c r="H239" s="18">
        <v>5</v>
      </c>
      <c r="I239" s="18">
        <v>22</v>
      </c>
      <c r="K239" s="14">
        <f t="shared" si="114"/>
        <v>5</v>
      </c>
      <c r="L239" s="23">
        <f t="shared" si="115"/>
        <v>0.36666666666666664</v>
      </c>
      <c r="M239" s="23">
        <f t="shared" si="116"/>
        <v>5.3666666666666663</v>
      </c>
      <c r="N239" s="17"/>
      <c r="O239" s="23">
        <f t="shared" si="117"/>
        <v>4.6333333333333337</v>
      </c>
      <c r="P239" s="23"/>
      <c r="Q239" s="23"/>
      <c r="R239" s="23"/>
    </row>
    <row r="240" spans="1:22" ht="14.25" customHeight="1" x14ac:dyDescent="0.35">
      <c r="A240" s="93"/>
      <c r="B240" s="93"/>
      <c r="C240" s="93"/>
      <c r="D240" s="93"/>
      <c r="E240" s="93">
        <v>3</v>
      </c>
      <c r="F240" s="110" t="s">
        <v>114</v>
      </c>
      <c r="G240" s="101"/>
      <c r="H240" s="101">
        <v>1</v>
      </c>
      <c r="I240" s="101">
        <v>20</v>
      </c>
      <c r="J240" s="101"/>
      <c r="K240" s="100">
        <f t="shared" si="114"/>
        <v>1</v>
      </c>
      <c r="L240" s="112">
        <f t="shared" si="115"/>
        <v>0.33333333333333331</v>
      </c>
      <c r="M240" s="112">
        <f t="shared" si="116"/>
        <v>1.3333333333333333</v>
      </c>
      <c r="N240" s="111"/>
      <c r="O240" s="112">
        <f t="shared" si="117"/>
        <v>8.6666666666666661</v>
      </c>
      <c r="P240" s="112"/>
      <c r="Q240" s="112"/>
      <c r="R240" s="112"/>
      <c r="S240" s="101"/>
      <c r="T240" s="93"/>
      <c r="U240" s="93"/>
      <c r="V240" s="93"/>
    </row>
    <row r="241" spans="1:22" ht="14.25" customHeight="1" x14ac:dyDescent="0.35">
      <c r="E241">
        <v>4</v>
      </c>
      <c r="F241" s="24" t="s">
        <v>115</v>
      </c>
      <c r="H241" s="18">
        <v>0</v>
      </c>
      <c r="I241" s="18">
        <v>34</v>
      </c>
      <c r="K241" s="14">
        <f t="shared" si="114"/>
        <v>0</v>
      </c>
      <c r="L241" s="23">
        <f t="shared" si="115"/>
        <v>0.56666666666666665</v>
      </c>
      <c r="M241" s="23">
        <f t="shared" si="116"/>
        <v>0.56666666666666665</v>
      </c>
      <c r="N241" s="17"/>
      <c r="O241" s="23">
        <f t="shared" si="117"/>
        <v>9.4333333333333336</v>
      </c>
      <c r="P241" s="23"/>
      <c r="Q241" s="23"/>
      <c r="R241" s="23"/>
    </row>
    <row r="242" spans="1:22" ht="14.25" customHeight="1" x14ac:dyDescent="0.35">
      <c r="A242" s="93"/>
      <c r="B242" s="93"/>
      <c r="C242" s="93"/>
      <c r="D242" s="93"/>
      <c r="E242" s="93"/>
      <c r="F242" s="110"/>
      <c r="G242" s="101"/>
      <c r="H242" s="101"/>
      <c r="I242" s="101"/>
      <c r="J242" s="101"/>
      <c r="K242" s="100"/>
      <c r="L242" s="112"/>
      <c r="M242" s="112"/>
      <c r="N242" s="111"/>
      <c r="O242" s="112"/>
      <c r="P242" s="112"/>
      <c r="Q242" s="112"/>
      <c r="R242" s="112"/>
      <c r="S242" s="101"/>
      <c r="T242" s="93"/>
      <c r="U242" s="93"/>
      <c r="V242" s="93"/>
    </row>
    <row r="243" spans="1:22" ht="14.25" customHeight="1" x14ac:dyDescent="0.35">
      <c r="A243" s="39">
        <v>44854</v>
      </c>
      <c r="B243" s="71" t="s">
        <v>247</v>
      </c>
      <c r="C243">
        <v>57</v>
      </c>
      <c r="D243">
        <v>3</v>
      </c>
      <c r="E243">
        <v>1</v>
      </c>
      <c r="F243" s="24" t="s">
        <v>114</v>
      </c>
      <c r="H243" s="18">
        <v>8</v>
      </c>
      <c r="I243" s="18">
        <v>37</v>
      </c>
      <c r="K243" s="14">
        <f t="shared" si="114"/>
        <v>8</v>
      </c>
      <c r="L243" s="23">
        <f t="shared" si="115"/>
        <v>0.6166666666666667</v>
      </c>
      <c r="M243" s="23">
        <f t="shared" si="116"/>
        <v>8.6166666666666671</v>
      </c>
      <c r="N243" s="17"/>
      <c r="O243" s="23">
        <f t="shared" si="117"/>
        <v>1.3833333333333329</v>
      </c>
      <c r="P243" s="15">
        <v>9</v>
      </c>
      <c r="Q243" s="15">
        <v>14</v>
      </c>
      <c r="R243" s="41" t="s">
        <v>233</v>
      </c>
      <c r="V243">
        <v>24.5</v>
      </c>
    </row>
    <row r="244" spans="1:22" ht="14.25" customHeight="1" x14ac:dyDescent="0.35">
      <c r="A244" s="93"/>
      <c r="B244" s="93"/>
      <c r="C244" s="93"/>
      <c r="D244" s="93"/>
      <c r="E244" s="93">
        <v>2</v>
      </c>
      <c r="F244" s="110" t="s">
        <v>115</v>
      </c>
      <c r="G244" s="101"/>
      <c r="H244" s="101">
        <v>8</v>
      </c>
      <c r="I244" s="101">
        <v>8</v>
      </c>
      <c r="J244" s="101"/>
      <c r="K244" s="100">
        <f t="shared" si="114"/>
        <v>8</v>
      </c>
      <c r="L244" s="112">
        <f t="shared" si="115"/>
        <v>0.13333333333333333</v>
      </c>
      <c r="M244" s="112">
        <f t="shared" si="116"/>
        <v>8.1333333333333329</v>
      </c>
      <c r="N244" s="111"/>
      <c r="O244" s="112">
        <f t="shared" si="117"/>
        <v>1.8666666666666671</v>
      </c>
      <c r="P244" s="112"/>
      <c r="Q244" s="112"/>
      <c r="R244" s="112"/>
      <c r="S244" s="101"/>
      <c r="T244" s="93"/>
      <c r="U244" s="93"/>
      <c r="V244" s="93"/>
    </row>
    <row r="245" spans="1:22" ht="14.25" customHeight="1" x14ac:dyDescent="0.35">
      <c r="E245">
        <v>3</v>
      </c>
      <c r="F245" s="24" t="s">
        <v>189</v>
      </c>
      <c r="H245" s="18">
        <v>6</v>
      </c>
      <c r="I245" s="18">
        <v>41</v>
      </c>
      <c r="K245" s="14">
        <f t="shared" si="114"/>
        <v>6</v>
      </c>
      <c r="L245" s="23">
        <f t="shared" si="115"/>
        <v>0.68333333333333335</v>
      </c>
      <c r="M245" s="23">
        <f t="shared" si="116"/>
        <v>6.6833333333333336</v>
      </c>
      <c r="N245" s="17"/>
      <c r="O245" s="23">
        <f t="shared" si="117"/>
        <v>3.3166666666666664</v>
      </c>
      <c r="P245" s="23"/>
      <c r="Q245" s="23"/>
      <c r="R245" s="23"/>
    </row>
    <row r="246" spans="1:22" ht="14.25" customHeight="1" x14ac:dyDescent="0.35">
      <c r="A246" s="93"/>
      <c r="B246" s="93"/>
      <c r="C246" s="93"/>
      <c r="D246" s="93"/>
      <c r="E246" s="93">
        <v>4</v>
      </c>
      <c r="F246" s="110" t="s">
        <v>114</v>
      </c>
      <c r="G246" s="101"/>
      <c r="H246" s="101">
        <v>6</v>
      </c>
      <c r="I246" s="101">
        <v>30</v>
      </c>
      <c r="J246" s="101"/>
      <c r="K246" s="100">
        <f t="shared" si="114"/>
        <v>6</v>
      </c>
      <c r="L246" s="112">
        <f t="shared" si="115"/>
        <v>0.5</v>
      </c>
      <c r="M246" s="112">
        <f t="shared" si="116"/>
        <v>6.5</v>
      </c>
      <c r="N246" s="111"/>
      <c r="O246" s="112">
        <f t="shared" si="117"/>
        <v>3.5</v>
      </c>
      <c r="P246" s="112"/>
      <c r="Q246" s="112"/>
      <c r="R246" s="112"/>
      <c r="S246" s="101"/>
      <c r="T246" s="93"/>
      <c r="U246" s="93"/>
      <c r="V246" s="93"/>
    </row>
    <row r="247" spans="1:22" ht="14.25" customHeight="1" x14ac:dyDescent="0.35">
      <c r="E247">
        <v>5</v>
      </c>
      <c r="F247" s="24" t="s">
        <v>115</v>
      </c>
      <c r="H247" s="18">
        <v>5</v>
      </c>
      <c r="I247" s="18">
        <v>50</v>
      </c>
      <c r="K247" s="14">
        <f t="shared" si="114"/>
        <v>5</v>
      </c>
      <c r="L247" s="23">
        <f t="shared" si="115"/>
        <v>0.83333333333333337</v>
      </c>
      <c r="M247" s="23">
        <f t="shared" si="116"/>
        <v>5.833333333333333</v>
      </c>
      <c r="N247" s="17"/>
      <c r="O247" s="23">
        <f t="shared" si="117"/>
        <v>4.166666666666667</v>
      </c>
      <c r="P247" s="23"/>
      <c r="Q247" s="23"/>
      <c r="R247" s="23"/>
    </row>
    <row r="248" spans="1:22" ht="14.25" customHeight="1" x14ac:dyDescent="0.35">
      <c r="A248" s="93"/>
      <c r="B248" s="93"/>
      <c r="C248" s="93"/>
      <c r="D248" s="93"/>
      <c r="E248" s="93"/>
      <c r="F248" s="110"/>
      <c r="G248" s="101"/>
      <c r="H248" s="101"/>
      <c r="I248" s="101"/>
      <c r="J248" s="101"/>
      <c r="K248" s="100"/>
      <c r="L248" s="112"/>
      <c r="M248" s="112"/>
      <c r="N248" s="111"/>
      <c r="O248" s="112"/>
      <c r="P248" s="112"/>
      <c r="Q248" s="112"/>
      <c r="R248" s="112"/>
      <c r="S248" s="101"/>
      <c r="T248" s="93"/>
      <c r="U248" s="93"/>
      <c r="V248" s="93"/>
    </row>
    <row r="249" spans="1:22" ht="14.25" customHeight="1" x14ac:dyDescent="0.35">
      <c r="A249" s="39">
        <v>44854</v>
      </c>
      <c r="B249" s="71" t="s">
        <v>248</v>
      </c>
      <c r="C249">
        <v>58</v>
      </c>
      <c r="D249">
        <v>4</v>
      </c>
      <c r="E249">
        <v>1</v>
      </c>
      <c r="F249" s="24" t="s">
        <v>114</v>
      </c>
      <c r="H249" s="18">
        <v>7</v>
      </c>
      <c r="I249" s="18">
        <v>20</v>
      </c>
      <c r="K249" s="14">
        <f t="shared" ref="K249:K252" si="118">H249</f>
        <v>7</v>
      </c>
      <c r="L249" s="23">
        <f t="shared" ref="L249:L252" si="119">I249/60</f>
        <v>0.33333333333333331</v>
      </c>
      <c r="M249" s="23">
        <f t="shared" ref="M249:M252" si="120">K249+L249</f>
        <v>7.333333333333333</v>
      </c>
      <c r="N249" s="17"/>
      <c r="O249" s="23">
        <f t="shared" ref="O249:O252" si="121">10-M249</f>
        <v>2.666666666666667</v>
      </c>
      <c r="P249" s="15">
        <v>9</v>
      </c>
      <c r="Q249" s="15">
        <v>14</v>
      </c>
      <c r="R249" s="41" t="s">
        <v>233</v>
      </c>
      <c r="V249">
        <v>24.5</v>
      </c>
    </row>
    <row r="250" spans="1:22" ht="14.25" customHeight="1" x14ac:dyDescent="0.35">
      <c r="A250" s="93"/>
      <c r="B250" s="93"/>
      <c r="C250" s="93"/>
      <c r="D250" s="93"/>
      <c r="E250" s="93">
        <v>2</v>
      </c>
      <c r="F250" s="110" t="s">
        <v>116</v>
      </c>
      <c r="G250" s="101"/>
      <c r="H250" s="101">
        <v>6</v>
      </c>
      <c r="I250" s="101">
        <v>15</v>
      </c>
      <c r="J250" s="101"/>
      <c r="K250" s="100">
        <f t="shared" si="118"/>
        <v>6</v>
      </c>
      <c r="L250" s="112">
        <f t="shared" si="119"/>
        <v>0.25</v>
      </c>
      <c r="M250" s="112">
        <f t="shared" si="120"/>
        <v>6.25</v>
      </c>
      <c r="N250" s="111"/>
      <c r="O250" s="112">
        <f t="shared" si="121"/>
        <v>3.75</v>
      </c>
      <c r="P250" s="112"/>
      <c r="Q250" s="112"/>
      <c r="R250" s="112"/>
      <c r="S250" s="101"/>
      <c r="T250" s="93"/>
      <c r="U250" s="93"/>
      <c r="V250" s="93"/>
    </row>
    <row r="251" spans="1:22" ht="14.25" customHeight="1" x14ac:dyDescent="0.35">
      <c r="E251">
        <v>3</v>
      </c>
      <c r="F251" s="24" t="s">
        <v>114</v>
      </c>
      <c r="H251" s="18">
        <v>5</v>
      </c>
      <c r="I251" s="18">
        <v>16</v>
      </c>
      <c r="K251" s="14">
        <f t="shared" si="118"/>
        <v>5</v>
      </c>
      <c r="L251" s="23">
        <f t="shared" si="119"/>
        <v>0.26666666666666666</v>
      </c>
      <c r="M251" s="23">
        <f t="shared" si="120"/>
        <v>5.2666666666666666</v>
      </c>
      <c r="N251" s="17"/>
      <c r="O251" s="23">
        <f t="shared" si="121"/>
        <v>4.7333333333333334</v>
      </c>
      <c r="P251" s="23"/>
      <c r="Q251" s="23"/>
      <c r="R251" s="23"/>
    </row>
    <row r="252" spans="1:22" ht="14.25" customHeight="1" x14ac:dyDescent="0.35">
      <c r="A252" s="93"/>
      <c r="B252" s="93"/>
      <c r="C252" s="93"/>
      <c r="D252" s="93"/>
      <c r="E252" s="93">
        <v>4</v>
      </c>
      <c r="F252" s="110" t="s">
        <v>115</v>
      </c>
      <c r="G252" s="101"/>
      <c r="H252" s="101">
        <v>4</v>
      </c>
      <c r="I252" s="101">
        <v>55</v>
      </c>
      <c r="J252" s="101"/>
      <c r="K252" s="100">
        <f t="shared" si="118"/>
        <v>4</v>
      </c>
      <c r="L252" s="112">
        <f t="shared" si="119"/>
        <v>0.91666666666666663</v>
      </c>
      <c r="M252" s="112">
        <f t="shared" si="120"/>
        <v>4.916666666666667</v>
      </c>
      <c r="N252" s="111"/>
      <c r="O252" s="112">
        <f t="shared" si="121"/>
        <v>5.083333333333333</v>
      </c>
      <c r="P252" s="112"/>
      <c r="Q252" s="112"/>
      <c r="R252" s="112"/>
      <c r="S252" s="101"/>
      <c r="T252" s="93"/>
      <c r="U252" s="93"/>
      <c r="V252" s="93"/>
    </row>
    <row r="253" spans="1:22" ht="14.25" customHeight="1" x14ac:dyDescent="0.35"/>
    <row r="254" spans="1:22" ht="14.25" customHeight="1" x14ac:dyDescent="0.35"/>
    <row r="255" spans="1:22" ht="14.25" customHeight="1" x14ac:dyDescent="0.35"/>
    <row r="256" spans="1:22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mergeCells count="2">
    <mergeCell ref="H1:I1"/>
    <mergeCell ref="K1:M1"/>
  </mergeCells>
  <dataValidations count="2">
    <dataValidation type="list" allowBlank="1" showInputMessage="1" showErrorMessage="1" sqref="F1:F1048576" xr:uid="{89132073-9AC6-4F7B-95EF-7704E52D35BF}">
      <formula1>"Puncture, Extricate, Complete, Re-emerge"</formula1>
    </dataValidation>
    <dataValidation type="list" allowBlank="1" showInputMessage="1" showErrorMessage="1" sqref="T1:T1048576" xr:uid="{5DA879E4-9ADF-4D7C-8CF4-D89002BA57AF}">
      <formula1>"Stomach, Back, Unknown"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 1A</vt:lpstr>
      <vt:lpstr>Fig 1B</vt:lpstr>
      <vt:lpstr>Fig S1B</vt:lpstr>
      <vt:lpstr>Fig S2A</vt:lpstr>
      <vt:lpstr>Fig S2B</vt:lpstr>
      <vt:lpstr>Fig S3A</vt:lpstr>
      <vt:lpstr>Fig S3B</vt:lpstr>
      <vt:lpstr>Fig S3C</vt:lpstr>
      <vt:lpstr>5C-Sr-gerbil-single worm</vt:lpstr>
      <vt:lpstr>5D-Sr-guinea pig-single worm</vt:lpstr>
      <vt:lpstr>7B-Ss-gerbil-single worm</vt:lpstr>
      <vt:lpstr>7C-Ss-guinea pig-single worm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McClure</dc:creator>
  <cp:keywords/>
  <dc:description/>
  <cp:lastModifiedBy>Elissa Hallem</cp:lastModifiedBy>
  <cp:revision/>
  <cp:lastPrinted>2023-01-21T23:10:43Z</cp:lastPrinted>
  <dcterms:created xsi:type="dcterms:W3CDTF">2022-07-15T20:03:17Z</dcterms:created>
  <dcterms:modified xsi:type="dcterms:W3CDTF">2025-05-06T20:01:04Z</dcterms:modified>
  <cp:category/>
  <cp:contentStatus/>
</cp:coreProperties>
</file>