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12 Ex348/2025-02-12 Ex348 Ratti/"/>
    </mc:Choice>
  </mc:AlternateContent>
  <xr:revisionPtr revIDLastSave="0" documentId="13_ncr:1_{242CCE34-1483-FB4E-86E2-3083A9E50273}" xr6:coauthVersionLast="47" xr6:coauthVersionMax="47" xr10:uidLastSave="{00000000-0000-0000-0000-000000000000}"/>
  <bookViews>
    <workbookView xWindow="0" yWindow="500" windowWidth="28800" windowHeight="16380" activeTab="4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Compil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" i="21" l="1"/>
  <c r="AB7" i="20"/>
  <c r="AB9" i="19"/>
  <c r="AB15" i="3"/>
  <c r="AC8" i="21"/>
  <c r="Z8" i="21"/>
  <c r="Y8" i="21"/>
  <c r="U8" i="21"/>
  <c r="S8" i="21"/>
  <c r="H8" i="21"/>
  <c r="AD8" i="21" s="1"/>
  <c r="AF8" i="21" s="1"/>
  <c r="E8" i="21"/>
  <c r="P8" i="21"/>
  <c r="D5" i="21"/>
  <c r="L4" i="21"/>
  <c r="AA8" i="21" s="1"/>
  <c r="D4" i="21"/>
  <c r="AC7" i="20"/>
  <c r="Z7" i="20"/>
  <c r="Y7" i="20"/>
  <c r="U7" i="20"/>
  <c r="S7" i="20"/>
  <c r="P7" i="20"/>
  <c r="H7" i="20"/>
  <c r="AD7" i="20" s="1"/>
  <c r="AF7" i="20" s="1"/>
  <c r="E7" i="20"/>
  <c r="L4" i="20"/>
  <c r="AA7" i="20" s="1"/>
  <c r="D4" i="20"/>
  <c r="AC9" i="19"/>
  <c r="Z9" i="19"/>
  <c r="Y9" i="19"/>
  <c r="U9" i="19"/>
  <c r="S9" i="19"/>
  <c r="H9" i="19"/>
  <c r="AD9" i="19" s="1"/>
  <c r="AF9" i="19" s="1"/>
  <c r="E9" i="19"/>
  <c r="D6" i="19"/>
  <c r="P9" i="19"/>
  <c r="D5" i="19"/>
  <c r="L4" i="19"/>
  <c r="AA9" i="19" s="1"/>
  <c r="D4" i="19"/>
  <c r="P15" i="3"/>
  <c r="L4" i="3"/>
  <c r="L15" i="3" s="1"/>
  <c r="AC15" i="3"/>
  <c r="D5" i="3"/>
  <c r="D6" i="3"/>
  <c r="D7" i="3"/>
  <c r="D8" i="3"/>
  <c r="D9" i="3"/>
  <c r="D10" i="3"/>
  <c r="D11" i="3"/>
  <c r="D12" i="3"/>
  <c r="D4" i="3"/>
  <c r="Z15" i="3"/>
  <c r="Y15" i="3"/>
  <c r="U15" i="3"/>
  <c r="S15" i="3"/>
  <c r="H15" i="3"/>
  <c r="AD15" i="3" s="1"/>
  <c r="AF15" i="3" s="1"/>
  <c r="E15" i="3"/>
  <c r="D7" i="20" l="1"/>
  <c r="AA15" i="3"/>
  <c r="L8" i="21"/>
  <c r="V8" i="21" s="1"/>
  <c r="D8" i="21"/>
  <c r="L7" i="20"/>
  <c r="V7" i="20" s="1"/>
  <c r="W7" i="20" s="1"/>
  <c r="X7" i="20" s="1"/>
  <c r="L9" i="19"/>
  <c r="V9" i="19" s="1"/>
  <c r="D9" i="19"/>
  <c r="D15" i="3"/>
  <c r="V15" i="3"/>
  <c r="W8" i="21" l="1"/>
  <c r="X8" i="21" s="1"/>
  <c r="W9" i="19"/>
  <c r="X9" i="19" s="1"/>
  <c r="W15" i="3"/>
  <c r="X15" i="3" s="1"/>
</calcChain>
</file>

<file path=xl/sharedStrings.xml><?xml version="1.0" encoding="utf-8"?>
<sst xmlns="http://schemas.openxmlformats.org/spreadsheetml/2006/main" count="143" uniqueCount="27">
  <si>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</si>
  <si>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</si>
  <si>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</si>
  <si>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</si>
  <si>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</si>
  <si>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</si>
  <si>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</si>
  <si>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</si>
  <si>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</si>
  <si>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</si>
  <si>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</si>
  <si>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</si>
  <si>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</si>
  <si>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</si>
  <si>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</si>
  <si>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</si>
  <si>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</si>
  <si>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</si>
  <si>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</si>
  <si>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</si>
  <si>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</si>
  <si>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</si>
  <si>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</si>
  <si>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</si>
  <si>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</si>
  <si>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Burrowing time before abortion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</si>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</sst>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2" fontId="0" fillId="0" borderId="0" xfId="0" quotePrefix="1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15"/>
  <sheetViews>
    <sheetView topLeftCell="D2" zoomScale="50" workbookViewId="0">
      <selection activeCell="AB15" sqref="AB1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7.5" style="6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  <c r="AG3" s="17"/>
    </row>
    <row r="4" spans="2:33" x14ac:dyDescent="0.3">
      <c r="B4" s="7">
        <v>7</v>
      </c>
      <c r="C4" s="5">
        <v>34</v>
      </c>
      <c r="D4" s="5">
        <f>(C4-B4)+1</f>
        <v>28</v>
      </c>
      <c r="E4" s="8">
        <v>1</v>
      </c>
      <c r="G4" s="7">
        <v>127</v>
      </c>
      <c r="H4" s="8">
        <v>1</v>
      </c>
      <c r="J4" s="7">
        <v>128</v>
      </c>
      <c r="K4" s="5">
        <v>199</v>
      </c>
      <c r="L4" s="8">
        <f>(K4-J4)+1</f>
        <v>72</v>
      </c>
      <c r="N4" s="7"/>
      <c r="P4" s="8"/>
      <c r="R4" s="7">
        <v>200</v>
      </c>
      <c r="S4" s="8">
        <v>1</v>
      </c>
      <c r="U4" s="5">
        <v>200</v>
      </c>
    </row>
    <row r="5" spans="2:33" x14ac:dyDescent="0.3">
      <c r="B5" s="7">
        <v>38</v>
      </c>
      <c r="C5" s="5">
        <v>48</v>
      </c>
      <c r="D5" s="5">
        <f t="shared" ref="D5:D12" si="0">(C5-B5)+1</f>
        <v>11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67</v>
      </c>
      <c r="C6" s="5">
        <v>72</v>
      </c>
      <c r="D6" s="5">
        <f t="shared" si="0"/>
        <v>6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77</v>
      </c>
      <c r="C7" s="5">
        <v>92</v>
      </c>
      <c r="D7" s="5">
        <f t="shared" si="0"/>
        <v>16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95</v>
      </c>
      <c r="C8" s="5">
        <v>95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102</v>
      </c>
      <c r="C9" s="5">
        <v>107</v>
      </c>
      <c r="D9" s="5">
        <f t="shared" si="0"/>
        <v>6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109</v>
      </c>
      <c r="C10" s="5">
        <v>109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111</v>
      </c>
      <c r="C11" s="5">
        <v>116</v>
      </c>
      <c r="D11" s="5">
        <f t="shared" si="0"/>
        <v>6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119</v>
      </c>
      <c r="C12" s="5">
        <v>126</v>
      </c>
      <c r="D12" s="5">
        <f t="shared" si="0"/>
        <v>8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9"/>
      <c r="C13" s="10"/>
      <c r="D13" s="10"/>
      <c r="E13" s="11"/>
      <c r="G13" s="9"/>
      <c r="H13" s="11"/>
      <c r="J13" s="9"/>
      <c r="K13" s="10"/>
      <c r="L13" s="11"/>
      <c r="N13" s="9"/>
      <c r="O13" s="10"/>
      <c r="P13" s="11"/>
      <c r="R13" s="9"/>
      <c r="S13" s="11"/>
    </row>
    <row r="15" spans="2:33" x14ac:dyDescent="0.3">
      <c r="D15" s="5">
        <f>SUM(D4:D13)</f>
        <v>83</v>
      </c>
      <c r="E15" s="5">
        <f>SUM(E4:E13)</f>
        <v>9</v>
      </c>
      <c r="H15" s="5">
        <f>SUM(H4:H13)</f>
        <v>1</v>
      </c>
      <c r="L15" s="5">
        <f>SUM(L4:L13)</f>
        <v>72</v>
      </c>
      <c r="P15" s="5">
        <f>SUM(P4:P13)</f>
        <v>0</v>
      </c>
      <c r="S15" s="5">
        <f>SUM(S4:S13)</f>
        <v>1</v>
      </c>
      <c r="U15" s="5">
        <f>SUM(U4:U13)</f>
        <v>200</v>
      </c>
      <c r="V15" s="5">
        <f>U15-(L15+P15+S15)</f>
        <v>127</v>
      </c>
      <c r="W15" s="6">
        <f>((D15+H15)/V15)*100</f>
        <v>66.141732283464577</v>
      </c>
      <c r="X15" s="6">
        <f>100-W15</f>
        <v>33.858267716535423</v>
      </c>
      <c r="Y15" s="6">
        <f>B4/120</f>
        <v>5.8333333333333334E-2</v>
      </c>
      <c r="Z15" s="6">
        <f>G4/120</f>
        <v>1.0583333333333333</v>
      </c>
      <c r="AA15" s="6">
        <f>(L4+2)/120</f>
        <v>0.6166666666666667</v>
      </c>
      <c r="AB15" s="6">
        <f>((L15+2)/(U15-P15))*100</f>
        <v>37</v>
      </c>
      <c r="AC15" s="6">
        <f>R4/120</f>
        <v>1.6666666666666667</v>
      </c>
      <c r="AD15" s="6">
        <f>H15</f>
        <v>1</v>
      </c>
      <c r="AE15" s="6">
        <v>0</v>
      </c>
      <c r="AF15" s="6">
        <f>(AE15/AD15)*100</f>
        <v>0</v>
      </c>
      <c r="AG15" s="5" t="s">
        <v>26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9"/>
  <sheetViews>
    <sheetView zoomScale="50" workbookViewId="0">
      <selection activeCell="W9" sqref="W9:AG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7.5" style="6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  <c r="AG3" s="17"/>
    </row>
    <row r="4" spans="2:33" x14ac:dyDescent="0.3">
      <c r="B4" s="7">
        <v>6</v>
      </c>
      <c r="C4" s="5">
        <v>23</v>
      </c>
      <c r="D4" s="5">
        <f>(C4-B4)+1</f>
        <v>18</v>
      </c>
      <c r="E4" s="8">
        <v>1</v>
      </c>
      <c r="G4" s="7">
        <v>76</v>
      </c>
      <c r="H4" s="8">
        <v>1</v>
      </c>
      <c r="J4" s="7">
        <v>77</v>
      </c>
      <c r="K4" s="5">
        <v>132</v>
      </c>
      <c r="L4" s="8">
        <f>(K4-J4)+1</f>
        <v>56</v>
      </c>
      <c r="N4" s="7"/>
      <c r="P4" s="8"/>
      <c r="R4" s="7">
        <v>133</v>
      </c>
      <c r="S4" s="8">
        <v>1</v>
      </c>
      <c r="U4" s="5">
        <v>133</v>
      </c>
    </row>
    <row r="5" spans="2:33" x14ac:dyDescent="0.3">
      <c r="B5" s="7">
        <v>25</v>
      </c>
      <c r="C5" s="5">
        <v>57</v>
      </c>
      <c r="D5" s="5">
        <f t="shared" ref="D5:D6" si="0">(C5-B5)+1</f>
        <v>33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71</v>
      </c>
      <c r="C6" s="5">
        <v>75</v>
      </c>
      <c r="D6" s="5">
        <f t="shared" si="0"/>
        <v>5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9"/>
      <c r="C7" s="10"/>
      <c r="D7" s="10"/>
      <c r="E7" s="11"/>
      <c r="G7" s="9"/>
      <c r="H7" s="11"/>
      <c r="J7" s="9"/>
      <c r="K7" s="10"/>
      <c r="L7" s="11"/>
      <c r="N7" s="9"/>
      <c r="O7" s="10"/>
      <c r="P7" s="11"/>
      <c r="R7" s="9"/>
      <c r="S7" s="11"/>
    </row>
    <row r="9" spans="2:33" x14ac:dyDescent="0.3">
      <c r="D9" s="5">
        <f>SUM(D4:D7)</f>
        <v>56</v>
      </c>
      <c r="E9" s="5">
        <f>SUM(E4:E7)</f>
        <v>3</v>
      </c>
      <c r="H9" s="5">
        <f>SUM(H4:H7)</f>
        <v>1</v>
      </c>
      <c r="L9" s="5">
        <f>SUM(L4:L7)</f>
        <v>56</v>
      </c>
      <c r="P9" s="5">
        <f>SUM(P4:P7)</f>
        <v>0</v>
      </c>
      <c r="S9" s="5">
        <f>SUM(S4:S7)</f>
        <v>1</v>
      </c>
      <c r="U9" s="5">
        <f>SUM(U4:U7)</f>
        <v>133</v>
      </c>
      <c r="V9" s="5">
        <f>U9-(L9+P9+S9)</f>
        <v>76</v>
      </c>
      <c r="W9" s="6">
        <f>((D9+H9)/V9)*100</f>
        <v>75</v>
      </c>
      <c r="X9" s="6">
        <f>100-W9</f>
        <v>25</v>
      </c>
      <c r="Y9" s="6">
        <f>B4/120</f>
        <v>0.05</v>
      </c>
      <c r="Z9" s="6">
        <f>G4/120</f>
        <v>0.6333333333333333</v>
      </c>
      <c r="AA9" s="6">
        <f>(L4+2)/120</f>
        <v>0.48333333333333334</v>
      </c>
      <c r="AB9" s="6">
        <f>((L9+2)/(U9-P9))*100</f>
        <v>43.609022556390975</v>
      </c>
      <c r="AC9" s="6">
        <f>R4/120</f>
        <v>1.1083333333333334</v>
      </c>
      <c r="AD9" s="6">
        <f>H9</f>
        <v>1</v>
      </c>
      <c r="AE9" s="6">
        <v>0</v>
      </c>
      <c r="AF9" s="6">
        <f>(AE9/AD9)*100</f>
        <v>0</v>
      </c>
      <c r="AG9" s="5" t="s">
        <v>26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7"/>
  <sheetViews>
    <sheetView zoomScale="56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6.1640625" style="6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  <c r="AG3" s="17"/>
    </row>
    <row r="4" spans="2:33" x14ac:dyDescent="0.3">
      <c r="B4" s="7">
        <v>28</v>
      </c>
      <c r="C4" s="5">
        <v>35</v>
      </c>
      <c r="D4" s="5">
        <f>(C4-B4)+1</f>
        <v>8</v>
      </c>
      <c r="E4" s="8">
        <v>1</v>
      </c>
      <c r="G4" s="7">
        <v>36</v>
      </c>
      <c r="H4" s="8">
        <v>1</v>
      </c>
      <c r="J4" s="7">
        <v>37</v>
      </c>
      <c r="K4" s="5">
        <v>140</v>
      </c>
      <c r="L4" s="8">
        <f>(K4-J4)+1</f>
        <v>104</v>
      </c>
      <c r="N4" s="7"/>
      <c r="P4" s="8"/>
      <c r="R4" s="7">
        <v>141</v>
      </c>
      <c r="S4" s="8">
        <v>1</v>
      </c>
      <c r="U4" s="5">
        <v>141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8</v>
      </c>
      <c r="E7" s="5">
        <f>SUM(E4:E5)</f>
        <v>1</v>
      </c>
      <c r="H7" s="5">
        <f>SUM(H4:H5)</f>
        <v>1</v>
      </c>
      <c r="L7" s="5">
        <f>SUM(L4:L5)</f>
        <v>104</v>
      </c>
      <c r="P7" s="5">
        <f>SUM(P4:P5)</f>
        <v>0</v>
      </c>
      <c r="S7" s="5">
        <f>SUM(S4:S5)</f>
        <v>1</v>
      </c>
      <c r="U7" s="5">
        <f>SUM(U4:U5)</f>
        <v>141</v>
      </c>
      <c r="V7" s="5">
        <f>U7-(L7+P7+S7)</f>
        <v>36</v>
      </c>
      <c r="W7" s="6">
        <f>((D7+H7)/V7)*100</f>
        <v>25</v>
      </c>
      <c r="X7" s="6">
        <f>100-W7</f>
        <v>75</v>
      </c>
      <c r="Y7" s="6">
        <f>B4/120</f>
        <v>0.23333333333333334</v>
      </c>
      <c r="Z7" s="6">
        <f>G4/120</f>
        <v>0.3</v>
      </c>
      <c r="AA7" s="6">
        <f>(L4+2)/120</f>
        <v>0.8833333333333333</v>
      </c>
      <c r="AB7" s="6">
        <f>((L7+2)/(U7-P7))*100</f>
        <v>75.177304964539005</v>
      </c>
      <c r="AC7" s="6">
        <f>R4/120</f>
        <v>1.175</v>
      </c>
      <c r="AD7" s="6">
        <f>H7</f>
        <v>1</v>
      </c>
      <c r="AE7" s="6">
        <v>0</v>
      </c>
      <c r="AF7" s="6">
        <f>(AE7/AD7)*100</f>
        <v>0</v>
      </c>
      <c r="AG7" s="5" t="s">
        <v>26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8"/>
  <sheetViews>
    <sheetView zoomScale="56" workbookViewId="0">
      <selection activeCell="W8" sqref="W8: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6.1640625" style="6" bestFit="1" customWidth="1"/>
    <col min="34" max="16384" width="8.83203125" style="5"/>
  </cols>
  <sheetData>
    <row r="2" spans="2:33" ht="81" customHeight="1" x14ac:dyDescent="0.3">
      <c r="B2" s="22" t="s">
        <v>0</v>
      </c>
      <c r="C2" s="23"/>
      <c r="D2" s="23"/>
      <c r="E2" s="24"/>
      <c r="F2" s="13"/>
      <c r="G2" s="25" t="s">
        <v>4</v>
      </c>
      <c r="H2" s="26"/>
      <c r="I2" s="13"/>
      <c r="J2" s="27" t="s">
        <v>7</v>
      </c>
      <c r="K2" s="28"/>
      <c r="L2" s="29"/>
      <c r="M2" s="13"/>
      <c r="N2" s="30" t="s">
        <v>20</v>
      </c>
      <c r="O2" s="31"/>
      <c r="P2" s="32"/>
      <c r="Q2" s="13"/>
      <c r="R2" s="20" t="s">
        <v>8</v>
      </c>
      <c r="S2" s="21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  <c r="AG3" s="17"/>
    </row>
    <row r="4" spans="2:33" x14ac:dyDescent="0.3">
      <c r="B4" s="7">
        <v>13</v>
      </c>
      <c r="C4" s="5">
        <v>19</v>
      </c>
      <c r="D4" s="5">
        <f>(C4-B4)+1</f>
        <v>7</v>
      </c>
      <c r="E4" s="8">
        <v>1</v>
      </c>
      <c r="G4" s="7">
        <v>42</v>
      </c>
      <c r="H4" s="8">
        <v>1</v>
      </c>
      <c r="J4" s="7">
        <v>43</v>
      </c>
      <c r="K4" s="5">
        <v>142</v>
      </c>
      <c r="L4" s="8">
        <f>(K4-J4)+1</f>
        <v>100</v>
      </c>
      <c r="N4" s="7"/>
      <c r="P4" s="8"/>
      <c r="R4" s="7">
        <v>143</v>
      </c>
      <c r="S4" s="8">
        <v>1</v>
      </c>
      <c r="U4" s="5">
        <v>143</v>
      </c>
    </row>
    <row r="5" spans="2:33" x14ac:dyDescent="0.3">
      <c r="B5" s="7">
        <v>34</v>
      </c>
      <c r="C5" s="5">
        <v>41</v>
      </c>
      <c r="D5" s="5">
        <f t="shared" ref="D5" si="0">(C5-B5)+1</f>
        <v>8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15</v>
      </c>
      <c r="E8" s="5">
        <f>SUM(E4:E6)</f>
        <v>2</v>
      </c>
      <c r="H8" s="5">
        <f>SUM(H4:H6)</f>
        <v>1</v>
      </c>
      <c r="L8" s="5">
        <f>SUM(L4:L6)</f>
        <v>100</v>
      </c>
      <c r="P8" s="5">
        <f>SUM(P4:P6)</f>
        <v>0</v>
      </c>
      <c r="S8" s="5">
        <f>SUM(S4:S6)</f>
        <v>1</v>
      </c>
      <c r="U8" s="5">
        <f>SUM(U4:U6)</f>
        <v>143</v>
      </c>
      <c r="V8" s="5">
        <f>U8-(L8+P8+S8)</f>
        <v>42</v>
      </c>
      <c r="W8" s="6">
        <f>((D8+H8)/V8)*100</f>
        <v>38.095238095238095</v>
      </c>
      <c r="X8" s="6">
        <f>100-W8</f>
        <v>61.904761904761905</v>
      </c>
      <c r="Y8" s="6">
        <f>B4/120</f>
        <v>0.10833333333333334</v>
      </c>
      <c r="Z8" s="6">
        <f>G4/120</f>
        <v>0.35</v>
      </c>
      <c r="AA8" s="6">
        <f>(L4+2)/120</f>
        <v>0.85</v>
      </c>
      <c r="AB8" s="6">
        <f>((L8+2)/(U8-P8))*100</f>
        <v>71.328671328671334</v>
      </c>
      <c r="AC8" s="6">
        <f>R4/120</f>
        <v>1.1916666666666667</v>
      </c>
      <c r="AD8" s="6">
        <f>H8</f>
        <v>1</v>
      </c>
      <c r="AE8" s="6">
        <v>0</v>
      </c>
      <c r="AF8" s="6">
        <f>(AE8/AD8)*100</f>
        <v>0</v>
      </c>
      <c r="AG8" s="5" t="s">
        <v>26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K6"/>
  <sheetViews>
    <sheetView tabSelected="1" workbookViewId="0">
      <selection activeCell="G12" sqref="G12"/>
    </sheetView>
  </sheetViews>
  <sheetFormatPr baseColWidth="10" defaultRowHeight="15" x14ac:dyDescent="0.2"/>
  <cols>
    <col min="1" max="1" width="3.33203125" customWidth="1"/>
    <col min="9" max="9" width="12.83203125" customWidth="1"/>
  </cols>
  <sheetData>
    <row r="1" spans="2:11" ht="11" customHeight="1" x14ac:dyDescent="0.2"/>
    <row r="2" spans="2:11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24</v>
      </c>
      <c r="G2" s="1" t="s">
        <v>23</v>
      </c>
      <c r="H2" s="1" t="s">
        <v>12</v>
      </c>
      <c r="I2" s="1"/>
      <c r="J2" s="1"/>
      <c r="K2" s="1"/>
    </row>
    <row r="3" spans="2:11" x14ac:dyDescent="0.2">
      <c r="B3">
        <v>1</v>
      </c>
      <c r="C3" s="18">
        <v>66.141732283464577</v>
      </c>
      <c r="D3" s="18">
        <v>1.0583333333333333</v>
      </c>
      <c r="E3" s="18">
        <v>0.6166666666666667</v>
      </c>
      <c r="F3" s="18">
        <v>37</v>
      </c>
      <c r="G3" s="18">
        <v>1.6666666666666667</v>
      </c>
      <c r="H3" s="18">
        <v>0</v>
      </c>
    </row>
    <row r="4" spans="2:11" x14ac:dyDescent="0.2">
      <c r="B4">
        <v>2</v>
      </c>
      <c r="C4" s="18">
        <v>75</v>
      </c>
      <c r="D4" s="18">
        <v>0.6333333333333333</v>
      </c>
      <c r="E4" s="18">
        <v>0.48333333333333334</v>
      </c>
      <c r="F4" s="18">
        <v>43.609022556390975</v>
      </c>
      <c r="G4" s="18">
        <v>1.1083333333333334</v>
      </c>
      <c r="H4" s="18">
        <v>0</v>
      </c>
    </row>
    <row r="5" spans="2:11" x14ac:dyDescent="0.2">
      <c r="B5">
        <v>3</v>
      </c>
      <c r="C5" s="18">
        <v>25</v>
      </c>
      <c r="D5" s="18">
        <v>0.3</v>
      </c>
      <c r="E5" s="18">
        <v>0.8833333333333333</v>
      </c>
      <c r="F5" s="18">
        <v>75.177304964539005</v>
      </c>
      <c r="G5" s="18">
        <v>1.175</v>
      </c>
      <c r="H5" s="18">
        <v>0</v>
      </c>
    </row>
    <row r="6" spans="2:11" x14ac:dyDescent="0.2">
      <c r="B6">
        <v>4</v>
      </c>
      <c r="C6" s="19">
        <v>38.095238095238095</v>
      </c>
      <c r="D6" s="18">
        <v>0.35</v>
      </c>
      <c r="E6" s="18">
        <v>0.85</v>
      </c>
      <c r="F6" s="18">
        <v>71.328671328671334</v>
      </c>
      <c r="G6" s="18">
        <v>1.1916666666666667</v>
      </c>
      <c r="H6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Worm 1</vt:lpstr>
      <vt:lpstr>Worm 2</vt:lpstr>
      <vt:lpstr>Worm 3</vt:lpstr>
      <vt:lpstr>Worm 4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2025-04-29T01:38:19Z</dcterms:modified>
</cp:coreProperties>
</file>