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db6d2168ceef39/Documents/UCLA/Lab Data/CO2 and dauer project/paper/2nd submission to eLife 2022-06-06/"/>
    </mc:Choice>
  </mc:AlternateContent>
  <xr:revisionPtr revIDLastSave="718" documentId="13_ncr:1_{A5F8855B-A2C5-2F46-BAC5-A095C45AC97E}" xr6:coauthVersionLast="47" xr6:coauthVersionMax="47" xr10:uidLastSave="{F489AB3D-894A-4C15-BDAF-20B9334FE337}"/>
  <bookViews>
    <workbookView xWindow="-110" yWindow="-110" windowWidth="19420" windowHeight="11500" tabRatio="912" activeTab="13" xr2:uid="{6D04A509-07D0-FA42-B542-2DB07166C187}"/>
  </bookViews>
  <sheets>
    <sheet name="Figure 1" sheetId="1" r:id="rId1"/>
    <sheet name="Figure 2" sheetId="2" r:id="rId2"/>
    <sheet name="Figure 3" sheetId="16" r:id="rId3"/>
    <sheet name="Figure 4" sheetId="17" r:id="rId4"/>
    <sheet name="Figure 5" sheetId="18" r:id="rId5"/>
    <sheet name="Figure 6" sheetId="27" r:id="rId6"/>
    <sheet name="Figure S2" sheetId="26" r:id="rId7"/>
    <sheet name="Figure S3" sheetId="19" r:id="rId8"/>
    <sheet name="Figure S4" sheetId="20" r:id="rId9"/>
    <sheet name="Figure S5" sheetId="21" r:id="rId10"/>
    <sheet name="Figure S6" sheetId="22" r:id="rId11"/>
    <sheet name="Figure S7" sheetId="23" r:id="rId12"/>
    <sheet name="Figure S8" sheetId="24" r:id="rId13"/>
    <sheet name="Figure S10" sheetId="2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0" i="25" l="1"/>
  <c r="F320" i="25"/>
  <c r="G320" i="25"/>
  <c r="E321" i="25"/>
  <c r="F321" i="25"/>
  <c r="G321" i="25"/>
  <c r="E322" i="25"/>
  <c r="F322" i="25"/>
  <c r="G322" i="25"/>
  <c r="E323" i="25"/>
  <c r="F323" i="25"/>
  <c r="G323" i="25"/>
  <c r="D323" i="25"/>
  <c r="D322" i="25"/>
  <c r="D321" i="25"/>
  <c r="D320" i="25"/>
  <c r="C289" i="25"/>
  <c r="H289" i="25"/>
  <c r="C290" i="25"/>
  <c r="D290" i="25"/>
  <c r="H290" i="25"/>
  <c r="C291" i="25"/>
  <c r="H291" i="25"/>
  <c r="C292" i="25"/>
  <c r="H292" i="25"/>
  <c r="B292" i="25"/>
  <c r="B291" i="25"/>
  <c r="B290" i="25"/>
  <c r="B289" i="25"/>
  <c r="C223" i="25"/>
  <c r="D223" i="25"/>
  <c r="E223" i="25"/>
  <c r="C224" i="25"/>
  <c r="D224" i="25"/>
  <c r="E224" i="25"/>
  <c r="C225" i="25"/>
  <c r="D225" i="25"/>
  <c r="E225" i="25"/>
  <c r="C226" i="25"/>
  <c r="D226" i="25"/>
  <c r="E226" i="25"/>
  <c r="B226" i="25"/>
  <c r="B225" i="25"/>
  <c r="B224" i="25"/>
  <c r="B223" i="25"/>
  <c r="C178" i="25"/>
  <c r="D178" i="25"/>
  <c r="E178" i="25"/>
  <c r="C179" i="25"/>
  <c r="D179" i="25"/>
  <c r="E179" i="25"/>
  <c r="C180" i="25"/>
  <c r="D180" i="25"/>
  <c r="E180" i="25"/>
  <c r="C181" i="25"/>
  <c r="D181" i="25"/>
  <c r="E181" i="25"/>
  <c r="B181" i="25"/>
  <c r="B180" i="25"/>
  <c r="B179" i="25"/>
  <c r="B178" i="25"/>
  <c r="C145" i="25"/>
  <c r="D145" i="25"/>
  <c r="E145" i="25"/>
  <c r="F145" i="25"/>
  <c r="G145" i="25"/>
  <c r="H145" i="25"/>
  <c r="I145" i="25"/>
  <c r="J145" i="25"/>
  <c r="K145" i="25"/>
  <c r="L145" i="25"/>
  <c r="M145" i="25"/>
  <c r="N145" i="25"/>
  <c r="O145" i="25"/>
  <c r="P145" i="25"/>
  <c r="Q145" i="25"/>
  <c r="R145" i="25"/>
  <c r="C146" i="25"/>
  <c r="D146" i="25"/>
  <c r="E146" i="25"/>
  <c r="F146" i="25"/>
  <c r="G146" i="25"/>
  <c r="H146" i="25"/>
  <c r="I146" i="25"/>
  <c r="J146" i="25"/>
  <c r="K146" i="25"/>
  <c r="L146" i="25"/>
  <c r="M146" i="25"/>
  <c r="N146" i="25"/>
  <c r="O146" i="25"/>
  <c r="P146" i="25"/>
  <c r="Q146" i="25"/>
  <c r="R146" i="25"/>
  <c r="C147" i="25"/>
  <c r="D147" i="25"/>
  <c r="E147" i="25"/>
  <c r="F147" i="25"/>
  <c r="G147" i="25"/>
  <c r="H147" i="25"/>
  <c r="I147" i="25"/>
  <c r="J147" i="25"/>
  <c r="K147" i="25"/>
  <c r="L147" i="25"/>
  <c r="M147" i="25"/>
  <c r="N147" i="25"/>
  <c r="O147" i="25"/>
  <c r="P147" i="25"/>
  <c r="Q147" i="25"/>
  <c r="R147" i="25"/>
  <c r="C148" i="25"/>
  <c r="D148" i="25"/>
  <c r="E148" i="25"/>
  <c r="F148" i="25"/>
  <c r="G148" i="25"/>
  <c r="H148" i="25"/>
  <c r="I148" i="25"/>
  <c r="J148" i="25"/>
  <c r="K148" i="25"/>
  <c r="L148" i="25"/>
  <c r="M148" i="25"/>
  <c r="N148" i="25"/>
  <c r="O148" i="25"/>
  <c r="P148" i="25"/>
  <c r="Q148" i="25"/>
  <c r="R148" i="25"/>
  <c r="B148" i="25"/>
  <c r="B147" i="25"/>
  <c r="B146" i="25"/>
  <c r="B145" i="25"/>
  <c r="C74" i="25"/>
  <c r="D74" i="25"/>
  <c r="E74" i="25"/>
  <c r="C75" i="25"/>
  <c r="D75" i="25"/>
  <c r="E75" i="25"/>
  <c r="C76" i="25"/>
  <c r="D76" i="25"/>
  <c r="E76" i="25"/>
  <c r="C77" i="25"/>
  <c r="D77" i="25"/>
  <c r="E77" i="25"/>
  <c r="B77" i="25"/>
  <c r="B76" i="25"/>
  <c r="B75" i="25"/>
  <c r="B74" i="25"/>
  <c r="C22" i="25"/>
  <c r="D22" i="25"/>
  <c r="E22" i="25"/>
  <c r="C23" i="25"/>
  <c r="D23" i="25"/>
  <c r="E23" i="25"/>
  <c r="C24" i="25"/>
  <c r="D24" i="25"/>
  <c r="E24" i="25"/>
  <c r="C25" i="25"/>
  <c r="D25" i="25"/>
  <c r="E25" i="25"/>
  <c r="B25" i="25"/>
  <c r="B24" i="25"/>
  <c r="B23" i="25"/>
  <c r="B22" i="25"/>
  <c r="C264" i="17"/>
  <c r="D264" i="17"/>
  <c r="E264" i="17"/>
  <c r="C265" i="17"/>
  <c r="D265" i="17"/>
  <c r="E265" i="17"/>
  <c r="C266" i="17"/>
  <c r="D266" i="17"/>
  <c r="E266" i="17"/>
  <c r="C267" i="17"/>
  <c r="D267" i="17"/>
  <c r="E267" i="17"/>
  <c r="B267" i="17"/>
  <c r="B266" i="17"/>
  <c r="B265" i="17"/>
  <c r="B264" i="17"/>
  <c r="C213" i="17"/>
  <c r="D213" i="17"/>
  <c r="E213" i="17"/>
  <c r="C214" i="17"/>
  <c r="D214" i="17"/>
  <c r="E214" i="17"/>
  <c r="C215" i="17"/>
  <c r="D215" i="17"/>
  <c r="E215" i="17"/>
  <c r="C216" i="17"/>
  <c r="D216" i="17"/>
  <c r="E216" i="17"/>
  <c r="B216" i="17"/>
  <c r="B215" i="17"/>
  <c r="B214" i="17"/>
  <c r="B213" i="17"/>
  <c r="C164" i="17"/>
  <c r="D164" i="17"/>
  <c r="E164" i="17"/>
  <c r="C165" i="17"/>
  <c r="D165" i="17"/>
  <c r="E165" i="17"/>
  <c r="C166" i="17"/>
  <c r="D166" i="17"/>
  <c r="E166" i="17"/>
  <c r="C167" i="17"/>
  <c r="D167" i="17"/>
  <c r="E167" i="17"/>
  <c r="B167" i="17"/>
  <c r="B166" i="17"/>
  <c r="B165" i="17"/>
  <c r="B164" i="17"/>
  <c r="C107" i="17"/>
  <c r="D107" i="17"/>
  <c r="E107" i="17"/>
  <c r="C108" i="17"/>
  <c r="D108" i="17"/>
  <c r="E108" i="17"/>
  <c r="C109" i="17"/>
  <c r="D109" i="17"/>
  <c r="E109" i="17"/>
  <c r="C110" i="17"/>
  <c r="D110" i="17"/>
  <c r="E110" i="17"/>
  <c r="B110" i="17"/>
  <c r="B109" i="17"/>
  <c r="B108" i="17"/>
  <c r="B107" i="17"/>
  <c r="C174" i="27"/>
  <c r="C175" i="27"/>
  <c r="C176" i="27"/>
  <c r="C177" i="27"/>
  <c r="B177" i="27"/>
  <c r="B176" i="27"/>
  <c r="B175" i="27"/>
  <c r="B174" i="27"/>
  <c r="C121" i="27"/>
  <c r="C122" i="27"/>
  <c r="C123" i="27"/>
  <c r="C124" i="27"/>
  <c r="B124" i="27"/>
  <c r="B123" i="27"/>
  <c r="B122" i="27"/>
  <c r="B121" i="27"/>
  <c r="C92" i="27"/>
  <c r="D92" i="27"/>
  <c r="E92" i="27"/>
  <c r="F92" i="27"/>
  <c r="C93" i="27"/>
  <c r="D93" i="27"/>
  <c r="E93" i="27"/>
  <c r="F93" i="27"/>
  <c r="C94" i="27"/>
  <c r="D94" i="27"/>
  <c r="E94" i="27"/>
  <c r="F94" i="27"/>
  <c r="C95" i="27"/>
  <c r="D95" i="27"/>
  <c r="E95" i="27"/>
  <c r="F95" i="27"/>
  <c r="B95" i="27"/>
  <c r="B94" i="27"/>
  <c r="B93" i="27"/>
  <c r="B92" i="27"/>
  <c r="C54" i="27"/>
  <c r="D54" i="27"/>
  <c r="E54" i="27"/>
  <c r="C55" i="27"/>
  <c r="D55" i="27"/>
  <c r="E55" i="27"/>
  <c r="C56" i="27"/>
  <c r="D56" i="27"/>
  <c r="E56" i="27"/>
  <c r="C57" i="27"/>
  <c r="D57" i="27"/>
  <c r="E57" i="27"/>
  <c r="B57" i="27"/>
  <c r="B56" i="27"/>
  <c r="B55" i="27"/>
  <c r="B54" i="27"/>
  <c r="C24" i="27"/>
  <c r="D24" i="27"/>
  <c r="E24" i="27"/>
  <c r="C25" i="27"/>
  <c r="D25" i="27"/>
  <c r="E25" i="27"/>
  <c r="C26" i="27"/>
  <c r="D26" i="27"/>
  <c r="E26" i="27"/>
  <c r="C27" i="27"/>
  <c r="D27" i="27"/>
  <c r="E27" i="27"/>
  <c r="B27" i="27"/>
  <c r="B26" i="27"/>
  <c r="B25" i="27"/>
  <c r="B24" i="27"/>
  <c r="C82" i="23"/>
  <c r="D82" i="23"/>
  <c r="E82" i="23"/>
  <c r="C83" i="23"/>
  <c r="D83" i="23"/>
  <c r="E83" i="23"/>
  <c r="C84" i="23"/>
  <c r="D84" i="23"/>
  <c r="E84" i="23"/>
  <c r="C85" i="23"/>
  <c r="D85" i="23"/>
  <c r="E85" i="23"/>
  <c r="B85" i="23"/>
  <c r="B84" i="23"/>
  <c r="B83" i="23"/>
  <c r="B82" i="23"/>
  <c r="C33" i="23"/>
  <c r="D33" i="23"/>
  <c r="E33" i="23"/>
  <c r="C34" i="23"/>
  <c r="D34" i="23"/>
  <c r="E34" i="23"/>
  <c r="C35" i="23"/>
  <c r="D35" i="23"/>
  <c r="E35" i="23"/>
  <c r="C36" i="23"/>
  <c r="D36" i="23"/>
  <c r="E36" i="23"/>
  <c r="B36" i="23"/>
  <c r="B35" i="23"/>
  <c r="B34" i="23"/>
  <c r="B33" i="23"/>
  <c r="C50" i="20"/>
  <c r="D50" i="20"/>
  <c r="E50" i="20"/>
  <c r="C51" i="20"/>
  <c r="D51" i="20"/>
  <c r="E51" i="20"/>
  <c r="C52" i="20"/>
  <c r="D52" i="20"/>
  <c r="E52" i="20"/>
  <c r="C53" i="20"/>
  <c r="D53" i="20"/>
  <c r="E53" i="20"/>
  <c r="B53" i="20"/>
  <c r="B52" i="20"/>
  <c r="B51" i="20"/>
  <c r="B50" i="20"/>
  <c r="C94" i="19"/>
  <c r="C95" i="19"/>
  <c r="C96" i="19"/>
  <c r="C97" i="19"/>
  <c r="B97" i="19"/>
  <c r="B96" i="19"/>
  <c r="B95" i="19"/>
  <c r="B94" i="19"/>
  <c r="C60" i="19"/>
  <c r="C61" i="19"/>
  <c r="C62" i="19"/>
  <c r="C63" i="19"/>
  <c r="B63" i="19"/>
  <c r="B62" i="19"/>
  <c r="B61" i="19"/>
  <c r="B60" i="19"/>
  <c r="C33" i="26"/>
  <c r="D33" i="26"/>
  <c r="E33" i="26"/>
  <c r="C34" i="26"/>
  <c r="D34" i="26"/>
  <c r="E34" i="26"/>
  <c r="C35" i="26"/>
  <c r="D35" i="26"/>
  <c r="E35" i="26"/>
  <c r="C36" i="26"/>
  <c r="D36" i="26"/>
  <c r="E36" i="26"/>
  <c r="B36" i="26"/>
  <c r="B35" i="26"/>
  <c r="B34" i="26"/>
  <c r="B33" i="26"/>
  <c r="E111" i="24"/>
  <c r="F111" i="24"/>
  <c r="G111" i="24"/>
  <c r="E112" i="24"/>
  <c r="F112" i="24"/>
  <c r="G112" i="24"/>
  <c r="E113" i="24"/>
  <c r="F113" i="24"/>
  <c r="G113" i="24"/>
  <c r="E114" i="24"/>
  <c r="F114" i="24"/>
  <c r="G114" i="24"/>
  <c r="D114" i="24"/>
  <c r="D113" i="24"/>
  <c r="D112" i="24"/>
  <c r="D111" i="24"/>
  <c r="C73" i="24"/>
  <c r="C74" i="24"/>
  <c r="C75" i="24"/>
  <c r="C76" i="24"/>
  <c r="B76" i="24"/>
  <c r="B75" i="24"/>
  <c r="B74" i="24"/>
  <c r="B73" i="24"/>
  <c r="C17" i="24"/>
  <c r="D17" i="24"/>
  <c r="E17" i="24"/>
  <c r="C18" i="24"/>
  <c r="D18" i="24"/>
  <c r="E18" i="24"/>
  <c r="C19" i="24"/>
  <c r="D19" i="24"/>
  <c r="E19" i="24"/>
  <c r="C20" i="24"/>
  <c r="D20" i="24"/>
  <c r="E20" i="24"/>
  <c r="B20" i="24"/>
  <c r="B19" i="24"/>
  <c r="B18" i="24"/>
  <c r="B17" i="24"/>
  <c r="E263" i="25"/>
  <c r="E262" i="25"/>
  <c r="D261" i="25"/>
  <c r="D260" i="25"/>
  <c r="E260" i="25" s="1"/>
  <c r="D259" i="25"/>
  <c r="D258" i="25"/>
  <c r="E258" i="25" s="1"/>
  <c r="D257" i="25"/>
  <c r="D256" i="25"/>
  <c r="E256" i="25" s="1"/>
  <c r="D255" i="25"/>
  <c r="D254" i="25"/>
  <c r="E254" i="25" s="1"/>
  <c r="D291" i="25" l="1"/>
  <c r="D289" i="25"/>
  <c r="D292" i="25"/>
  <c r="F254" i="25"/>
  <c r="G254" i="25"/>
  <c r="F260" i="25"/>
  <c r="G260" i="25" s="1"/>
  <c r="F256" i="25"/>
  <c r="G256" i="25" s="1"/>
  <c r="F258" i="25"/>
  <c r="G258" i="25" s="1"/>
  <c r="E255" i="25"/>
  <c r="E257" i="25"/>
  <c r="F257" i="25" s="1"/>
  <c r="E259" i="25"/>
  <c r="F259" i="25" s="1"/>
  <c r="E261" i="25"/>
  <c r="E290" i="25" s="1"/>
  <c r="C55" i="22"/>
  <c r="D55" i="22"/>
  <c r="E55" i="22"/>
  <c r="F55" i="22"/>
  <c r="G55" i="22"/>
  <c r="C56" i="22"/>
  <c r="D56" i="22"/>
  <c r="E56" i="22"/>
  <c r="F56" i="22"/>
  <c r="G56" i="22"/>
  <c r="C57" i="22"/>
  <c r="D57" i="22"/>
  <c r="E57" i="22"/>
  <c r="F57" i="22"/>
  <c r="G57" i="22"/>
  <c r="C58" i="22"/>
  <c r="D58" i="22"/>
  <c r="E58" i="22"/>
  <c r="F58" i="22"/>
  <c r="G58" i="22"/>
  <c r="B58" i="22"/>
  <c r="B57" i="22"/>
  <c r="B56" i="22"/>
  <c r="B55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B25" i="22"/>
  <c r="B24" i="22"/>
  <c r="B23" i="22"/>
  <c r="B22" i="22"/>
  <c r="C56" i="21"/>
  <c r="D56" i="21"/>
  <c r="E56" i="21"/>
  <c r="C57" i="21"/>
  <c r="D57" i="21"/>
  <c r="E57" i="21"/>
  <c r="C58" i="21"/>
  <c r="D58" i="21"/>
  <c r="E58" i="21"/>
  <c r="C59" i="21"/>
  <c r="D59" i="21"/>
  <c r="E59" i="21"/>
  <c r="B59" i="21"/>
  <c r="B58" i="21"/>
  <c r="B57" i="21"/>
  <c r="B56" i="21"/>
  <c r="C24" i="21"/>
  <c r="D24" i="21"/>
  <c r="E24" i="21"/>
  <c r="F24" i="21"/>
  <c r="G24" i="21"/>
  <c r="C25" i="21"/>
  <c r="D25" i="21"/>
  <c r="E25" i="21"/>
  <c r="F25" i="21"/>
  <c r="G25" i="21"/>
  <c r="C26" i="21"/>
  <c r="D26" i="21"/>
  <c r="E26" i="21"/>
  <c r="F26" i="21"/>
  <c r="G26" i="21"/>
  <c r="C27" i="21"/>
  <c r="D27" i="21"/>
  <c r="E27" i="21"/>
  <c r="F27" i="21"/>
  <c r="G27" i="21"/>
  <c r="B27" i="21"/>
  <c r="B26" i="21"/>
  <c r="B25" i="21"/>
  <c r="B24" i="21"/>
  <c r="C20" i="20"/>
  <c r="C21" i="20"/>
  <c r="C22" i="20"/>
  <c r="C23" i="20"/>
  <c r="B23" i="20"/>
  <c r="B22" i="20"/>
  <c r="B21" i="20"/>
  <c r="B20" i="20"/>
  <c r="C21" i="19"/>
  <c r="C22" i="19"/>
  <c r="C23" i="19"/>
  <c r="C24" i="19"/>
  <c r="B24" i="19"/>
  <c r="B23" i="19"/>
  <c r="B22" i="19"/>
  <c r="B21" i="19"/>
  <c r="C23" i="18"/>
  <c r="D23" i="18"/>
  <c r="E23" i="18"/>
  <c r="F23" i="18"/>
  <c r="G23" i="18"/>
  <c r="C24" i="18"/>
  <c r="D24" i="18"/>
  <c r="E24" i="18"/>
  <c r="F24" i="18"/>
  <c r="G24" i="18"/>
  <c r="C25" i="18"/>
  <c r="D25" i="18"/>
  <c r="E25" i="18"/>
  <c r="F25" i="18"/>
  <c r="G25" i="18"/>
  <c r="C26" i="18"/>
  <c r="D26" i="18"/>
  <c r="E26" i="18"/>
  <c r="F26" i="18"/>
  <c r="G26" i="18"/>
  <c r="B26" i="18"/>
  <c r="B25" i="18"/>
  <c r="B24" i="18"/>
  <c r="B23" i="18"/>
  <c r="C63" i="18"/>
  <c r="D63" i="18"/>
  <c r="E63" i="18"/>
  <c r="F63" i="18"/>
  <c r="C64" i="18"/>
  <c r="D64" i="18"/>
  <c r="E64" i="18"/>
  <c r="F64" i="18"/>
  <c r="C65" i="18"/>
  <c r="D65" i="18"/>
  <c r="E65" i="18"/>
  <c r="F65" i="18"/>
  <c r="C66" i="18"/>
  <c r="D66" i="18"/>
  <c r="E66" i="18"/>
  <c r="F66" i="18"/>
  <c r="B66" i="18"/>
  <c r="B65" i="18"/>
  <c r="B64" i="18"/>
  <c r="B63" i="18"/>
  <c r="C98" i="18"/>
  <c r="D98" i="18"/>
  <c r="E98" i="18"/>
  <c r="F98" i="18"/>
  <c r="G98" i="18"/>
  <c r="C99" i="18"/>
  <c r="D99" i="18"/>
  <c r="E99" i="18"/>
  <c r="F99" i="18"/>
  <c r="G99" i="18"/>
  <c r="C100" i="18"/>
  <c r="D100" i="18"/>
  <c r="E100" i="18"/>
  <c r="F100" i="18"/>
  <c r="G100" i="18"/>
  <c r="C101" i="18"/>
  <c r="D101" i="18"/>
  <c r="E101" i="18"/>
  <c r="F101" i="18"/>
  <c r="G101" i="18"/>
  <c r="B101" i="18"/>
  <c r="B100" i="18"/>
  <c r="B99" i="18"/>
  <c r="B98" i="18"/>
  <c r="C133" i="18"/>
  <c r="D133" i="18"/>
  <c r="E133" i="18"/>
  <c r="F133" i="18"/>
  <c r="G133" i="18"/>
  <c r="C134" i="18"/>
  <c r="D134" i="18"/>
  <c r="E134" i="18"/>
  <c r="F134" i="18"/>
  <c r="G134" i="18"/>
  <c r="C135" i="18"/>
  <c r="D135" i="18"/>
  <c r="E135" i="18"/>
  <c r="F135" i="18"/>
  <c r="G135" i="18"/>
  <c r="C136" i="18"/>
  <c r="D136" i="18"/>
  <c r="E136" i="18"/>
  <c r="F136" i="18"/>
  <c r="G136" i="18"/>
  <c r="B136" i="18"/>
  <c r="B135" i="18"/>
  <c r="B134" i="18"/>
  <c r="B133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64" i="18" s="1"/>
  <c r="C73" i="16"/>
  <c r="D73" i="16"/>
  <c r="C74" i="16"/>
  <c r="D74" i="16"/>
  <c r="C75" i="16"/>
  <c r="D75" i="16"/>
  <c r="C76" i="16"/>
  <c r="D76" i="16"/>
  <c r="B76" i="16"/>
  <c r="B75" i="16"/>
  <c r="B74" i="16"/>
  <c r="B73" i="16"/>
  <c r="C47" i="16"/>
  <c r="D47" i="16"/>
  <c r="C48" i="16"/>
  <c r="D48" i="16"/>
  <c r="C49" i="16"/>
  <c r="D49" i="16"/>
  <c r="C50" i="16"/>
  <c r="D50" i="16"/>
  <c r="B50" i="16"/>
  <c r="B49" i="16"/>
  <c r="B48" i="16"/>
  <c r="B47" i="16"/>
  <c r="C22" i="16"/>
  <c r="D22" i="16"/>
  <c r="C23" i="16"/>
  <c r="D23" i="16"/>
  <c r="C24" i="16"/>
  <c r="D24" i="16"/>
  <c r="C25" i="16"/>
  <c r="D25" i="16"/>
  <c r="B25" i="16"/>
  <c r="B24" i="16"/>
  <c r="B23" i="16"/>
  <c r="B22" i="16"/>
  <c r="C206" i="1"/>
  <c r="D206" i="1"/>
  <c r="E206" i="1"/>
  <c r="C207" i="1"/>
  <c r="D207" i="1"/>
  <c r="E207" i="1"/>
  <c r="C208" i="1"/>
  <c r="D208" i="1"/>
  <c r="E208" i="1"/>
  <c r="C209" i="1"/>
  <c r="D209" i="1"/>
  <c r="E209" i="1"/>
  <c r="B209" i="1"/>
  <c r="B208" i="1"/>
  <c r="B207" i="1"/>
  <c r="B206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B172" i="1"/>
  <c r="B171" i="1"/>
  <c r="B170" i="1"/>
  <c r="B169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B135" i="1"/>
  <c r="B134" i="1"/>
  <c r="B133" i="1"/>
  <c r="B132" i="1"/>
  <c r="C93" i="1"/>
  <c r="D93" i="1"/>
  <c r="E93" i="1"/>
  <c r="C94" i="1"/>
  <c r="D94" i="1"/>
  <c r="E94" i="1"/>
  <c r="C95" i="1"/>
  <c r="D95" i="1"/>
  <c r="E95" i="1"/>
  <c r="C96" i="1"/>
  <c r="D96" i="1"/>
  <c r="E96" i="1"/>
  <c r="B96" i="1"/>
  <c r="B95" i="1"/>
  <c r="B94" i="1"/>
  <c r="B93" i="1"/>
  <c r="C55" i="1"/>
  <c r="D55" i="1"/>
  <c r="E55" i="1"/>
  <c r="C56" i="1"/>
  <c r="D56" i="1"/>
  <c r="E56" i="1"/>
  <c r="C57" i="1"/>
  <c r="D57" i="1"/>
  <c r="E57" i="1"/>
  <c r="C58" i="1"/>
  <c r="D58" i="1"/>
  <c r="E58" i="1"/>
  <c r="B58" i="1"/>
  <c r="B57" i="1"/>
  <c r="B56" i="1"/>
  <c r="B55" i="1"/>
  <c r="C23" i="1"/>
  <c r="D23" i="1"/>
  <c r="C24" i="1"/>
  <c r="D24" i="1"/>
  <c r="C25" i="1"/>
  <c r="D25" i="1"/>
  <c r="C26" i="1"/>
  <c r="D26" i="1"/>
  <c r="B26" i="1"/>
  <c r="B25" i="1"/>
  <c r="B24" i="1"/>
  <c r="B23" i="1"/>
  <c r="C55" i="2"/>
  <c r="C56" i="2"/>
  <c r="C57" i="2"/>
  <c r="C58" i="2"/>
  <c r="B58" i="2"/>
  <c r="B57" i="2"/>
  <c r="B56" i="2"/>
  <c r="B55" i="2"/>
  <c r="C20" i="2"/>
  <c r="C21" i="2"/>
  <c r="C22" i="2"/>
  <c r="C23" i="2"/>
  <c r="B23" i="2"/>
  <c r="B22" i="2"/>
  <c r="B21" i="2"/>
  <c r="B20" i="2"/>
  <c r="C32" i="17"/>
  <c r="D32" i="17"/>
  <c r="E32" i="17"/>
  <c r="C33" i="17"/>
  <c r="D33" i="17"/>
  <c r="E33" i="17"/>
  <c r="C34" i="17"/>
  <c r="D34" i="17"/>
  <c r="E34" i="17"/>
  <c r="C35" i="17"/>
  <c r="D35" i="17"/>
  <c r="E35" i="17"/>
  <c r="B35" i="17"/>
  <c r="B34" i="17"/>
  <c r="B33" i="17"/>
  <c r="B32" i="17"/>
  <c r="C69" i="17"/>
  <c r="D69" i="17"/>
  <c r="E69" i="17"/>
  <c r="C70" i="17"/>
  <c r="D70" i="17"/>
  <c r="E70" i="17"/>
  <c r="C71" i="17"/>
  <c r="D71" i="17"/>
  <c r="E71" i="17"/>
  <c r="C72" i="17"/>
  <c r="D72" i="17"/>
  <c r="E72" i="17"/>
  <c r="B72" i="17"/>
  <c r="B71" i="17"/>
  <c r="B70" i="17"/>
  <c r="B69" i="17"/>
  <c r="G65" i="18" l="1"/>
  <c r="F292" i="25"/>
  <c r="G63" i="18"/>
  <c r="E291" i="25"/>
  <c r="G66" i="18"/>
  <c r="E289" i="25"/>
  <c r="E292" i="25"/>
  <c r="F255" i="25"/>
  <c r="G255" i="25" s="1"/>
  <c r="G291" i="25" s="1"/>
  <c r="G257" i="25"/>
  <c r="F261" i="25"/>
  <c r="G261" i="25" s="1"/>
  <c r="G259" i="25"/>
  <c r="F290" i="25" l="1"/>
  <c r="F289" i="25"/>
  <c r="G292" i="25"/>
  <c r="G289" i="25"/>
  <c r="G290" i="25"/>
  <c r="F291" i="25"/>
</calcChain>
</file>

<file path=xl/sharedStrings.xml><?xml version="1.0" encoding="utf-8"?>
<sst xmlns="http://schemas.openxmlformats.org/spreadsheetml/2006/main" count="5473" uniqueCount="964">
  <si>
    <t>Number of values</t>
  </si>
  <si>
    <t>Number of rows (Row Factor)</t>
  </si>
  <si>
    <t>Number of columns (Column Factor)</t>
  </si>
  <si>
    <t>Data summary</t>
  </si>
  <si>
    <t>95% CI of difference</t>
  </si>
  <si>
    <t>SE of difference</t>
  </si>
  <si>
    <t>Dauers</t>
  </si>
  <si>
    <t>Difference between predicted means</t>
  </si>
  <si>
    <t>Starved adults</t>
  </si>
  <si>
    <t>Fed adults</t>
  </si>
  <si>
    <t>Predicted (LS) mean of wild type</t>
  </si>
  <si>
    <t>Difference between column means</t>
  </si>
  <si>
    <t>DF</t>
  </si>
  <si>
    <t>t</t>
  </si>
  <si>
    <t>N2</t>
  </si>
  <si>
    <t>N1</t>
  </si>
  <si>
    <t>SE of diff.</t>
  </si>
  <si>
    <t>Predicted (LS) mean diff.</t>
  </si>
  <si>
    <t>Predicted (LS) mean 2</t>
  </si>
  <si>
    <t>Predicted (LS) mean 1</t>
  </si>
  <si>
    <t>Test details</t>
  </si>
  <si>
    <t>Residual</t>
  </si>
  <si>
    <t>P&lt;0.0001</t>
  </si>
  <si>
    <t>Column Factor</t>
  </si>
  <si>
    <t>Row Factor</t>
  </si>
  <si>
    <t>&lt;0.0001</t>
  </si>
  <si>
    <t>****</t>
  </si>
  <si>
    <t>Yes</t>
  </si>
  <si>
    <t>Interaction</t>
  </si>
  <si>
    <t>Power</t>
  </si>
  <si>
    <t>ns</t>
  </si>
  <si>
    <t>No</t>
  </si>
  <si>
    <t>P value</t>
  </si>
  <si>
    <t>F (DFn, DFd)</t>
  </si>
  <si>
    <t>MS</t>
  </si>
  <si>
    <t>SS (Type III)</t>
  </si>
  <si>
    <t>ANOVA table</t>
  </si>
  <si>
    <t>Effect size</t>
  </si>
  <si>
    <t>Adjusted P Value</t>
  </si>
  <si>
    <t>Summary</t>
  </si>
  <si>
    <t>Below threshold?</t>
  </si>
  <si>
    <t>95.00% CI of diff.</t>
  </si>
  <si>
    <t>Šídák's multiple comparisons test</t>
  </si>
  <si>
    <t>Significant?</t>
  </si>
  <si>
    <t>P value summary</t>
  </si>
  <si>
    <t>% of total variation</t>
  </si>
  <si>
    <t>Source of Variation</t>
  </si>
  <si>
    <t>Alpha</t>
  </si>
  <si>
    <t>Number of comparisons per family</t>
  </si>
  <si>
    <t>Number of families</t>
  </si>
  <si>
    <t>Ordinary</t>
  </si>
  <si>
    <t>Two-way ANOVA</t>
  </si>
  <si>
    <t>Compare each cell mean with the other cell mean in that row</t>
  </si>
  <si>
    <t>Table Analyzed</t>
  </si>
  <si>
    <t>wild
type</t>
  </si>
  <si>
    <t>Power Analysis</t>
  </si>
  <si>
    <t>Multiple Comparisons</t>
  </si>
  <si>
    <t>ANOVA Results</t>
  </si>
  <si>
    <t>Statistics</t>
  </si>
  <si>
    <t>Data (Chemotaxis Index)</t>
  </si>
  <si>
    <t>Predicted (LS) mean of AIB-</t>
  </si>
  <si>
    <t>wild type - AIB-</t>
  </si>
  <si>
    <t>***</t>
  </si>
  <si>
    <t>**</t>
  </si>
  <si>
    <t>AIB-</t>
  </si>
  <si>
    <t>Number of values (total)</t>
  </si>
  <si>
    <t>Number of treatments (columns)</t>
  </si>
  <si>
    <t>Upper 95% CI</t>
  </si>
  <si>
    <t>Lower 95% CI</t>
  </si>
  <si>
    <t>Significant diff. among means (P &lt; 0.05)?</t>
  </si>
  <si>
    <t>Std. Error of Mean</t>
  </si>
  <si>
    <t>Std. Deviation</t>
  </si>
  <si>
    <t>W (DFn, DFd)</t>
  </si>
  <si>
    <t>Mean</t>
  </si>
  <si>
    <t>Welch's ANOVA test</t>
  </si>
  <si>
    <t>n2</t>
  </si>
  <si>
    <t>n1</t>
  </si>
  <si>
    <t>Mean Diff.</t>
  </si>
  <si>
    <t>Mean 2</t>
  </si>
  <si>
    <t>Mean 1</t>
  </si>
  <si>
    <t>Maximum</t>
  </si>
  <si>
    <t>75% Percentile</t>
  </si>
  <si>
    <t>A-F</t>
  </si>
  <si>
    <t>Median</t>
  </si>
  <si>
    <t>A-E</t>
  </si>
  <si>
    <t>25% Percentile</t>
  </si>
  <si>
    <t>A-D</t>
  </si>
  <si>
    <t>F* (DFn, DFd)</t>
  </si>
  <si>
    <t>Minimum</t>
  </si>
  <si>
    <t>A-C</t>
  </si>
  <si>
    <t>*</t>
  </si>
  <si>
    <t>Brown-Forsythe ANOVA test</t>
  </si>
  <si>
    <t>A-B</t>
  </si>
  <si>
    <t>Dunnett's T3 multiple comparisons test</t>
  </si>
  <si>
    <t>RIG-</t>
  </si>
  <si>
    <t>AIY-</t>
  </si>
  <si>
    <t>Mean ranks</t>
  </si>
  <si>
    <t>dauers vs. starved adults</t>
  </si>
  <si>
    <t>fed adults vs. starved adults</t>
  </si>
  <si>
    <t>fed adults vs. dauers</t>
  </si>
  <si>
    <t>Z</t>
  </si>
  <si>
    <t>Mean rank diff.</t>
  </si>
  <si>
    <t>Mean rank 2</t>
  </si>
  <si>
    <t>Mean rank 1</t>
  </si>
  <si>
    <t>Kruskal-Wallis statistic</t>
  </si>
  <si>
    <t>B-C</t>
  </si>
  <si>
    <t>&gt;0.9999</t>
  </si>
  <si>
    <t>Number of groups</t>
  </si>
  <si>
    <t>Do the medians vary signif. (P &lt; 0.05)?</t>
  </si>
  <si>
    <t>Dunn's multiple comparisons test</t>
  </si>
  <si>
    <t>Approximate</t>
  </si>
  <si>
    <t>Exact or approximate P value?</t>
  </si>
  <si>
    <t>Kruskal-Wallis test</t>
  </si>
  <si>
    <t>Fig 1a</t>
  </si>
  <si>
    <t>Difference: Hodges-Lehmann</t>
  </si>
  <si>
    <t>Difference: Actual</t>
  </si>
  <si>
    <t>-6.455, n=14</t>
  </si>
  <si>
    <t>Median of column B</t>
  </si>
  <si>
    <t>-6.120, n=11</t>
  </si>
  <si>
    <t>Median of column A</t>
  </si>
  <si>
    <t>Difference between medians</t>
  </si>
  <si>
    <t>Mann-Whitney U</t>
  </si>
  <si>
    <t>149.5 , 175.5</t>
  </si>
  <si>
    <t>Sum of ranks in column A,B</t>
  </si>
  <si>
    <t>Two-tailed</t>
  </si>
  <si>
    <t>One- or two-tailed P value?</t>
  </si>
  <si>
    <t>Significantly different (P &lt; 0.05)?</t>
  </si>
  <si>
    <t>Exact</t>
  </si>
  <si>
    <t>Mann Whitney test</t>
  </si>
  <si>
    <t>Column A</t>
  </si>
  <si>
    <t>Sample size group 2</t>
  </si>
  <si>
    <t>vs.</t>
  </si>
  <si>
    <t>Sample size group 1</t>
  </si>
  <si>
    <t>Column B</t>
  </si>
  <si>
    <t>Effect size d</t>
  </si>
  <si>
    <t>Fig. 2d: AIY min responses</t>
  </si>
  <si>
    <t>Mann-Whitney test results</t>
  </si>
  <si>
    <t>Descriptive statistics</t>
  </si>
  <si>
    <t>Sample size, column B</t>
  </si>
  <si>
    <t>Sample size, column A</t>
  </si>
  <si>
    <t>Data analyzed</t>
  </si>
  <si>
    <t>1.081, 13, 14</t>
  </si>
  <si>
    <t>F, DFn, Dfd</t>
  </si>
  <si>
    <t>F test to compare variances</t>
  </si>
  <si>
    <t>R squared (eta squared)</t>
  </si>
  <si>
    <t>-3.975 to 3.508</t>
  </si>
  <si>
    <t>95% confidence interval</t>
  </si>
  <si>
    <t>-0.2338 ± 1.822</t>
  </si>
  <si>
    <t>Difference between means (B - A) ± SEM</t>
  </si>
  <si>
    <t>Mean of column B</t>
  </si>
  <si>
    <t>Mean of column A</t>
  </si>
  <si>
    <t>How big is the difference?</t>
  </si>
  <si>
    <t>t=0.1283, df=26.68</t>
  </si>
  <si>
    <t>Welch-corrected t, df</t>
  </si>
  <si>
    <t>Unpaired t test with Welch's correction</t>
  </si>
  <si>
    <t>Fig. 2b: RIG max analyses</t>
  </si>
  <si>
    <t>Welch's t-test results</t>
  </si>
  <si>
    <t>C-D</t>
  </si>
  <si>
    <t>B-D</t>
  </si>
  <si>
    <t>Total sample size</t>
  </si>
  <si>
    <t>Effect size f</t>
  </si>
  <si>
    <t>che-7(lf)</t>
  </si>
  <si>
    <t>wild type</t>
  </si>
  <si>
    <t>Multiple comparisons</t>
  </si>
  <si>
    <t>ANOVA results</t>
  </si>
  <si>
    <t>Data (%R/R0(max))</t>
  </si>
  <si>
    <t>Starved adults vs. Dauers</t>
  </si>
  <si>
    <t>Fed adults vs. Dauers</t>
  </si>
  <si>
    <t>Fed adults vs. Starved adults</t>
  </si>
  <si>
    <t>Fig. 3b: AIB max responses</t>
  </si>
  <si>
    <t xml:space="preserve">Multiple comparisons </t>
  </si>
  <si>
    <t>Kruskal-Wliis test results</t>
  </si>
  <si>
    <t>44.83%</t>
  </si>
  <si>
    <t>0.00%</t>
  </si>
  <si>
    <t>Row 2</t>
  </si>
  <si>
    <t>48.39%</t>
  </si>
  <si>
    <t>46.43%</t>
  </si>
  <si>
    <t>31.03%</t>
  </si>
  <si>
    <t>24.14%</t>
  </si>
  <si>
    <t>Row 1</t>
  </si>
  <si>
    <t>29.03%</t>
  </si>
  <si>
    <t>22.58%</t>
  </si>
  <si>
    <t>53.57%</t>
  </si>
  <si>
    <t>Non-inhibitory</t>
  </si>
  <si>
    <t>Inhibitory</t>
  </si>
  <si>
    <t>Percentage of grand total</t>
  </si>
  <si>
    <t>59.09%</t>
  </si>
  <si>
    <t>62.50%</t>
  </si>
  <si>
    <t>40.91%</t>
  </si>
  <si>
    <t>100.00%</t>
  </si>
  <si>
    <t>37.50%</t>
  </si>
  <si>
    <t>Percentage of column total</t>
  </si>
  <si>
    <t>56.25%</t>
  </si>
  <si>
    <t>43.75%</t>
  </si>
  <si>
    <t>Percentage of row total</t>
  </si>
  <si>
    <t>Total</t>
  </si>
  <si>
    <t>Starved adults vs dauers</t>
  </si>
  <si>
    <t>Statistically significant (P &lt; 0.05)?</t>
  </si>
  <si>
    <t>Two-sided</t>
  </si>
  <si>
    <t>One- or two-sided</t>
  </si>
  <si>
    <t>Fed adults vs dauers</t>
  </si>
  <si>
    <t>Fisher's exact test</t>
  </si>
  <si>
    <t>Test</t>
  </si>
  <si>
    <t>P value and statistical significance</t>
  </si>
  <si>
    <t>Fed adults vs starved adults</t>
  </si>
  <si>
    <t>AVE starved vs dauers (inhb vs non-inhb)</t>
  </si>
  <si>
    <t>AVE fed adults vs dauers (inhb vs non-inhb)</t>
  </si>
  <si>
    <t>AVE fed adults vs starved adults (inhb vs non-inhb)</t>
  </si>
  <si>
    <t>Silent</t>
  </si>
  <si>
    <t>Excitatory</t>
  </si>
  <si>
    <t>Data (% animals)</t>
  </si>
  <si>
    <t>starved adults vs. dauers</t>
  </si>
  <si>
    <t>Fig. 4c: AVE max responses</t>
  </si>
  <si>
    <t>dauers</t>
  </si>
  <si>
    <t>starved adults</t>
  </si>
  <si>
    <t>fed adults</t>
  </si>
  <si>
    <t>13.82 (2.000, 25.42)</t>
  </si>
  <si>
    <t>7.174 to 26.27</t>
  </si>
  <si>
    <t>7.424 to 26.51</t>
  </si>
  <si>
    <t>-1.802 to 2.286</t>
  </si>
  <si>
    <t>27.32 (2.000, 16.47)</t>
  </si>
  <si>
    <t>Fig. 4b: AVE min responses</t>
  </si>
  <si>
    <t>daf-2(e1370)</t>
  </si>
  <si>
    <t>F (2, 82) = 233.8</t>
  </si>
  <si>
    <t>F (2, 82) = 70.67</t>
  </si>
  <si>
    <t>F (1, 82) = 73.24</t>
  </si>
  <si>
    <r>
      <t xml:space="preserve">Predicted (LS) mean of </t>
    </r>
    <r>
      <rPr>
        <i/>
        <sz val="12"/>
        <rFont val="Arial"/>
        <family val="2"/>
      </rPr>
      <t>daf-2(e1370)</t>
    </r>
  </si>
  <si>
    <t>-0.4551 to -0.2834</t>
  </si>
  <si>
    <r>
      <t xml:space="preserve">wild type - </t>
    </r>
    <r>
      <rPr>
        <i/>
        <sz val="12"/>
        <rFont val="Arial"/>
        <family val="2"/>
      </rPr>
      <t>daf-2(e1370)</t>
    </r>
  </si>
  <si>
    <t>-1.807 to -1.423</t>
  </si>
  <si>
    <t>-0.3359 to 0.02754</t>
  </si>
  <si>
    <t>0.4889 to 0.8336</t>
  </si>
  <si>
    <t>Sample size 1</t>
  </si>
  <si>
    <t xml:space="preserve">Sample size 2 </t>
  </si>
  <si>
    <t>ins-1(nr2091)</t>
  </si>
  <si>
    <t>F (2, 82) = 1.709</t>
  </si>
  <si>
    <t>P=0.1875</t>
  </si>
  <si>
    <t>F (2, 82) = 403.6</t>
  </si>
  <si>
    <t>F (1, 82) = 22.73</t>
  </si>
  <si>
    <r>
      <t xml:space="preserve">Predicted (LS) mean of </t>
    </r>
    <r>
      <rPr>
        <i/>
        <sz val="12"/>
        <rFont val="Arial"/>
        <family val="2"/>
      </rPr>
      <t>ins-1(nr2091)</t>
    </r>
  </si>
  <si>
    <t>0.1248 to 0.3036</t>
  </si>
  <si>
    <r>
      <t xml:space="preserve">wild type - </t>
    </r>
    <r>
      <rPr>
        <i/>
        <sz val="12"/>
        <rFont val="Arial"/>
        <family val="2"/>
      </rPr>
      <t>ins-1(nr2091)</t>
    </r>
  </si>
  <si>
    <t>-0.03462 to 0.3430</t>
  </si>
  <si>
    <t>-0.02671 to 0.3343</t>
  </si>
  <si>
    <t>0.1354 to 0.5339</t>
  </si>
  <si>
    <t>eat-4(ky5)</t>
  </si>
  <si>
    <t>SS</t>
  </si>
  <si>
    <t>F (1, 60) = 12.39</t>
  </si>
  <si>
    <t>P=0.0008</t>
  </si>
  <si>
    <t>F (1, 60) = 8.396</t>
  </si>
  <si>
    <t>P=0.0052</t>
  </si>
  <si>
    <t>F (1, 60) = 13.40</t>
  </si>
  <si>
    <t>P=0.0005</t>
  </si>
  <si>
    <t>Mean of wild type</t>
  </si>
  <si>
    <r>
      <t xml:space="preserve">Mean of </t>
    </r>
    <r>
      <rPr>
        <i/>
        <sz val="12"/>
        <rFont val="Arial"/>
        <family val="2"/>
      </rPr>
      <t>eat-4(ky5)</t>
    </r>
  </si>
  <si>
    <t>Difference between means</t>
  </si>
  <si>
    <t>0.08163 to 0.2784</t>
  </si>
  <si>
    <t>Difference between row means</t>
  </si>
  <si>
    <t>Mean of Starved adults</t>
  </si>
  <si>
    <t>Mean of Dauers</t>
  </si>
  <si>
    <t>-0.2409 to -0.04413</t>
  </si>
  <si>
    <t>Interaction CI</t>
  </si>
  <si>
    <t>Mean diff, A1 - B1</t>
  </si>
  <si>
    <t>Mean diff, A2 - B2</t>
  </si>
  <si>
    <t>(A1 -B1) - (A2 - B2)</t>
  </si>
  <si>
    <t>0.1495 to 0.5430</t>
  </si>
  <si>
    <t>(B1 - A1) - (B2 - A2)</t>
  </si>
  <si>
    <t>-0.5430 to -0.1495</t>
  </si>
  <si>
    <r>
      <t xml:space="preserve">wild type - </t>
    </r>
    <r>
      <rPr>
        <i/>
        <sz val="12"/>
        <rFont val="Arial"/>
        <family val="2"/>
      </rPr>
      <t>eat-4(ky5)</t>
    </r>
  </si>
  <si>
    <t>0.1936 to 0.5127</t>
  </si>
  <si>
    <t>-0.1527 to 0.1664</t>
  </si>
  <si>
    <t>tdc-1(n3420)</t>
  </si>
  <si>
    <t>F (1, 60) = 0.3822</t>
  </si>
  <si>
    <t>P=0.5388</t>
  </si>
  <si>
    <t>F (1, 60) = 3.103</t>
  </si>
  <si>
    <t>P=0.0833</t>
  </si>
  <si>
    <t>F (1, 60) = 40.70</t>
  </si>
  <si>
    <r>
      <t xml:space="preserve">Predicted (LS) mean of </t>
    </r>
    <r>
      <rPr>
        <i/>
        <sz val="12"/>
        <rFont val="Arial"/>
        <family val="2"/>
      </rPr>
      <t>tdc-1(n3420)</t>
    </r>
  </si>
  <si>
    <t>0.2626 to 0.5024</t>
  </si>
  <si>
    <t>Predicted (LS) mean of Starved adults</t>
  </si>
  <si>
    <t>Predicted (LS) mean of Dauers</t>
  </si>
  <si>
    <t>-0.01432 to 0.2255</t>
  </si>
  <si>
    <t>-0.3140 to 0.1657</t>
  </si>
  <si>
    <t>-0.1657 to 0.3140</t>
  </si>
  <si>
    <r>
      <t xml:space="preserve">wild type - </t>
    </r>
    <r>
      <rPr>
        <i/>
        <sz val="12"/>
        <rFont val="Arial"/>
        <family val="2"/>
      </rPr>
      <t>tdc-1(n3420)</t>
    </r>
  </si>
  <si>
    <t>0.1449 to 0.5460</t>
  </si>
  <si>
    <t>0.2313 to 0.6079</t>
  </si>
  <si>
    <t>flp-17(n4894)</t>
  </si>
  <si>
    <t>F (1, 62) = 4.173</t>
  </si>
  <si>
    <t>P=0.0453</t>
  </si>
  <si>
    <t>F (1, 62) = 6.084</t>
  </si>
  <si>
    <t>P=0.0164</t>
  </si>
  <si>
    <t>F (1, 62) = 69.23</t>
  </si>
  <si>
    <r>
      <t xml:space="preserve">Predicted (LS) mean of </t>
    </r>
    <r>
      <rPr>
        <i/>
        <sz val="12"/>
        <rFont val="Arial"/>
        <family val="2"/>
      </rPr>
      <t>flp-17(n4894)</t>
    </r>
  </si>
  <si>
    <t>0.3729 to 0.6087</t>
  </si>
  <si>
    <t>0.02758 to 0.2634</t>
  </si>
  <si>
    <t>-0.4768 to -0.005169</t>
  </si>
  <si>
    <t>0.005169 to 0.4768</t>
  </si>
  <si>
    <r>
      <t xml:space="preserve">wild type - </t>
    </r>
    <r>
      <rPr>
        <i/>
        <sz val="12"/>
        <rFont val="Arial"/>
        <family val="2"/>
      </rPr>
      <t>flp-17(n4894)</t>
    </r>
  </si>
  <si>
    <t>0.1951 to 0.5455</t>
  </si>
  <si>
    <t>0.4053 to 0.8172</t>
  </si>
  <si>
    <t>flp-2(gk1039)</t>
  </si>
  <si>
    <t>F (1, 50) = 25.07</t>
  </si>
  <si>
    <t>F (1, 50) = 22.06</t>
  </si>
  <si>
    <t>F (1, 50) = 21.53</t>
  </si>
  <si>
    <r>
      <t xml:space="preserve">Predicted (LS) mean of </t>
    </r>
    <r>
      <rPr>
        <i/>
        <sz val="12"/>
        <rFont val="Arial"/>
        <family val="2"/>
      </rPr>
      <t>flp-2(gk1039)</t>
    </r>
  </si>
  <si>
    <t>0.1732 to 0.4375</t>
  </si>
  <si>
    <t>0.1769 to 0.4413</t>
  </si>
  <si>
    <t>-0.9233 to -0.3946</t>
  </si>
  <si>
    <t>0.3946 to 0.9233</t>
  </si>
  <si>
    <r>
      <t xml:space="preserve">wild type - </t>
    </r>
    <r>
      <rPr>
        <i/>
        <sz val="12"/>
        <rFont val="Arial"/>
        <family val="2"/>
      </rPr>
      <t>flp-2(gk1039)</t>
    </r>
  </si>
  <si>
    <t>-0.2501 to 0.2018</t>
  </si>
  <si>
    <t>0.4323 to 0.8374</t>
  </si>
  <si>
    <t>Fig S3a: N2 vs AIY- dauers, dose response</t>
  </si>
  <si>
    <t>F (2, 86) = 1.294</t>
  </si>
  <si>
    <t>P=0.2794</t>
  </si>
  <si>
    <t>F (2, 86) = 26.31</t>
  </si>
  <si>
    <t>F (1, 86) = 0.7655</t>
  </si>
  <si>
    <t>P=0.3840</t>
  </si>
  <si>
    <t>Predicted (LS) mean of N2</t>
  </si>
  <si>
    <t>Predicted (LS) mean of AIY-</t>
  </si>
  <si>
    <t>-0.05391 to 0.1387</t>
  </si>
  <si>
    <t>N2 - AIY-</t>
  </si>
  <si>
    <t>-0.2901 to 0.1470</t>
  </si>
  <si>
    <t>-0.1060 to 0.3007</t>
  </si>
  <si>
    <t>Row 3</t>
  </si>
  <si>
    <t>-0.08859 to 0.2913</t>
  </si>
  <si>
    <t>Fig S3c: N2 vs RIG- dauers, dose response</t>
  </si>
  <si>
    <t>F (2, 92) = 0.7805</t>
  </si>
  <si>
    <t>P=0.4612</t>
  </si>
  <si>
    <t>F (2, 92) = 38.31</t>
  </si>
  <si>
    <t>F (1, 92) = 25.40</t>
  </si>
  <si>
    <t>Predicted (LS) mean of RIG-</t>
  </si>
  <si>
    <t>0.1307 to 0.3007</t>
  </si>
  <si>
    <t>N2 - RIG-</t>
  </si>
  <si>
    <t>-0.03661 to 0.3241</t>
  </si>
  <si>
    <t>0.04382 to 0.4303</t>
  </si>
  <si>
    <t>0.1001 to 0.4326</t>
  </si>
  <si>
    <r>
      <t>1% CO</t>
    </r>
    <r>
      <rPr>
        <vertAlign val="subscript"/>
        <sz val="12"/>
        <rFont val="Arial"/>
        <family val="2"/>
      </rPr>
      <t>2</t>
    </r>
  </si>
  <si>
    <r>
      <t>2.5% CO</t>
    </r>
    <r>
      <rPr>
        <vertAlign val="subscript"/>
        <sz val="12"/>
        <rFont val="Arial"/>
        <family val="2"/>
      </rPr>
      <t>2</t>
    </r>
  </si>
  <si>
    <r>
      <t>10% CO</t>
    </r>
    <r>
      <rPr>
        <vertAlign val="subscript"/>
        <sz val="12"/>
        <rFont val="Arial"/>
        <family val="2"/>
      </rPr>
      <t>2</t>
    </r>
  </si>
  <si>
    <t>Fig S4b: N2 vs AIB-, 3h-starved, dose response</t>
  </si>
  <si>
    <t>F (2, 88) = 0.03605</t>
  </si>
  <si>
    <t>P=0.9646</t>
  </si>
  <si>
    <t>F (2, 88) = 0.2302</t>
  </si>
  <si>
    <t>P=0.7948</t>
  </si>
  <si>
    <t>F (1, 88) = 8.074</t>
  </si>
  <si>
    <t>P=0.0056</t>
  </si>
  <si>
    <t>0.05320 to 0.3007</t>
  </si>
  <si>
    <t>-0.06082 to 0.4581</t>
  </si>
  <si>
    <t>-0.08505 to 0.4339</t>
  </si>
  <si>
    <t>-0.1108 to 0.4264</t>
  </si>
  <si>
    <t>Fig S4c: N2 vs AIB- dauers, dose response</t>
  </si>
  <si>
    <t>F (2, 90) = 6.779</t>
  </si>
  <si>
    <t>P=0.0018</t>
  </si>
  <si>
    <t>F (2, 90) = 21.11</t>
  </si>
  <si>
    <t>F (1, 90) = 55.46</t>
  </si>
  <si>
    <t>0.2240 to 0.3870</t>
  </si>
  <si>
    <t>N2 - AIB-</t>
  </si>
  <si>
    <t>-0.01960 to 0.3453</t>
  </si>
  <si>
    <t>0.07066 to 0.4240</t>
  </si>
  <si>
    <t>0.3478 to 0.6650</t>
  </si>
  <si>
    <t>RIG::pkc-1(gf)</t>
  </si>
  <si>
    <t>Range</t>
  </si>
  <si>
    <t>Lower 95% CI of mean</t>
  </si>
  <si>
    <t>Upper 95% CI of mean</t>
  </si>
  <si>
    <t>Coefficient of variation</t>
  </si>
  <si>
    <t>157.7%</t>
  </si>
  <si>
    <t>76.31%</t>
  </si>
  <si>
    <t>t=2.237, df=35.88</t>
  </si>
  <si>
    <t>0.1534 ± 0.06858</t>
  </si>
  <si>
    <t>0.01434 to 0.2925</t>
  </si>
  <si>
    <t>1.108, 19, 17</t>
  </si>
  <si>
    <t>wild type (+his)</t>
  </si>
  <si>
    <t>wild type (-his)</t>
  </si>
  <si>
    <t>AIB::HisCl1 (+his)</t>
  </si>
  <si>
    <t>AIB::HisCl1 (-his)</t>
  </si>
  <si>
    <t>F (1, 36) = 21.51</t>
  </si>
  <si>
    <t>F (1, 36) = 15.29</t>
  </si>
  <si>
    <t>P=0.0004</t>
  </si>
  <si>
    <t>F (1, 36) = 27.45</t>
  </si>
  <si>
    <t>Predicted (LS) mean of -his</t>
  </si>
  <si>
    <t>Predicted (LS) mean of +his</t>
  </si>
  <si>
    <t>0.1802 to 0.4077</t>
  </si>
  <si>
    <t>Predicted (LS) mean of AIB::HisCl</t>
  </si>
  <si>
    <t>0.1056 to 0.3332</t>
  </si>
  <si>
    <t>-0.7480 to -0.2929</t>
  </si>
  <si>
    <t>0.2929 to 0.7480</t>
  </si>
  <si>
    <t>Compare cell means regardless of rows and columns</t>
  </si>
  <si>
    <t>wild type:-his vs. wild type:+his</t>
  </si>
  <si>
    <t>-0.2082 to 0.2757</t>
  </si>
  <si>
    <t>wild type:-his vs. AIB::HisCl:-his</t>
  </si>
  <si>
    <t>-0.2617 to 0.1800</t>
  </si>
  <si>
    <t>wild type:-his vs. AIB::HisCl:+his</t>
  </si>
  <si>
    <t>0.2925 to 0.7342</t>
  </si>
  <si>
    <t>wild type:+his vs. AIB::HisCl:-his</t>
  </si>
  <si>
    <t>-0.2954 to 0.1463</t>
  </si>
  <si>
    <t>wild type:+his vs. AIB::HisCl:+his</t>
  </si>
  <si>
    <t>0.2587 to 0.7004</t>
  </si>
  <si>
    <t>AIB::HisCl:-his vs. AIB::HisCl:+his</t>
  </si>
  <si>
    <t>0.3566 to 0.7517</t>
  </si>
  <si>
    <t>WT (-his vs +his)</t>
  </si>
  <si>
    <t>AIB::HisCl1 (-his vs +his)</t>
  </si>
  <si>
    <t>pdk-1(sa709)</t>
  </si>
  <si>
    <t>akt-1(mg306)</t>
  </si>
  <si>
    <t>ins-1(nj32)</t>
  </si>
  <si>
    <t>ins-6(tm2416)</t>
  </si>
  <si>
    <t>ins-17(tm790)</t>
  </si>
  <si>
    <t>ins-18(ok1672)</t>
  </si>
  <si>
    <t>ins-30(ok2343)</t>
  </si>
  <si>
    <t>daf-28(sa191)</t>
  </si>
  <si>
    <t>Fig S9b: Neuropeptide screen (ILPs)</t>
  </si>
  <si>
    <r>
      <t xml:space="preserve">wild type vs. </t>
    </r>
    <r>
      <rPr>
        <i/>
        <sz val="12"/>
        <rFont val="Arial"/>
        <family val="2"/>
      </rPr>
      <t>ins-1(nj32)</t>
    </r>
  </si>
  <si>
    <r>
      <t xml:space="preserve">wild type vs. </t>
    </r>
    <r>
      <rPr>
        <i/>
        <sz val="12"/>
        <rFont val="Arial"/>
        <family val="2"/>
      </rPr>
      <t>ins-6(tm2416)</t>
    </r>
  </si>
  <si>
    <r>
      <t xml:space="preserve">wild type vs. </t>
    </r>
    <r>
      <rPr>
        <i/>
        <sz val="12"/>
        <rFont val="Arial"/>
        <family val="2"/>
      </rPr>
      <t>ins-17(tm790)</t>
    </r>
  </si>
  <si>
    <r>
      <t xml:space="preserve">wild type vs. </t>
    </r>
    <r>
      <rPr>
        <i/>
        <sz val="12"/>
        <rFont val="Arial"/>
        <family val="2"/>
      </rPr>
      <t>ins-18(ok1672)</t>
    </r>
  </si>
  <si>
    <r>
      <t xml:space="preserve">wild type vs. </t>
    </r>
    <r>
      <rPr>
        <i/>
        <sz val="12"/>
        <rFont val="Arial"/>
        <family val="2"/>
      </rPr>
      <t>ins-30(ok2343)</t>
    </r>
  </si>
  <si>
    <r>
      <t xml:space="preserve">wild type vs. </t>
    </r>
    <r>
      <rPr>
        <i/>
        <sz val="12"/>
        <rFont val="Arial"/>
        <family val="2"/>
      </rPr>
      <t>daf-28(sa191)</t>
    </r>
  </si>
  <si>
    <t>A-G</t>
  </si>
  <si>
    <t>flp-16(tm5158)</t>
  </si>
  <si>
    <t>flp-7(ok2625)</t>
  </si>
  <si>
    <t>flp-19(ok2460)</t>
  </si>
  <si>
    <t>flp-8(pk360)</t>
  </si>
  <si>
    <t>flp-25(gk1016)</t>
  </si>
  <si>
    <t>flp-9(ok2730)</t>
  </si>
  <si>
    <t>flp-10(pk367)</t>
  </si>
  <si>
    <r>
      <t>flp-18(gk3063</t>
    </r>
    <r>
      <rPr>
        <sz val="12"/>
        <rFont val="Arial"/>
        <family val="2"/>
      </rPr>
      <t>)</t>
    </r>
  </si>
  <si>
    <t>flp-11(tm2706)</t>
  </si>
  <si>
    <t>flp-17(ok3587)</t>
  </si>
  <si>
    <t>flp-6(ok2056)</t>
  </si>
  <si>
    <t>flp-2(ok3351)</t>
  </si>
  <si>
    <t>flp-15(ok3056)</t>
  </si>
  <si>
    <t>flp-20(ok2969)</t>
  </si>
  <si>
    <t>nlp-1(ok1470)</t>
  </si>
  <si>
    <t>nlp-5(ok1981)</t>
  </si>
  <si>
    <t>Fig S10a: Neuropeptide screen (FLPs and NLPs)</t>
  </si>
  <si>
    <r>
      <t xml:space="preserve">wild type vs. </t>
    </r>
    <r>
      <rPr>
        <i/>
        <sz val="12"/>
        <rFont val="Arial"/>
        <family val="2"/>
      </rPr>
      <t>flp-16(tm5158)</t>
    </r>
  </si>
  <si>
    <r>
      <t xml:space="preserve">wild type vs. </t>
    </r>
    <r>
      <rPr>
        <i/>
        <sz val="12"/>
        <rFont val="Arial"/>
        <family val="2"/>
      </rPr>
      <t>flp-7(ok2625)</t>
    </r>
  </si>
  <si>
    <r>
      <t xml:space="preserve">wild type vs. </t>
    </r>
    <r>
      <rPr>
        <i/>
        <sz val="12"/>
        <rFont val="Arial"/>
        <family val="2"/>
      </rPr>
      <t>flp-19(ok2460)</t>
    </r>
  </si>
  <si>
    <r>
      <t xml:space="preserve">wild type vs. </t>
    </r>
    <r>
      <rPr>
        <i/>
        <sz val="12"/>
        <rFont val="Arial"/>
        <family val="2"/>
      </rPr>
      <t>flp-8(pk360)</t>
    </r>
  </si>
  <si>
    <r>
      <t xml:space="preserve">wild type vs. </t>
    </r>
    <r>
      <rPr>
        <i/>
        <sz val="12"/>
        <rFont val="Arial"/>
        <family val="2"/>
      </rPr>
      <t>flp-25(gk1016)</t>
    </r>
  </si>
  <si>
    <r>
      <t xml:space="preserve">wild type vs. </t>
    </r>
    <r>
      <rPr>
        <i/>
        <sz val="12"/>
        <rFont val="Arial"/>
        <family val="2"/>
      </rPr>
      <t>flp-9(ok2730)</t>
    </r>
  </si>
  <si>
    <r>
      <t xml:space="preserve">wild type vs. </t>
    </r>
    <r>
      <rPr>
        <i/>
        <sz val="12"/>
        <rFont val="Arial"/>
        <family val="2"/>
      </rPr>
      <t>flp-10(pk367)</t>
    </r>
  </si>
  <si>
    <t>A-H</t>
  </si>
  <si>
    <r>
      <t xml:space="preserve">wild type vs. </t>
    </r>
    <r>
      <rPr>
        <i/>
        <sz val="12"/>
        <rFont val="Arial"/>
        <family val="2"/>
      </rPr>
      <t>flp-18(gk3063</t>
    </r>
    <r>
      <rPr>
        <sz val="12"/>
        <rFont val="Arial"/>
        <family val="2"/>
      </rPr>
      <t>)</t>
    </r>
  </si>
  <si>
    <t>A-I</t>
  </si>
  <si>
    <r>
      <t xml:space="preserve">wild type vs. </t>
    </r>
    <r>
      <rPr>
        <i/>
        <sz val="12"/>
        <rFont val="Arial"/>
        <family val="2"/>
      </rPr>
      <t>flp-11(tm2706)</t>
    </r>
  </si>
  <si>
    <t>A-J</t>
  </si>
  <si>
    <r>
      <t xml:space="preserve">wild type vs. </t>
    </r>
    <r>
      <rPr>
        <b/>
        <i/>
        <sz val="12"/>
        <rFont val="Arial"/>
        <family val="2"/>
      </rPr>
      <t>flp-17(ok3587)</t>
    </r>
  </si>
  <si>
    <t>A-K</t>
  </si>
  <si>
    <r>
      <t xml:space="preserve">wild type vs. </t>
    </r>
    <r>
      <rPr>
        <i/>
        <sz val="12"/>
        <rFont val="Arial"/>
        <family val="2"/>
      </rPr>
      <t>flp-6(ok2056)</t>
    </r>
  </si>
  <si>
    <t>A-L</t>
  </si>
  <si>
    <r>
      <t xml:space="preserve">wild type vs. </t>
    </r>
    <r>
      <rPr>
        <b/>
        <i/>
        <sz val="12"/>
        <rFont val="Arial"/>
        <family val="2"/>
      </rPr>
      <t>flp-2(ok3351)</t>
    </r>
  </si>
  <si>
    <t>A-M</t>
  </si>
  <si>
    <r>
      <t xml:space="preserve">wild type vs. </t>
    </r>
    <r>
      <rPr>
        <i/>
        <sz val="12"/>
        <rFont val="Arial"/>
        <family val="2"/>
      </rPr>
      <t>flp-15(ok3056)</t>
    </r>
  </si>
  <si>
    <t>A-N</t>
  </si>
  <si>
    <r>
      <t xml:space="preserve">wild type vs. </t>
    </r>
    <r>
      <rPr>
        <i/>
        <sz val="12"/>
        <rFont val="Arial"/>
        <family val="2"/>
      </rPr>
      <t>flp-20(ok2969)</t>
    </r>
  </si>
  <si>
    <t>A-O</t>
  </si>
  <si>
    <r>
      <t xml:space="preserve">wild type vs. </t>
    </r>
    <r>
      <rPr>
        <i/>
        <sz val="12"/>
        <rFont val="Arial"/>
        <family val="2"/>
      </rPr>
      <t>nlp-1(ok1470)</t>
    </r>
  </si>
  <si>
    <t>A-P</t>
  </si>
  <si>
    <r>
      <t xml:space="preserve">wild type vs. </t>
    </r>
    <r>
      <rPr>
        <i/>
        <sz val="12"/>
        <rFont val="Arial"/>
        <family val="2"/>
      </rPr>
      <t>nlp-5(ok1981)</t>
    </r>
  </si>
  <si>
    <t>A-Q</t>
  </si>
  <si>
    <t>Sample size 2</t>
  </si>
  <si>
    <t>F (1, 52) = 5.121</t>
  </si>
  <si>
    <t>P=0.0278</t>
  </si>
  <si>
    <t>F (1, 52) = 4.498</t>
  </si>
  <si>
    <t>P=0.0387</t>
  </si>
  <si>
    <t>F (1, 52) = 1.735</t>
  </si>
  <si>
    <t>P=0.1936</t>
  </si>
  <si>
    <t>-1.135 to 5.474</t>
  </si>
  <si>
    <t>Predicted (LS) mean of Fed adults</t>
  </si>
  <si>
    <t>-6.797 to -0.1882</t>
  </si>
  <si>
    <t>0.8440 to 14.06</t>
  </si>
  <si>
    <t>-14.06 to -0.8440</t>
  </si>
  <si>
    <t>0.6445 to 11.15</t>
  </si>
  <si>
    <t>-7.030 to 3.916</t>
  </si>
  <si>
    <t>F (1, 61) = 9.042</t>
  </si>
  <si>
    <t>P=0.0038</t>
  </si>
  <si>
    <t>F (1, 61) = 12.63</t>
  </si>
  <si>
    <t>P=0.0007</t>
  </si>
  <si>
    <t>F (1, 61) = 4.492</t>
  </si>
  <si>
    <t>P=0.0381</t>
  </si>
  <si>
    <t>0.3443 to 11.83</t>
  </si>
  <si>
    <t>-15.95 to -4.463</t>
  </si>
  <si>
    <t>-28.75 to -5.786</t>
  </si>
  <si>
    <t>5.786 to 28.75</t>
  </si>
  <si>
    <t>-12.57 to 7.472</t>
  </si>
  <si>
    <t>6.178 to 23.26</t>
  </si>
  <si>
    <t>Fig S2b: BAG max responses (dauers vs starved adults)</t>
  </si>
  <si>
    <t>t=3.335, df=27.99</t>
  </si>
  <si>
    <t>20.58 ± 6.169</t>
  </si>
  <si>
    <t>7.938 to 33.21</t>
  </si>
  <si>
    <t>1.358, 15, 13</t>
  </si>
  <si>
    <t>Welch's t-test</t>
  </si>
  <si>
    <t>Power analysis</t>
  </si>
  <si>
    <t>RIG (BAG-)</t>
  </si>
  <si>
    <t>BAG-</t>
  </si>
  <si>
    <t>t=6.068, df=15.81</t>
  </si>
  <si>
    <t>-7.771 ± 1.281</t>
  </si>
  <si>
    <t>-10.49 to -5.054</t>
  </si>
  <si>
    <t>19.03, 14, 11</t>
  </si>
  <si>
    <t>Air</t>
  </si>
  <si>
    <t>Fed vs starved vs dauers</t>
  </si>
  <si>
    <t>F (2, 86) = 12.14</t>
  </si>
  <si>
    <t>F (2, 86) = 19.22</t>
  </si>
  <si>
    <t>F (1, 86) = 22.01</t>
  </si>
  <si>
    <t>Predicted (LS) mean of CO2</t>
  </si>
  <si>
    <t>Predicted (LS) mean of Air control</t>
  </si>
  <si>
    <t>4.458 to 11.01</t>
  </si>
  <si>
    <t>Number of columns (Fed vs starved vs dauers)</t>
  </si>
  <si>
    <t>-3.435 to 10.28</t>
  </si>
  <si>
    <t>-6.230 to 7.052</t>
  </si>
  <si>
    <t>12.03 to 26.73</t>
  </si>
  <si>
    <t>WT Dauers</t>
  </si>
  <si>
    <t>F (1, 50) = 7.751</t>
  </si>
  <si>
    <t>P=0.0076</t>
  </si>
  <si>
    <t>F (1, 50) = 5.683</t>
  </si>
  <si>
    <t>P=0.0210</t>
  </si>
  <si>
    <t>F (1, 50) = 12.21</t>
  </si>
  <si>
    <t>P=0.0010</t>
  </si>
  <si>
    <t>4.587 to 16.99</t>
  </si>
  <si>
    <t>Predicted (LS) mean of WT</t>
  </si>
  <si>
    <r>
      <t xml:space="preserve">Predicted (LS) mean of </t>
    </r>
    <r>
      <rPr>
        <i/>
        <sz val="12"/>
        <rFont val="Arial"/>
        <family val="2"/>
      </rPr>
      <t>che-7(lf)</t>
    </r>
  </si>
  <si>
    <t>1.158 to 13.56</t>
  </si>
  <si>
    <t>4.787 to 29.58</t>
  </si>
  <si>
    <t>-29.58 to -4.787</t>
  </si>
  <si>
    <t>WT</t>
  </si>
  <si>
    <t>9.445 to 29.31</t>
  </si>
  <si>
    <t>-7.998 to 12.38</t>
  </si>
  <si>
    <t>F (2, 76) = 0.2430</t>
  </si>
  <si>
    <t>P=0.7849</t>
  </si>
  <si>
    <t>F (2, 76) = 1.070</t>
  </si>
  <si>
    <t>P=0.3482</t>
  </si>
  <si>
    <t>F (1, 76) = 3.518</t>
  </si>
  <si>
    <t>P=0.0645</t>
  </si>
  <si>
    <t>Predicted (LS) mean of Air Control</t>
  </si>
  <si>
    <t>-0.3299 to 11.00</t>
  </si>
  <si>
    <t>-9.394 to 14.61</t>
  </si>
  <si>
    <t>-5.552 to 20.51</t>
  </si>
  <si>
    <t>-5.040 to 16.87</t>
  </si>
  <si>
    <t>F (2, 76) = 6.876</t>
  </si>
  <si>
    <t>F (2, 76) = 31.75</t>
  </si>
  <si>
    <t>F (1, 76) = 5.821</t>
  </si>
  <si>
    <t>P=0.0182</t>
  </si>
  <si>
    <t>-6.284 to -0.6006</t>
  </si>
  <si>
    <t>-5.317 to 6.725</t>
  </si>
  <si>
    <t>-7.041 to 6.036</t>
  </si>
  <si>
    <t>-16.02 to -5.032</t>
  </si>
  <si>
    <t xml:space="preserve">Power </t>
  </si>
  <si>
    <t>Data (Mean speed)</t>
  </si>
  <si>
    <t>20-40s</t>
  </si>
  <si>
    <t>50-70s</t>
  </si>
  <si>
    <t xml:space="preserve">Air </t>
  </si>
  <si>
    <t>F (1, 66) = 9.440</t>
  </si>
  <si>
    <t>P=0.0031</t>
  </si>
  <si>
    <t>F (1, 66) = 19.80</t>
  </si>
  <si>
    <t>F (1, 66) = 23.75</t>
  </si>
  <si>
    <t>60.05 to 172.1</t>
  </si>
  <si>
    <t>0-20s:Air vs. 30-50s:Air</t>
  </si>
  <si>
    <t>-80.03 to 39.79</t>
  </si>
  <si>
    <t>-49.85 to 62.23</t>
  </si>
  <si>
    <t>-192.3 to -80.17</t>
  </si>
  <si>
    <t>-161.8 to -58.02</t>
  </si>
  <si>
    <t>-29.73 to 82.35</t>
  </si>
  <si>
    <r>
      <t>0-20s:Air vs. 0-20s:CO</t>
    </r>
    <r>
      <rPr>
        <vertAlign val="subscript"/>
        <sz val="11"/>
        <rFont val="Arial"/>
        <family val="2"/>
      </rPr>
      <t>2</t>
    </r>
  </si>
  <si>
    <r>
      <t>0-20s:Air vs. 30-50s:CO</t>
    </r>
    <r>
      <rPr>
        <vertAlign val="subscript"/>
        <sz val="11"/>
        <rFont val="Arial"/>
        <family val="2"/>
      </rPr>
      <t>2</t>
    </r>
  </si>
  <si>
    <r>
      <t>0-20s:CO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vs. 30-50s:Air</t>
    </r>
  </si>
  <si>
    <r>
      <t>0-20s:CO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vs. 30-50s:CO</t>
    </r>
    <r>
      <rPr>
        <vertAlign val="subscript"/>
        <sz val="11"/>
        <rFont val="Arial"/>
        <family val="2"/>
      </rPr>
      <t>2</t>
    </r>
  </si>
  <si>
    <r>
      <t>30-50s:Air vs. 30-50s:CO</t>
    </r>
    <r>
      <rPr>
        <vertAlign val="subscript"/>
        <sz val="11"/>
        <rFont val="Arial"/>
        <family val="2"/>
      </rPr>
      <t>2</t>
    </r>
  </si>
  <si>
    <t>Sample size, Air</t>
  </si>
  <si>
    <t>F (1, 76) = 0.04681</t>
  </si>
  <si>
    <t>P=0.8293</t>
  </si>
  <si>
    <t>F (1, 76) = 0.02591</t>
  </si>
  <si>
    <t>P=0.8726</t>
  </si>
  <si>
    <t>F (1, 76) = 148.1</t>
  </si>
  <si>
    <t>83.78 to 158.5</t>
  </si>
  <si>
    <t>-38.08 to 45.46</t>
  </si>
  <si>
    <t>83.24 to 158.0</t>
  </si>
  <si>
    <t>-154.8 to -80.09</t>
  </si>
  <si>
    <t>-32.90 to 31.81</t>
  </si>
  <si>
    <t>79.55 to 154.3</t>
  </si>
  <si>
    <t>Forward movement</t>
  </si>
  <si>
    <t>Forward time ratio (Starved adults &amp; dauers, Air &amp; CO2)</t>
  </si>
  <si>
    <t>F (1, 71) = 27.82</t>
  </si>
  <si>
    <t>F (1, 71) = 42.44</t>
  </si>
  <si>
    <t>F (1, 71) = 209.2</t>
  </si>
  <si>
    <t>0.2099 to 0.5211</t>
  </si>
  <si>
    <t>Starved adults:Air vs. Dauers:Air</t>
  </si>
  <si>
    <t>-0.1170 to 0.2157</t>
  </si>
  <si>
    <t>0.6856 to 0.9832</t>
  </si>
  <si>
    <t>-0.4718 to -0.1606</t>
  </si>
  <si>
    <t>0.3322 to 0.6056</t>
  </si>
  <si>
    <t>0.6363 to 0.9339</t>
  </si>
  <si>
    <t>Reverse movement</t>
  </si>
  <si>
    <t>F (1, 71) = 3.862</t>
  </si>
  <si>
    <t>P=0.0533</t>
  </si>
  <si>
    <t>F (1, 71) = 7.168</t>
  </si>
  <si>
    <t>P=0.0092</t>
  </si>
  <si>
    <t>F (1, 71) = 37.02</t>
  </si>
  <si>
    <t>-0.2687 to -0.09294</t>
  </si>
  <si>
    <t>-0.07796 to 0.1100</t>
  </si>
  <si>
    <t>-0.1606 to 0.007506</t>
  </si>
  <si>
    <t>0.1089 to 0.2847</t>
  </si>
  <si>
    <t>0.02710 to 0.1815</t>
  </si>
  <si>
    <t>-0.1766 to -0.008494</t>
  </si>
  <si>
    <t>Paused movement</t>
  </si>
  <si>
    <t>F (1, 71) = 55.64</t>
  </si>
  <si>
    <t>F (1, 71) = 88.47</t>
  </si>
  <si>
    <t>F (1, 71) = 168.8</t>
  </si>
  <si>
    <t>-0.3203 to -0.05502</t>
  </si>
  <si>
    <t>-0.2078 to 0.07580</t>
  </si>
  <si>
    <t>-0.8863 to -0.6326</t>
  </si>
  <si>
    <t>-0.01098 to 0.2543</t>
  </si>
  <si>
    <t>-0.6883 to -0.4553</t>
  </si>
  <si>
    <t>-0.8203 to -0.5666</t>
  </si>
  <si>
    <t>Figure 3C</t>
  </si>
  <si>
    <t>Figure 3F</t>
  </si>
  <si>
    <t>Figure 3G</t>
  </si>
  <si>
    <t>Figure 3H</t>
  </si>
  <si>
    <t>Figure 4C</t>
  </si>
  <si>
    <t>Forward movement (starved adults)</t>
  </si>
  <si>
    <t>wild type, Air vs CO2</t>
  </si>
  <si>
    <t>AIB-, Air vs CO2</t>
  </si>
  <si>
    <t>wild type vs AIB-, CO2</t>
  </si>
  <si>
    <t>F (1, 86) = 7.228</t>
  </si>
  <si>
    <t>P=0.0086</t>
  </si>
  <si>
    <t>F (1, 86) = 15.73</t>
  </si>
  <si>
    <t>P=0.0002</t>
  </si>
  <si>
    <t>F (1, 86) = 71.28</t>
  </si>
  <si>
    <t>wild type:Air vs. wild type:CO2</t>
  </si>
  <si>
    <t>0.2357 to 0.4843</t>
  </si>
  <si>
    <t>wild type:Air vs. AIB-:Air</t>
  </si>
  <si>
    <t>-0.1671 to 0.08444</t>
  </si>
  <si>
    <t>wild type:Air vs. AIB-:CO2</t>
  </si>
  <si>
    <t>0.02425 to 0.2653</t>
  </si>
  <si>
    <t>wild type:CO2 vs. AIB-:Air</t>
  </si>
  <si>
    <t>-0.5271 to -0.2756</t>
  </si>
  <si>
    <t>wild type:CO2 vs. AIB-:CO2</t>
  </si>
  <si>
    <t>-0.3358 to -0.09472</t>
  </si>
  <si>
    <t>AIB-:Air vs. AIB-:CO2</t>
  </si>
  <si>
    <t>0.06407 to 0.3081</t>
  </si>
  <si>
    <t>Figure 4D</t>
  </si>
  <si>
    <t>Reverse movement (starved adults)</t>
  </si>
  <si>
    <t>F (1, 86) = 2.430</t>
  </si>
  <si>
    <t>P=0.1227</t>
  </si>
  <si>
    <t>F (1, 86) = 10.14</t>
  </si>
  <si>
    <t>P=0.0020</t>
  </si>
  <si>
    <t>F (1, 86) = 71.72</t>
  </si>
  <si>
    <t>-0.2433 to -0.1085</t>
  </si>
  <si>
    <t>-0.03969 to 0.09675</t>
  </si>
  <si>
    <t>-0.1581 to -0.02732</t>
  </si>
  <si>
    <t>0.1362 to 0.2727</t>
  </si>
  <si>
    <t>0.01785 to 0.1486</t>
  </si>
  <si>
    <t>-0.1874 to -0.05503</t>
  </si>
  <si>
    <t>SD</t>
  </si>
  <si>
    <t>N</t>
  </si>
  <si>
    <t>Figure 5A</t>
  </si>
  <si>
    <t>Figure 5B</t>
  </si>
  <si>
    <t>Figure 5C</t>
  </si>
  <si>
    <t>Figure 5D</t>
  </si>
  <si>
    <t>Figure S3C</t>
  </si>
  <si>
    <t>Figure S4C</t>
  </si>
  <si>
    <t>Figure S5C</t>
  </si>
  <si>
    <t>Figure S5F</t>
  </si>
  <si>
    <t>Figure S6C</t>
  </si>
  <si>
    <t>Figure S6D</t>
  </si>
  <si>
    <t>Figure S8A</t>
  </si>
  <si>
    <t>Figure S8B</t>
  </si>
  <si>
    <t>AVE::TeTx</t>
  </si>
  <si>
    <t>Fig 1d</t>
  </si>
  <si>
    <t>-0.3359 to 0.08159</t>
  </si>
  <si>
    <t>-0.009314 to 0.3631</t>
  </si>
  <si>
    <t>F (2, 82) = 55.08</t>
  </si>
  <si>
    <t>0.7655 to 1.086</t>
  </si>
  <si>
    <t>F (2, 82) = 283.5</t>
  </si>
  <si>
    <t>F (1, 82) = 54.41</t>
  </si>
  <si>
    <t>0.2375 to 0.4128</t>
  </si>
  <si>
    <t>Figure S8C</t>
  </si>
  <si>
    <t>Figure S10A</t>
  </si>
  <si>
    <t>Figure S10B</t>
  </si>
  <si>
    <t>Figure S10C</t>
  </si>
  <si>
    <t>Figure S10D</t>
  </si>
  <si>
    <t>Figure S10E</t>
  </si>
  <si>
    <t>Figure S10F</t>
  </si>
  <si>
    <t>Figure S10G</t>
  </si>
  <si>
    <t>Data - straight line distance (mm)</t>
  </si>
  <si>
    <t>F (24, 47) = 1.417</t>
  </si>
  <si>
    <t>P=0.1516</t>
  </si>
  <si>
    <t>F (3, 47) = 19.60</t>
  </si>
  <si>
    <t>Compare column means (main column effect)</t>
  </si>
  <si>
    <r>
      <t>Air vs. CO</t>
    </r>
    <r>
      <rPr>
        <vertAlign val="subscript"/>
        <sz val="12"/>
        <rFont val="Arial"/>
        <family val="2"/>
      </rPr>
      <t>2</t>
    </r>
  </si>
  <si>
    <t>-149.8 to 3309</t>
  </si>
  <si>
    <t>Air vs. Air</t>
  </si>
  <si>
    <t>-1108 to 2464</t>
  </si>
  <si>
    <t>2652 to 6111</t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</si>
  <si>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vs. Air</t>
    </r>
  </si>
  <si>
    <t>-2631 to 827.8</t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</si>
  <si>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vs. CO</t>
    </r>
    <r>
      <rPr>
        <vertAlign val="subscript"/>
        <sz val="12"/>
        <rFont val="Arial"/>
        <family val="2"/>
      </rPr>
      <t>2</t>
    </r>
  </si>
  <si>
    <t>1255 to 4348</t>
  </si>
  <si>
    <t>1974 to 5433</t>
  </si>
  <si>
    <t>Figure S2D</t>
  </si>
  <si>
    <t>Figure S3E</t>
  </si>
  <si>
    <t>Data (Fluorescence intensity)</t>
  </si>
  <si>
    <t>t=1.721, df=35.92</t>
  </si>
  <si>
    <t>68.78 ± 39.97</t>
  </si>
  <si>
    <t>-12.28 to 149.8</t>
  </si>
  <si>
    <t>1.129, 19, 17</t>
  </si>
  <si>
    <t>406 , 297</t>
  </si>
  <si>
    <t>1056, n=19</t>
  </si>
  <si>
    <t>922.3, n=18</t>
  </si>
  <si>
    <t>Mann-Whitney test</t>
  </si>
  <si>
    <t>Fed adult Air</t>
  </si>
  <si>
    <t>Dauer Air</t>
  </si>
  <si>
    <t>-4.767 to -2.144</t>
  </si>
  <si>
    <t>-1.182 to 1.397</t>
  </si>
  <si>
    <t>-5.014 to -2.436</t>
  </si>
  <si>
    <t>2.312 to 4.814</t>
  </si>
  <si>
    <t>Fed adult Air vs. Dauer Air</t>
  </si>
  <si>
    <t>-1.520 to 0.9808</t>
  </si>
  <si>
    <t>-5.012 to -2.654</t>
  </si>
  <si>
    <t>F (13, 34) = 1.012</t>
  </si>
  <si>
    <t>P=0.4619</t>
  </si>
  <si>
    <t>F (3, 34) = 45.53</t>
  </si>
  <si>
    <t>Figure S4F</t>
  </si>
  <si>
    <r>
      <rPr>
        <i/>
        <sz val="12"/>
        <color theme="1"/>
        <rFont val="Arial"/>
        <family val="2"/>
      </rPr>
      <t>che-7(lf)</t>
    </r>
    <r>
      <rPr>
        <sz val="12"/>
        <color theme="1"/>
        <rFont val="Arial"/>
        <family val="2"/>
      </rPr>
      <t xml:space="preserve"> dauers</t>
    </r>
  </si>
  <si>
    <t>Data (Distance travelled in reverse)</t>
  </si>
  <si>
    <t>WT (Air)</t>
  </si>
  <si>
    <t>AIB- (Air)</t>
  </si>
  <si>
    <t>F (23, 62) = 1.214</t>
  </si>
  <si>
    <t>P=0.2676</t>
  </si>
  <si>
    <t>F (3, 62) = 13.74</t>
  </si>
  <si>
    <r>
      <t>Air (wt) vs. CO</t>
    </r>
    <r>
      <rPr>
        <vertAlign val="subscript"/>
        <sz val="12"/>
        <rFont val="Arial"/>
        <family val="2"/>
      </rPr>
      <t>2</t>
    </r>
  </si>
  <si>
    <t>Air (wt) vs. Air (AIB-)</t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</si>
  <si>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vs. Air (AIB-)</t>
    </r>
  </si>
  <si>
    <r>
      <t>Air (AIB-) vs. CO</t>
    </r>
    <r>
      <rPr>
        <vertAlign val="subscript"/>
        <sz val="12"/>
        <rFont val="Arial"/>
        <family val="2"/>
      </rPr>
      <t>2</t>
    </r>
  </si>
  <si>
    <t>-1440 to -384.6</t>
  </si>
  <si>
    <t>-247.9 to 824.0</t>
  </si>
  <si>
    <t>-841.2 to 214.1</t>
  </si>
  <si>
    <t>664.3 to 1736</t>
  </si>
  <si>
    <t>71.00 to 1126</t>
  </si>
  <si>
    <t>-1138 to -65.69</t>
  </si>
  <si>
    <t>F (33, 80) = 0.9917</t>
  </si>
  <si>
    <t>P=0.4951</t>
  </si>
  <si>
    <t>F (3, 80) = 38.73</t>
  </si>
  <si>
    <t>-1003 to -56.73</t>
  </si>
  <si>
    <t>-355.3 to 611.3</t>
  </si>
  <si>
    <t>-1959 to -1012</t>
  </si>
  <si>
    <t>211.1 to 1105</t>
  </si>
  <si>
    <t>-1369 to -541.6</t>
  </si>
  <si>
    <t>-2060 to -1166</t>
  </si>
  <si>
    <t>Figure S7A</t>
  </si>
  <si>
    <t>Figure S7B</t>
  </si>
  <si>
    <t>Figure 6A</t>
  </si>
  <si>
    <t>Figure 6B</t>
  </si>
  <si>
    <t>daf-2(m596)</t>
  </si>
  <si>
    <t>Fig S10a: : Insulin pathway mutants (dauers)</t>
  </si>
  <si>
    <t>14.23 (3.000, 33.53)</t>
  </si>
  <si>
    <t>17.38 (3.000, 26.58)</t>
  </si>
  <si>
    <t>0.3481 to 0.8774</t>
  </si>
  <si>
    <t>0.2413 to 0.9925</t>
  </si>
  <si>
    <t>0.2820 to 0.7403</t>
  </si>
  <si>
    <t>-0.3622 to 0.3706</t>
  </si>
  <si>
    <t>-0.3075 to 0.1044</t>
  </si>
  <si>
    <t>-0.4515 to 0.2401</t>
  </si>
  <si>
    <t>27.13 (4.000, 76.97)</t>
  </si>
  <si>
    <t>33.47 (4.000, 45.73)</t>
  </si>
  <si>
    <t>0.4843 to 0.8527</t>
  </si>
  <si>
    <t>0.1444 to 0.5815</t>
  </si>
  <si>
    <t>0.3590 to 0.9000</t>
  </si>
  <si>
    <t>0.4436 to 0.8834</t>
  </si>
  <si>
    <t>-0.5071 to -0.1040</t>
  </si>
  <si>
    <t>-0.2967 to 0.2187</t>
  </si>
  <si>
    <t>-0.2081 to 0.1981</t>
  </si>
  <si>
    <t>B-E</t>
  </si>
  <si>
    <t>-0.01374 to 0.5469</t>
  </si>
  <si>
    <t>0.06712 to 0.5340</t>
  </si>
  <si>
    <t>C-E</t>
  </si>
  <si>
    <t>-0.2474 to 0.3154</t>
  </si>
  <si>
    <t>D-E</t>
  </si>
  <si>
    <t>Figure 6C</t>
  </si>
  <si>
    <t>Figure 6F</t>
  </si>
  <si>
    <t>Figure 6I</t>
  </si>
  <si>
    <t>Paused movement (starved adults)</t>
  </si>
  <si>
    <t>F (1, 86) = 9.438</t>
  </si>
  <si>
    <t>P=0.0028</t>
  </si>
  <si>
    <t>F (1, 86) = 13.96</t>
  </si>
  <si>
    <t>P=0.0003</t>
  </si>
  <si>
    <t>F (1, 86) = 43.92</t>
  </si>
  <si>
    <t>Predicted (LS) mean of Air</t>
  </si>
  <si>
    <t>-0.1659 to -0.08936</t>
  </si>
  <si>
    <t>0.03369 to 0.1103</t>
  </si>
  <si>
    <t>-0.1949 to -0.04176</t>
  </si>
  <si>
    <t>0.04176 to 0.1949</t>
  </si>
  <si>
    <t>-0.2608 to -0.1128</t>
  </si>
  <si>
    <t>-0.06209 to 0.08771</t>
  </si>
  <si>
    <t>-0.1274 to 0.01610</t>
  </si>
  <si>
    <t>0.1247 to 0.2745</t>
  </si>
  <si>
    <t>0.05938 to 0.2029</t>
  </si>
  <si>
    <t>-0.1412 to 0.004194</t>
  </si>
  <si>
    <t>Figure 4E</t>
  </si>
  <si>
    <t>Figure 4F</t>
  </si>
  <si>
    <t>Forward movement (dauers)</t>
  </si>
  <si>
    <t>F (1, 113) = 1.271</t>
  </si>
  <si>
    <t>P=0.2620</t>
  </si>
  <si>
    <t>F (1, 113) = 2.986</t>
  </si>
  <si>
    <t>P=0.0867</t>
  </si>
  <si>
    <t>F (1, 113) = 461.8</t>
  </si>
  <si>
    <t>0.6241 to 0.7509</t>
  </si>
  <si>
    <t>-0.1187 to 0.008104</t>
  </si>
  <si>
    <t>-0.05463 to 0.1989</t>
  </si>
  <si>
    <t>-0.1989 to 0.05463</t>
  </si>
  <si>
    <t>0.5993 to 0.8479</t>
  </si>
  <si>
    <t>-0.1490 to 0.1106</t>
  </si>
  <si>
    <t>0.5087 to 0.7558</t>
  </si>
  <si>
    <t>-0.8615 to -0.6241</t>
  </si>
  <si>
    <t>-0.2032 to 0.02047</t>
  </si>
  <si>
    <t>0.5335 to 0.7694</t>
  </si>
  <si>
    <t>Figure 4G</t>
  </si>
  <si>
    <t>F (1, 113) = 25.17</t>
  </si>
  <si>
    <t>F (1, 113) = 14.47</t>
  </si>
  <si>
    <t>F (1, 113) = 79.85</t>
  </si>
  <si>
    <t>-0.1695 to -0.1080</t>
  </si>
  <si>
    <t>-0.08983 to -0.02830</t>
  </si>
  <si>
    <t>0.09428 to 0.2173</t>
  </si>
  <si>
    <t>-0.2173 to -0.09428</t>
  </si>
  <si>
    <t>-0.1212 to -0.0005279</t>
  </si>
  <si>
    <t>-0.04418 to 0.08186</t>
  </si>
  <si>
    <t>-0.2578 to -0.1379</t>
  </si>
  <si>
    <t>0.02206 to 0.1373</t>
  </si>
  <si>
    <t>-0.1912 to -0.08270</t>
  </si>
  <si>
    <t>-0.2739 to -0.1594</t>
  </si>
  <si>
    <t>Reverse movement (dauers)</t>
  </si>
  <si>
    <t>Figure 4H</t>
  </si>
  <si>
    <t>Paused movement (dauers)</t>
  </si>
  <si>
    <t>F (1, 113) = 9.528</t>
  </si>
  <si>
    <t>P=0.0025</t>
  </si>
  <si>
    <t>F (1, 113) = 9.449</t>
  </si>
  <si>
    <t>P=0.0026</t>
  </si>
  <si>
    <t>F (1, 113) = 221.7</t>
  </si>
  <si>
    <t>-0.6221 to -0.4760</t>
  </si>
  <si>
    <t>0.04030 to 0.1864</t>
  </si>
  <si>
    <t>-0.3738 to -0.08154</t>
  </si>
  <si>
    <t>0.08154 to 0.3738</t>
  </si>
  <si>
    <t>-0.8061 to -0.5196</t>
  </si>
  <si>
    <t>-0.1501 to 0.1492</t>
  </si>
  <si>
    <t>-0.5781 to -0.2933</t>
  </si>
  <si>
    <t>0.5255 to 0.7993</t>
  </si>
  <si>
    <t>0.09830 to 0.3561</t>
  </si>
  <si>
    <t>-0.5712 to -0.2993</t>
  </si>
  <si>
    <t>Figure 2C</t>
  </si>
  <si>
    <t>Figure 2F</t>
  </si>
  <si>
    <t>Figure 1A</t>
  </si>
  <si>
    <t>Figure 1D</t>
  </si>
  <si>
    <t>Figure 1E</t>
  </si>
  <si>
    <t>Figure 1F</t>
  </si>
  <si>
    <t>Figure 1G</t>
  </si>
  <si>
    <t>Figure 1H</t>
  </si>
  <si>
    <t>Figure S3G</t>
  </si>
  <si>
    <r>
      <t>CO</t>
    </r>
    <r>
      <rPr>
        <vertAlign val="subscript"/>
        <sz val="12"/>
        <rFont val="Arial"/>
        <family val="2"/>
      </rPr>
      <t>2</t>
    </r>
  </si>
  <si>
    <r>
      <t>Pause time ratio (Starved adults &amp; dauers,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</si>
  <si>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Starved adults:Air vs. Starved adults:CO</t>
    </r>
    <r>
      <rPr>
        <vertAlign val="subscript"/>
        <sz val="11"/>
        <rFont val="Arial"/>
        <family val="2"/>
      </rPr>
      <t>2</t>
    </r>
  </si>
  <si>
    <r>
      <t>Starved adults:Air vs. Dauers:CO</t>
    </r>
    <r>
      <rPr>
        <vertAlign val="subscript"/>
        <sz val="11"/>
        <rFont val="Arial"/>
        <family val="2"/>
      </rPr>
      <t>2</t>
    </r>
  </si>
  <si>
    <r>
      <t>Starved adults:CO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vs. Dauers:CO</t>
    </r>
    <r>
      <rPr>
        <vertAlign val="subscript"/>
        <sz val="11"/>
        <rFont val="Arial"/>
        <family val="2"/>
      </rPr>
      <t>2</t>
    </r>
  </si>
  <si>
    <r>
      <t>Starved adults:CO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vs. Dauers:Air</t>
    </r>
  </si>
  <si>
    <r>
      <t>Dauers:Air vs. Dauers:CO</t>
    </r>
    <r>
      <rPr>
        <vertAlign val="subscript"/>
        <sz val="11"/>
        <rFont val="Arial"/>
        <family val="2"/>
      </rPr>
      <t>2</t>
    </r>
  </si>
  <si>
    <r>
      <t>20-40s, Air vs CO</t>
    </r>
    <r>
      <rPr>
        <vertAlign val="subscript"/>
        <sz val="12"/>
        <rFont val="Arial"/>
        <family val="2"/>
      </rPr>
      <t>2</t>
    </r>
  </si>
  <si>
    <r>
      <t>Sample size, CO</t>
    </r>
    <r>
      <rPr>
        <vertAlign val="subscript"/>
        <sz val="12"/>
        <color theme="1"/>
        <rFont val="Arial"/>
        <family val="2"/>
      </rPr>
      <t>2</t>
    </r>
  </si>
  <si>
    <r>
      <t>50-70s, Air vs CO</t>
    </r>
    <r>
      <rPr>
        <vertAlign val="subscript"/>
        <sz val="12"/>
        <rFont val="Arial"/>
        <family val="2"/>
      </rPr>
      <t>2</t>
    </r>
  </si>
  <si>
    <r>
      <t>Starved adults, Air vs CO</t>
    </r>
    <r>
      <rPr>
        <vertAlign val="subscript"/>
        <sz val="12"/>
        <color theme="1"/>
        <rFont val="Arial"/>
        <family val="2"/>
      </rPr>
      <t>2</t>
    </r>
  </si>
  <si>
    <r>
      <t>Dauers, Air vs CO</t>
    </r>
    <r>
      <rPr>
        <vertAlign val="subscript"/>
        <sz val="12"/>
        <color theme="1"/>
        <rFont val="Arial"/>
        <family val="2"/>
      </rPr>
      <t>2</t>
    </r>
  </si>
  <si>
    <r>
      <t>Starved adults vs dauers, CO</t>
    </r>
    <r>
      <rPr>
        <vertAlign val="subscript"/>
        <sz val="12"/>
        <color theme="1"/>
        <rFont val="Arial"/>
        <family val="2"/>
      </rPr>
      <t>2</t>
    </r>
  </si>
  <si>
    <r>
      <t>Reverse time ratio (Starved adults &amp; dauers,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</si>
  <si>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Data (%R/R</t>
    </r>
    <r>
      <rPr>
        <vertAlign val="subscript"/>
        <sz val="12"/>
        <color theme="1"/>
        <rFont val="Arial"/>
        <family val="2"/>
      </rPr>
      <t>0</t>
    </r>
    <r>
      <rPr>
        <sz val="12"/>
        <color theme="1"/>
        <rFont val="Arial"/>
        <family val="2"/>
      </rPr>
      <t xml:space="preserve"> (max))</t>
    </r>
  </si>
  <si>
    <r>
      <t>Data (%R/R</t>
    </r>
    <r>
      <rPr>
        <b/>
        <vertAlign val="subscript"/>
        <sz val="11"/>
        <color theme="1"/>
        <rFont val="Arial"/>
        <family val="2"/>
      </rPr>
      <t>0</t>
    </r>
    <r>
      <rPr>
        <b/>
        <sz val="11"/>
        <color theme="1"/>
        <rFont val="Arial"/>
        <family val="2"/>
      </rPr>
      <t xml:space="preserve"> (max))</t>
    </r>
  </si>
  <si>
    <r>
      <t>Data (%R/R</t>
    </r>
    <r>
      <rPr>
        <b/>
        <vertAlign val="subscript"/>
        <sz val="11"/>
        <color theme="1"/>
        <rFont val="Arial"/>
        <family val="2"/>
      </rPr>
      <t>0</t>
    </r>
    <r>
      <rPr>
        <b/>
        <sz val="11"/>
        <color theme="1"/>
        <rFont val="Arial"/>
        <family val="2"/>
      </rPr>
      <t xml:space="preserve"> (min))</t>
    </r>
  </si>
  <si>
    <r>
      <t>wild type:Air vs. wild type:CO</t>
    </r>
    <r>
      <rPr>
        <vertAlign val="subscript"/>
        <sz val="11"/>
        <rFont val="Arial"/>
        <family val="2"/>
      </rPr>
      <t>2</t>
    </r>
  </si>
  <si>
    <r>
      <t>wild type:Air vs. AIB-:CO</t>
    </r>
    <r>
      <rPr>
        <vertAlign val="subscript"/>
        <sz val="11"/>
        <rFont val="Arial"/>
        <family val="2"/>
      </rPr>
      <t>2</t>
    </r>
  </si>
  <si>
    <r>
      <t>wild type:CO2 vs. AIB-:CO</t>
    </r>
    <r>
      <rPr>
        <vertAlign val="subscript"/>
        <sz val="11"/>
        <rFont val="Arial"/>
        <family val="2"/>
      </rPr>
      <t>2</t>
    </r>
  </si>
  <si>
    <r>
      <t>AIB-:Air vs. AIB-:CO</t>
    </r>
    <r>
      <rPr>
        <vertAlign val="subscript"/>
        <sz val="11"/>
        <rFont val="Arial"/>
        <family val="2"/>
      </rPr>
      <t>2</t>
    </r>
  </si>
  <si>
    <r>
      <t>wild type:CO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vs. AIB-:Air</t>
    </r>
  </si>
  <si>
    <r>
      <t>wild type:CO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vs. AIB-:CO</t>
    </r>
    <r>
      <rPr>
        <vertAlign val="subscript"/>
        <sz val="11"/>
        <rFont val="Arial"/>
        <family val="2"/>
      </rPr>
      <t>2</t>
    </r>
  </si>
  <si>
    <r>
      <t>wild type, Air vs CO</t>
    </r>
    <r>
      <rPr>
        <vertAlign val="subscript"/>
        <sz val="12"/>
        <color theme="1"/>
        <rFont val="Arial"/>
        <family val="2"/>
      </rPr>
      <t>2</t>
    </r>
  </si>
  <si>
    <r>
      <t>AIB-, Air vs CO</t>
    </r>
    <r>
      <rPr>
        <vertAlign val="subscript"/>
        <sz val="12"/>
        <color theme="1"/>
        <rFont val="Arial"/>
        <family val="2"/>
      </rPr>
      <t>2</t>
    </r>
  </si>
  <si>
    <r>
      <t>wild type vs AIB-, CO</t>
    </r>
    <r>
      <rPr>
        <vertAlign val="subscript"/>
        <sz val="12"/>
        <color theme="1"/>
        <rFont val="Arial"/>
        <family val="2"/>
      </rPr>
      <t>2</t>
    </r>
  </si>
  <si>
    <r>
      <t>Pause time ratio (WT vs AIB- starved adults,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</si>
  <si>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Reverse time ratio (WT vs AIB- starved adults,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</si>
  <si>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1.0% CO</t>
    </r>
    <r>
      <rPr>
        <vertAlign val="subscript"/>
        <sz val="12"/>
        <color theme="1"/>
        <rFont val="Arial"/>
        <family val="2"/>
      </rPr>
      <t>2</t>
    </r>
  </si>
  <si>
    <r>
      <t>2.5% CO</t>
    </r>
    <r>
      <rPr>
        <vertAlign val="subscript"/>
        <sz val="12"/>
        <color theme="1"/>
        <rFont val="Arial"/>
        <family val="2"/>
      </rPr>
      <t>2</t>
    </r>
  </si>
  <si>
    <r>
      <t>10.0% CO</t>
    </r>
    <r>
      <rPr>
        <vertAlign val="subscript"/>
        <sz val="12"/>
        <color theme="1"/>
        <rFont val="Arial"/>
        <family val="2"/>
      </rPr>
      <t>2</t>
    </r>
  </si>
  <si>
    <r>
      <t>Predicted (LS) mean of CO</t>
    </r>
    <r>
      <rPr>
        <vertAlign val="subscript"/>
        <sz val="11"/>
        <rFont val="Arial"/>
        <family val="2"/>
      </rPr>
      <t>2</t>
    </r>
  </si>
  <si>
    <r>
      <t>Forward time ratio (WT vs AIB- dauers,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</si>
  <si>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Forward time ratio (WT vs AIB- starved adults,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</si>
  <si>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wild type, Air vs CO</t>
    </r>
    <r>
      <rPr>
        <vertAlign val="subscript"/>
        <sz val="11"/>
        <color theme="1"/>
        <rFont val="Arial"/>
        <family val="2"/>
      </rPr>
      <t>2</t>
    </r>
  </si>
  <si>
    <r>
      <t>AIB-, Air vs CO</t>
    </r>
    <r>
      <rPr>
        <vertAlign val="subscript"/>
        <sz val="11"/>
        <color theme="1"/>
        <rFont val="Arial"/>
        <family val="2"/>
      </rPr>
      <t>2</t>
    </r>
  </si>
  <si>
    <r>
      <t>wild type vs AIB-, CO</t>
    </r>
    <r>
      <rPr>
        <vertAlign val="subscript"/>
        <sz val="11"/>
        <color theme="1"/>
        <rFont val="Arial"/>
        <family val="2"/>
      </rPr>
      <t>2</t>
    </r>
  </si>
  <si>
    <r>
      <t>Reverse time ratio (WT vs AIB- dauers,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</si>
  <si>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Pause time ratio (WT vs AIB- dauers,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</si>
  <si>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 xml:space="preserve">Fig. 5a: N2 vs </t>
    </r>
    <r>
      <rPr>
        <i/>
        <sz val="12"/>
        <rFont val="Arial"/>
        <family val="2"/>
      </rPr>
      <t>daf-2</t>
    </r>
    <r>
      <rPr>
        <sz val="12"/>
        <rFont val="Arial"/>
        <family val="2"/>
      </rPr>
      <t>, fed+starved+dauers, 10% CO</t>
    </r>
    <r>
      <rPr>
        <vertAlign val="subscript"/>
        <sz val="12"/>
        <rFont val="Arial"/>
        <family val="2"/>
      </rPr>
      <t>2</t>
    </r>
  </si>
  <si>
    <r>
      <t xml:space="preserve">N2 vs. </t>
    </r>
    <r>
      <rPr>
        <i/>
        <sz val="12"/>
        <rFont val="Arial"/>
        <family val="2"/>
      </rPr>
      <t>pdk-1(sa709)</t>
    </r>
  </si>
  <si>
    <r>
      <t xml:space="preserve">N2 vs. </t>
    </r>
    <r>
      <rPr>
        <i/>
        <sz val="12"/>
        <rFont val="Arial"/>
        <family val="2"/>
      </rPr>
      <t>akt-1(mg306)</t>
    </r>
  </si>
  <si>
    <r>
      <t xml:space="preserve">N2 vs. </t>
    </r>
    <r>
      <rPr>
        <i/>
        <sz val="12"/>
        <rFont val="Arial"/>
        <family val="2"/>
      </rPr>
      <t>daf-2(m596)</t>
    </r>
  </si>
  <si>
    <r>
      <t>pdk-1(sa709)</t>
    </r>
    <r>
      <rPr>
        <sz val="12"/>
        <rFont val="Arial"/>
        <family val="2"/>
      </rPr>
      <t xml:space="preserve"> vs. </t>
    </r>
    <r>
      <rPr>
        <i/>
        <sz val="12"/>
        <rFont val="Arial"/>
        <family val="2"/>
      </rPr>
      <t>akt-1(mg306)</t>
    </r>
  </si>
  <si>
    <r>
      <t>pdk-1(sa709)</t>
    </r>
    <r>
      <rPr>
        <sz val="12"/>
        <rFont val="Arial"/>
        <family val="2"/>
      </rPr>
      <t xml:space="preserve"> vs. </t>
    </r>
    <r>
      <rPr>
        <i/>
        <sz val="12"/>
        <rFont val="Arial"/>
        <family val="2"/>
      </rPr>
      <t>daf-2(m596)</t>
    </r>
  </si>
  <si>
    <r>
      <t>akt-1(mg306)</t>
    </r>
    <r>
      <rPr>
        <sz val="12"/>
        <rFont val="Arial"/>
        <family val="2"/>
      </rPr>
      <t xml:space="preserve"> vs. </t>
    </r>
    <r>
      <rPr>
        <i/>
        <sz val="12"/>
        <rFont val="Arial"/>
        <family val="2"/>
      </rPr>
      <t>daf-2(m596)</t>
    </r>
  </si>
  <si>
    <r>
      <rPr>
        <i/>
        <sz val="12"/>
        <rFont val="Arial"/>
        <family val="2"/>
      </rPr>
      <t>daf-2</t>
    </r>
    <r>
      <rPr>
        <sz val="12"/>
        <rFont val="Arial"/>
        <family val="2"/>
      </rPr>
      <t xml:space="preserve"> pan-neuronal rescue</t>
    </r>
  </si>
  <si>
    <r>
      <rPr>
        <i/>
        <sz val="12"/>
        <rFont val="Arial"/>
        <family val="2"/>
      </rPr>
      <t>daf-2</t>
    </r>
    <r>
      <rPr>
        <sz val="12"/>
        <rFont val="Arial"/>
        <family val="2"/>
      </rPr>
      <t xml:space="preserve"> intestinal rescue</t>
    </r>
  </si>
  <si>
    <r>
      <rPr>
        <i/>
        <sz val="12"/>
        <rFont val="Arial"/>
        <family val="2"/>
      </rPr>
      <t xml:space="preserve">daf-2 </t>
    </r>
    <r>
      <rPr>
        <sz val="12"/>
        <rFont val="Arial"/>
        <family val="2"/>
      </rPr>
      <t>muscle rescue</t>
    </r>
  </si>
  <si>
    <r>
      <rPr>
        <i/>
        <sz val="12"/>
        <rFont val="Arial"/>
        <family val="2"/>
      </rPr>
      <t>daf-2</t>
    </r>
    <r>
      <rPr>
        <sz val="12"/>
        <rFont val="Arial"/>
        <family val="2"/>
      </rPr>
      <t xml:space="preserve"> rescue</t>
    </r>
  </si>
  <si>
    <r>
      <t xml:space="preserve">wt vs. </t>
    </r>
    <r>
      <rPr>
        <i/>
        <sz val="12"/>
        <rFont val="Arial"/>
        <family val="2"/>
      </rPr>
      <t>daf-2(e1370)</t>
    </r>
  </si>
  <si>
    <r>
      <t xml:space="preserve">wt vs. </t>
    </r>
    <r>
      <rPr>
        <i/>
        <sz val="12"/>
        <rFont val="Arial"/>
        <family val="2"/>
      </rPr>
      <t>daf-2</t>
    </r>
    <r>
      <rPr>
        <sz val="12"/>
        <rFont val="Arial"/>
        <family val="2"/>
      </rPr>
      <t xml:space="preserve"> intestinal rescue</t>
    </r>
  </si>
  <si>
    <r>
      <t xml:space="preserve">wt vs. </t>
    </r>
    <r>
      <rPr>
        <i/>
        <sz val="12"/>
        <rFont val="Arial"/>
        <family val="2"/>
      </rPr>
      <t>daf-2</t>
    </r>
    <r>
      <rPr>
        <sz val="12"/>
        <rFont val="Arial"/>
        <family val="2"/>
      </rPr>
      <t xml:space="preserve"> muscle rescue</t>
    </r>
  </si>
  <si>
    <r>
      <rPr>
        <i/>
        <sz val="12"/>
        <rFont val="Arial"/>
        <family val="2"/>
      </rPr>
      <t>daf-2(e1370)</t>
    </r>
    <r>
      <rPr>
        <sz val="12"/>
        <rFont val="Arial"/>
        <family val="2"/>
      </rPr>
      <t xml:space="preserve"> vs. </t>
    </r>
    <r>
      <rPr>
        <i/>
        <sz val="12"/>
        <rFont val="Arial"/>
        <family val="2"/>
      </rPr>
      <t>daf-2</t>
    </r>
    <r>
      <rPr>
        <sz val="12"/>
        <rFont val="Arial"/>
        <family val="2"/>
      </rPr>
      <t xml:space="preserve"> intestinal rescue</t>
    </r>
  </si>
  <si>
    <r>
      <rPr>
        <i/>
        <sz val="12"/>
        <rFont val="Arial"/>
        <family val="2"/>
      </rPr>
      <t>daf-2(e1370)</t>
    </r>
    <r>
      <rPr>
        <sz val="12"/>
        <rFont val="Arial"/>
        <family val="2"/>
      </rPr>
      <t xml:space="preserve"> vs. </t>
    </r>
    <r>
      <rPr>
        <i/>
        <sz val="12"/>
        <rFont val="Arial"/>
        <family val="2"/>
      </rPr>
      <t xml:space="preserve">daf-2 </t>
    </r>
    <r>
      <rPr>
        <sz val="12"/>
        <rFont val="Arial"/>
        <family val="2"/>
      </rPr>
      <t>muscle rescue</t>
    </r>
  </si>
  <si>
    <r>
      <rPr>
        <i/>
        <sz val="12"/>
        <rFont val="Arial"/>
        <family val="2"/>
      </rPr>
      <t>daf-2</t>
    </r>
    <r>
      <rPr>
        <sz val="12"/>
        <rFont val="Arial"/>
        <family val="2"/>
      </rPr>
      <t xml:space="preserve"> pan-neuronal rescue vs. </t>
    </r>
    <r>
      <rPr>
        <i/>
        <sz val="12"/>
        <rFont val="Arial"/>
        <family val="2"/>
      </rPr>
      <t xml:space="preserve">daf-2 </t>
    </r>
    <r>
      <rPr>
        <sz val="12"/>
        <rFont val="Arial"/>
        <family val="2"/>
      </rPr>
      <t>intestinal rescue</t>
    </r>
  </si>
  <si>
    <r>
      <rPr>
        <i/>
        <sz val="12"/>
        <rFont val="Arial"/>
        <family val="2"/>
      </rPr>
      <t>daf-2(e1370)</t>
    </r>
    <r>
      <rPr>
        <sz val="12"/>
        <rFont val="Arial"/>
        <family val="2"/>
      </rPr>
      <t xml:space="preserve"> vs. </t>
    </r>
    <r>
      <rPr>
        <i/>
        <sz val="12"/>
        <rFont val="Arial"/>
        <family val="2"/>
      </rPr>
      <t>daf-2</t>
    </r>
    <r>
      <rPr>
        <sz val="12"/>
        <rFont val="Arial"/>
        <family val="2"/>
      </rPr>
      <t xml:space="preserve"> pan-neuronal rescue</t>
    </r>
  </si>
  <si>
    <r>
      <rPr>
        <i/>
        <sz val="12"/>
        <rFont val="Arial"/>
        <family val="2"/>
      </rPr>
      <t>daf-2</t>
    </r>
    <r>
      <rPr>
        <sz val="12"/>
        <rFont val="Arial"/>
        <family val="2"/>
      </rPr>
      <t xml:space="preserve"> pan-neuronal rescue vs. </t>
    </r>
    <r>
      <rPr>
        <i/>
        <sz val="12"/>
        <rFont val="Arial"/>
        <family val="2"/>
      </rPr>
      <t>daf-2</t>
    </r>
    <r>
      <rPr>
        <sz val="12"/>
        <rFont val="Arial"/>
        <family val="2"/>
      </rPr>
      <t xml:space="preserve"> muscle rescue</t>
    </r>
  </si>
  <si>
    <r>
      <rPr>
        <i/>
        <sz val="12"/>
        <rFont val="Arial"/>
        <family val="2"/>
      </rPr>
      <t>daf-2</t>
    </r>
    <r>
      <rPr>
        <sz val="12"/>
        <rFont val="Arial"/>
        <family val="2"/>
      </rPr>
      <t xml:space="preserve"> intestinal rescue vs. </t>
    </r>
    <r>
      <rPr>
        <i/>
        <sz val="12"/>
        <rFont val="Arial"/>
        <family val="2"/>
      </rPr>
      <t>daf-2</t>
    </r>
    <r>
      <rPr>
        <sz val="12"/>
        <rFont val="Arial"/>
        <family val="2"/>
      </rPr>
      <t xml:space="preserve"> muscle rescue</t>
    </r>
  </si>
  <si>
    <r>
      <t xml:space="preserve">wt vs. </t>
    </r>
    <r>
      <rPr>
        <i/>
        <sz val="12"/>
        <rFont val="Arial"/>
        <family val="2"/>
      </rPr>
      <t>daf-2</t>
    </r>
    <r>
      <rPr>
        <sz val="12"/>
        <rFont val="Arial"/>
        <family val="2"/>
      </rPr>
      <t xml:space="preserve"> pan-neuronal rescue</t>
    </r>
  </si>
  <si>
    <r>
      <t>Fig. 5d: RIG (</t>
    </r>
    <r>
      <rPr>
        <i/>
        <sz val="12"/>
        <rFont val="Arial"/>
        <family val="2"/>
      </rPr>
      <t>daf-2</t>
    </r>
    <r>
      <rPr>
        <sz val="12"/>
        <rFont val="Arial"/>
        <family val="2"/>
      </rPr>
      <t>) combined max responses</t>
    </r>
  </si>
  <si>
    <r>
      <t>Fig. 5f: AIB (</t>
    </r>
    <r>
      <rPr>
        <i/>
        <sz val="12"/>
        <rFont val="Arial"/>
        <family val="2"/>
      </rPr>
      <t>daf-2</t>
    </r>
    <r>
      <rPr>
        <sz val="12"/>
        <rFont val="Arial"/>
        <family val="2"/>
      </rPr>
      <t>) combined max responses</t>
    </r>
  </si>
  <si>
    <r>
      <t>CO</t>
    </r>
    <r>
      <rPr>
        <vertAlign val="subscript"/>
        <sz val="12"/>
        <color theme="1"/>
        <rFont val="Arial"/>
        <family val="2"/>
      </rPr>
      <t>2</t>
    </r>
  </si>
  <si>
    <r>
      <t>Straight line distance, starved adults vs dauers, Air vs CO</t>
    </r>
    <r>
      <rPr>
        <vertAlign val="subscript"/>
        <sz val="12"/>
        <rFont val="Arial"/>
        <family val="2"/>
      </rPr>
      <t>2</t>
    </r>
  </si>
  <si>
    <r>
      <t>P</t>
    </r>
    <r>
      <rPr>
        <i/>
        <sz val="12"/>
        <rFont val="Arial"/>
        <family val="2"/>
      </rPr>
      <t>gcy-9::GFP</t>
    </r>
    <r>
      <rPr>
        <sz val="12"/>
        <rFont val="Arial"/>
        <family val="2"/>
      </rPr>
      <t xml:space="preserve"> dauers vs s.adults (Mean b/g sub)</t>
    </r>
  </si>
  <si>
    <r>
      <t>P</t>
    </r>
    <r>
      <rPr>
        <i/>
        <sz val="12"/>
        <rFont val="Arial"/>
        <family val="2"/>
      </rPr>
      <t>flp-17::YC3.60</t>
    </r>
    <r>
      <rPr>
        <sz val="12"/>
        <rFont val="Arial"/>
        <family val="2"/>
      </rPr>
      <t xml:space="preserve"> dauers vs starved adults (Mean b/g sub)</t>
    </r>
  </si>
  <si>
    <r>
      <t>Data (%R/R</t>
    </r>
    <r>
      <rPr>
        <vertAlign val="subscript"/>
        <sz val="12"/>
        <color theme="1"/>
        <rFont val="Arial"/>
        <family val="2"/>
      </rPr>
      <t>0</t>
    </r>
    <r>
      <rPr>
        <sz val="12"/>
        <color theme="1"/>
        <rFont val="Arial"/>
        <family val="2"/>
      </rPr>
      <t xml:space="preserve"> (min))</t>
    </r>
  </si>
  <si>
    <r>
      <t>Fed adult CO</t>
    </r>
    <r>
      <rPr>
        <vertAlign val="subscript"/>
        <sz val="12"/>
        <rFont val="Arial"/>
        <family val="2"/>
      </rPr>
      <t>2</t>
    </r>
  </si>
  <si>
    <r>
      <t>Dauer CO</t>
    </r>
    <r>
      <rPr>
        <vertAlign val="subscript"/>
        <sz val="12"/>
        <rFont val="Arial"/>
        <family val="2"/>
      </rPr>
      <t>2</t>
    </r>
  </si>
  <si>
    <r>
      <t>AIY fed adults and dauers, 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</t>
    </r>
  </si>
  <si>
    <r>
      <t>Fed adult 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vs. Fed adult Air</t>
    </r>
  </si>
  <si>
    <r>
      <t>Fed adult 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vs. Dauer CO</t>
    </r>
    <r>
      <rPr>
        <vertAlign val="subscript"/>
        <sz val="12"/>
        <rFont val="Arial"/>
        <family val="2"/>
      </rPr>
      <t>2</t>
    </r>
  </si>
  <si>
    <r>
      <t>Fed adult 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vs. Dauer Air</t>
    </r>
  </si>
  <si>
    <r>
      <t>Fed adult Air vs. Dauer CO</t>
    </r>
    <r>
      <rPr>
        <vertAlign val="subscript"/>
        <sz val="12"/>
        <rFont val="Arial"/>
        <family val="2"/>
      </rPr>
      <t>2</t>
    </r>
  </si>
  <si>
    <r>
      <t>Dauer 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vs. Dauer Air</t>
    </r>
  </si>
  <si>
    <r>
      <t>Fed adults, CO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 vs Air</t>
    </r>
  </si>
  <si>
    <r>
      <t>Dauers, CO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 vs Air</t>
    </r>
  </si>
  <si>
    <r>
      <t>Fig. S6a: AIB max responses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 control)</t>
    </r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</si>
  <si>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</t>
    </r>
  </si>
  <si>
    <r>
      <t>Predicted (LS) mean of CO</t>
    </r>
    <r>
      <rPr>
        <vertAlign val="subscript"/>
        <sz val="12"/>
        <rFont val="Arial"/>
        <family val="2"/>
      </rPr>
      <t>2</t>
    </r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</si>
  <si>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- Air control</t>
    </r>
  </si>
  <si>
    <r>
      <t xml:space="preserve">Fig. S6b: AIB WT vs </t>
    </r>
    <r>
      <rPr>
        <i/>
        <sz val="12"/>
        <rFont val="Arial"/>
        <family val="2"/>
      </rPr>
      <t>che-7</t>
    </r>
    <r>
      <rPr>
        <sz val="12"/>
        <rFont val="Arial"/>
        <family val="2"/>
      </rPr>
      <t xml:space="preserve"> dauers max responses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 control)</t>
    </r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</si>
  <si>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 control</t>
    </r>
  </si>
  <si>
    <r>
      <t>Number of columns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 control)</t>
    </r>
  </si>
  <si>
    <r>
      <rPr>
        <i/>
        <sz val="12"/>
        <color theme="1"/>
        <rFont val="Arial"/>
        <family val="2"/>
      </rPr>
      <t xml:space="preserve">che-7(lf) </t>
    </r>
    <r>
      <rPr>
        <sz val="12"/>
        <color theme="1"/>
        <rFont val="Arial"/>
        <family val="2"/>
      </rPr>
      <t>Dauers</t>
    </r>
  </si>
  <si>
    <r>
      <t>Number of rows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Air)</t>
    </r>
  </si>
  <si>
    <r>
      <t>Fig. S8a: AVE max responses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 control)</t>
    </r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</si>
  <si>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- Air Control</t>
    </r>
  </si>
  <si>
    <r>
      <t>Fig. S8b: AVE min responses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 control)</t>
    </r>
  </si>
  <si>
    <r>
      <t>WT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</si>
  <si>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r>
      <t>AIB-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</si>
  <si>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r>
      <t>Distance travelled in reverse, wt v AIB- starved adults, Air vs CO</t>
    </r>
    <r>
      <rPr>
        <vertAlign val="subscript"/>
        <sz val="12"/>
        <rFont val="Arial"/>
        <family val="2"/>
      </rPr>
      <t>2</t>
    </r>
  </si>
  <si>
    <r>
      <t>WT, CO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 vs Air</t>
    </r>
  </si>
  <si>
    <r>
      <t>AIB-, CO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 vs Air</t>
    </r>
  </si>
  <si>
    <r>
      <t>WT vs AIB-, CO</t>
    </r>
    <r>
      <rPr>
        <vertAlign val="subscript"/>
        <sz val="12"/>
        <color theme="1"/>
        <rFont val="Arial"/>
        <family val="2"/>
      </rPr>
      <t>2</t>
    </r>
  </si>
  <si>
    <r>
      <t>Distance travelled in reverse, wt v AIB- dauers, Air vs CO</t>
    </r>
    <r>
      <rPr>
        <vertAlign val="subscript"/>
        <sz val="12"/>
        <rFont val="Arial"/>
        <family val="2"/>
      </rPr>
      <t>2</t>
    </r>
  </si>
  <si>
    <r>
      <t>Fig S7a: AIB::HisCl dauers, 10% CO</t>
    </r>
    <r>
      <rPr>
        <vertAlign val="subscript"/>
        <sz val="12"/>
        <rFont val="Arial"/>
        <family val="2"/>
      </rPr>
      <t>2</t>
    </r>
  </si>
  <si>
    <r>
      <t xml:space="preserve">Fig S5a: </t>
    </r>
    <r>
      <rPr>
        <i/>
        <sz val="12"/>
        <rFont val="Arial"/>
        <family val="2"/>
      </rPr>
      <t>RIG::pkc-1(gf)</t>
    </r>
    <r>
      <rPr>
        <sz val="12"/>
        <rFont val="Arial"/>
        <family val="2"/>
      </rPr>
      <t xml:space="preserve"> dauers, 1% CO</t>
    </r>
    <r>
      <rPr>
        <vertAlign val="subscript"/>
        <sz val="12"/>
        <rFont val="Arial"/>
        <family val="2"/>
      </rPr>
      <t>2</t>
    </r>
  </si>
  <si>
    <r>
      <t xml:space="preserve">Predicted (LS) mean of </t>
    </r>
    <r>
      <rPr>
        <i/>
        <sz val="12"/>
        <rFont val="Arial"/>
        <family val="2"/>
      </rPr>
      <t>AVE::TeTx</t>
    </r>
  </si>
  <si>
    <r>
      <t xml:space="preserve">wild type - </t>
    </r>
    <r>
      <rPr>
        <i/>
        <sz val="12"/>
        <rFont val="Arial"/>
        <family val="2"/>
      </rPr>
      <t>AVE::TeTx</t>
    </r>
  </si>
  <si>
    <r>
      <t xml:space="preserve">Fig 6a: N2 vs </t>
    </r>
    <r>
      <rPr>
        <i/>
        <sz val="12"/>
        <rFont val="Arial"/>
        <family val="2"/>
      </rPr>
      <t>eat-4</t>
    </r>
    <r>
      <rPr>
        <sz val="12"/>
        <rFont val="Arial"/>
        <family val="2"/>
      </rPr>
      <t>, starved adults and dauers, 10% CO</t>
    </r>
    <r>
      <rPr>
        <vertAlign val="subscript"/>
        <sz val="12"/>
        <rFont val="Arial"/>
        <family val="2"/>
      </rPr>
      <t>2</t>
    </r>
  </si>
  <si>
    <t>wild  type</t>
  </si>
  <si>
    <r>
      <t xml:space="preserve">Fig 6b: N2 vs </t>
    </r>
    <r>
      <rPr>
        <i/>
        <sz val="12"/>
        <rFont val="Arial"/>
        <family val="2"/>
      </rPr>
      <t>tdc-1</t>
    </r>
    <r>
      <rPr>
        <sz val="12"/>
        <rFont val="Arial"/>
        <family val="2"/>
      </rPr>
      <t>, starved adults and dauers, 10% CO</t>
    </r>
    <r>
      <rPr>
        <vertAlign val="subscript"/>
        <sz val="12"/>
        <rFont val="Arial"/>
        <family val="2"/>
      </rPr>
      <t>2</t>
    </r>
  </si>
  <si>
    <r>
      <t xml:space="preserve">Fig 6c: N2 vs </t>
    </r>
    <r>
      <rPr>
        <i/>
        <sz val="12"/>
        <rFont val="Arial"/>
        <family val="2"/>
      </rPr>
      <t>flp-17</t>
    </r>
    <r>
      <rPr>
        <sz val="12"/>
        <rFont val="Arial"/>
        <family val="2"/>
      </rPr>
      <t>, starved adults and dauers, 10% CO</t>
    </r>
    <r>
      <rPr>
        <vertAlign val="subscript"/>
        <sz val="12"/>
        <rFont val="Arial"/>
        <family val="2"/>
      </rPr>
      <t>2</t>
    </r>
  </si>
  <si>
    <r>
      <t xml:space="preserve">Fig 6d: N2 vs </t>
    </r>
    <r>
      <rPr>
        <i/>
        <sz val="12"/>
        <rFont val="Arial"/>
        <family val="2"/>
      </rPr>
      <t>flp-2</t>
    </r>
    <r>
      <rPr>
        <sz val="12"/>
        <rFont val="Arial"/>
        <family val="2"/>
      </rPr>
      <t>, starved adults and dauers, 10% CO</t>
    </r>
    <r>
      <rPr>
        <vertAlign val="subscript"/>
        <sz val="12"/>
        <rFont val="Arial"/>
        <family val="2"/>
      </rPr>
      <t>2</t>
    </r>
  </si>
  <si>
    <r>
      <t xml:space="preserve">Fig. 5b: N2 vs </t>
    </r>
    <r>
      <rPr>
        <i/>
        <sz val="12"/>
        <rFont val="Arial"/>
        <family val="2"/>
      </rPr>
      <t>ins-1</t>
    </r>
    <r>
      <rPr>
        <sz val="12"/>
        <rFont val="Arial"/>
        <family val="2"/>
      </rPr>
      <t>, fed+starved+dauers, 10% CO</t>
    </r>
    <r>
      <rPr>
        <vertAlign val="subscript"/>
        <sz val="12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</si>
</sst>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sz val="13"/>
      <color theme="1"/>
      <name val="Arial"/>
      <family val="2"/>
    </font>
    <font>
      <b/>
      <sz val="18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i/>
      <sz val="12"/>
      <name val="Arial"/>
      <family val="2"/>
    </font>
    <font>
      <vertAlign val="subscript"/>
      <sz val="12"/>
      <name val="Arial"/>
      <family val="2"/>
    </font>
    <font>
      <b/>
      <i/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vertAlign val="subscript"/>
      <sz val="11"/>
      <name val="Arial"/>
      <family val="2"/>
    </font>
    <font>
      <sz val="9"/>
      <name val="Arial"/>
      <family val="2"/>
    </font>
    <font>
      <b/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6"/>
      <color theme="1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vertAlign val="subscript"/>
      <sz val="12"/>
      <color theme="1"/>
      <name val="Arial"/>
      <family val="2"/>
    </font>
    <font>
      <b/>
      <vertAlign val="subscript"/>
      <sz val="11"/>
      <color theme="1"/>
      <name val="Arial"/>
      <family val="2"/>
    </font>
    <font>
      <vertAlign val="subscript"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DBE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69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" fontId="4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2" fontId="1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center"/>
    </xf>
    <xf numFmtId="2" fontId="1" fillId="0" borderId="0" xfId="0" applyNumberFormat="1" applyFont="1"/>
    <xf numFmtId="0" fontId="10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11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/>
    <xf numFmtId="0" fontId="1" fillId="0" borderId="0" xfId="0" applyFont="1" applyFill="1" applyAlignment="1"/>
    <xf numFmtId="0" fontId="6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6" borderId="0" xfId="0" applyFont="1" applyFill="1" applyAlignment="1">
      <alignment horizontal="center"/>
    </xf>
    <xf numFmtId="0" fontId="15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Fill="1"/>
    <xf numFmtId="9" fontId="11" fillId="0" borderId="0" xfId="0" applyNumberFormat="1" applyFont="1"/>
    <xf numFmtId="0" fontId="12" fillId="0" borderId="0" xfId="0" applyFont="1" applyAlignment="1"/>
    <xf numFmtId="0" fontId="16" fillId="11" borderId="0" xfId="0" applyFont="1" applyFill="1"/>
    <xf numFmtId="2" fontId="4" fillId="10" borderId="0" xfId="0" applyNumberFormat="1" applyFont="1" applyFill="1"/>
    <xf numFmtId="0" fontId="6" fillId="0" borderId="0" xfId="0" applyFont="1" applyAlignment="1">
      <alignment vertical="center"/>
    </xf>
    <xf numFmtId="0" fontId="6" fillId="6" borderId="0" xfId="0" applyFont="1" applyFill="1"/>
    <xf numFmtId="2" fontId="6" fillId="10" borderId="0" xfId="0" applyNumberFormat="1" applyFont="1" applyFill="1"/>
    <xf numFmtId="0" fontId="6" fillId="0" borderId="0" xfId="0" applyFont="1" applyAlignment="1">
      <alignment wrapText="1"/>
    </xf>
    <xf numFmtId="2" fontId="6" fillId="0" borderId="0" xfId="0" applyNumberFormat="1" applyFont="1"/>
    <xf numFmtId="0" fontId="6" fillId="0" borderId="0" xfId="0" applyFont="1" applyFill="1" applyAlignment="1"/>
    <xf numFmtId="0" fontId="6" fillId="10" borderId="0" xfId="0" applyFont="1" applyFill="1"/>
    <xf numFmtId="0" fontId="19" fillId="11" borderId="0" xfId="0" applyFont="1" applyFill="1"/>
    <xf numFmtId="0" fontId="20" fillId="0" borderId="0" xfId="0" applyFont="1"/>
    <xf numFmtId="0" fontId="20" fillId="0" borderId="0" xfId="0" applyFont="1" applyAlignment="1">
      <alignment vertical="center"/>
    </xf>
    <xf numFmtId="2" fontId="1" fillId="9" borderId="0" xfId="0" applyNumberFormat="1" applyFont="1" applyFill="1"/>
    <xf numFmtId="2" fontId="6" fillId="9" borderId="0" xfId="0" applyNumberFormat="1" applyFont="1" applyFill="1"/>
    <xf numFmtId="2" fontId="6" fillId="0" borderId="0" xfId="0" applyNumberFormat="1" applyFont="1" applyAlignment="1">
      <alignment horizontal="center"/>
    </xf>
    <xf numFmtId="0" fontId="7" fillId="0" borderId="0" xfId="0" applyFont="1" applyFill="1" applyAlignment="1"/>
    <xf numFmtId="0" fontId="22" fillId="0" borderId="0" xfId="0" applyFont="1"/>
    <xf numFmtId="0" fontId="22" fillId="0" borderId="0" xfId="0" applyFont="1" applyAlignment="1">
      <alignment horizontal="left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2" fontId="6" fillId="0" borderId="0" xfId="0" applyNumberFormat="1" applyFont="1" applyFill="1" applyAlignme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5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8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17" fillId="7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2" fontId="7" fillId="7" borderId="0" xfId="0" applyNumberFormat="1" applyFont="1" applyFill="1" applyAlignment="1">
      <alignment horizontal="center"/>
    </xf>
    <xf numFmtId="0" fontId="4" fillId="6" borderId="0" xfId="0" applyFont="1" applyFill="1"/>
    <xf numFmtId="2" fontId="4" fillId="9" borderId="0" xfId="0" applyNumberFormat="1" applyFont="1" applyFill="1"/>
    <xf numFmtId="0" fontId="5" fillId="11" borderId="0" xfId="0" applyFont="1" applyFill="1"/>
    <xf numFmtId="0" fontId="8" fillId="0" borderId="0" xfId="0" applyFont="1"/>
    <xf numFmtId="2" fontId="1" fillId="0" borderId="0" xfId="0" applyNumberFormat="1" applyFont="1" applyAlignment="1">
      <alignment horizontal="center" wrapText="1"/>
    </xf>
    <xf numFmtId="2" fontId="1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DCB9B-7324-DF48-95E5-6C18FE1261A1}">
  <dimension ref="A1:AE209"/>
  <sheetViews>
    <sheetView zoomScale="80" zoomScaleNormal="80" workbookViewId="0"/>
  </sheetViews>
  <sheetFormatPr defaultColWidth="10.83203125" defaultRowHeight="15.5" x14ac:dyDescent="0.35"/>
  <cols>
    <col min="1" max="2" width="10.83203125" style="22"/>
    <col min="3" max="3" width="12.83203125" style="22" customWidth="1"/>
    <col min="4" max="8" width="10.83203125" style="22"/>
    <col min="9" max="9" width="34.33203125" style="22" customWidth="1"/>
    <col min="10" max="10" width="17.1640625" style="22" customWidth="1"/>
    <col min="11" max="11" width="15.33203125" style="22" customWidth="1"/>
    <col min="12" max="12" width="39.6640625" style="22" customWidth="1"/>
    <col min="13" max="13" width="21" style="22" customWidth="1"/>
    <col min="14" max="14" width="41.33203125" style="22" customWidth="1"/>
    <col min="15" max="15" width="22.6640625" style="22" customWidth="1"/>
    <col min="16" max="16" width="36.1640625" style="22" customWidth="1"/>
    <col min="17" max="17" width="40.1640625" style="22" customWidth="1"/>
    <col min="18" max="18" width="20.33203125" style="22" customWidth="1"/>
    <col min="19" max="19" width="22" style="22" customWidth="1"/>
    <col min="20" max="20" width="32" style="22" customWidth="1"/>
    <col min="21" max="21" width="15.4140625" style="22" customWidth="1"/>
    <col min="22" max="22" width="21.1640625" style="22" customWidth="1"/>
    <col min="23" max="24" width="10.83203125" style="22"/>
    <col min="25" max="25" width="18.5" style="22" customWidth="1"/>
    <col min="26" max="26" width="19.1640625" style="22" customWidth="1"/>
    <col min="27" max="27" width="21.5" style="22" customWidth="1"/>
    <col min="28" max="28" width="17" style="22" customWidth="1"/>
    <col min="29" max="29" width="10.83203125" style="22"/>
    <col min="30" max="30" width="16.5" style="22" customWidth="1"/>
    <col min="31" max="16384" width="10.83203125" style="22"/>
  </cols>
  <sheetData>
    <row r="1" spans="1:28" ht="23" x14ac:dyDescent="0.5">
      <c r="B1" s="69" t="s">
        <v>851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</row>
    <row r="2" spans="1:28" x14ac:dyDescent="0.35">
      <c r="B2" s="70" t="s">
        <v>59</v>
      </c>
      <c r="C2" s="70"/>
      <c r="D2" s="70"/>
      <c r="E2" s="24"/>
      <c r="F2" s="24"/>
      <c r="G2" s="24"/>
      <c r="H2" s="24"/>
      <c r="I2" s="52" t="s">
        <v>58</v>
      </c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</row>
    <row r="3" spans="1:28" x14ac:dyDescent="0.35">
      <c r="A3" s="6"/>
      <c r="B3" s="7" t="s">
        <v>9</v>
      </c>
      <c r="C3" s="7" t="s">
        <v>8</v>
      </c>
      <c r="D3" s="7" t="s">
        <v>6</v>
      </c>
      <c r="E3" s="7"/>
      <c r="F3" s="2"/>
      <c r="G3" s="1"/>
      <c r="H3" s="1"/>
      <c r="I3" s="66" t="s">
        <v>57</v>
      </c>
      <c r="J3" s="66"/>
      <c r="K3" s="6"/>
      <c r="L3" s="66" t="s">
        <v>56</v>
      </c>
      <c r="M3" s="66"/>
      <c r="N3" s="66"/>
      <c r="O3" s="66"/>
      <c r="P3" s="66"/>
      <c r="Q3" s="66"/>
      <c r="R3" s="66"/>
      <c r="T3" s="53" t="s">
        <v>55</v>
      </c>
      <c r="U3" s="53"/>
    </row>
    <row r="4" spans="1:28" x14ac:dyDescent="0.35">
      <c r="A4" s="5"/>
      <c r="B4" s="54">
        <v>-1</v>
      </c>
      <c r="C4" s="54">
        <v>0.84</v>
      </c>
      <c r="D4" s="54">
        <v>0.41</v>
      </c>
      <c r="E4" s="54"/>
      <c r="F4" s="2"/>
      <c r="G4" s="1"/>
      <c r="H4" s="1"/>
      <c r="I4" s="2" t="s">
        <v>53</v>
      </c>
      <c r="J4" s="1" t="s">
        <v>113</v>
      </c>
      <c r="K4" s="5"/>
      <c r="L4" s="2" t="s">
        <v>49</v>
      </c>
      <c r="M4" s="1">
        <v>1</v>
      </c>
      <c r="N4" s="1"/>
      <c r="O4" s="1"/>
      <c r="P4" s="1"/>
      <c r="Q4" s="1"/>
      <c r="R4" s="1"/>
      <c r="T4" s="2" t="s">
        <v>37</v>
      </c>
      <c r="U4" s="22">
        <v>3.6456430000000002</v>
      </c>
    </row>
    <row r="5" spans="1:28" x14ac:dyDescent="0.35">
      <c r="B5" s="54">
        <v>-0.9</v>
      </c>
      <c r="C5" s="54">
        <v>0.83</v>
      </c>
      <c r="D5" s="54">
        <v>0.61</v>
      </c>
      <c r="E5" s="54"/>
      <c r="F5" s="2"/>
      <c r="G5" s="1"/>
      <c r="H5" s="1"/>
      <c r="I5" s="2"/>
      <c r="J5" s="1"/>
      <c r="L5" s="2" t="s">
        <v>48</v>
      </c>
      <c r="M5" s="1">
        <v>3</v>
      </c>
      <c r="N5" s="1"/>
      <c r="O5" s="1"/>
      <c r="P5" s="1"/>
      <c r="Q5" s="1"/>
      <c r="R5" s="1"/>
      <c r="T5" s="2" t="s">
        <v>29</v>
      </c>
      <c r="U5" s="22">
        <v>0.98958829999999998</v>
      </c>
    </row>
    <row r="6" spans="1:28" x14ac:dyDescent="0.35">
      <c r="B6" s="54">
        <v>-0.92</v>
      </c>
      <c r="C6" s="54">
        <v>0.48</v>
      </c>
      <c r="D6" s="54">
        <v>0.76</v>
      </c>
      <c r="E6" s="54"/>
      <c r="F6" s="2"/>
      <c r="G6" s="1"/>
      <c r="H6" s="1"/>
      <c r="I6" s="2" t="s">
        <v>112</v>
      </c>
      <c r="J6" s="1"/>
      <c r="L6" s="2" t="s">
        <v>47</v>
      </c>
      <c r="M6" s="1">
        <v>0.05</v>
      </c>
      <c r="N6" s="1"/>
      <c r="O6" s="1"/>
      <c r="P6" s="1"/>
      <c r="Q6" s="1"/>
      <c r="R6" s="1"/>
      <c r="T6" s="22" t="s">
        <v>159</v>
      </c>
      <c r="U6" s="22">
        <v>6</v>
      </c>
    </row>
    <row r="7" spans="1:28" x14ac:dyDescent="0.35">
      <c r="B7" s="54">
        <v>-0.93</v>
      </c>
      <c r="C7" s="54">
        <v>0.82</v>
      </c>
      <c r="D7" s="54">
        <v>0.78</v>
      </c>
      <c r="E7" s="54"/>
      <c r="F7" s="2"/>
      <c r="G7" s="1"/>
      <c r="H7" s="1"/>
      <c r="I7" s="2" t="s">
        <v>32</v>
      </c>
      <c r="J7" s="1" t="s">
        <v>25</v>
      </c>
      <c r="L7" s="2"/>
      <c r="M7" s="1"/>
      <c r="N7" s="1"/>
      <c r="O7" s="1"/>
      <c r="P7" s="1"/>
      <c r="Q7" s="1"/>
      <c r="R7" s="1"/>
    </row>
    <row r="8" spans="1:28" x14ac:dyDescent="0.35">
      <c r="B8" s="54">
        <v>-1</v>
      </c>
      <c r="C8" s="54">
        <v>0.65</v>
      </c>
      <c r="D8" s="54">
        <v>0.47</v>
      </c>
      <c r="E8" s="54"/>
      <c r="F8" s="2"/>
      <c r="G8" s="1"/>
      <c r="H8" s="1"/>
      <c r="I8" s="2" t="s">
        <v>111</v>
      </c>
      <c r="J8" s="1" t="s">
        <v>110</v>
      </c>
      <c r="L8" s="2" t="s">
        <v>109</v>
      </c>
      <c r="M8" s="1" t="s">
        <v>101</v>
      </c>
      <c r="N8" s="1" t="s">
        <v>43</v>
      </c>
      <c r="O8" s="1" t="s">
        <v>39</v>
      </c>
      <c r="P8" s="1" t="s">
        <v>38</v>
      </c>
      <c r="Q8" s="1"/>
      <c r="R8" s="1"/>
    </row>
    <row r="9" spans="1:28" x14ac:dyDescent="0.35">
      <c r="B9" s="54">
        <v>-1</v>
      </c>
      <c r="C9" s="54">
        <v>0.45</v>
      </c>
      <c r="D9" s="54">
        <v>0.54</v>
      </c>
      <c r="E9" s="54"/>
      <c r="F9" s="2"/>
      <c r="G9" s="1"/>
      <c r="H9" s="1"/>
      <c r="I9" s="2" t="s">
        <v>44</v>
      </c>
      <c r="J9" s="1" t="s">
        <v>26</v>
      </c>
      <c r="L9" s="2" t="s">
        <v>99</v>
      </c>
      <c r="M9" s="1">
        <v>-27.5</v>
      </c>
      <c r="N9" s="1" t="s">
        <v>27</v>
      </c>
      <c r="O9" s="1" t="s">
        <v>26</v>
      </c>
      <c r="P9" s="1" t="s">
        <v>25</v>
      </c>
      <c r="Q9" s="1" t="s">
        <v>92</v>
      </c>
      <c r="R9" s="1"/>
    </row>
    <row r="10" spans="1:28" x14ac:dyDescent="0.35">
      <c r="B10" s="54">
        <v>-0.84</v>
      </c>
      <c r="C10" s="54">
        <v>0.55000000000000004</v>
      </c>
      <c r="D10" s="54">
        <v>0.28999999999999998</v>
      </c>
      <c r="E10" s="54"/>
      <c r="F10" s="2"/>
      <c r="G10" s="1"/>
      <c r="H10" s="1"/>
      <c r="I10" s="2" t="s">
        <v>108</v>
      </c>
      <c r="J10" s="1" t="s">
        <v>27</v>
      </c>
      <c r="L10" s="2" t="s">
        <v>98</v>
      </c>
      <c r="M10" s="1">
        <v>-24.31</v>
      </c>
      <c r="N10" s="1" t="s">
        <v>27</v>
      </c>
      <c r="O10" s="1" t="s">
        <v>26</v>
      </c>
      <c r="P10" s="1" t="s">
        <v>25</v>
      </c>
      <c r="Q10" s="1" t="s">
        <v>89</v>
      </c>
      <c r="R10" s="1"/>
    </row>
    <row r="11" spans="1:28" x14ac:dyDescent="0.35">
      <c r="B11" s="54">
        <v>-0.93</v>
      </c>
      <c r="C11" s="54">
        <v>0.56000000000000005</v>
      </c>
      <c r="D11" s="54">
        <v>0.65</v>
      </c>
      <c r="E11" s="54"/>
      <c r="F11" s="2"/>
      <c r="G11" s="1"/>
      <c r="H11" s="1"/>
      <c r="I11" s="2" t="s">
        <v>107</v>
      </c>
      <c r="J11" s="1">
        <v>3</v>
      </c>
      <c r="L11" s="2" t="s">
        <v>97</v>
      </c>
      <c r="M11" s="1">
        <v>3.1880000000000002</v>
      </c>
      <c r="N11" s="1" t="s">
        <v>31</v>
      </c>
      <c r="O11" s="1" t="s">
        <v>30</v>
      </c>
      <c r="P11" s="1" t="s">
        <v>106</v>
      </c>
      <c r="Q11" s="1" t="s">
        <v>105</v>
      </c>
      <c r="R11" s="1"/>
    </row>
    <row r="12" spans="1:28" x14ac:dyDescent="0.35">
      <c r="B12" s="54">
        <v>-0.94</v>
      </c>
      <c r="C12" s="54">
        <v>0.68</v>
      </c>
      <c r="D12" s="54">
        <v>0.43</v>
      </c>
      <c r="E12" s="54"/>
      <c r="F12" s="54"/>
      <c r="G12" s="54"/>
      <c r="H12" s="54"/>
      <c r="I12" s="2" t="s">
        <v>104</v>
      </c>
      <c r="J12" s="1">
        <v>35.06</v>
      </c>
      <c r="L12" s="2"/>
      <c r="M12" s="1"/>
      <c r="N12" s="1"/>
      <c r="O12" s="1"/>
      <c r="P12" s="1"/>
      <c r="Q12" s="1"/>
      <c r="R12" s="1"/>
    </row>
    <row r="13" spans="1:28" x14ac:dyDescent="0.35">
      <c r="B13" s="54">
        <v>-0.52</v>
      </c>
      <c r="C13" s="54">
        <v>0.52</v>
      </c>
      <c r="D13" s="54">
        <v>0.85</v>
      </c>
      <c r="E13" s="54"/>
      <c r="F13" s="54"/>
      <c r="G13" s="54"/>
      <c r="H13" s="54"/>
      <c r="L13" s="2" t="s">
        <v>20</v>
      </c>
      <c r="M13" s="1" t="s">
        <v>103</v>
      </c>
      <c r="N13" s="1" t="s">
        <v>102</v>
      </c>
      <c r="O13" s="1" t="s">
        <v>101</v>
      </c>
      <c r="P13" s="1" t="s">
        <v>76</v>
      </c>
      <c r="Q13" s="1" t="s">
        <v>75</v>
      </c>
      <c r="R13" s="1" t="s">
        <v>100</v>
      </c>
    </row>
    <row r="14" spans="1:28" x14ac:dyDescent="0.35">
      <c r="B14" s="54">
        <v>-1</v>
      </c>
      <c r="C14" s="54">
        <v>0.75</v>
      </c>
      <c r="D14" s="54">
        <v>1</v>
      </c>
      <c r="E14" s="54"/>
      <c r="F14" s="54"/>
      <c r="G14" s="54"/>
      <c r="H14" s="54"/>
      <c r="L14" s="2" t="s">
        <v>99</v>
      </c>
      <c r="M14" s="1">
        <v>9.5</v>
      </c>
      <c r="N14" s="1">
        <v>37</v>
      </c>
      <c r="O14" s="1">
        <v>-27.5</v>
      </c>
      <c r="P14" s="1">
        <v>18</v>
      </c>
      <c r="Q14" s="1">
        <v>18</v>
      </c>
      <c r="R14" s="1">
        <v>5.4470000000000001</v>
      </c>
    </row>
    <row r="15" spans="1:28" x14ac:dyDescent="0.35">
      <c r="B15" s="54">
        <v>-1</v>
      </c>
      <c r="C15" s="54">
        <v>0.28999999999999998</v>
      </c>
      <c r="D15" s="54">
        <v>0.71</v>
      </c>
      <c r="E15" s="54"/>
      <c r="F15" s="54"/>
      <c r="G15" s="54"/>
      <c r="H15" s="54"/>
      <c r="L15" s="2" t="s">
        <v>98</v>
      </c>
      <c r="M15" s="1">
        <v>9.5</v>
      </c>
      <c r="N15" s="1">
        <v>33.81</v>
      </c>
      <c r="O15" s="1">
        <v>-24.31</v>
      </c>
      <c r="P15" s="1">
        <v>18</v>
      </c>
      <c r="Q15" s="1">
        <v>16</v>
      </c>
      <c r="R15" s="1">
        <v>4.6719999999999997</v>
      </c>
    </row>
    <row r="16" spans="1:28" x14ac:dyDescent="0.35">
      <c r="B16" s="54">
        <v>-0.96</v>
      </c>
      <c r="C16" s="54">
        <v>0.93</v>
      </c>
      <c r="D16" s="54">
        <v>0.7</v>
      </c>
      <c r="E16" s="54"/>
      <c r="F16" s="54"/>
      <c r="G16" s="54"/>
      <c r="H16" s="54"/>
      <c r="L16" s="2" t="s">
        <v>97</v>
      </c>
      <c r="M16" s="1">
        <v>37</v>
      </c>
      <c r="N16" s="1">
        <v>33.81</v>
      </c>
      <c r="O16" s="1">
        <v>3.1880000000000002</v>
      </c>
      <c r="P16" s="1">
        <v>18</v>
      </c>
      <c r="Q16" s="1">
        <v>16</v>
      </c>
      <c r="R16" s="1">
        <v>0.61250000000000004</v>
      </c>
    </row>
    <row r="17" spans="1:31" x14ac:dyDescent="0.35">
      <c r="B17" s="54">
        <v>-0.81</v>
      </c>
      <c r="C17" s="54">
        <v>0.16</v>
      </c>
      <c r="D17" s="54">
        <v>0.41</v>
      </c>
      <c r="E17" s="54"/>
      <c r="F17" s="54"/>
      <c r="G17" s="54"/>
      <c r="H17" s="54"/>
    </row>
    <row r="18" spans="1:31" x14ac:dyDescent="0.35">
      <c r="B18" s="54">
        <v>-0.8</v>
      </c>
      <c r="C18" s="54">
        <v>0.82</v>
      </c>
      <c r="D18" s="54">
        <v>0.93</v>
      </c>
      <c r="E18" s="54"/>
      <c r="F18" s="54"/>
      <c r="G18" s="54"/>
      <c r="H18" s="54"/>
    </row>
    <row r="19" spans="1:31" x14ac:dyDescent="0.35">
      <c r="B19" s="54">
        <v>-0.7</v>
      </c>
      <c r="C19" s="54">
        <v>0.88</v>
      </c>
      <c r="D19" s="54">
        <v>0.27</v>
      </c>
      <c r="E19" s="54"/>
      <c r="F19" s="54"/>
      <c r="G19" s="54"/>
      <c r="H19" s="54"/>
    </row>
    <row r="20" spans="1:31" x14ac:dyDescent="0.35">
      <c r="B20" s="54">
        <v>-0.79</v>
      </c>
      <c r="C20" s="54">
        <v>0.96</v>
      </c>
      <c r="D20" s="54"/>
      <c r="E20" s="54"/>
      <c r="F20" s="54"/>
      <c r="G20" s="54"/>
      <c r="H20" s="54"/>
    </row>
    <row r="21" spans="1:31" x14ac:dyDescent="0.35">
      <c r="B21" s="54">
        <v>-0.94</v>
      </c>
      <c r="C21" s="54">
        <v>0.93</v>
      </c>
      <c r="D21" s="54"/>
      <c r="E21" s="54"/>
      <c r="F21" s="54"/>
      <c r="G21" s="54"/>
      <c r="H21" s="54"/>
    </row>
    <row r="22" spans="1:31" x14ac:dyDescent="0.35">
      <c r="B22" s="1"/>
      <c r="C22" s="1"/>
      <c r="D22" s="1"/>
      <c r="E22" s="1"/>
      <c r="F22" s="1"/>
      <c r="G22" s="1"/>
      <c r="H22" s="1"/>
    </row>
    <row r="23" spans="1:31" x14ac:dyDescent="0.35">
      <c r="A23" s="43" t="s">
        <v>73</v>
      </c>
      <c r="B23" s="38">
        <f>AVERAGE(B4:B21)</f>
        <v>-0.88777777777777767</v>
      </c>
      <c r="C23" s="38">
        <f t="shared" ref="C23:D23" si="0">AVERAGE(C4:C21)</f>
        <v>0.67222222222222228</v>
      </c>
      <c r="D23" s="38">
        <f t="shared" si="0"/>
        <v>0.61312499999999992</v>
      </c>
    </row>
    <row r="24" spans="1:31" x14ac:dyDescent="0.35">
      <c r="A24" s="43" t="s">
        <v>83</v>
      </c>
      <c r="B24" s="38">
        <f>MEDIAN(B4:B21)</f>
        <v>-0.93</v>
      </c>
      <c r="C24" s="38">
        <f t="shared" ref="C24:D24" si="1">MEDIAN(C4:C21)</f>
        <v>0.71500000000000008</v>
      </c>
      <c r="D24" s="38">
        <f t="shared" si="1"/>
        <v>0.63</v>
      </c>
    </row>
    <row r="25" spans="1:31" x14ac:dyDescent="0.35">
      <c r="A25" s="43" t="s">
        <v>654</v>
      </c>
      <c r="B25" s="38">
        <f>STDEV(B4:B21)</f>
        <v>0.12707364958283365</v>
      </c>
      <c r="C25" s="38">
        <f t="shared" ref="C25:D25" si="2">STDEV(C4:C21)</f>
        <v>0.23107308636409829</v>
      </c>
      <c r="D25" s="38">
        <f t="shared" si="2"/>
        <v>0.22180227681428358</v>
      </c>
    </row>
    <row r="26" spans="1:31" x14ac:dyDescent="0.35">
      <c r="A26" s="43" t="s">
        <v>655</v>
      </c>
      <c r="B26" s="38">
        <f>COUNT(B4:B21)</f>
        <v>18</v>
      </c>
      <c r="C26" s="38">
        <f t="shared" ref="C26:D26" si="3">COUNT(C4:C21)</f>
        <v>18</v>
      </c>
      <c r="D26" s="38">
        <f t="shared" si="3"/>
        <v>16</v>
      </c>
    </row>
    <row r="29" spans="1:31" ht="23" x14ac:dyDescent="0.5">
      <c r="B29" s="63" t="s">
        <v>852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</row>
    <row r="30" spans="1:31" x14ac:dyDescent="0.35">
      <c r="B30" s="64" t="s">
        <v>549</v>
      </c>
      <c r="C30" s="64"/>
      <c r="D30" s="64"/>
      <c r="E30" s="64"/>
      <c r="F30" s="64"/>
      <c r="G30" s="64"/>
      <c r="H30" s="14"/>
      <c r="I30" s="65" t="s">
        <v>58</v>
      </c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</row>
    <row r="31" spans="1:31" x14ac:dyDescent="0.35">
      <c r="B31" s="60" t="s">
        <v>8</v>
      </c>
      <c r="C31" s="60"/>
      <c r="D31" s="60"/>
      <c r="E31" s="60"/>
      <c r="F31" s="60"/>
      <c r="G31" s="60"/>
      <c r="H31" s="60"/>
      <c r="I31" s="68" t="s">
        <v>57</v>
      </c>
      <c r="J31" s="68"/>
      <c r="K31" s="68"/>
      <c r="L31" s="68"/>
      <c r="M31" s="68"/>
      <c r="N31" s="68"/>
      <c r="O31" s="21"/>
      <c r="P31" s="66" t="s">
        <v>56</v>
      </c>
      <c r="Q31" s="66"/>
      <c r="R31" s="66"/>
      <c r="S31" s="66"/>
      <c r="T31" s="66"/>
      <c r="U31" s="66"/>
      <c r="V31" s="66"/>
      <c r="W31" s="66"/>
      <c r="X31" s="66"/>
      <c r="Y31" s="41"/>
      <c r="Z31" s="41"/>
      <c r="AA31" s="66" t="s">
        <v>55</v>
      </c>
      <c r="AB31" s="66"/>
    </row>
    <row r="32" spans="1:31" ht="16.5" x14ac:dyDescent="0.4">
      <c r="B32" s="60" t="s">
        <v>550</v>
      </c>
      <c r="C32" s="60"/>
      <c r="D32" s="60" t="s">
        <v>551</v>
      </c>
      <c r="E32" s="60"/>
      <c r="F32" s="60"/>
      <c r="G32" s="60"/>
      <c r="H32" s="15"/>
      <c r="I32" s="15"/>
      <c r="J32" s="15"/>
      <c r="K32" s="15"/>
      <c r="L32" s="15"/>
      <c r="M32" s="15"/>
      <c r="N32" s="15"/>
      <c r="O32" s="15"/>
      <c r="Q32" s="2"/>
      <c r="R32" s="1"/>
      <c r="T32" s="2"/>
      <c r="U32" s="1"/>
      <c r="V32" s="1"/>
      <c r="W32" s="1"/>
      <c r="X32" s="1"/>
      <c r="Y32" s="1"/>
      <c r="Z32" s="1"/>
      <c r="AA32" s="60" t="s">
        <v>865</v>
      </c>
      <c r="AB32" s="60"/>
    </row>
    <row r="33" spans="2:28" ht="16.5" x14ac:dyDescent="0.4">
      <c r="B33" s="1" t="s">
        <v>552</v>
      </c>
      <c r="C33" s="1" t="s">
        <v>858</v>
      </c>
      <c r="D33" s="1" t="s">
        <v>552</v>
      </c>
      <c r="E33" s="1" t="s">
        <v>858</v>
      </c>
      <c r="F33" s="1"/>
      <c r="G33" s="1"/>
      <c r="H33" s="1"/>
      <c r="I33" s="19" t="s">
        <v>51</v>
      </c>
      <c r="J33" s="20" t="s">
        <v>50</v>
      </c>
      <c r="K33" s="20"/>
      <c r="L33" s="20"/>
      <c r="M33" s="20"/>
      <c r="N33" s="20"/>
      <c r="O33" s="1"/>
      <c r="P33" s="19" t="s">
        <v>388</v>
      </c>
      <c r="Q33" s="20"/>
      <c r="R33" s="20"/>
      <c r="S33" s="20"/>
      <c r="T33" s="20"/>
      <c r="U33" s="20"/>
      <c r="V33" s="20"/>
      <c r="W33" s="20"/>
      <c r="X33" s="20"/>
      <c r="Y33" s="1"/>
      <c r="Z33" s="1"/>
      <c r="AA33" s="2" t="s">
        <v>37</v>
      </c>
      <c r="AB33" s="1">
        <v>2.1658580000000001</v>
      </c>
    </row>
    <row r="34" spans="2:28" x14ac:dyDescent="0.35">
      <c r="B34" s="16">
        <v>86.470164199999999</v>
      </c>
      <c r="C34" s="16">
        <v>10.6300498</v>
      </c>
      <c r="D34" s="16">
        <v>161.34134800000001</v>
      </c>
      <c r="E34" s="16">
        <v>115.180065</v>
      </c>
      <c r="F34" s="16"/>
      <c r="G34" s="16"/>
      <c r="H34" s="16"/>
      <c r="I34" s="19" t="s">
        <v>47</v>
      </c>
      <c r="J34" s="20">
        <v>0.05</v>
      </c>
      <c r="K34" s="20"/>
      <c r="L34" s="20"/>
      <c r="M34" s="20"/>
      <c r="N34" s="20"/>
      <c r="O34" s="1"/>
      <c r="P34" s="19"/>
      <c r="Q34" s="20"/>
      <c r="R34" s="20"/>
      <c r="S34" s="20"/>
      <c r="T34" s="20"/>
      <c r="U34" s="20"/>
      <c r="V34" s="20"/>
      <c r="W34" s="20"/>
      <c r="X34" s="20"/>
      <c r="Y34" s="1"/>
      <c r="Z34" s="1"/>
      <c r="AA34" s="2" t="s">
        <v>29</v>
      </c>
      <c r="AB34" s="1">
        <v>0.95</v>
      </c>
    </row>
    <row r="35" spans="2:28" x14ac:dyDescent="0.35">
      <c r="B35" s="16">
        <v>94.022164200000006</v>
      </c>
      <c r="C35" s="16">
        <v>-10.949128999999999</v>
      </c>
      <c r="D35" s="16">
        <v>128.58219399999999</v>
      </c>
      <c r="E35" s="16">
        <v>191.86865700000001</v>
      </c>
      <c r="F35" s="16"/>
      <c r="G35" s="16"/>
      <c r="H35" s="16"/>
      <c r="I35" s="19"/>
      <c r="J35" s="20"/>
      <c r="K35" s="20"/>
      <c r="L35" s="20"/>
      <c r="M35" s="20"/>
      <c r="N35" s="20"/>
      <c r="O35" s="1"/>
      <c r="P35" s="19" t="s">
        <v>49</v>
      </c>
      <c r="Q35" s="20">
        <v>1</v>
      </c>
      <c r="R35" s="20"/>
      <c r="S35" s="20"/>
      <c r="T35" s="20"/>
      <c r="U35" s="20"/>
      <c r="V35" s="20"/>
      <c r="W35" s="20"/>
      <c r="X35" s="20"/>
      <c r="Y35" s="1"/>
      <c r="Z35" s="1"/>
      <c r="AA35" s="22" t="s">
        <v>569</v>
      </c>
      <c r="AB35" s="1">
        <v>7</v>
      </c>
    </row>
    <row r="36" spans="2:28" ht="16.5" x14ac:dyDescent="0.4">
      <c r="B36" s="16">
        <v>64.427243799999999</v>
      </c>
      <c r="C36" s="16">
        <v>21.580403</v>
      </c>
      <c r="D36" s="16">
        <v>80.534731300000004</v>
      </c>
      <c r="E36" s="16">
        <v>56.880681600000003</v>
      </c>
      <c r="F36" s="16"/>
      <c r="G36" s="16"/>
      <c r="H36" s="16"/>
      <c r="I36" s="19" t="s">
        <v>46</v>
      </c>
      <c r="J36" s="20" t="s">
        <v>45</v>
      </c>
      <c r="K36" s="20" t="s">
        <v>32</v>
      </c>
      <c r="L36" s="20" t="s">
        <v>44</v>
      </c>
      <c r="M36" s="20" t="s">
        <v>43</v>
      </c>
      <c r="N36" s="20"/>
      <c r="O36" s="1"/>
      <c r="P36" s="19" t="s">
        <v>48</v>
      </c>
      <c r="Q36" s="20">
        <v>6</v>
      </c>
      <c r="R36" s="20"/>
      <c r="S36" s="20"/>
      <c r="T36" s="20"/>
      <c r="U36" s="20"/>
      <c r="V36" s="20"/>
      <c r="W36" s="20"/>
      <c r="X36" s="20"/>
      <c r="Y36" s="1"/>
      <c r="Z36" s="1"/>
      <c r="AA36" s="22" t="s">
        <v>866</v>
      </c>
      <c r="AB36" s="1">
        <v>7</v>
      </c>
    </row>
    <row r="37" spans="2:28" x14ac:dyDescent="0.35">
      <c r="B37" s="16">
        <v>225.11255199999999</v>
      </c>
      <c r="C37" s="16">
        <v>80.550791000000004</v>
      </c>
      <c r="D37" s="16">
        <v>193.809179</v>
      </c>
      <c r="E37" s="16">
        <v>169.76714899999999</v>
      </c>
      <c r="F37" s="16"/>
      <c r="G37" s="16"/>
      <c r="H37" s="16"/>
      <c r="I37" s="19" t="s">
        <v>28</v>
      </c>
      <c r="J37" s="20">
        <v>7.6390000000000002</v>
      </c>
      <c r="K37" s="20">
        <v>3.0999999999999999E-3</v>
      </c>
      <c r="L37" s="20" t="s">
        <v>63</v>
      </c>
      <c r="M37" s="20" t="s">
        <v>27</v>
      </c>
      <c r="N37" s="20"/>
      <c r="O37" s="1"/>
      <c r="P37" s="19" t="s">
        <v>47</v>
      </c>
      <c r="Q37" s="20">
        <v>0.05</v>
      </c>
      <c r="R37" s="20"/>
      <c r="S37" s="20"/>
      <c r="T37" s="20"/>
      <c r="U37" s="20"/>
      <c r="V37" s="20"/>
      <c r="W37" s="20"/>
      <c r="X37" s="20"/>
      <c r="Y37" s="1"/>
      <c r="Z37" s="1"/>
      <c r="AA37" s="1"/>
      <c r="AB37" s="1"/>
    </row>
    <row r="38" spans="2:28" x14ac:dyDescent="0.35">
      <c r="B38" s="16">
        <v>102.557323</v>
      </c>
      <c r="C38" s="16">
        <v>108.667806</v>
      </c>
      <c r="D38" s="16">
        <v>129.29064700000001</v>
      </c>
      <c r="E38" s="16">
        <v>206.373209</v>
      </c>
      <c r="F38" s="16"/>
      <c r="G38" s="16"/>
      <c r="H38" s="16"/>
      <c r="I38" s="19" t="s">
        <v>24</v>
      </c>
      <c r="J38" s="20">
        <v>16.02</v>
      </c>
      <c r="K38" s="59" t="s">
        <v>25</v>
      </c>
      <c r="L38" s="20" t="s">
        <v>26</v>
      </c>
      <c r="M38" s="20" t="s">
        <v>27</v>
      </c>
      <c r="N38" s="20"/>
      <c r="O38" s="1"/>
      <c r="P38" s="19"/>
      <c r="Q38" s="20"/>
      <c r="R38" s="20"/>
      <c r="S38" s="20"/>
      <c r="T38" s="20"/>
      <c r="U38" s="20"/>
      <c r="V38" s="20"/>
      <c r="W38" s="20"/>
      <c r="X38" s="20"/>
    </row>
    <row r="39" spans="2:28" ht="16.5" x14ac:dyDescent="0.4">
      <c r="B39" s="16">
        <v>151.29095000000001</v>
      </c>
      <c r="C39" s="16">
        <v>56.5137711</v>
      </c>
      <c r="D39" s="16">
        <v>152.09953200000001</v>
      </c>
      <c r="E39" s="16">
        <v>155.74667199999999</v>
      </c>
      <c r="F39" s="16"/>
      <c r="G39" s="16"/>
      <c r="H39" s="16"/>
      <c r="I39" s="19" t="s">
        <v>23</v>
      </c>
      <c r="J39" s="20">
        <v>19.22</v>
      </c>
      <c r="K39" s="59" t="s">
        <v>25</v>
      </c>
      <c r="L39" s="20" t="s">
        <v>26</v>
      </c>
      <c r="M39" s="20" t="s">
        <v>27</v>
      </c>
      <c r="N39" s="20"/>
      <c r="O39" s="1"/>
      <c r="P39" s="19" t="s">
        <v>42</v>
      </c>
      <c r="Q39" s="20" t="s">
        <v>17</v>
      </c>
      <c r="R39" s="20" t="s">
        <v>41</v>
      </c>
      <c r="S39" s="20" t="s">
        <v>40</v>
      </c>
      <c r="T39" s="20" t="s">
        <v>39</v>
      </c>
      <c r="U39" s="20" t="s">
        <v>38</v>
      </c>
      <c r="V39" s="20"/>
      <c r="W39" s="20"/>
      <c r="X39" s="20"/>
      <c r="Y39" s="1"/>
      <c r="Z39" s="1"/>
      <c r="AA39" s="60" t="s">
        <v>867</v>
      </c>
      <c r="AB39" s="60"/>
    </row>
    <row r="40" spans="2:28" x14ac:dyDescent="0.35">
      <c r="B40" s="16">
        <v>123.01405</v>
      </c>
      <c r="C40" s="16">
        <v>-19.519034999999999</v>
      </c>
      <c r="D40" s="16">
        <v>165.002488</v>
      </c>
      <c r="E40" s="16">
        <v>38.242198999999999</v>
      </c>
      <c r="F40" s="16"/>
      <c r="G40" s="16"/>
      <c r="H40" s="16"/>
      <c r="I40" s="19"/>
      <c r="J40" s="20"/>
      <c r="K40" s="20"/>
      <c r="L40" s="20"/>
      <c r="M40" s="20"/>
      <c r="N40" s="20"/>
      <c r="O40" s="1"/>
      <c r="P40" s="19"/>
      <c r="Q40" s="20"/>
      <c r="R40" s="20"/>
      <c r="S40" s="20"/>
      <c r="T40" s="20"/>
      <c r="U40" s="20"/>
      <c r="V40" s="20"/>
      <c r="W40" s="20"/>
      <c r="X40" s="20"/>
      <c r="Y40" s="1"/>
      <c r="Z40" s="1"/>
      <c r="AA40" s="2" t="s">
        <v>37</v>
      </c>
      <c r="AB40" s="1">
        <v>0.33339669999999999</v>
      </c>
    </row>
    <row r="41" spans="2:28" ht="16" x14ac:dyDescent="0.4">
      <c r="B41" s="16">
        <v>160.201403</v>
      </c>
      <c r="C41" s="16">
        <v>-63.813816000000003</v>
      </c>
      <c r="D41" s="16">
        <v>187.33064200000001</v>
      </c>
      <c r="E41" s="16">
        <v>10.9285075</v>
      </c>
      <c r="F41" s="16"/>
      <c r="G41" s="16"/>
      <c r="H41" s="16"/>
      <c r="I41" s="19" t="s">
        <v>36</v>
      </c>
      <c r="J41" s="20" t="s">
        <v>35</v>
      </c>
      <c r="K41" s="20" t="s">
        <v>12</v>
      </c>
      <c r="L41" s="20" t="s">
        <v>34</v>
      </c>
      <c r="M41" s="20" t="s">
        <v>33</v>
      </c>
      <c r="N41" s="20" t="s">
        <v>32</v>
      </c>
      <c r="O41" s="1"/>
      <c r="P41" s="19" t="s">
        <v>564</v>
      </c>
      <c r="Q41" s="20">
        <v>116.1</v>
      </c>
      <c r="R41" s="20" t="s">
        <v>557</v>
      </c>
      <c r="S41" s="20" t="s">
        <v>27</v>
      </c>
      <c r="T41" s="20" t="s">
        <v>26</v>
      </c>
      <c r="U41" s="59" t="s">
        <v>25</v>
      </c>
      <c r="V41" s="20"/>
      <c r="W41" s="20"/>
      <c r="X41" s="20"/>
      <c r="Y41" s="1"/>
      <c r="Z41" s="1"/>
      <c r="AA41" s="2" t="s">
        <v>29</v>
      </c>
      <c r="AB41" s="1">
        <v>0.95</v>
      </c>
    </row>
    <row r="42" spans="2:28" x14ac:dyDescent="0.35">
      <c r="B42" s="16">
        <v>138.93094500000001</v>
      </c>
      <c r="C42" s="16">
        <v>-5.6449651999999997</v>
      </c>
      <c r="D42" s="16">
        <v>158.12083100000001</v>
      </c>
      <c r="E42" s="16">
        <v>-8.2997612000000007</v>
      </c>
      <c r="F42" s="16"/>
      <c r="G42" s="16"/>
      <c r="H42" s="16"/>
      <c r="I42" s="19" t="s">
        <v>28</v>
      </c>
      <c r="J42" s="20">
        <v>34545</v>
      </c>
      <c r="K42" s="20">
        <v>1</v>
      </c>
      <c r="L42" s="20">
        <v>34545</v>
      </c>
      <c r="M42" s="20" t="s">
        <v>553</v>
      </c>
      <c r="N42" s="20" t="s">
        <v>554</v>
      </c>
      <c r="O42" s="1"/>
      <c r="P42" s="19" t="s">
        <v>558</v>
      </c>
      <c r="Q42" s="20">
        <v>-20.12</v>
      </c>
      <c r="R42" s="20" t="s">
        <v>559</v>
      </c>
      <c r="S42" s="20" t="s">
        <v>31</v>
      </c>
      <c r="T42" s="20" t="s">
        <v>30</v>
      </c>
      <c r="U42" s="59">
        <v>0.93479999999999996</v>
      </c>
      <c r="V42" s="20"/>
      <c r="W42" s="20"/>
      <c r="X42" s="20"/>
      <c r="Y42" s="1"/>
      <c r="Z42" s="1"/>
      <c r="AA42" s="22" t="s">
        <v>569</v>
      </c>
      <c r="AB42" s="1">
        <v>235</v>
      </c>
    </row>
    <row r="43" spans="2:28" ht="16.5" x14ac:dyDescent="0.4">
      <c r="B43" s="16">
        <v>55.171855700000002</v>
      </c>
      <c r="C43" s="16">
        <v>-65.148691999999997</v>
      </c>
      <c r="D43" s="16">
        <v>72.361795999999998</v>
      </c>
      <c r="E43" s="16">
        <v>-11.028710999999999</v>
      </c>
      <c r="F43" s="16"/>
      <c r="G43" s="16"/>
      <c r="H43" s="16"/>
      <c r="I43" s="19" t="s">
        <v>24</v>
      </c>
      <c r="J43" s="20">
        <v>72456</v>
      </c>
      <c r="K43" s="20">
        <v>1</v>
      </c>
      <c r="L43" s="20">
        <v>72456</v>
      </c>
      <c r="M43" s="20" t="s">
        <v>555</v>
      </c>
      <c r="N43" s="20" t="s">
        <v>22</v>
      </c>
      <c r="O43" s="1"/>
      <c r="P43" s="19" t="s">
        <v>565</v>
      </c>
      <c r="Q43" s="20">
        <v>6.1879999999999997</v>
      </c>
      <c r="R43" s="20" t="s">
        <v>560</v>
      </c>
      <c r="S43" s="20" t="s">
        <v>31</v>
      </c>
      <c r="T43" s="20" t="s">
        <v>30</v>
      </c>
      <c r="U43" s="59">
        <v>0.99980000000000002</v>
      </c>
      <c r="V43" s="20"/>
      <c r="W43" s="20"/>
      <c r="X43" s="20"/>
      <c r="Y43" s="1"/>
      <c r="Z43" s="1"/>
      <c r="AA43" s="22" t="s">
        <v>866</v>
      </c>
      <c r="AB43" s="1">
        <v>235</v>
      </c>
    </row>
    <row r="44" spans="2:28" ht="16" x14ac:dyDescent="0.4">
      <c r="B44" s="16">
        <v>143.20959199999999</v>
      </c>
      <c r="C44" s="16">
        <v>-19.151761</v>
      </c>
      <c r="D44" s="16">
        <v>135.534323</v>
      </c>
      <c r="E44" s="16">
        <v>142.434662</v>
      </c>
      <c r="F44" s="16"/>
      <c r="G44" s="16"/>
      <c r="H44" s="16"/>
      <c r="I44" s="19" t="s">
        <v>23</v>
      </c>
      <c r="J44" s="20">
        <v>86906</v>
      </c>
      <c r="K44" s="20">
        <v>1</v>
      </c>
      <c r="L44" s="20">
        <v>86906</v>
      </c>
      <c r="M44" s="20" t="s">
        <v>556</v>
      </c>
      <c r="N44" s="20" t="s">
        <v>22</v>
      </c>
      <c r="O44" s="1"/>
      <c r="P44" s="19" t="s">
        <v>566</v>
      </c>
      <c r="Q44" s="20">
        <v>-136.19999999999999</v>
      </c>
      <c r="R44" s="20" t="s">
        <v>561</v>
      </c>
      <c r="S44" s="20" t="s">
        <v>27</v>
      </c>
      <c r="T44" s="20" t="s">
        <v>26</v>
      </c>
      <c r="U44" s="59" t="s">
        <v>25</v>
      </c>
      <c r="V44" s="20"/>
      <c r="W44" s="20"/>
      <c r="X44" s="20"/>
      <c r="Y44" s="1"/>
      <c r="Z44" s="1"/>
      <c r="AA44" s="1"/>
      <c r="AB44" s="1"/>
    </row>
    <row r="45" spans="2:28" ht="16" x14ac:dyDescent="0.4">
      <c r="B45" s="16">
        <v>16.588198999999999</v>
      </c>
      <c r="C45" s="16">
        <v>-40.741138999999997</v>
      </c>
      <c r="D45" s="16">
        <v>52.9657214</v>
      </c>
      <c r="E45" s="16">
        <v>170.33301</v>
      </c>
      <c r="F45" s="16"/>
      <c r="G45" s="16"/>
      <c r="H45" s="16"/>
      <c r="I45" s="19" t="s">
        <v>21</v>
      </c>
      <c r="J45" s="20">
        <v>241518</v>
      </c>
      <c r="K45" s="20">
        <v>66</v>
      </c>
      <c r="L45" s="20">
        <v>3659</v>
      </c>
      <c r="M45" s="20"/>
      <c r="N45" s="20"/>
      <c r="O45" s="1"/>
      <c r="P45" s="19" t="s">
        <v>567</v>
      </c>
      <c r="Q45" s="20">
        <v>-109.9</v>
      </c>
      <c r="R45" s="20" t="s">
        <v>562</v>
      </c>
      <c r="S45" s="20" t="s">
        <v>27</v>
      </c>
      <c r="T45" s="20" t="s">
        <v>26</v>
      </c>
      <c r="U45" s="59" t="s">
        <v>25</v>
      </c>
      <c r="V45" s="20"/>
      <c r="W45" s="20"/>
      <c r="X45" s="20"/>
    </row>
    <row r="46" spans="2:28" ht="16" x14ac:dyDescent="0.4">
      <c r="B46" s="16">
        <v>52.3942537</v>
      </c>
      <c r="C46" s="16">
        <v>-76.161447999999993</v>
      </c>
      <c r="D46" s="16">
        <v>84.785134299999996</v>
      </c>
      <c r="E46" s="16">
        <v>191.05138299999999</v>
      </c>
      <c r="F46" s="16"/>
      <c r="G46" s="16"/>
      <c r="H46" s="16"/>
      <c r="I46" s="19"/>
      <c r="J46" s="20"/>
      <c r="K46" s="20"/>
      <c r="L46" s="20"/>
      <c r="M46" s="20"/>
      <c r="N46" s="20"/>
      <c r="O46" s="1"/>
      <c r="P46" s="19" t="s">
        <v>568</v>
      </c>
      <c r="Q46" s="20">
        <v>26.31</v>
      </c>
      <c r="R46" s="20" t="s">
        <v>563</v>
      </c>
      <c r="S46" s="20" t="s">
        <v>31</v>
      </c>
      <c r="T46" s="20" t="s">
        <v>30</v>
      </c>
      <c r="U46" s="20">
        <v>0.752</v>
      </c>
      <c r="V46" s="20"/>
      <c r="W46" s="20"/>
      <c r="X46" s="20"/>
    </row>
    <row r="47" spans="2:28" x14ac:dyDescent="0.35">
      <c r="B47" s="16">
        <v>73.998920400000003</v>
      </c>
      <c r="C47" s="16">
        <v>-61.134582000000002</v>
      </c>
      <c r="D47" s="16">
        <v>77.838059700000002</v>
      </c>
      <c r="E47" s="16">
        <v>113.025204</v>
      </c>
      <c r="F47" s="16"/>
      <c r="G47" s="16"/>
      <c r="H47" s="16"/>
      <c r="I47" s="20"/>
      <c r="J47" s="20"/>
      <c r="K47" s="6"/>
      <c r="L47" s="6"/>
      <c r="M47" s="6"/>
      <c r="N47" s="6"/>
      <c r="P47" s="19"/>
      <c r="Q47" s="20"/>
      <c r="R47" s="20"/>
      <c r="S47" s="20"/>
      <c r="T47" s="20"/>
      <c r="U47" s="20"/>
      <c r="V47" s="20"/>
      <c r="W47" s="20"/>
      <c r="X47" s="20"/>
    </row>
    <row r="48" spans="2:28" x14ac:dyDescent="0.35">
      <c r="B48" s="16">
        <v>148.36444800000001</v>
      </c>
      <c r="C48" s="16">
        <v>-10.504835999999999</v>
      </c>
      <c r="D48" s="16">
        <v>157.99137300000001</v>
      </c>
      <c r="E48" s="16">
        <v>119.25906500000001</v>
      </c>
      <c r="F48" s="16"/>
      <c r="G48" s="16"/>
      <c r="H48" s="16"/>
      <c r="I48" s="20"/>
      <c r="J48" s="20"/>
      <c r="K48" s="6"/>
      <c r="L48" s="6"/>
      <c r="M48" s="6"/>
      <c r="N48" s="6"/>
      <c r="P48" s="19"/>
      <c r="Q48" s="20"/>
      <c r="R48" s="20"/>
      <c r="S48" s="20"/>
      <c r="T48" s="20"/>
      <c r="U48" s="20"/>
      <c r="V48" s="20"/>
      <c r="W48" s="20"/>
      <c r="X48" s="20"/>
    </row>
    <row r="49" spans="1:31" x14ac:dyDescent="0.35">
      <c r="B49" s="16"/>
      <c r="C49" s="16">
        <v>86.556393</v>
      </c>
      <c r="D49" s="16"/>
      <c r="E49" s="16">
        <v>198.41185100000001</v>
      </c>
      <c r="F49" s="16"/>
      <c r="G49" s="16"/>
      <c r="H49" s="16"/>
      <c r="I49" s="20"/>
      <c r="J49" s="20"/>
      <c r="K49" s="6"/>
      <c r="L49" s="6"/>
      <c r="M49" s="6"/>
      <c r="N49" s="6"/>
      <c r="P49" s="19" t="s">
        <v>20</v>
      </c>
      <c r="Q49" s="20" t="s">
        <v>19</v>
      </c>
      <c r="R49" s="20" t="s">
        <v>18</v>
      </c>
      <c r="S49" s="20" t="s">
        <v>17</v>
      </c>
      <c r="T49" s="20" t="s">
        <v>16</v>
      </c>
      <c r="U49" s="20" t="s">
        <v>15</v>
      </c>
      <c r="V49" s="20" t="s">
        <v>14</v>
      </c>
      <c r="W49" s="20" t="s">
        <v>13</v>
      </c>
      <c r="X49" s="20" t="s">
        <v>12</v>
      </c>
    </row>
    <row r="50" spans="1:31" x14ac:dyDescent="0.35">
      <c r="B50" s="16"/>
      <c r="C50" s="16">
        <v>-38.998840999999999</v>
      </c>
      <c r="D50" s="16"/>
      <c r="E50" s="16">
        <v>22.252572099999998</v>
      </c>
      <c r="F50" s="16"/>
      <c r="G50" s="16"/>
      <c r="H50" s="16"/>
      <c r="I50" s="20"/>
      <c r="J50" s="20"/>
      <c r="K50" s="6"/>
      <c r="L50" s="6"/>
      <c r="M50" s="6"/>
      <c r="N50" s="6"/>
      <c r="P50" s="19"/>
      <c r="Q50" s="20"/>
      <c r="R50" s="20"/>
      <c r="S50" s="20"/>
      <c r="T50" s="20"/>
      <c r="U50" s="20"/>
      <c r="V50" s="20"/>
      <c r="W50" s="20"/>
      <c r="X50" s="20"/>
    </row>
    <row r="51" spans="1:31" ht="16" x14ac:dyDescent="0.4">
      <c r="B51" s="16"/>
      <c r="C51" s="16">
        <v>-10.113219000000001</v>
      </c>
      <c r="D51" s="16"/>
      <c r="E51" s="16">
        <v>-14.72702</v>
      </c>
      <c r="F51" s="16"/>
      <c r="G51" s="16"/>
      <c r="H51" s="16"/>
      <c r="I51" s="20"/>
      <c r="J51" s="20"/>
      <c r="K51" s="6"/>
      <c r="L51" s="6"/>
      <c r="M51" s="6"/>
      <c r="N51" s="6"/>
      <c r="P51" s="19" t="s">
        <v>564</v>
      </c>
      <c r="Q51" s="20">
        <v>109.1</v>
      </c>
      <c r="R51" s="20">
        <v>-7.04</v>
      </c>
      <c r="S51" s="20">
        <v>116.1</v>
      </c>
      <c r="T51" s="20">
        <v>20.66</v>
      </c>
      <c r="U51" s="20">
        <v>15</v>
      </c>
      <c r="V51" s="20">
        <v>20</v>
      </c>
      <c r="W51" s="20">
        <v>5.6189999999999998</v>
      </c>
      <c r="X51" s="20">
        <v>66</v>
      </c>
    </row>
    <row r="52" spans="1:31" x14ac:dyDescent="0.35">
      <c r="B52" s="16"/>
      <c r="C52" s="16">
        <v>-25.344667000000001</v>
      </c>
      <c r="D52" s="16"/>
      <c r="E52" s="16">
        <v>30.164373000000001</v>
      </c>
      <c r="F52" s="16"/>
      <c r="G52" s="16"/>
      <c r="H52" s="16"/>
      <c r="I52" s="6"/>
      <c r="J52" s="6"/>
      <c r="K52" s="6"/>
      <c r="L52" s="6"/>
      <c r="M52" s="6"/>
      <c r="N52" s="6"/>
      <c r="P52" s="19" t="s">
        <v>558</v>
      </c>
      <c r="Q52" s="20">
        <v>109.1</v>
      </c>
      <c r="R52" s="20">
        <v>129.19999999999999</v>
      </c>
      <c r="S52" s="20">
        <v>-20.12</v>
      </c>
      <c r="T52" s="20">
        <v>22.09</v>
      </c>
      <c r="U52" s="20">
        <v>15</v>
      </c>
      <c r="V52" s="20">
        <v>15</v>
      </c>
      <c r="W52" s="20">
        <v>0.91100000000000003</v>
      </c>
      <c r="X52" s="20">
        <v>66</v>
      </c>
    </row>
    <row r="53" spans="1:31" ht="16" x14ac:dyDescent="0.4">
      <c r="B53" s="16"/>
      <c r="C53" s="16">
        <v>-58.082163999999999</v>
      </c>
      <c r="D53" s="16"/>
      <c r="E53" s="16">
        <v>159.37700000000001</v>
      </c>
      <c r="F53" s="16"/>
      <c r="G53" s="16"/>
      <c r="H53" s="16"/>
      <c r="I53" s="17"/>
      <c r="J53" s="17"/>
      <c r="K53" s="17"/>
      <c r="L53" s="17"/>
      <c r="M53" s="17"/>
      <c r="N53" s="17"/>
      <c r="O53" s="17"/>
      <c r="P53" s="19" t="s">
        <v>565</v>
      </c>
      <c r="Q53" s="20">
        <v>109.1</v>
      </c>
      <c r="R53" s="20">
        <v>102.9</v>
      </c>
      <c r="S53" s="20">
        <v>6.1879999999999997</v>
      </c>
      <c r="T53" s="20">
        <v>20.66</v>
      </c>
      <c r="U53" s="20">
        <v>15</v>
      </c>
      <c r="V53" s="20">
        <v>20</v>
      </c>
      <c r="W53" s="20">
        <v>0.29949999999999999</v>
      </c>
      <c r="X53" s="20">
        <v>66</v>
      </c>
    </row>
    <row r="54" spans="1:31" ht="16" x14ac:dyDescent="0.4">
      <c r="B54" s="3"/>
      <c r="C54" s="3"/>
      <c r="D54" s="3"/>
      <c r="E54" s="3"/>
      <c r="F54" s="3"/>
      <c r="G54" s="16"/>
      <c r="H54" s="3"/>
      <c r="P54" s="19" t="s">
        <v>566</v>
      </c>
      <c r="Q54" s="20">
        <v>-7.04</v>
      </c>
      <c r="R54" s="20">
        <v>129.19999999999999</v>
      </c>
      <c r="S54" s="20">
        <v>-136.19999999999999</v>
      </c>
      <c r="T54" s="20">
        <v>20.66</v>
      </c>
      <c r="U54" s="20">
        <v>20</v>
      </c>
      <c r="V54" s="20">
        <v>15</v>
      </c>
      <c r="W54" s="20">
        <v>6.5919999999999996</v>
      </c>
      <c r="X54" s="20">
        <v>66</v>
      </c>
    </row>
    <row r="55" spans="1:31" ht="16" x14ac:dyDescent="0.4">
      <c r="A55" s="43" t="s">
        <v>73</v>
      </c>
      <c r="B55" s="35">
        <f>AVERAGE(B34:B53)</f>
        <v>109.05027093333335</v>
      </c>
      <c r="C55" s="35">
        <f t="shared" ref="C55:E55" si="4">AVERAGE(C34:C53)</f>
        <v>-7.0404540149999999</v>
      </c>
      <c r="D55" s="35">
        <f t="shared" si="4"/>
        <v>129.17253331333333</v>
      </c>
      <c r="E55" s="35">
        <f t="shared" si="4"/>
        <v>102.8620384</v>
      </c>
      <c r="F55" s="3"/>
      <c r="G55" s="16"/>
      <c r="H55" s="3"/>
      <c r="P55" s="19" t="s">
        <v>567</v>
      </c>
      <c r="Q55" s="20">
        <v>-7.04</v>
      </c>
      <c r="R55" s="20">
        <v>102.9</v>
      </c>
      <c r="S55" s="20">
        <v>-109.9</v>
      </c>
      <c r="T55" s="20">
        <v>19.13</v>
      </c>
      <c r="U55" s="20">
        <v>20</v>
      </c>
      <c r="V55" s="20">
        <v>20</v>
      </c>
      <c r="W55" s="20">
        <v>5.7450000000000001</v>
      </c>
      <c r="X55" s="20">
        <v>66</v>
      </c>
    </row>
    <row r="56" spans="1:31" ht="16" x14ac:dyDescent="0.4">
      <c r="A56" s="43" t="s">
        <v>83</v>
      </c>
      <c r="B56" s="35">
        <f>MEDIAN(B34:B53)</f>
        <v>102.557323</v>
      </c>
      <c r="C56" s="35">
        <f t="shared" ref="C56:E56" si="5">MEDIAN(C34:C53)</f>
        <v>-15.050445</v>
      </c>
      <c r="D56" s="35">
        <f t="shared" si="5"/>
        <v>135.534323</v>
      </c>
      <c r="E56" s="35">
        <f t="shared" si="5"/>
        <v>117.219565</v>
      </c>
      <c r="F56" s="3"/>
      <c r="G56" s="16"/>
      <c r="H56" s="3"/>
      <c r="P56" s="19" t="s">
        <v>568</v>
      </c>
      <c r="Q56" s="20">
        <v>129.19999999999999</v>
      </c>
      <c r="R56" s="20">
        <v>102.9</v>
      </c>
      <c r="S56" s="20">
        <v>26.31</v>
      </c>
      <c r="T56" s="20">
        <v>20.66</v>
      </c>
      <c r="U56" s="20">
        <v>15</v>
      </c>
      <c r="V56" s="20">
        <v>20</v>
      </c>
      <c r="W56" s="20">
        <v>1.2729999999999999</v>
      </c>
      <c r="X56" s="20">
        <v>66</v>
      </c>
    </row>
    <row r="57" spans="1:31" x14ac:dyDescent="0.35">
      <c r="A57" s="43" t="s">
        <v>654</v>
      </c>
      <c r="B57" s="35">
        <f>STDEV(B34:B53)</f>
        <v>53.673064461394169</v>
      </c>
      <c r="C57" s="35">
        <f t="shared" ref="C57:E57" si="6">STDEV(C34:C53)</f>
        <v>53.672323692823305</v>
      </c>
      <c r="D57" s="35">
        <f t="shared" si="6"/>
        <v>44.817036480009222</v>
      </c>
      <c r="E57" s="35">
        <f t="shared" si="6"/>
        <v>78.917996207515259</v>
      </c>
      <c r="F57" s="3"/>
      <c r="G57" s="16"/>
      <c r="H57" s="3"/>
    </row>
    <row r="58" spans="1:31" x14ac:dyDescent="0.35">
      <c r="A58" s="43" t="s">
        <v>655</v>
      </c>
      <c r="B58" s="35">
        <f>COUNT(B34:B53)</f>
        <v>15</v>
      </c>
      <c r="C58" s="35">
        <f t="shared" ref="C58:E58" si="7">COUNT(C34:C53)</f>
        <v>20</v>
      </c>
      <c r="D58" s="35">
        <f t="shared" si="7"/>
        <v>15</v>
      </c>
      <c r="E58" s="35">
        <f t="shared" si="7"/>
        <v>20</v>
      </c>
      <c r="F58" s="3"/>
      <c r="G58" s="16"/>
      <c r="H58" s="3"/>
    </row>
    <row r="59" spans="1:31" x14ac:dyDescent="0.35">
      <c r="B59" s="3"/>
      <c r="C59" s="3"/>
      <c r="D59" s="3"/>
      <c r="E59" s="3"/>
      <c r="F59" s="3"/>
      <c r="G59" s="3"/>
      <c r="H59" s="3"/>
    </row>
    <row r="60" spans="1:31" x14ac:dyDescent="0.35">
      <c r="B60" s="3"/>
      <c r="C60" s="3"/>
      <c r="D60" s="3"/>
      <c r="E60" s="3"/>
      <c r="F60" s="3"/>
      <c r="G60" s="3"/>
      <c r="H60" s="3"/>
    </row>
    <row r="62" spans="1:31" ht="23" x14ac:dyDescent="0.5">
      <c r="B62" s="63" t="s">
        <v>853</v>
      </c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</row>
    <row r="63" spans="1:31" x14ac:dyDescent="0.35">
      <c r="B63" s="64" t="s">
        <v>549</v>
      </c>
      <c r="C63" s="64"/>
      <c r="D63" s="64"/>
      <c r="E63" s="64"/>
      <c r="F63" s="64"/>
      <c r="G63" s="64"/>
      <c r="H63" s="14"/>
      <c r="I63" s="65" t="s">
        <v>58</v>
      </c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</row>
    <row r="64" spans="1:31" x14ac:dyDescent="0.35">
      <c r="B64" s="60" t="s">
        <v>6</v>
      </c>
      <c r="C64" s="60"/>
      <c r="D64" s="60"/>
      <c r="E64" s="60"/>
      <c r="F64" s="61"/>
      <c r="G64" s="61"/>
      <c r="H64" s="24"/>
      <c r="I64" s="66" t="s">
        <v>57</v>
      </c>
      <c r="J64" s="66"/>
      <c r="K64" s="66"/>
      <c r="L64" s="66"/>
      <c r="M64" s="66"/>
      <c r="P64" s="66" t="s">
        <v>56</v>
      </c>
      <c r="Q64" s="66"/>
      <c r="R64" s="66"/>
      <c r="S64" s="66"/>
      <c r="T64" s="66"/>
      <c r="U64" s="66"/>
      <c r="V64" s="66"/>
      <c r="W64" s="66"/>
      <c r="X64" s="66"/>
      <c r="Z64" s="67" t="s">
        <v>55</v>
      </c>
      <c r="AA64" s="67"/>
    </row>
    <row r="65" spans="2:27" ht="16.5" x14ac:dyDescent="0.4">
      <c r="B65" s="60" t="s">
        <v>550</v>
      </c>
      <c r="C65" s="60"/>
      <c r="D65" s="60" t="s">
        <v>551</v>
      </c>
      <c r="E65" s="60"/>
      <c r="F65" s="15"/>
      <c r="G65" s="15"/>
      <c r="H65" s="15"/>
      <c r="I65" s="2"/>
      <c r="J65" s="1"/>
      <c r="K65" s="1"/>
      <c r="L65" s="1"/>
      <c r="M65" s="1"/>
      <c r="N65" s="1"/>
      <c r="P65" s="2"/>
      <c r="Q65" s="1"/>
      <c r="R65" s="1"/>
      <c r="S65" s="1"/>
      <c r="T65" s="1"/>
      <c r="U65" s="1"/>
      <c r="V65" s="1"/>
      <c r="W65" s="1"/>
      <c r="X65" s="1"/>
      <c r="Z65" s="60" t="s">
        <v>865</v>
      </c>
      <c r="AA65" s="60"/>
    </row>
    <row r="66" spans="2:27" ht="16.5" x14ac:dyDescent="0.4">
      <c r="B66" s="1" t="s">
        <v>552</v>
      </c>
      <c r="C66" s="1" t="s">
        <v>858</v>
      </c>
      <c r="D66" s="1" t="s">
        <v>552</v>
      </c>
      <c r="E66" s="1" t="s">
        <v>858</v>
      </c>
      <c r="F66" s="40"/>
      <c r="G66" s="4"/>
      <c r="H66" s="4"/>
      <c r="I66" s="19" t="s">
        <v>51</v>
      </c>
      <c r="J66" s="20" t="s">
        <v>50</v>
      </c>
      <c r="K66" s="20"/>
      <c r="L66" s="20"/>
      <c r="M66" s="20"/>
      <c r="N66" s="20"/>
      <c r="P66" s="19" t="s">
        <v>49</v>
      </c>
      <c r="Q66" s="20">
        <v>1</v>
      </c>
      <c r="R66" s="20"/>
      <c r="S66" s="20"/>
      <c r="T66" s="20"/>
      <c r="U66" s="20"/>
      <c r="V66" s="20"/>
      <c r="W66" s="20"/>
      <c r="X66" s="20"/>
      <c r="Z66" s="2" t="s">
        <v>37</v>
      </c>
      <c r="AA66" s="1">
        <v>1.990132</v>
      </c>
    </row>
    <row r="67" spans="2:27" x14ac:dyDescent="0.35">
      <c r="B67" s="16">
        <v>195.65860699999999</v>
      </c>
      <c r="C67" s="16">
        <v>-7.7126467999999999</v>
      </c>
      <c r="D67" s="16">
        <v>178.61721399999999</v>
      </c>
      <c r="E67" s="16">
        <v>-6.9154199999999999E-2</v>
      </c>
      <c r="F67" s="40"/>
      <c r="G67" s="4"/>
      <c r="H67" s="4"/>
      <c r="I67" s="19" t="s">
        <v>47</v>
      </c>
      <c r="J67" s="20">
        <v>0.05</v>
      </c>
      <c r="K67" s="20"/>
      <c r="L67" s="20"/>
      <c r="M67" s="20"/>
      <c r="N67" s="20"/>
      <c r="P67" s="19" t="s">
        <v>48</v>
      </c>
      <c r="Q67" s="20">
        <v>6</v>
      </c>
      <c r="R67" s="20"/>
      <c r="S67" s="20"/>
      <c r="T67" s="20"/>
      <c r="U67" s="20"/>
      <c r="V67" s="20"/>
      <c r="W67" s="20"/>
      <c r="X67" s="20"/>
      <c r="Z67" s="2" t="s">
        <v>29</v>
      </c>
      <c r="AA67" s="1">
        <v>0.95</v>
      </c>
    </row>
    <row r="68" spans="2:27" x14ac:dyDescent="0.35">
      <c r="B68" s="16">
        <v>84.225870599999993</v>
      </c>
      <c r="C68" s="16">
        <v>-10.959756</v>
      </c>
      <c r="D68" s="16">
        <v>102.951144</v>
      </c>
      <c r="E68" s="16">
        <v>5.3417909999999999E-2</v>
      </c>
      <c r="F68" s="40"/>
      <c r="G68" s="3"/>
      <c r="H68" s="3"/>
      <c r="I68" s="19"/>
      <c r="J68" s="20"/>
      <c r="K68" s="20"/>
      <c r="L68" s="20"/>
      <c r="M68" s="20"/>
      <c r="N68" s="20"/>
      <c r="P68" s="19" t="s">
        <v>47</v>
      </c>
      <c r="Q68" s="20">
        <v>0.05</v>
      </c>
      <c r="R68" s="20"/>
      <c r="S68" s="20"/>
      <c r="T68" s="20"/>
      <c r="U68" s="20"/>
      <c r="V68" s="20"/>
      <c r="W68" s="20"/>
      <c r="X68" s="20"/>
      <c r="Z68" s="22" t="s">
        <v>569</v>
      </c>
      <c r="AA68" s="1">
        <v>8</v>
      </c>
    </row>
    <row r="69" spans="2:27" ht="16.5" x14ac:dyDescent="0.4">
      <c r="B69" s="16">
        <v>59.6468159</v>
      </c>
      <c r="C69" s="16">
        <v>30.0067761</v>
      </c>
      <c r="D69" s="16">
        <v>134.27119400000001</v>
      </c>
      <c r="E69" s="16">
        <v>-2.4565920000000001</v>
      </c>
      <c r="F69" s="40"/>
      <c r="G69" s="3"/>
      <c r="H69" s="3"/>
      <c r="I69" s="19" t="s">
        <v>46</v>
      </c>
      <c r="J69" s="20" t="s">
        <v>45</v>
      </c>
      <c r="K69" s="20" t="s">
        <v>32</v>
      </c>
      <c r="L69" s="20" t="s">
        <v>44</v>
      </c>
      <c r="M69" s="20" t="s">
        <v>43</v>
      </c>
      <c r="N69" s="20"/>
      <c r="P69" s="19"/>
      <c r="Q69" s="20"/>
      <c r="R69" s="20"/>
      <c r="S69" s="20"/>
      <c r="T69" s="20"/>
      <c r="U69" s="20"/>
      <c r="V69" s="20"/>
      <c r="W69" s="20"/>
      <c r="X69" s="20"/>
      <c r="Z69" s="22" t="s">
        <v>866</v>
      </c>
      <c r="AA69" s="1">
        <v>8</v>
      </c>
    </row>
    <row r="70" spans="2:27" x14ac:dyDescent="0.35">
      <c r="B70" s="16">
        <v>145.175274</v>
      </c>
      <c r="C70" s="16">
        <v>-36.297249000000001</v>
      </c>
      <c r="D70" s="16">
        <v>173.66980100000001</v>
      </c>
      <c r="E70" s="16">
        <v>-0.83311440000000003</v>
      </c>
      <c r="F70" s="40"/>
      <c r="G70" s="3"/>
      <c r="H70" s="3"/>
      <c r="I70" s="19" t="s">
        <v>28</v>
      </c>
      <c r="J70" s="20">
        <v>2.0879999999999999E-2</v>
      </c>
      <c r="K70" s="20">
        <v>0.82930000000000004</v>
      </c>
      <c r="L70" s="20" t="s">
        <v>30</v>
      </c>
      <c r="M70" s="20" t="s">
        <v>31</v>
      </c>
      <c r="N70" s="20"/>
      <c r="P70" s="19" t="s">
        <v>42</v>
      </c>
      <c r="Q70" s="20" t="s">
        <v>17</v>
      </c>
      <c r="R70" s="20" t="s">
        <v>41</v>
      </c>
      <c r="S70" s="20" t="s">
        <v>40</v>
      </c>
      <c r="T70" s="20" t="s">
        <v>39</v>
      </c>
      <c r="U70" s="20" t="s">
        <v>38</v>
      </c>
      <c r="V70" s="20"/>
      <c r="W70" s="20"/>
      <c r="X70" s="20"/>
      <c r="Z70" s="1"/>
      <c r="AA70" s="1"/>
    </row>
    <row r="71" spans="2:27" x14ac:dyDescent="0.35">
      <c r="B71" s="16">
        <v>97.898308499999999</v>
      </c>
      <c r="C71" s="16">
        <v>-26.521279</v>
      </c>
      <c r="D71" s="16">
        <v>116.444577</v>
      </c>
      <c r="E71" s="16">
        <v>23.128895499999999</v>
      </c>
      <c r="F71" s="40"/>
      <c r="G71" s="3"/>
      <c r="H71" s="3"/>
      <c r="I71" s="19" t="s">
        <v>24</v>
      </c>
      <c r="J71" s="20">
        <v>1.1560000000000001E-2</v>
      </c>
      <c r="K71" s="20">
        <v>0.87260000000000004</v>
      </c>
      <c r="L71" s="20" t="s">
        <v>30</v>
      </c>
      <c r="M71" s="20" t="s">
        <v>31</v>
      </c>
      <c r="N71" s="20"/>
      <c r="P71" s="19"/>
      <c r="Q71" s="20"/>
      <c r="R71" s="20"/>
      <c r="S71" s="20"/>
      <c r="T71" s="20"/>
      <c r="U71" s="20"/>
      <c r="V71" s="20"/>
      <c r="W71" s="20"/>
      <c r="X71" s="20"/>
    </row>
    <row r="72" spans="2:27" ht="16.5" x14ac:dyDescent="0.4">
      <c r="B72" s="16">
        <v>126.454328</v>
      </c>
      <c r="C72" s="16">
        <v>-18.629124000000001</v>
      </c>
      <c r="D72" s="16">
        <v>139.54801</v>
      </c>
      <c r="E72" s="16">
        <v>3.6255422899999998</v>
      </c>
      <c r="F72" s="40"/>
      <c r="G72" s="3"/>
      <c r="H72" s="3"/>
      <c r="I72" s="19" t="s">
        <v>23</v>
      </c>
      <c r="J72" s="20">
        <v>66.069999999999993</v>
      </c>
      <c r="K72" s="59" t="s">
        <v>25</v>
      </c>
      <c r="L72" s="20" t="s">
        <v>26</v>
      </c>
      <c r="M72" s="20" t="s">
        <v>27</v>
      </c>
      <c r="N72" s="20"/>
      <c r="P72" s="19" t="s">
        <v>564</v>
      </c>
      <c r="Q72" s="20">
        <v>121.1</v>
      </c>
      <c r="R72" s="20" t="s">
        <v>575</v>
      </c>
      <c r="S72" s="20" t="s">
        <v>27</v>
      </c>
      <c r="T72" s="20" t="s">
        <v>26</v>
      </c>
      <c r="U72" s="59" t="s">
        <v>25</v>
      </c>
      <c r="V72" s="20"/>
      <c r="W72" s="20"/>
      <c r="X72" s="20"/>
      <c r="Z72" s="60" t="s">
        <v>867</v>
      </c>
      <c r="AA72" s="60"/>
    </row>
    <row r="73" spans="2:27" x14ac:dyDescent="0.35">
      <c r="B73" s="16">
        <v>100.26099499999999</v>
      </c>
      <c r="C73" s="16">
        <v>12.5076716</v>
      </c>
      <c r="D73" s="16">
        <v>30.107363200000002</v>
      </c>
      <c r="E73" s="16">
        <v>-0.27587060000000002</v>
      </c>
      <c r="F73" s="40"/>
      <c r="G73" s="3"/>
      <c r="H73" s="3"/>
      <c r="I73" s="19"/>
      <c r="J73" s="20"/>
      <c r="K73" s="20"/>
      <c r="L73" s="20"/>
      <c r="M73" s="20"/>
      <c r="N73" s="20"/>
      <c r="P73" s="19" t="s">
        <v>558</v>
      </c>
      <c r="Q73" s="20">
        <v>3.69</v>
      </c>
      <c r="R73" s="20" t="s">
        <v>576</v>
      </c>
      <c r="S73" s="20" t="s">
        <v>31</v>
      </c>
      <c r="T73" s="20" t="s">
        <v>30</v>
      </c>
      <c r="U73" s="59" t="s">
        <v>106</v>
      </c>
      <c r="V73" s="20"/>
      <c r="W73" s="20"/>
      <c r="X73" s="20"/>
      <c r="Z73" s="2" t="s">
        <v>37</v>
      </c>
      <c r="AA73" s="1">
        <v>1.6434599999999999</v>
      </c>
    </row>
    <row r="74" spans="2:27" ht="16" x14ac:dyDescent="0.4">
      <c r="B74" s="16">
        <v>202.547313</v>
      </c>
      <c r="C74" s="16">
        <v>-9.3623483000000007</v>
      </c>
      <c r="D74" s="16">
        <v>232.158109</v>
      </c>
      <c r="E74" s="16">
        <v>-9.6164200000000005E-2</v>
      </c>
      <c r="F74" s="40"/>
      <c r="G74" s="3"/>
      <c r="H74" s="3"/>
      <c r="I74" s="19" t="s">
        <v>36</v>
      </c>
      <c r="J74" s="20" t="s">
        <v>35</v>
      </c>
      <c r="K74" s="20" t="s">
        <v>12</v>
      </c>
      <c r="L74" s="20" t="s">
        <v>34</v>
      </c>
      <c r="M74" s="20" t="s">
        <v>33</v>
      </c>
      <c r="N74" s="20" t="s">
        <v>32</v>
      </c>
      <c r="P74" s="19" t="s">
        <v>565</v>
      </c>
      <c r="Q74" s="20">
        <v>120.6</v>
      </c>
      <c r="R74" s="20" t="s">
        <v>577</v>
      </c>
      <c r="S74" s="20" t="s">
        <v>27</v>
      </c>
      <c r="T74" s="20" t="s">
        <v>26</v>
      </c>
      <c r="U74" s="59" t="s">
        <v>25</v>
      </c>
      <c r="V74" s="20"/>
      <c r="W74" s="20"/>
      <c r="X74" s="20"/>
      <c r="Z74" s="2" t="s">
        <v>29</v>
      </c>
      <c r="AA74" s="1">
        <v>0.95</v>
      </c>
    </row>
    <row r="75" spans="2:27" ht="16" x14ac:dyDescent="0.4">
      <c r="B75" s="16">
        <v>232.98990000000001</v>
      </c>
      <c r="C75" s="16">
        <v>0.58278109</v>
      </c>
      <c r="D75" s="16">
        <v>210.92736300000001</v>
      </c>
      <c r="E75" s="16">
        <v>-0.22265170000000001</v>
      </c>
      <c r="F75" s="40"/>
      <c r="G75" s="3"/>
      <c r="H75" s="3"/>
      <c r="I75" s="19" t="s">
        <v>28</v>
      </c>
      <c r="J75" s="20">
        <v>83.95</v>
      </c>
      <c r="K75" s="20">
        <v>1</v>
      </c>
      <c r="L75" s="20">
        <v>83.95</v>
      </c>
      <c r="M75" s="20" t="s">
        <v>570</v>
      </c>
      <c r="N75" s="20" t="s">
        <v>571</v>
      </c>
      <c r="P75" s="19" t="s">
        <v>566</v>
      </c>
      <c r="Q75" s="20">
        <v>-117.5</v>
      </c>
      <c r="R75" s="20" t="s">
        <v>578</v>
      </c>
      <c r="S75" s="20" t="s">
        <v>27</v>
      </c>
      <c r="T75" s="20" t="s">
        <v>26</v>
      </c>
      <c r="U75" s="59" t="s">
        <v>25</v>
      </c>
      <c r="V75" s="20"/>
      <c r="W75" s="20"/>
      <c r="X75" s="20"/>
      <c r="Z75" s="22" t="s">
        <v>569</v>
      </c>
      <c r="AA75" s="1">
        <v>11</v>
      </c>
    </row>
    <row r="76" spans="2:27" ht="16.5" x14ac:dyDescent="0.4">
      <c r="B76" s="16">
        <v>190.759502</v>
      </c>
      <c r="C76" s="16">
        <v>3.8391343299999998</v>
      </c>
      <c r="D76" s="16">
        <v>180.75602000000001</v>
      </c>
      <c r="E76" s="16">
        <v>-25.840025000000001</v>
      </c>
      <c r="F76" s="40"/>
      <c r="G76" s="3"/>
      <c r="H76" s="3"/>
      <c r="I76" s="19" t="s">
        <v>24</v>
      </c>
      <c r="J76" s="20">
        <v>46.46</v>
      </c>
      <c r="K76" s="20">
        <v>1</v>
      </c>
      <c r="L76" s="20">
        <v>46.46</v>
      </c>
      <c r="M76" s="20" t="s">
        <v>572</v>
      </c>
      <c r="N76" s="20" t="s">
        <v>573</v>
      </c>
      <c r="P76" s="19" t="s">
        <v>567</v>
      </c>
      <c r="Q76" s="20">
        <v>-0.54179999999999995</v>
      </c>
      <c r="R76" s="20" t="s">
        <v>579</v>
      </c>
      <c r="S76" s="20" t="s">
        <v>31</v>
      </c>
      <c r="T76" s="20" t="s">
        <v>30</v>
      </c>
      <c r="U76" s="59" t="s">
        <v>106</v>
      </c>
      <c r="V76" s="20"/>
      <c r="W76" s="20"/>
      <c r="X76" s="20"/>
      <c r="Z76" s="22" t="s">
        <v>866</v>
      </c>
      <c r="AA76" s="1">
        <v>11</v>
      </c>
    </row>
    <row r="77" spans="2:27" ht="16" x14ac:dyDescent="0.4">
      <c r="B77" s="16">
        <v>66.204029899999995</v>
      </c>
      <c r="C77" s="16">
        <v>1.0988358199999999</v>
      </c>
      <c r="D77" s="16">
        <v>0.26756218999999998</v>
      </c>
      <c r="E77" s="16">
        <v>-2.0639204000000002</v>
      </c>
      <c r="F77" s="40"/>
      <c r="G77" s="3"/>
      <c r="H77" s="3"/>
      <c r="I77" s="19" t="s">
        <v>23</v>
      </c>
      <c r="J77" s="20">
        <v>265629</v>
      </c>
      <c r="K77" s="20">
        <v>1</v>
      </c>
      <c r="L77" s="20">
        <v>265629</v>
      </c>
      <c r="M77" s="20" t="s">
        <v>574</v>
      </c>
      <c r="N77" s="20" t="s">
        <v>22</v>
      </c>
      <c r="P77" s="19" t="s">
        <v>568</v>
      </c>
      <c r="Q77" s="20">
        <v>116.9</v>
      </c>
      <c r="R77" s="20" t="s">
        <v>580</v>
      </c>
      <c r="S77" s="20" t="s">
        <v>27</v>
      </c>
      <c r="T77" s="20" t="s">
        <v>26</v>
      </c>
      <c r="U77" s="59" t="s">
        <v>25</v>
      </c>
      <c r="V77" s="20"/>
      <c r="W77" s="20"/>
      <c r="X77" s="20"/>
      <c r="Z77" s="61"/>
      <c r="AA77" s="61"/>
    </row>
    <row r="78" spans="2:27" x14ac:dyDescent="0.35">
      <c r="B78" s="16">
        <v>71.814875599999993</v>
      </c>
      <c r="C78" s="16">
        <v>16.446587099999999</v>
      </c>
      <c r="D78" s="16">
        <v>55.685920400000001</v>
      </c>
      <c r="E78" s="16">
        <v>-0.25588559999999999</v>
      </c>
      <c r="F78" s="40"/>
      <c r="G78" s="3"/>
      <c r="H78" s="3"/>
      <c r="I78" s="19" t="s">
        <v>21</v>
      </c>
      <c r="J78" s="20">
        <v>136294</v>
      </c>
      <c r="K78" s="20">
        <v>76</v>
      </c>
      <c r="L78" s="20">
        <v>1793</v>
      </c>
      <c r="M78" s="20"/>
      <c r="N78" s="20"/>
      <c r="P78" s="19"/>
      <c r="Q78" s="20"/>
      <c r="R78" s="20"/>
      <c r="S78" s="20"/>
      <c r="T78" s="20"/>
      <c r="U78" s="20"/>
      <c r="V78" s="20"/>
      <c r="W78" s="20"/>
      <c r="X78" s="20"/>
    </row>
    <row r="79" spans="2:27" x14ac:dyDescent="0.35">
      <c r="B79" s="16">
        <v>105.66766200000001</v>
      </c>
      <c r="C79" s="16">
        <v>-12.384294000000001</v>
      </c>
      <c r="D79" s="16">
        <v>80.981144299999997</v>
      </c>
      <c r="E79" s="16">
        <v>5.1378109999999998E-2</v>
      </c>
      <c r="F79" s="40"/>
      <c r="G79" s="3"/>
      <c r="H79" s="3"/>
      <c r="I79" s="2"/>
      <c r="J79" s="1"/>
      <c r="K79" s="1"/>
      <c r="L79" s="1"/>
      <c r="M79" s="1"/>
      <c r="N79" s="1"/>
      <c r="P79" s="19"/>
      <c r="Q79" s="20"/>
      <c r="R79" s="20"/>
      <c r="S79" s="20"/>
      <c r="T79" s="20"/>
      <c r="U79" s="20"/>
      <c r="V79" s="20"/>
      <c r="W79" s="20"/>
      <c r="X79" s="20"/>
      <c r="AA79" s="36"/>
    </row>
    <row r="80" spans="2:27" x14ac:dyDescent="0.35">
      <c r="B80" s="16">
        <v>45.883681600000003</v>
      </c>
      <c r="C80" s="16">
        <v>-31.090541999999999</v>
      </c>
      <c r="D80" s="16">
        <v>36.489452700000001</v>
      </c>
      <c r="E80" s="16">
        <v>-31.353204000000002</v>
      </c>
      <c r="F80" s="40"/>
      <c r="G80" s="3"/>
      <c r="H80" s="3"/>
      <c r="I80" s="2"/>
      <c r="J80" s="1"/>
      <c r="K80" s="1"/>
      <c r="L80" s="1"/>
      <c r="M80" s="1"/>
      <c r="N80" s="1"/>
      <c r="P80" s="19" t="s">
        <v>20</v>
      </c>
      <c r="Q80" s="20" t="s">
        <v>19</v>
      </c>
      <c r="R80" s="20" t="s">
        <v>18</v>
      </c>
      <c r="S80" s="20" t="s">
        <v>17</v>
      </c>
      <c r="T80" s="20" t="s">
        <v>16</v>
      </c>
      <c r="U80" s="20" t="s">
        <v>15</v>
      </c>
      <c r="V80" s="20" t="s">
        <v>14</v>
      </c>
      <c r="W80" s="20" t="s">
        <v>13</v>
      </c>
      <c r="X80" s="20" t="s">
        <v>12</v>
      </c>
    </row>
    <row r="81" spans="1:27" x14ac:dyDescent="0.35">
      <c r="B81" s="16">
        <v>55.931492499999997</v>
      </c>
      <c r="C81" s="16">
        <v>9.0978358200000002</v>
      </c>
      <c r="D81" s="16">
        <v>52.891641800000002</v>
      </c>
      <c r="E81" s="16">
        <v>-2.4172785999999999</v>
      </c>
      <c r="F81" s="40"/>
      <c r="G81" s="3"/>
      <c r="H81" s="3"/>
      <c r="I81" s="2"/>
      <c r="J81" s="1"/>
      <c r="K81" s="1"/>
      <c r="L81" s="1"/>
      <c r="M81" s="1"/>
      <c r="N81" s="1"/>
      <c r="P81" s="19"/>
      <c r="Q81" s="20"/>
      <c r="R81" s="20"/>
      <c r="S81" s="20"/>
      <c r="T81" s="20"/>
      <c r="U81" s="20"/>
      <c r="V81" s="20"/>
      <c r="W81" s="20"/>
      <c r="X81" s="20"/>
    </row>
    <row r="82" spans="1:27" ht="16" x14ac:dyDescent="0.4">
      <c r="B82" s="16"/>
      <c r="C82" s="16">
        <v>62.656681599999999</v>
      </c>
      <c r="D82" s="16"/>
      <c r="E82" s="16">
        <v>-1.0928408000000001</v>
      </c>
      <c r="F82" s="40"/>
      <c r="G82" s="40"/>
      <c r="H82" s="40"/>
      <c r="I82" s="2"/>
      <c r="J82" s="1"/>
      <c r="K82" s="1"/>
      <c r="L82" s="1"/>
      <c r="M82" s="1"/>
      <c r="N82" s="1"/>
      <c r="P82" s="19" t="s">
        <v>564</v>
      </c>
      <c r="Q82" s="20">
        <v>118.7</v>
      </c>
      <c r="R82" s="20">
        <v>-2.399</v>
      </c>
      <c r="S82" s="20">
        <v>121.1</v>
      </c>
      <c r="T82" s="20">
        <v>13.83</v>
      </c>
      <c r="U82" s="20">
        <v>15</v>
      </c>
      <c r="V82" s="20">
        <v>25</v>
      </c>
      <c r="W82" s="20">
        <v>8.7590000000000003</v>
      </c>
      <c r="X82" s="20">
        <v>76</v>
      </c>
      <c r="AA82" s="1"/>
    </row>
    <row r="83" spans="1:27" x14ac:dyDescent="0.35">
      <c r="B83" s="16"/>
      <c r="C83" s="16">
        <v>-19.631104000000001</v>
      </c>
      <c r="D83" s="16"/>
      <c r="E83" s="16">
        <v>9.2330547299999992</v>
      </c>
      <c r="F83" s="40"/>
      <c r="G83" s="40"/>
      <c r="H83" s="40"/>
      <c r="I83" s="2"/>
      <c r="J83" s="1"/>
      <c r="K83" s="1"/>
      <c r="L83" s="1"/>
      <c r="M83" s="1"/>
      <c r="N83" s="1"/>
      <c r="P83" s="19" t="s">
        <v>558</v>
      </c>
      <c r="Q83" s="20">
        <v>118.7</v>
      </c>
      <c r="R83" s="20">
        <v>115.1</v>
      </c>
      <c r="S83" s="20">
        <v>3.69</v>
      </c>
      <c r="T83" s="20">
        <v>15.46</v>
      </c>
      <c r="U83" s="20">
        <v>15</v>
      </c>
      <c r="V83" s="20">
        <v>15</v>
      </c>
      <c r="W83" s="20">
        <v>0.23860000000000001</v>
      </c>
      <c r="X83" s="20">
        <v>76</v>
      </c>
    </row>
    <row r="84" spans="1:27" ht="16" x14ac:dyDescent="0.4">
      <c r="B84" s="16"/>
      <c r="C84" s="16">
        <v>-3.5761493</v>
      </c>
      <c r="D84" s="16"/>
      <c r="E84" s="16">
        <v>-2.8900845999999998</v>
      </c>
      <c r="F84" s="40"/>
      <c r="G84" s="40"/>
      <c r="H84" s="40"/>
      <c r="I84" s="2"/>
      <c r="J84" s="1"/>
      <c r="K84" s="1"/>
      <c r="L84" s="1"/>
      <c r="M84" s="1"/>
      <c r="N84" s="1"/>
      <c r="P84" s="19" t="s">
        <v>565</v>
      </c>
      <c r="Q84" s="20">
        <v>118.7</v>
      </c>
      <c r="R84" s="20">
        <v>-1.8580000000000001</v>
      </c>
      <c r="S84" s="20">
        <v>120.6</v>
      </c>
      <c r="T84" s="20">
        <v>13.83</v>
      </c>
      <c r="U84" s="20">
        <v>15</v>
      </c>
      <c r="V84" s="20">
        <v>25</v>
      </c>
      <c r="W84" s="20">
        <v>8.7200000000000006</v>
      </c>
      <c r="X84" s="20">
        <v>76</v>
      </c>
    </row>
    <row r="85" spans="1:27" ht="16" x14ac:dyDescent="0.4">
      <c r="B85" s="16"/>
      <c r="C85" s="16">
        <v>3.5130746300000002</v>
      </c>
      <c r="D85" s="16"/>
      <c r="E85" s="16">
        <v>-7.0940547</v>
      </c>
      <c r="F85" s="40"/>
      <c r="I85" s="2"/>
      <c r="J85" s="1"/>
      <c r="K85" s="1"/>
      <c r="L85" s="1"/>
      <c r="M85" s="1"/>
      <c r="N85" s="1"/>
      <c r="O85" s="2"/>
      <c r="P85" s="19" t="s">
        <v>566</v>
      </c>
      <c r="Q85" s="20">
        <v>-2.399</v>
      </c>
      <c r="R85" s="20">
        <v>115.1</v>
      </c>
      <c r="S85" s="20">
        <v>-117.5</v>
      </c>
      <c r="T85" s="20">
        <v>13.83</v>
      </c>
      <c r="U85" s="20">
        <v>25</v>
      </c>
      <c r="V85" s="20">
        <v>15</v>
      </c>
      <c r="W85" s="20">
        <v>8.4920000000000009</v>
      </c>
      <c r="X85" s="20">
        <v>76</v>
      </c>
    </row>
    <row r="86" spans="1:27" ht="16" x14ac:dyDescent="0.4">
      <c r="B86" s="16"/>
      <c r="C86" s="16">
        <v>0.27475119999999997</v>
      </c>
      <c r="D86" s="16"/>
      <c r="E86" s="16">
        <v>0.1864527</v>
      </c>
      <c r="I86" s="2"/>
      <c r="J86" s="1"/>
      <c r="K86" s="1"/>
      <c r="L86" s="1"/>
      <c r="M86" s="1"/>
      <c r="N86" s="1"/>
      <c r="O86" s="2"/>
      <c r="P86" s="19" t="s">
        <v>567</v>
      </c>
      <c r="Q86" s="20">
        <v>-2.399</v>
      </c>
      <c r="R86" s="20">
        <v>-1.8580000000000001</v>
      </c>
      <c r="S86" s="20">
        <v>-0.54179999999999995</v>
      </c>
      <c r="T86" s="20">
        <v>11.98</v>
      </c>
      <c r="U86" s="20">
        <v>25</v>
      </c>
      <c r="V86" s="20">
        <v>25</v>
      </c>
      <c r="W86" s="20">
        <v>4.5229999999999999E-2</v>
      </c>
      <c r="X86" s="20">
        <v>76</v>
      </c>
    </row>
    <row r="87" spans="1:27" ht="16" x14ac:dyDescent="0.4">
      <c r="B87" s="3"/>
      <c r="C87" s="16">
        <v>22.201134</v>
      </c>
      <c r="D87" s="3"/>
      <c r="E87" s="16">
        <v>-7.3674378000000003</v>
      </c>
      <c r="F87" s="40"/>
      <c r="I87" s="2"/>
      <c r="J87" s="1"/>
      <c r="K87" s="1"/>
      <c r="L87" s="1"/>
      <c r="M87" s="1"/>
      <c r="N87" s="1"/>
      <c r="P87" s="19" t="s">
        <v>568</v>
      </c>
      <c r="Q87" s="20">
        <v>115.1</v>
      </c>
      <c r="R87" s="20">
        <v>-1.8580000000000001</v>
      </c>
      <c r="S87" s="20">
        <v>116.9</v>
      </c>
      <c r="T87" s="20">
        <v>13.83</v>
      </c>
      <c r="U87" s="20">
        <v>15</v>
      </c>
      <c r="V87" s="20">
        <v>25</v>
      </c>
      <c r="W87" s="20">
        <v>8.4529999999999994</v>
      </c>
      <c r="X87" s="20">
        <v>76</v>
      </c>
    </row>
    <row r="88" spans="1:27" x14ac:dyDescent="0.35">
      <c r="B88" s="3"/>
      <c r="C88" s="16">
        <v>-34.272686999999998</v>
      </c>
      <c r="D88" s="3"/>
      <c r="E88" s="16">
        <v>0.49534329999999999</v>
      </c>
      <c r="I88" s="2"/>
      <c r="J88" s="1"/>
      <c r="K88" s="1"/>
      <c r="L88" s="1"/>
      <c r="M88" s="1"/>
      <c r="N88" s="1"/>
      <c r="P88" s="19"/>
      <c r="Q88" s="20"/>
      <c r="R88" s="20"/>
      <c r="S88" s="20"/>
      <c r="T88" s="20"/>
      <c r="U88" s="20"/>
      <c r="V88" s="20"/>
      <c r="W88" s="20"/>
      <c r="X88" s="20"/>
    </row>
    <row r="89" spans="1:27" x14ac:dyDescent="0.35">
      <c r="B89" s="3"/>
      <c r="C89" s="16">
        <v>-9.5117264000000006</v>
      </c>
      <c r="D89" s="3"/>
      <c r="E89" s="16">
        <v>1.2973831</v>
      </c>
      <c r="I89" s="2"/>
      <c r="J89" s="1"/>
      <c r="K89" s="1"/>
      <c r="L89" s="1"/>
      <c r="M89" s="1"/>
      <c r="N89" s="1"/>
    </row>
    <row r="90" spans="1:27" x14ac:dyDescent="0.35">
      <c r="B90" s="3"/>
      <c r="C90" s="16">
        <v>5.6600199</v>
      </c>
      <c r="D90" s="3"/>
      <c r="E90" s="16">
        <v>3.3345373</v>
      </c>
      <c r="I90" s="2"/>
      <c r="J90" s="1"/>
      <c r="K90" s="1"/>
      <c r="L90" s="1"/>
      <c r="M90" s="1"/>
      <c r="N90" s="1"/>
    </row>
    <row r="91" spans="1:27" x14ac:dyDescent="0.35">
      <c r="B91" s="3"/>
      <c r="C91" s="16">
        <v>-7.9208357999999999</v>
      </c>
      <c r="D91" s="3"/>
      <c r="E91" s="16">
        <v>-3.5178657000000002</v>
      </c>
      <c r="I91" s="2"/>
      <c r="J91" s="1"/>
      <c r="K91" s="1"/>
      <c r="L91" s="1"/>
      <c r="M91" s="1"/>
      <c r="N91" s="1"/>
    </row>
    <row r="92" spans="1:27" x14ac:dyDescent="0.35">
      <c r="I92" s="2"/>
      <c r="J92" s="1"/>
      <c r="K92" s="1"/>
      <c r="L92" s="1"/>
      <c r="M92" s="1"/>
      <c r="N92" s="1"/>
    </row>
    <row r="93" spans="1:27" x14ac:dyDescent="0.35">
      <c r="A93" s="43" t="s">
        <v>73</v>
      </c>
      <c r="B93" s="38">
        <f>AVERAGE(B67:B91)</f>
        <v>118.74124370666669</v>
      </c>
      <c r="C93" s="38">
        <f t="shared" ref="C93:E93" si="8">AVERAGE(C67:C91)</f>
        <v>-2.3993783363999999</v>
      </c>
      <c r="D93" s="38">
        <f t="shared" si="8"/>
        <v>115.05110110600002</v>
      </c>
      <c r="E93" s="38">
        <f t="shared" si="8"/>
        <v>-1.8576055744000004</v>
      </c>
      <c r="I93" s="2"/>
      <c r="J93" s="1"/>
      <c r="K93" s="1"/>
      <c r="L93" s="1"/>
      <c r="M93" s="1"/>
      <c r="N93" s="1"/>
    </row>
    <row r="94" spans="1:27" x14ac:dyDescent="0.35">
      <c r="A94" s="43" t="s">
        <v>83</v>
      </c>
      <c r="B94" s="38">
        <f>MEDIAN(B67:B91)</f>
        <v>100.26099499999999</v>
      </c>
      <c r="C94" s="38">
        <f t="shared" ref="C94:E94" si="9">MEDIAN(C67:C91)</f>
        <v>-3.5761493</v>
      </c>
      <c r="D94" s="38">
        <f t="shared" si="9"/>
        <v>116.444577</v>
      </c>
      <c r="E94" s="38">
        <f t="shared" si="9"/>
        <v>-0.25588559999999999</v>
      </c>
      <c r="I94" s="2"/>
      <c r="J94" s="1"/>
      <c r="K94" s="1"/>
      <c r="L94" s="1"/>
      <c r="M94" s="1"/>
      <c r="N94" s="1"/>
    </row>
    <row r="95" spans="1:27" x14ac:dyDescent="0.35">
      <c r="A95" s="43" t="s">
        <v>654</v>
      </c>
      <c r="B95" s="38">
        <f>STDEV(B67:B91)</f>
        <v>60.81778003895856</v>
      </c>
      <c r="C95" s="38">
        <f t="shared" ref="C95:E95" si="10">STDEV(C67:C91)</f>
        <v>21.628330025292783</v>
      </c>
      <c r="D95" s="38">
        <f t="shared" si="10"/>
        <v>71.178611470676444</v>
      </c>
      <c r="E95" s="38">
        <f t="shared" si="10"/>
        <v>9.9046592430145388</v>
      </c>
      <c r="I95" s="2"/>
      <c r="J95" s="1"/>
      <c r="K95" s="1"/>
      <c r="L95" s="1"/>
      <c r="M95" s="1"/>
      <c r="N95" s="1"/>
    </row>
    <row r="96" spans="1:27" x14ac:dyDescent="0.35">
      <c r="A96" s="43" t="s">
        <v>655</v>
      </c>
      <c r="B96" s="38">
        <f>COUNT(B67:B91)</f>
        <v>15</v>
      </c>
      <c r="C96" s="38">
        <f t="shared" ref="C96:E96" si="11">COUNT(C67:C91)</f>
        <v>25</v>
      </c>
      <c r="D96" s="38">
        <f t="shared" si="11"/>
        <v>15</v>
      </c>
      <c r="E96" s="38">
        <f t="shared" si="11"/>
        <v>25</v>
      </c>
      <c r="I96" s="2"/>
      <c r="J96" s="1"/>
      <c r="K96" s="1"/>
      <c r="L96" s="1"/>
      <c r="M96" s="1"/>
      <c r="N96" s="1"/>
    </row>
    <row r="97" spans="2:30" x14ac:dyDescent="0.35">
      <c r="I97" s="2"/>
      <c r="J97" s="1"/>
      <c r="K97" s="1"/>
      <c r="L97" s="1"/>
      <c r="M97" s="1"/>
      <c r="N97" s="1"/>
    </row>
    <row r="98" spans="2:30" x14ac:dyDescent="0.35">
      <c r="I98" s="2"/>
      <c r="J98" s="1"/>
      <c r="K98" s="1"/>
      <c r="L98" s="1"/>
      <c r="M98" s="1"/>
      <c r="N98" s="1"/>
    </row>
    <row r="99" spans="2:30" x14ac:dyDescent="0.35">
      <c r="I99" s="2"/>
      <c r="J99" s="1"/>
      <c r="K99" s="1"/>
      <c r="L99" s="1"/>
      <c r="M99" s="1"/>
      <c r="N99" s="1"/>
    </row>
    <row r="100" spans="2:30" ht="7" customHeight="1" x14ac:dyDescent="0.35"/>
    <row r="101" spans="2:30" ht="17" customHeight="1" x14ac:dyDescent="0.5">
      <c r="B101" s="63" t="s">
        <v>854</v>
      </c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</row>
    <row r="102" spans="2:30" x14ac:dyDescent="0.35">
      <c r="B102" s="64" t="s">
        <v>59</v>
      </c>
      <c r="C102" s="64"/>
      <c r="D102" s="64"/>
      <c r="E102" s="64"/>
      <c r="F102" s="64"/>
      <c r="G102" s="64"/>
      <c r="H102" s="14"/>
      <c r="I102" s="65" t="s">
        <v>58</v>
      </c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</row>
    <row r="103" spans="2:30" ht="16.5" x14ac:dyDescent="0.35">
      <c r="B103" s="60" t="s">
        <v>581</v>
      </c>
      <c r="C103" s="60"/>
      <c r="D103" s="60"/>
      <c r="E103" s="60"/>
      <c r="F103" s="61"/>
      <c r="G103" s="61"/>
      <c r="H103" s="24"/>
      <c r="I103" s="62" t="s">
        <v>57</v>
      </c>
      <c r="J103" s="62"/>
      <c r="K103" s="62"/>
      <c r="L103" s="62"/>
      <c r="M103" s="62"/>
      <c r="N103" s="62"/>
      <c r="P103" s="66" t="s">
        <v>56</v>
      </c>
      <c r="Q103" s="66"/>
      <c r="R103" s="66"/>
      <c r="S103" s="66"/>
      <c r="T103" s="66"/>
      <c r="U103" s="66"/>
      <c r="V103" s="66"/>
      <c r="W103" s="66"/>
      <c r="X103" s="66"/>
      <c r="Z103" s="66" t="s">
        <v>55</v>
      </c>
      <c r="AA103" s="66"/>
    </row>
    <row r="104" spans="2:30" ht="16.5" x14ac:dyDescent="0.4">
      <c r="B104" s="60" t="s">
        <v>8</v>
      </c>
      <c r="C104" s="60"/>
      <c r="D104" s="60" t="s">
        <v>6</v>
      </c>
      <c r="E104" s="60"/>
      <c r="F104" s="15"/>
      <c r="G104" s="15"/>
      <c r="H104" s="15"/>
      <c r="I104" s="19" t="s">
        <v>53</v>
      </c>
      <c r="J104" s="20" t="s">
        <v>582</v>
      </c>
      <c r="K104" s="20"/>
      <c r="L104" s="20"/>
      <c r="M104" s="20"/>
      <c r="N104" s="20"/>
      <c r="P104" s="19" t="s">
        <v>388</v>
      </c>
      <c r="Q104" s="20"/>
      <c r="R104" s="20"/>
      <c r="S104" s="20"/>
      <c r="T104" s="20"/>
      <c r="U104" s="20"/>
      <c r="V104" s="20"/>
      <c r="W104" s="20"/>
      <c r="X104" s="20"/>
      <c r="Z104" s="61" t="s">
        <v>868</v>
      </c>
      <c r="AA104" s="61"/>
    </row>
    <row r="105" spans="2:30" ht="16.5" x14ac:dyDescent="0.4">
      <c r="B105" s="1" t="s">
        <v>552</v>
      </c>
      <c r="C105" s="1" t="s">
        <v>858</v>
      </c>
      <c r="D105" s="1" t="s">
        <v>552</v>
      </c>
      <c r="E105" s="1" t="s">
        <v>858</v>
      </c>
      <c r="F105" s="40"/>
      <c r="G105" s="40"/>
      <c r="H105" s="40"/>
      <c r="I105" s="19"/>
      <c r="J105" s="20"/>
      <c r="K105" s="20"/>
      <c r="L105" s="20"/>
      <c r="M105" s="20"/>
      <c r="N105" s="20"/>
      <c r="P105" s="19"/>
      <c r="Q105" s="20"/>
      <c r="R105" s="20"/>
      <c r="S105" s="20"/>
      <c r="T105" s="20"/>
      <c r="U105" s="20"/>
      <c r="V105" s="20"/>
      <c r="W105" s="20"/>
      <c r="X105" s="20"/>
      <c r="Z105" s="2" t="s">
        <v>37</v>
      </c>
      <c r="AA105" s="6">
        <v>1.4959020000000001</v>
      </c>
    </row>
    <row r="106" spans="2:30" x14ac:dyDescent="0.35">
      <c r="B106" s="20">
        <v>0.94</v>
      </c>
      <c r="C106" s="20">
        <v>0.67</v>
      </c>
      <c r="D106" s="20">
        <v>1</v>
      </c>
      <c r="E106" s="20">
        <v>0</v>
      </c>
      <c r="F106" s="40"/>
      <c r="G106" s="40"/>
      <c r="H106" s="40"/>
      <c r="I106" s="19" t="s">
        <v>51</v>
      </c>
      <c r="J106" s="20" t="s">
        <v>50</v>
      </c>
      <c r="K106" s="20"/>
      <c r="L106" s="20"/>
      <c r="M106" s="20"/>
      <c r="N106" s="20"/>
      <c r="P106" s="19" t="s">
        <v>49</v>
      </c>
      <c r="Q106" s="20">
        <v>1</v>
      </c>
      <c r="R106" s="20"/>
      <c r="S106" s="20"/>
      <c r="T106" s="20"/>
      <c r="U106" s="20"/>
      <c r="V106" s="20"/>
      <c r="W106" s="20"/>
      <c r="X106" s="20"/>
      <c r="Z106" s="2" t="s">
        <v>29</v>
      </c>
      <c r="AA106" s="6">
        <v>0.95</v>
      </c>
    </row>
    <row r="107" spans="2:30" x14ac:dyDescent="0.35">
      <c r="B107" s="20">
        <v>1</v>
      </c>
      <c r="C107" s="20">
        <v>0.67</v>
      </c>
      <c r="D107" s="20">
        <v>0.98</v>
      </c>
      <c r="E107" s="20">
        <v>0</v>
      </c>
      <c r="F107" s="40"/>
      <c r="G107" s="40"/>
      <c r="H107" s="40"/>
      <c r="I107" s="19" t="s">
        <v>47</v>
      </c>
      <c r="J107" s="20">
        <v>0.05</v>
      </c>
      <c r="K107" s="20"/>
      <c r="L107" s="20"/>
      <c r="M107" s="20"/>
      <c r="N107" s="20"/>
      <c r="P107" s="19" t="s">
        <v>48</v>
      </c>
      <c r="Q107" s="20">
        <v>6</v>
      </c>
      <c r="R107" s="20"/>
      <c r="S107" s="20"/>
      <c r="T107" s="20"/>
      <c r="U107" s="20"/>
      <c r="V107" s="20"/>
      <c r="W107" s="20"/>
      <c r="X107" s="20"/>
      <c r="Z107" s="22" t="s">
        <v>232</v>
      </c>
      <c r="AA107" s="6">
        <v>13</v>
      </c>
    </row>
    <row r="108" spans="2:30" x14ac:dyDescent="0.35">
      <c r="B108" s="20">
        <v>0.95</v>
      </c>
      <c r="C108" s="20">
        <v>0.64</v>
      </c>
      <c r="D108" s="20">
        <v>0.98</v>
      </c>
      <c r="E108" s="20">
        <v>0.15</v>
      </c>
      <c r="F108" s="40"/>
      <c r="G108" s="40"/>
      <c r="H108" s="40"/>
      <c r="I108" s="19"/>
      <c r="J108" s="20"/>
      <c r="K108" s="20"/>
      <c r="L108" s="20"/>
      <c r="M108" s="20"/>
      <c r="N108" s="20"/>
      <c r="P108" s="19" t="s">
        <v>47</v>
      </c>
      <c r="Q108" s="20">
        <v>0.05</v>
      </c>
      <c r="R108" s="20"/>
      <c r="S108" s="20"/>
      <c r="T108" s="20"/>
      <c r="U108" s="20"/>
      <c r="V108" s="20"/>
      <c r="W108" s="20"/>
      <c r="X108" s="20"/>
      <c r="Z108" s="22" t="s">
        <v>462</v>
      </c>
      <c r="AA108" s="6">
        <v>13</v>
      </c>
      <c r="AC108" s="61"/>
      <c r="AD108" s="61"/>
    </row>
    <row r="109" spans="2:30" x14ac:dyDescent="0.35">
      <c r="B109" s="20">
        <v>1</v>
      </c>
      <c r="C109" s="20">
        <v>0.9</v>
      </c>
      <c r="D109" s="20">
        <v>1</v>
      </c>
      <c r="E109" s="20">
        <v>0.04</v>
      </c>
      <c r="F109" s="40"/>
      <c r="G109" s="40"/>
      <c r="H109" s="40"/>
      <c r="I109" s="19" t="s">
        <v>46</v>
      </c>
      <c r="J109" s="20" t="s">
        <v>45</v>
      </c>
      <c r="K109" s="20" t="s">
        <v>32</v>
      </c>
      <c r="L109" s="20" t="s">
        <v>44</v>
      </c>
      <c r="M109" s="20" t="s">
        <v>43</v>
      </c>
      <c r="N109" s="20"/>
      <c r="P109" s="19"/>
      <c r="Q109" s="20"/>
      <c r="R109" s="20"/>
      <c r="S109" s="20"/>
      <c r="T109" s="20"/>
      <c r="U109" s="20"/>
      <c r="V109" s="20"/>
      <c r="W109" s="20"/>
      <c r="X109" s="20"/>
      <c r="AC109" s="2"/>
    </row>
    <row r="110" spans="2:30" ht="16.5" x14ac:dyDescent="0.4">
      <c r="B110" s="20">
        <v>1</v>
      </c>
      <c r="C110" s="20">
        <v>0.95</v>
      </c>
      <c r="D110" s="20">
        <v>1</v>
      </c>
      <c r="E110" s="20">
        <v>0.21</v>
      </c>
      <c r="F110" s="40"/>
      <c r="G110" s="40"/>
      <c r="H110" s="40"/>
      <c r="I110" s="19" t="s">
        <v>28</v>
      </c>
      <c r="J110" s="20">
        <v>7.1779999999999999</v>
      </c>
      <c r="K110" s="59" t="s">
        <v>25</v>
      </c>
      <c r="L110" s="20" t="s">
        <v>26</v>
      </c>
      <c r="M110" s="20" t="s">
        <v>27</v>
      </c>
      <c r="N110" s="20"/>
      <c r="P110" s="19" t="s">
        <v>42</v>
      </c>
      <c r="Q110" s="20" t="s">
        <v>17</v>
      </c>
      <c r="R110" s="20" t="s">
        <v>41</v>
      </c>
      <c r="S110" s="20" t="s">
        <v>40</v>
      </c>
      <c r="T110" s="20" t="s">
        <v>39</v>
      </c>
      <c r="U110" s="20" t="s">
        <v>38</v>
      </c>
      <c r="V110" s="20"/>
      <c r="W110" s="20"/>
      <c r="X110" s="20"/>
      <c r="Z110" s="61" t="s">
        <v>869</v>
      </c>
      <c r="AA110" s="61"/>
      <c r="AC110" s="2"/>
      <c r="AD110" s="44"/>
    </row>
    <row r="111" spans="2:30" x14ac:dyDescent="0.35">
      <c r="B111" s="20">
        <v>1</v>
      </c>
      <c r="C111" s="20">
        <v>0.82</v>
      </c>
      <c r="D111" s="20">
        <v>1</v>
      </c>
      <c r="E111" s="20">
        <v>0.05</v>
      </c>
      <c r="F111" s="40"/>
      <c r="G111" s="40"/>
      <c r="H111" s="40"/>
      <c r="I111" s="19" t="s">
        <v>24</v>
      </c>
      <c r="J111" s="20">
        <v>10.95</v>
      </c>
      <c r="K111" s="59" t="s">
        <v>25</v>
      </c>
      <c r="L111" s="20" t="s">
        <v>26</v>
      </c>
      <c r="M111" s="20" t="s">
        <v>27</v>
      </c>
      <c r="N111" s="20"/>
      <c r="P111" s="19"/>
      <c r="Q111" s="20"/>
      <c r="R111" s="20"/>
      <c r="S111" s="20"/>
      <c r="T111" s="20"/>
      <c r="U111" s="20"/>
      <c r="V111" s="20"/>
      <c r="W111" s="20"/>
      <c r="X111" s="20"/>
      <c r="Z111" s="2" t="s">
        <v>37</v>
      </c>
      <c r="AA111" s="6">
        <v>4.0885420000000003</v>
      </c>
    </row>
    <row r="112" spans="2:30" ht="16" x14ac:dyDescent="0.4">
      <c r="B112" s="20">
        <v>1</v>
      </c>
      <c r="C112" s="20">
        <v>0.44</v>
      </c>
      <c r="D112" s="20">
        <v>0.68</v>
      </c>
      <c r="E112" s="20">
        <v>0.06</v>
      </c>
      <c r="F112" s="40"/>
      <c r="G112" s="40"/>
      <c r="H112" s="40"/>
      <c r="I112" s="19" t="s">
        <v>23</v>
      </c>
      <c r="J112" s="20">
        <v>53.98</v>
      </c>
      <c r="K112" s="59" t="s">
        <v>25</v>
      </c>
      <c r="L112" s="20" t="s">
        <v>26</v>
      </c>
      <c r="M112" s="20" t="s">
        <v>27</v>
      </c>
      <c r="N112" s="20"/>
      <c r="P112" s="19" t="s">
        <v>860</v>
      </c>
      <c r="Q112" s="20">
        <v>0.36549999999999999</v>
      </c>
      <c r="R112" s="20" t="s">
        <v>586</v>
      </c>
      <c r="S112" s="20" t="s">
        <v>27</v>
      </c>
      <c r="T112" s="20" t="s">
        <v>26</v>
      </c>
      <c r="U112" s="59" t="s">
        <v>25</v>
      </c>
      <c r="V112" s="20"/>
      <c r="W112" s="20"/>
      <c r="X112" s="20"/>
      <c r="Z112" s="2" t="s">
        <v>29</v>
      </c>
      <c r="AA112" s="6">
        <v>0.95</v>
      </c>
      <c r="AC112" s="61"/>
      <c r="AD112" s="61"/>
    </row>
    <row r="113" spans="2:30" x14ac:dyDescent="0.35">
      <c r="B113" s="20">
        <v>0.94</v>
      </c>
      <c r="C113" s="20">
        <v>0.35</v>
      </c>
      <c r="D113" s="20">
        <v>1</v>
      </c>
      <c r="E113" s="20">
        <v>0</v>
      </c>
      <c r="F113" s="40"/>
      <c r="G113" s="40"/>
      <c r="H113" s="40"/>
      <c r="I113" s="19"/>
      <c r="J113" s="20"/>
      <c r="K113" s="20"/>
      <c r="L113" s="20"/>
      <c r="M113" s="20"/>
      <c r="N113" s="20"/>
      <c r="P113" s="19" t="s">
        <v>587</v>
      </c>
      <c r="Q113" s="20">
        <v>4.9329999999999999E-2</v>
      </c>
      <c r="R113" s="20" t="s">
        <v>588</v>
      </c>
      <c r="S113" s="20" t="s">
        <v>31</v>
      </c>
      <c r="T113" s="20" t="s">
        <v>30</v>
      </c>
      <c r="U113" s="59">
        <v>0.96379999999999999</v>
      </c>
      <c r="V113" s="20"/>
      <c r="W113" s="20"/>
      <c r="X113" s="20"/>
      <c r="Z113" s="22" t="s">
        <v>232</v>
      </c>
      <c r="AA113" s="6">
        <v>3</v>
      </c>
      <c r="AC113" s="2"/>
      <c r="AD113" s="45"/>
    </row>
    <row r="114" spans="2:30" ht="16" x14ac:dyDescent="0.4">
      <c r="B114" s="20">
        <v>1</v>
      </c>
      <c r="C114" s="20">
        <v>0.14000000000000001</v>
      </c>
      <c r="D114" s="20">
        <v>1</v>
      </c>
      <c r="E114" s="20">
        <v>0</v>
      </c>
      <c r="F114" s="40"/>
      <c r="G114" s="40"/>
      <c r="H114" s="40"/>
      <c r="I114" s="19" t="s">
        <v>36</v>
      </c>
      <c r="J114" s="20" t="s">
        <v>35</v>
      </c>
      <c r="K114" s="20" t="s">
        <v>12</v>
      </c>
      <c r="L114" s="20" t="s">
        <v>34</v>
      </c>
      <c r="M114" s="20" t="s">
        <v>33</v>
      </c>
      <c r="N114" s="20" t="s">
        <v>32</v>
      </c>
      <c r="P114" s="19" t="s">
        <v>861</v>
      </c>
      <c r="Q114" s="20">
        <v>0.83440000000000003</v>
      </c>
      <c r="R114" s="20" t="s">
        <v>589</v>
      </c>
      <c r="S114" s="20" t="s">
        <v>27</v>
      </c>
      <c r="T114" s="20" t="s">
        <v>26</v>
      </c>
      <c r="U114" s="59" t="s">
        <v>25</v>
      </c>
      <c r="V114" s="20"/>
      <c r="W114" s="20"/>
      <c r="X114" s="20"/>
      <c r="Z114" s="22" t="s">
        <v>462</v>
      </c>
      <c r="AA114" s="6">
        <v>3</v>
      </c>
      <c r="AC114" s="2"/>
      <c r="AD114" s="44"/>
    </row>
    <row r="115" spans="2:30" ht="16" x14ac:dyDescent="0.4">
      <c r="B115" s="20">
        <v>0.98</v>
      </c>
      <c r="C115" s="20">
        <v>0.24</v>
      </c>
      <c r="D115" s="20">
        <v>1</v>
      </c>
      <c r="E115" s="20">
        <v>0.11</v>
      </c>
      <c r="F115" s="40"/>
      <c r="G115" s="40"/>
      <c r="H115" s="40"/>
      <c r="I115" s="19" t="s">
        <v>28</v>
      </c>
      <c r="J115" s="20">
        <v>0.78820000000000001</v>
      </c>
      <c r="K115" s="20">
        <v>1</v>
      </c>
      <c r="L115" s="20">
        <v>0.78820000000000001</v>
      </c>
      <c r="M115" s="20" t="s">
        <v>583</v>
      </c>
      <c r="N115" s="20" t="s">
        <v>22</v>
      </c>
      <c r="P115" s="19" t="s">
        <v>863</v>
      </c>
      <c r="Q115" s="20">
        <v>-0.31619999999999998</v>
      </c>
      <c r="R115" s="20" t="s">
        <v>590</v>
      </c>
      <c r="S115" s="20" t="s">
        <v>27</v>
      </c>
      <c r="T115" s="20" t="s">
        <v>26</v>
      </c>
      <c r="U115" s="59" t="s">
        <v>25</v>
      </c>
      <c r="V115" s="20"/>
      <c r="W115" s="20"/>
      <c r="X115" s="20"/>
    </row>
    <row r="116" spans="2:30" ht="16.5" x14ac:dyDescent="0.4">
      <c r="B116" s="20">
        <v>1</v>
      </c>
      <c r="C116" s="20">
        <v>0.67</v>
      </c>
      <c r="D116" s="20">
        <v>0.37</v>
      </c>
      <c r="E116" s="20">
        <v>7.0000000000000007E-2</v>
      </c>
      <c r="F116" s="40"/>
      <c r="G116" s="40"/>
      <c r="H116" s="40"/>
      <c r="I116" s="19" t="s">
        <v>24</v>
      </c>
      <c r="J116" s="20">
        <v>1.2030000000000001</v>
      </c>
      <c r="K116" s="20">
        <v>1</v>
      </c>
      <c r="L116" s="20">
        <v>1.2030000000000001</v>
      </c>
      <c r="M116" s="20" t="s">
        <v>584</v>
      </c>
      <c r="N116" s="20" t="s">
        <v>22</v>
      </c>
      <c r="P116" s="19" t="s">
        <v>862</v>
      </c>
      <c r="Q116" s="20">
        <v>0.46889999999999998</v>
      </c>
      <c r="R116" s="20" t="s">
        <v>591</v>
      </c>
      <c r="S116" s="20" t="s">
        <v>27</v>
      </c>
      <c r="T116" s="20" t="s">
        <v>26</v>
      </c>
      <c r="U116" s="59" t="s">
        <v>25</v>
      </c>
      <c r="V116" s="20"/>
      <c r="W116" s="20"/>
      <c r="X116" s="20"/>
      <c r="Z116" s="61" t="s">
        <v>870</v>
      </c>
      <c r="AA116" s="61"/>
    </row>
    <row r="117" spans="2:30" ht="16" x14ac:dyDescent="0.4">
      <c r="B117" s="20">
        <v>0.8</v>
      </c>
      <c r="C117" s="20">
        <v>0.65</v>
      </c>
      <c r="D117" s="20">
        <v>0.93</v>
      </c>
      <c r="E117" s="20">
        <v>0.2</v>
      </c>
      <c r="F117" s="40"/>
      <c r="G117" s="40"/>
      <c r="H117" s="40"/>
      <c r="I117" s="19" t="s">
        <v>23</v>
      </c>
      <c r="J117" s="20">
        <v>5.9269999999999996</v>
      </c>
      <c r="K117" s="20">
        <v>1</v>
      </c>
      <c r="L117" s="20">
        <v>5.9269999999999996</v>
      </c>
      <c r="M117" s="20" t="s">
        <v>585</v>
      </c>
      <c r="N117" s="20" t="s">
        <v>22</v>
      </c>
      <c r="P117" s="19" t="s">
        <v>864</v>
      </c>
      <c r="Q117" s="20">
        <v>0.78510000000000002</v>
      </c>
      <c r="R117" s="20" t="s">
        <v>592</v>
      </c>
      <c r="S117" s="20" t="s">
        <v>27</v>
      </c>
      <c r="T117" s="20" t="s">
        <v>26</v>
      </c>
      <c r="U117" s="59" t="s">
        <v>25</v>
      </c>
      <c r="V117" s="20"/>
      <c r="W117" s="20"/>
      <c r="X117" s="20"/>
      <c r="Z117" s="2" t="s">
        <v>37</v>
      </c>
      <c r="AA117" s="23">
        <v>1.922131</v>
      </c>
    </row>
    <row r="118" spans="2:30" x14ac:dyDescent="0.35">
      <c r="B118" s="20">
        <v>0.62</v>
      </c>
      <c r="C118" s="20">
        <v>0.68</v>
      </c>
      <c r="D118" s="20">
        <v>1</v>
      </c>
      <c r="E118" s="20">
        <v>0.02</v>
      </c>
      <c r="F118" s="40"/>
      <c r="G118" s="40"/>
      <c r="H118" s="40"/>
      <c r="I118" s="19" t="s">
        <v>21</v>
      </c>
      <c r="J118" s="20">
        <v>2.012</v>
      </c>
      <c r="K118" s="20">
        <v>71</v>
      </c>
      <c r="L118" s="20">
        <v>2.8330000000000001E-2</v>
      </c>
      <c r="M118" s="20"/>
      <c r="N118" s="20"/>
      <c r="P118" s="19"/>
      <c r="Q118" s="20"/>
      <c r="R118" s="20"/>
      <c r="S118" s="20"/>
      <c r="T118" s="20"/>
      <c r="U118" s="20"/>
      <c r="V118" s="20"/>
      <c r="W118" s="20"/>
      <c r="X118" s="20"/>
      <c r="Z118" s="2" t="s">
        <v>29</v>
      </c>
      <c r="AA118" s="6">
        <v>0.95</v>
      </c>
    </row>
    <row r="119" spans="2:30" x14ac:dyDescent="0.35">
      <c r="B119" s="20">
        <v>0.84</v>
      </c>
      <c r="C119" s="20">
        <v>0.53</v>
      </c>
      <c r="D119" s="20">
        <v>0.62</v>
      </c>
      <c r="E119" s="20">
        <v>0.12</v>
      </c>
      <c r="F119" s="40"/>
      <c r="G119" s="40"/>
      <c r="H119" s="40"/>
      <c r="I119" s="2"/>
      <c r="J119" s="1"/>
      <c r="K119" s="1"/>
      <c r="L119" s="1"/>
      <c r="M119" s="1"/>
      <c r="N119" s="1"/>
      <c r="P119" s="19"/>
      <c r="Q119" s="20"/>
      <c r="R119" s="20"/>
      <c r="S119" s="20"/>
      <c r="T119" s="20"/>
      <c r="U119" s="20"/>
      <c r="V119" s="20"/>
      <c r="W119" s="20"/>
      <c r="X119" s="20"/>
      <c r="Z119" s="22" t="s">
        <v>232</v>
      </c>
      <c r="AA119" s="6">
        <v>9</v>
      </c>
    </row>
    <row r="120" spans="2:30" x14ac:dyDescent="0.35">
      <c r="B120" s="20">
        <v>1</v>
      </c>
      <c r="C120" s="20">
        <v>0.68</v>
      </c>
      <c r="D120" s="20">
        <v>0.77</v>
      </c>
      <c r="E120" s="20">
        <v>0.24</v>
      </c>
      <c r="F120" s="40"/>
      <c r="G120" s="40"/>
      <c r="H120" s="40"/>
      <c r="I120" s="2"/>
      <c r="J120" s="1"/>
      <c r="K120" s="1"/>
      <c r="L120" s="1"/>
      <c r="M120" s="1"/>
      <c r="N120" s="1"/>
      <c r="P120" s="19" t="s">
        <v>20</v>
      </c>
      <c r="Q120" s="20" t="s">
        <v>19</v>
      </c>
      <c r="R120" s="20" t="s">
        <v>18</v>
      </c>
      <c r="S120" s="20" t="s">
        <v>17</v>
      </c>
      <c r="T120" s="20" t="s">
        <v>16</v>
      </c>
      <c r="U120" s="20" t="s">
        <v>15</v>
      </c>
      <c r="V120" s="20" t="s">
        <v>14</v>
      </c>
      <c r="W120" s="20" t="s">
        <v>13</v>
      </c>
      <c r="X120" s="20" t="s">
        <v>12</v>
      </c>
      <c r="Z120" s="22" t="s">
        <v>462</v>
      </c>
      <c r="AA120" s="6">
        <v>9</v>
      </c>
    </row>
    <row r="121" spans="2:30" x14ac:dyDescent="0.35">
      <c r="B121" s="16"/>
      <c r="C121" s="20">
        <v>0.91</v>
      </c>
      <c r="D121" s="16"/>
      <c r="E121" s="20">
        <v>0.28000000000000003</v>
      </c>
      <c r="F121" s="40"/>
      <c r="I121" s="2"/>
      <c r="J121" s="1"/>
      <c r="K121" s="1"/>
      <c r="L121" s="1"/>
      <c r="M121" s="1"/>
      <c r="N121" s="1"/>
      <c r="P121" s="19"/>
      <c r="Q121" s="20"/>
      <c r="R121" s="20"/>
      <c r="S121" s="20"/>
      <c r="T121" s="20"/>
      <c r="U121" s="20"/>
      <c r="V121" s="20"/>
      <c r="W121" s="20"/>
      <c r="X121" s="20"/>
    </row>
    <row r="122" spans="2:30" ht="16" x14ac:dyDescent="0.4">
      <c r="B122" s="16"/>
      <c r="C122" s="20">
        <v>0.22</v>
      </c>
      <c r="D122" s="16"/>
      <c r="E122" s="20">
        <v>0.19</v>
      </c>
      <c r="F122" s="40"/>
      <c r="I122" s="2"/>
      <c r="J122" s="1"/>
      <c r="K122" s="1"/>
      <c r="L122" s="1"/>
      <c r="M122" s="1"/>
      <c r="N122" s="1"/>
      <c r="P122" s="19" t="s">
        <v>860</v>
      </c>
      <c r="Q122" s="20">
        <v>0.93799999999999994</v>
      </c>
      <c r="R122" s="20">
        <v>0.57250000000000001</v>
      </c>
      <c r="S122" s="20">
        <v>0.36549999999999999</v>
      </c>
      <c r="T122" s="20">
        <v>5.7500000000000002E-2</v>
      </c>
      <c r="U122" s="20">
        <v>15</v>
      </c>
      <c r="V122" s="20">
        <v>20</v>
      </c>
      <c r="W122" s="20">
        <v>6.3570000000000002</v>
      </c>
      <c r="X122" s="20">
        <v>71</v>
      </c>
    </row>
    <row r="123" spans="2:30" x14ac:dyDescent="0.35">
      <c r="B123" s="16"/>
      <c r="C123" s="20">
        <v>0.27</v>
      </c>
      <c r="D123" s="16"/>
      <c r="E123" s="20">
        <v>0.19</v>
      </c>
      <c r="F123" s="40"/>
      <c r="G123" s="40"/>
      <c r="H123" s="40"/>
      <c r="I123" s="2"/>
      <c r="J123" s="1"/>
      <c r="K123" s="1"/>
      <c r="L123" s="1"/>
      <c r="M123" s="1"/>
      <c r="N123" s="1"/>
      <c r="P123" s="19" t="s">
        <v>587</v>
      </c>
      <c r="Q123" s="20">
        <v>0.93799999999999994</v>
      </c>
      <c r="R123" s="20">
        <v>0.88870000000000005</v>
      </c>
      <c r="S123" s="20">
        <v>4.9329999999999999E-2</v>
      </c>
      <c r="T123" s="20">
        <v>6.1469999999999997E-2</v>
      </c>
      <c r="U123" s="20">
        <v>15</v>
      </c>
      <c r="V123" s="20">
        <v>15</v>
      </c>
      <c r="W123" s="20">
        <v>0.80259999999999998</v>
      </c>
      <c r="X123" s="20">
        <v>71</v>
      </c>
    </row>
    <row r="124" spans="2:30" ht="16" x14ac:dyDescent="0.4">
      <c r="B124" s="16"/>
      <c r="C124" s="20">
        <v>0.35</v>
      </c>
      <c r="D124" s="16"/>
      <c r="E124" s="20">
        <v>0.28000000000000003</v>
      </c>
      <c r="F124" s="40"/>
      <c r="G124" s="40"/>
      <c r="H124" s="40"/>
      <c r="I124" s="2"/>
      <c r="J124" s="1"/>
      <c r="K124" s="1"/>
      <c r="L124" s="1"/>
      <c r="M124" s="1"/>
      <c r="N124" s="1"/>
      <c r="P124" s="19" t="s">
        <v>861</v>
      </c>
      <c r="Q124" s="20">
        <v>0.93799999999999994</v>
      </c>
      <c r="R124" s="20">
        <v>0.1036</v>
      </c>
      <c r="S124" s="20">
        <v>0.83440000000000003</v>
      </c>
      <c r="T124" s="20">
        <v>5.4980000000000001E-2</v>
      </c>
      <c r="U124" s="20">
        <v>15</v>
      </c>
      <c r="V124" s="20">
        <v>25</v>
      </c>
      <c r="W124" s="20">
        <v>15.18</v>
      </c>
      <c r="X124" s="20">
        <v>71</v>
      </c>
    </row>
    <row r="125" spans="2:30" ht="16" x14ac:dyDescent="0.4">
      <c r="B125" s="16"/>
      <c r="C125" s="20">
        <v>0.67</v>
      </c>
      <c r="D125" s="16"/>
      <c r="E125" s="20">
        <v>0</v>
      </c>
      <c r="F125" s="40"/>
      <c r="G125" s="40"/>
      <c r="H125" s="40"/>
      <c r="I125" s="2"/>
      <c r="J125" s="1"/>
      <c r="K125" s="1"/>
      <c r="L125" s="1"/>
      <c r="M125" s="1"/>
      <c r="N125" s="1"/>
      <c r="P125" s="19" t="s">
        <v>863</v>
      </c>
      <c r="Q125" s="20">
        <v>0.57250000000000001</v>
      </c>
      <c r="R125" s="20">
        <v>0.88870000000000005</v>
      </c>
      <c r="S125" s="20">
        <v>-0.31619999999999998</v>
      </c>
      <c r="T125" s="20">
        <v>5.7500000000000002E-2</v>
      </c>
      <c r="U125" s="20">
        <v>20</v>
      </c>
      <c r="V125" s="20">
        <v>15</v>
      </c>
      <c r="W125" s="20">
        <v>5.4989999999999997</v>
      </c>
      <c r="X125" s="20">
        <v>71</v>
      </c>
    </row>
    <row r="126" spans="2:30" ht="16" x14ac:dyDescent="0.4">
      <c r="B126" s="3"/>
      <c r="C126" s="3"/>
      <c r="D126" s="3"/>
      <c r="E126" s="20">
        <v>0.06</v>
      </c>
      <c r="F126" s="40"/>
      <c r="G126" s="40"/>
      <c r="H126" s="40"/>
      <c r="I126" s="2"/>
      <c r="J126" s="1"/>
      <c r="K126" s="1"/>
      <c r="L126" s="1"/>
      <c r="M126" s="1"/>
      <c r="N126" s="1"/>
      <c r="P126" s="19" t="s">
        <v>862</v>
      </c>
      <c r="Q126" s="20">
        <v>0.57250000000000001</v>
      </c>
      <c r="R126" s="20">
        <v>0.1036</v>
      </c>
      <c r="S126" s="20">
        <v>0.46889999999999998</v>
      </c>
      <c r="T126" s="20">
        <v>5.0500000000000003E-2</v>
      </c>
      <c r="U126" s="20">
        <v>20</v>
      </c>
      <c r="V126" s="20">
        <v>25</v>
      </c>
      <c r="W126" s="20">
        <v>9.2850000000000001</v>
      </c>
      <c r="X126" s="20">
        <v>71</v>
      </c>
    </row>
    <row r="127" spans="2:30" ht="16" x14ac:dyDescent="0.4">
      <c r="B127" s="6"/>
      <c r="C127" s="6"/>
      <c r="D127" s="6"/>
      <c r="E127" s="20">
        <v>7.0000000000000007E-2</v>
      </c>
      <c r="I127" s="2"/>
      <c r="J127" s="1"/>
      <c r="K127" s="1"/>
      <c r="L127" s="1"/>
      <c r="M127" s="1"/>
      <c r="N127" s="1"/>
      <c r="P127" s="19" t="s">
        <v>864</v>
      </c>
      <c r="Q127" s="20">
        <v>0.88870000000000005</v>
      </c>
      <c r="R127" s="20">
        <v>0.1036</v>
      </c>
      <c r="S127" s="20">
        <v>0.78510000000000002</v>
      </c>
      <c r="T127" s="20">
        <v>5.4980000000000001E-2</v>
      </c>
      <c r="U127" s="20">
        <v>15</v>
      </c>
      <c r="V127" s="20">
        <v>25</v>
      </c>
      <c r="W127" s="20">
        <v>14.28</v>
      </c>
      <c r="X127" s="20">
        <v>71</v>
      </c>
    </row>
    <row r="128" spans="2:30" x14ac:dyDescent="0.35">
      <c r="B128" s="6"/>
      <c r="C128" s="6"/>
      <c r="D128" s="6"/>
      <c r="E128" s="20">
        <v>0.11</v>
      </c>
      <c r="I128" s="2"/>
      <c r="J128" s="1"/>
      <c r="K128" s="1"/>
      <c r="L128" s="1"/>
      <c r="M128" s="1"/>
      <c r="N128" s="1"/>
      <c r="P128" s="19"/>
      <c r="Q128" s="20"/>
      <c r="R128" s="20"/>
      <c r="S128" s="20"/>
      <c r="T128" s="20"/>
      <c r="U128" s="20"/>
      <c r="V128" s="20"/>
      <c r="W128" s="20"/>
      <c r="X128" s="20"/>
    </row>
    <row r="129" spans="1:27" x14ac:dyDescent="0.35">
      <c r="B129" s="6"/>
      <c r="C129" s="6"/>
      <c r="D129" s="6"/>
      <c r="E129" s="20">
        <v>0.14000000000000001</v>
      </c>
      <c r="I129" s="2"/>
      <c r="J129" s="1"/>
      <c r="K129" s="1"/>
      <c r="L129" s="1"/>
      <c r="M129" s="1"/>
      <c r="N129" s="1"/>
      <c r="P129" s="19"/>
      <c r="Q129" s="20"/>
      <c r="R129" s="20"/>
      <c r="S129" s="20"/>
      <c r="T129" s="20"/>
      <c r="U129" s="20"/>
      <c r="V129" s="20"/>
      <c r="W129" s="20"/>
      <c r="X129" s="20"/>
    </row>
    <row r="130" spans="1:27" x14ac:dyDescent="0.35">
      <c r="B130" s="6"/>
      <c r="C130" s="6"/>
      <c r="D130" s="6"/>
      <c r="E130" s="20">
        <v>0</v>
      </c>
      <c r="I130" s="2"/>
      <c r="J130" s="1"/>
      <c r="K130" s="1"/>
      <c r="L130" s="1"/>
      <c r="M130" s="1"/>
      <c r="N130" s="1"/>
      <c r="P130" s="19"/>
      <c r="Q130" s="20"/>
      <c r="R130" s="20"/>
      <c r="S130" s="20"/>
      <c r="T130" s="20"/>
      <c r="U130" s="20"/>
      <c r="V130" s="20"/>
      <c r="W130" s="20"/>
      <c r="X130" s="20"/>
    </row>
    <row r="131" spans="1:27" x14ac:dyDescent="0.35">
      <c r="B131" s="6"/>
      <c r="C131" s="6"/>
      <c r="D131" s="6"/>
      <c r="E131" s="6"/>
      <c r="I131" s="2"/>
      <c r="J131" s="1"/>
      <c r="K131" s="1"/>
      <c r="L131" s="1"/>
      <c r="M131" s="1"/>
      <c r="N131" s="1"/>
    </row>
    <row r="132" spans="1:27" x14ac:dyDescent="0.35">
      <c r="A132" s="43" t="s">
        <v>73</v>
      </c>
      <c r="B132" s="38">
        <f>AVERAGE(B106:B130)</f>
        <v>0.93800000000000006</v>
      </c>
      <c r="C132" s="38">
        <f t="shared" ref="C132:E132" si="12">AVERAGE(C106:C130)</f>
        <v>0.57250000000000001</v>
      </c>
      <c r="D132" s="38">
        <f t="shared" si="12"/>
        <v>0.8886666666666666</v>
      </c>
      <c r="E132" s="38">
        <f t="shared" si="12"/>
        <v>0.1036</v>
      </c>
    </row>
    <row r="133" spans="1:27" x14ac:dyDescent="0.35">
      <c r="A133" s="43" t="s">
        <v>83</v>
      </c>
      <c r="B133" s="38">
        <f>MEDIAN(B106:B130)</f>
        <v>1</v>
      </c>
      <c r="C133" s="38">
        <f t="shared" ref="C133:E133" si="13">MEDIAN(C106:C130)</f>
        <v>0.66</v>
      </c>
      <c r="D133" s="38">
        <f t="shared" si="13"/>
        <v>1</v>
      </c>
      <c r="E133" s="38">
        <f t="shared" si="13"/>
        <v>7.0000000000000007E-2</v>
      </c>
    </row>
    <row r="134" spans="1:27" x14ac:dyDescent="0.35">
      <c r="A134" s="43" t="s">
        <v>654</v>
      </c>
      <c r="B134" s="38">
        <f>STDEV(B106:B130)</f>
        <v>0.10771655927877118</v>
      </c>
      <c r="C134" s="38">
        <f t="shared" ref="C134:E134" si="14">STDEV(C106:C130)</f>
        <v>0.24369685655489434</v>
      </c>
      <c r="D134" s="38">
        <f t="shared" si="14"/>
        <v>0.19205158037311149</v>
      </c>
      <c r="E134" s="38">
        <f t="shared" si="14"/>
        <v>9.2325511100670374E-2</v>
      </c>
    </row>
    <row r="135" spans="1:27" x14ac:dyDescent="0.35">
      <c r="A135" s="43" t="s">
        <v>655</v>
      </c>
      <c r="B135" s="38">
        <f>COUNT(B106:B130)</f>
        <v>15</v>
      </c>
      <c r="C135" s="38">
        <f t="shared" ref="C135:E135" si="15">COUNT(C106:C130)</f>
        <v>20</v>
      </c>
      <c r="D135" s="38">
        <f t="shared" si="15"/>
        <v>15</v>
      </c>
      <c r="E135" s="38">
        <f t="shared" si="15"/>
        <v>25</v>
      </c>
    </row>
    <row r="138" spans="1:27" ht="23" x14ac:dyDescent="0.5">
      <c r="B138" s="63" t="s">
        <v>855</v>
      </c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</row>
    <row r="139" spans="1:27" x14ac:dyDescent="0.35">
      <c r="B139" s="64" t="s">
        <v>59</v>
      </c>
      <c r="C139" s="64"/>
      <c r="D139" s="64"/>
      <c r="E139" s="64"/>
      <c r="F139" s="64"/>
      <c r="G139" s="64"/>
      <c r="H139" s="14"/>
      <c r="I139" s="65" t="s">
        <v>58</v>
      </c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</row>
    <row r="140" spans="1:27" ht="16.5" x14ac:dyDescent="0.35">
      <c r="B140" s="60" t="s">
        <v>593</v>
      </c>
      <c r="C140" s="60"/>
      <c r="D140" s="60"/>
      <c r="E140" s="60"/>
      <c r="F140" s="61"/>
      <c r="G140" s="61"/>
      <c r="H140" s="24"/>
      <c r="I140" s="62" t="s">
        <v>57</v>
      </c>
      <c r="J140" s="62"/>
      <c r="K140" s="62"/>
      <c r="L140" s="62"/>
      <c r="M140" s="62"/>
      <c r="N140" s="62"/>
      <c r="P140" s="66" t="s">
        <v>56</v>
      </c>
      <c r="Q140" s="66"/>
      <c r="R140" s="66"/>
      <c r="S140" s="66"/>
      <c r="T140" s="66"/>
      <c r="U140" s="66"/>
      <c r="V140" s="66"/>
      <c r="W140" s="66"/>
      <c r="X140" s="66"/>
      <c r="Z140" s="66" t="s">
        <v>55</v>
      </c>
      <c r="AA140" s="66"/>
    </row>
    <row r="141" spans="1:27" ht="16.5" x14ac:dyDescent="0.4">
      <c r="B141" s="60" t="s">
        <v>8</v>
      </c>
      <c r="C141" s="60"/>
      <c r="D141" s="60" t="s">
        <v>6</v>
      </c>
      <c r="E141" s="60"/>
      <c r="I141" s="19" t="s">
        <v>53</v>
      </c>
      <c r="J141" s="20" t="s">
        <v>871</v>
      </c>
      <c r="K141" s="20"/>
      <c r="L141" s="20"/>
      <c r="M141" s="20"/>
      <c r="N141" s="20"/>
      <c r="P141" s="19" t="s">
        <v>388</v>
      </c>
      <c r="Q141" s="20"/>
      <c r="R141" s="20"/>
      <c r="S141" s="20"/>
      <c r="T141" s="20"/>
      <c r="U141" s="20"/>
      <c r="V141" s="20"/>
      <c r="W141" s="20"/>
      <c r="X141" s="20"/>
      <c r="Z141" s="61" t="s">
        <v>868</v>
      </c>
      <c r="AA141" s="61"/>
    </row>
    <row r="142" spans="1:27" ht="16.5" x14ac:dyDescent="0.4">
      <c r="B142" s="1" t="s">
        <v>552</v>
      </c>
      <c r="C142" s="1" t="s">
        <v>858</v>
      </c>
      <c r="D142" s="1" t="s">
        <v>552</v>
      </c>
      <c r="E142" s="1" t="s">
        <v>858</v>
      </c>
      <c r="I142" s="19"/>
      <c r="J142" s="20"/>
      <c r="K142" s="20"/>
      <c r="L142" s="20"/>
      <c r="M142" s="20"/>
      <c r="N142" s="20"/>
      <c r="P142" s="19"/>
      <c r="Q142" s="20"/>
      <c r="R142" s="20"/>
      <c r="S142" s="20"/>
      <c r="T142" s="20"/>
      <c r="U142" s="20"/>
      <c r="V142" s="20"/>
      <c r="W142" s="20"/>
      <c r="X142" s="20"/>
      <c r="Z142" s="2" t="s">
        <v>37</v>
      </c>
      <c r="AA142" s="6">
        <v>1.3308819999999999</v>
      </c>
    </row>
    <row r="143" spans="1:27" x14ac:dyDescent="0.35">
      <c r="B143" s="20">
        <v>7.0000000000000007E-2</v>
      </c>
      <c r="C143" s="20">
        <v>0.22</v>
      </c>
      <c r="D143" s="20">
        <v>0</v>
      </c>
      <c r="E143" s="20">
        <v>0.05</v>
      </c>
      <c r="I143" s="19" t="s">
        <v>51</v>
      </c>
      <c r="J143" s="20" t="s">
        <v>50</v>
      </c>
      <c r="K143" s="20"/>
      <c r="L143" s="20"/>
      <c r="M143" s="20"/>
      <c r="N143" s="20"/>
      <c r="P143" s="19" t="s">
        <v>49</v>
      </c>
      <c r="Q143" s="20">
        <v>1</v>
      </c>
      <c r="R143" s="20"/>
      <c r="S143" s="20"/>
      <c r="T143" s="20"/>
      <c r="U143" s="20"/>
      <c r="V143" s="20"/>
      <c r="W143" s="20"/>
      <c r="X143" s="20"/>
      <c r="Z143" s="2" t="s">
        <v>29</v>
      </c>
      <c r="AA143" s="6">
        <v>0.9</v>
      </c>
    </row>
    <row r="144" spans="1:27" x14ac:dyDescent="0.35">
      <c r="B144" s="20">
        <v>0</v>
      </c>
      <c r="C144" s="20">
        <v>0.16</v>
      </c>
      <c r="D144" s="20">
        <v>0</v>
      </c>
      <c r="E144" s="20">
        <v>0.04</v>
      </c>
      <c r="I144" s="19" t="s">
        <v>47</v>
      </c>
      <c r="J144" s="20">
        <v>0.05</v>
      </c>
      <c r="K144" s="20"/>
      <c r="L144" s="20"/>
      <c r="M144" s="20"/>
      <c r="N144" s="20"/>
      <c r="P144" s="19" t="s">
        <v>48</v>
      </c>
      <c r="Q144" s="20">
        <v>6</v>
      </c>
      <c r="R144" s="20"/>
      <c r="S144" s="20"/>
      <c r="T144" s="20"/>
      <c r="U144" s="20"/>
      <c r="V144" s="20"/>
      <c r="W144" s="20"/>
      <c r="X144" s="20"/>
      <c r="Z144" s="22" t="s">
        <v>232</v>
      </c>
      <c r="AA144" s="6">
        <v>13</v>
      </c>
    </row>
    <row r="145" spans="2:27" x14ac:dyDescent="0.35">
      <c r="B145" s="20">
        <v>0</v>
      </c>
      <c r="C145" s="20">
        <v>0.18</v>
      </c>
      <c r="D145" s="20">
        <v>0</v>
      </c>
      <c r="E145" s="20">
        <v>0.02</v>
      </c>
      <c r="I145" s="19"/>
      <c r="J145" s="20"/>
      <c r="K145" s="20"/>
      <c r="L145" s="20"/>
      <c r="M145" s="20"/>
      <c r="N145" s="20"/>
      <c r="P145" s="19" t="s">
        <v>47</v>
      </c>
      <c r="Q145" s="20">
        <v>0.05</v>
      </c>
      <c r="R145" s="20"/>
      <c r="S145" s="20"/>
      <c r="T145" s="20"/>
      <c r="U145" s="20"/>
      <c r="V145" s="20"/>
      <c r="W145" s="20"/>
      <c r="X145" s="20"/>
      <c r="Z145" s="22" t="s">
        <v>462</v>
      </c>
      <c r="AA145" s="6">
        <v>13</v>
      </c>
    </row>
    <row r="146" spans="2:27" x14ac:dyDescent="0.35">
      <c r="B146" s="20">
        <v>0</v>
      </c>
      <c r="C146" s="20">
        <v>0</v>
      </c>
      <c r="D146" s="20">
        <v>0</v>
      </c>
      <c r="E146" s="20">
        <v>0.16</v>
      </c>
      <c r="I146" s="19" t="s">
        <v>46</v>
      </c>
      <c r="J146" s="20" t="s">
        <v>45</v>
      </c>
      <c r="K146" s="20" t="s">
        <v>32</v>
      </c>
      <c r="L146" s="20" t="s">
        <v>44</v>
      </c>
      <c r="M146" s="20" t="s">
        <v>43</v>
      </c>
      <c r="N146" s="20"/>
      <c r="P146" s="19"/>
      <c r="Q146" s="20"/>
      <c r="R146" s="20"/>
      <c r="S146" s="20"/>
      <c r="T146" s="20"/>
      <c r="U146" s="20"/>
      <c r="V146" s="20"/>
      <c r="W146" s="20"/>
      <c r="X146" s="20"/>
    </row>
    <row r="147" spans="2:27" ht="16.5" x14ac:dyDescent="0.4">
      <c r="B147" s="20">
        <v>0</v>
      </c>
      <c r="C147" s="20">
        <v>0</v>
      </c>
      <c r="D147" s="20">
        <v>0</v>
      </c>
      <c r="E147" s="20">
        <v>0.24</v>
      </c>
      <c r="I147" s="19" t="s">
        <v>28</v>
      </c>
      <c r="J147" s="20">
        <v>3.254</v>
      </c>
      <c r="K147" s="20">
        <v>5.33E-2</v>
      </c>
      <c r="L147" s="20" t="s">
        <v>30</v>
      </c>
      <c r="M147" s="20" t="s">
        <v>31</v>
      </c>
      <c r="N147" s="20"/>
      <c r="P147" s="19" t="s">
        <v>42</v>
      </c>
      <c r="Q147" s="20" t="s">
        <v>17</v>
      </c>
      <c r="R147" s="20" t="s">
        <v>41</v>
      </c>
      <c r="S147" s="20" t="s">
        <v>40</v>
      </c>
      <c r="T147" s="20" t="s">
        <v>39</v>
      </c>
      <c r="U147" s="20" t="s">
        <v>38</v>
      </c>
      <c r="V147" s="20"/>
      <c r="W147" s="20"/>
      <c r="X147" s="20"/>
      <c r="Z147" s="61" t="s">
        <v>869</v>
      </c>
      <c r="AA147" s="61"/>
    </row>
    <row r="148" spans="2:27" x14ac:dyDescent="0.35">
      <c r="B148" s="20">
        <v>0</v>
      </c>
      <c r="C148" s="20">
        <v>0</v>
      </c>
      <c r="D148" s="20">
        <v>0</v>
      </c>
      <c r="E148" s="20">
        <v>0.11</v>
      </c>
      <c r="I148" s="19" t="s">
        <v>24</v>
      </c>
      <c r="J148" s="20">
        <v>6.0389999999999997</v>
      </c>
      <c r="K148" s="20">
        <v>9.1999999999999998E-3</v>
      </c>
      <c r="L148" s="20" t="s">
        <v>63</v>
      </c>
      <c r="M148" s="20" t="s">
        <v>27</v>
      </c>
      <c r="N148" s="20"/>
      <c r="P148" s="19"/>
      <c r="Q148" s="20"/>
      <c r="R148" s="20"/>
      <c r="S148" s="20"/>
      <c r="T148" s="20"/>
      <c r="U148" s="20"/>
      <c r="V148" s="20"/>
      <c r="W148" s="20"/>
      <c r="X148" s="20"/>
      <c r="Z148" s="2" t="s">
        <v>37</v>
      </c>
      <c r="AA148" s="6">
        <v>2.3589739999999999</v>
      </c>
    </row>
    <row r="149" spans="2:27" ht="16" x14ac:dyDescent="0.4">
      <c r="B149" s="20">
        <v>0</v>
      </c>
      <c r="C149" s="20">
        <v>0.23</v>
      </c>
      <c r="D149" s="20">
        <v>0.11</v>
      </c>
      <c r="E149" s="20">
        <v>0</v>
      </c>
      <c r="I149" s="19" t="s">
        <v>23</v>
      </c>
      <c r="J149" s="20">
        <v>31.18</v>
      </c>
      <c r="K149" s="20" t="s">
        <v>25</v>
      </c>
      <c r="L149" s="20" t="s">
        <v>26</v>
      </c>
      <c r="M149" s="20" t="s">
        <v>27</v>
      </c>
      <c r="N149" s="20"/>
      <c r="P149" s="19" t="s">
        <v>860</v>
      </c>
      <c r="Q149" s="20">
        <v>-0.18079999999999999</v>
      </c>
      <c r="R149" s="20" t="s">
        <v>599</v>
      </c>
      <c r="S149" s="20" t="s">
        <v>27</v>
      </c>
      <c r="T149" s="20" t="s">
        <v>26</v>
      </c>
      <c r="U149" s="59" t="s">
        <v>25</v>
      </c>
      <c r="V149" s="20"/>
      <c r="W149" s="20"/>
      <c r="X149" s="20"/>
      <c r="Z149" s="2" t="s">
        <v>29</v>
      </c>
      <c r="AA149" s="6">
        <v>0.9</v>
      </c>
    </row>
    <row r="150" spans="2:27" x14ac:dyDescent="0.35">
      <c r="B150" s="20">
        <v>0.04</v>
      </c>
      <c r="C150" s="20">
        <v>0.37</v>
      </c>
      <c r="D150" s="20">
        <v>0</v>
      </c>
      <c r="E150" s="20">
        <v>0.04</v>
      </c>
      <c r="I150" s="19"/>
      <c r="J150" s="20"/>
      <c r="K150" s="20"/>
      <c r="L150" s="20"/>
      <c r="M150" s="20"/>
      <c r="N150" s="20"/>
      <c r="P150" s="19" t="s">
        <v>587</v>
      </c>
      <c r="Q150" s="20">
        <v>1.6E-2</v>
      </c>
      <c r="R150" s="20" t="s">
        <v>600</v>
      </c>
      <c r="S150" s="20" t="s">
        <v>31</v>
      </c>
      <c r="T150" s="20" t="s">
        <v>30</v>
      </c>
      <c r="U150" s="59">
        <v>0.998</v>
      </c>
      <c r="V150" s="20"/>
      <c r="W150" s="20"/>
      <c r="X150" s="20"/>
      <c r="Z150" s="22" t="s">
        <v>232</v>
      </c>
      <c r="AA150" s="6">
        <v>5</v>
      </c>
    </row>
    <row r="151" spans="2:27" ht="16" x14ac:dyDescent="0.4">
      <c r="B151" s="20">
        <v>0</v>
      </c>
      <c r="C151" s="20">
        <v>0.34</v>
      </c>
      <c r="D151" s="20">
        <v>0</v>
      </c>
      <c r="E151" s="20">
        <v>0</v>
      </c>
      <c r="I151" s="19" t="s">
        <v>36</v>
      </c>
      <c r="J151" s="20" t="s">
        <v>35</v>
      </c>
      <c r="K151" s="20" t="s">
        <v>12</v>
      </c>
      <c r="L151" s="20" t="s">
        <v>34</v>
      </c>
      <c r="M151" s="20" t="s">
        <v>33</v>
      </c>
      <c r="N151" s="20" t="s">
        <v>32</v>
      </c>
      <c r="P151" s="19" t="s">
        <v>861</v>
      </c>
      <c r="Q151" s="20">
        <v>-7.6530000000000001E-2</v>
      </c>
      <c r="R151" s="20" t="s">
        <v>601</v>
      </c>
      <c r="S151" s="20" t="s">
        <v>31</v>
      </c>
      <c r="T151" s="20" t="s">
        <v>30</v>
      </c>
      <c r="U151" s="59">
        <v>9.2999999999999999E-2</v>
      </c>
      <c r="V151" s="20"/>
      <c r="W151" s="20"/>
      <c r="X151" s="20"/>
      <c r="Z151" s="22" t="s">
        <v>462</v>
      </c>
      <c r="AA151" s="6">
        <v>5</v>
      </c>
    </row>
    <row r="152" spans="2:27" ht="16" x14ac:dyDescent="0.4">
      <c r="B152" s="20">
        <v>0</v>
      </c>
      <c r="C152" s="20">
        <v>0.49</v>
      </c>
      <c r="D152" s="20">
        <v>0</v>
      </c>
      <c r="E152" s="20">
        <v>0.18</v>
      </c>
      <c r="I152" s="19" t="s">
        <v>28</v>
      </c>
      <c r="J152" s="20">
        <v>3.4909999999999997E-2</v>
      </c>
      <c r="K152" s="20">
        <v>1</v>
      </c>
      <c r="L152" s="20">
        <v>3.4909999999999997E-2</v>
      </c>
      <c r="M152" s="20" t="s">
        <v>594</v>
      </c>
      <c r="N152" s="20" t="s">
        <v>595</v>
      </c>
      <c r="P152" s="19" t="s">
        <v>863</v>
      </c>
      <c r="Q152" s="20">
        <v>0.1968</v>
      </c>
      <c r="R152" s="20" t="s">
        <v>602</v>
      </c>
      <c r="S152" s="20" t="s">
        <v>27</v>
      </c>
      <c r="T152" s="20" t="s">
        <v>26</v>
      </c>
      <c r="U152" s="59" t="s">
        <v>25</v>
      </c>
      <c r="V152" s="20"/>
      <c r="W152" s="20"/>
      <c r="X152" s="20"/>
    </row>
    <row r="153" spans="2:27" ht="16.5" x14ac:dyDescent="0.4">
      <c r="B153" s="20">
        <v>0</v>
      </c>
      <c r="C153" s="20">
        <v>0.15</v>
      </c>
      <c r="D153" s="20">
        <v>0</v>
      </c>
      <c r="E153" s="20">
        <v>0.15</v>
      </c>
      <c r="I153" s="19" t="s">
        <v>24</v>
      </c>
      <c r="J153" s="20">
        <v>6.4799999999999996E-2</v>
      </c>
      <c r="K153" s="20">
        <v>1</v>
      </c>
      <c r="L153" s="20">
        <v>6.4799999999999996E-2</v>
      </c>
      <c r="M153" s="20" t="s">
        <v>596</v>
      </c>
      <c r="N153" s="20" t="s">
        <v>597</v>
      </c>
      <c r="P153" s="19" t="s">
        <v>862</v>
      </c>
      <c r="Q153" s="20">
        <v>0.1043</v>
      </c>
      <c r="R153" s="20" t="s">
        <v>603</v>
      </c>
      <c r="S153" s="20" t="s">
        <v>27</v>
      </c>
      <c r="T153" s="20" t="s">
        <v>63</v>
      </c>
      <c r="U153" s="59">
        <v>2.8999999999999998E-3</v>
      </c>
      <c r="V153" s="20"/>
      <c r="W153" s="20"/>
      <c r="X153" s="20"/>
      <c r="Z153" s="61" t="s">
        <v>870</v>
      </c>
      <c r="AA153" s="61"/>
    </row>
    <row r="154" spans="2:27" ht="16" x14ac:dyDescent="0.4">
      <c r="B154" s="20">
        <v>0.03</v>
      </c>
      <c r="C154" s="20">
        <v>0.16</v>
      </c>
      <c r="D154" s="20">
        <v>0</v>
      </c>
      <c r="E154" s="20">
        <v>0.05</v>
      </c>
      <c r="I154" s="19" t="s">
        <v>23</v>
      </c>
      <c r="J154" s="20">
        <v>0.33460000000000001</v>
      </c>
      <c r="K154" s="20">
        <v>1</v>
      </c>
      <c r="L154" s="20">
        <v>0.33460000000000001</v>
      </c>
      <c r="M154" s="20" t="s">
        <v>598</v>
      </c>
      <c r="N154" s="20" t="s">
        <v>22</v>
      </c>
      <c r="P154" s="19" t="s">
        <v>864</v>
      </c>
      <c r="Q154" s="20">
        <v>-9.2530000000000001E-2</v>
      </c>
      <c r="R154" s="20" t="s">
        <v>604</v>
      </c>
      <c r="S154" s="20" t="s">
        <v>27</v>
      </c>
      <c r="T154" s="20" t="s">
        <v>90</v>
      </c>
      <c r="U154" s="59">
        <v>2.3400000000000001E-2</v>
      </c>
      <c r="V154" s="20"/>
      <c r="W154" s="20"/>
      <c r="X154" s="20"/>
      <c r="Z154" s="2" t="s">
        <v>37</v>
      </c>
      <c r="AA154" s="23">
        <v>1.117021</v>
      </c>
    </row>
    <row r="155" spans="2:27" x14ac:dyDescent="0.35">
      <c r="B155" s="20">
        <v>0.23</v>
      </c>
      <c r="C155" s="20">
        <v>0.25</v>
      </c>
      <c r="D155" s="20">
        <v>0</v>
      </c>
      <c r="E155" s="20">
        <v>7.0000000000000007E-2</v>
      </c>
      <c r="I155" s="19" t="s">
        <v>21</v>
      </c>
      <c r="J155" s="20">
        <v>0.64180000000000004</v>
      </c>
      <c r="K155" s="20">
        <v>71</v>
      </c>
      <c r="L155" s="20">
        <v>9.0399999999999994E-3</v>
      </c>
      <c r="M155" s="20"/>
      <c r="N155" s="20"/>
      <c r="P155" s="19"/>
      <c r="Q155" s="20"/>
      <c r="R155" s="20"/>
      <c r="S155" s="20"/>
      <c r="T155" s="20"/>
      <c r="U155" s="59"/>
      <c r="V155" s="20"/>
      <c r="W155" s="20"/>
      <c r="X155" s="20"/>
      <c r="Z155" s="2" t="s">
        <v>29</v>
      </c>
      <c r="AA155" s="6">
        <v>0.9</v>
      </c>
    </row>
    <row r="156" spans="2:27" x14ac:dyDescent="0.35">
      <c r="B156" s="20">
        <v>0.09</v>
      </c>
      <c r="C156" s="20">
        <v>0.35</v>
      </c>
      <c r="D156" s="20">
        <v>0.11</v>
      </c>
      <c r="E156" s="20">
        <v>0.27</v>
      </c>
      <c r="I156" s="19"/>
      <c r="J156" s="20"/>
      <c r="K156" s="20"/>
      <c r="L156" s="20"/>
      <c r="M156" s="20"/>
      <c r="N156" s="20"/>
      <c r="P156" s="19"/>
      <c r="Q156" s="20"/>
      <c r="R156" s="20"/>
      <c r="S156" s="20"/>
      <c r="T156" s="20"/>
      <c r="U156" s="20"/>
      <c r="V156" s="20"/>
      <c r="W156" s="20"/>
      <c r="X156" s="20"/>
      <c r="Z156" s="22" t="s">
        <v>232</v>
      </c>
      <c r="AA156" s="6">
        <v>18</v>
      </c>
    </row>
    <row r="157" spans="2:27" x14ac:dyDescent="0.35">
      <c r="B157" s="20">
        <v>0</v>
      </c>
      <c r="C157" s="20">
        <v>0.17</v>
      </c>
      <c r="D157" s="20">
        <v>0</v>
      </c>
      <c r="E157" s="20">
        <v>0.13</v>
      </c>
      <c r="I157" s="6"/>
      <c r="J157" s="6"/>
      <c r="K157" s="6"/>
      <c r="L157" s="6"/>
      <c r="M157" s="6"/>
      <c r="N157" s="6"/>
      <c r="P157" s="19" t="s">
        <v>20</v>
      </c>
      <c r="Q157" s="20" t="s">
        <v>19</v>
      </c>
      <c r="R157" s="20" t="s">
        <v>18</v>
      </c>
      <c r="S157" s="20" t="s">
        <v>17</v>
      </c>
      <c r="T157" s="20" t="s">
        <v>16</v>
      </c>
      <c r="U157" s="20" t="s">
        <v>15</v>
      </c>
      <c r="V157" s="20" t="s">
        <v>14</v>
      </c>
      <c r="W157" s="20" t="s">
        <v>13</v>
      </c>
      <c r="X157" s="20" t="s">
        <v>12</v>
      </c>
      <c r="Z157" s="22" t="s">
        <v>462</v>
      </c>
      <c r="AA157" s="6">
        <v>18</v>
      </c>
    </row>
    <row r="158" spans="2:27" x14ac:dyDescent="0.35">
      <c r="B158" s="6"/>
      <c r="C158" s="20">
        <v>0.02</v>
      </c>
      <c r="D158" s="6"/>
      <c r="E158" s="20">
        <v>0.05</v>
      </c>
      <c r="I158" s="6"/>
      <c r="J158" s="6"/>
      <c r="K158" s="6"/>
      <c r="L158" s="6"/>
      <c r="M158" s="6"/>
      <c r="N158" s="6"/>
      <c r="P158" s="19"/>
      <c r="Q158" s="20"/>
      <c r="R158" s="20"/>
      <c r="S158" s="20"/>
      <c r="T158" s="20"/>
      <c r="U158" s="20"/>
      <c r="V158" s="20"/>
      <c r="W158" s="20"/>
      <c r="X158" s="20"/>
    </row>
    <row r="159" spans="2:27" ht="16" x14ac:dyDescent="0.4">
      <c r="B159" s="6"/>
      <c r="C159" s="20">
        <v>0.28000000000000003</v>
      </c>
      <c r="D159" s="6"/>
      <c r="E159" s="20">
        <v>0.32</v>
      </c>
      <c r="I159" s="6"/>
      <c r="J159" s="6"/>
      <c r="K159" s="6"/>
      <c r="L159" s="6"/>
      <c r="M159" s="6"/>
      <c r="N159" s="6"/>
      <c r="P159" s="19" t="s">
        <v>860</v>
      </c>
      <c r="Q159" s="20">
        <v>3.0669999999999999E-2</v>
      </c>
      <c r="R159" s="20">
        <v>0.21149999999999999</v>
      </c>
      <c r="S159" s="20">
        <v>-0.18079999999999999</v>
      </c>
      <c r="T159" s="20">
        <v>3.2480000000000002E-2</v>
      </c>
      <c r="U159" s="20">
        <v>15</v>
      </c>
      <c r="V159" s="20">
        <v>20</v>
      </c>
      <c r="W159" s="20">
        <v>5.5679999999999996</v>
      </c>
      <c r="X159" s="20">
        <v>71</v>
      </c>
    </row>
    <row r="160" spans="2:27" x14ac:dyDescent="0.35">
      <c r="B160" s="6"/>
      <c r="C160" s="20">
        <v>0.28999999999999998</v>
      </c>
      <c r="D160" s="6"/>
      <c r="E160" s="20">
        <v>0.11</v>
      </c>
      <c r="P160" s="19" t="s">
        <v>587</v>
      </c>
      <c r="Q160" s="20">
        <v>3.0669999999999999E-2</v>
      </c>
      <c r="R160" s="20">
        <v>1.4670000000000001E-2</v>
      </c>
      <c r="S160" s="20">
        <v>1.6E-2</v>
      </c>
      <c r="T160" s="20">
        <v>3.4720000000000001E-2</v>
      </c>
      <c r="U160" s="20">
        <v>15</v>
      </c>
      <c r="V160" s="20">
        <v>15</v>
      </c>
      <c r="W160" s="20">
        <v>0.46089999999999998</v>
      </c>
      <c r="X160" s="20">
        <v>71</v>
      </c>
    </row>
    <row r="161" spans="1:27" ht="16" x14ac:dyDescent="0.4">
      <c r="B161" s="6"/>
      <c r="C161" s="20">
        <v>0.35</v>
      </c>
      <c r="D161" s="6"/>
      <c r="E161" s="20">
        <v>0.27</v>
      </c>
      <c r="P161" s="19" t="s">
        <v>861</v>
      </c>
      <c r="Q161" s="20">
        <v>3.0669999999999999E-2</v>
      </c>
      <c r="R161" s="20">
        <v>0.1072</v>
      </c>
      <c r="S161" s="20">
        <v>-7.6530000000000001E-2</v>
      </c>
      <c r="T161" s="20">
        <v>3.1050000000000001E-2</v>
      </c>
      <c r="U161" s="20">
        <v>15</v>
      </c>
      <c r="V161" s="20">
        <v>25</v>
      </c>
      <c r="W161" s="20">
        <v>2.4649999999999999</v>
      </c>
      <c r="X161" s="20">
        <v>71</v>
      </c>
    </row>
    <row r="162" spans="1:27" ht="16" x14ac:dyDescent="0.4">
      <c r="B162" s="6"/>
      <c r="C162" s="20">
        <v>0.22</v>
      </c>
      <c r="D162" s="6"/>
      <c r="E162" s="20">
        <v>0</v>
      </c>
      <c r="P162" s="19" t="s">
        <v>863</v>
      </c>
      <c r="Q162" s="20">
        <v>0.21149999999999999</v>
      </c>
      <c r="R162" s="20">
        <v>1.4670000000000001E-2</v>
      </c>
      <c r="S162" s="20">
        <v>0.1968</v>
      </c>
      <c r="T162" s="20">
        <v>3.2480000000000002E-2</v>
      </c>
      <c r="U162" s="20">
        <v>20</v>
      </c>
      <c r="V162" s="20">
        <v>15</v>
      </c>
      <c r="W162" s="20">
        <v>6.0609999999999999</v>
      </c>
      <c r="X162" s="20">
        <v>71</v>
      </c>
    </row>
    <row r="163" spans="1:27" ht="16" x14ac:dyDescent="0.4">
      <c r="B163" s="6"/>
      <c r="C163" s="6"/>
      <c r="D163" s="6"/>
      <c r="E163" s="20">
        <v>0.02</v>
      </c>
      <c r="P163" s="19" t="s">
        <v>862</v>
      </c>
      <c r="Q163" s="20">
        <v>0.21149999999999999</v>
      </c>
      <c r="R163" s="20">
        <v>0.1072</v>
      </c>
      <c r="S163" s="20">
        <v>0.1043</v>
      </c>
      <c r="T163" s="20">
        <v>2.852E-2</v>
      </c>
      <c r="U163" s="20">
        <v>20</v>
      </c>
      <c r="V163" s="20">
        <v>25</v>
      </c>
      <c r="W163" s="20">
        <v>3.657</v>
      </c>
      <c r="X163" s="20">
        <v>71</v>
      </c>
    </row>
    <row r="164" spans="1:27" ht="16" x14ac:dyDescent="0.4">
      <c r="B164" s="6"/>
      <c r="C164" s="6"/>
      <c r="D164" s="6"/>
      <c r="E164" s="20">
        <v>0.21</v>
      </c>
      <c r="P164" s="19" t="s">
        <v>864</v>
      </c>
      <c r="Q164" s="20">
        <v>1.4670000000000001E-2</v>
      </c>
      <c r="R164" s="20">
        <v>0.1072</v>
      </c>
      <c r="S164" s="20">
        <v>-9.2530000000000001E-2</v>
      </c>
      <c r="T164" s="20">
        <v>3.1050000000000001E-2</v>
      </c>
      <c r="U164" s="20">
        <v>15</v>
      </c>
      <c r="V164" s="20">
        <v>25</v>
      </c>
      <c r="W164" s="20">
        <v>2.98</v>
      </c>
      <c r="X164" s="20">
        <v>71</v>
      </c>
    </row>
    <row r="165" spans="1:27" x14ac:dyDescent="0.35">
      <c r="B165" s="6"/>
      <c r="C165" s="6"/>
      <c r="D165" s="6"/>
      <c r="E165" s="20">
        <v>0.08</v>
      </c>
      <c r="P165" s="19"/>
      <c r="Q165" s="20"/>
      <c r="R165" s="20"/>
      <c r="S165" s="20"/>
      <c r="T165" s="20"/>
      <c r="U165" s="20"/>
      <c r="V165" s="20"/>
      <c r="W165" s="20"/>
      <c r="X165" s="20"/>
    </row>
    <row r="166" spans="1:27" x14ac:dyDescent="0.35">
      <c r="B166" s="6"/>
      <c r="C166" s="6"/>
      <c r="D166" s="6"/>
      <c r="E166" s="20">
        <v>7.0000000000000007E-2</v>
      </c>
      <c r="P166" s="19"/>
      <c r="Q166" s="20"/>
      <c r="R166" s="20"/>
      <c r="S166" s="20"/>
      <c r="T166" s="20"/>
      <c r="U166" s="20"/>
      <c r="V166" s="20"/>
      <c r="W166" s="20"/>
      <c r="X166" s="20"/>
    </row>
    <row r="167" spans="1:27" x14ac:dyDescent="0.35">
      <c r="B167" s="6"/>
      <c r="C167" s="6"/>
      <c r="D167" s="6"/>
      <c r="E167" s="20">
        <v>0.04</v>
      </c>
      <c r="P167" s="19"/>
      <c r="Q167" s="20"/>
      <c r="R167" s="20"/>
      <c r="S167" s="20"/>
      <c r="T167" s="20"/>
      <c r="U167" s="20"/>
      <c r="V167" s="20"/>
      <c r="W167" s="20"/>
      <c r="X167" s="20"/>
    </row>
    <row r="169" spans="1:27" x14ac:dyDescent="0.35">
      <c r="A169" s="43" t="s">
        <v>73</v>
      </c>
      <c r="B169" s="38">
        <f>AVERAGE(B143:B167)</f>
        <v>3.0666666666666665E-2</v>
      </c>
      <c r="C169" s="38">
        <f t="shared" ref="C169:E169" si="16">AVERAGE(C143:C167)</f>
        <v>0.21149999999999997</v>
      </c>
      <c r="D169" s="38">
        <f t="shared" si="16"/>
        <v>1.4666666666666666E-2</v>
      </c>
      <c r="E169" s="38">
        <f t="shared" si="16"/>
        <v>0.10720000000000002</v>
      </c>
    </row>
    <row r="170" spans="1:27" x14ac:dyDescent="0.35">
      <c r="A170" s="43" t="s">
        <v>83</v>
      </c>
      <c r="B170" s="38">
        <f>MEDIAN(B143:B167)</f>
        <v>0</v>
      </c>
      <c r="C170" s="38">
        <f t="shared" ref="C170:E170" si="17">MEDIAN(C143:C167)</f>
        <v>0.22</v>
      </c>
      <c r="D170" s="38">
        <f t="shared" si="17"/>
        <v>0</v>
      </c>
      <c r="E170" s="38">
        <f t="shared" si="17"/>
        <v>7.0000000000000007E-2</v>
      </c>
    </row>
    <row r="171" spans="1:27" x14ac:dyDescent="0.35">
      <c r="A171" s="43" t="s">
        <v>654</v>
      </c>
      <c r="B171" s="38">
        <f>STDEV(B143:B167)</f>
        <v>6.2274354577909828E-2</v>
      </c>
      <c r="C171" s="38">
        <f t="shared" ref="C171:E171" si="18">STDEV(C143:C167)</f>
        <v>0.13631523064303255</v>
      </c>
      <c r="D171" s="38">
        <f t="shared" si="18"/>
        <v>3.8705235280194823E-2</v>
      </c>
      <c r="E171" s="38">
        <f t="shared" si="18"/>
        <v>9.4318608980412749E-2</v>
      </c>
    </row>
    <row r="172" spans="1:27" x14ac:dyDescent="0.35">
      <c r="A172" s="43" t="s">
        <v>655</v>
      </c>
      <c r="B172" s="38">
        <f>COUNT(B143:B167)</f>
        <v>15</v>
      </c>
      <c r="C172" s="38">
        <f t="shared" ref="C172:E172" si="19">COUNT(C143:C167)</f>
        <v>20</v>
      </c>
      <c r="D172" s="38">
        <f t="shared" si="19"/>
        <v>15</v>
      </c>
      <c r="E172" s="38">
        <f t="shared" si="19"/>
        <v>25</v>
      </c>
    </row>
    <row r="175" spans="1:27" ht="23" x14ac:dyDescent="0.5">
      <c r="B175" s="63" t="s">
        <v>856</v>
      </c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</row>
    <row r="176" spans="1:27" x14ac:dyDescent="0.35">
      <c r="B176" s="64" t="s">
        <v>59</v>
      </c>
      <c r="C176" s="64"/>
      <c r="D176" s="64"/>
      <c r="E176" s="64"/>
      <c r="F176" s="64"/>
      <c r="G176" s="64"/>
      <c r="H176" s="14"/>
      <c r="I176" s="65" t="s">
        <v>58</v>
      </c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</row>
    <row r="177" spans="2:27" ht="16.5" x14ac:dyDescent="0.35">
      <c r="B177" s="60" t="s">
        <v>605</v>
      </c>
      <c r="C177" s="60"/>
      <c r="D177" s="60"/>
      <c r="E177" s="60"/>
      <c r="F177" s="61"/>
      <c r="G177" s="61"/>
      <c r="H177" s="24"/>
      <c r="I177" s="62" t="s">
        <v>57</v>
      </c>
      <c r="J177" s="62"/>
      <c r="K177" s="62"/>
      <c r="L177" s="62"/>
      <c r="M177" s="62"/>
      <c r="N177" s="62"/>
      <c r="P177" s="66" t="s">
        <v>56</v>
      </c>
      <c r="Q177" s="66"/>
      <c r="R177" s="66"/>
      <c r="S177" s="66"/>
      <c r="T177" s="66"/>
      <c r="U177" s="66"/>
      <c r="V177" s="66"/>
      <c r="W177" s="66"/>
      <c r="X177" s="66"/>
      <c r="Z177" s="66" t="s">
        <v>55</v>
      </c>
      <c r="AA177" s="66"/>
    </row>
    <row r="178" spans="2:27" ht="16.5" x14ac:dyDescent="0.4">
      <c r="B178" s="60" t="s">
        <v>8</v>
      </c>
      <c r="C178" s="60"/>
      <c r="D178" s="60" t="s">
        <v>6</v>
      </c>
      <c r="E178" s="60"/>
      <c r="I178" s="19" t="s">
        <v>53</v>
      </c>
      <c r="J178" s="20" t="s">
        <v>859</v>
      </c>
      <c r="K178" s="20"/>
      <c r="L178" s="20"/>
      <c r="M178" s="20"/>
      <c r="N178" s="20"/>
      <c r="P178" s="19" t="s">
        <v>388</v>
      </c>
      <c r="Q178" s="20"/>
      <c r="R178" s="20"/>
      <c r="S178" s="20"/>
      <c r="T178" s="20"/>
      <c r="U178" s="20"/>
      <c r="V178" s="20"/>
      <c r="W178" s="20"/>
      <c r="X178" s="20"/>
      <c r="Z178" s="61" t="s">
        <v>868</v>
      </c>
      <c r="AA178" s="61"/>
    </row>
    <row r="179" spans="2:27" ht="16.5" x14ac:dyDescent="0.4">
      <c r="B179" s="1" t="s">
        <v>552</v>
      </c>
      <c r="C179" s="1" t="s">
        <v>858</v>
      </c>
      <c r="D179" s="1" t="s">
        <v>552</v>
      </c>
      <c r="E179" s="1" t="s">
        <v>858</v>
      </c>
      <c r="I179" s="19"/>
      <c r="J179" s="20"/>
      <c r="K179" s="20"/>
      <c r="L179" s="20"/>
      <c r="M179" s="20"/>
      <c r="N179" s="20"/>
      <c r="P179" s="19"/>
      <c r="Q179" s="20"/>
      <c r="R179" s="20"/>
      <c r="S179" s="20"/>
      <c r="T179" s="20"/>
      <c r="U179" s="20"/>
      <c r="V179" s="20"/>
      <c r="W179" s="20"/>
      <c r="X179" s="20"/>
      <c r="Z179" s="2" t="s">
        <v>37</v>
      </c>
      <c r="AA179" s="6">
        <v>1.342857</v>
      </c>
    </row>
    <row r="180" spans="2:27" x14ac:dyDescent="0.35">
      <c r="B180" s="20">
        <v>0</v>
      </c>
      <c r="C180" s="20">
        <v>0.12</v>
      </c>
      <c r="D180" s="20">
        <v>0</v>
      </c>
      <c r="E180" s="20">
        <v>0.96</v>
      </c>
      <c r="I180" s="19" t="s">
        <v>51</v>
      </c>
      <c r="J180" s="20" t="s">
        <v>50</v>
      </c>
      <c r="K180" s="20"/>
      <c r="L180" s="20"/>
      <c r="M180" s="20"/>
      <c r="N180" s="20"/>
      <c r="P180" s="19" t="s">
        <v>49</v>
      </c>
      <c r="Q180" s="20">
        <v>1</v>
      </c>
      <c r="R180" s="20"/>
      <c r="S180" s="20"/>
      <c r="T180" s="20"/>
      <c r="U180" s="20"/>
      <c r="V180" s="20"/>
      <c r="W180" s="20"/>
      <c r="X180" s="20"/>
      <c r="Z180" s="2" t="s">
        <v>29</v>
      </c>
      <c r="AA180" s="6">
        <v>0.9</v>
      </c>
    </row>
    <row r="181" spans="2:27" x14ac:dyDescent="0.35">
      <c r="B181" s="20">
        <v>0</v>
      </c>
      <c r="C181" s="20">
        <v>0.18</v>
      </c>
      <c r="D181" s="20">
        <v>0.02</v>
      </c>
      <c r="E181" s="20">
        <v>0.96</v>
      </c>
      <c r="I181" s="19" t="s">
        <v>47</v>
      </c>
      <c r="J181" s="20">
        <v>0.05</v>
      </c>
      <c r="K181" s="20"/>
      <c r="L181" s="20"/>
      <c r="M181" s="20"/>
      <c r="N181" s="20"/>
      <c r="P181" s="19" t="s">
        <v>48</v>
      </c>
      <c r="Q181" s="20">
        <v>6</v>
      </c>
      <c r="R181" s="20"/>
      <c r="S181" s="20"/>
      <c r="T181" s="20"/>
      <c r="U181" s="20"/>
      <c r="V181" s="20"/>
      <c r="W181" s="20"/>
      <c r="X181" s="20"/>
      <c r="Z181" s="22" t="s">
        <v>232</v>
      </c>
      <c r="AA181" s="6">
        <v>13</v>
      </c>
    </row>
    <row r="182" spans="2:27" x14ac:dyDescent="0.35">
      <c r="B182" s="20">
        <v>0.05</v>
      </c>
      <c r="C182" s="20">
        <v>0.18</v>
      </c>
      <c r="D182" s="20">
        <v>0.02</v>
      </c>
      <c r="E182" s="20">
        <v>0.83</v>
      </c>
      <c r="I182" s="19"/>
      <c r="J182" s="20"/>
      <c r="K182" s="20"/>
      <c r="L182" s="20"/>
      <c r="M182" s="20"/>
      <c r="N182" s="20"/>
      <c r="P182" s="19" t="s">
        <v>47</v>
      </c>
      <c r="Q182" s="20">
        <v>0.05</v>
      </c>
      <c r="R182" s="20"/>
      <c r="S182" s="20"/>
      <c r="T182" s="20"/>
      <c r="U182" s="20"/>
      <c r="V182" s="20"/>
      <c r="W182" s="20"/>
      <c r="X182" s="20"/>
      <c r="Z182" s="22" t="s">
        <v>462</v>
      </c>
      <c r="AA182" s="6">
        <v>13</v>
      </c>
    </row>
    <row r="183" spans="2:27" x14ac:dyDescent="0.35">
      <c r="B183" s="20">
        <v>0</v>
      </c>
      <c r="C183" s="20">
        <v>0.11</v>
      </c>
      <c r="D183" s="20">
        <v>0</v>
      </c>
      <c r="E183" s="20">
        <v>0.8</v>
      </c>
      <c r="I183" s="19" t="s">
        <v>46</v>
      </c>
      <c r="J183" s="20" t="s">
        <v>45</v>
      </c>
      <c r="K183" s="20" t="s">
        <v>32</v>
      </c>
      <c r="L183" s="20" t="s">
        <v>44</v>
      </c>
      <c r="M183" s="20" t="s">
        <v>43</v>
      </c>
      <c r="N183" s="20"/>
      <c r="P183" s="19"/>
      <c r="Q183" s="20"/>
      <c r="R183" s="20"/>
      <c r="S183" s="20"/>
      <c r="T183" s="20"/>
      <c r="U183" s="20"/>
      <c r="V183" s="20"/>
      <c r="W183" s="20"/>
      <c r="X183" s="20"/>
    </row>
    <row r="184" spans="2:27" ht="16.5" x14ac:dyDescent="0.4">
      <c r="B184" s="20">
        <v>0</v>
      </c>
      <c r="C184" s="20">
        <v>0.05</v>
      </c>
      <c r="D184" s="20">
        <v>0</v>
      </c>
      <c r="E184" s="20">
        <v>0.55000000000000004</v>
      </c>
      <c r="I184" s="19" t="s">
        <v>28</v>
      </c>
      <c r="J184" s="20">
        <v>12.53</v>
      </c>
      <c r="K184" s="20" t="s">
        <v>25</v>
      </c>
      <c r="L184" s="20" t="s">
        <v>26</v>
      </c>
      <c r="M184" s="20" t="s">
        <v>27</v>
      </c>
      <c r="N184" s="20"/>
      <c r="P184" s="19" t="s">
        <v>42</v>
      </c>
      <c r="Q184" s="20" t="s">
        <v>17</v>
      </c>
      <c r="R184" s="20" t="s">
        <v>41</v>
      </c>
      <c r="S184" s="20" t="s">
        <v>40</v>
      </c>
      <c r="T184" s="20" t="s">
        <v>39</v>
      </c>
      <c r="U184" s="20" t="s">
        <v>38</v>
      </c>
      <c r="V184" s="20"/>
      <c r="W184" s="20"/>
      <c r="X184" s="20"/>
      <c r="Z184" s="61" t="s">
        <v>869</v>
      </c>
      <c r="AA184" s="61"/>
    </row>
    <row r="185" spans="2:27" x14ac:dyDescent="0.35">
      <c r="B185" s="20">
        <v>0</v>
      </c>
      <c r="C185" s="20">
        <v>0.18</v>
      </c>
      <c r="D185" s="20">
        <v>0</v>
      </c>
      <c r="E185" s="20">
        <v>0.84</v>
      </c>
      <c r="I185" s="19" t="s">
        <v>24</v>
      </c>
      <c r="J185" s="20">
        <v>19.920000000000002</v>
      </c>
      <c r="K185" s="20" t="s">
        <v>25</v>
      </c>
      <c r="L185" s="20" t="s">
        <v>26</v>
      </c>
      <c r="M185" s="20" t="s">
        <v>27</v>
      </c>
      <c r="N185" s="20"/>
      <c r="P185" s="19"/>
      <c r="Q185" s="20"/>
      <c r="R185" s="20"/>
      <c r="S185" s="20"/>
      <c r="T185" s="20"/>
      <c r="U185" s="20"/>
      <c r="V185" s="20"/>
      <c r="W185" s="20"/>
      <c r="X185" s="20"/>
      <c r="Z185" s="2" t="s">
        <v>37</v>
      </c>
      <c r="AA185" s="6">
        <v>3.9431820000000002</v>
      </c>
    </row>
    <row r="186" spans="2:27" ht="16" x14ac:dyDescent="0.4">
      <c r="B186" s="20">
        <v>0</v>
      </c>
      <c r="C186" s="20">
        <v>0.34</v>
      </c>
      <c r="D186" s="20">
        <v>0.21</v>
      </c>
      <c r="E186" s="20">
        <v>0.94</v>
      </c>
      <c r="I186" s="19" t="s">
        <v>23</v>
      </c>
      <c r="J186" s="20">
        <v>38.020000000000003</v>
      </c>
      <c r="K186" s="20" t="s">
        <v>25</v>
      </c>
      <c r="L186" s="20" t="s">
        <v>26</v>
      </c>
      <c r="M186" s="20" t="s">
        <v>27</v>
      </c>
      <c r="N186" s="20"/>
      <c r="P186" s="19" t="s">
        <v>860</v>
      </c>
      <c r="Q186" s="20">
        <v>-0.18770000000000001</v>
      </c>
      <c r="R186" s="20" t="s">
        <v>609</v>
      </c>
      <c r="S186" s="20" t="s">
        <v>27</v>
      </c>
      <c r="T186" s="20" t="s">
        <v>63</v>
      </c>
      <c r="U186" s="59">
        <v>1.6000000000000001E-3</v>
      </c>
      <c r="V186" s="20"/>
      <c r="W186" s="20"/>
      <c r="X186" s="20"/>
      <c r="Z186" s="2" t="s">
        <v>29</v>
      </c>
      <c r="AA186" s="6">
        <v>0.9</v>
      </c>
    </row>
    <row r="187" spans="2:27" x14ac:dyDescent="0.35">
      <c r="B187" s="20">
        <v>0.02</v>
      </c>
      <c r="C187" s="20">
        <v>0.28000000000000003</v>
      </c>
      <c r="D187" s="20">
        <v>0</v>
      </c>
      <c r="E187" s="20">
        <v>0.96</v>
      </c>
      <c r="I187" s="19"/>
      <c r="J187" s="20"/>
      <c r="K187" s="20"/>
      <c r="L187" s="20"/>
      <c r="M187" s="20"/>
      <c r="N187" s="20"/>
      <c r="P187" s="19" t="s">
        <v>587</v>
      </c>
      <c r="Q187" s="20">
        <v>-6.6000000000000003E-2</v>
      </c>
      <c r="R187" s="20" t="s">
        <v>610</v>
      </c>
      <c r="S187" s="20" t="s">
        <v>31</v>
      </c>
      <c r="T187" s="20" t="s">
        <v>30</v>
      </c>
      <c r="U187" s="59">
        <v>0.76039999999999996</v>
      </c>
      <c r="V187" s="20"/>
      <c r="W187" s="20"/>
      <c r="X187" s="20"/>
      <c r="Z187" s="22" t="s">
        <v>232</v>
      </c>
      <c r="AA187" s="6">
        <v>3</v>
      </c>
    </row>
    <row r="188" spans="2:27" ht="16" x14ac:dyDescent="0.4">
      <c r="B188" s="20">
        <v>0</v>
      </c>
      <c r="C188" s="20">
        <v>0.52</v>
      </c>
      <c r="D188" s="20">
        <v>0</v>
      </c>
      <c r="E188" s="20">
        <v>1</v>
      </c>
      <c r="I188" s="19" t="s">
        <v>36</v>
      </c>
      <c r="J188" s="20" t="s">
        <v>35</v>
      </c>
      <c r="K188" s="20" t="s">
        <v>12</v>
      </c>
      <c r="L188" s="20" t="s">
        <v>34</v>
      </c>
      <c r="M188" s="20" t="s">
        <v>33</v>
      </c>
      <c r="N188" s="20" t="s">
        <v>32</v>
      </c>
      <c r="P188" s="19" t="s">
        <v>861</v>
      </c>
      <c r="Q188" s="20">
        <v>-0.75949999999999995</v>
      </c>
      <c r="R188" s="20" t="s">
        <v>611</v>
      </c>
      <c r="S188" s="20" t="s">
        <v>27</v>
      </c>
      <c r="T188" s="20" t="s">
        <v>26</v>
      </c>
      <c r="U188" s="59" t="s">
        <v>25</v>
      </c>
      <c r="V188" s="20"/>
      <c r="W188" s="20"/>
      <c r="X188" s="20"/>
      <c r="Z188" s="22" t="s">
        <v>462</v>
      </c>
      <c r="AA188" s="6">
        <v>3</v>
      </c>
    </row>
    <row r="189" spans="2:27" ht="16" x14ac:dyDescent="0.4">
      <c r="B189" s="20">
        <v>0.02</v>
      </c>
      <c r="C189" s="20">
        <v>0.28000000000000003</v>
      </c>
      <c r="D189" s="20">
        <v>0</v>
      </c>
      <c r="E189" s="20">
        <v>0.72</v>
      </c>
      <c r="I189" s="19" t="s">
        <v>28</v>
      </c>
      <c r="J189" s="20">
        <v>1.1459999999999999</v>
      </c>
      <c r="K189" s="20">
        <v>1</v>
      </c>
      <c r="L189" s="20">
        <v>1.1459999999999999</v>
      </c>
      <c r="M189" s="20" t="s">
        <v>606</v>
      </c>
      <c r="N189" s="20" t="s">
        <v>22</v>
      </c>
      <c r="P189" s="19" t="s">
        <v>863</v>
      </c>
      <c r="Q189" s="20">
        <v>0.1217</v>
      </c>
      <c r="R189" s="20" t="s">
        <v>612</v>
      </c>
      <c r="S189" s="20" t="s">
        <v>31</v>
      </c>
      <c r="T189" s="20" t="s">
        <v>30</v>
      </c>
      <c r="U189" s="59">
        <v>8.8999999999999996E-2</v>
      </c>
      <c r="V189" s="20"/>
      <c r="W189" s="20"/>
      <c r="X189" s="20"/>
    </row>
    <row r="190" spans="2:27" ht="16.5" x14ac:dyDescent="0.4">
      <c r="B190" s="20">
        <v>0</v>
      </c>
      <c r="C190" s="20">
        <v>0.18</v>
      </c>
      <c r="D190" s="20">
        <v>0.63</v>
      </c>
      <c r="E190" s="20">
        <v>0.78</v>
      </c>
      <c r="I190" s="19" t="s">
        <v>24</v>
      </c>
      <c r="J190" s="20">
        <v>1.821</v>
      </c>
      <c r="K190" s="20">
        <v>1</v>
      </c>
      <c r="L190" s="20">
        <v>1.821</v>
      </c>
      <c r="M190" s="20" t="s">
        <v>607</v>
      </c>
      <c r="N190" s="20" t="s">
        <v>22</v>
      </c>
      <c r="P190" s="19" t="s">
        <v>862</v>
      </c>
      <c r="Q190" s="20">
        <v>-0.57179999999999997</v>
      </c>
      <c r="R190" s="20" t="s">
        <v>613</v>
      </c>
      <c r="S190" s="20" t="s">
        <v>27</v>
      </c>
      <c r="T190" s="20" t="s">
        <v>26</v>
      </c>
      <c r="U190" s="59" t="s">
        <v>25</v>
      </c>
      <c r="V190" s="20"/>
      <c r="W190" s="20"/>
      <c r="X190" s="20"/>
      <c r="Z190" s="61" t="s">
        <v>870</v>
      </c>
      <c r="AA190" s="61"/>
    </row>
    <row r="191" spans="2:27" ht="16" x14ac:dyDescent="0.4">
      <c r="B191" s="20">
        <v>0.16</v>
      </c>
      <c r="C191" s="20">
        <v>0.19</v>
      </c>
      <c r="D191" s="20">
        <v>7.0000000000000007E-2</v>
      </c>
      <c r="E191" s="20">
        <v>0.75</v>
      </c>
      <c r="I191" s="19" t="s">
        <v>23</v>
      </c>
      <c r="J191" s="20">
        <v>3.476</v>
      </c>
      <c r="K191" s="20">
        <v>1</v>
      </c>
      <c r="L191" s="20">
        <v>3.476</v>
      </c>
      <c r="M191" s="20" t="s">
        <v>608</v>
      </c>
      <c r="N191" s="20" t="s">
        <v>22</v>
      </c>
      <c r="P191" s="19" t="s">
        <v>864</v>
      </c>
      <c r="Q191" s="20">
        <v>-0.69350000000000001</v>
      </c>
      <c r="R191" s="20" t="s">
        <v>614</v>
      </c>
      <c r="S191" s="20" t="s">
        <v>27</v>
      </c>
      <c r="T191" s="20" t="s">
        <v>26</v>
      </c>
      <c r="U191" s="59" t="s">
        <v>25</v>
      </c>
      <c r="V191" s="20"/>
      <c r="W191" s="20"/>
      <c r="X191" s="20"/>
      <c r="Z191" s="2" t="s">
        <v>37</v>
      </c>
      <c r="AA191" s="23">
        <v>3.5750000000000002</v>
      </c>
    </row>
    <row r="192" spans="2:27" x14ac:dyDescent="0.35">
      <c r="B192" s="20">
        <v>0.15</v>
      </c>
      <c r="C192" s="20">
        <v>0.08</v>
      </c>
      <c r="D192" s="20">
        <v>0</v>
      </c>
      <c r="E192" s="20">
        <v>0.91</v>
      </c>
      <c r="I192" s="19" t="s">
        <v>21</v>
      </c>
      <c r="J192" s="20">
        <v>1.462</v>
      </c>
      <c r="K192" s="20">
        <v>71</v>
      </c>
      <c r="L192" s="20">
        <v>2.0590000000000001E-2</v>
      </c>
      <c r="M192" s="20"/>
      <c r="N192" s="20"/>
      <c r="P192" s="19"/>
      <c r="Q192" s="20"/>
      <c r="R192" s="20"/>
      <c r="S192" s="20"/>
      <c r="T192" s="20"/>
      <c r="U192" s="20"/>
      <c r="V192" s="20"/>
      <c r="W192" s="20"/>
      <c r="X192" s="20"/>
      <c r="Z192" s="2" t="s">
        <v>29</v>
      </c>
      <c r="AA192" s="6">
        <v>0.9</v>
      </c>
    </row>
    <row r="193" spans="1:27" x14ac:dyDescent="0.35">
      <c r="B193" s="20">
        <v>7.0000000000000007E-2</v>
      </c>
      <c r="C193" s="20">
        <v>0.12</v>
      </c>
      <c r="D193" s="20">
        <v>0.28000000000000003</v>
      </c>
      <c r="E193" s="20">
        <v>0.62</v>
      </c>
      <c r="I193" s="19"/>
      <c r="J193" s="20"/>
      <c r="K193" s="20"/>
      <c r="L193" s="20"/>
      <c r="M193" s="20"/>
      <c r="N193" s="20"/>
      <c r="P193" s="19"/>
      <c r="Q193" s="20"/>
      <c r="R193" s="20"/>
      <c r="S193" s="20"/>
      <c r="T193" s="20"/>
      <c r="U193" s="20"/>
      <c r="V193" s="20"/>
      <c r="W193" s="20"/>
      <c r="X193" s="20"/>
      <c r="Z193" s="22" t="s">
        <v>232</v>
      </c>
      <c r="AA193" s="6">
        <v>4</v>
      </c>
    </row>
    <row r="194" spans="1:27" x14ac:dyDescent="0.35">
      <c r="B194" s="20">
        <v>0</v>
      </c>
      <c r="C194" s="20">
        <v>0.15</v>
      </c>
      <c r="D194" s="20">
        <v>0.23</v>
      </c>
      <c r="E194" s="20">
        <v>0.63</v>
      </c>
      <c r="P194" s="19" t="s">
        <v>20</v>
      </c>
      <c r="Q194" s="20" t="s">
        <v>19</v>
      </c>
      <c r="R194" s="20" t="s">
        <v>18</v>
      </c>
      <c r="S194" s="20" t="s">
        <v>17</v>
      </c>
      <c r="T194" s="20" t="s">
        <v>16</v>
      </c>
      <c r="U194" s="20" t="s">
        <v>15</v>
      </c>
      <c r="V194" s="20" t="s">
        <v>14</v>
      </c>
      <c r="W194" s="20" t="s">
        <v>13</v>
      </c>
      <c r="X194" s="20" t="s">
        <v>12</v>
      </c>
      <c r="Z194" s="22" t="s">
        <v>462</v>
      </c>
      <c r="AA194" s="6">
        <v>4</v>
      </c>
    </row>
    <row r="195" spans="1:27" x14ac:dyDescent="0.35">
      <c r="B195" s="6"/>
      <c r="C195" s="20">
        <v>7.0000000000000007E-2</v>
      </c>
      <c r="D195" s="6"/>
      <c r="E195" s="20">
        <v>0.67</v>
      </c>
      <c r="P195" s="19"/>
      <c r="Q195" s="20"/>
      <c r="R195" s="20"/>
      <c r="S195" s="20"/>
      <c r="T195" s="20"/>
      <c r="U195" s="20"/>
      <c r="V195" s="20"/>
      <c r="W195" s="20"/>
      <c r="X195" s="20"/>
    </row>
    <row r="196" spans="1:27" ht="16" x14ac:dyDescent="0.4">
      <c r="B196" s="6"/>
      <c r="C196" s="20">
        <v>0.5</v>
      </c>
      <c r="D196" s="6"/>
      <c r="E196" s="20">
        <v>0.49</v>
      </c>
      <c r="P196" s="19" t="s">
        <v>860</v>
      </c>
      <c r="Q196" s="20">
        <v>3.1329999999999997E-2</v>
      </c>
      <c r="R196" s="20">
        <v>0.219</v>
      </c>
      <c r="S196" s="20">
        <v>-0.18770000000000001</v>
      </c>
      <c r="T196" s="20">
        <v>4.9009999999999998E-2</v>
      </c>
      <c r="U196" s="20">
        <v>15</v>
      </c>
      <c r="V196" s="20">
        <v>20</v>
      </c>
      <c r="W196" s="20">
        <v>3.8290000000000002</v>
      </c>
      <c r="X196" s="20">
        <v>71</v>
      </c>
    </row>
    <row r="197" spans="1:27" x14ac:dyDescent="0.35">
      <c r="B197" s="6"/>
      <c r="C197" s="20">
        <v>0.44</v>
      </c>
      <c r="D197" s="6"/>
      <c r="E197" s="20">
        <v>0.71</v>
      </c>
      <c r="P197" s="19" t="s">
        <v>587</v>
      </c>
      <c r="Q197" s="20">
        <v>3.1329999999999997E-2</v>
      </c>
      <c r="R197" s="20">
        <v>9.733E-2</v>
      </c>
      <c r="S197" s="20">
        <v>-6.6000000000000003E-2</v>
      </c>
      <c r="T197" s="20">
        <v>5.2389999999999999E-2</v>
      </c>
      <c r="U197" s="20">
        <v>15</v>
      </c>
      <c r="V197" s="20">
        <v>15</v>
      </c>
      <c r="W197" s="20">
        <v>1.26</v>
      </c>
      <c r="X197" s="20">
        <v>71</v>
      </c>
    </row>
    <row r="198" spans="1:27" ht="16" x14ac:dyDescent="0.4">
      <c r="B198" s="6"/>
      <c r="C198" s="20">
        <v>0.3</v>
      </c>
      <c r="D198" s="6"/>
      <c r="E198" s="20">
        <v>0.45</v>
      </c>
      <c r="P198" s="19" t="s">
        <v>861</v>
      </c>
      <c r="Q198" s="20">
        <v>3.1329999999999997E-2</v>
      </c>
      <c r="R198" s="20">
        <v>0.79079999999999995</v>
      </c>
      <c r="S198" s="20">
        <v>-0.75949999999999995</v>
      </c>
      <c r="T198" s="20">
        <v>4.6859999999999999E-2</v>
      </c>
      <c r="U198" s="20">
        <v>15</v>
      </c>
      <c r="V198" s="20">
        <v>25</v>
      </c>
      <c r="W198" s="20">
        <v>16.21</v>
      </c>
      <c r="X198" s="20">
        <v>71</v>
      </c>
    </row>
    <row r="199" spans="1:27" ht="16" x14ac:dyDescent="0.4">
      <c r="B199" s="6"/>
      <c r="C199" s="20">
        <v>0.11</v>
      </c>
      <c r="D199" s="6"/>
      <c r="E199" s="20">
        <v>1</v>
      </c>
      <c r="P199" s="19" t="s">
        <v>863</v>
      </c>
      <c r="Q199" s="20">
        <v>0.219</v>
      </c>
      <c r="R199" s="20">
        <v>9.733E-2</v>
      </c>
      <c r="S199" s="20">
        <v>0.1217</v>
      </c>
      <c r="T199" s="20">
        <v>4.9009999999999998E-2</v>
      </c>
      <c r="U199" s="20">
        <v>20</v>
      </c>
      <c r="V199" s="20">
        <v>15</v>
      </c>
      <c r="W199" s="20">
        <v>2.4820000000000002</v>
      </c>
      <c r="X199" s="20">
        <v>71</v>
      </c>
    </row>
    <row r="200" spans="1:27" ht="16" x14ac:dyDescent="0.4">
      <c r="B200" s="6"/>
      <c r="C200" s="6"/>
      <c r="D200" s="6"/>
      <c r="E200" s="20">
        <v>0.92</v>
      </c>
      <c r="P200" s="19" t="s">
        <v>862</v>
      </c>
      <c r="Q200" s="20">
        <v>0.219</v>
      </c>
      <c r="R200" s="20">
        <v>0.79079999999999995</v>
      </c>
      <c r="S200" s="20">
        <v>-0.57179999999999997</v>
      </c>
      <c r="T200" s="20">
        <v>4.3049999999999998E-2</v>
      </c>
      <c r="U200" s="20">
        <v>20</v>
      </c>
      <c r="V200" s="20">
        <v>25</v>
      </c>
      <c r="W200" s="20">
        <v>13.28</v>
      </c>
      <c r="X200" s="20">
        <v>71</v>
      </c>
    </row>
    <row r="201" spans="1:27" ht="16" x14ac:dyDescent="0.4">
      <c r="B201" s="6"/>
      <c r="C201" s="6"/>
      <c r="D201" s="6"/>
      <c r="E201" s="20">
        <v>0.72</v>
      </c>
      <c r="P201" s="19" t="s">
        <v>864</v>
      </c>
      <c r="Q201" s="20">
        <v>9.733E-2</v>
      </c>
      <c r="R201" s="20">
        <v>0.79079999999999995</v>
      </c>
      <c r="S201" s="20">
        <v>-0.69350000000000001</v>
      </c>
      <c r="T201" s="20">
        <v>4.6859999999999999E-2</v>
      </c>
      <c r="U201" s="20">
        <v>15</v>
      </c>
      <c r="V201" s="20">
        <v>25</v>
      </c>
      <c r="W201" s="20">
        <v>14.8</v>
      </c>
      <c r="X201" s="20">
        <v>71</v>
      </c>
    </row>
    <row r="202" spans="1:27" x14ac:dyDescent="0.35">
      <c r="B202" s="6"/>
      <c r="C202" s="6"/>
      <c r="D202" s="6"/>
      <c r="E202" s="20">
        <v>0.81</v>
      </c>
      <c r="P202" s="19"/>
      <c r="Q202" s="20"/>
      <c r="R202" s="20"/>
      <c r="S202" s="20"/>
      <c r="T202" s="20"/>
      <c r="U202" s="20"/>
      <c r="V202" s="20"/>
      <c r="W202" s="20"/>
      <c r="X202" s="20"/>
    </row>
    <row r="203" spans="1:27" x14ac:dyDescent="0.35">
      <c r="B203" s="6"/>
      <c r="C203" s="6"/>
      <c r="D203" s="6"/>
      <c r="E203" s="20">
        <v>0.79</v>
      </c>
      <c r="P203" s="19"/>
      <c r="Q203" s="20"/>
      <c r="R203" s="20"/>
      <c r="S203" s="20"/>
      <c r="T203" s="20"/>
      <c r="U203" s="20"/>
      <c r="V203" s="20"/>
      <c r="W203" s="20"/>
      <c r="X203" s="20"/>
    </row>
    <row r="204" spans="1:27" x14ac:dyDescent="0.35">
      <c r="B204" s="6"/>
      <c r="C204" s="6"/>
      <c r="D204" s="6"/>
      <c r="E204" s="20">
        <v>0.96</v>
      </c>
    </row>
    <row r="205" spans="1:27" x14ac:dyDescent="0.35">
      <c r="B205" s="6"/>
      <c r="C205" s="6"/>
      <c r="D205" s="6"/>
      <c r="E205" s="20"/>
    </row>
    <row r="206" spans="1:27" x14ac:dyDescent="0.35">
      <c r="A206" s="43" t="s">
        <v>73</v>
      </c>
      <c r="B206" s="35">
        <f>AVERAGE(B180:B204)</f>
        <v>3.1333333333333338E-2</v>
      </c>
      <c r="C206" s="35">
        <f t="shared" ref="C206:E206" si="20">AVERAGE(C180:C204)</f>
        <v>0.21900000000000003</v>
      </c>
      <c r="D206" s="35">
        <f t="shared" si="20"/>
        <v>9.7333333333333327E-2</v>
      </c>
      <c r="E206" s="35">
        <f t="shared" si="20"/>
        <v>0.79079999999999984</v>
      </c>
    </row>
    <row r="207" spans="1:27" x14ac:dyDescent="0.35">
      <c r="A207" s="43" t="s">
        <v>83</v>
      </c>
      <c r="B207" s="38">
        <f>MEDIAN(B180:B204)</f>
        <v>0</v>
      </c>
      <c r="C207" s="38">
        <f t="shared" ref="C207:E207" si="21">MEDIAN(C180:C204)</f>
        <v>0.18</v>
      </c>
      <c r="D207" s="38">
        <f t="shared" si="21"/>
        <v>0</v>
      </c>
      <c r="E207" s="38">
        <f t="shared" si="21"/>
        <v>0.8</v>
      </c>
    </row>
    <row r="208" spans="1:27" x14ac:dyDescent="0.35">
      <c r="A208" s="43" t="s">
        <v>654</v>
      </c>
      <c r="B208" s="38">
        <f>STDEV(B180:B204)</f>
        <v>5.4493337294790542E-2</v>
      </c>
      <c r="C208" s="38">
        <f t="shared" ref="C208:E208" si="22">STDEV(C180:C204)</f>
        <v>0.13995864050722825</v>
      </c>
      <c r="D208" s="38">
        <f t="shared" si="22"/>
        <v>0.17645180105410685</v>
      </c>
      <c r="E208" s="38">
        <f t="shared" si="22"/>
        <v>0.15971119768715947</v>
      </c>
    </row>
    <row r="209" spans="1:5" x14ac:dyDescent="0.35">
      <c r="A209" s="43" t="s">
        <v>655</v>
      </c>
      <c r="B209" s="38">
        <f>COUNT(B180:B204)</f>
        <v>15</v>
      </c>
      <c r="C209" s="38">
        <f t="shared" ref="C209:E209" si="23">COUNT(C180:C204)</f>
        <v>20</v>
      </c>
      <c r="D209" s="38">
        <f t="shared" si="23"/>
        <v>15</v>
      </c>
      <c r="E209" s="38">
        <f t="shared" si="23"/>
        <v>25</v>
      </c>
    </row>
  </sheetData>
  <mergeCells count="71">
    <mergeCell ref="B1:AB1"/>
    <mergeCell ref="B2:D2"/>
    <mergeCell ref="B30:G30"/>
    <mergeCell ref="I30:AE30"/>
    <mergeCell ref="B29:AE29"/>
    <mergeCell ref="L3:R3"/>
    <mergeCell ref="I3:J3"/>
    <mergeCell ref="AA31:AB31"/>
    <mergeCell ref="B63:G63"/>
    <mergeCell ref="B62:AE62"/>
    <mergeCell ref="Z64:AA64"/>
    <mergeCell ref="B31:E31"/>
    <mergeCell ref="F31:H31"/>
    <mergeCell ref="B32:C32"/>
    <mergeCell ref="D32:E32"/>
    <mergeCell ref="F32:G32"/>
    <mergeCell ref="B64:E64"/>
    <mergeCell ref="AA32:AB32"/>
    <mergeCell ref="I31:N31"/>
    <mergeCell ref="P31:X31"/>
    <mergeCell ref="AC108:AD108"/>
    <mergeCell ref="AC112:AD112"/>
    <mergeCell ref="I103:N103"/>
    <mergeCell ref="P103:X103"/>
    <mergeCell ref="I63:AA63"/>
    <mergeCell ref="I102:AA102"/>
    <mergeCell ref="B101:AA101"/>
    <mergeCell ref="F103:G103"/>
    <mergeCell ref="Z103:AA103"/>
    <mergeCell ref="Z104:AA104"/>
    <mergeCell ref="B102:G102"/>
    <mergeCell ref="I64:M64"/>
    <mergeCell ref="P64:X64"/>
    <mergeCell ref="Z65:AA65"/>
    <mergeCell ref="P140:X140"/>
    <mergeCell ref="Z140:AA140"/>
    <mergeCell ref="AA39:AB39"/>
    <mergeCell ref="Z72:AA72"/>
    <mergeCell ref="B103:E103"/>
    <mergeCell ref="B104:C104"/>
    <mergeCell ref="D104:E104"/>
    <mergeCell ref="B65:C65"/>
    <mergeCell ref="D65:E65"/>
    <mergeCell ref="F64:G64"/>
    <mergeCell ref="Z77:AA77"/>
    <mergeCell ref="Z110:AA110"/>
    <mergeCell ref="Z116:AA116"/>
    <mergeCell ref="B138:AA138"/>
    <mergeCell ref="B139:G139"/>
    <mergeCell ref="I139:AA139"/>
    <mergeCell ref="Z141:AA141"/>
    <mergeCell ref="Z147:AA147"/>
    <mergeCell ref="Z153:AA153"/>
    <mergeCell ref="Z184:AA184"/>
    <mergeCell ref="Z190:AA190"/>
    <mergeCell ref="B175:AA175"/>
    <mergeCell ref="B176:G176"/>
    <mergeCell ref="I176:AA176"/>
    <mergeCell ref="B177:E177"/>
    <mergeCell ref="F177:G177"/>
    <mergeCell ref="I177:N177"/>
    <mergeCell ref="P177:X177"/>
    <mergeCell ref="Z177:AA177"/>
    <mergeCell ref="B178:C178"/>
    <mergeCell ref="D178:E178"/>
    <mergeCell ref="Z178:AA178"/>
    <mergeCell ref="B140:E140"/>
    <mergeCell ref="F140:G140"/>
    <mergeCell ref="I140:N140"/>
    <mergeCell ref="B141:C141"/>
    <mergeCell ref="D141:E141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5C85-9EDC-D949-A0B1-1D1A90D1B911}">
  <dimension ref="A1:AA79"/>
  <sheetViews>
    <sheetView zoomScale="70" zoomScaleNormal="70" workbookViewId="0"/>
  </sheetViews>
  <sheetFormatPr defaultColWidth="10.83203125" defaultRowHeight="15.5" x14ac:dyDescent="0.35"/>
  <cols>
    <col min="1" max="8" width="10.83203125" style="22"/>
    <col min="9" max="9" width="43" style="22" customWidth="1"/>
    <col min="10" max="10" width="18.4140625" style="22" customWidth="1"/>
    <col min="11" max="11" width="10.83203125" style="22"/>
    <col min="12" max="12" width="17.08203125" style="22" customWidth="1"/>
    <col min="13" max="13" width="17.4140625" style="22" customWidth="1"/>
    <col min="14" max="15" width="10.83203125" style="22"/>
    <col min="16" max="16" width="33.5" style="22" customWidth="1"/>
    <col min="17" max="17" width="24.1640625" style="22" customWidth="1"/>
    <col min="18" max="18" width="22.33203125" style="22" customWidth="1"/>
    <col min="19" max="19" width="24.75" style="22" customWidth="1"/>
    <col min="20" max="20" width="10.83203125" style="22"/>
    <col min="21" max="21" width="24.58203125" style="22" customWidth="1"/>
    <col min="22" max="25" width="10.83203125" style="22"/>
    <col min="26" max="26" width="17.1640625" style="22" customWidth="1"/>
    <col min="27" max="16384" width="10.83203125" style="22"/>
  </cols>
  <sheetData>
    <row r="1" spans="2:27" ht="23" x14ac:dyDescent="0.5">
      <c r="B1" s="76" t="s">
        <v>662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</row>
    <row r="2" spans="2:27" ht="16.5" x14ac:dyDescent="0.4">
      <c r="B2" s="65" t="s">
        <v>872</v>
      </c>
      <c r="C2" s="65"/>
      <c r="D2" s="65"/>
      <c r="E2" s="65"/>
      <c r="F2" s="65"/>
      <c r="G2" s="65"/>
      <c r="I2" s="65" t="s">
        <v>58</v>
      </c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</row>
    <row r="3" spans="2:27" x14ac:dyDescent="0.35">
      <c r="B3" s="61" t="s">
        <v>9</v>
      </c>
      <c r="C3" s="61"/>
      <c r="D3" s="61" t="s">
        <v>8</v>
      </c>
      <c r="E3" s="61"/>
      <c r="F3" s="61" t="s">
        <v>6</v>
      </c>
      <c r="G3" s="61"/>
      <c r="I3" s="67" t="s">
        <v>164</v>
      </c>
      <c r="J3" s="67"/>
      <c r="K3" s="67"/>
      <c r="L3" s="67"/>
      <c r="M3" s="67"/>
      <c r="N3" s="67"/>
      <c r="P3" s="67" t="s">
        <v>163</v>
      </c>
      <c r="Q3" s="67"/>
      <c r="R3" s="67"/>
      <c r="S3" s="67"/>
      <c r="T3" s="67"/>
      <c r="U3" s="67"/>
      <c r="V3" s="67"/>
      <c r="W3" s="67"/>
      <c r="X3" s="67"/>
      <c r="Z3" s="67" t="s">
        <v>55</v>
      </c>
      <c r="AA3" s="67"/>
    </row>
    <row r="4" spans="2:27" ht="16.5" x14ac:dyDescent="0.4">
      <c r="B4" s="24" t="s">
        <v>920</v>
      </c>
      <c r="C4" s="24" t="s">
        <v>501</v>
      </c>
      <c r="D4" s="24" t="s">
        <v>920</v>
      </c>
      <c r="E4" s="24" t="s">
        <v>501</v>
      </c>
      <c r="F4" s="24" t="s">
        <v>920</v>
      </c>
      <c r="G4" s="24" t="s">
        <v>501</v>
      </c>
      <c r="I4" s="2" t="s">
        <v>53</v>
      </c>
      <c r="J4" s="1" t="s">
        <v>935</v>
      </c>
      <c r="K4" s="1"/>
      <c r="L4" s="1"/>
      <c r="M4" s="1"/>
      <c r="N4" s="1"/>
      <c r="O4" s="39"/>
      <c r="P4" s="2" t="s">
        <v>52</v>
      </c>
      <c r="Q4" s="1"/>
      <c r="R4" s="1"/>
      <c r="S4" s="1"/>
      <c r="T4" s="1"/>
      <c r="U4" s="1"/>
      <c r="V4" s="1"/>
      <c r="W4" s="1"/>
      <c r="X4" s="1"/>
      <c r="Z4" s="61" t="s">
        <v>9</v>
      </c>
      <c r="AA4" s="61"/>
    </row>
    <row r="5" spans="2:27" x14ac:dyDescent="0.35">
      <c r="B5" s="12">
        <v>0.27</v>
      </c>
      <c r="C5" s="12">
        <v>2.74</v>
      </c>
      <c r="D5" s="12">
        <v>1.97</v>
      </c>
      <c r="E5" s="12">
        <v>-0.99</v>
      </c>
      <c r="F5" s="12">
        <v>25</v>
      </c>
      <c r="G5" s="12">
        <v>6.04</v>
      </c>
      <c r="I5" s="2"/>
      <c r="J5" s="1"/>
      <c r="K5" s="1"/>
      <c r="L5" s="1"/>
      <c r="M5" s="1"/>
      <c r="N5" s="1"/>
      <c r="P5" s="2"/>
      <c r="Q5" s="1"/>
      <c r="R5" s="1"/>
      <c r="S5" s="1"/>
      <c r="T5" s="1"/>
      <c r="U5" s="1"/>
      <c r="V5" s="1"/>
      <c r="W5" s="1"/>
      <c r="X5" s="1"/>
      <c r="Z5" s="22" t="s">
        <v>134</v>
      </c>
      <c r="AA5" s="22">
        <v>0.79044340000000002</v>
      </c>
    </row>
    <row r="6" spans="2:27" x14ac:dyDescent="0.35">
      <c r="B6" s="12">
        <v>0.86</v>
      </c>
      <c r="C6" s="12">
        <v>3.16</v>
      </c>
      <c r="D6" s="12">
        <v>0.65</v>
      </c>
      <c r="E6" s="12">
        <v>2.09</v>
      </c>
      <c r="F6" s="12">
        <v>31.42</v>
      </c>
      <c r="G6" s="12">
        <v>10.99</v>
      </c>
      <c r="I6" s="2" t="s">
        <v>51</v>
      </c>
      <c r="J6" s="1" t="s">
        <v>50</v>
      </c>
      <c r="K6" s="1"/>
      <c r="L6" s="1"/>
      <c r="M6" s="1"/>
      <c r="N6" s="1"/>
      <c r="P6" s="2" t="s">
        <v>49</v>
      </c>
      <c r="Q6" s="1">
        <v>1</v>
      </c>
      <c r="R6" s="1"/>
      <c r="S6" s="1"/>
      <c r="T6" s="1"/>
      <c r="U6" s="1"/>
      <c r="V6" s="1"/>
      <c r="W6" s="1"/>
      <c r="X6" s="1"/>
      <c r="Z6" s="22" t="s">
        <v>548</v>
      </c>
      <c r="AA6" s="22">
        <v>0.90313929999999998</v>
      </c>
    </row>
    <row r="7" spans="2:27" x14ac:dyDescent="0.35">
      <c r="B7" s="12">
        <v>0.5</v>
      </c>
      <c r="C7" s="12">
        <v>1.1100000000000001</v>
      </c>
      <c r="D7" s="12">
        <v>-0.52</v>
      </c>
      <c r="E7" s="12">
        <v>1.1000000000000001</v>
      </c>
      <c r="F7" s="12">
        <v>47.67</v>
      </c>
      <c r="G7" s="12">
        <v>7.64</v>
      </c>
      <c r="I7" s="2" t="s">
        <v>47</v>
      </c>
      <c r="J7" s="1">
        <v>0.05</v>
      </c>
      <c r="K7" s="1"/>
      <c r="L7" s="1"/>
      <c r="M7" s="1"/>
      <c r="N7" s="1"/>
      <c r="P7" s="2" t="s">
        <v>48</v>
      </c>
      <c r="Q7" s="1">
        <v>3</v>
      </c>
      <c r="R7" s="1"/>
      <c r="S7" s="1"/>
      <c r="T7" s="1"/>
      <c r="U7" s="1"/>
      <c r="V7" s="1"/>
      <c r="W7" s="1"/>
      <c r="X7" s="1"/>
      <c r="Z7" s="22" t="s">
        <v>232</v>
      </c>
      <c r="AA7" s="22">
        <v>35</v>
      </c>
    </row>
    <row r="8" spans="2:27" x14ac:dyDescent="0.35">
      <c r="B8" s="12">
        <v>1</v>
      </c>
      <c r="C8" s="12">
        <v>1.06</v>
      </c>
      <c r="D8" s="12">
        <v>2.46</v>
      </c>
      <c r="E8" s="12">
        <v>2.1800000000000002</v>
      </c>
      <c r="F8" s="12">
        <v>29.13</v>
      </c>
      <c r="G8" s="12">
        <v>5.07</v>
      </c>
      <c r="I8" s="2"/>
      <c r="J8" s="1"/>
      <c r="K8" s="1"/>
      <c r="L8" s="1"/>
      <c r="M8" s="1"/>
      <c r="N8" s="1"/>
      <c r="P8" s="2" t="s">
        <v>47</v>
      </c>
      <c r="Q8" s="1">
        <v>0.05</v>
      </c>
      <c r="R8" s="1"/>
      <c r="S8" s="1"/>
      <c r="T8" s="1"/>
      <c r="U8" s="1"/>
      <c r="V8" s="1"/>
      <c r="W8" s="1"/>
      <c r="X8" s="1"/>
      <c r="Z8" s="22" t="s">
        <v>462</v>
      </c>
      <c r="AA8" s="22">
        <v>35</v>
      </c>
    </row>
    <row r="9" spans="2:27" x14ac:dyDescent="0.35">
      <c r="B9" s="12">
        <v>11.14</v>
      </c>
      <c r="C9" s="12">
        <v>1.07</v>
      </c>
      <c r="D9" s="12">
        <v>2.84</v>
      </c>
      <c r="E9" s="12">
        <v>3.71</v>
      </c>
      <c r="F9" s="12">
        <v>14.47</v>
      </c>
      <c r="G9" s="12">
        <v>0.03</v>
      </c>
      <c r="I9" s="2" t="s">
        <v>46</v>
      </c>
      <c r="J9" s="1" t="s">
        <v>45</v>
      </c>
      <c r="K9" s="1" t="s">
        <v>32</v>
      </c>
      <c r="L9" s="1" t="s">
        <v>44</v>
      </c>
      <c r="M9" s="1" t="s">
        <v>43</v>
      </c>
      <c r="N9" s="1"/>
      <c r="P9" s="2"/>
      <c r="Q9" s="1"/>
      <c r="R9" s="1"/>
      <c r="S9" s="1"/>
      <c r="T9" s="1"/>
      <c r="U9" s="1"/>
      <c r="V9" s="1"/>
      <c r="W9" s="1"/>
      <c r="X9" s="1"/>
    </row>
    <row r="10" spans="2:27" x14ac:dyDescent="0.35">
      <c r="B10" s="12">
        <v>1.1499999999999999</v>
      </c>
      <c r="C10" s="12">
        <v>-0.13</v>
      </c>
      <c r="D10" s="12">
        <v>5.39</v>
      </c>
      <c r="E10" s="12">
        <v>3.71</v>
      </c>
      <c r="F10" s="12">
        <v>25.85</v>
      </c>
      <c r="G10" s="12">
        <v>13.28</v>
      </c>
      <c r="I10" s="2" t="s">
        <v>28</v>
      </c>
      <c r="J10" s="1">
        <v>13.18</v>
      </c>
      <c r="K10" s="1" t="s">
        <v>25</v>
      </c>
      <c r="L10" s="1" t="s">
        <v>26</v>
      </c>
      <c r="M10" s="1" t="s">
        <v>27</v>
      </c>
      <c r="N10" s="1"/>
      <c r="P10" s="2" t="s">
        <v>42</v>
      </c>
      <c r="Q10" s="1" t="s">
        <v>17</v>
      </c>
      <c r="R10" s="1" t="s">
        <v>41</v>
      </c>
      <c r="S10" s="1" t="s">
        <v>40</v>
      </c>
      <c r="T10" s="1" t="s">
        <v>39</v>
      </c>
      <c r="U10" s="1" t="s">
        <v>38</v>
      </c>
      <c r="V10" s="1"/>
      <c r="W10" s="1"/>
      <c r="X10" s="1"/>
      <c r="Z10" s="61" t="s">
        <v>8</v>
      </c>
      <c r="AA10" s="61"/>
    </row>
    <row r="11" spans="2:27" ht="16.5" x14ac:dyDescent="0.4">
      <c r="B11" s="12">
        <v>1.6</v>
      </c>
      <c r="C11" s="12">
        <v>0.47</v>
      </c>
      <c r="D11" s="12">
        <v>2.58</v>
      </c>
      <c r="E11" s="12">
        <v>5.9</v>
      </c>
      <c r="F11" s="12">
        <v>15.35</v>
      </c>
      <c r="G11" s="12">
        <v>2.63</v>
      </c>
      <c r="I11" s="2" t="s">
        <v>936</v>
      </c>
      <c r="J11" s="1">
        <v>20.87</v>
      </c>
      <c r="K11" s="1" t="s">
        <v>25</v>
      </c>
      <c r="L11" s="1" t="s">
        <v>26</v>
      </c>
      <c r="M11" s="1" t="s">
        <v>27</v>
      </c>
      <c r="N11" s="1"/>
      <c r="P11" s="2"/>
      <c r="Q11" s="1"/>
      <c r="R11" s="1"/>
      <c r="S11" s="1"/>
      <c r="T11" s="1"/>
      <c r="U11" s="1"/>
      <c r="V11" s="1"/>
      <c r="W11" s="1"/>
      <c r="X11" s="1"/>
      <c r="Z11" s="22" t="s">
        <v>134</v>
      </c>
      <c r="AA11" s="22">
        <v>0.132768</v>
      </c>
    </row>
    <row r="12" spans="2:27" ht="16.5" x14ac:dyDescent="0.4">
      <c r="B12" s="12">
        <v>1.25</v>
      </c>
      <c r="C12" s="12">
        <v>2.17</v>
      </c>
      <c r="D12" s="12">
        <v>0.19</v>
      </c>
      <c r="E12" s="12">
        <v>0.92</v>
      </c>
      <c r="F12" s="12">
        <v>27.48</v>
      </c>
      <c r="G12" s="12">
        <v>-2.5</v>
      </c>
      <c r="I12" s="2" t="s">
        <v>502</v>
      </c>
      <c r="J12" s="1">
        <v>11.95</v>
      </c>
      <c r="K12" s="1" t="s">
        <v>25</v>
      </c>
      <c r="L12" s="1" t="s">
        <v>26</v>
      </c>
      <c r="M12" s="1" t="s">
        <v>27</v>
      </c>
      <c r="N12" s="1"/>
      <c r="P12" s="2" t="s">
        <v>938</v>
      </c>
      <c r="Q12" s="1"/>
      <c r="R12" s="1"/>
      <c r="S12" s="1"/>
      <c r="T12" s="1"/>
      <c r="U12" s="1"/>
      <c r="V12" s="1"/>
      <c r="W12" s="1"/>
      <c r="X12" s="1"/>
      <c r="Z12" s="22" t="s">
        <v>548</v>
      </c>
      <c r="AA12" s="36">
        <v>0.90020639999999996</v>
      </c>
    </row>
    <row r="13" spans="2:27" x14ac:dyDescent="0.35">
      <c r="B13" s="12">
        <v>2.52</v>
      </c>
      <c r="C13" s="12">
        <v>0.8</v>
      </c>
      <c r="D13" s="12">
        <v>1.37</v>
      </c>
      <c r="E13" s="12">
        <v>1.74</v>
      </c>
      <c r="F13" s="12">
        <v>36.24</v>
      </c>
      <c r="G13" s="12">
        <v>3.31</v>
      </c>
      <c r="I13" s="2"/>
      <c r="J13" s="1"/>
      <c r="K13" s="1"/>
      <c r="L13" s="1"/>
      <c r="M13" s="1"/>
      <c r="N13" s="1"/>
      <c r="P13" s="2" t="s">
        <v>9</v>
      </c>
      <c r="Q13" s="1">
        <v>3.42</v>
      </c>
      <c r="R13" s="1" t="s">
        <v>510</v>
      </c>
      <c r="S13" s="1" t="s">
        <v>31</v>
      </c>
      <c r="T13" s="1" t="s">
        <v>30</v>
      </c>
      <c r="U13" s="1">
        <v>0.53939999999999999</v>
      </c>
      <c r="V13" s="1"/>
      <c r="W13" s="1"/>
      <c r="X13" s="1"/>
      <c r="Z13" s="22" t="s">
        <v>232</v>
      </c>
      <c r="AA13" s="22">
        <v>1194</v>
      </c>
    </row>
    <row r="14" spans="2:27" x14ac:dyDescent="0.35">
      <c r="B14" s="12">
        <v>8.14</v>
      </c>
      <c r="C14" s="12">
        <v>1.87</v>
      </c>
      <c r="D14" s="12">
        <v>12.91</v>
      </c>
      <c r="E14" s="12">
        <v>3.46</v>
      </c>
      <c r="F14" s="12">
        <v>2.44</v>
      </c>
      <c r="G14" s="12">
        <v>-2.42</v>
      </c>
      <c r="I14" s="2" t="s">
        <v>36</v>
      </c>
      <c r="J14" s="1" t="s">
        <v>35</v>
      </c>
      <c r="K14" s="1" t="s">
        <v>12</v>
      </c>
      <c r="L14" s="1" t="s">
        <v>34</v>
      </c>
      <c r="M14" s="1" t="s">
        <v>33</v>
      </c>
      <c r="N14" s="1" t="s">
        <v>32</v>
      </c>
      <c r="P14" s="2" t="s">
        <v>8</v>
      </c>
      <c r="Q14" s="1">
        <v>0.41099999999999998</v>
      </c>
      <c r="R14" s="1" t="s">
        <v>511</v>
      </c>
      <c r="S14" s="1" t="s">
        <v>31</v>
      </c>
      <c r="T14" s="1" t="s">
        <v>30</v>
      </c>
      <c r="U14" s="1">
        <v>0.99829999999999997</v>
      </c>
      <c r="V14" s="1"/>
      <c r="W14" s="1"/>
      <c r="X14" s="1"/>
      <c r="Z14" s="22" t="s">
        <v>462</v>
      </c>
      <c r="AA14" s="22">
        <v>1194</v>
      </c>
    </row>
    <row r="15" spans="2:27" x14ac:dyDescent="0.35">
      <c r="B15" s="12">
        <v>11.76</v>
      </c>
      <c r="C15" s="12">
        <v>3.42</v>
      </c>
      <c r="D15" s="12">
        <v>-1.77</v>
      </c>
      <c r="E15" s="12">
        <v>5.09</v>
      </c>
      <c r="F15" s="12">
        <v>2.66</v>
      </c>
      <c r="G15" s="12">
        <v>4.33</v>
      </c>
      <c r="I15" s="2" t="s">
        <v>28</v>
      </c>
      <c r="J15" s="1">
        <v>1477</v>
      </c>
      <c r="K15" s="1">
        <v>2</v>
      </c>
      <c r="L15" s="1">
        <v>738.5</v>
      </c>
      <c r="M15" s="1" t="s">
        <v>503</v>
      </c>
      <c r="N15" s="1" t="s">
        <v>22</v>
      </c>
      <c r="P15" s="2" t="s">
        <v>6</v>
      </c>
      <c r="Q15" s="1">
        <v>19.38</v>
      </c>
      <c r="R15" s="1" t="s">
        <v>512</v>
      </c>
      <c r="S15" s="1" t="s">
        <v>27</v>
      </c>
      <c r="T15" s="1" t="s">
        <v>26</v>
      </c>
      <c r="U15" s="54" t="s">
        <v>25</v>
      </c>
      <c r="V15" s="1"/>
      <c r="W15" s="1"/>
      <c r="X15" s="1"/>
    </row>
    <row r="16" spans="2:27" ht="16.5" x14ac:dyDescent="0.4">
      <c r="B16" s="12">
        <v>22.38</v>
      </c>
      <c r="C16" s="12">
        <v>-0.5</v>
      </c>
      <c r="D16" s="12">
        <v>1.52</v>
      </c>
      <c r="E16" s="12">
        <v>2.42</v>
      </c>
      <c r="F16" s="12">
        <v>26.55</v>
      </c>
      <c r="G16" s="12"/>
      <c r="I16" s="2" t="s">
        <v>936</v>
      </c>
      <c r="J16" s="1">
        <v>2339</v>
      </c>
      <c r="K16" s="1">
        <v>2</v>
      </c>
      <c r="L16" s="1">
        <v>1170</v>
      </c>
      <c r="M16" s="1" t="s">
        <v>504</v>
      </c>
      <c r="N16" s="1" t="s">
        <v>22</v>
      </c>
      <c r="P16" s="2"/>
      <c r="Q16" s="1"/>
      <c r="R16" s="1"/>
      <c r="S16" s="1"/>
      <c r="T16" s="1"/>
      <c r="U16" s="1"/>
      <c r="V16" s="1"/>
      <c r="W16" s="1"/>
      <c r="X16" s="1"/>
      <c r="Z16" s="61" t="s">
        <v>6</v>
      </c>
      <c r="AA16" s="61"/>
    </row>
    <row r="17" spans="1:27" x14ac:dyDescent="0.35">
      <c r="B17" s="12">
        <v>2</v>
      </c>
      <c r="C17" s="12">
        <v>1.63</v>
      </c>
      <c r="D17" s="12">
        <v>3.27</v>
      </c>
      <c r="E17" s="12">
        <v>2.2599999999999998</v>
      </c>
      <c r="F17" s="12">
        <v>-1.38</v>
      </c>
      <c r="G17" s="40"/>
      <c r="I17" s="2" t="s">
        <v>502</v>
      </c>
      <c r="J17" s="1">
        <v>1339</v>
      </c>
      <c r="K17" s="1">
        <v>1</v>
      </c>
      <c r="L17" s="1">
        <v>1339</v>
      </c>
      <c r="M17" s="1" t="s">
        <v>505</v>
      </c>
      <c r="N17" s="1" t="s">
        <v>22</v>
      </c>
      <c r="P17" s="2"/>
      <c r="Q17" s="1"/>
      <c r="R17" s="1"/>
      <c r="S17" s="1"/>
      <c r="T17" s="1"/>
      <c r="U17" s="1"/>
      <c r="V17" s="1"/>
      <c r="W17" s="1"/>
      <c r="X17" s="1"/>
      <c r="Z17" s="22" t="s">
        <v>134</v>
      </c>
      <c r="AA17" s="36">
        <v>1.631691</v>
      </c>
    </row>
    <row r="18" spans="1:27" x14ac:dyDescent="0.35">
      <c r="B18" s="12">
        <v>7.22</v>
      </c>
      <c r="C18" s="12">
        <v>2.39</v>
      </c>
      <c r="D18" s="12">
        <v>10.09</v>
      </c>
      <c r="E18" s="12">
        <v>0.81</v>
      </c>
      <c r="F18" s="12">
        <v>6.9320000000000004</v>
      </c>
      <c r="G18" s="40"/>
      <c r="I18" s="2" t="s">
        <v>21</v>
      </c>
      <c r="J18" s="1">
        <v>5233</v>
      </c>
      <c r="K18" s="1">
        <v>86</v>
      </c>
      <c r="L18" s="1">
        <v>60.85</v>
      </c>
      <c r="M18" s="1"/>
      <c r="N18" s="1"/>
      <c r="P18" s="2" t="s">
        <v>20</v>
      </c>
      <c r="Q18" s="1" t="s">
        <v>19</v>
      </c>
      <c r="R18" s="1" t="s">
        <v>18</v>
      </c>
      <c r="S18" s="1" t="s">
        <v>17</v>
      </c>
      <c r="T18" s="1" t="s">
        <v>16</v>
      </c>
      <c r="U18" s="1" t="s">
        <v>15</v>
      </c>
      <c r="V18" s="1" t="s">
        <v>14</v>
      </c>
      <c r="W18" s="1" t="s">
        <v>13</v>
      </c>
      <c r="X18" s="1" t="s">
        <v>12</v>
      </c>
      <c r="Z18" s="22" t="s">
        <v>548</v>
      </c>
      <c r="AA18" s="22">
        <v>0.90100619999999998</v>
      </c>
    </row>
    <row r="19" spans="1:27" x14ac:dyDescent="0.35">
      <c r="B19" s="12">
        <v>1.67</v>
      </c>
      <c r="C19" s="12"/>
      <c r="D19" s="12">
        <v>0.34</v>
      </c>
      <c r="E19" s="12">
        <v>4.0199999999999996</v>
      </c>
      <c r="F19" s="12">
        <v>55.945099999999996</v>
      </c>
      <c r="G19" s="40"/>
      <c r="I19" s="2"/>
      <c r="J19" s="1"/>
      <c r="K19" s="1"/>
      <c r="L19" s="1"/>
      <c r="M19" s="1"/>
      <c r="N19" s="1"/>
      <c r="P19" s="2"/>
      <c r="Q19" s="1"/>
      <c r="R19" s="1"/>
      <c r="S19" s="1"/>
      <c r="T19" s="1"/>
      <c r="U19" s="1"/>
      <c r="V19" s="1"/>
      <c r="W19" s="1"/>
      <c r="X19" s="1"/>
      <c r="Z19" s="22" t="s">
        <v>232</v>
      </c>
      <c r="AA19" s="22">
        <v>9</v>
      </c>
    </row>
    <row r="20" spans="1:27" x14ac:dyDescent="0.35">
      <c r="B20" s="12">
        <v>1.1299999999999999</v>
      </c>
      <c r="C20" s="12"/>
      <c r="D20" s="40"/>
      <c r="E20" s="12">
        <v>3.21</v>
      </c>
      <c r="F20" s="12">
        <v>39.115099999999998</v>
      </c>
      <c r="G20" s="40"/>
      <c r="I20" s="2" t="s">
        <v>11</v>
      </c>
      <c r="J20" s="1"/>
      <c r="K20" s="1"/>
      <c r="L20" s="1"/>
      <c r="M20" s="1"/>
      <c r="N20" s="1"/>
      <c r="P20" s="2">
        <v>2</v>
      </c>
      <c r="Q20" s="1"/>
      <c r="R20" s="1"/>
      <c r="S20" s="1"/>
      <c r="T20" s="1"/>
      <c r="U20" s="1"/>
      <c r="V20" s="1"/>
      <c r="W20" s="1"/>
      <c r="X20" s="1"/>
      <c r="Z20" s="22" t="s">
        <v>462</v>
      </c>
      <c r="AA20" s="22">
        <v>9</v>
      </c>
    </row>
    <row r="21" spans="1:27" ht="16.5" x14ac:dyDescent="0.4">
      <c r="B21" s="12">
        <v>9.3699999999999992</v>
      </c>
      <c r="C21" s="12"/>
      <c r="D21" s="40"/>
      <c r="E21" s="12">
        <v>4.28</v>
      </c>
      <c r="F21" s="12">
        <v>19.367999999999999</v>
      </c>
      <c r="G21" s="40"/>
      <c r="I21" s="2" t="s">
        <v>937</v>
      </c>
      <c r="J21" s="1">
        <v>10.53</v>
      </c>
      <c r="K21" s="1"/>
      <c r="L21" s="1"/>
      <c r="M21" s="1"/>
      <c r="N21" s="1"/>
      <c r="P21" s="2" t="s">
        <v>9</v>
      </c>
      <c r="Q21" s="1">
        <v>4.9390000000000001</v>
      </c>
      <c r="R21" s="1">
        <v>1.5189999999999999</v>
      </c>
      <c r="S21" s="1">
        <v>3.42</v>
      </c>
      <c r="T21" s="1">
        <v>2.8149999999999999</v>
      </c>
      <c r="U21" s="1">
        <v>17</v>
      </c>
      <c r="V21" s="1">
        <v>14</v>
      </c>
      <c r="W21" s="1">
        <v>1.2150000000000001</v>
      </c>
      <c r="X21" s="1">
        <v>86</v>
      </c>
    </row>
    <row r="22" spans="1:27" x14ac:dyDescent="0.35">
      <c r="B22" s="40"/>
      <c r="C22" s="12"/>
      <c r="D22" s="40"/>
      <c r="E22" s="12">
        <v>-1.36</v>
      </c>
      <c r="F22" s="40"/>
      <c r="G22" s="40"/>
      <c r="I22" s="2" t="s">
        <v>507</v>
      </c>
      <c r="J22" s="1">
        <v>2.798</v>
      </c>
      <c r="K22" s="1"/>
      <c r="L22" s="1"/>
      <c r="M22" s="1"/>
      <c r="N22" s="1"/>
      <c r="P22" s="2" t="s">
        <v>8</v>
      </c>
      <c r="Q22" s="1">
        <v>2.8860000000000001</v>
      </c>
      <c r="R22" s="1">
        <v>2.4750000000000001</v>
      </c>
      <c r="S22" s="1">
        <v>0.41099999999999998</v>
      </c>
      <c r="T22" s="1">
        <v>2.7269999999999999</v>
      </c>
      <c r="U22" s="1">
        <v>15</v>
      </c>
      <c r="V22" s="1">
        <v>18</v>
      </c>
      <c r="W22" s="1">
        <v>0.1507</v>
      </c>
      <c r="X22" s="1">
        <v>86</v>
      </c>
    </row>
    <row r="23" spans="1:27" x14ac:dyDescent="0.35">
      <c r="B23" s="40"/>
      <c r="C23" s="12"/>
      <c r="D23" s="40"/>
      <c r="E23" s="40"/>
      <c r="F23" s="40"/>
      <c r="G23" s="40"/>
      <c r="I23" s="2" t="s">
        <v>7</v>
      </c>
      <c r="J23" s="1">
        <v>7.7370000000000001</v>
      </c>
      <c r="K23" s="1"/>
      <c r="L23" s="1"/>
      <c r="M23" s="1"/>
      <c r="N23" s="1"/>
      <c r="P23" s="2" t="s">
        <v>6</v>
      </c>
      <c r="Q23" s="1">
        <v>23.78</v>
      </c>
      <c r="R23" s="1">
        <v>4.4000000000000004</v>
      </c>
      <c r="S23" s="1">
        <v>19.38</v>
      </c>
      <c r="T23" s="1">
        <v>3.0190000000000001</v>
      </c>
      <c r="U23" s="1">
        <v>17</v>
      </c>
      <c r="V23" s="1">
        <v>11</v>
      </c>
      <c r="W23" s="1">
        <v>6.42</v>
      </c>
      <c r="X23" s="1">
        <v>86</v>
      </c>
    </row>
    <row r="24" spans="1:27" x14ac:dyDescent="0.35">
      <c r="A24" s="37" t="s">
        <v>73</v>
      </c>
      <c r="B24" s="38">
        <f>AVERAGE(B5:B22)</f>
        <v>4.9388235294117644</v>
      </c>
      <c r="C24" s="38">
        <f t="shared" ref="C24:G24" si="0">AVERAGE(C5:C22)</f>
        <v>1.5185714285714287</v>
      </c>
      <c r="D24" s="38">
        <f t="shared" si="0"/>
        <v>2.8860000000000006</v>
      </c>
      <c r="E24" s="38">
        <f t="shared" si="0"/>
        <v>2.4750000000000001</v>
      </c>
      <c r="F24" s="38">
        <f t="shared" si="0"/>
        <v>23.778835294117648</v>
      </c>
      <c r="G24" s="38">
        <f t="shared" si="0"/>
        <v>4.4000000000000004</v>
      </c>
      <c r="I24" s="2" t="s">
        <v>5</v>
      </c>
      <c r="J24" s="1">
        <v>1.649</v>
      </c>
      <c r="K24" s="1"/>
      <c r="L24" s="1"/>
      <c r="M24" s="1"/>
      <c r="N24" s="1"/>
      <c r="P24" s="2"/>
      <c r="Q24" s="1"/>
      <c r="R24" s="1"/>
      <c r="S24" s="1"/>
      <c r="T24" s="1"/>
      <c r="U24" s="1"/>
      <c r="V24" s="1"/>
      <c r="W24" s="1"/>
      <c r="X24" s="1"/>
    </row>
    <row r="25" spans="1:27" x14ac:dyDescent="0.35">
      <c r="A25" s="37" t="s">
        <v>83</v>
      </c>
      <c r="B25" s="38">
        <f>MEDIAN(B5:B22)</f>
        <v>1.67</v>
      </c>
      <c r="C25" s="38">
        <f t="shared" ref="C25:G25" si="1">MEDIAN(C5:C22)</f>
        <v>1.37</v>
      </c>
      <c r="D25" s="38">
        <f t="shared" si="1"/>
        <v>1.97</v>
      </c>
      <c r="E25" s="38">
        <f t="shared" si="1"/>
        <v>2.34</v>
      </c>
      <c r="F25" s="38">
        <f t="shared" si="1"/>
        <v>25.85</v>
      </c>
      <c r="G25" s="38">
        <f t="shared" si="1"/>
        <v>4.33</v>
      </c>
      <c r="I25" s="2" t="s">
        <v>4</v>
      </c>
      <c r="J25" s="1" t="s">
        <v>508</v>
      </c>
      <c r="K25" s="1"/>
      <c r="L25" s="1"/>
      <c r="M25" s="1"/>
      <c r="N25" s="1"/>
      <c r="P25" s="2"/>
      <c r="Q25" s="1"/>
      <c r="R25" s="1"/>
      <c r="S25" s="1"/>
      <c r="T25" s="1"/>
      <c r="U25" s="1"/>
      <c r="V25" s="1"/>
      <c r="W25" s="1"/>
      <c r="X25" s="1"/>
    </row>
    <row r="26" spans="1:27" x14ac:dyDescent="0.35">
      <c r="A26" s="37" t="s">
        <v>654</v>
      </c>
      <c r="B26" s="38">
        <f>STDEV(B5:B22)</f>
        <v>6.0036789578900498</v>
      </c>
      <c r="C26" s="38">
        <f t="shared" ref="C26:G26" si="2">STDEV(C5:C22)</f>
        <v>1.1802206908544177</v>
      </c>
      <c r="D26" s="38">
        <f t="shared" si="2"/>
        <v>3.9288817020332161</v>
      </c>
      <c r="E26" s="38">
        <f t="shared" si="2"/>
        <v>1.9310748302435095</v>
      </c>
      <c r="F26" s="38">
        <f t="shared" si="2"/>
        <v>16.018365192332407</v>
      </c>
      <c r="G26" s="38">
        <f t="shared" si="2"/>
        <v>5.0345188449344391</v>
      </c>
      <c r="I26" s="2"/>
      <c r="J26" s="1"/>
      <c r="K26" s="1"/>
      <c r="L26" s="1"/>
      <c r="M26" s="1"/>
      <c r="N26" s="1"/>
      <c r="P26" s="2"/>
      <c r="Q26" s="1"/>
      <c r="R26" s="1"/>
      <c r="S26" s="1"/>
      <c r="T26" s="1"/>
      <c r="U26" s="1"/>
      <c r="V26" s="1"/>
      <c r="W26" s="1"/>
      <c r="X26" s="1"/>
    </row>
    <row r="27" spans="1:27" x14ac:dyDescent="0.35">
      <c r="A27" s="37" t="s">
        <v>655</v>
      </c>
      <c r="B27" s="38">
        <f>COUNT(B5:B22)</f>
        <v>17</v>
      </c>
      <c r="C27" s="38">
        <f t="shared" ref="C27:G27" si="3">COUNT(C5:C22)</f>
        <v>14</v>
      </c>
      <c r="D27" s="38">
        <f t="shared" si="3"/>
        <v>15</v>
      </c>
      <c r="E27" s="38">
        <f t="shared" si="3"/>
        <v>18</v>
      </c>
      <c r="F27" s="38">
        <f t="shared" si="3"/>
        <v>17</v>
      </c>
      <c r="G27" s="38">
        <f t="shared" si="3"/>
        <v>11</v>
      </c>
      <c r="I27" s="2" t="s">
        <v>3</v>
      </c>
      <c r="J27" s="1"/>
      <c r="K27" s="1"/>
      <c r="L27" s="1"/>
      <c r="M27" s="1"/>
      <c r="N27" s="1"/>
      <c r="P27" s="2"/>
      <c r="Q27" s="1"/>
      <c r="R27" s="1"/>
      <c r="S27" s="1"/>
      <c r="T27" s="1"/>
      <c r="U27" s="1"/>
      <c r="V27" s="1"/>
      <c r="W27" s="1"/>
      <c r="X27" s="1"/>
    </row>
    <row r="28" spans="1:27" x14ac:dyDescent="0.35">
      <c r="B28" s="40"/>
      <c r="C28" s="12"/>
      <c r="D28" s="40"/>
      <c r="E28" s="40"/>
      <c r="F28" s="40"/>
      <c r="G28" s="40"/>
      <c r="I28" s="2" t="s">
        <v>509</v>
      </c>
      <c r="J28" s="1">
        <v>2</v>
      </c>
      <c r="K28" s="1"/>
      <c r="L28" s="1"/>
      <c r="M28" s="1"/>
      <c r="N28" s="1"/>
      <c r="P28" s="2"/>
      <c r="Q28" s="1"/>
      <c r="R28" s="1"/>
      <c r="S28" s="1"/>
      <c r="T28" s="1"/>
      <c r="U28" s="1"/>
      <c r="V28" s="1"/>
      <c r="W28" s="1"/>
      <c r="X28" s="1"/>
    </row>
    <row r="29" spans="1:27" ht="16.5" x14ac:dyDescent="0.4">
      <c r="C29" s="1"/>
      <c r="I29" s="2" t="s">
        <v>943</v>
      </c>
      <c r="J29" s="1">
        <v>3</v>
      </c>
      <c r="K29" s="1"/>
      <c r="L29" s="1"/>
      <c r="M29" s="1"/>
      <c r="N29" s="1"/>
      <c r="P29" s="2"/>
      <c r="Q29" s="1"/>
      <c r="R29" s="1"/>
      <c r="S29" s="1"/>
      <c r="T29" s="1"/>
      <c r="U29" s="1"/>
      <c r="V29" s="1"/>
      <c r="W29" s="1"/>
      <c r="X29" s="1"/>
    </row>
    <row r="30" spans="1:27" x14ac:dyDescent="0.35">
      <c r="C30" s="1"/>
      <c r="I30" s="2" t="s">
        <v>0</v>
      </c>
      <c r="J30" s="1">
        <v>92</v>
      </c>
      <c r="K30" s="1"/>
      <c r="L30" s="1"/>
      <c r="M30" s="1"/>
      <c r="N30" s="1"/>
      <c r="P30" s="2"/>
      <c r="Q30" s="1"/>
      <c r="R30" s="1"/>
      <c r="S30" s="1"/>
      <c r="T30" s="1"/>
      <c r="U30" s="1"/>
      <c r="V30" s="1"/>
      <c r="W30" s="1"/>
      <c r="X30" s="1"/>
    </row>
    <row r="31" spans="1:27" x14ac:dyDescent="0.35">
      <c r="C31" s="1"/>
      <c r="I31" s="2"/>
      <c r="J31" s="1"/>
      <c r="K31" s="1"/>
      <c r="L31" s="1"/>
      <c r="M31" s="1"/>
      <c r="N31" s="1"/>
      <c r="P31" s="2"/>
      <c r="Q31" s="1"/>
      <c r="R31" s="1"/>
      <c r="S31" s="1"/>
      <c r="T31" s="1"/>
      <c r="U31" s="1"/>
      <c r="V31" s="1"/>
      <c r="W31" s="1"/>
      <c r="X31" s="1"/>
    </row>
    <row r="34" spans="2:27" ht="23" x14ac:dyDescent="0.5">
      <c r="B34" s="76" t="s">
        <v>663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</row>
    <row r="35" spans="2:27" ht="16.5" x14ac:dyDescent="0.4">
      <c r="B35" s="65" t="s">
        <v>872</v>
      </c>
      <c r="C35" s="65"/>
      <c r="D35" s="65"/>
      <c r="E35" s="65"/>
      <c r="F35" s="41"/>
      <c r="G35" s="41"/>
      <c r="I35" s="65" t="s">
        <v>58</v>
      </c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</row>
    <row r="36" spans="2:27" x14ac:dyDescent="0.35">
      <c r="B36" s="61" t="s">
        <v>513</v>
      </c>
      <c r="C36" s="61"/>
      <c r="D36" s="61" t="s">
        <v>724</v>
      </c>
      <c r="E36" s="61"/>
      <c r="I36" s="67" t="s">
        <v>164</v>
      </c>
      <c r="J36" s="67"/>
      <c r="K36" s="67"/>
      <c r="L36" s="67"/>
      <c r="M36" s="67"/>
      <c r="N36" s="67"/>
      <c r="P36" s="67" t="s">
        <v>163</v>
      </c>
      <c r="Q36" s="67"/>
      <c r="R36" s="67"/>
      <c r="S36" s="67"/>
      <c r="T36" s="67"/>
      <c r="U36" s="67"/>
      <c r="V36" s="67"/>
      <c r="W36" s="67"/>
      <c r="X36" s="67"/>
      <c r="Z36" s="67" t="s">
        <v>55</v>
      </c>
      <c r="AA36" s="67"/>
    </row>
    <row r="37" spans="2:27" ht="16.5" x14ac:dyDescent="0.4">
      <c r="B37" s="24" t="s">
        <v>920</v>
      </c>
      <c r="C37" s="24" t="s">
        <v>501</v>
      </c>
      <c r="D37" s="24" t="s">
        <v>920</v>
      </c>
      <c r="E37" s="24" t="s">
        <v>501</v>
      </c>
      <c r="I37" s="2" t="s">
        <v>53</v>
      </c>
      <c r="J37" s="1" t="s">
        <v>939</v>
      </c>
      <c r="K37" s="1"/>
      <c r="L37" s="1"/>
      <c r="M37" s="1"/>
      <c r="N37" s="1"/>
      <c r="P37" s="2" t="s">
        <v>52</v>
      </c>
      <c r="Q37" s="1"/>
      <c r="R37" s="1"/>
      <c r="S37" s="1"/>
      <c r="T37" s="1"/>
      <c r="U37" s="1"/>
      <c r="V37" s="1"/>
      <c r="W37" s="1"/>
      <c r="X37" s="1"/>
      <c r="Z37" s="61" t="s">
        <v>513</v>
      </c>
      <c r="AA37" s="61"/>
    </row>
    <row r="38" spans="2:27" x14ac:dyDescent="0.35">
      <c r="B38" s="12">
        <v>25</v>
      </c>
      <c r="C38" s="12">
        <v>6.04</v>
      </c>
      <c r="D38" s="12">
        <v>9.0499999999999997E-2</v>
      </c>
      <c r="E38" s="12">
        <v>8.25</v>
      </c>
      <c r="F38" s="40"/>
      <c r="I38" s="2"/>
      <c r="J38" s="1"/>
      <c r="K38" s="1"/>
      <c r="L38" s="1"/>
      <c r="M38" s="1"/>
      <c r="N38" s="1"/>
      <c r="P38" s="2"/>
      <c r="Q38" s="1"/>
      <c r="R38" s="1"/>
      <c r="S38" s="1"/>
      <c r="T38" s="1"/>
      <c r="U38" s="1"/>
      <c r="V38" s="1"/>
      <c r="W38" s="1"/>
      <c r="X38" s="1"/>
      <c r="Z38" s="22" t="s">
        <v>134</v>
      </c>
      <c r="AA38" s="36">
        <v>1.631691</v>
      </c>
    </row>
    <row r="39" spans="2:27" x14ac:dyDescent="0.35">
      <c r="B39" s="12">
        <v>31.42</v>
      </c>
      <c r="C39" s="12">
        <v>10.99</v>
      </c>
      <c r="D39" s="12">
        <v>0.94289999999999996</v>
      </c>
      <c r="E39" s="12">
        <v>6.98</v>
      </c>
      <c r="F39" s="40"/>
      <c r="I39" s="2" t="s">
        <v>51</v>
      </c>
      <c r="J39" s="1" t="s">
        <v>50</v>
      </c>
      <c r="K39" s="1"/>
      <c r="L39" s="1"/>
      <c r="M39" s="1"/>
      <c r="N39" s="1"/>
      <c r="P39" s="2" t="s">
        <v>49</v>
      </c>
      <c r="Q39" s="1">
        <v>1</v>
      </c>
      <c r="R39" s="1"/>
      <c r="S39" s="1"/>
      <c r="T39" s="1"/>
      <c r="U39" s="1"/>
      <c r="V39" s="1"/>
      <c r="W39" s="1"/>
      <c r="X39" s="1"/>
      <c r="Z39" s="22" t="s">
        <v>548</v>
      </c>
      <c r="AA39" s="22">
        <v>0.90100619999999998</v>
      </c>
    </row>
    <row r="40" spans="2:27" x14ac:dyDescent="0.35">
      <c r="B40" s="12">
        <v>47.67</v>
      </c>
      <c r="C40" s="12">
        <v>7.64</v>
      </c>
      <c r="D40" s="12">
        <v>29.477499999999999</v>
      </c>
      <c r="E40" s="12">
        <v>9.7799999999999994</v>
      </c>
      <c r="F40" s="40"/>
      <c r="I40" s="2" t="s">
        <v>47</v>
      </c>
      <c r="J40" s="1">
        <v>0.05</v>
      </c>
      <c r="K40" s="1"/>
      <c r="L40" s="1"/>
      <c r="M40" s="1"/>
      <c r="N40" s="1"/>
      <c r="P40" s="2" t="s">
        <v>48</v>
      </c>
      <c r="Q40" s="1">
        <v>2</v>
      </c>
      <c r="R40" s="1"/>
      <c r="S40" s="1"/>
      <c r="T40" s="1"/>
      <c r="U40" s="1"/>
      <c r="V40" s="1"/>
      <c r="W40" s="1"/>
      <c r="X40" s="1"/>
      <c r="Z40" s="22" t="s">
        <v>232</v>
      </c>
      <c r="AA40" s="22">
        <v>9</v>
      </c>
    </row>
    <row r="41" spans="2:27" x14ac:dyDescent="0.35">
      <c r="B41" s="12">
        <v>29.13</v>
      </c>
      <c r="C41" s="12">
        <v>5.07</v>
      </c>
      <c r="D41" s="12">
        <v>2.3473999999999999</v>
      </c>
      <c r="E41" s="12">
        <v>2.5099999999999998</v>
      </c>
      <c r="F41" s="40"/>
      <c r="I41" s="2"/>
      <c r="J41" s="1"/>
      <c r="K41" s="1"/>
      <c r="L41" s="1"/>
      <c r="M41" s="1"/>
      <c r="N41" s="1"/>
      <c r="P41" s="2" t="s">
        <v>47</v>
      </c>
      <c r="Q41" s="1">
        <v>0.05</v>
      </c>
      <c r="R41" s="1"/>
      <c r="S41" s="1"/>
      <c r="T41" s="1"/>
      <c r="U41" s="1"/>
      <c r="V41" s="1"/>
      <c r="W41" s="1"/>
      <c r="X41" s="1"/>
      <c r="Z41" s="22" t="s">
        <v>462</v>
      </c>
      <c r="AA41" s="22">
        <v>9</v>
      </c>
    </row>
    <row r="42" spans="2:27" x14ac:dyDescent="0.35">
      <c r="B42" s="12">
        <v>14.47</v>
      </c>
      <c r="C42" s="12">
        <v>0.03</v>
      </c>
      <c r="D42" s="12">
        <v>1.6988000000000001</v>
      </c>
      <c r="E42" s="12">
        <v>12.5</v>
      </c>
      <c r="F42" s="40"/>
      <c r="I42" s="2" t="s">
        <v>46</v>
      </c>
      <c r="J42" s="1" t="s">
        <v>45</v>
      </c>
      <c r="K42" s="1" t="s">
        <v>32</v>
      </c>
      <c r="L42" s="1" t="s">
        <v>44</v>
      </c>
      <c r="M42" s="1" t="s">
        <v>43</v>
      </c>
      <c r="N42" s="1"/>
      <c r="P42" s="2"/>
      <c r="Q42" s="1"/>
      <c r="R42" s="1"/>
      <c r="S42" s="1"/>
      <c r="T42" s="1"/>
      <c r="U42" s="1"/>
      <c r="V42" s="1"/>
      <c r="W42" s="1"/>
      <c r="X42" s="1"/>
    </row>
    <row r="43" spans="2:27" x14ac:dyDescent="0.35">
      <c r="B43" s="12">
        <v>25.85</v>
      </c>
      <c r="C43" s="12">
        <v>13.28</v>
      </c>
      <c r="D43" s="12">
        <v>9.2567000000000004</v>
      </c>
      <c r="E43" s="12">
        <v>3.1</v>
      </c>
      <c r="F43" s="40"/>
      <c r="I43" s="2" t="s">
        <v>28</v>
      </c>
      <c r="J43" s="1">
        <v>9.7129999999999992</v>
      </c>
      <c r="K43" s="1">
        <v>7.6E-3</v>
      </c>
      <c r="L43" s="1" t="s">
        <v>63</v>
      </c>
      <c r="M43" s="1" t="s">
        <v>27</v>
      </c>
      <c r="N43" s="1"/>
      <c r="P43" s="2" t="s">
        <v>42</v>
      </c>
      <c r="Q43" s="1" t="s">
        <v>17</v>
      </c>
      <c r="R43" s="1" t="s">
        <v>41</v>
      </c>
      <c r="S43" s="1" t="s">
        <v>40</v>
      </c>
      <c r="T43" s="1" t="s">
        <v>39</v>
      </c>
      <c r="U43" s="1" t="s">
        <v>38</v>
      </c>
      <c r="V43" s="1"/>
      <c r="W43" s="1"/>
      <c r="X43" s="1"/>
      <c r="Z43" s="61" t="s">
        <v>942</v>
      </c>
      <c r="AA43" s="61"/>
    </row>
    <row r="44" spans="2:27" x14ac:dyDescent="0.35">
      <c r="B44" s="12">
        <v>15.35</v>
      </c>
      <c r="C44" s="12">
        <v>2.63</v>
      </c>
      <c r="D44" s="12">
        <v>3.3557999999999999</v>
      </c>
      <c r="E44" s="12">
        <v>-0.43</v>
      </c>
      <c r="F44" s="40"/>
      <c r="I44" s="2" t="s">
        <v>24</v>
      </c>
      <c r="J44" s="1">
        <v>7.12</v>
      </c>
      <c r="K44" s="1">
        <v>2.1000000000000001E-2</v>
      </c>
      <c r="L44" s="1" t="s">
        <v>90</v>
      </c>
      <c r="M44" s="1" t="s">
        <v>27</v>
      </c>
      <c r="N44" s="1"/>
      <c r="P44" s="2"/>
      <c r="Q44" s="1"/>
      <c r="R44" s="1"/>
      <c r="S44" s="1"/>
      <c r="T44" s="1"/>
      <c r="U44" s="1"/>
      <c r="V44" s="1"/>
      <c r="W44" s="1"/>
      <c r="X44" s="1"/>
      <c r="Z44" s="22" t="s">
        <v>134</v>
      </c>
      <c r="AA44" s="36">
        <v>0.26669120000000002</v>
      </c>
    </row>
    <row r="45" spans="2:27" ht="16.5" x14ac:dyDescent="0.4">
      <c r="B45" s="12">
        <v>27.48</v>
      </c>
      <c r="C45" s="12">
        <v>-2.5</v>
      </c>
      <c r="D45" s="12">
        <v>-4.5990000000000002</v>
      </c>
      <c r="E45" s="12">
        <v>3.41</v>
      </c>
      <c r="F45" s="40"/>
      <c r="I45" s="2" t="s">
        <v>940</v>
      </c>
      <c r="J45" s="1">
        <v>15.3</v>
      </c>
      <c r="K45" s="1">
        <v>1E-3</v>
      </c>
      <c r="L45" s="1" t="s">
        <v>63</v>
      </c>
      <c r="M45" s="1" t="s">
        <v>27</v>
      </c>
      <c r="N45" s="1"/>
      <c r="P45" s="2" t="s">
        <v>938</v>
      </c>
      <c r="Q45" s="1"/>
      <c r="R45" s="1"/>
      <c r="S45" s="1"/>
      <c r="T45" s="1"/>
      <c r="U45" s="1"/>
      <c r="V45" s="1"/>
      <c r="W45" s="1"/>
      <c r="X45" s="1"/>
      <c r="Z45" s="22" t="s">
        <v>548</v>
      </c>
      <c r="AA45" s="36">
        <v>0.90054690000000004</v>
      </c>
    </row>
    <row r="46" spans="2:27" x14ac:dyDescent="0.35">
      <c r="B46" s="12">
        <v>36.24</v>
      </c>
      <c r="C46" s="12">
        <v>3.31</v>
      </c>
      <c r="D46" s="12">
        <v>5.1841999999999997</v>
      </c>
      <c r="E46" s="12">
        <v>4.96</v>
      </c>
      <c r="F46" s="40"/>
      <c r="I46" s="2"/>
      <c r="J46" s="1"/>
      <c r="K46" s="1"/>
      <c r="L46" s="1"/>
      <c r="M46" s="1"/>
      <c r="N46" s="1"/>
      <c r="P46" s="2" t="s">
        <v>526</v>
      </c>
      <c r="Q46" s="1">
        <v>19.38</v>
      </c>
      <c r="R46" s="1" t="s">
        <v>527</v>
      </c>
      <c r="S46" s="1" t="s">
        <v>27</v>
      </c>
      <c r="T46" s="1" t="s">
        <v>26</v>
      </c>
      <c r="U46" s="54" t="s">
        <v>25</v>
      </c>
      <c r="V46" s="1"/>
      <c r="W46" s="1"/>
      <c r="X46" s="1"/>
      <c r="Z46" s="22" t="s">
        <v>232</v>
      </c>
      <c r="AA46" s="22">
        <v>297</v>
      </c>
    </row>
    <row r="47" spans="2:27" x14ac:dyDescent="0.35">
      <c r="B47" s="12">
        <v>2.44</v>
      </c>
      <c r="C47" s="12">
        <v>-2.42</v>
      </c>
      <c r="D47" s="12">
        <v>6.3586999999999998</v>
      </c>
      <c r="E47" s="12">
        <v>5.04</v>
      </c>
      <c r="F47" s="40"/>
      <c r="I47" s="2" t="s">
        <v>36</v>
      </c>
      <c r="J47" s="1" t="s">
        <v>35</v>
      </c>
      <c r="K47" s="1" t="s">
        <v>12</v>
      </c>
      <c r="L47" s="1" t="s">
        <v>34</v>
      </c>
      <c r="M47" s="1" t="s">
        <v>33</v>
      </c>
      <c r="N47" s="1" t="s">
        <v>32</v>
      </c>
      <c r="P47" s="8" t="s">
        <v>161</v>
      </c>
      <c r="Q47" s="1">
        <v>2.1930000000000001</v>
      </c>
      <c r="R47" s="1" t="s">
        <v>528</v>
      </c>
      <c r="S47" s="1" t="s">
        <v>31</v>
      </c>
      <c r="T47" s="1" t="s">
        <v>30</v>
      </c>
      <c r="U47" s="54">
        <v>0.85709999999999997</v>
      </c>
      <c r="V47" s="1"/>
      <c r="W47" s="1"/>
      <c r="X47" s="1"/>
      <c r="Z47" s="22" t="s">
        <v>462</v>
      </c>
      <c r="AA47" s="22">
        <v>297</v>
      </c>
    </row>
    <row r="48" spans="2:27" x14ac:dyDescent="0.35">
      <c r="B48" s="12">
        <v>2.66</v>
      </c>
      <c r="C48" s="12">
        <v>4.33</v>
      </c>
      <c r="D48" s="12">
        <v>23.655000000000001</v>
      </c>
      <c r="E48" s="12">
        <v>5.89</v>
      </c>
      <c r="F48" s="40"/>
      <c r="I48" s="2" t="s">
        <v>28</v>
      </c>
      <c r="J48" s="1">
        <v>961.1</v>
      </c>
      <c r="K48" s="1">
        <v>1</v>
      </c>
      <c r="L48" s="1">
        <v>961.1</v>
      </c>
      <c r="M48" s="1" t="s">
        <v>514</v>
      </c>
      <c r="N48" s="1" t="s">
        <v>515</v>
      </c>
      <c r="P48" s="2"/>
      <c r="Q48" s="1"/>
      <c r="R48" s="1"/>
      <c r="S48" s="1"/>
      <c r="T48" s="1"/>
      <c r="U48" s="1"/>
      <c r="V48" s="1"/>
      <c r="W48" s="1"/>
      <c r="X48" s="1"/>
    </row>
    <row r="49" spans="1:24" x14ac:dyDescent="0.35">
      <c r="B49" s="12">
        <v>26.55</v>
      </c>
      <c r="C49" s="40"/>
      <c r="D49" s="12">
        <v>3.6211000000000002</v>
      </c>
      <c r="E49" s="40"/>
      <c r="F49" s="40"/>
      <c r="I49" s="2" t="s">
        <v>24</v>
      </c>
      <c r="J49" s="1">
        <v>704.6</v>
      </c>
      <c r="K49" s="1">
        <v>1</v>
      </c>
      <c r="L49" s="1">
        <v>704.6</v>
      </c>
      <c r="M49" s="1" t="s">
        <v>516</v>
      </c>
      <c r="N49" s="1" t="s">
        <v>517</v>
      </c>
      <c r="P49" s="2"/>
      <c r="Q49" s="1"/>
      <c r="R49" s="1"/>
      <c r="S49" s="1"/>
      <c r="T49" s="1"/>
      <c r="U49" s="1"/>
      <c r="V49" s="1"/>
      <c r="W49" s="1"/>
      <c r="X49" s="1"/>
    </row>
    <row r="50" spans="1:24" ht="16.5" x14ac:dyDescent="0.4">
      <c r="B50" s="12">
        <v>-1.38</v>
      </c>
      <c r="C50" s="40"/>
      <c r="D50" s="12">
        <v>30.8093</v>
      </c>
      <c r="E50" s="40"/>
      <c r="F50" s="40"/>
      <c r="I50" s="2" t="s">
        <v>940</v>
      </c>
      <c r="J50" s="1">
        <v>1514</v>
      </c>
      <c r="K50" s="1">
        <v>1</v>
      </c>
      <c r="L50" s="1">
        <v>1514</v>
      </c>
      <c r="M50" s="1" t="s">
        <v>518</v>
      </c>
      <c r="N50" s="1" t="s">
        <v>519</v>
      </c>
      <c r="P50" s="2" t="s">
        <v>20</v>
      </c>
      <c r="Q50" s="1" t="s">
        <v>19</v>
      </c>
      <c r="R50" s="1" t="s">
        <v>18</v>
      </c>
      <c r="S50" s="1" t="s">
        <v>17</v>
      </c>
      <c r="T50" s="1" t="s">
        <v>16</v>
      </c>
      <c r="U50" s="1" t="s">
        <v>15</v>
      </c>
      <c r="V50" s="1" t="s">
        <v>14</v>
      </c>
      <c r="W50" s="1" t="s">
        <v>13</v>
      </c>
      <c r="X50" s="1" t="s">
        <v>12</v>
      </c>
    </row>
    <row r="51" spans="1:24" x14ac:dyDescent="0.35">
      <c r="B51" s="12">
        <v>6.9320000000000004</v>
      </c>
      <c r="C51" s="40"/>
      <c r="D51" s="12">
        <v>6.4238999999999997</v>
      </c>
      <c r="E51" s="40"/>
      <c r="F51" s="40"/>
      <c r="I51" s="2" t="s">
        <v>21</v>
      </c>
      <c r="J51" s="1">
        <v>6200</v>
      </c>
      <c r="K51" s="1">
        <v>50</v>
      </c>
      <c r="L51" s="1">
        <v>124</v>
      </c>
      <c r="M51" s="1"/>
      <c r="N51" s="1"/>
      <c r="P51" s="2"/>
      <c r="Q51" s="1"/>
      <c r="R51" s="1"/>
      <c r="S51" s="1"/>
      <c r="T51" s="1"/>
      <c r="U51" s="1"/>
      <c r="V51" s="1"/>
      <c r="W51" s="1"/>
      <c r="X51" s="1"/>
    </row>
    <row r="52" spans="1:24" ht="16.5" x14ac:dyDescent="0.4">
      <c r="B52" s="12">
        <v>55.945099999999996</v>
      </c>
      <c r="C52" s="40"/>
      <c r="D52" s="12">
        <v>-1.1968000000000001</v>
      </c>
      <c r="E52" s="40"/>
      <c r="F52" s="40"/>
      <c r="I52" s="2"/>
      <c r="J52" s="1"/>
      <c r="K52" s="1"/>
      <c r="L52" s="1"/>
      <c r="M52" s="1"/>
      <c r="N52" s="1"/>
      <c r="P52" s="2" t="s">
        <v>938</v>
      </c>
      <c r="Q52" s="1"/>
      <c r="R52" s="1"/>
      <c r="S52" s="1"/>
      <c r="T52" s="1"/>
      <c r="U52" s="1"/>
      <c r="V52" s="1"/>
      <c r="W52" s="1"/>
      <c r="X52" s="1"/>
    </row>
    <row r="53" spans="1:24" x14ac:dyDescent="0.35">
      <c r="B53" s="12">
        <v>39.115099999999998</v>
      </c>
      <c r="C53" s="40"/>
      <c r="D53" s="40"/>
      <c r="E53" s="40"/>
      <c r="F53" s="40"/>
      <c r="I53" s="2" t="s">
        <v>11</v>
      </c>
      <c r="J53" s="1"/>
      <c r="K53" s="1"/>
      <c r="L53" s="1"/>
      <c r="M53" s="1"/>
      <c r="N53" s="1"/>
      <c r="P53" s="2" t="s">
        <v>526</v>
      </c>
      <c r="Q53" s="1">
        <v>23.78</v>
      </c>
      <c r="R53" s="1">
        <v>4.4000000000000004</v>
      </c>
      <c r="S53" s="1">
        <v>19.38</v>
      </c>
      <c r="T53" s="1">
        <v>4.3090000000000002</v>
      </c>
      <c r="U53" s="1">
        <v>17</v>
      </c>
      <c r="V53" s="1">
        <v>11</v>
      </c>
      <c r="W53" s="1">
        <v>4.4980000000000002</v>
      </c>
      <c r="X53" s="1">
        <v>50</v>
      </c>
    </row>
    <row r="54" spans="1:24" ht="16.5" x14ac:dyDescent="0.4">
      <c r="B54" s="12">
        <v>19.367999999999999</v>
      </c>
      <c r="C54" s="40"/>
      <c r="D54" s="40"/>
      <c r="E54" s="40"/>
      <c r="F54" s="40"/>
      <c r="I54" s="2" t="s">
        <v>937</v>
      </c>
      <c r="J54" s="1">
        <v>15.8</v>
      </c>
      <c r="K54" s="1"/>
      <c r="L54" s="1"/>
      <c r="M54" s="1"/>
      <c r="N54" s="1"/>
      <c r="P54" s="8" t="s">
        <v>161</v>
      </c>
      <c r="Q54" s="1">
        <v>7.8280000000000003</v>
      </c>
      <c r="R54" s="1">
        <v>5.6349999999999998</v>
      </c>
      <c r="S54" s="1">
        <v>2.1930000000000001</v>
      </c>
      <c r="T54" s="1">
        <v>4.42</v>
      </c>
      <c r="U54" s="1">
        <v>15</v>
      </c>
      <c r="V54" s="1">
        <v>11</v>
      </c>
      <c r="W54" s="1">
        <v>0.49609999999999999</v>
      </c>
      <c r="X54" s="1">
        <v>50</v>
      </c>
    </row>
    <row r="55" spans="1:24" x14ac:dyDescent="0.35">
      <c r="B55" s="40"/>
      <c r="C55" s="40"/>
      <c r="D55" s="40"/>
      <c r="E55" s="40"/>
      <c r="F55" s="40"/>
      <c r="I55" s="2" t="s">
        <v>507</v>
      </c>
      <c r="J55" s="1">
        <v>5.0179999999999998</v>
      </c>
      <c r="K55" s="1"/>
      <c r="L55" s="1"/>
      <c r="M55" s="1"/>
      <c r="N55" s="1"/>
      <c r="P55" s="2"/>
      <c r="Q55" s="1"/>
      <c r="R55" s="1"/>
      <c r="S55" s="1"/>
      <c r="T55" s="1"/>
      <c r="U55" s="1"/>
      <c r="V55" s="1"/>
      <c r="W55" s="1"/>
      <c r="X55" s="1"/>
    </row>
    <row r="56" spans="1:24" x14ac:dyDescent="0.35">
      <c r="A56" s="37" t="s">
        <v>73</v>
      </c>
      <c r="B56" s="38">
        <f>AVERAGE(B38:B54)</f>
        <v>23.778835294117648</v>
      </c>
      <c r="C56" s="38">
        <f t="shared" ref="C56:E56" si="4">AVERAGE(C38:C54)</f>
        <v>4.4000000000000004</v>
      </c>
      <c r="D56" s="38">
        <f t="shared" si="4"/>
        <v>7.8283999999999994</v>
      </c>
      <c r="E56" s="38">
        <f t="shared" si="4"/>
        <v>5.6354545454545448</v>
      </c>
      <c r="F56" s="40"/>
      <c r="I56" s="2" t="s">
        <v>7</v>
      </c>
      <c r="J56" s="1">
        <v>10.79</v>
      </c>
      <c r="K56" s="1"/>
      <c r="L56" s="1"/>
      <c r="M56" s="1"/>
      <c r="N56" s="1"/>
      <c r="P56" s="2"/>
      <c r="Q56" s="1"/>
      <c r="R56" s="1"/>
      <c r="S56" s="1"/>
      <c r="T56" s="1"/>
      <c r="U56" s="1"/>
      <c r="V56" s="1"/>
      <c r="W56" s="1"/>
      <c r="X56" s="1"/>
    </row>
    <row r="57" spans="1:24" x14ac:dyDescent="0.35">
      <c r="A57" s="37" t="s">
        <v>83</v>
      </c>
      <c r="B57" s="38">
        <f>MEDIAN(B38:B54)</f>
        <v>25.85</v>
      </c>
      <c r="C57" s="38">
        <f t="shared" ref="C57:E57" si="5">MEDIAN(C38:C54)</f>
        <v>4.33</v>
      </c>
      <c r="D57" s="38">
        <f t="shared" si="5"/>
        <v>3.6211000000000002</v>
      </c>
      <c r="E57" s="38">
        <f t="shared" si="5"/>
        <v>5.04</v>
      </c>
      <c r="F57" s="40"/>
      <c r="I57" s="2" t="s">
        <v>5</v>
      </c>
      <c r="J57" s="1">
        <v>3.0859999999999999</v>
      </c>
      <c r="K57" s="1"/>
      <c r="L57" s="1"/>
      <c r="M57" s="1"/>
      <c r="N57" s="1"/>
      <c r="P57" s="2"/>
      <c r="Q57" s="1"/>
      <c r="R57" s="1"/>
      <c r="S57" s="1"/>
      <c r="T57" s="1"/>
      <c r="U57" s="1"/>
      <c r="V57" s="1"/>
      <c r="W57" s="1"/>
      <c r="X57" s="1"/>
    </row>
    <row r="58" spans="1:24" x14ac:dyDescent="0.35">
      <c r="A58" s="37" t="s">
        <v>654</v>
      </c>
      <c r="B58" s="38">
        <f>STDEV(B38:B54)</f>
        <v>16.018365192332407</v>
      </c>
      <c r="C58" s="38">
        <f t="shared" ref="C58:E58" si="6">STDEV(C38:C54)</f>
        <v>5.0345188449344391</v>
      </c>
      <c r="D58" s="38">
        <f t="shared" si="6"/>
        <v>11.048431141763327</v>
      </c>
      <c r="E58" s="38">
        <f t="shared" si="6"/>
        <v>3.629846728544786</v>
      </c>
      <c r="F58" s="40"/>
      <c r="I58" s="2" t="s">
        <v>4</v>
      </c>
      <c r="J58" s="54" t="s">
        <v>520</v>
      </c>
      <c r="K58" s="1"/>
      <c r="L58" s="1"/>
      <c r="M58" s="1"/>
      <c r="N58" s="1"/>
      <c r="P58" s="2"/>
      <c r="Q58" s="1"/>
      <c r="R58" s="1"/>
      <c r="S58" s="1"/>
      <c r="T58" s="1"/>
      <c r="U58" s="1"/>
      <c r="V58" s="1"/>
      <c r="W58" s="1"/>
      <c r="X58" s="1"/>
    </row>
    <row r="59" spans="1:24" x14ac:dyDescent="0.35">
      <c r="A59" s="37" t="s">
        <v>655</v>
      </c>
      <c r="B59" s="42">
        <f>COUNT(B38:B54)</f>
        <v>17</v>
      </c>
      <c r="C59" s="42">
        <f t="shared" ref="C59:E59" si="7">COUNT(C38:C54)</f>
        <v>11</v>
      </c>
      <c r="D59" s="42">
        <f t="shared" si="7"/>
        <v>15</v>
      </c>
      <c r="E59" s="42">
        <f t="shared" si="7"/>
        <v>11</v>
      </c>
      <c r="I59" s="2"/>
      <c r="J59" s="54"/>
      <c r="K59" s="1"/>
      <c r="L59" s="1"/>
      <c r="M59" s="1"/>
      <c r="N59" s="1"/>
      <c r="P59" s="2"/>
      <c r="Q59" s="1"/>
      <c r="R59" s="1"/>
      <c r="S59" s="1"/>
      <c r="T59" s="1"/>
      <c r="U59" s="1"/>
      <c r="V59" s="1"/>
      <c r="W59" s="1"/>
      <c r="X59" s="1"/>
    </row>
    <row r="60" spans="1:24" x14ac:dyDescent="0.35">
      <c r="I60" s="2" t="s">
        <v>257</v>
      </c>
      <c r="J60" s="54"/>
      <c r="K60" s="1"/>
      <c r="L60" s="1"/>
      <c r="M60" s="1"/>
      <c r="N60" s="1"/>
      <c r="P60" s="2"/>
      <c r="Q60" s="1"/>
      <c r="R60" s="1"/>
      <c r="S60" s="1"/>
      <c r="T60" s="1"/>
      <c r="U60" s="1"/>
      <c r="V60" s="1"/>
      <c r="W60" s="1"/>
      <c r="X60" s="1"/>
    </row>
    <row r="61" spans="1:24" x14ac:dyDescent="0.35">
      <c r="I61" s="2" t="s">
        <v>521</v>
      </c>
      <c r="J61" s="54">
        <v>14.09</v>
      </c>
      <c r="K61" s="1"/>
      <c r="L61" s="1"/>
      <c r="M61" s="1"/>
      <c r="N61" s="1"/>
      <c r="P61" s="2"/>
      <c r="Q61" s="1"/>
      <c r="R61" s="1"/>
      <c r="S61" s="1"/>
      <c r="T61" s="1"/>
      <c r="U61" s="1"/>
      <c r="V61" s="1"/>
      <c r="W61" s="1"/>
      <c r="X61" s="1"/>
    </row>
    <row r="62" spans="1:24" x14ac:dyDescent="0.35">
      <c r="I62" s="2" t="s">
        <v>522</v>
      </c>
      <c r="J62" s="54">
        <v>6.7320000000000002</v>
      </c>
      <c r="K62" s="1"/>
      <c r="L62" s="1"/>
      <c r="M62" s="1"/>
      <c r="N62" s="1"/>
    </row>
    <row r="63" spans="1:24" x14ac:dyDescent="0.35">
      <c r="I63" s="2" t="s">
        <v>7</v>
      </c>
      <c r="J63" s="54">
        <v>7.3570000000000002</v>
      </c>
      <c r="K63" s="1"/>
      <c r="L63" s="1"/>
      <c r="M63" s="1"/>
      <c r="N63" s="1"/>
    </row>
    <row r="64" spans="1:24" x14ac:dyDescent="0.35">
      <c r="I64" s="2" t="s">
        <v>5</v>
      </c>
      <c r="J64" s="54">
        <v>3.0859999999999999</v>
      </c>
      <c r="K64" s="1"/>
      <c r="L64" s="1"/>
      <c r="M64" s="1"/>
      <c r="N64" s="1"/>
    </row>
    <row r="65" spans="9:14" x14ac:dyDescent="0.35">
      <c r="I65" s="2" t="s">
        <v>4</v>
      </c>
      <c r="J65" s="54" t="s">
        <v>523</v>
      </c>
      <c r="K65" s="1"/>
      <c r="L65" s="1"/>
      <c r="M65" s="1"/>
      <c r="N65" s="1"/>
    </row>
    <row r="66" spans="9:14" x14ac:dyDescent="0.35">
      <c r="I66" s="2"/>
      <c r="J66" s="54"/>
      <c r="K66" s="1"/>
      <c r="L66" s="1"/>
      <c r="M66" s="1"/>
      <c r="N66" s="1"/>
    </row>
    <row r="67" spans="9:14" x14ac:dyDescent="0.35">
      <c r="I67" s="2" t="s">
        <v>261</v>
      </c>
      <c r="J67" s="54"/>
      <c r="K67" s="1"/>
      <c r="L67" s="1"/>
      <c r="M67" s="1"/>
      <c r="N67" s="1"/>
    </row>
    <row r="68" spans="9:14" x14ac:dyDescent="0.35">
      <c r="I68" s="2" t="s">
        <v>262</v>
      </c>
      <c r="J68" s="54">
        <v>19.38</v>
      </c>
      <c r="K68" s="1"/>
      <c r="L68" s="1"/>
      <c r="M68" s="1"/>
      <c r="N68" s="1"/>
    </row>
    <row r="69" spans="9:14" x14ac:dyDescent="0.35">
      <c r="I69" s="2" t="s">
        <v>263</v>
      </c>
      <c r="J69" s="54">
        <v>2.1930000000000001</v>
      </c>
      <c r="K69" s="1"/>
      <c r="L69" s="1"/>
      <c r="M69" s="1"/>
      <c r="N69" s="1"/>
    </row>
    <row r="70" spans="9:14" x14ac:dyDescent="0.35">
      <c r="I70" s="2" t="s">
        <v>264</v>
      </c>
      <c r="J70" s="54">
        <v>17.190000000000001</v>
      </c>
      <c r="K70" s="1"/>
      <c r="L70" s="1"/>
      <c r="M70" s="1"/>
      <c r="N70" s="1"/>
    </row>
    <row r="71" spans="9:14" x14ac:dyDescent="0.35">
      <c r="I71" s="2" t="s">
        <v>4</v>
      </c>
      <c r="J71" s="54" t="s">
        <v>524</v>
      </c>
      <c r="K71" s="1"/>
      <c r="L71" s="1"/>
      <c r="M71" s="1"/>
      <c r="N71" s="1"/>
    </row>
    <row r="72" spans="9:14" x14ac:dyDescent="0.35">
      <c r="I72" s="2" t="s">
        <v>266</v>
      </c>
      <c r="J72" s="54">
        <v>-17.190000000000001</v>
      </c>
      <c r="K72" s="1"/>
      <c r="L72" s="1"/>
      <c r="M72" s="1"/>
      <c r="N72" s="1"/>
    </row>
    <row r="73" spans="9:14" x14ac:dyDescent="0.35">
      <c r="I73" s="2" t="s">
        <v>4</v>
      </c>
      <c r="J73" s="54" t="s">
        <v>525</v>
      </c>
      <c r="K73" s="1"/>
      <c r="L73" s="1"/>
      <c r="M73" s="1"/>
      <c r="N73" s="1"/>
    </row>
    <row r="74" spans="9:14" x14ac:dyDescent="0.35">
      <c r="I74" s="2"/>
      <c r="J74" s="54"/>
      <c r="K74" s="1"/>
      <c r="L74" s="1"/>
      <c r="M74" s="1"/>
      <c r="N74" s="1"/>
    </row>
    <row r="75" spans="9:14" x14ac:dyDescent="0.35">
      <c r="I75" s="2" t="s">
        <v>3</v>
      </c>
      <c r="J75" s="1"/>
      <c r="K75" s="1"/>
      <c r="L75" s="1"/>
      <c r="M75" s="1"/>
      <c r="N75" s="1"/>
    </row>
    <row r="76" spans="9:14" ht="16.5" x14ac:dyDescent="0.4">
      <c r="I76" s="2" t="s">
        <v>941</v>
      </c>
      <c r="J76" s="1">
        <v>2</v>
      </c>
      <c r="K76" s="1"/>
      <c r="L76" s="1"/>
      <c r="M76" s="1"/>
      <c r="N76" s="1"/>
    </row>
    <row r="77" spans="9:14" x14ac:dyDescent="0.35">
      <c r="I77" s="2" t="s">
        <v>1</v>
      </c>
      <c r="J77" s="1">
        <v>2</v>
      </c>
      <c r="K77" s="1"/>
      <c r="L77" s="1"/>
      <c r="M77" s="1"/>
      <c r="N77" s="1"/>
    </row>
    <row r="78" spans="9:14" x14ac:dyDescent="0.35">
      <c r="I78" s="2" t="s">
        <v>0</v>
      </c>
      <c r="J78" s="1">
        <v>54</v>
      </c>
      <c r="K78" s="1"/>
      <c r="L78" s="1"/>
      <c r="M78" s="1"/>
      <c r="N78" s="1"/>
    </row>
    <row r="79" spans="9:14" x14ac:dyDescent="0.35">
      <c r="I79" s="2"/>
      <c r="J79" s="1"/>
      <c r="K79" s="1"/>
      <c r="L79" s="1"/>
      <c r="M79" s="1"/>
      <c r="N79" s="1"/>
    </row>
  </sheetData>
  <mergeCells count="22">
    <mergeCell ref="Z43:AA43"/>
    <mergeCell ref="B36:C36"/>
    <mergeCell ref="D36:E36"/>
    <mergeCell ref="I36:N36"/>
    <mergeCell ref="P36:X36"/>
    <mergeCell ref="Z36:AA36"/>
    <mergeCell ref="Z37:AA37"/>
    <mergeCell ref="Z4:AA4"/>
    <mergeCell ref="Z10:AA10"/>
    <mergeCell ref="Z16:AA16"/>
    <mergeCell ref="B34:AA34"/>
    <mergeCell ref="B35:E35"/>
    <mergeCell ref="I35:AA35"/>
    <mergeCell ref="B1:AA1"/>
    <mergeCell ref="B2:G2"/>
    <mergeCell ref="I2:AA2"/>
    <mergeCell ref="B3:C3"/>
    <mergeCell ref="D3:E3"/>
    <mergeCell ref="F3:G3"/>
    <mergeCell ref="I3:N3"/>
    <mergeCell ref="P3:X3"/>
    <mergeCell ref="Z3:AA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CA76-EA05-224E-95B4-118851EBF961}">
  <dimension ref="A1:AA66"/>
  <sheetViews>
    <sheetView zoomScale="70" zoomScaleNormal="70" workbookViewId="0"/>
  </sheetViews>
  <sheetFormatPr defaultColWidth="10.83203125" defaultRowHeight="15.5" x14ac:dyDescent="0.35"/>
  <cols>
    <col min="1" max="8" width="10.83203125" style="22"/>
    <col min="9" max="9" width="39.83203125" style="22" customWidth="1"/>
    <col min="10" max="10" width="17.33203125" style="22" customWidth="1"/>
    <col min="11" max="11" width="10.83203125" style="22"/>
    <col min="12" max="12" width="18.08203125" style="22" customWidth="1"/>
    <col min="13" max="13" width="19.6640625" style="22" customWidth="1"/>
    <col min="14" max="15" width="10.83203125" style="22"/>
    <col min="16" max="16" width="31.9140625" style="22" customWidth="1"/>
    <col min="17" max="17" width="23.58203125" style="22" customWidth="1"/>
    <col min="18" max="18" width="22" style="22" customWidth="1"/>
    <col min="19" max="19" width="24.4140625" style="22" customWidth="1"/>
    <col min="20" max="20" width="10.83203125" style="22"/>
    <col min="21" max="21" width="17.1640625" style="22" customWidth="1"/>
    <col min="22" max="25" width="10.83203125" style="22"/>
    <col min="26" max="26" width="18.33203125" style="22" customWidth="1"/>
    <col min="27" max="16384" width="10.83203125" style="22"/>
  </cols>
  <sheetData>
    <row r="1" spans="2:27" ht="23" x14ac:dyDescent="0.5">
      <c r="B1" s="76" t="s">
        <v>664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</row>
    <row r="2" spans="2:27" ht="16.5" x14ac:dyDescent="0.4">
      <c r="B2" s="65" t="s">
        <v>872</v>
      </c>
      <c r="C2" s="65"/>
      <c r="D2" s="65"/>
      <c r="E2" s="65"/>
      <c r="F2" s="65"/>
      <c r="G2" s="65"/>
      <c r="I2" s="65" t="s">
        <v>58</v>
      </c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</row>
    <row r="3" spans="2:27" x14ac:dyDescent="0.35">
      <c r="B3" s="61" t="s">
        <v>9</v>
      </c>
      <c r="C3" s="61"/>
      <c r="D3" s="61" t="s">
        <v>8</v>
      </c>
      <c r="E3" s="61"/>
      <c r="F3" s="61" t="s">
        <v>6</v>
      </c>
      <c r="G3" s="61"/>
      <c r="I3" s="67" t="s">
        <v>164</v>
      </c>
      <c r="J3" s="67"/>
      <c r="K3" s="67"/>
      <c r="L3" s="67"/>
      <c r="M3" s="67"/>
      <c r="N3" s="67"/>
      <c r="P3" s="67" t="s">
        <v>163</v>
      </c>
      <c r="Q3" s="67"/>
      <c r="R3" s="67"/>
      <c r="S3" s="67"/>
      <c r="T3" s="67"/>
      <c r="U3" s="67"/>
      <c r="V3" s="67"/>
      <c r="W3" s="67"/>
      <c r="X3" s="67"/>
      <c r="Z3" s="67" t="s">
        <v>55</v>
      </c>
      <c r="AA3" s="67"/>
    </row>
    <row r="4" spans="2:27" ht="16.5" x14ac:dyDescent="0.4">
      <c r="B4" s="24" t="s">
        <v>920</v>
      </c>
      <c r="C4" s="24" t="s">
        <v>501</v>
      </c>
      <c r="D4" s="58" t="s">
        <v>920</v>
      </c>
      <c r="E4" s="24" t="s">
        <v>501</v>
      </c>
      <c r="F4" s="58" t="s">
        <v>920</v>
      </c>
      <c r="G4" s="24" t="s">
        <v>501</v>
      </c>
      <c r="I4" s="2" t="s">
        <v>53</v>
      </c>
      <c r="J4" s="1" t="s">
        <v>944</v>
      </c>
      <c r="K4" s="1"/>
      <c r="L4" s="1"/>
      <c r="M4" s="1"/>
      <c r="N4" s="1"/>
      <c r="P4" s="2" t="s">
        <v>52</v>
      </c>
      <c r="Q4" s="1"/>
      <c r="R4" s="1"/>
      <c r="S4" s="1"/>
      <c r="T4" s="1"/>
      <c r="U4" s="1"/>
      <c r="V4" s="1"/>
      <c r="W4" s="1"/>
      <c r="X4" s="1"/>
      <c r="Z4" s="61" t="s">
        <v>9</v>
      </c>
      <c r="AA4" s="61"/>
    </row>
    <row r="5" spans="2:27" x14ac:dyDescent="0.35">
      <c r="B5" s="1">
        <v>9.81</v>
      </c>
      <c r="C5" s="1">
        <v>13.44</v>
      </c>
      <c r="D5" s="1">
        <v>5.87</v>
      </c>
      <c r="E5" s="1">
        <v>1.84</v>
      </c>
      <c r="F5" s="1">
        <v>-1.36</v>
      </c>
      <c r="G5" s="1">
        <v>0.93</v>
      </c>
      <c r="I5" s="2"/>
      <c r="J5" s="1"/>
      <c r="K5" s="1"/>
      <c r="L5" s="1"/>
      <c r="M5" s="1"/>
      <c r="N5" s="1"/>
      <c r="P5" s="2"/>
      <c r="Q5" s="1"/>
      <c r="R5" s="1"/>
      <c r="S5" s="1"/>
      <c r="T5" s="1"/>
      <c r="U5" s="1"/>
      <c r="V5" s="1"/>
      <c r="W5" s="1"/>
      <c r="X5" s="1"/>
      <c r="Z5" s="22" t="s">
        <v>134</v>
      </c>
      <c r="AA5" s="36">
        <v>0.75152039999999998</v>
      </c>
    </row>
    <row r="6" spans="2:27" x14ac:dyDescent="0.35">
      <c r="B6" s="1">
        <v>8.0500000000000007</v>
      </c>
      <c r="C6" s="1">
        <v>0.67</v>
      </c>
      <c r="D6" s="1">
        <v>28.77</v>
      </c>
      <c r="E6" s="1">
        <v>1.48</v>
      </c>
      <c r="F6" s="1">
        <v>62.3</v>
      </c>
      <c r="G6" s="1">
        <v>12.44</v>
      </c>
      <c r="I6" s="2" t="s">
        <v>51</v>
      </c>
      <c r="J6" s="1" t="s">
        <v>50</v>
      </c>
      <c r="K6" s="1"/>
      <c r="L6" s="1"/>
      <c r="M6" s="1"/>
      <c r="N6" s="1"/>
      <c r="P6" s="2" t="s">
        <v>49</v>
      </c>
      <c r="Q6" s="1">
        <v>1</v>
      </c>
      <c r="R6" s="1"/>
      <c r="S6" s="1"/>
      <c r="T6" s="1"/>
      <c r="U6" s="1"/>
      <c r="V6" s="1"/>
      <c r="W6" s="1"/>
      <c r="X6" s="1"/>
      <c r="Z6" s="22" t="s">
        <v>548</v>
      </c>
      <c r="AA6" s="36">
        <v>0.90598699999999999</v>
      </c>
    </row>
    <row r="7" spans="2:27" x14ac:dyDescent="0.35">
      <c r="B7" s="1">
        <v>3.35</v>
      </c>
      <c r="C7" s="1">
        <v>1</v>
      </c>
      <c r="D7" s="1">
        <v>6.75</v>
      </c>
      <c r="E7" s="1">
        <v>-1.02</v>
      </c>
      <c r="F7" s="1">
        <v>-0.41</v>
      </c>
      <c r="G7" s="1">
        <v>1.51</v>
      </c>
      <c r="I7" s="2" t="s">
        <v>47</v>
      </c>
      <c r="J7" s="1">
        <v>0.05</v>
      </c>
      <c r="K7" s="1"/>
      <c r="L7" s="1"/>
      <c r="M7" s="1"/>
      <c r="N7" s="1"/>
      <c r="P7" s="2" t="s">
        <v>48</v>
      </c>
      <c r="Q7" s="1">
        <v>3</v>
      </c>
      <c r="R7" s="1"/>
      <c r="S7" s="1"/>
      <c r="T7" s="1"/>
      <c r="U7" s="1"/>
      <c r="V7" s="1"/>
      <c r="W7" s="1"/>
      <c r="X7" s="1"/>
      <c r="Z7" s="22" t="s">
        <v>232</v>
      </c>
      <c r="AA7" s="22">
        <v>39</v>
      </c>
    </row>
    <row r="8" spans="2:27" x14ac:dyDescent="0.35">
      <c r="B8" s="1">
        <v>7.48</v>
      </c>
      <c r="C8" s="1">
        <v>1.51</v>
      </c>
      <c r="D8" s="1">
        <v>3.94</v>
      </c>
      <c r="E8" s="1">
        <v>3.14</v>
      </c>
      <c r="F8" s="1">
        <v>1.58</v>
      </c>
      <c r="G8" s="1">
        <v>29.53</v>
      </c>
      <c r="I8" s="2"/>
      <c r="J8" s="1"/>
      <c r="K8" s="1"/>
      <c r="L8" s="1"/>
      <c r="M8" s="1"/>
      <c r="N8" s="1"/>
      <c r="P8" s="2" t="s">
        <v>47</v>
      </c>
      <c r="Q8" s="1">
        <v>0.05</v>
      </c>
      <c r="R8" s="1"/>
      <c r="S8" s="1"/>
      <c r="T8" s="1"/>
      <c r="U8" s="1"/>
      <c r="V8" s="1"/>
      <c r="W8" s="1"/>
      <c r="X8" s="1"/>
      <c r="Z8" s="22" t="s">
        <v>462</v>
      </c>
      <c r="AA8" s="22">
        <v>39</v>
      </c>
    </row>
    <row r="9" spans="2:27" x14ac:dyDescent="0.35">
      <c r="B9" s="1">
        <v>4.13</v>
      </c>
      <c r="C9" s="1">
        <v>2.6</v>
      </c>
      <c r="D9" s="1">
        <v>24.34</v>
      </c>
      <c r="E9" s="1">
        <v>0.57999999999999996</v>
      </c>
      <c r="F9" s="1">
        <v>51.89</v>
      </c>
      <c r="G9" s="1">
        <v>1.69</v>
      </c>
      <c r="I9" s="2" t="s">
        <v>46</v>
      </c>
      <c r="J9" s="1" t="s">
        <v>45</v>
      </c>
      <c r="K9" s="1" t="s">
        <v>32</v>
      </c>
      <c r="L9" s="1" t="s">
        <v>44</v>
      </c>
      <c r="M9" s="1" t="s">
        <v>43</v>
      </c>
      <c r="N9" s="1"/>
      <c r="P9" s="2"/>
      <c r="Q9" s="1"/>
      <c r="R9" s="1"/>
      <c r="S9" s="1"/>
      <c r="T9" s="1"/>
      <c r="U9" s="1"/>
      <c r="V9" s="1"/>
      <c r="W9" s="1"/>
      <c r="X9" s="1"/>
    </row>
    <row r="10" spans="2:27" x14ac:dyDescent="0.35">
      <c r="B10" s="1">
        <v>7.91</v>
      </c>
      <c r="C10" s="1">
        <v>5.15</v>
      </c>
      <c r="D10" s="1">
        <v>9.44</v>
      </c>
      <c r="E10" s="1">
        <v>1.36</v>
      </c>
      <c r="F10" s="1">
        <v>2.89</v>
      </c>
      <c r="G10" s="1">
        <v>3.37</v>
      </c>
      <c r="I10" s="2" t="s">
        <v>28</v>
      </c>
      <c r="J10" s="1">
        <v>0.59289999999999998</v>
      </c>
      <c r="K10" s="1">
        <v>0.78490000000000004</v>
      </c>
      <c r="L10" s="1" t="s">
        <v>30</v>
      </c>
      <c r="M10" s="1" t="s">
        <v>31</v>
      </c>
      <c r="N10" s="1"/>
      <c r="P10" s="2" t="s">
        <v>42</v>
      </c>
      <c r="Q10" s="1" t="s">
        <v>17</v>
      </c>
      <c r="R10" s="1" t="s">
        <v>41</v>
      </c>
      <c r="S10" s="1" t="s">
        <v>40</v>
      </c>
      <c r="T10" s="1" t="s">
        <v>39</v>
      </c>
      <c r="U10" s="1" t="s">
        <v>38</v>
      </c>
      <c r="V10" s="1"/>
      <c r="W10" s="1"/>
      <c r="X10" s="1"/>
      <c r="Z10" s="61" t="s">
        <v>8</v>
      </c>
      <c r="AA10" s="61"/>
    </row>
    <row r="11" spans="2:27" x14ac:dyDescent="0.35">
      <c r="B11" s="1">
        <v>12.88</v>
      </c>
      <c r="C11" s="1">
        <v>0.78</v>
      </c>
      <c r="D11" s="1">
        <v>11.02</v>
      </c>
      <c r="E11" s="1">
        <v>5.52</v>
      </c>
      <c r="F11" s="1">
        <v>-3.37</v>
      </c>
      <c r="G11" s="1">
        <v>4</v>
      </c>
      <c r="I11" s="2" t="s">
        <v>24</v>
      </c>
      <c r="J11" s="1">
        <v>2.6110000000000002</v>
      </c>
      <c r="K11" s="1">
        <v>0.34820000000000001</v>
      </c>
      <c r="L11" s="1" t="s">
        <v>30</v>
      </c>
      <c r="M11" s="1" t="s">
        <v>31</v>
      </c>
      <c r="N11" s="1"/>
      <c r="P11" s="2"/>
      <c r="Q11" s="1"/>
      <c r="R11" s="1"/>
      <c r="S11" s="1"/>
      <c r="T11" s="1"/>
      <c r="U11" s="1"/>
      <c r="V11" s="1"/>
      <c r="W11" s="1"/>
      <c r="X11" s="1"/>
      <c r="Z11" s="22" t="s">
        <v>134</v>
      </c>
      <c r="AA11" s="22">
        <v>1.1951369999999999</v>
      </c>
    </row>
    <row r="12" spans="2:27" ht="16.5" x14ac:dyDescent="0.4">
      <c r="B12" s="1">
        <v>4.22</v>
      </c>
      <c r="C12" s="1">
        <v>0.28000000000000003</v>
      </c>
      <c r="D12" s="1">
        <v>5.4</v>
      </c>
      <c r="E12" s="1">
        <v>3.25</v>
      </c>
      <c r="F12" s="1">
        <v>-2.56</v>
      </c>
      <c r="G12" s="1">
        <v>5.26</v>
      </c>
      <c r="I12" s="2" t="s">
        <v>23</v>
      </c>
      <c r="J12" s="1">
        <v>4.2930000000000001</v>
      </c>
      <c r="K12" s="1">
        <v>6.4500000000000002E-2</v>
      </c>
      <c r="L12" s="1" t="s">
        <v>30</v>
      </c>
      <c r="M12" s="1" t="s">
        <v>31</v>
      </c>
      <c r="N12" s="1"/>
      <c r="P12" s="2" t="s">
        <v>945</v>
      </c>
      <c r="Q12" s="1"/>
      <c r="R12" s="1"/>
      <c r="S12" s="1"/>
      <c r="T12" s="1"/>
      <c r="U12" s="1"/>
      <c r="V12" s="1"/>
      <c r="W12" s="1"/>
      <c r="X12" s="1"/>
      <c r="Z12" s="22" t="s">
        <v>548</v>
      </c>
      <c r="AA12" s="36">
        <v>0.95748880000000003</v>
      </c>
    </row>
    <row r="13" spans="2:27" x14ac:dyDescent="0.35">
      <c r="B13" s="1">
        <v>3.52</v>
      </c>
      <c r="C13" s="1">
        <v>4.3</v>
      </c>
      <c r="D13" s="1">
        <v>1.9</v>
      </c>
      <c r="E13" s="1">
        <v>2.4900000000000002</v>
      </c>
      <c r="F13" s="1">
        <v>-2.81</v>
      </c>
      <c r="G13" s="1">
        <v>10.17</v>
      </c>
      <c r="I13" s="2"/>
      <c r="J13" s="1"/>
      <c r="K13" s="1"/>
      <c r="L13" s="1"/>
      <c r="M13" s="1"/>
      <c r="N13" s="1"/>
      <c r="P13" s="2" t="s">
        <v>9</v>
      </c>
      <c r="Q13" s="1">
        <v>2.6059999999999999</v>
      </c>
      <c r="R13" s="1" t="s">
        <v>537</v>
      </c>
      <c r="S13" s="1" t="s">
        <v>31</v>
      </c>
      <c r="T13" s="1" t="s">
        <v>30</v>
      </c>
      <c r="U13" s="1">
        <v>0.93479999999999996</v>
      </c>
      <c r="V13" s="1"/>
      <c r="W13" s="1"/>
      <c r="X13" s="1"/>
      <c r="Z13" s="22" t="s">
        <v>232</v>
      </c>
      <c r="AA13" s="22">
        <v>20</v>
      </c>
    </row>
    <row r="14" spans="2:27" x14ac:dyDescent="0.35">
      <c r="B14" s="1">
        <v>5.35</v>
      </c>
      <c r="C14" s="1">
        <v>0.75</v>
      </c>
      <c r="D14" s="1">
        <v>16.690000000000001</v>
      </c>
      <c r="E14" s="1">
        <v>1.31</v>
      </c>
      <c r="F14" s="1">
        <v>5.27</v>
      </c>
      <c r="G14" s="1">
        <v>9.0399999999999991</v>
      </c>
      <c r="I14" s="2" t="s">
        <v>36</v>
      </c>
      <c r="J14" s="1" t="s">
        <v>35</v>
      </c>
      <c r="K14" s="1" t="s">
        <v>12</v>
      </c>
      <c r="L14" s="1" t="s">
        <v>34</v>
      </c>
      <c r="M14" s="1" t="s">
        <v>33</v>
      </c>
      <c r="N14" s="1" t="s">
        <v>32</v>
      </c>
      <c r="P14" s="2" t="s">
        <v>8</v>
      </c>
      <c r="Q14" s="1">
        <v>7.4809999999999999</v>
      </c>
      <c r="R14" s="1" t="s">
        <v>538</v>
      </c>
      <c r="S14" s="1" t="s">
        <v>31</v>
      </c>
      <c r="T14" s="1" t="s">
        <v>30</v>
      </c>
      <c r="U14" s="1">
        <v>0.41810000000000003</v>
      </c>
      <c r="V14" s="1"/>
      <c r="W14" s="1"/>
      <c r="X14" s="1"/>
      <c r="Z14" s="22" t="s">
        <v>462</v>
      </c>
      <c r="AA14" s="22">
        <v>20</v>
      </c>
    </row>
    <row r="15" spans="2:27" x14ac:dyDescent="0.35">
      <c r="B15" s="1">
        <v>1.43</v>
      </c>
      <c r="C15" s="1">
        <v>0.84</v>
      </c>
      <c r="D15" s="1">
        <v>3.54</v>
      </c>
      <c r="F15" s="1">
        <v>75.66</v>
      </c>
      <c r="G15" s="1">
        <v>3.18</v>
      </c>
      <c r="I15" s="2" t="s">
        <v>28</v>
      </c>
      <c r="J15" s="1">
        <v>78.260000000000005</v>
      </c>
      <c r="K15" s="1">
        <v>2</v>
      </c>
      <c r="L15" s="1">
        <v>39.130000000000003</v>
      </c>
      <c r="M15" s="1" t="s">
        <v>529</v>
      </c>
      <c r="N15" s="1" t="s">
        <v>530</v>
      </c>
      <c r="P15" s="2" t="s">
        <v>6</v>
      </c>
      <c r="Q15" s="1">
        <v>5.915</v>
      </c>
      <c r="R15" s="1" t="s">
        <v>539</v>
      </c>
      <c r="S15" s="1" t="s">
        <v>31</v>
      </c>
      <c r="T15" s="1" t="s">
        <v>30</v>
      </c>
      <c r="U15" s="1">
        <v>0.4713</v>
      </c>
      <c r="V15" s="1"/>
      <c r="W15" s="1"/>
      <c r="X15" s="1"/>
    </row>
    <row r="16" spans="2:27" x14ac:dyDescent="0.35">
      <c r="B16" s="1">
        <v>2.39</v>
      </c>
      <c r="C16" s="1">
        <v>1.9</v>
      </c>
      <c r="D16" s="1">
        <v>1.1599999999999999</v>
      </c>
      <c r="F16" s="1">
        <v>-3.69</v>
      </c>
      <c r="G16" s="1">
        <v>2.15</v>
      </c>
      <c r="I16" s="2" t="s">
        <v>24</v>
      </c>
      <c r="J16" s="1">
        <v>344.6</v>
      </c>
      <c r="K16" s="1">
        <v>2</v>
      </c>
      <c r="L16" s="1">
        <v>172.3</v>
      </c>
      <c r="M16" s="1" t="s">
        <v>531</v>
      </c>
      <c r="N16" s="1" t="s">
        <v>532</v>
      </c>
      <c r="P16" s="2"/>
      <c r="Q16" s="1"/>
      <c r="R16" s="1"/>
      <c r="S16" s="1"/>
      <c r="T16" s="1"/>
      <c r="U16" s="1"/>
      <c r="V16" s="1"/>
      <c r="W16" s="1"/>
      <c r="X16" s="1"/>
      <c r="Z16" s="61" t="s">
        <v>6</v>
      </c>
      <c r="AA16" s="61"/>
    </row>
    <row r="17" spans="1:27" x14ac:dyDescent="0.35">
      <c r="B17" s="1">
        <v>2.62</v>
      </c>
      <c r="C17" s="1"/>
      <c r="D17" s="1">
        <v>4.37</v>
      </c>
      <c r="F17" s="1">
        <v>3.24</v>
      </c>
      <c r="G17" s="1">
        <v>9.69</v>
      </c>
      <c r="I17" s="2" t="s">
        <v>23</v>
      </c>
      <c r="J17" s="1">
        <v>566.6</v>
      </c>
      <c r="K17" s="1">
        <v>1</v>
      </c>
      <c r="L17" s="1">
        <v>566.6</v>
      </c>
      <c r="M17" s="1" t="s">
        <v>533</v>
      </c>
      <c r="N17" s="1" t="s">
        <v>534</v>
      </c>
      <c r="P17" s="2"/>
      <c r="Q17" s="1"/>
      <c r="R17" s="1"/>
      <c r="S17" s="1"/>
      <c r="T17" s="1"/>
      <c r="U17" s="1"/>
      <c r="V17" s="1"/>
      <c r="W17" s="1"/>
      <c r="X17" s="1"/>
      <c r="Z17" s="22" t="s">
        <v>134</v>
      </c>
      <c r="AA17" s="22">
        <v>0.30871009999999999</v>
      </c>
    </row>
    <row r="18" spans="1:27" x14ac:dyDescent="0.35">
      <c r="B18" s="1">
        <v>5.26</v>
      </c>
      <c r="C18" s="1"/>
      <c r="D18" s="1"/>
      <c r="F18" s="1">
        <v>0.82</v>
      </c>
      <c r="G18" s="1">
        <v>1.94</v>
      </c>
      <c r="I18" s="2" t="s">
        <v>21</v>
      </c>
      <c r="J18" s="1">
        <v>12241</v>
      </c>
      <c r="K18" s="1">
        <v>76</v>
      </c>
      <c r="L18" s="1">
        <v>161.1</v>
      </c>
      <c r="M18" s="1"/>
      <c r="N18" s="1"/>
      <c r="P18" s="2" t="s">
        <v>20</v>
      </c>
      <c r="Q18" s="1" t="s">
        <v>19</v>
      </c>
      <c r="R18" s="1" t="s">
        <v>18</v>
      </c>
      <c r="S18" s="1" t="s">
        <v>17</v>
      </c>
      <c r="T18" s="1" t="s">
        <v>16</v>
      </c>
      <c r="U18" s="1" t="s">
        <v>15</v>
      </c>
      <c r="V18" s="1" t="s">
        <v>14</v>
      </c>
      <c r="W18" s="1" t="s">
        <v>13</v>
      </c>
      <c r="X18" s="1" t="s">
        <v>12</v>
      </c>
      <c r="Z18" s="22" t="s">
        <v>548</v>
      </c>
      <c r="AA18" s="22">
        <v>0.95022430000000002</v>
      </c>
    </row>
    <row r="19" spans="1:27" x14ac:dyDescent="0.35">
      <c r="B19" s="1">
        <v>2.2200000000000002</v>
      </c>
      <c r="C19" s="1"/>
      <c r="D19" s="1"/>
      <c r="F19" s="1">
        <v>-2.96</v>
      </c>
      <c r="G19" s="1">
        <v>0.92</v>
      </c>
      <c r="I19" s="2"/>
      <c r="J19" s="1"/>
      <c r="K19" s="1"/>
      <c r="L19" s="1"/>
      <c r="M19" s="1"/>
      <c r="N19" s="1"/>
      <c r="P19" s="2"/>
      <c r="Q19" s="1"/>
      <c r="R19" s="1"/>
      <c r="S19" s="1"/>
      <c r="T19" s="1"/>
      <c r="U19" s="1"/>
      <c r="V19" s="1"/>
      <c r="W19" s="1"/>
      <c r="X19" s="1"/>
      <c r="Z19" s="22" t="s">
        <v>232</v>
      </c>
      <c r="AA19" s="22">
        <v>274</v>
      </c>
    </row>
    <row r="20" spans="1:27" ht="16.5" x14ac:dyDescent="0.4">
      <c r="C20" s="1"/>
      <c r="F20" s="1">
        <v>2.2200000000000002</v>
      </c>
      <c r="G20" s="1">
        <v>-1.75</v>
      </c>
      <c r="I20" s="2" t="s">
        <v>11</v>
      </c>
      <c r="J20" s="1"/>
      <c r="K20" s="1"/>
      <c r="L20" s="1"/>
      <c r="M20" s="1"/>
      <c r="N20" s="1"/>
      <c r="P20" s="2" t="s">
        <v>945</v>
      </c>
      <c r="Q20" s="1"/>
      <c r="R20" s="1"/>
      <c r="S20" s="1"/>
      <c r="T20" s="1"/>
      <c r="U20" s="1"/>
      <c r="V20" s="1"/>
      <c r="W20" s="1"/>
      <c r="X20" s="1"/>
      <c r="Z20" s="22" t="s">
        <v>462</v>
      </c>
      <c r="AA20" s="22">
        <v>274</v>
      </c>
    </row>
    <row r="21" spans="1:27" ht="16.5" x14ac:dyDescent="0.4">
      <c r="C21" s="1"/>
      <c r="G21" s="1"/>
      <c r="I21" s="2" t="s">
        <v>937</v>
      </c>
      <c r="J21" s="1">
        <v>8.8819999999999997</v>
      </c>
      <c r="K21" s="1"/>
      <c r="L21" s="1"/>
      <c r="M21" s="1"/>
      <c r="N21" s="1"/>
      <c r="P21" s="2" t="s">
        <v>9</v>
      </c>
      <c r="Q21" s="1">
        <v>5.375</v>
      </c>
      <c r="R21" s="1">
        <v>2.7679999999999998</v>
      </c>
      <c r="S21" s="1">
        <v>2.6059999999999999</v>
      </c>
      <c r="T21" s="1">
        <v>4.915</v>
      </c>
      <c r="U21" s="1">
        <v>15</v>
      </c>
      <c r="V21" s="1">
        <v>12</v>
      </c>
      <c r="W21" s="1">
        <v>0.53029999999999999</v>
      </c>
      <c r="X21" s="1">
        <v>76</v>
      </c>
    </row>
    <row r="22" spans="1:27" x14ac:dyDescent="0.35">
      <c r="A22" s="37" t="s">
        <v>73</v>
      </c>
      <c r="B22" s="38">
        <f>AVERAGE(B5:B20)</f>
        <v>5.374666666666668</v>
      </c>
      <c r="C22" s="38">
        <f t="shared" ref="C22:G22" si="0">AVERAGE(C5:C20)</f>
        <v>2.768333333333334</v>
      </c>
      <c r="D22" s="38">
        <f t="shared" si="0"/>
        <v>9.4761538461538475</v>
      </c>
      <c r="E22" s="38">
        <f t="shared" si="0"/>
        <v>1.9949999999999999</v>
      </c>
      <c r="F22" s="38">
        <f t="shared" si="0"/>
        <v>11.794374999999999</v>
      </c>
      <c r="G22" s="38">
        <f t="shared" si="0"/>
        <v>5.8793750000000005</v>
      </c>
      <c r="I22" s="2" t="s">
        <v>535</v>
      </c>
      <c r="J22" s="1">
        <v>3.548</v>
      </c>
      <c r="K22" s="1"/>
      <c r="L22" s="1"/>
      <c r="M22" s="1"/>
      <c r="N22" s="1"/>
      <c r="P22" s="2" t="s">
        <v>8</v>
      </c>
      <c r="Q22" s="1">
        <v>9.4760000000000009</v>
      </c>
      <c r="R22" s="1">
        <v>1.9950000000000001</v>
      </c>
      <c r="S22" s="1">
        <v>7.4809999999999999</v>
      </c>
      <c r="T22" s="1">
        <v>5.3380000000000001</v>
      </c>
      <c r="U22" s="1">
        <v>13</v>
      </c>
      <c r="V22" s="1">
        <v>10</v>
      </c>
      <c r="W22" s="1">
        <v>1.401</v>
      </c>
      <c r="X22" s="1">
        <v>76</v>
      </c>
    </row>
    <row r="23" spans="1:27" x14ac:dyDescent="0.35">
      <c r="A23" s="37" t="s">
        <v>83</v>
      </c>
      <c r="B23" s="38">
        <f>MEDIAN(B5:B20)</f>
        <v>4.22</v>
      </c>
      <c r="C23" s="38">
        <f t="shared" ref="C23:G23" si="1">MEDIAN(C5:C20)</f>
        <v>1.2549999999999999</v>
      </c>
      <c r="D23" s="38">
        <f t="shared" si="1"/>
        <v>5.87</v>
      </c>
      <c r="E23" s="38">
        <f t="shared" si="1"/>
        <v>1.6600000000000001</v>
      </c>
      <c r="F23" s="38">
        <f t="shared" si="1"/>
        <v>1.2</v>
      </c>
      <c r="G23" s="38">
        <f t="shared" si="1"/>
        <v>3.2750000000000004</v>
      </c>
      <c r="I23" s="2" t="s">
        <v>7</v>
      </c>
      <c r="J23" s="1">
        <v>5.3339999999999996</v>
      </c>
      <c r="K23" s="1"/>
      <c r="L23" s="1"/>
      <c r="M23" s="1"/>
      <c r="N23" s="1"/>
      <c r="P23" s="2" t="s">
        <v>6</v>
      </c>
      <c r="Q23" s="1">
        <v>11.79</v>
      </c>
      <c r="R23" s="1">
        <v>5.8789999999999996</v>
      </c>
      <c r="S23" s="1">
        <v>5.915</v>
      </c>
      <c r="T23" s="1">
        <v>4.4870000000000001</v>
      </c>
      <c r="U23" s="1">
        <v>16</v>
      </c>
      <c r="V23" s="1">
        <v>16</v>
      </c>
      <c r="W23" s="1">
        <v>1.3180000000000001</v>
      </c>
      <c r="X23" s="1">
        <v>76</v>
      </c>
    </row>
    <row r="24" spans="1:27" x14ac:dyDescent="0.35">
      <c r="A24" s="37" t="s">
        <v>654</v>
      </c>
      <c r="B24" s="38">
        <f>STDEV(B5:B20)</f>
        <v>3.2344570457732731</v>
      </c>
      <c r="C24" s="38">
        <f t="shared" ref="C24:G24" si="2">STDEV(C5:C20)</f>
        <v>3.6894932722611928</v>
      </c>
      <c r="D24" s="38">
        <f t="shared" si="2"/>
        <v>8.6755322012173366</v>
      </c>
      <c r="E24" s="38">
        <f t="shared" si="2"/>
        <v>1.7578664467030605</v>
      </c>
      <c r="F24" s="38">
        <f t="shared" si="2"/>
        <v>26.048036386325425</v>
      </c>
      <c r="G24" s="38">
        <f t="shared" si="2"/>
        <v>7.4662855278467148</v>
      </c>
      <c r="I24" s="2" t="s">
        <v>5</v>
      </c>
      <c r="J24" s="1">
        <v>2.8439999999999999</v>
      </c>
      <c r="K24" s="1"/>
      <c r="L24" s="1"/>
      <c r="M24" s="1"/>
      <c r="N24" s="1"/>
      <c r="P24" s="2"/>
      <c r="Q24" s="1"/>
      <c r="R24" s="1"/>
      <c r="S24" s="1"/>
      <c r="T24" s="1"/>
      <c r="U24" s="1"/>
      <c r="V24" s="1"/>
      <c r="W24" s="1"/>
      <c r="X24" s="1"/>
    </row>
    <row r="25" spans="1:27" x14ac:dyDescent="0.35">
      <c r="A25" s="37" t="s">
        <v>655</v>
      </c>
      <c r="B25" s="38">
        <f>COUNT(B5:B20)</f>
        <v>15</v>
      </c>
      <c r="C25" s="38">
        <f t="shared" ref="C25:G25" si="3">COUNT(C5:C20)</f>
        <v>12</v>
      </c>
      <c r="D25" s="38">
        <f t="shared" si="3"/>
        <v>13</v>
      </c>
      <c r="E25" s="38">
        <f t="shared" si="3"/>
        <v>10</v>
      </c>
      <c r="F25" s="38">
        <f t="shared" si="3"/>
        <v>16</v>
      </c>
      <c r="G25" s="38">
        <f t="shared" si="3"/>
        <v>16</v>
      </c>
      <c r="I25" s="2" t="s">
        <v>4</v>
      </c>
      <c r="J25" s="1" t="s">
        <v>536</v>
      </c>
      <c r="K25" s="1"/>
      <c r="L25" s="1"/>
      <c r="M25" s="1"/>
      <c r="N25" s="1"/>
      <c r="P25" s="2"/>
      <c r="Q25" s="1"/>
      <c r="R25" s="1"/>
      <c r="S25" s="1"/>
      <c r="T25" s="1"/>
      <c r="U25" s="1"/>
      <c r="V25" s="1"/>
      <c r="W25" s="1"/>
      <c r="X25" s="1"/>
    </row>
    <row r="26" spans="1:27" x14ac:dyDescent="0.35">
      <c r="C26" s="1"/>
      <c r="I26" s="2"/>
      <c r="J26" s="1"/>
      <c r="K26" s="1"/>
      <c r="L26" s="1"/>
      <c r="M26" s="1"/>
      <c r="N26" s="1"/>
      <c r="P26" s="2"/>
      <c r="Q26" s="1"/>
      <c r="R26" s="1"/>
      <c r="S26" s="1"/>
      <c r="T26" s="1"/>
      <c r="U26" s="1"/>
      <c r="V26" s="1"/>
      <c r="W26" s="1"/>
      <c r="X26" s="1"/>
    </row>
    <row r="27" spans="1:27" x14ac:dyDescent="0.35">
      <c r="C27" s="1"/>
      <c r="I27" s="2" t="s">
        <v>3</v>
      </c>
      <c r="J27" s="1"/>
      <c r="K27" s="1"/>
      <c r="L27" s="1"/>
      <c r="M27" s="1"/>
      <c r="N27" s="1"/>
      <c r="P27" s="2"/>
      <c r="Q27" s="1"/>
      <c r="R27" s="1"/>
      <c r="S27" s="1"/>
      <c r="T27" s="1"/>
      <c r="U27" s="1"/>
      <c r="V27" s="1"/>
      <c r="W27" s="1"/>
      <c r="X27" s="1"/>
    </row>
    <row r="28" spans="1:27" x14ac:dyDescent="0.35">
      <c r="C28" s="1"/>
      <c r="I28" s="2" t="s">
        <v>2</v>
      </c>
      <c r="J28" s="1">
        <v>2</v>
      </c>
      <c r="K28" s="1"/>
      <c r="L28" s="1"/>
      <c r="M28" s="1"/>
      <c r="N28" s="1"/>
      <c r="P28" s="2"/>
      <c r="Q28" s="1"/>
      <c r="R28" s="1"/>
      <c r="S28" s="1"/>
      <c r="T28" s="1"/>
      <c r="U28" s="1"/>
      <c r="V28" s="1"/>
      <c r="W28" s="1"/>
      <c r="X28" s="1"/>
    </row>
    <row r="29" spans="1:27" x14ac:dyDescent="0.35">
      <c r="C29" s="1"/>
      <c r="I29" s="2" t="s">
        <v>1</v>
      </c>
      <c r="J29" s="1">
        <v>3</v>
      </c>
      <c r="K29" s="1"/>
      <c r="L29" s="1"/>
      <c r="M29" s="1"/>
      <c r="N29" s="1"/>
      <c r="P29" s="2"/>
      <c r="Q29" s="1"/>
      <c r="R29" s="1"/>
      <c r="S29" s="1"/>
      <c r="T29" s="1"/>
      <c r="U29" s="1"/>
      <c r="V29" s="1"/>
      <c r="W29" s="1"/>
      <c r="X29" s="1"/>
    </row>
    <row r="30" spans="1:27" x14ac:dyDescent="0.35">
      <c r="C30" s="1"/>
      <c r="I30" s="2" t="s">
        <v>0</v>
      </c>
      <c r="J30" s="1">
        <v>82</v>
      </c>
      <c r="K30" s="1"/>
      <c r="L30" s="1"/>
      <c r="M30" s="1"/>
      <c r="N30" s="1"/>
      <c r="P30" s="2"/>
      <c r="Q30" s="1"/>
      <c r="R30" s="1"/>
      <c r="S30" s="1"/>
      <c r="T30" s="1"/>
      <c r="U30" s="1"/>
      <c r="V30" s="1"/>
      <c r="W30" s="1"/>
      <c r="X30" s="1"/>
    </row>
    <row r="31" spans="1:27" x14ac:dyDescent="0.35">
      <c r="C31" s="1"/>
      <c r="I31" s="2"/>
      <c r="J31" s="1"/>
      <c r="K31" s="1"/>
      <c r="L31" s="1"/>
      <c r="M31" s="1"/>
      <c r="N31" s="1"/>
      <c r="P31" s="2"/>
      <c r="Q31" s="1"/>
      <c r="R31" s="1"/>
      <c r="S31" s="1"/>
      <c r="T31" s="1"/>
      <c r="U31" s="1"/>
      <c r="V31" s="1"/>
      <c r="W31" s="1"/>
      <c r="X31" s="1"/>
    </row>
    <row r="32" spans="1:27" x14ac:dyDescent="0.35">
      <c r="C32" s="1"/>
      <c r="I32" s="2"/>
      <c r="J32" s="1"/>
      <c r="K32" s="1"/>
      <c r="L32" s="1"/>
      <c r="M32" s="1"/>
      <c r="N32" s="1"/>
    </row>
    <row r="33" spans="2:27" x14ac:dyDescent="0.35">
      <c r="C33" s="1"/>
      <c r="I33" s="2"/>
      <c r="J33" s="1"/>
      <c r="K33" s="1"/>
      <c r="L33" s="1"/>
      <c r="M33" s="1"/>
      <c r="N33" s="1"/>
    </row>
    <row r="34" spans="2:27" ht="23" x14ac:dyDescent="0.5">
      <c r="B34" s="76" t="s">
        <v>665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</row>
    <row r="35" spans="2:27" ht="16.5" x14ac:dyDescent="0.4">
      <c r="B35" s="65" t="s">
        <v>924</v>
      </c>
      <c r="C35" s="65"/>
      <c r="D35" s="65"/>
      <c r="E35" s="65"/>
      <c r="F35" s="65"/>
      <c r="G35" s="65"/>
      <c r="I35" s="65" t="s">
        <v>58</v>
      </c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</row>
    <row r="36" spans="2:27" x14ac:dyDescent="0.35">
      <c r="B36" s="61" t="s">
        <v>9</v>
      </c>
      <c r="C36" s="61"/>
      <c r="D36" s="61" t="s">
        <v>8</v>
      </c>
      <c r="E36" s="61"/>
      <c r="F36" s="61" t="s">
        <v>6</v>
      </c>
      <c r="G36" s="61"/>
      <c r="I36" s="67" t="s">
        <v>164</v>
      </c>
      <c r="J36" s="67"/>
      <c r="K36" s="67"/>
      <c r="L36" s="67"/>
      <c r="M36" s="67"/>
      <c r="N36" s="67"/>
      <c r="P36" s="67" t="s">
        <v>163</v>
      </c>
      <c r="Q36" s="67"/>
      <c r="R36" s="67"/>
      <c r="S36" s="67"/>
      <c r="T36" s="67"/>
      <c r="U36" s="67"/>
      <c r="V36" s="67"/>
      <c r="W36" s="67"/>
      <c r="X36" s="67"/>
      <c r="Z36" s="67" t="s">
        <v>55</v>
      </c>
      <c r="AA36" s="67"/>
    </row>
    <row r="37" spans="2:27" ht="16.5" x14ac:dyDescent="0.4">
      <c r="B37" s="24" t="s">
        <v>920</v>
      </c>
      <c r="C37" s="24" t="s">
        <v>501</v>
      </c>
      <c r="D37" s="58" t="s">
        <v>920</v>
      </c>
      <c r="E37" s="24" t="s">
        <v>501</v>
      </c>
      <c r="F37" s="58" t="s">
        <v>920</v>
      </c>
      <c r="G37" s="24" t="s">
        <v>501</v>
      </c>
      <c r="I37" s="2" t="s">
        <v>53</v>
      </c>
      <c r="J37" s="1" t="s">
        <v>946</v>
      </c>
      <c r="K37" s="1"/>
      <c r="L37" s="1"/>
      <c r="M37" s="1"/>
      <c r="N37" s="1"/>
      <c r="P37" s="2" t="s">
        <v>52</v>
      </c>
      <c r="Q37" s="1"/>
      <c r="R37" s="1"/>
      <c r="S37" s="1"/>
      <c r="T37" s="1"/>
      <c r="U37" s="1"/>
      <c r="V37" s="1"/>
      <c r="W37" s="1"/>
      <c r="X37" s="1"/>
      <c r="Z37" s="61" t="s">
        <v>9</v>
      </c>
      <c r="AA37" s="61"/>
    </row>
    <row r="38" spans="2:27" x14ac:dyDescent="0.35">
      <c r="B38" s="1">
        <v>-0.73</v>
      </c>
      <c r="C38" s="1">
        <v>0.22</v>
      </c>
      <c r="D38" s="1">
        <v>-3.37</v>
      </c>
      <c r="E38" s="1">
        <v>-1.59</v>
      </c>
      <c r="F38" s="1">
        <v>-18.739999999999998</v>
      </c>
      <c r="G38" s="1">
        <v>-21.75</v>
      </c>
      <c r="I38" s="2"/>
      <c r="J38" s="1"/>
      <c r="K38" s="1"/>
      <c r="L38" s="1"/>
      <c r="M38" s="1"/>
      <c r="N38" s="1"/>
      <c r="P38" s="2"/>
      <c r="Q38" s="1"/>
      <c r="R38" s="1"/>
      <c r="S38" s="1"/>
      <c r="T38" s="1"/>
      <c r="U38" s="1"/>
      <c r="V38" s="1"/>
      <c r="W38" s="1"/>
      <c r="X38" s="1"/>
      <c r="Z38" s="22" t="s">
        <v>134</v>
      </c>
      <c r="AA38" s="22">
        <v>0.22545200000000001</v>
      </c>
    </row>
    <row r="39" spans="2:27" x14ac:dyDescent="0.35">
      <c r="B39" s="1">
        <v>-1.1100000000000001</v>
      </c>
      <c r="C39" s="1">
        <v>-1.91</v>
      </c>
      <c r="D39" s="1">
        <v>-2.09</v>
      </c>
      <c r="E39" s="1">
        <v>-3.19</v>
      </c>
      <c r="F39" s="1">
        <v>0.48</v>
      </c>
      <c r="G39" s="1">
        <v>-11.9</v>
      </c>
      <c r="I39" s="2" t="s">
        <v>51</v>
      </c>
      <c r="J39" s="1" t="s">
        <v>50</v>
      </c>
      <c r="K39" s="1"/>
      <c r="L39" s="1"/>
      <c r="M39" s="1"/>
      <c r="N39" s="1"/>
      <c r="P39" s="2" t="s">
        <v>49</v>
      </c>
      <c r="Q39" s="1">
        <v>1</v>
      </c>
      <c r="R39" s="1"/>
      <c r="S39" s="1"/>
      <c r="T39" s="1"/>
      <c r="U39" s="1"/>
      <c r="V39" s="1"/>
      <c r="W39" s="1"/>
      <c r="X39" s="1"/>
      <c r="Z39" s="22" t="s">
        <v>548</v>
      </c>
      <c r="AA39" s="22">
        <v>0.80025429999999997</v>
      </c>
    </row>
    <row r="40" spans="2:27" x14ac:dyDescent="0.35">
      <c r="B40" s="1">
        <v>-2.65</v>
      </c>
      <c r="C40" s="1">
        <v>-0.99</v>
      </c>
      <c r="D40" s="1">
        <v>-0.14000000000000001</v>
      </c>
      <c r="E40" s="1">
        <v>-5.62</v>
      </c>
      <c r="F40" s="1">
        <v>-9.64</v>
      </c>
      <c r="G40" s="1">
        <v>-7.65</v>
      </c>
      <c r="I40" s="2" t="s">
        <v>47</v>
      </c>
      <c r="J40" s="1">
        <v>0.05</v>
      </c>
      <c r="K40" s="1"/>
      <c r="L40" s="1"/>
      <c r="M40" s="1"/>
      <c r="N40" s="1"/>
      <c r="P40" s="2" t="s">
        <v>48</v>
      </c>
      <c r="Q40" s="1">
        <v>3</v>
      </c>
      <c r="R40" s="1"/>
      <c r="S40" s="1"/>
      <c r="T40" s="1"/>
      <c r="U40" s="1"/>
      <c r="V40" s="1"/>
      <c r="W40" s="1"/>
      <c r="X40" s="1"/>
      <c r="Z40" s="22" t="s">
        <v>232</v>
      </c>
      <c r="AA40" s="22">
        <v>310</v>
      </c>
    </row>
    <row r="41" spans="2:27" x14ac:dyDescent="0.35">
      <c r="B41" s="1">
        <v>-1.51</v>
      </c>
      <c r="C41" s="1">
        <v>-14.18</v>
      </c>
      <c r="D41" s="1">
        <v>-2.2799999999999998</v>
      </c>
      <c r="E41" s="1">
        <v>-0.38</v>
      </c>
      <c r="F41" s="1">
        <v>-30.32</v>
      </c>
      <c r="G41" s="1">
        <v>-6.05</v>
      </c>
      <c r="I41" s="2"/>
      <c r="J41" s="1"/>
      <c r="K41" s="1"/>
      <c r="L41" s="1"/>
      <c r="M41" s="1"/>
      <c r="N41" s="1"/>
      <c r="P41" s="2" t="s">
        <v>47</v>
      </c>
      <c r="Q41" s="1">
        <v>0.05</v>
      </c>
      <c r="R41" s="1"/>
      <c r="S41" s="1"/>
      <c r="T41" s="1"/>
      <c r="U41" s="1"/>
      <c r="V41" s="1"/>
      <c r="W41" s="1"/>
      <c r="X41" s="1"/>
      <c r="Z41" s="22" t="s">
        <v>462</v>
      </c>
      <c r="AA41" s="22">
        <v>310</v>
      </c>
    </row>
    <row r="42" spans="2:27" x14ac:dyDescent="0.35">
      <c r="B42" s="1">
        <v>-3.12</v>
      </c>
      <c r="C42" s="1">
        <v>-2.16</v>
      </c>
      <c r="D42" s="1">
        <v>-5.0999999999999996</v>
      </c>
      <c r="E42" s="1">
        <v>-1.95</v>
      </c>
      <c r="F42" s="1">
        <v>-19.079999999999998</v>
      </c>
      <c r="G42" s="1">
        <v>-11.29</v>
      </c>
      <c r="I42" s="2" t="s">
        <v>46</v>
      </c>
      <c r="J42" s="1" t="s">
        <v>45</v>
      </c>
      <c r="K42" s="1" t="s">
        <v>32</v>
      </c>
      <c r="L42" s="1" t="s">
        <v>44</v>
      </c>
      <c r="M42" s="1" t="s">
        <v>43</v>
      </c>
      <c r="N42" s="1"/>
      <c r="P42" s="2"/>
      <c r="Q42" s="1"/>
      <c r="R42" s="1"/>
      <c r="S42" s="1"/>
      <c r="T42" s="1"/>
      <c r="U42" s="1"/>
      <c r="V42" s="1"/>
      <c r="W42" s="1"/>
      <c r="X42" s="1"/>
    </row>
    <row r="43" spans="2:27" x14ac:dyDescent="0.35">
      <c r="B43" s="1">
        <v>-0.92</v>
      </c>
      <c r="C43" s="1">
        <v>-7.15</v>
      </c>
      <c r="D43" s="1">
        <v>-1.49</v>
      </c>
      <c r="E43" s="1">
        <v>-1.1399999999999999</v>
      </c>
      <c r="F43" s="1">
        <v>-36.25</v>
      </c>
      <c r="G43" s="1">
        <v>-11.07</v>
      </c>
      <c r="I43" s="2" t="s">
        <v>28</v>
      </c>
      <c r="J43" s="1">
        <v>8.4939999999999998</v>
      </c>
      <c r="K43" s="54">
        <v>1.8E-3</v>
      </c>
      <c r="L43" s="1" t="s">
        <v>63</v>
      </c>
      <c r="M43" s="1" t="s">
        <v>27</v>
      </c>
      <c r="N43" s="1"/>
      <c r="P43" s="2" t="s">
        <v>42</v>
      </c>
      <c r="Q43" s="1" t="s">
        <v>17</v>
      </c>
      <c r="R43" s="1" t="s">
        <v>41</v>
      </c>
      <c r="S43" s="1" t="s">
        <v>40</v>
      </c>
      <c r="T43" s="1" t="s">
        <v>39</v>
      </c>
      <c r="U43" s="1" t="s">
        <v>38</v>
      </c>
      <c r="V43" s="1"/>
      <c r="W43" s="1"/>
      <c r="X43" s="1"/>
      <c r="Z43" s="61" t="s">
        <v>8</v>
      </c>
      <c r="AA43" s="61"/>
    </row>
    <row r="44" spans="2:27" x14ac:dyDescent="0.35">
      <c r="B44" s="1">
        <v>-4.24</v>
      </c>
      <c r="C44" s="1">
        <v>-1.88</v>
      </c>
      <c r="D44" s="1">
        <v>-2.2799999999999998</v>
      </c>
      <c r="E44" s="1">
        <v>-4.4000000000000004</v>
      </c>
      <c r="F44" s="1">
        <v>-27.83</v>
      </c>
      <c r="G44" s="1">
        <v>-14.54</v>
      </c>
      <c r="I44" s="2" t="s">
        <v>24</v>
      </c>
      <c r="J44" s="1">
        <v>39.22</v>
      </c>
      <c r="K44" s="54" t="s">
        <v>25</v>
      </c>
      <c r="L44" s="1" t="s">
        <v>26</v>
      </c>
      <c r="M44" s="1" t="s">
        <v>27</v>
      </c>
      <c r="N44" s="1"/>
      <c r="P44" s="2"/>
      <c r="Q44" s="1"/>
      <c r="R44" s="1"/>
      <c r="S44" s="1"/>
      <c r="T44" s="1"/>
      <c r="U44" s="1"/>
      <c r="V44" s="1"/>
      <c r="W44" s="1"/>
      <c r="X44" s="1"/>
      <c r="Z44" s="22" t="s">
        <v>134</v>
      </c>
      <c r="AA44" s="22">
        <v>0.28952420000000001</v>
      </c>
    </row>
    <row r="45" spans="2:27" ht="16.5" x14ac:dyDescent="0.4">
      <c r="B45" s="1">
        <v>-5.81</v>
      </c>
      <c r="C45" s="1">
        <v>-2.5499999999999998</v>
      </c>
      <c r="D45" s="1">
        <v>-3.56</v>
      </c>
      <c r="E45" s="1">
        <v>-2.81</v>
      </c>
      <c r="F45" s="1">
        <v>-39.94</v>
      </c>
      <c r="G45" s="1">
        <v>-13.95</v>
      </c>
      <c r="I45" s="2" t="s">
        <v>23</v>
      </c>
      <c r="J45" s="1">
        <v>3.5950000000000002</v>
      </c>
      <c r="K45" s="54">
        <v>1.8200000000000001E-2</v>
      </c>
      <c r="L45" s="1" t="s">
        <v>90</v>
      </c>
      <c r="M45" s="1" t="s">
        <v>27</v>
      </c>
      <c r="N45" s="1"/>
      <c r="P45" s="2" t="s">
        <v>945</v>
      </c>
      <c r="Q45" s="1"/>
      <c r="R45" s="1"/>
      <c r="S45" s="1"/>
      <c r="T45" s="1"/>
      <c r="U45" s="1"/>
      <c r="V45" s="1"/>
      <c r="W45" s="1"/>
      <c r="X45" s="1"/>
      <c r="Z45" s="22" t="s">
        <v>548</v>
      </c>
      <c r="AA45" s="22">
        <v>0.80159729999999996</v>
      </c>
    </row>
    <row r="46" spans="2:27" x14ac:dyDescent="0.35">
      <c r="B46" s="1">
        <v>-5.43</v>
      </c>
      <c r="C46" s="1">
        <v>-3.47</v>
      </c>
      <c r="D46" s="1">
        <v>-3.99</v>
      </c>
      <c r="E46" s="1">
        <v>-3.33</v>
      </c>
      <c r="F46" s="1">
        <v>-19.420000000000002</v>
      </c>
      <c r="G46" s="1">
        <v>-6.04</v>
      </c>
      <c r="I46" s="2"/>
      <c r="J46" s="1"/>
      <c r="K46" s="1"/>
      <c r="L46" s="1"/>
      <c r="M46" s="1"/>
      <c r="N46" s="1"/>
      <c r="P46" s="2" t="s">
        <v>9</v>
      </c>
      <c r="Q46" s="1">
        <v>0.70399999999999996</v>
      </c>
      <c r="R46" s="1" t="s">
        <v>545</v>
      </c>
      <c r="S46" s="1" t="s">
        <v>31</v>
      </c>
      <c r="T46" s="1" t="s">
        <v>30</v>
      </c>
      <c r="U46" s="1">
        <v>0.98880000000000001</v>
      </c>
      <c r="V46" s="1"/>
      <c r="W46" s="1"/>
      <c r="X46" s="1"/>
      <c r="Z46" s="22" t="s">
        <v>232</v>
      </c>
      <c r="AA46" s="22">
        <v>189</v>
      </c>
    </row>
    <row r="47" spans="2:27" x14ac:dyDescent="0.35">
      <c r="B47" s="1">
        <v>-0.22</v>
      </c>
      <c r="C47" s="1">
        <v>-1.03</v>
      </c>
      <c r="D47" s="1">
        <v>-0.33</v>
      </c>
      <c r="E47" s="1">
        <v>-1.44</v>
      </c>
      <c r="F47" s="1">
        <v>-6.04</v>
      </c>
      <c r="G47" s="1">
        <v>-0.81</v>
      </c>
      <c r="I47" s="2" t="s">
        <v>36</v>
      </c>
      <c r="J47" s="1" t="s">
        <v>35</v>
      </c>
      <c r="K47" s="1" t="s">
        <v>12</v>
      </c>
      <c r="L47" s="1" t="s">
        <v>34</v>
      </c>
      <c r="M47" s="1" t="s">
        <v>33</v>
      </c>
      <c r="N47" s="1" t="s">
        <v>32</v>
      </c>
      <c r="P47" s="2" t="s">
        <v>8</v>
      </c>
      <c r="Q47" s="1">
        <v>-0.50270000000000004</v>
      </c>
      <c r="R47" s="1" t="s">
        <v>546</v>
      </c>
      <c r="S47" s="1" t="s">
        <v>31</v>
      </c>
      <c r="T47" s="1" t="s">
        <v>30</v>
      </c>
      <c r="U47" s="1">
        <v>0.99670000000000003</v>
      </c>
      <c r="V47" s="1"/>
      <c r="W47" s="1"/>
      <c r="X47" s="1"/>
      <c r="Z47" s="22" t="s">
        <v>462</v>
      </c>
      <c r="AA47" s="22">
        <v>189</v>
      </c>
    </row>
    <row r="48" spans="2:27" x14ac:dyDescent="0.35">
      <c r="B48" s="1">
        <v>-4.63</v>
      </c>
      <c r="C48" s="1">
        <v>-1.31</v>
      </c>
      <c r="D48" s="1">
        <v>-5.0199999999999996</v>
      </c>
      <c r="E48" s="1"/>
      <c r="F48" s="1">
        <v>6.37</v>
      </c>
      <c r="G48" s="1">
        <v>-11.13</v>
      </c>
      <c r="I48" s="2" t="s">
        <v>28</v>
      </c>
      <c r="J48" s="1">
        <v>557.5</v>
      </c>
      <c r="K48" s="1">
        <v>2</v>
      </c>
      <c r="L48" s="1">
        <v>278.8</v>
      </c>
      <c r="M48" s="1" t="s">
        <v>540</v>
      </c>
      <c r="N48" s="1" t="s">
        <v>354</v>
      </c>
      <c r="P48" s="2" t="s">
        <v>6</v>
      </c>
      <c r="Q48" s="1">
        <v>-10.53</v>
      </c>
      <c r="R48" s="1" t="s">
        <v>547</v>
      </c>
      <c r="S48" s="1" t="s">
        <v>27</v>
      </c>
      <c r="T48" s="1" t="s">
        <v>26</v>
      </c>
      <c r="U48" s="54" t="s">
        <v>25</v>
      </c>
      <c r="V48" s="1"/>
      <c r="W48" s="1"/>
      <c r="X48" s="1"/>
    </row>
    <row r="49" spans="1:27" x14ac:dyDescent="0.35">
      <c r="B49" s="1">
        <v>-3.83</v>
      </c>
      <c r="C49" s="1">
        <v>-6.19</v>
      </c>
      <c r="D49" s="1">
        <v>-4.18</v>
      </c>
      <c r="E49" s="1"/>
      <c r="F49" s="1">
        <v>-20.09</v>
      </c>
      <c r="G49" s="1">
        <v>-2.77</v>
      </c>
      <c r="I49" s="2" t="s">
        <v>24</v>
      </c>
      <c r="J49" s="1">
        <v>2574</v>
      </c>
      <c r="K49" s="1">
        <v>2</v>
      </c>
      <c r="L49" s="1">
        <v>1287</v>
      </c>
      <c r="M49" s="1" t="s">
        <v>541</v>
      </c>
      <c r="N49" s="1" t="s">
        <v>22</v>
      </c>
      <c r="P49" s="2"/>
      <c r="Q49" s="1"/>
      <c r="R49" s="1"/>
      <c r="S49" s="1"/>
      <c r="T49" s="1"/>
      <c r="U49" s="1"/>
      <c r="V49" s="1"/>
      <c r="W49" s="1"/>
      <c r="X49" s="1"/>
      <c r="Z49" s="61" t="s">
        <v>6</v>
      </c>
      <c r="AA49" s="61"/>
    </row>
    <row r="50" spans="1:27" x14ac:dyDescent="0.35">
      <c r="B50" s="1">
        <v>-2.4</v>
      </c>
      <c r="C50" s="1"/>
      <c r="D50" s="1">
        <v>-6.31</v>
      </c>
      <c r="E50" s="1"/>
      <c r="F50" s="1">
        <v>-27.07</v>
      </c>
      <c r="G50" s="1">
        <v>-11.43</v>
      </c>
      <c r="I50" s="2" t="s">
        <v>23</v>
      </c>
      <c r="J50" s="1">
        <v>236</v>
      </c>
      <c r="K50" s="1">
        <v>1</v>
      </c>
      <c r="L50" s="1">
        <v>236</v>
      </c>
      <c r="M50" s="1" t="s">
        <v>542</v>
      </c>
      <c r="N50" s="1" t="s">
        <v>543</v>
      </c>
      <c r="P50" s="2"/>
      <c r="Q50" s="1"/>
      <c r="R50" s="1"/>
      <c r="S50" s="1"/>
      <c r="T50" s="1"/>
      <c r="U50" s="1"/>
      <c r="V50" s="1"/>
      <c r="W50" s="1"/>
      <c r="X50" s="1"/>
      <c r="Z50" s="22" t="s">
        <v>134</v>
      </c>
      <c r="AA50" s="22">
        <v>1.091593</v>
      </c>
    </row>
    <row r="51" spans="1:27" x14ac:dyDescent="0.35">
      <c r="B51" s="1">
        <v>-0.76</v>
      </c>
      <c r="C51" s="1"/>
      <c r="D51" s="1"/>
      <c r="E51" s="1"/>
      <c r="F51" s="1">
        <v>-26.2</v>
      </c>
      <c r="G51" s="1">
        <v>-8.17</v>
      </c>
      <c r="I51" s="2" t="s">
        <v>21</v>
      </c>
      <c r="J51" s="1">
        <v>3081</v>
      </c>
      <c r="K51" s="1">
        <v>76</v>
      </c>
      <c r="L51" s="1">
        <v>40.54</v>
      </c>
      <c r="M51" s="1"/>
      <c r="N51" s="1"/>
      <c r="P51" s="2" t="s">
        <v>20</v>
      </c>
      <c r="Q51" s="1" t="s">
        <v>19</v>
      </c>
      <c r="R51" s="1" t="s">
        <v>18</v>
      </c>
      <c r="S51" s="1" t="s">
        <v>17</v>
      </c>
      <c r="T51" s="1" t="s">
        <v>16</v>
      </c>
      <c r="U51" s="1" t="s">
        <v>15</v>
      </c>
      <c r="V51" s="1" t="s">
        <v>14</v>
      </c>
      <c r="W51" s="1" t="s">
        <v>13</v>
      </c>
      <c r="X51" s="1" t="s">
        <v>12</v>
      </c>
      <c r="Z51" s="22" t="s">
        <v>548</v>
      </c>
      <c r="AA51" s="22">
        <v>0.82266419999999996</v>
      </c>
    </row>
    <row r="52" spans="1:27" x14ac:dyDescent="0.35">
      <c r="B52" s="1">
        <v>-5.33</v>
      </c>
      <c r="C52" s="1"/>
      <c r="D52" s="1"/>
      <c r="E52" s="1"/>
      <c r="F52" s="1">
        <v>-25.96</v>
      </c>
      <c r="G52" s="1">
        <v>-3.06</v>
      </c>
      <c r="I52" s="2"/>
      <c r="J52" s="1"/>
      <c r="K52" s="1"/>
      <c r="L52" s="1"/>
      <c r="M52" s="1"/>
      <c r="N52" s="1"/>
      <c r="P52" s="2"/>
      <c r="Q52" s="1"/>
      <c r="R52" s="1"/>
      <c r="S52" s="1"/>
      <c r="T52" s="1"/>
      <c r="U52" s="1"/>
      <c r="V52" s="1"/>
      <c r="W52" s="1"/>
      <c r="X52" s="1"/>
      <c r="Z52" s="22" t="s">
        <v>232</v>
      </c>
      <c r="AA52" s="22">
        <v>15</v>
      </c>
    </row>
    <row r="53" spans="1:27" ht="16.5" x14ac:dyDescent="0.4">
      <c r="C53" s="1"/>
      <c r="E53" s="1"/>
      <c r="F53" s="1">
        <v>-17.25</v>
      </c>
      <c r="G53" s="1">
        <v>-6.92</v>
      </c>
      <c r="I53" s="2" t="s">
        <v>11</v>
      </c>
      <c r="J53" s="1"/>
      <c r="K53" s="1"/>
      <c r="L53" s="1"/>
      <c r="M53" s="1"/>
      <c r="N53" s="1"/>
      <c r="P53" s="2" t="s">
        <v>945</v>
      </c>
      <c r="Q53" s="1"/>
      <c r="R53" s="1"/>
      <c r="S53" s="1"/>
      <c r="T53" s="1"/>
      <c r="U53" s="1"/>
      <c r="V53" s="1"/>
      <c r="W53" s="1"/>
      <c r="X53" s="1"/>
      <c r="Z53" s="22" t="s">
        <v>462</v>
      </c>
      <c r="AA53" s="22">
        <v>15</v>
      </c>
    </row>
    <row r="54" spans="1:27" x14ac:dyDescent="0.35">
      <c r="C54" s="1"/>
      <c r="E54" s="1"/>
      <c r="F54" s="1"/>
      <c r="G54" s="1"/>
      <c r="I54" s="2" t="s">
        <v>506</v>
      </c>
      <c r="J54" s="1">
        <v>-8.5820000000000007</v>
      </c>
      <c r="K54" s="1"/>
      <c r="L54" s="1"/>
      <c r="M54" s="1"/>
      <c r="N54" s="1"/>
      <c r="P54" s="2" t="s">
        <v>9</v>
      </c>
      <c r="Q54" s="1">
        <v>-2.8460000000000001</v>
      </c>
      <c r="R54" s="1">
        <v>-3.55</v>
      </c>
      <c r="S54" s="1">
        <v>0.70399999999999996</v>
      </c>
      <c r="T54" s="1">
        <v>2.4660000000000002</v>
      </c>
      <c r="U54" s="1">
        <v>15</v>
      </c>
      <c r="V54" s="1">
        <v>12</v>
      </c>
      <c r="W54" s="1">
        <v>0.28549999999999998</v>
      </c>
      <c r="X54" s="1">
        <v>76</v>
      </c>
    </row>
    <row r="55" spans="1:27" x14ac:dyDescent="0.35">
      <c r="A55" s="37" t="s">
        <v>73</v>
      </c>
      <c r="B55" s="38">
        <f>AVERAGE(B38:B53)</f>
        <v>-2.8459999999999992</v>
      </c>
      <c r="C55" s="38">
        <f t="shared" ref="C55:G55" si="4">AVERAGE(C38:C53)</f>
        <v>-3.5500000000000003</v>
      </c>
      <c r="D55" s="38">
        <f t="shared" si="4"/>
        <v>-3.0876923076923077</v>
      </c>
      <c r="E55" s="38">
        <f t="shared" si="4"/>
        <v>-2.5850000000000004</v>
      </c>
      <c r="F55" s="38">
        <f t="shared" si="4"/>
        <v>-19.811249999999998</v>
      </c>
      <c r="G55" s="38">
        <f t="shared" si="4"/>
        <v>-9.2831249999999983</v>
      </c>
      <c r="I55" s="2" t="s">
        <v>535</v>
      </c>
      <c r="J55" s="1">
        <v>-5.1390000000000002</v>
      </c>
      <c r="K55" s="1"/>
      <c r="L55" s="1"/>
      <c r="M55" s="1"/>
      <c r="N55" s="1"/>
      <c r="P55" s="2" t="s">
        <v>8</v>
      </c>
      <c r="Q55" s="1">
        <v>-3.0880000000000001</v>
      </c>
      <c r="R55" s="1">
        <v>-2.585</v>
      </c>
      <c r="S55" s="1">
        <v>-0.50270000000000004</v>
      </c>
      <c r="T55" s="1">
        <v>2.6779999999999999</v>
      </c>
      <c r="U55" s="1">
        <v>13</v>
      </c>
      <c r="V55" s="1">
        <v>10</v>
      </c>
      <c r="W55" s="1">
        <v>0.18770000000000001</v>
      </c>
      <c r="X55" s="1">
        <v>76</v>
      </c>
    </row>
    <row r="56" spans="1:27" x14ac:dyDescent="0.35">
      <c r="A56" s="37" t="s">
        <v>83</v>
      </c>
      <c r="B56" s="38">
        <f>MEDIAN(B38:B53)</f>
        <v>-2.65</v>
      </c>
      <c r="C56" s="38">
        <f t="shared" ref="C56:G56" si="5">MEDIAN(C38:C53)</f>
        <v>-2.0350000000000001</v>
      </c>
      <c r="D56" s="38">
        <f t="shared" si="5"/>
        <v>-3.37</v>
      </c>
      <c r="E56" s="38">
        <f t="shared" si="5"/>
        <v>-2.38</v>
      </c>
      <c r="F56" s="38">
        <f t="shared" si="5"/>
        <v>-19.755000000000003</v>
      </c>
      <c r="G56" s="38">
        <f t="shared" si="5"/>
        <v>-9.620000000000001</v>
      </c>
      <c r="I56" s="2" t="s">
        <v>7</v>
      </c>
      <c r="J56" s="1">
        <v>-3.4420000000000002</v>
      </c>
      <c r="K56" s="1"/>
      <c r="L56" s="1"/>
      <c r="M56" s="1"/>
      <c r="N56" s="1"/>
      <c r="P56" s="2" t="s">
        <v>6</v>
      </c>
      <c r="Q56" s="1">
        <v>-19.809999999999999</v>
      </c>
      <c r="R56" s="1">
        <v>-9.2829999999999995</v>
      </c>
      <c r="S56" s="1">
        <v>-10.53</v>
      </c>
      <c r="T56" s="1">
        <v>2.2509999999999999</v>
      </c>
      <c r="U56" s="1">
        <v>16</v>
      </c>
      <c r="V56" s="1">
        <v>16</v>
      </c>
      <c r="W56" s="1">
        <v>4.6769999999999996</v>
      </c>
      <c r="X56" s="1">
        <v>76</v>
      </c>
    </row>
    <row r="57" spans="1:27" x14ac:dyDescent="0.35">
      <c r="A57" s="37" t="s">
        <v>654</v>
      </c>
      <c r="B57" s="38">
        <f>STDEV(B38:B53)</f>
        <v>1.9322814051197175</v>
      </c>
      <c r="C57" s="38">
        <f t="shared" ref="C57:G57" si="6">STDEV(C38:C53)</f>
        <v>3.9712374989072705</v>
      </c>
      <c r="D57" s="38">
        <f t="shared" si="6"/>
        <v>1.862413997326023</v>
      </c>
      <c r="E57" s="38">
        <f t="shared" si="6"/>
        <v>1.6031722025756023</v>
      </c>
      <c r="F57" s="38">
        <f t="shared" si="6"/>
        <v>12.596860389266315</v>
      </c>
      <c r="G57" s="38">
        <f t="shared" si="6"/>
        <v>5.2302284446602689</v>
      </c>
      <c r="I57" s="2" t="s">
        <v>5</v>
      </c>
      <c r="J57" s="1">
        <v>1.427</v>
      </c>
      <c r="K57" s="1"/>
      <c r="L57" s="1"/>
      <c r="M57" s="1"/>
      <c r="N57" s="1"/>
      <c r="P57" s="2"/>
      <c r="Q57" s="1"/>
      <c r="R57" s="1"/>
      <c r="S57" s="1"/>
      <c r="T57" s="1"/>
      <c r="U57" s="1"/>
      <c r="V57" s="1"/>
      <c r="W57" s="1"/>
      <c r="X57" s="1"/>
    </row>
    <row r="58" spans="1:27" x14ac:dyDescent="0.35">
      <c r="A58" s="37" t="s">
        <v>655</v>
      </c>
      <c r="B58" s="38">
        <f>COUNT(B38:B53)</f>
        <v>15</v>
      </c>
      <c r="C58" s="38">
        <f t="shared" ref="C58:G58" si="7">COUNT(C38:C53)</f>
        <v>12</v>
      </c>
      <c r="D58" s="38">
        <f t="shared" si="7"/>
        <v>13</v>
      </c>
      <c r="E58" s="38">
        <f t="shared" si="7"/>
        <v>10</v>
      </c>
      <c r="F58" s="38">
        <f t="shared" si="7"/>
        <v>16</v>
      </c>
      <c r="G58" s="38">
        <f t="shared" si="7"/>
        <v>16</v>
      </c>
      <c r="I58" s="2" t="s">
        <v>4</v>
      </c>
      <c r="J58" s="54" t="s">
        <v>544</v>
      </c>
      <c r="K58" s="1"/>
      <c r="L58" s="1"/>
      <c r="M58" s="1"/>
      <c r="N58" s="1"/>
      <c r="P58" s="2"/>
      <c r="Q58" s="1"/>
      <c r="R58" s="1"/>
      <c r="S58" s="1"/>
      <c r="T58" s="1"/>
      <c r="U58" s="1"/>
      <c r="V58" s="1"/>
      <c r="W58" s="1"/>
      <c r="X58" s="1"/>
    </row>
    <row r="59" spans="1:27" x14ac:dyDescent="0.35">
      <c r="C59" s="1"/>
      <c r="E59" s="1"/>
      <c r="I59" s="2"/>
      <c r="J59" s="1"/>
      <c r="K59" s="1"/>
      <c r="L59" s="1"/>
      <c r="M59" s="1"/>
      <c r="N59" s="1"/>
      <c r="P59" s="2"/>
      <c r="Q59" s="1"/>
      <c r="R59" s="1"/>
      <c r="S59" s="1"/>
      <c r="T59" s="1"/>
      <c r="U59" s="1"/>
      <c r="V59" s="1"/>
      <c r="W59" s="1"/>
      <c r="X59" s="1"/>
    </row>
    <row r="60" spans="1:27" x14ac:dyDescent="0.35">
      <c r="C60" s="1"/>
      <c r="E60" s="1"/>
      <c r="I60" s="2" t="s">
        <v>3</v>
      </c>
      <c r="J60" s="1"/>
      <c r="K60" s="1"/>
      <c r="L60" s="1"/>
      <c r="M60" s="1"/>
      <c r="N60" s="1"/>
      <c r="P60" s="2"/>
      <c r="Q60" s="1"/>
      <c r="R60" s="1"/>
      <c r="S60" s="1"/>
      <c r="T60" s="1"/>
      <c r="U60" s="1"/>
      <c r="V60" s="1"/>
      <c r="W60" s="1"/>
      <c r="X60" s="1"/>
    </row>
    <row r="61" spans="1:27" x14ac:dyDescent="0.35">
      <c r="C61" s="1"/>
      <c r="E61" s="1"/>
      <c r="I61" s="2" t="s">
        <v>2</v>
      </c>
      <c r="J61" s="1">
        <v>2</v>
      </c>
      <c r="K61" s="1"/>
      <c r="L61" s="1"/>
      <c r="M61" s="1"/>
      <c r="N61" s="1"/>
      <c r="P61" s="2"/>
      <c r="Q61" s="1"/>
      <c r="R61" s="1"/>
      <c r="S61" s="1"/>
      <c r="T61" s="1"/>
      <c r="U61" s="1"/>
      <c r="V61" s="1"/>
      <c r="W61" s="1"/>
      <c r="X61" s="1"/>
    </row>
    <row r="62" spans="1:27" x14ac:dyDescent="0.35">
      <c r="C62" s="1"/>
      <c r="E62" s="1"/>
      <c r="I62" s="2" t="s">
        <v>1</v>
      </c>
      <c r="J62" s="1">
        <v>3</v>
      </c>
      <c r="K62" s="1"/>
      <c r="L62" s="1"/>
      <c r="M62" s="1"/>
      <c r="N62" s="1"/>
      <c r="P62" s="2"/>
      <c r="Q62" s="1"/>
      <c r="R62" s="1"/>
      <c r="S62" s="1"/>
      <c r="T62" s="1"/>
      <c r="U62" s="1"/>
      <c r="V62" s="1"/>
      <c r="W62" s="1"/>
      <c r="X62" s="1"/>
    </row>
    <row r="63" spans="1:27" x14ac:dyDescent="0.35">
      <c r="C63" s="1"/>
      <c r="E63" s="1"/>
      <c r="I63" s="2" t="s">
        <v>0</v>
      </c>
      <c r="J63" s="1">
        <v>82</v>
      </c>
      <c r="K63" s="1"/>
      <c r="L63" s="1"/>
      <c r="M63" s="1"/>
      <c r="N63" s="1"/>
      <c r="P63" s="2"/>
      <c r="Q63" s="1"/>
      <c r="R63" s="1"/>
      <c r="S63" s="1"/>
      <c r="T63" s="1"/>
      <c r="U63" s="1"/>
      <c r="V63" s="1"/>
      <c r="W63" s="1"/>
      <c r="X63" s="1"/>
    </row>
    <row r="64" spans="1:27" x14ac:dyDescent="0.35">
      <c r="C64" s="1"/>
      <c r="E64" s="1"/>
      <c r="I64" s="2"/>
      <c r="J64" s="1"/>
      <c r="K64" s="1"/>
      <c r="L64" s="1"/>
      <c r="M64" s="1"/>
      <c r="N64" s="1"/>
      <c r="P64" s="2"/>
      <c r="Q64" s="1"/>
      <c r="R64" s="1"/>
      <c r="S64" s="1"/>
      <c r="T64" s="1"/>
      <c r="U64" s="1"/>
      <c r="V64" s="1"/>
      <c r="W64" s="1"/>
      <c r="X64" s="1"/>
    </row>
    <row r="65" spans="3:14" x14ac:dyDescent="0.35">
      <c r="C65" s="1"/>
      <c r="E65" s="1"/>
      <c r="I65" s="2"/>
      <c r="J65" s="1"/>
      <c r="K65" s="1"/>
      <c r="L65" s="1"/>
      <c r="M65" s="1"/>
      <c r="N65" s="1"/>
    </row>
    <row r="66" spans="3:14" x14ac:dyDescent="0.35">
      <c r="C66" s="1"/>
      <c r="E66" s="1"/>
    </row>
  </sheetData>
  <mergeCells count="24">
    <mergeCell ref="Z37:AA37"/>
    <mergeCell ref="Z43:AA43"/>
    <mergeCell ref="Z49:AA49"/>
    <mergeCell ref="B36:C36"/>
    <mergeCell ref="D36:E36"/>
    <mergeCell ref="F36:G36"/>
    <mergeCell ref="I36:N36"/>
    <mergeCell ref="P36:X36"/>
    <mergeCell ref="Z36:AA36"/>
    <mergeCell ref="Z4:AA4"/>
    <mergeCell ref="Z10:AA10"/>
    <mergeCell ref="Z16:AA16"/>
    <mergeCell ref="B34:AA34"/>
    <mergeCell ref="B35:G35"/>
    <mergeCell ref="I35:AA35"/>
    <mergeCell ref="B1:AA1"/>
    <mergeCell ref="B2:G2"/>
    <mergeCell ref="I2:AA2"/>
    <mergeCell ref="B3:C3"/>
    <mergeCell ref="D3:E3"/>
    <mergeCell ref="F3:G3"/>
    <mergeCell ref="I3:N3"/>
    <mergeCell ref="P3:X3"/>
    <mergeCell ref="Z3:AA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CE07-CEC2-B440-81A2-61C3428DC69A}">
  <dimension ref="A3:AF85"/>
  <sheetViews>
    <sheetView zoomScale="70" zoomScaleNormal="70" workbookViewId="0"/>
  </sheetViews>
  <sheetFormatPr defaultColWidth="10.83203125" defaultRowHeight="15.5" x14ac:dyDescent="0.35"/>
  <cols>
    <col min="1" max="6" width="10.83203125" style="22"/>
    <col min="7" max="7" width="18" style="22" customWidth="1"/>
    <col min="8" max="12" width="10.83203125" style="22"/>
    <col min="13" max="13" width="34.75" style="22" customWidth="1"/>
    <col min="14" max="14" width="19" style="22" customWidth="1"/>
    <col min="15" max="15" width="13.9140625" style="22" customWidth="1"/>
    <col min="16" max="16" width="17" style="22" customWidth="1"/>
    <col min="17" max="17" width="19.25" style="22" customWidth="1"/>
    <col min="18" max="20" width="10.83203125" style="22"/>
    <col min="21" max="21" width="30.75" style="22" customWidth="1"/>
    <col min="22" max="22" width="10.83203125" style="22"/>
    <col min="23" max="23" width="17.5" style="22" customWidth="1"/>
    <col min="24" max="24" width="17.08203125" style="22" customWidth="1"/>
    <col min="25" max="25" width="10.83203125" style="22"/>
    <col min="26" max="26" width="17.75" style="22" customWidth="1"/>
    <col min="27" max="30" width="10.83203125" style="22"/>
    <col min="31" max="31" width="14" style="22" customWidth="1"/>
    <col min="32" max="16384" width="10.83203125" style="22"/>
  </cols>
  <sheetData>
    <row r="3" spans="2:32" ht="23" x14ac:dyDescent="0.5">
      <c r="B3" s="76" t="s">
        <v>750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</row>
    <row r="4" spans="2:32" x14ac:dyDescent="0.35">
      <c r="B4" s="83" t="s">
        <v>725</v>
      </c>
      <c r="C4" s="83"/>
      <c r="D4" s="83"/>
      <c r="E4" s="83"/>
      <c r="G4" s="83" t="s">
        <v>58</v>
      </c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</row>
    <row r="5" spans="2:32" x14ac:dyDescent="0.35">
      <c r="B5" s="61" t="s">
        <v>8</v>
      </c>
      <c r="C5" s="61"/>
      <c r="D5" s="61"/>
      <c r="E5" s="61"/>
      <c r="G5" s="67" t="s">
        <v>137</v>
      </c>
      <c r="H5" s="67"/>
      <c r="I5" s="67"/>
      <c r="J5" s="67"/>
      <c r="K5" s="67"/>
      <c r="M5" s="67" t="s">
        <v>164</v>
      </c>
      <c r="N5" s="67"/>
      <c r="O5" s="67"/>
      <c r="P5" s="67"/>
      <c r="Q5" s="67"/>
      <c r="R5" s="67"/>
      <c r="S5" s="67"/>
      <c r="U5" s="67" t="s">
        <v>163</v>
      </c>
      <c r="V5" s="67"/>
      <c r="W5" s="67"/>
      <c r="X5" s="67"/>
      <c r="Y5" s="67"/>
      <c r="Z5" s="67"/>
      <c r="AA5" s="67"/>
      <c r="AB5" s="67"/>
      <c r="AC5" s="67"/>
      <c r="AE5" s="67" t="s">
        <v>494</v>
      </c>
      <c r="AF5" s="67"/>
    </row>
    <row r="6" spans="2:32" ht="16.5" x14ac:dyDescent="0.4">
      <c r="B6" s="61" t="s">
        <v>162</v>
      </c>
      <c r="C6" s="61"/>
      <c r="D6" s="61" t="s">
        <v>64</v>
      </c>
      <c r="E6" s="61"/>
      <c r="G6" s="2"/>
      <c r="H6" s="1" t="s">
        <v>726</v>
      </c>
      <c r="I6" s="1" t="s">
        <v>947</v>
      </c>
      <c r="J6" s="1" t="s">
        <v>727</v>
      </c>
      <c r="K6" s="1" t="s">
        <v>948</v>
      </c>
      <c r="M6" s="2" t="s">
        <v>53</v>
      </c>
      <c r="N6" s="1" t="s">
        <v>949</v>
      </c>
      <c r="O6" s="1"/>
      <c r="P6" s="1"/>
      <c r="Q6" s="1"/>
      <c r="R6" s="1"/>
      <c r="U6" s="2" t="s">
        <v>689</v>
      </c>
      <c r="V6" s="1"/>
      <c r="W6" s="1"/>
      <c r="X6" s="1"/>
      <c r="Y6" s="1"/>
      <c r="Z6" s="1"/>
      <c r="AA6" s="1"/>
      <c r="AB6" s="1"/>
      <c r="AC6" s="1"/>
      <c r="AE6" s="61" t="s">
        <v>950</v>
      </c>
      <c r="AF6" s="61"/>
    </row>
    <row r="7" spans="2:32" ht="16.5" x14ac:dyDescent="0.4">
      <c r="B7" s="22" t="s">
        <v>501</v>
      </c>
      <c r="C7" s="22" t="s">
        <v>920</v>
      </c>
      <c r="D7" s="22" t="s">
        <v>501</v>
      </c>
      <c r="E7" s="22" t="s">
        <v>920</v>
      </c>
      <c r="G7" s="2" t="s">
        <v>0</v>
      </c>
      <c r="H7" s="1">
        <v>22</v>
      </c>
      <c r="I7" s="1">
        <v>22</v>
      </c>
      <c r="J7" s="1">
        <v>21</v>
      </c>
      <c r="K7" s="1">
        <v>24</v>
      </c>
      <c r="M7" s="2"/>
      <c r="N7" s="1"/>
      <c r="O7" s="1"/>
      <c r="P7" s="1"/>
      <c r="Q7" s="1"/>
      <c r="R7" s="1"/>
      <c r="U7" s="2"/>
      <c r="V7" s="1"/>
      <c r="W7" s="1"/>
      <c r="X7" s="1"/>
      <c r="Y7" s="1"/>
      <c r="Z7" s="1"/>
      <c r="AA7" s="1"/>
      <c r="AB7" s="1"/>
      <c r="AC7" s="1"/>
      <c r="AE7" s="22" t="s">
        <v>134</v>
      </c>
      <c r="AF7" s="22">
        <v>1.348751</v>
      </c>
    </row>
    <row r="8" spans="2:32" x14ac:dyDescent="0.35">
      <c r="B8" s="1">
        <v>200.62</v>
      </c>
      <c r="C8" s="1">
        <v>1411.6</v>
      </c>
      <c r="D8" s="1">
        <v>0</v>
      </c>
      <c r="E8" s="1">
        <v>279.61</v>
      </c>
      <c r="G8" s="2"/>
      <c r="H8" s="1"/>
      <c r="I8" s="1"/>
      <c r="J8" s="1"/>
      <c r="K8" s="1"/>
      <c r="M8" s="2" t="s">
        <v>51</v>
      </c>
      <c r="N8" s="1" t="s">
        <v>50</v>
      </c>
      <c r="O8" s="1"/>
      <c r="P8" s="1"/>
      <c r="Q8" s="1"/>
      <c r="R8" s="1"/>
      <c r="U8" s="2" t="s">
        <v>49</v>
      </c>
      <c r="V8" s="1">
        <v>1</v>
      </c>
      <c r="W8" s="1"/>
      <c r="X8" s="1"/>
      <c r="Y8" s="1"/>
      <c r="Z8" s="1"/>
      <c r="AA8" s="1"/>
      <c r="AB8" s="1"/>
      <c r="AC8" s="1"/>
      <c r="AE8" s="22" t="s">
        <v>548</v>
      </c>
      <c r="AF8" s="22">
        <v>0.95</v>
      </c>
    </row>
    <row r="9" spans="2:32" x14ac:dyDescent="0.35">
      <c r="B9" s="1">
        <v>44.66</v>
      </c>
      <c r="C9" s="1">
        <v>604.61</v>
      </c>
      <c r="D9" s="1">
        <v>28.55</v>
      </c>
      <c r="E9" s="1">
        <v>880.04</v>
      </c>
      <c r="G9" s="2" t="s">
        <v>88</v>
      </c>
      <c r="H9" s="1">
        <v>0</v>
      </c>
      <c r="I9" s="1">
        <v>30.92</v>
      </c>
      <c r="J9" s="1">
        <v>0</v>
      </c>
      <c r="K9" s="1">
        <v>221.6</v>
      </c>
      <c r="M9" s="2" t="s">
        <v>47</v>
      </c>
      <c r="N9" s="1">
        <v>0.05</v>
      </c>
      <c r="O9" s="1"/>
      <c r="P9" s="1"/>
      <c r="Q9" s="1"/>
      <c r="R9" s="1"/>
      <c r="U9" s="2" t="s">
        <v>48</v>
      </c>
      <c r="V9" s="1">
        <v>6</v>
      </c>
      <c r="W9" s="1"/>
      <c r="X9" s="1"/>
      <c r="Y9" s="1"/>
      <c r="Z9" s="1"/>
      <c r="AA9" s="1"/>
      <c r="AB9" s="1"/>
      <c r="AC9" s="1"/>
      <c r="AE9" s="22" t="s">
        <v>232</v>
      </c>
      <c r="AF9" s="22">
        <v>16</v>
      </c>
    </row>
    <row r="10" spans="2:32" x14ac:dyDescent="0.35">
      <c r="B10" s="1">
        <v>40.630000000000003</v>
      </c>
      <c r="C10" s="1">
        <v>1399.12</v>
      </c>
      <c r="D10" s="1">
        <v>0</v>
      </c>
      <c r="E10" s="1">
        <v>1758.03</v>
      </c>
      <c r="G10" s="2" t="s">
        <v>80</v>
      </c>
      <c r="H10" s="1">
        <v>2426</v>
      </c>
      <c r="I10" s="1">
        <v>3671</v>
      </c>
      <c r="J10" s="1">
        <v>517.9</v>
      </c>
      <c r="K10" s="1">
        <v>2200</v>
      </c>
      <c r="M10" s="2"/>
      <c r="N10" s="1"/>
      <c r="O10" s="1"/>
      <c r="P10" s="1"/>
      <c r="Q10" s="1"/>
      <c r="R10" s="1"/>
      <c r="U10" s="2" t="s">
        <v>47</v>
      </c>
      <c r="V10" s="1">
        <v>0.05</v>
      </c>
      <c r="W10" s="1"/>
      <c r="X10" s="1"/>
      <c r="Y10" s="1"/>
      <c r="Z10" s="1"/>
      <c r="AA10" s="1"/>
      <c r="AB10" s="1"/>
      <c r="AC10" s="1"/>
      <c r="AE10" s="22" t="s">
        <v>462</v>
      </c>
      <c r="AF10" s="22">
        <v>16</v>
      </c>
    </row>
    <row r="11" spans="2:32" x14ac:dyDescent="0.35">
      <c r="B11" s="1">
        <v>0</v>
      </c>
      <c r="C11" s="1">
        <v>61.31</v>
      </c>
      <c r="D11" s="1">
        <v>0</v>
      </c>
      <c r="E11" s="1">
        <v>499.45</v>
      </c>
      <c r="G11" s="2" t="s">
        <v>363</v>
      </c>
      <c r="H11" s="1">
        <v>2426</v>
      </c>
      <c r="I11" s="1">
        <v>3640</v>
      </c>
      <c r="J11" s="1">
        <v>517.9</v>
      </c>
      <c r="K11" s="1">
        <v>1979</v>
      </c>
      <c r="M11" s="2" t="s">
        <v>46</v>
      </c>
      <c r="N11" s="1" t="s">
        <v>45</v>
      </c>
      <c r="O11" s="1" t="s">
        <v>32</v>
      </c>
      <c r="P11" s="1" t="s">
        <v>44</v>
      </c>
      <c r="Q11" s="1" t="s">
        <v>43</v>
      </c>
      <c r="R11" s="1"/>
      <c r="U11" s="2"/>
      <c r="V11" s="1"/>
      <c r="W11" s="1"/>
      <c r="X11" s="1"/>
      <c r="Y11" s="1"/>
      <c r="Z11" s="1"/>
      <c r="AA11" s="1"/>
      <c r="AB11" s="1"/>
      <c r="AC11" s="1"/>
    </row>
    <row r="12" spans="2:32" ht="16.5" x14ac:dyDescent="0.4">
      <c r="B12" s="1">
        <v>0.6</v>
      </c>
      <c r="C12" s="1">
        <v>30.92</v>
      </c>
      <c r="D12" s="1">
        <v>0</v>
      </c>
      <c r="E12" s="1">
        <v>354.02</v>
      </c>
      <c r="G12" s="2"/>
      <c r="H12" s="1"/>
      <c r="I12" s="1"/>
      <c r="J12" s="1"/>
      <c r="K12" s="1"/>
      <c r="M12" s="2" t="s">
        <v>24</v>
      </c>
      <c r="N12" s="1">
        <v>21.49</v>
      </c>
      <c r="O12" s="1">
        <v>0.2676</v>
      </c>
      <c r="P12" s="1" t="s">
        <v>30</v>
      </c>
      <c r="Q12" s="1" t="s">
        <v>31</v>
      </c>
      <c r="R12" s="1"/>
      <c r="U12" s="2" t="s">
        <v>42</v>
      </c>
      <c r="V12" s="1" t="s">
        <v>77</v>
      </c>
      <c r="W12" s="1" t="s">
        <v>41</v>
      </c>
      <c r="X12" s="1" t="s">
        <v>40</v>
      </c>
      <c r="Y12" s="1" t="s">
        <v>39</v>
      </c>
      <c r="Z12" s="1" t="s">
        <v>38</v>
      </c>
      <c r="AA12" s="1"/>
      <c r="AB12" s="1"/>
      <c r="AC12" s="1"/>
      <c r="AE12" s="61" t="s">
        <v>951</v>
      </c>
      <c r="AF12" s="61"/>
    </row>
    <row r="13" spans="2:32" x14ac:dyDescent="0.35">
      <c r="B13" s="1">
        <v>7.46</v>
      </c>
      <c r="C13" s="1">
        <v>51.54</v>
      </c>
      <c r="D13" s="1">
        <v>38.299999999999997</v>
      </c>
      <c r="E13" s="1">
        <v>444.87</v>
      </c>
      <c r="G13" s="2" t="s">
        <v>73</v>
      </c>
      <c r="H13" s="1">
        <v>305.3</v>
      </c>
      <c r="I13" s="1">
        <v>1218</v>
      </c>
      <c r="J13" s="1">
        <v>40.880000000000003</v>
      </c>
      <c r="K13" s="1">
        <v>593.1</v>
      </c>
      <c r="M13" s="2" t="s">
        <v>23</v>
      </c>
      <c r="N13" s="1">
        <v>31.72</v>
      </c>
      <c r="O13" s="54" t="s">
        <v>25</v>
      </c>
      <c r="P13" s="1" t="s">
        <v>26</v>
      </c>
      <c r="Q13" s="1" t="s">
        <v>27</v>
      </c>
      <c r="R13" s="1"/>
      <c r="U13" s="2"/>
      <c r="V13" s="1"/>
      <c r="W13" s="1"/>
      <c r="X13" s="1"/>
      <c r="Y13" s="1"/>
      <c r="Z13" s="1"/>
      <c r="AA13" s="1"/>
      <c r="AB13" s="1"/>
      <c r="AC13" s="1"/>
      <c r="AE13" s="22" t="s">
        <v>134</v>
      </c>
      <c r="AF13" s="22">
        <v>4.9173640000000001</v>
      </c>
    </row>
    <row r="14" spans="2:32" ht="16.5" x14ac:dyDescent="0.4">
      <c r="B14" s="1">
        <v>3.78</v>
      </c>
      <c r="C14" s="1">
        <v>2054.86</v>
      </c>
      <c r="D14" s="1">
        <v>0</v>
      </c>
      <c r="E14" s="1">
        <v>371.77</v>
      </c>
      <c r="G14" s="2" t="s">
        <v>71</v>
      </c>
      <c r="H14" s="1">
        <v>676.7</v>
      </c>
      <c r="I14" s="1">
        <v>1027</v>
      </c>
      <c r="J14" s="1">
        <v>112.3</v>
      </c>
      <c r="K14" s="1">
        <v>479.4</v>
      </c>
      <c r="M14" s="2"/>
      <c r="N14" s="1"/>
      <c r="O14" s="1"/>
      <c r="P14" s="1"/>
      <c r="Q14" s="1"/>
      <c r="R14" s="1"/>
      <c r="U14" s="2" t="s">
        <v>731</v>
      </c>
      <c r="V14" s="1">
        <v>-912.2</v>
      </c>
      <c r="W14" s="1" t="s">
        <v>735</v>
      </c>
      <c r="X14" s="1" t="s">
        <v>27</v>
      </c>
      <c r="Y14" s="1" t="s">
        <v>26</v>
      </c>
      <c r="Z14" s="54" t="s">
        <v>25</v>
      </c>
      <c r="AA14" s="1"/>
      <c r="AB14" s="1"/>
      <c r="AC14" s="1"/>
      <c r="AE14" s="22" t="s">
        <v>548</v>
      </c>
      <c r="AF14" s="22">
        <v>0.95</v>
      </c>
    </row>
    <row r="15" spans="2:32" x14ac:dyDescent="0.35">
      <c r="B15" s="1">
        <v>811.97</v>
      </c>
      <c r="C15" s="1">
        <v>2680.6</v>
      </c>
      <c r="D15" s="1">
        <v>46.84</v>
      </c>
      <c r="E15" s="1">
        <v>2200.15</v>
      </c>
      <c r="G15" s="2" t="s">
        <v>70</v>
      </c>
      <c r="H15" s="1">
        <v>144.30000000000001</v>
      </c>
      <c r="I15" s="1">
        <v>218.9</v>
      </c>
      <c r="J15" s="1">
        <v>24.5</v>
      </c>
      <c r="K15" s="1">
        <v>97.86</v>
      </c>
      <c r="M15" s="2" t="s">
        <v>36</v>
      </c>
      <c r="N15" s="1" t="s">
        <v>35</v>
      </c>
      <c r="O15" s="1" t="s">
        <v>12</v>
      </c>
      <c r="P15" s="1" t="s">
        <v>34</v>
      </c>
      <c r="Q15" s="1" t="s">
        <v>33</v>
      </c>
      <c r="R15" s="1" t="s">
        <v>32</v>
      </c>
      <c r="U15" s="2" t="s">
        <v>732</v>
      </c>
      <c r="V15" s="1">
        <v>288.10000000000002</v>
      </c>
      <c r="W15" s="1" t="s">
        <v>736</v>
      </c>
      <c r="X15" s="1" t="s">
        <v>31</v>
      </c>
      <c r="Y15" s="1" t="s">
        <v>30</v>
      </c>
      <c r="Z15" s="54">
        <v>0.62060000000000004</v>
      </c>
      <c r="AA15" s="1"/>
      <c r="AB15" s="1"/>
      <c r="AC15" s="1"/>
      <c r="AE15" s="22" t="s">
        <v>232</v>
      </c>
      <c r="AF15" s="22">
        <v>3</v>
      </c>
    </row>
    <row r="16" spans="2:32" ht="16.5" x14ac:dyDescent="0.4">
      <c r="B16" s="1">
        <v>12.58</v>
      </c>
      <c r="C16" s="1">
        <v>1945.98</v>
      </c>
      <c r="D16" s="1">
        <v>0</v>
      </c>
      <c r="E16" s="1">
        <v>221.6</v>
      </c>
      <c r="M16" s="2" t="s">
        <v>24</v>
      </c>
      <c r="N16" s="1">
        <v>11581400</v>
      </c>
      <c r="O16" s="1">
        <v>23</v>
      </c>
      <c r="P16" s="1">
        <v>503539</v>
      </c>
      <c r="Q16" s="1" t="s">
        <v>728</v>
      </c>
      <c r="R16" s="1" t="s">
        <v>729</v>
      </c>
      <c r="U16" s="2" t="s">
        <v>731</v>
      </c>
      <c r="V16" s="1">
        <v>-313.60000000000002</v>
      </c>
      <c r="W16" s="1" t="s">
        <v>737</v>
      </c>
      <c r="X16" s="1" t="s">
        <v>31</v>
      </c>
      <c r="Y16" s="1" t="s">
        <v>30</v>
      </c>
      <c r="Z16" s="54">
        <v>0.50760000000000005</v>
      </c>
      <c r="AA16" s="1"/>
      <c r="AB16" s="1"/>
      <c r="AC16" s="1"/>
      <c r="AE16" s="22" t="s">
        <v>462</v>
      </c>
      <c r="AF16" s="22">
        <v>3</v>
      </c>
    </row>
    <row r="17" spans="2:32" ht="16.5" x14ac:dyDescent="0.4">
      <c r="B17" s="1">
        <v>3.44</v>
      </c>
      <c r="C17" s="1">
        <v>3670.78</v>
      </c>
      <c r="D17" s="1">
        <v>0.53</v>
      </c>
      <c r="E17" s="1">
        <v>283.12</v>
      </c>
      <c r="M17" s="2" t="s">
        <v>23</v>
      </c>
      <c r="N17" s="1">
        <v>17094216</v>
      </c>
      <c r="O17" s="1">
        <v>3</v>
      </c>
      <c r="P17" s="1">
        <v>5698072</v>
      </c>
      <c r="Q17" s="1" t="s">
        <v>730</v>
      </c>
      <c r="R17" s="1" t="s">
        <v>22</v>
      </c>
      <c r="U17" s="2" t="s">
        <v>733</v>
      </c>
      <c r="V17" s="1">
        <v>1200</v>
      </c>
      <c r="W17" s="1" t="s">
        <v>738</v>
      </c>
      <c r="X17" s="1" t="s">
        <v>27</v>
      </c>
      <c r="Y17" s="1" t="s">
        <v>26</v>
      </c>
      <c r="Z17" s="54" t="s">
        <v>25</v>
      </c>
      <c r="AA17" s="1"/>
      <c r="AB17" s="1"/>
      <c r="AC17" s="1"/>
    </row>
    <row r="18" spans="2:32" ht="16.5" x14ac:dyDescent="0.4">
      <c r="B18" s="1">
        <v>18.05</v>
      </c>
      <c r="C18" s="1">
        <v>436.25</v>
      </c>
      <c r="D18" s="1">
        <v>7.23</v>
      </c>
      <c r="E18" s="1">
        <v>459.36</v>
      </c>
      <c r="M18" s="2" t="s">
        <v>21</v>
      </c>
      <c r="N18" s="1">
        <v>25706119</v>
      </c>
      <c r="O18" s="1">
        <v>62</v>
      </c>
      <c r="P18" s="1">
        <v>414615</v>
      </c>
      <c r="Q18" s="1"/>
      <c r="R18" s="1"/>
      <c r="U18" s="2" t="s">
        <v>697</v>
      </c>
      <c r="V18" s="1">
        <v>598.6</v>
      </c>
      <c r="W18" s="1" t="s">
        <v>739</v>
      </c>
      <c r="X18" s="1" t="s">
        <v>27</v>
      </c>
      <c r="Y18" s="1" t="s">
        <v>90</v>
      </c>
      <c r="Z18" s="54">
        <v>1.8200000000000001E-2</v>
      </c>
      <c r="AA18" s="1"/>
      <c r="AB18" s="1"/>
      <c r="AC18" s="1"/>
      <c r="AE18" s="61" t="s">
        <v>952</v>
      </c>
      <c r="AF18" s="61"/>
    </row>
    <row r="19" spans="2:32" ht="16.5" x14ac:dyDescent="0.4">
      <c r="B19" s="1">
        <v>253.97</v>
      </c>
      <c r="C19" s="1">
        <v>769.21</v>
      </c>
      <c r="D19" s="1">
        <v>0</v>
      </c>
      <c r="E19" s="1">
        <v>476.24</v>
      </c>
      <c r="M19" s="2"/>
      <c r="N19" s="1"/>
      <c r="O19" s="1"/>
      <c r="P19" s="1"/>
      <c r="Q19" s="1"/>
      <c r="R19" s="1"/>
      <c r="U19" s="2" t="s">
        <v>734</v>
      </c>
      <c r="V19" s="1">
        <v>-601.6</v>
      </c>
      <c r="W19" s="1" t="s">
        <v>740</v>
      </c>
      <c r="X19" s="1" t="s">
        <v>27</v>
      </c>
      <c r="Y19" s="1" t="s">
        <v>90</v>
      </c>
      <c r="Z19" s="1">
        <v>0.02</v>
      </c>
      <c r="AA19" s="1"/>
      <c r="AB19" s="1"/>
      <c r="AC19" s="1"/>
      <c r="AE19" s="22" t="s">
        <v>134</v>
      </c>
      <c r="AF19" s="22">
        <v>1.303504</v>
      </c>
    </row>
    <row r="20" spans="2:32" x14ac:dyDescent="0.35">
      <c r="B20" s="1">
        <v>2130.31</v>
      </c>
      <c r="C20" s="1">
        <v>1060.44</v>
      </c>
      <c r="D20" s="1">
        <v>0</v>
      </c>
      <c r="E20" s="1">
        <v>656.98</v>
      </c>
      <c r="M20" s="2" t="s">
        <v>3</v>
      </c>
      <c r="N20" s="1"/>
      <c r="O20" s="1"/>
      <c r="P20" s="1"/>
      <c r="Q20" s="1"/>
      <c r="R20" s="1"/>
      <c r="U20" s="2"/>
      <c r="V20" s="1"/>
      <c r="W20" s="1"/>
      <c r="X20" s="1"/>
      <c r="Y20" s="1"/>
      <c r="Z20" s="1"/>
      <c r="AA20" s="1"/>
      <c r="AB20" s="1"/>
      <c r="AC20" s="1"/>
      <c r="AE20" s="22" t="s">
        <v>548</v>
      </c>
      <c r="AF20" s="22">
        <v>0.95</v>
      </c>
    </row>
    <row r="21" spans="2:32" x14ac:dyDescent="0.35">
      <c r="B21" s="1">
        <v>687.78</v>
      </c>
      <c r="C21" s="1">
        <v>952.33</v>
      </c>
      <c r="D21" s="1">
        <v>5.35</v>
      </c>
      <c r="E21" s="1">
        <v>1055.22</v>
      </c>
      <c r="M21" s="2" t="s">
        <v>2</v>
      </c>
      <c r="N21" s="1">
        <v>4</v>
      </c>
      <c r="O21" s="1"/>
      <c r="P21" s="1"/>
      <c r="Q21" s="1"/>
      <c r="R21" s="1"/>
      <c r="U21" s="2"/>
      <c r="V21" s="1"/>
      <c r="W21" s="1"/>
      <c r="X21" s="1"/>
      <c r="Y21" s="1"/>
      <c r="Z21" s="1"/>
      <c r="AA21" s="1"/>
      <c r="AB21" s="1"/>
      <c r="AC21" s="1"/>
      <c r="AE21" s="22" t="s">
        <v>232</v>
      </c>
      <c r="AF21" s="22">
        <v>17</v>
      </c>
    </row>
    <row r="22" spans="2:32" x14ac:dyDescent="0.35">
      <c r="B22" s="1">
        <v>0.52</v>
      </c>
      <c r="C22" s="1">
        <v>502.76</v>
      </c>
      <c r="D22" s="1">
        <v>8.5500000000000007</v>
      </c>
      <c r="E22" s="1">
        <v>320.60000000000002</v>
      </c>
      <c r="M22" s="2" t="s">
        <v>1</v>
      </c>
      <c r="N22" s="1">
        <v>24</v>
      </c>
      <c r="O22" s="1"/>
      <c r="P22" s="1"/>
      <c r="Q22" s="1"/>
      <c r="R22" s="1"/>
      <c r="U22" s="2" t="s">
        <v>20</v>
      </c>
      <c r="V22" s="1" t="s">
        <v>79</v>
      </c>
      <c r="W22" s="1" t="s">
        <v>78</v>
      </c>
      <c r="X22" s="1" t="s">
        <v>77</v>
      </c>
      <c r="Y22" s="1" t="s">
        <v>16</v>
      </c>
      <c r="Z22" s="1" t="s">
        <v>15</v>
      </c>
      <c r="AA22" s="1" t="s">
        <v>14</v>
      </c>
      <c r="AB22" s="1" t="s">
        <v>13</v>
      </c>
      <c r="AC22" s="1" t="s">
        <v>12</v>
      </c>
      <c r="AE22" s="22" t="s">
        <v>462</v>
      </c>
      <c r="AF22" s="22">
        <v>17</v>
      </c>
    </row>
    <row r="23" spans="2:32" x14ac:dyDescent="0.35">
      <c r="B23" s="1">
        <v>5.31</v>
      </c>
      <c r="C23" s="1">
        <v>84.24</v>
      </c>
      <c r="D23" s="1">
        <v>93.05</v>
      </c>
      <c r="E23" s="1">
        <v>345.05</v>
      </c>
      <c r="M23" s="2" t="s">
        <v>0</v>
      </c>
      <c r="N23" s="1">
        <v>89</v>
      </c>
      <c r="O23" s="1"/>
      <c r="P23" s="1"/>
      <c r="Q23" s="1"/>
      <c r="R23" s="1"/>
      <c r="U23" s="2"/>
      <c r="V23" s="1"/>
      <c r="W23" s="1"/>
      <c r="X23" s="1"/>
      <c r="Y23" s="1"/>
      <c r="Z23" s="1"/>
      <c r="AA23" s="1"/>
      <c r="AB23" s="1"/>
      <c r="AC23" s="1"/>
    </row>
    <row r="24" spans="2:32" ht="16.5" x14ac:dyDescent="0.4">
      <c r="B24" s="1">
        <v>0</v>
      </c>
      <c r="C24" s="1">
        <v>2725.82</v>
      </c>
      <c r="D24" s="1">
        <v>517.85</v>
      </c>
      <c r="E24" s="1">
        <v>808.16</v>
      </c>
      <c r="M24" s="2"/>
      <c r="N24" s="1"/>
      <c r="O24" s="1"/>
      <c r="P24" s="1"/>
      <c r="Q24" s="1"/>
      <c r="R24" s="1"/>
      <c r="U24" s="2" t="s">
        <v>731</v>
      </c>
      <c r="V24" s="1">
        <v>279.5</v>
      </c>
      <c r="W24" s="1">
        <v>1192</v>
      </c>
      <c r="X24" s="1">
        <v>-912.2</v>
      </c>
      <c r="Y24" s="1">
        <v>194.1</v>
      </c>
      <c r="Z24" s="1">
        <v>22</v>
      </c>
      <c r="AA24" s="1">
        <v>22</v>
      </c>
      <c r="AB24" s="1">
        <v>4.6980000000000004</v>
      </c>
      <c r="AC24" s="1">
        <v>62</v>
      </c>
    </row>
    <row r="25" spans="2:32" x14ac:dyDescent="0.35">
      <c r="B25" s="1">
        <v>4.24</v>
      </c>
      <c r="C25" s="1">
        <v>2581.23</v>
      </c>
      <c r="D25" s="1">
        <v>6.05</v>
      </c>
      <c r="E25" s="1">
        <v>342.9</v>
      </c>
      <c r="U25" s="2" t="s">
        <v>732</v>
      </c>
      <c r="V25" s="1">
        <v>279.5</v>
      </c>
      <c r="W25" s="1">
        <v>-8.5459999999999994</v>
      </c>
      <c r="X25" s="1">
        <v>288.10000000000002</v>
      </c>
      <c r="Y25" s="1">
        <v>197.2</v>
      </c>
      <c r="Z25" s="1">
        <v>22</v>
      </c>
      <c r="AA25" s="1">
        <v>21</v>
      </c>
      <c r="AB25" s="1">
        <v>1.4610000000000001</v>
      </c>
      <c r="AC25" s="1">
        <v>62</v>
      </c>
    </row>
    <row r="26" spans="2:32" ht="16.5" x14ac:dyDescent="0.4">
      <c r="B26" s="1">
        <v>14.17</v>
      </c>
      <c r="C26" s="1">
        <v>1694.98</v>
      </c>
      <c r="D26" s="1">
        <v>45.81</v>
      </c>
      <c r="E26" s="1">
        <v>498.37</v>
      </c>
      <c r="U26" s="2" t="s">
        <v>731</v>
      </c>
      <c r="V26" s="1">
        <v>279.5</v>
      </c>
      <c r="W26" s="1">
        <v>593.1</v>
      </c>
      <c r="X26" s="1">
        <v>-313.60000000000002</v>
      </c>
      <c r="Y26" s="1">
        <v>194.1</v>
      </c>
      <c r="Z26" s="1">
        <v>22</v>
      </c>
      <c r="AA26" s="1">
        <v>24</v>
      </c>
      <c r="AB26" s="1">
        <v>1.615</v>
      </c>
      <c r="AC26" s="1">
        <v>62</v>
      </c>
    </row>
    <row r="27" spans="2:32" ht="16.5" x14ac:dyDescent="0.4">
      <c r="B27" s="1">
        <v>2425.75</v>
      </c>
      <c r="C27" s="1">
        <v>990.65</v>
      </c>
      <c r="D27" s="1">
        <v>0</v>
      </c>
      <c r="E27" s="1">
        <v>357.75</v>
      </c>
      <c r="U27" s="2" t="s">
        <v>733</v>
      </c>
      <c r="V27" s="1">
        <v>1192</v>
      </c>
      <c r="W27" s="1">
        <v>-8.5459999999999994</v>
      </c>
      <c r="X27" s="1">
        <v>1200</v>
      </c>
      <c r="Y27" s="1">
        <v>197.2</v>
      </c>
      <c r="Z27" s="1">
        <v>22</v>
      </c>
      <c r="AA27" s="1">
        <v>21</v>
      </c>
      <c r="AB27" s="1">
        <v>6.0860000000000003</v>
      </c>
      <c r="AC27" s="1">
        <v>62</v>
      </c>
    </row>
    <row r="28" spans="2:32" ht="16.5" x14ac:dyDescent="0.4">
      <c r="B28" s="1">
        <v>2.98</v>
      </c>
      <c r="C28" s="1">
        <v>814.15</v>
      </c>
      <c r="D28" s="1">
        <v>60.39</v>
      </c>
      <c r="E28" s="1">
        <v>658.23</v>
      </c>
      <c r="U28" s="2" t="s">
        <v>697</v>
      </c>
      <c r="V28" s="1">
        <v>1192</v>
      </c>
      <c r="W28" s="1">
        <v>593.1</v>
      </c>
      <c r="X28" s="1">
        <v>598.6</v>
      </c>
      <c r="Y28" s="1">
        <v>194.1</v>
      </c>
      <c r="Z28" s="1">
        <v>22</v>
      </c>
      <c r="AA28" s="1">
        <v>24</v>
      </c>
      <c r="AB28" s="1">
        <v>3.0830000000000002</v>
      </c>
      <c r="AC28" s="1">
        <v>62</v>
      </c>
    </row>
    <row r="29" spans="2:32" ht="16.5" x14ac:dyDescent="0.4">
      <c r="B29" s="1">
        <v>48.45</v>
      </c>
      <c r="C29" s="1">
        <v>261.76</v>
      </c>
      <c r="D29" s="1"/>
      <c r="E29" s="1">
        <v>344.04</v>
      </c>
      <c r="U29" s="2" t="s">
        <v>734</v>
      </c>
      <c r="V29" s="1">
        <v>-8.5459999999999994</v>
      </c>
      <c r="W29" s="1">
        <v>593.1</v>
      </c>
      <c r="X29" s="1">
        <v>-601.6</v>
      </c>
      <c r="Y29" s="1">
        <v>197.2</v>
      </c>
      <c r="Z29" s="1">
        <v>21</v>
      </c>
      <c r="AA29" s="1">
        <v>24</v>
      </c>
      <c r="AB29" s="1">
        <v>3.0510000000000002</v>
      </c>
      <c r="AC29" s="1">
        <v>62</v>
      </c>
    </row>
    <row r="30" spans="2:32" x14ac:dyDescent="0.35">
      <c r="B30" s="1"/>
      <c r="C30" s="1"/>
      <c r="D30" s="1"/>
      <c r="E30" s="1">
        <v>378.18</v>
      </c>
      <c r="U30" s="2"/>
      <c r="V30" s="1"/>
      <c r="W30" s="1"/>
      <c r="X30" s="1"/>
      <c r="Y30" s="1"/>
      <c r="Z30" s="1"/>
      <c r="AA30" s="1"/>
      <c r="AB30" s="1"/>
      <c r="AC30" s="1"/>
    </row>
    <row r="31" spans="2:32" x14ac:dyDescent="0.35">
      <c r="B31" s="1"/>
      <c r="C31" s="1"/>
      <c r="D31" s="1"/>
      <c r="E31" s="1">
        <v>240.02</v>
      </c>
      <c r="U31" s="2"/>
      <c r="V31" s="1"/>
      <c r="W31" s="1"/>
      <c r="X31" s="1"/>
      <c r="Y31" s="1"/>
      <c r="Z31" s="1"/>
      <c r="AA31" s="1"/>
      <c r="AB31" s="1"/>
      <c r="AC31" s="1"/>
    </row>
    <row r="32" spans="2:32" x14ac:dyDescent="0.35">
      <c r="B32" s="1"/>
      <c r="C32" s="1"/>
      <c r="D32" s="1"/>
      <c r="E32" s="1"/>
      <c r="U32" s="2"/>
      <c r="V32" s="1"/>
      <c r="W32" s="1"/>
      <c r="X32" s="1"/>
      <c r="Y32" s="1"/>
      <c r="Z32" s="1"/>
      <c r="AA32" s="1"/>
      <c r="AB32" s="1"/>
      <c r="AC32" s="1"/>
    </row>
    <row r="33" spans="1:32" x14ac:dyDescent="0.35">
      <c r="A33" s="37" t="s">
        <v>73</v>
      </c>
      <c r="B33" s="47">
        <f>AVERAGE(B8:B31)</f>
        <v>305.33045454545453</v>
      </c>
      <c r="C33" s="47">
        <f t="shared" ref="C33:E33" si="0">AVERAGE(C8:C31)</f>
        <v>1217.5063636363636</v>
      </c>
      <c r="D33" s="47">
        <f t="shared" si="0"/>
        <v>40.880952380952372</v>
      </c>
      <c r="E33" s="47">
        <f t="shared" si="0"/>
        <v>593.07333333333338</v>
      </c>
      <c r="U33" s="2"/>
      <c r="V33" s="1"/>
      <c r="W33" s="1"/>
      <c r="X33" s="1"/>
      <c r="Y33" s="1"/>
      <c r="Z33" s="1"/>
      <c r="AA33" s="1"/>
      <c r="AB33" s="1"/>
      <c r="AC33" s="1"/>
    </row>
    <row r="34" spans="1:32" x14ac:dyDescent="0.35">
      <c r="A34" s="37" t="s">
        <v>83</v>
      </c>
      <c r="B34" s="47">
        <f>MEDIAN(B8:B31)</f>
        <v>13.375</v>
      </c>
      <c r="C34" s="47">
        <f t="shared" ref="C34:E34" si="1">MEDIAN(C8:C31)</f>
        <v>971.49</v>
      </c>
      <c r="D34" s="47">
        <f t="shared" si="1"/>
        <v>5.35</v>
      </c>
      <c r="E34" s="47">
        <f t="shared" si="1"/>
        <v>411.52499999999998</v>
      </c>
      <c r="U34" s="2"/>
      <c r="V34" s="1"/>
      <c r="W34" s="1"/>
      <c r="X34" s="1"/>
      <c r="Y34" s="1"/>
      <c r="Z34" s="1"/>
      <c r="AA34" s="1"/>
      <c r="AB34" s="1"/>
      <c r="AC34" s="1"/>
    </row>
    <row r="35" spans="1:32" x14ac:dyDescent="0.35">
      <c r="A35" s="37" t="s">
        <v>654</v>
      </c>
      <c r="B35" s="47">
        <f>STDEV(B8:B31)</f>
        <v>676.66540341292318</v>
      </c>
      <c r="C35" s="47">
        <f t="shared" ref="C35:E35" si="2">STDEV(C8:C31)</f>
        <v>1026.6311318999378</v>
      </c>
      <c r="D35" s="47">
        <f t="shared" si="2"/>
        <v>112.2815646001053</v>
      </c>
      <c r="E35" s="47">
        <f t="shared" si="2"/>
        <v>479.42796693076059</v>
      </c>
      <c r="U35" s="2"/>
      <c r="V35" s="1"/>
      <c r="W35" s="1"/>
      <c r="X35" s="1"/>
      <c r="Y35" s="1"/>
      <c r="Z35" s="1"/>
      <c r="AA35" s="1"/>
      <c r="AB35" s="1"/>
      <c r="AC35" s="1"/>
    </row>
    <row r="36" spans="1:32" x14ac:dyDescent="0.35">
      <c r="A36" s="37" t="s">
        <v>655</v>
      </c>
      <c r="B36" s="47">
        <f>COUNT(B8:B31)</f>
        <v>22</v>
      </c>
      <c r="C36" s="47">
        <f t="shared" ref="C36:E36" si="3">COUNT(C8:C31)</f>
        <v>22</v>
      </c>
      <c r="D36" s="47">
        <f t="shared" si="3"/>
        <v>21</v>
      </c>
      <c r="E36" s="47">
        <f t="shared" si="3"/>
        <v>24</v>
      </c>
      <c r="U36" s="2"/>
      <c r="V36" s="1"/>
      <c r="W36" s="1"/>
      <c r="X36" s="1"/>
      <c r="Y36" s="1"/>
      <c r="Z36" s="1"/>
      <c r="AA36" s="1"/>
      <c r="AB36" s="1"/>
      <c r="AC36" s="1"/>
    </row>
    <row r="37" spans="1:32" x14ac:dyDescent="0.35">
      <c r="U37" s="2"/>
      <c r="V37" s="1"/>
      <c r="W37" s="1"/>
      <c r="X37" s="1"/>
      <c r="Y37" s="1"/>
      <c r="Z37" s="1"/>
      <c r="AA37" s="1"/>
      <c r="AB37" s="1"/>
      <c r="AC37" s="1"/>
    </row>
    <row r="42" spans="1:32" ht="23" x14ac:dyDescent="0.5">
      <c r="B42" s="76" t="s">
        <v>751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</row>
    <row r="43" spans="1:32" x14ac:dyDescent="0.35">
      <c r="B43" s="83" t="s">
        <v>725</v>
      </c>
      <c r="C43" s="83"/>
      <c r="D43" s="83"/>
      <c r="E43" s="83"/>
      <c r="G43" s="83" t="s">
        <v>58</v>
      </c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</row>
    <row r="44" spans="1:32" x14ac:dyDescent="0.35">
      <c r="B44" s="61" t="s">
        <v>6</v>
      </c>
      <c r="C44" s="61"/>
      <c r="D44" s="61"/>
      <c r="E44" s="61"/>
      <c r="G44" s="67" t="s">
        <v>137</v>
      </c>
      <c r="H44" s="67"/>
      <c r="I44" s="67"/>
      <c r="J44" s="67"/>
      <c r="K44" s="67"/>
      <c r="M44" s="67" t="s">
        <v>164</v>
      </c>
      <c r="N44" s="67"/>
      <c r="O44" s="67"/>
      <c r="P44" s="67"/>
      <c r="Q44" s="67"/>
      <c r="R44" s="67"/>
      <c r="S44" s="67"/>
      <c r="U44" s="67" t="s">
        <v>163</v>
      </c>
      <c r="V44" s="67"/>
      <c r="W44" s="67"/>
      <c r="X44" s="67"/>
      <c r="Y44" s="67"/>
      <c r="Z44" s="67"/>
      <c r="AA44" s="67"/>
      <c r="AB44" s="67"/>
      <c r="AC44" s="67"/>
      <c r="AE44" s="67" t="s">
        <v>494</v>
      </c>
      <c r="AF44" s="67"/>
    </row>
    <row r="45" spans="1:32" ht="16.5" x14ac:dyDescent="0.4">
      <c r="B45" s="61" t="s">
        <v>162</v>
      </c>
      <c r="C45" s="61"/>
      <c r="D45" s="61" t="s">
        <v>64</v>
      </c>
      <c r="E45" s="61"/>
      <c r="G45" s="2"/>
      <c r="H45" s="1" t="s">
        <v>726</v>
      </c>
      <c r="I45" s="1" t="s">
        <v>947</v>
      </c>
      <c r="J45" s="1" t="s">
        <v>727</v>
      </c>
      <c r="K45" s="1" t="s">
        <v>948</v>
      </c>
      <c r="M45" s="2" t="s">
        <v>53</v>
      </c>
      <c r="N45" s="1" t="s">
        <v>953</v>
      </c>
      <c r="O45" s="1"/>
      <c r="P45" s="1"/>
      <c r="Q45" s="1"/>
      <c r="R45" s="1"/>
      <c r="U45" s="2" t="s">
        <v>689</v>
      </c>
      <c r="V45" s="1"/>
      <c r="W45" s="1"/>
      <c r="X45" s="1"/>
      <c r="Y45" s="1"/>
      <c r="Z45" s="1"/>
      <c r="AA45" s="1"/>
      <c r="AB45" s="1"/>
      <c r="AC45" s="1"/>
      <c r="AE45" s="61" t="s">
        <v>950</v>
      </c>
      <c r="AF45" s="61"/>
    </row>
    <row r="46" spans="1:32" ht="16.5" x14ac:dyDescent="0.4">
      <c r="B46" s="22" t="s">
        <v>501</v>
      </c>
      <c r="C46" s="22" t="s">
        <v>920</v>
      </c>
      <c r="D46" s="22" t="s">
        <v>501</v>
      </c>
      <c r="E46" s="22" t="s">
        <v>920</v>
      </c>
      <c r="G46" s="2" t="s">
        <v>0</v>
      </c>
      <c r="H46" s="1">
        <v>23</v>
      </c>
      <c r="I46" s="1">
        <v>33</v>
      </c>
      <c r="J46" s="1">
        <v>27</v>
      </c>
      <c r="K46" s="1">
        <v>34</v>
      </c>
      <c r="M46" s="2"/>
      <c r="N46" s="1"/>
      <c r="O46" s="1"/>
      <c r="P46" s="1"/>
      <c r="Q46" s="1"/>
      <c r="R46" s="1"/>
      <c r="U46" s="2"/>
      <c r="V46" s="1"/>
      <c r="W46" s="1"/>
      <c r="X46" s="1"/>
      <c r="Y46" s="1"/>
      <c r="Z46" s="1"/>
      <c r="AA46" s="1"/>
      <c r="AB46" s="1"/>
      <c r="AC46" s="1"/>
      <c r="AE46" s="22" t="s">
        <v>134</v>
      </c>
      <c r="AF46" s="22">
        <v>1.2041539999999999</v>
      </c>
    </row>
    <row r="47" spans="1:32" x14ac:dyDescent="0.35">
      <c r="B47" s="1">
        <v>59.79</v>
      </c>
      <c r="C47" s="1">
        <v>359.17</v>
      </c>
      <c r="D47" s="1">
        <v>391</v>
      </c>
      <c r="E47" s="1">
        <v>2154.2199999999998</v>
      </c>
      <c r="G47" s="2"/>
      <c r="H47" s="1"/>
      <c r="I47" s="1"/>
      <c r="J47" s="1"/>
      <c r="K47" s="1"/>
      <c r="M47" s="2" t="s">
        <v>51</v>
      </c>
      <c r="N47" s="1" t="s">
        <v>50</v>
      </c>
      <c r="O47" s="1"/>
      <c r="P47" s="1"/>
      <c r="Q47" s="1"/>
      <c r="R47" s="1"/>
      <c r="U47" s="2" t="s">
        <v>49</v>
      </c>
      <c r="V47" s="1">
        <v>1</v>
      </c>
      <c r="W47" s="1"/>
      <c r="X47" s="1"/>
      <c r="Y47" s="1"/>
      <c r="Z47" s="1"/>
      <c r="AA47" s="1"/>
      <c r="AB47" s="1"/>
      <c r="AC47" s="1"/>
      <c r="AE47" s="22" t="s">
        <v>548</v>
      </c>
      <c r="AF47" s="22">
        <v>0.95</v>
      </c>
    </row>
    <row r="48" spans="1:32" x14ac:dyDescent="0.35">
      <c r="B48" s="1">
        <v>13.74</v>
      </c>
      <c r="C48" s="1">
        <v>441.44</v>
      </c>
      <c r="D48" s="1">
        <v>189.57</v>
      </c>
      <c r="E48" s="1">
        <v>2108.16</v>
      </c>
      <c r="G48" s="2" t="s">
        <v>88</v>
      </c>
      <c r="H48" s="1">
        <v>0</v>
      </c>
      <c r="I48" s="1">
        <v>161.80000000000001</v>
      </c>
      <c r="J48" s="1">
        <v>0</v>
      </c>
      <c r="K48" s="1">
        <v>437.8</v>
      </c>
      <c r="M48" s="2" t="s">
        <v>47</v>
      </c>
      <c r="N48" s="1">
        <v>0.05</v>
      </c>
      <c r="O48" s="1"/>
      <c r="P48" s="1"/>
      <c r="Q48" s="1"/>
      <c r="R48" s="1"/>
      <c r="U48" s="2" t="s">
        <v>48</v>
      </c>
      <c r="V48" s="1">
        <v>6</v>
      </c>
      <c r="W48" s="1"/>
      <c r="X48" s="1"/>
      <c r="Y48" s="1"/>
      <c r="Z48" s="1"/>
      <c r="AA48" s="1"/>
      <c r="AB48" s="1"/>
      <c r="AC48" s="1"/>
      <c r="AE48" s="22" t="s">
        <v>232</v>
      </c>
      <c r="AF48" s="22">
        <v>19</v>
      </c>
    </row>
    <row r="49" spans="2:32" x14ac:dyDescent="0.35">
      <c r="B49" s="1">
        <v>27.39</v>
      </c>
      <c r="C49" s="1">
        <v>462.92</v>
      </c>
      <c r="D49" s="1">
        <v>8.52</v>
      </c>
      <c r="E49" s="1">
        <v>1481.53</v>
      </c>
      <c r="G49" s="2" t="s">
        <v>80</v>
      </c>
      <c r="H49" s="1">
        <v>1623</v>
      </c>
      <c r="I49" s="1">
        <v>2237</v>
      </c>
      <c r="J49" s="1">
        <v>1116</v>
      </c>
      <c r="K49" s="1">
        <v>4151</v>
      </c>
      <c r="M49" s="2"/>
      <c r="N49" s="1"/>
      <c r="O49" s="1"/>
      <c r="P49" s="1"/>
      <c r="Q49" s="1"/>
      <c r="R49" s="1"/>
      <c r="U49" s="2" t="s">
        <v>47</v>
      </c>
      <c r="V49" s="1">
        <v>0.05</v>
      </c>
      <c r="W49" s="1"/>
      <c r="X49" s="1"/>
      <c r="Y49" s="1"/>
      <c r="Z49" s="1"/>
      <c r="AA49" s="1"/>
      <c r="AB49" s="1"/>
      <c r="AC49" s="1"/>
      <c r="AE49" s="22" t="s">
        <v>462</v>
      </c>
      <c r="AF49" s="22">
        <v>19</v>
      </c>
    </row>
    <row r="50" spans="2:32" x14ac:dyDescent="0.35">
      <c r="B50" s="1">
        <v>0.32</v>
      </c>
      <c r="C50" s="1">
        <v>1084.44</v>
      </c>
      <c r="D50" s="1">
        <v>21.18</v>
      </c>
      <c r="E50" s="1">
        <v>3513.21</v>
      </c>
      <c r="G50" s="2" t="s">
        <v>363</v>
      </c>
      <c r="H50" s="1">
        <v>1623</v>
      </c>
      <c r="I50" s="1">
        <v>2076</v>
      </c>
      <c r="J50" s="1">
        <v>1116</v>
      </c>
      <c r="K50" s="1">
        <v>3713</v>
      </c>
      <c r="M50" s="2" t="s">
        <v>46</v>
      </c>
      <c r="N50" s="1" t="s">
        <v>45</v>
      </c>
      <c r="O50" s="1" t="s">
        <v>32</v>
      </c>
      <c r="P50" s="1" t="s">
        <v>44</v>
      </c>
      <c r="Q50" s="1" t="s">
        <v>43</v>
      </c>
      <c r="R50" s="1"/>
      <c r="U50" s="2"/>
      <c r="V50" s="1"/>
      <c r="W50" s="1"/>
      <c r="X50" s="1"/>
      <c r="Y50" s="1"/>
      <c r="Z50" s="1"/>
      <c r="AA50" s="1"/>
      <c r="AB50" s="1"/>
      <c r="AC50" s="1"/>
    </row>
    <row r="51" spans="2:32" ht="16.5" x14ac:dyDescent="0.4">
      <c r="B51" s="1">
        <v>0.85</v>
      </c>
      <c r="C51" s="1">
        <v>1795.43</v>
      </c>
      <c r="D51" s="1">
        <v>199.63</v>
      </c>
      <c r="E51" s="1">
        <v>980.96</v>
      </c>
      <c r="G51" s="2"/>
      <c r="H51" s="1"/>
      <c r="I51" s="1"/>
      <c r="J51" s="1"/>
      <c r="K51" s="1"/>
      <c r="M51" s="2" t="s">
        <v>24</v>
      </c>
      <c r="N51" s="1">
        <v>12.98</v>
      </c>
      <c r="O51" s="1">
        <v>0.49509999999999998</v>
      </c>
      <c r="P51" s="1" t="s">
        <v>30</v>
      </c>
      <c r="Q51" s="1" t="s">
        <v>31</v>
      </c>
      <c r="R51" s="1"/>
      <c r="U51" s="2" t="s">
        <v>42</v>
      </c>
      <c r="V51" s="1" t="s">
        <v>77</v>
      </c>
      <c r="W51" s="1" t="s">
        <v>41</v>
      </c>
      <c r="X51" s="1" t="s">
        <v>40</v>
      </c>
      <c r="Y51" s="1" t="s">
        <v>39</v>
      </c>
      <c r="Z51" s="1" t="s">
        <v>38</v>
      </c>
      <c r="AA51" s="1"/>
      <c r="AB51" s="1"/>
      <c r="AC51" s="1"/>
      <c r="AE51" s="61" t="s">
        <v>951</v>
      </c>
      <c r="AF51" s="61"/>
    </row>
    <row r="52" spans="2:32" x14ac:dyDescent="0.35">
      <c r="B52" s="1">
        <v>39.340000000000003</v>
      </c>
      <c r="C52" s="1">
        <v>1161.8499999999999</v>
      </c>
      <c r="D52" s="1">
        <v>7.18</v>
      </c>
      <c r="E52" s="1">
        <v>997.59</v>
      </c>
      <c r="G52" s="2" t="s">
        <v>73</v>
      </c>
      <c r="H52" s="1">
        <v>397.3</v>
      </c>
      <c r="I52" s="1">
        <v>1006</v>
      </c>
      <c r="J52" s="1">
        <v>271.39999999999998</v>
      </c>
      <c r="K52" s="1">
        <v>1962</v>
      </c>
      <c r="M52" s="2" t="s">
        <v>23</v>
      </c>
      <c r="N52" s="1">
        <v>46.07</v>
      </c>
      <c r="O52" s="54" t="s">
        <v>25</v>
      </c>
      <c r="P52" s="1" t="s">
        <v>26</v>
      </c>
      <c r="Q52" s="1" t="s">
        <v>27</v>
      </c>
      <c r="R52" s="1"/>
      <c r="U52" s="2"/>
      <c r="V52" s="1"/>
      <c r="W52" s="1"/>
      <c r="X52" s="1"/>
      <c r="Y52" s="1"/>
      <c r="Z52" s="1"/>
      <c r="AA52" s="1"/>
      <c r="AB52" s="1"/>
      <c r="AC52" s="1"/>
      <c r="AE52" s="22" t="s">
        <v>134</v>
      </c>
      <c r="AF52" s="22">
        <v>5.2913930000000002</v>
      </c>
    </row>
    <row r="53" spans="2:32" ht="16.5" x14ac:dyDescent="0.4">
      <c r="B53" s="1">
        <v>651.66</v>
      </c>
      <c r="C53" s="1">
        <v>161.77000000000001</v>
      </c>
      <c r="D53" s="1">
        <v>3.35</v>
      </c>
      <c r="E53" s="1">
        <v>4151.2700000000004</v>
      </c>
      <c r="G53" s="2" t="s">
        <v>71</v>
      </c>
      <c r="H53" s="1">
        <v>505.5</v>
      </c>
      <c r="I53" s="1">
        <v>554.6</v>
      </c>
      <c r="J53" s="1">
        <v>319.5</v>
      </c>
      <c r="K53" s="1">
        <v>881.6</v>
      </c>
      <c r="M53" s="2"/>
      <c r="N53" s="1"/>
      <c r="O53" s="1"/>
      <c r="P53" s="1"/>
      <c r="Q53" s="1"/>
      <c r="R53" s="1"/>
      <c r="U53" s="2" t="s">
        <v>731</v>
      </c>
      <c r="V53" s="1">
        <v>-530.1</v>
      </c>
      <c r="W53" s="1" t="s">
        <v>744</v>
      </c>
      <c r="X53" s="1" t="s">
        <v>27</v>
      </c>
      <c r="Y53" s="1" t="s">
        <v>90</v>
      </c>
      <c r="Z53" s="54">
        <v>2.01E-2</v>
      </c>
      <c r="AA53" s="1"/>
      <c r="AB53" s="1"/>
      <c r="AC53" s="1"/>
      <c r="AE53" s="22" t="s">
        <v>548</v>
      </c>
      <c r="AF53" s="22">
        <v>0.95</v>
      </c>
    </row>
    <row r="54" spans="2:32" x14ac:dyDescent="0.35">
      <c r="B54" s="1">
        <v>0</v>
      </c>
      <c r="C54" s="1">
        <v>511.81</v>
      </c>
      <c r="D54" s="1">
        <v>19.13</v>
      </c>
      <c r="E54" s="1">
        <v>856.54</v>
      </c>
      <c r="G54" s="2" t="s">
        <v>70</v>
      </c>
      <c r="H54" s="1">
        <v>105.4</v>
      </c>
      <c r="I54" s="1">
        <v>96.55</v>
      </c>
      <c r="J54" s="1">
        <v>61.48</v>
      </c>
      <c r="K54" s="1">
        <v>151.19999999999999</v>
      </c>
      <c r="M54" s="2" t="s">
        <v>36</v>
      </c>
      <c r="N54" s="1" t="s">
        <v>35</v>
      </c>
      <c r="O54" s="1" t="s">
        <v>12</v>
      </c>
      <c r="P54" s="1" t="s">
        <v>34</v>
      </c>
      <c r="Q54" s="1" t="s">
        <v>33</v>
      </c>
      <c r="R54" s="1" t="s">
        <v>32</v>
      </c>
      <c r="U54" s="2" t="s">
        <v>732</v>
      </c>
      <c r="V54" s="1">
        <v>128</v>
      </c>
      <c r="W54" s="1" t="s">
        <v>745</v>
      </c>
      <c r="X54" s="1" t="s">
        <v>31</v>
      </c>
      <c r="Y54" s="1" t="s">
        <v>30</v>
      </c>
      <c r="Z54" s="54">
        <v>0.97950000000000004</v>
      </c>
      <c r="AA54" s="1"/>
      <c r="AB54" s="1"/>
      <c r="AC54" s="1"/>
      <c r="AE54" s="22" t="s">
        <v>232</v>
      </c>
      <c r="AF54" s="22">
        <v>3</v>
      </c>
    </row>
    <row r="55" spans="2:32" ht="16.5" x14ac:dyDescent="0.4">
      <c r="B55" s="1">
        <v>0</v>
      </c>
      <c r="C55" s="1">
        <v>437.42</v>
      </c>
      <c r="D55" s="1">
        <v>350.36</v>
      </c>
      <c r="E55" s="1">
        <v>3218.1</v>
      </c>
      <c r="M55" s="2" t="s">
        <v>24</v>
      </c>
      <c r="N55" s="1">
        <v>12705927</v>
      </c>
      <c r="O55" s="1">
        <v>33</v>
      </c>
      <c r="P55" s="1">
        <v>385028</v>
      </c>
      <c r="Q55" s="1" t="s">
        <v>741</v>
      </c>
      <c r="R55" s="1" t="s">
        <v>742</v>
      </c>
      <c r="U55" s="2" t="s">
        <v>731</v>
      </c>
      <c r="V55" s="1">
        <v>-1485</v>
      </c>
      <c r="W55" s="1" t="s">
        <v>746</v>
      </c>
      <c r="X55" s="1" t="s">
        <v>27</v>
      </c>
      <c r="Y55" s="1" t="s">
        <v>26</v>
      </c>
      <c r="Z55" s="54" t="s">
        <v>25</v>
      </c>
      <c r="AA55" s="1"/>
      <c r="AB55" s="1"/>
      <c r="AC55" s="1"/>
      <c r="AE55" s="22" t="s">
        <v>462</v>
      </c>
      <c r="AF55" s="22">
        <v>3</v>
      </c>
    </row>
    <row r="56" spans="2:32" ht="16.5" x14ac:dyDescent="0.4">
      <c r="B56" s="1">
        <v>47.78</v>
      </c>
      <c r="C56" s="1">
        <v>1398.2</v>
      </c>
      <c r="D56" s="1">
        <v>91.79</v>
      </c>
      <c r="E56" s="1">
        <v>3527.35</v>
      </c>
      <c r="M56" s="2" t="s">
        <v>23</v>
      </c>
      <c r="N56" s="1">
        <v>45109176</v>
      </c>
      <c r="O56" s="1">
        <v>3</v>
      </c>
      <c r="P56" s="1">
        <v>15036392</v>
      </c>
      <c r="Q56" s="1" t="s">
        <v>743</v>
      </c>
      <c r="R56" s="1" t="s">
        <v>22</v>
      </c>
      <c r="U56" s="2" t="s">
        <v>733</v>
      </c>
      <c r="V56" s="1">
        <v>658.1</v>
      </c>
      <c r="W56" s="1" t="s">
        <v>747</v>
      </c>
      <c r="X56" s="1" t="s">
        <v>27</v>
      </c>
      <c r="Y56" s="1" t="s">
        <v>62</v>
      </c>
      <c r="Z56" s="54">
        <v>8.9999999999999998E-4</v>
      </c>
      <c r="AA56" s="1"/>
      <c r="AB56" s="1"/>
      <c r="AC56" s="1"/>
    </row>
    <row r="57" spans="2:32" ht="16.5" x14ac:dyDescent="0.4">
      <c r="B57" s="1">
        <v>629.41999999999996</v>
      </c>
      <c r="C57" s="1">
        <v>1171.57</v>
      </c>
      <c r="D57" s="1">
        <v>165.59</v>
      </c>
      <c r="E57" s="1">
        <v>993.33</v>
      </c>
      <c r="M57" s="2" t="s">
        <v>21</v>
      </c>
      <c r="N57" s="1">
        <v>31061275</v>
      </c>
      <c r="O57" s="1">
        <v>80</v>
      </c>
      <c r="P57" s="1">
        <v>388266</v>
      </c>
      <c r="Q57" s="1"/>
      <c r="R57" s="1"/>
      <c r="U57" s="2" t="s">
        <v>697</v>
      </c>
      <c r="V57" s="1">
        <v>-955.4</v>
      </c>
      <c r="W57" s="1" t="s">
        <v>748</v>
      </c>
      <c r="X57" s="1" t="s">
        <v>27</v>
      </c>
      <c r="Y57" s="1" t="s">
        <v>26</v>
      </c>
      <c r="Z57" s="54" t="s">
        <v>25</v>
      </c>
      <c r="AA57" s="1"/>
      <c r="AB57" s="1"/>
      <c r="AC57" s="1"/>
      <c r="AE57" s="61" t="s">
        <v>952</v>
      </c>
      <c r="AF57" s="61"/>
    </row>
    <row r="58" spans="2:32" ht="16.5" x14ac:dyDescent="0.4">
      <c r="B58" s="1">
        <v>36.450000000000003</v>
      </c>
      <c r="C58" s="1">
        <v>281.77</v>
      </c>
      <c r="D58" s="1">
        <v>187.42</v>
      </c>
      <c r="E58" s="1">
        <v>2075.17</v>
      </c>
      <c r="M58" s="2"/>
      <c r="N58" s="1"/>
      <c r="O58" s="1"/>
      <c r="P58" s="1"/>
      <c r="Q58" s="1"/>
      <c r="R58" s="1"/>
      <c r="U58" s="2" t="s">
        <v>734</v>
      </c>
      <c r="V58" s="1">
        <v>-1613</v>
      </c>
      <c r="W58" s="1" t="s">
        <v>749</v>
      </c>
      <c r="X58" s="1" t="s">
        <v>27</v>
      </c>
      <c r="Y58" s="1" t="s">
        <v>26</v>
      </c>
      <c r="Z58" s="54" t="s">
        <v>25</v>
      </c>
      <c r="AA58" s="1"/>
      <c r="AB58" s="1"/>
      <c r="AC58" s="1"/>
      <c r="AE58" s="22" t="s">
        <v>134</v>
      </c>
      <c r="AF58" s="22">
        <v>1.723765</v>
      </c>
    </row>
    <row r="59" spans="2:32" x14ac:dyDescent="0.35">
      <c r="B59" s="1">
        <v>78.14</v>
      </c>
      <c r="C59" s="1">
        <v>569.85</v>
      </c>
      <c r="D59" s="1">
        <v>984.1</v>
      </c>
      <c r="E59" s="1">
        <v>1028.8399999999999</v>
      </c>
      <c r="M59" s="2" t="s">
        <v>3</v>
      </c>
      <c r="N59" s="1"/>
      <c r="O59" s="1"/>
      <c r="P59" s="1"/>
      <c r="Q59" s="1"/>
      <c r="R59" s="1"/>
      <c r="U59" s="2"/>
      <c r="V59" s="1"/>
      <c r="W59" s="1"/>
      <c r="X59" s="1"/>
      <c r="Y59" s="1"/>
      <c r="Z59" s="1"/>
      <c r="AA59" s="1"/>
      <c r="AB59" s="1"/>
      <c r="AC59" s="1"/>
      <c r="AE59" s="22" t="s">
        <v>548</v>
      </c>
      <c r="AF59" s="22">
        <v>0.95</v>
      </c>
    </row>
    <row r="60" spans="2:32" x14ac:dyDescent="0.35">
      <c r="B60" s="1">
        <v>464.08</v>
      </c>
      <c r="C60" s="1">
        <v>1882.28</v>
      </c>
      <c r="D60" s="1">
        <v>646.05999999999995</v>
      </c>
      <c r="E60" s="1">
        <v>2337.5</v>
      </c>
      <c r="M60" s="2" t="s">
        <v>2</v>
      </c>
      <c r="N60" s="1">
        <v>4</v>
      </c>
      <c r="O60" s="1"/>
      <c r="P60" s="1"/>
      <c r="Q60" s="1"/>
      <c r="R60" s="1"/>
      <c r="U60" s="2"/>
      <c r="V60" s="1"/>
      <c r="W60" s="1"/>
      <c r="X60" s="1"/>
      <c r="Y60" s="1"/>
      <c r="Z60" s="1"/>
      <c r="AA60" s="1"/>
      <c r="AB60" s="1"/>
      <c r="AC60" s="1"/>
      <c r="AE60" s="22" t="s">
        <v>232</v>
      </c>
      <c r="AF60" s="22">
        <v>10</v>
      </c>
    </row>
    <row r="61" spans="2:32" x14ac:dyDescent="0.35">
      <c r="B61" s="1">
        <v>13.06</v>
      </c>
      <c r="C61" s="1">
        <v>1017.09</v>
      </c>
      <c r="D61" s="1">
        <v>0</v>
      </c>
      <c r="E61" s="1">
        <v>1931.96</v>
      </c>
      <c r="M61" s="2" t="s">
        <v>1</v>
      </c>
      <c r="N61" s="1">
        <v>34</v>
      </c>
      <c r="O61" s="1"/>
      <c r="P61" s="1"/>
      <c r="Q61" s="1"/>
      <c r="R61" s="1"/>
      <c r="U61" s="2" t="s">
        <v>20</v>
      </c>
      <c r="V61" s="1" t="s">
        <v>79</v>
      </c>
      <c r="W61" s="1" t="s">
        <v>78</v>
      </c>
      <c r="X61" s="1" t="s">
        <v>77</v>
      </c>
      <c r="Y61" s="1" t="s">
        <v>16</v>
      </c>
      <c r="Z61" s="1" t="s">
        <v>15</v>
      </c>
      <c r="AA61" s="1" t="s">
        <v>14</v>
      </c>
      <c r="AB61" s="1" t="s">
        <v>13</v>
      </c>
      <c r="AC61" s="1" t="s">
        <v>12</v>
      </c>
      <c r="AE61" s="22" t="s">
        <v>462</v>
      </c>
      <c r="AF61" s="22">
        <v>10</v>
      </c>
    </row>
    <row r="62" spans="2:32" x14ac:dyDescent="0.35">
      <c r="B62" s="1">
        <v>1466.7</v>
      </c>
      <c r="C62" s="1">
        <v>932.88</v>
      </c>
      <c r="D62" s="1">
        <v>1115.8399999999999</v>
      </c>
      <c r="E62" s="1">
        <v>2593.35</v>
      </c>
      <c r="M62" s="2" t="s">
        <v>0</v>
      </c>
      <c r="N62" s="1">
        <v>117</v>
      </c>
      <c r="O62" s="1"/>
      <c r="P62" s="1"/>
      <c r="Q62" s="1"/>
      <c r="R62" s="1"/>
      <c r="U62" s="2"/>
      <c r="V62" s="1"/>
      <c r="W62" s="1"/>
      <c r="X62" s="1"/>
      <c r="Y62" s="1"/>
      <c r="Z62" s="1"/>
      <c r="AA62" s="1"/>
      <c r="AB62" s="1"/>
      <c r="AC62" s="1"/>
    </row>
    <row r="63" spans="2:32" ht="16.5" x14ac:dyDescent="0.4">
      <c r="B63" s="1">
        <v>24.6</v>
      </c>
      <c r="C63" s="1">
        <v>2141.5700000000002</v>
      </c>
      <c r="D63" s="1">
        <v>399.35</v>
      </c>
      <c r="E63" s="1">
        <v>2063.58</v>
      </c>
      <c r="M63" s="2"/>
      <c r="N63" s="1"/>
      <c r="O63" s="1"/>
      <c r="P63" s="1"/>
      <c r="Q63" s="1"/>
      <c r="R63" s="1"/>
      <c r="U63" s="2" t="s">
        <v>731</v>
      </c>
      <c r="V63" s="1">
        <v>476.4</v>
      </c>
      <c r="W63" s="1">
        <v>1006</v>
      </c>
      <c r="X63" s="1">
        <v>-530.1</v>
      </c>
      <c r="Y63" s="1">
        <v>175.5</v>
      </c>
      <c r="Z63" s="1">
        <v>23</v>
      </c>
      <c r="AA63" s="1">
        <v>33</v>
      </c>
      <c r="AB63" s="1">
        <v>3.0209999999999999</v>
      </c>
      <c r="AC63" s="1">
        <v>80</v>
      </c>
    </row>
    <row r="64" spans="2:32" x14ac:dyDescent="0.35">
      <c r="B64" s="1">
        <v>489.92</v>
      </c>
      <c r="C64" s="1">
        <v>783.43</v>
      </c>
      <c r="D64" s="1">
        <v>4.93</v>
      </c>
      <c r="E64" s="1">
        <v>2096.81</v>
      </c>
      <c r="M64" s="19"/>
      <c r="N64" s="20"/>
      <c r="O64" s="20"/>
      <c r="P64" s="20"/>
      <c r="Q64" s="20"/>
      <c r="R64" s="20"/>
      <c r="U64" s="2" t="s">
        <v>732</v>
      </c>
      <c r="V64" s="1">
        <v>476.4</v>
      </c>
      <c r="W64" s="1">
        <v>348.4</v>
      </c>
      <c r="X64" s="1">
        <v>128</v>
      </c>
      <c r="Y64" s="1">
        <v>179.2</v>
      </c>
      <c r="Z64" s="1">
        <v>23</v>
      </c>
      <c r="AA64" s="1">
        <v>27</v>
      </c>
      <c r="AB64" s="1">
        <v>0.71450000000000002</v>
      </c>
      <c r="AC64" s="1">
        <v>80</v>
      </c>
    </row>
    <row r="65" spans="2:29" ht="16.5" x14ac:dyDescent="0.4">
      <c r="B65" s="1">
        <v>1210.68</v>
      </c>
      <c r="C65" s="1">
        <v>1287.02</v>
      </c>
      <c r="D65" s="1">
        <v>52.99</v>
      </c>
      <c r="E65" s="1">
        <v>1484.57</v>
      </c>
      <c r="M65" s="19"/>
      <c r="N65" s="20"/>
      <c r="O65" s="20"/>
      <c r="P65" s="20"/>
      <c r="Q65" s="20"/>
      <c r="R65" s="20"/>
      <c r="U65" s="2" t="s">
        <v>731</v>
      </c>
      <c r="V65" s="1">
        <v>476.4</v>
      </c>
      <c r="W65" s="1">
        <v>1962</v>
      </c>
      <c r="X65" s="1">
        <v>-1485</v>
      </c>
      <c r="Y65" s="1">
        <v>175.5</v>
      </c>
      <c r="Z65" s="1">
        <v>23</v>
      </c>
      <c r="AA65" s="1">
        <v>34</v>
      </c>
      <c r="AB65" s="1">
        <v>8.4659999999999993</v>
      </c>
      <c r="AC65" s="1">
        <v>80</v>
      </c>
    </row>
    <row r="66" spans="2:29" ht="16.5" x14ac:dyDescent="0.4">
      <c r="B66" s="1">
        <v>741.91</v>
      </c>
      <c r="C66" s="1">
        <v>415.78</v>
      </c>
      <c r="D66" s="1">
        <v>17.34</v>
      </c>
      <c r="E66" s="1">
        <v>1825.24</v>
      </c>
      <c r="U66" s="2" t="s">
        <v>733</v>
      </c>
      <c r="V66" s="1">
        <v>1006</v>
      </c>
      <c r="W66" s="1">
        <v>348.4</v>
      </c>
      <c r="X66" s="1">
        <v>658.1</v>
      </c>
      <c r="Y66" s="1">
        <v>165.7</v>
      </c>
      <c r="Z66" s="1">
        <v>33</v>
      </c>
      <c r="AA66" s="1">
        <v>27</v>
      </c>
      <c r="AB66" s="1">
        <v>3.972</v>
      </c>
      <c r="AC66" s="1">
        <v>80</v>
      </c>
    </row>
    <row r="67" spans="2:29" ht="16.5" x14ac:dyDescent="0.4">
      <c r="B67" s="1">
        <v>1623.48</v>
      </c>
      <c r="C67" s="1">
        <v>334.98</v>
      </c>
      <c r="D67" s="1">
        <v>130.13</v>
      </c>
      <c r="E67" s="1">
        <v>1329.64</v>
      </c>
      <c r="U67" s="2" t="s">
        <v>697</v>
      </c>
      <c r="V67" s="1">
        <v>1006</v>
      </c>
      <c r="W67" s="1">
        <v>1962</v>
      </c>
      <c r="X67" s="1">
        <v>-955.4</v>
      </c>
      <c r="Y67" s="1">
        <v>153.4</v>
      </c>
      <c r="Z67" s="1">
        <v>33</v>
      </c>
      <c r="AA67" s="1">
        <v>34</v>
      </c>
      <c r="AB67" s="1">
        <v>6.2279999999999998</v>
      </c>
      <c r="AC67" s="1">
        <v>80</v>
      </c>
    </row>
    <row r="68" spans="2:29" ht="16.5" x14ac:dyDescent="0.4">
      <c r="B68" s="1">
        <v>796.37</v>
      </c>
      <c r="C68" s="1">
        <v>1413.81</v>
      </c>
      <c r="D68" s="1">
        <v>66.48</v>
      </c>
      <c r="E68" s="1">
        <v>666.05</v>
      </c>
      <c r="U68" s="2" t="s">
        <v>734</v>
      </c>
      <c r="V68" s="1">
        <v>348.4</v>
      </c>
      <c r="W68" s="1">
        <v>1962</v>
      </c>
      <c r="X68" s="1">
        <v>-1613</v>
      </c>
      <c r="Y68" s="1">
        <v>165.7</v>
      </c>
      <c r="Z68" s="1">
        <v>27</v>
      </c>
      <c r="AA68" s="1">
        <v>34</v>
      </c>
      <c r="AB68" s="1">
        <v>9.7379999999999995</v>
      </c>
      <c r="AC68" s="1">
        <v>80</v>
      </c>
    </row>
    <row r="69" spans="2:29" x14ac:dyDescent="0.35">
      <c r="B69" s="1">
        <v>722.85</v>
      </c>
      <c r="C69" s="1">
        <v>983.23</v>
      </c>
      <c r="D69" s="1">
        <v>251.63</v>
      </c>
      <c r="E69" s="1">
        <v>1081.26</v>
      </c>
      <c r="U69" s="19"/>
      <c r="V69" s="20"/>
      <c r="W69" s="20"/>
      <c r="X69" s="20"/>
      <c r="Y69" s="20"/>
      <c r="Z69" s="20"/>
      <c r="AA69" s="20"/>
      <c r="AB69" s="20"/>
      <c r="AC69" s="20"/>
    </row>
    <row r="70" spans="2:29" x14ac:dyDescent="0.35">
      <c r="B70" s="1"/>
      <c r="C70" s="1">
        <v>828.69</v>
      </c>
      <c r="D70" s="1">
        <v>916.25</v>
      </c>
      <c r="E70" s="1">
        <v>1767.55</v>
      </c>
      <c r="U70" s="19"/>
      <c r="V70" s="20"/>
      <c r="W70" s="20"/>
      <c r="X70" s="20"/>
      <c r="Y70" s="20"/>
      <c r="Z70" s="20"/>
      <c r="AA70" s="20"/>
      <c r="AB70" s="20"/>
      <c r="AC70" s="20"/>
    </row>
    <row r="71" spans="2:29" x14ac:dyDescent="0.35">
      <c r="B71" s="1"/>
      <c r="C71" s="1">
        <v>706.53</v>
      </c>
      <c r="D71" s="1">
        <v>553.74</v>
      </c>
      <c r="E71" s="1">
        <v>437.82</v>
      </c>
      <c r="U71" s="19"/>
      <c r="V71" s="20"/>
      <c r="W71" s="20"/>
      <c r="X71" s="20"/>
      <c r="Y71" s="20"/>
      <c r="Z71" s="20"/>
      <c r="AA71" s="20"/>
      <c r="AB71" s="20"/>
      <c r="AC71" s="20"/>
    </row>
    <row r="72" spans="2:29" x14ac:dyDescent="0.35">
      <c r="B72" s="1"/>
      <c r="C72" s="1">
        <v>1352.24</v>
      </c>
      <c r="D72" s="1">
        <v>419.44</v>
      </c>
      <c r="E72" s="1">
        <v>1852.02</v>
      </c>
    </row>
    <row r="73" spans="2:29" x14ac:dyDescent="0.35">
      <c r="B73" s="1"/>
      <c r="C73" s="1">
        <v>1239.2</v>
      </c>
      <c r="D73" s="1">
        <v>133.82</v>
      </c>
      <c r="E73" s="1">
        <v>2275.52</v>
      </c>
    </row>
    <row r="74" spans="2:29" x14ac:dyDescent="0.35">
      <c r="B74" s="1"/>
      <c r="C74" s="1">
        <v>1247.01</v>
      </c>
      <c r="D74" s="1"/>
      <c r="E74" s="1">
        <v>2667.36</v>
      </c>
    </row>
    <row r="75" spans="2:29" x14ac:dyDescent="0.35">
      <c r="B75" s="1"/>
      <c r="C75" s="1">
        <v>603.71</v>
      </c>
      <c r="D75" s="1"/>
      <c r="E75" s="1">
        <v>1492.49</v>
      </c>
    </row>
    <row r="76" spans="2:29" x14ac:dyDescent="0.35">
      <c r="B76" s="1"/>
      <c r="C76" s="1">
        <v>1078.0899999999999</v>
      </c>
      <c r="D76" s="1"/>
      <c r="E76" s="1">
        <v>2585.83</v>
      </c>
    </row>
    <row r="77" spans="2:29" x14ac:dyDescent="0.35">
      <c r="B77" s="1"/>
      <c r="C77" s="1">
        <v>987.74</v>
      </c>
      <c r="D77" s="1"/>
      <c r="E77" s="1">
        <v>2795.23</v>
      </c>
    </row>
    <row r="78" spans="2:29" x14ac:dyDescent="0.35">
      <c r="B78" s="1"/>
      <c r="C78" s="1">
        <v>1893.75</v>
      </c>
      <c r="D78" s="1"/>
      <c r="E78" s="1">
        <v>1420.44</v>
      </c>
    </row>
    <row r="79" spans="2:29" x14ac:dyDescent="0.35">
      <c r="B79" s="1"/>
      <c r="C79" s="1">
        <v>2237.3000000000002</v>
      </c>
      <c r="D79" s="1"/>
      <c r="E79" s="1">
        <v>2941.2</v>
      </c>
    </row>
    <row r="80" spans="2:29" x14ac:dyDescent="0.35">
      <c r="B80" s="1"/>
      <c r="C80" s="1"/>
      <c r="D80" s="1"/>
      <c r="E80" s="1">
        <v>1970.7</v>
      </c>
    </row>
    <row r="81" spans="1:5" x14ac:dyDescent="0.35">
      <c r="B81" s="1"/>
      <c r="C81" s="1"/>
      <c r="D81" s="1"/>
      <c r="E81" s="1"/>
    </row>
    <row r="82" spans="1:5" x14ac:dyDescent="0.35">
      <c r="A82" s="43" t="s">
        <v>73</v>
      </c>
      <c r="B82" s="46">
        <f>AVERAGE(B47:B80)</f>
        <v>397.32739130434783</v>
      </c>
      <c r="C82" s="46">
        <f t="shared" ref="C82:E82" si="4">AVERAGE(C47:C80)</f>
        <v>1006.1809090909092</v>
      </c>
      <c r="D82" s="46">
        <f t="shared" si="4"/>
        <v>271.36370370370366</v>
      </c>
      <c r="E82" s="46">
        <f t="shared" si="4"/>
        <v>1961.835</v>
      </c>
    </row>
    <row r="83" spans="1:5" x14ac:dyDescent="0.35">
      <c r="A83" s="43" t="s">
        <v>83</v>
      </c>
      <c r="B83" s="47">
        <f>MEDIAN(B47:B80)</f>
        <v>59.79</v>
      </c>
      <c r="C83" s="47">
        <f t="shared" ref="C83:E83" si="5">MEDIAN(C47:C80)</f>
        <v>987.74</v>
      </c>
      <c r="D83" s="47">
        <f t="shared" si="5"/>
        <v>165.59</v>
      </c>
      <c r="E83" s="47">
        <f t="shared" si="5"/>
        <v>1951.33</v>
      </c>
    </row>
    <row r="84" spans="1:5" x14ac:dyDescent="0.35">
      <c r="A84" s="43" t="s">
        <v>654</v>
      </c>
      <c r="B84" s="47">
        <f>STDEV(B47:B80)</f>
        <v>505.49612390580643</v>
      </c>
      <c r="C84" s="47">
        <f t="shared" ref="C84:E84" si="6">STDEV(C47:C80)</f>
        <v>554.63258591478643</v>
      </c>
      <c r="D84" s="47">
        <f t="shared" si="6"/>
        <v>319.45386483025322</v>
      </c>
      <c r="E84" s="47">
        <f t="shared" si="6"/>
        <v>881.60577620491972</v>
      </c>
    </row>
    <row r="85" spans="1:5" x14ac:dyDescent="0.35">
      <c r="A85" s="43" t="s">
        <v>655</v>
      </c>
      <c r="B85" s="47">
        <f>COUNT(B47:B80)</f>
        <v>23</v>
      </c>
      <c r="C85" s="47">
        <f t="shared" ref="C85:E85" si="7">COUNT(C47:C80)</f>
        <v>33</v>
      </c>
      <c r="D85" s="47">
        <f t="shared" si="7"/>
        <v>27</v>
      </c>
      <c r="E85" s="47">
        <f t="shared" si="7"/>
        <v>34</v>
      </c>
    </row>
  </sheetData>
  <mergeCells count="26">
    <mergeCell ref="AE44:AF44"/>
    <mergeCell ref="AE45:AF45"/>
    <mergeCell ref="AE51:AF51"/>
    <mergeCell ref="AE57:AF57"/>
    <mergeCell ref="B3:AF3"/>
    <mergeCell ref="B42:AF42"/>
    <mergeCell ref="AE5:AF5"/>
    <mergeCell ref="AE6:AF6"/>
    <mergeCell ref="AE12:AF12"/>
    <mergeCell ref="AE18:AF18"/>
    <mergeCell ref="G4:AF4"/>
    <mergeCell ref="G43:AF43"/>
    <mergeCell ref="B44:E44"/>
    <mergeCell ref="B45:C45"/>
    <mergeCell ref="D45:E45"/>
    <mergeCell ref="G5:K5"/>
    <mergeCell ref="M5:S5"/>
    <mergeCell ref="U5:AC5"/>
    <mergeCell ref="G44:K44"/>
    <mergeCell ref="M44:S44"/>
    <mergeCell ref="U44:AC44"/>
    <mergeCell ref="B6:C6"/>
    <mergeCell ref="D6:E6"/>
    <mergeCell ref="B5:E5"/>
    <mergeCell ref="B4:E4"/>
    <mergeCell ref="B43:E4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280C-5051-3A4D-AF63-3DEBA995063E}">
  <dimension ref="A1:AB114"/>
  <sheetViews>
    <sheetView zoomScale="60" zoomScaleNormal="60" workbookViewId="0"/>
  </sheetViews>
  <sheetFormatPr defaultColWidth="10.83203125" defaultRowHeight="15.5" x14ac:dyDescent="0.35"/>
  <cols>
    <col min="1" max="1" width="10.83203125" style="22"/>
    <col min="2" max="4" width="15.6640625" style="22" customWidth="1"/>
    <col min="5" max="5" width="22.9140625" style="22" customWidth="1"/>
    <col min="6" max="6" width="10.83203125" style="22"/>
    <col min="7" max="7" width="34.1640625" style="22" customWidth="1"/>
    <col min="8" max="8" width="17.9140625" style="22" customWidth="1"/>
    <col min="9" max="9" width="36.33203125" style="22" customWidth="1"/>
    <col min="10" max="10" width="33.58203125" style="22" customWidth="1"/>
    <col min="11" max="11" width="18.58203125" style="22" customWidth="1"/>
    <col min="12" max="12" width="17.08203125" style="22" customWidth="1"/>
    <col min="13" max="13" width="18.58203125" style="22" customWidth="1"/>
    <col min="14" max="14" width="32.25" style="22" customWidth="1"/>
    <col min="15" max="15" width="24" style="22" customWidth="1"/>
    <col min="16" max="16" width="21.83203125" style="22" customWidth="1"/>
    <col min="17" max="17" width="32.08203125" style="22" customWidth="1"/>
    <col min="18" max="18" width="24.08203125" style="22" customWidth="1"/>
    <col min="19" max="19" width="21.9140625" style="22" customWidth="1"/>
    <col min="20" max="20" width="24.6640625" style="22" customWidth="1"/>
    <col min="21" max="21" width="12.75" style="22" customWidth="1"/>
    <col min="22" max="22" width="17.9140625" style="22" customWidth="1"/>
    <col min="23" max="23" width="10.83203125" style="22"/>
    <col min="24" max="24" width="15.4140625" style="22" customWidth="1"/>
    <col min="25" max="26" width="10.83203125" style="22"/>
    <col min="27" max="27" width="16.25" style="22" customWidth="1"/>
    <col min="28" max="16384" width="10.83203125" style="22"/>
  </cols>
  <sheetData>
    <row r="1" spans="2:25" ht="23" x14ac:dyDescent="0.5">
      <c r="B1" s="86" t="s">
        <v>666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2:25" x14ac:dyDescent="0.35">
      <c r="B2" s="77" t="s">
        <v>59</v>
      </c>
      <c r="C2" s="77"/>
      <c r="D2" s="77"/>
      <c r="E2" s="77"/>
      <c r="F2" s="40"/>
      <c r="G2" s="77" t="s">
        <v>58</v>
      </c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</row>
    <row r="3" spans="2:25" x14ac:dyDescent="0.35">
      <c r="B3" s="40" t="s">
        <v>374</v>
      </c>
      <c r="C3" s="40" t="s">
        <v>373</v>
      </c>
      <c r="D3" s="40" t="s">
        <v>376</v>
      </c>
      <c r="E3" s="40" t="s">
        <v>375</v>
      </c>
      <c r="F3" s="40"/>
      <c r="G3" s="67" t="s">
        <v>164</v>
      </c>
      <c r="H3" s="67"/>
      <c r="I3" s="67"/>
      <c r="J3" s="67"/>
      <c r="K3" s="67"/>
      <c r="L3" s="67"/>
      <c r="N3" s="67" t="s">
        <v>163</v>
      </c>
      <c r="O3" s="67"/>
      <c r="P3" s="67"/>
      <c r="Q3" s="67"/>
      <c r="R3" s="67"/>
      <c r="S3" s="67"/>
      <c r="T3" s="67"/>
      <c r="U3" s="67"/>
      <c r="V3" s="67"/>
      <c r="X3" s="67" t="s">
        <v>55</v>
      </c>
      <c r="Y3" s="67"/>
    </row>
    <row r="4" spans="2:25" ht="16.5" x14ac:dyDescent="0.4">
      <c r="B4" s="40">
        <v>0.74285714285714288</v>
      </c>
      <c r="C4" s="40">
        <v>0.4823529411764706</v>
      </c>
      <c r="D4" s="40">
        <v>0.83636363636363631</v>
      </c>
      <c r="E4" s="40">
        <v>0.04</v>
      </c>
      <c r="F4" s="40"/>
      <c r="G4" s="2" t="s">
        <v>53</v>
      </c>
      <c r="H4" s="1" t="s">
        <v>954</v>
      </c>
      <c r="I4" s="1"/>
      <c r="J4" s="1"/>
      <c r="K4" s="1"/>
      <c r="L4" s="1"/>
      <c r="N4" s="2" t="s">
        <v>388</v>
      </c>
      <c r="O4" s="1"/>
      <c r="P4" s="1"/>
      <c r="Q4" s="1"/>
      <c r="R4" s="1"/>
      <c r="S4" s="1"/>
      <c r="T4" s="1"/>
      <c r="U4" s="1"/>
      <c r="V4" s="1"/>
      <c r="X4" s="61" t="s">
        <v>401</v>
      </c>
      <c r="Y4" s="61"/>
    </row>
    <row r="5" spans="2:25" x14ac:dyDescent="0.35">
      <c r="B5" s="40">
        <v>0.66878980891719741</v>
      </c>
      <c r="C5" s="40">
        <v>0.80645161290322576</v>
      </c>
      <c r="D5" s="40">
        <v>0.7567567567567568</v>
      </c>
      <c r="E5" s="40">
        <v>0.24528301886792453</v>
      </c>
      <c r="F5" s="40"/>
      <c r="G5" s="2"/>
      <c r="H5" s="1"/>
      <c r="I5" s="1"/>
      <c r="J5" s="1"/>
      <c r="K5" s="1"/>
      <c r="L5" s="1"/>
      <c r="N5" s="2"/>
      <c r="O5" s="1"/>
      <c r="P5" s="1"/>
      <c r="Q5" s="1"/>
      <c r="R5" s="1"/>
      <c r="S5" s="1"/>
      <c r="T5" s="1"/>
      <c r="U5" s="1"/>
      <c r="V5" s="1"/>
      <c r="X5" s="22" t="s">
        <v>134</v>
      </c>
      <c r="Y5" s="22">
        <v>0.21420320000000001</v>
      </c>
    </row>
    <row r="6" spans="2:25" x14ac:dyDescent="0.35">
      <c r="B6" s="40">
        <v>0.5083333333333333</v>
      </c>
      <c r="C6" s="40">
        <v>0.52941176470588236</v>
      </c>
      <c r="D6" s="40">
        <v>0.73529411764705888</v>
      </c>
      <c r="E6" s="40">
        <v>8.6956521739130432E-2</v>
      </c>
      <c r="F6" s="40"/>
      <c r="G6" s="2" t="s">
        <v>51</v>
      </c>
      <c r="H6" s="1" t="s">
        <v>50</v>
      </c>
      <c r="I6" s="1"/>
      <c r="J6" s="1"/>
      <c r="K6" s="1"/>
      <c r="L6" s="1"/>
      <c r="N6" s="2" t="s">
        <v>49</v>
      </c>
      <c r="O6" s="1">
        <v>1</v>
      </c>
      <c r="P6" s="1"/>
      <c r="Q6" s="1"/>
      <c r="R6" s="1"/>
      <c r="S6" s="1"/>
      <c r="T6" s="1"/>
      <c r="U6" s="1"/>
      <c r="V6" s="1"/>
      <c r="X6" s="22" t="s">
        <v>29</v>
      </c>
      <c r="Y6" s="22">
        <v>0.95019980000000004</v>
      </c>
    </row>
    <row r="7" spans="2:25" x14ac:dyDescent="0.35">
      <c r="B7" s="40">
        <v>0.91489361702127658</v>
      </c>
      <c r="C7" s="40">
        <v>0.65789473684210531</v>
      </c>
      <c r="D7" s="40">
        <v>0.82978723404255317</v>
      </c>
      <c r="E7" s="40">
        <v>0.24444444444444444</v>
      </c>
      <c r="F7" s="40"/>
      <c r="G7" s="2" t="s">
        <v>47</v>
      </c>
      <c r="H7" s="1">
        <v>0.05</v>
      </c>
      <c r="I7" s="1"/>
      <c r="J7" s="1"/>
      <c r="K7" s="1"/>
      <c r="L7" s="1"/>
      <c r="N7" s="2" t="s">
        <v>48</v>
      </c>
      <c r="O7" s="1">
        <v>6</v>
      </c>
      <c r="P7" s="1"/>
      <c r="Q7" s="1"/>
      <c r="R7" s="1"/>
      <c r="S7" s="1"/>
      <c r="T7" s="1"/>
      <c r="U7" s="1"/>
      <c r="V7" s="1"/>
      <c r="X7" s="22" t="s">
        <v>232</v>
      </c>
      <c r="Y7" s="22">
        <v>568</v>
      </c>
    </row>
    <row r="8" spans="2:25" x14ac:dyDescent="0.35">
      <c r="B8" s="40">
        <v>0.66355140186915884</v>
      </c>
      <c r="C8" s="40">
        <v>0.41880341880341881</v>
      </c>
      <c r="D8" s="40">
        <v>0.85882352941176465</v>
      </c>
      <c r="E8" s="40">
        <v>-6.1224489795918366E-2</v>
      </c>
      <c r="F8" s="40"/>
      <c r="G8" s="2"/>
      <c r="H8" s="1"/>
      <c r="I8" s="1"/>
      <c r="J8" s="1"/>
      <c r="K8" s="1"/>
      <c r="L8" s="1"/>
      <c r="N8" s="2" t="s">
        <v>47</v>
      </c>
      <c r="O8" s="1">
        <v>0.05</v>
      </c>
      <c r="P8" s="1"/>
      <c r="Q8" s="1"/>
      <c r="R8" s="1"/>
      <c r="S8" s="1"/>
      <c r="T8" s="1"/>
      <c r="U8" s="1"/>
      <c r="V8" s="1"/>
      <c r="X8" s="22" t="s">
        <v>233</v>
      </c>
      <c r="Y8" s="22">
        <v>568</v>
      </c>
    </row>
    <row r="9" spans="2:25" x14ac:dyDescent="0.35">
      <c r="B9" s="40">
        <v>0.76136363636363635</v>
      </c>
      <c r="C9" s="40">
        <v>0.74301675977653636</v>
      </c>
      <c r="D9" s="40">
        <v>0.6333333333333333</v>
      </c>
      <c r="E9" s="40">
        <v>0.1111111111111111</v>
      </c>
      <c r="F9" s="40"/>
      <c r="G9" s="2" t="s">
        <v>46</v>
      </c>
      <c r="H9" s="1" t="s">
        <v>45</v>
      </c>
      <c r="I9" s="1" t="s">
        <v>32</v>
      </c>
      <c r="J9" s="1" t="s">
        <v>44</v>
      </c>
      <c r="K9" s="1" t="s">
        <v>43</v>
      </c>
      <c r="L9" s="1"/>
      <c r="N9" s="2"/>
      <c r="O9" s="1"/>
      <c r="P9" s="1"/>
      <c r="Q9" s="1"/>
      <c r="R9" s="1"/>
      <c r="S9" s="1"/>
      <c r="T9" s="1"/>
      <c r="U9" s="1"/>
      <c r="V9" s="1"/>
    </row>
    <row r="10" spans="2:25" x14ac:dyDescent="0.35">
      <c r="B10" s="40">
        <v>0.43396226415094341</v>
      </c>
      <c r="C10" s="40">
        <v>0.50354609929078009</v>
      </c>
      <c r="D10" s="40">
        <v>0.81176470588235294</v>
      </c>
      <c r="E10" s="40">
        <v>1.8867924528301886E-2</v>
      </c>
      <c r="F10" s="40"/>
      <c r="G10" s="2" t="s">
        <v>28</v>
      </c>
      <c r="H10" s="1">
        <v>19.14</v>
      </c>
      <c r="I10" s="54" t="s">
        <v>25</v>
      </c>
      <c r="J10" s="1" t="s">
        <v>26</v>
      </c>
      <c r="K10" s="1" t="s">
        <v>27</v>
      </c>
      <c r="L10" s="1"/>
      <c r="N10" s="2" t="s">
        <v>42</v>
      </c>
      <c r="O10" s="1" t="s">
        <v>17</v>
      </c>
      <c r="P10" s="1" t="s">
        <v>41</v>
      </c>
      <c r="Q10" s="1" t="s">
        <v>40</v>
      </c>
      <c r="R10" s="1" t="s">
        <v>39</v>
      </c>
      <c r="S10" s="1" t="s">
        <v>38</v>
      </c>
      <c r="T10" s="1"/>
      <c r="U10" s="1"/>
      <c r="V10" s="1"/>
      <c r="X10" s="61" t="s">
        <v>402</v>
      </c>
      <c r="Y10" s="61"/>
    </row>
    <row r="11" spans="2:25" x14ac:dyDescent="0.35">
      <c r="B11" s="40">
        <v>0.60368663594470051</v>
      </c>
      <c r="C11" s="40">
        <v>0.87058823529411766</v>
      </c>
      <c r="D11" s="40">
        <v>0.73770491803278693</v>
      </c>
      <c r="E11" s="40">
        <v>-0.18518518518518517</v>
      </c>
      <c r="F11" s="40"/>
      <c r="G11" s="2" t="s">
        <v>24</v>
      </c>
      <c r="H11" s="1">
        <v>13.6</v>
      </c>
      <c r="I11" s="54">
        <v>4.0000000000000002E-4</v>
      </c>
      <c r="J11" s="1" t="s">
        <v>62</v>
      </c>
      <c r="K11" s="1" t="s">
        <v>27</v>
      </c>
      <c r="L11" s="1"/>
      <c r="N11" s="2"/>
      <c r="O11" s="1"/>
      <c r="P11" s="1"/>
      <c r="Q11" s="1"/>
      <c r="R11" s="1"/>
      <c r="S11" s="1"/>
      <c r="T11" s="1"/>
      <c r="U11" s="1"/>
      <c r="V11" s="1"/>
      <c r="X11" s="22" t="s">
        <v>134</v>
      </c>
      <c r="Y11" s="22">
        <v>3.037452</v>
      </c>
    </row>
    <row r="12" spans="2:25" x14ac:dyDescent="0.35">
      <c r="B12" s="40"/>
      <c r="C12" s="40"/>
      <c r="D12" s="40">
        <v>0.52941176470588236</v>
      </c>
      <c r="E12" s="40">
        <v>-3.2258064516129031E-2</v>
      </c>
      <c r="F12" s="40"/>
      <c r="G12" s="2" t="s">
        <v>23</v>
      </c>
      <c r="H12" s="1">
        <v>24.42</v>
      </c>
      <c r="I12" s="54" t="s">
        <v>25</v>
      </c>
      <c r="J12" s="1" t="s">
        <v>26</v>
      </c>
      <c r="K12" s="1" t="s">
        <v>27</v>
      </c>
      <c r="L12" s="1"/>
      <c r="N12" s="2" t="s">
        <v>389</v>
      </c>
      <c r="O12" s="1">
        <v>3.3750000000000002E-2</v>
      </c>
      <c r="P12" s="1" t="s">
        <v>390</v>
      </c>
      <c r="Q12" s="1" t="s">
        <v>31</v>
      </c>
      <c r="R12" s="1" t="s">
        <v>30</v>
      </c>
      <c r="S12" s="54">
        <v>0.99929999999999997</v>
      </c>
      <c r="T12" s="1"/>
      <c r="U12" s="1"/>
      <c r="V12" s="1"/>
      <c r="X12" s="22" t="s">
        <v>29</v>
      </c>
      <c r="Y12" s="22">
        <v>0.98653860000000004</v>
      </c>
    </row>
    <row r="13" spans="2:25" x14ac:dyDescent="0.35">
      <c r="B13" s="40"/>
      <c r="C13" s="40"/>
      <c r="D13" s="40">
        <v>0.69230769230769229</v>
      </c>
      <c r="E13" s="40">
        <v>0.46987951807228917</v>
      </c>
      <c r="F13" s="40"/>
      <c r="G13" s="2"/>
      <c r="H13" s="1"/>
      <c r="I13" s="1"/>
      <c r="J13" s="1"/>
      <c r="K13" s="1"/>
      <c r="L13" s="1"/>
      <c r="N13" s="2" t="s">
        <v>391</v>
      </c>
      <c r="O13" s="1">
        <v>-4.0829999999999998E-2</v>
      </c>
      <c r="P13" s="1" t="s">
        <v>392</v>
      </c>
      <c r="Q13" s="1" t="s">
        <v>31</v>
      </c>
      <c r="R13" s="1" t="s">
        <v>30</v>
      </c>
      <c r="S13" s="54">
        <v>0.99650000000000005</v>
      </c>
      <c r="T13" s="1"/>
      <c r="U13" s="1"/>
      <c r="V13" s="1"/>
      <c r="X13" s="22" t="s">
        <v>232</v>
      </c>
      <c r="Y13" s="22">
        <v>5</v>
      </c>
    </row>
    <row r="14" spans="2:25" x14ac:dyDescent="0.35">
      <c r="B14" s="40"/>
      <c r="C14" s="40"/>
      <c r="D14" s="40">
        <v>0.6</v>
      </c>
      <c r="E14" s="40">
        <v>0.29577464788732394</v>
      </c>
      <c r="F14" s="40"/>
      <c r="G14" s="2" t="s">
        <v>36</v>
      </c>
      <c r="H14" s="1" t="s">
        <v>35</v>
      </c>
      <c r="I14" s="1" t="s">
        <v>12</v>
      </c>
      <c r="J14" s="1" t="s">
        <v>34</v>
      </c>
      <c r="K14" s="1" t="s">
        <v>33</v>
      </c>
      <c r="L14" s="1" t="s">
        <v>32</v>
      </c>
      <c r="N14" s="2" t="s">
        <v>393</v>
      </c>
      <c r="O14" s="1">
        <v>0.51329999999999998</v>
      </c>
      <c r="P14" s="1" t="s">
        <v>394</v>
      </c>
      <c r="Q14" s="1" t="s">
        <v>27</v>
      </c>
      <c r="R14" s="1" t="s">
        <v>26</v>
      </c>
      <c r="S14" s="54" t="s">
        <v>25</v>
      </c>
      <c r="T14" s="1"/>
      <c r="U14" s="1"/>
      <c r="V14" s="1"/>
      <c r="X14" s="22" t="s">
        <v>233</v>
      </c>
      <c r="Y14" s="22">
        <v>5</v>
      </c>
    </row>
    <row r="15" spans="2:25" x14ac:dyDescent="0.35">
      <c r="B15" s="40"/>
      <c r="C15" s="40"/>
      <c r="D15" s="40">
        <v>0.38461538461538464</v>
      </c>
      <c r="E15" s="40">
        <v>0.51515151515151514</v>
      </c>
      <c r="F15" s="40"/>
      <c r="G15" s="2" t="s">
        <v>28</v>
      </c>
      <c r="H15" s="1">
        <v>0.65</v>
      </c>
      <c r="I15" s="1">
        <v>1</v>
      </c>
      <c r="J15" s="1">
        <v>0.65</v>
      </c>
      <c r="K15" s="1" t="s">
        <v>377</v>
      </c>
      <c r="L15" s="1" t="s">
        <v>22</v>
      </c>
      <c r="N15" s="2" t="s">
        <v>395</v>
      </c>
      <c r="O15" s="1">
        <v>-7.4579999999999994E-2</v>
      </c>
      <c r="P15" s="1" t="s">
        <v>396</v>
      </c>
      <c r="Q15" s="1" t="s">
        <v>31</v>
      </c>
      <c r="R15" s="1" t="s">
        <v>30</v>
      </c>
      <c r="S15" s="54">
        <v>0.92700000000000005</v>
      </c>
      <c r="T15" s="1"/>
      <c r="U15" s="1"/>
      <c r="V15" s="1"/>
    </row>
    <row r="16" spans="2:25" x14ac:dyDescent="0.35">
      <c r="B16" s="40"/>
      <c r="C16" s="40"/>
      <c r="D16" s="40"/>
      <c r="E16" s="40"/>
      <c r="F16" s="40"/>
      <c r="G16" s="2" t="s">
        <v>24</v>
      </c>
      <c r="H16" s="1">
        <v>0.46200000000000002</v>
      </c>
      <c r="I16" s="1">
        <v>1</v>
      </c>
      <c r="J16" s="1">
        <v>0.46200000000000002</v>
      </c>
      <c r="K16" s="1" t="s">
        <v>378</v>
      </c>
      <c r="L16" s="1" t="s">
        <v>379</v>
      </c>
      <c r="N16" s="2" t="s">
        <v>397</v>
      </c>
      <c r="O16" s="1">
        <v>0.47960000000000003</v>
      </c>
      <c r="P16" s="1" t="s">
        <v>398</v>
      </c>
      <c r="Q16" s="1" t="s">
        <v>27</v>
      </c>
      <c r="R16" s="1" t="s">
        <v>26</v>
      </c>
      <c r="S16" s="54" t="s">
        <v>25</v>
      </c>
      <c r="T16" s="1"/>
      <c r="U16" s="1"/>
      <c r="V16" s="1"/>
    </row>
    <row r="17" spans="1:22" x14ac:dyDescent="0.35">
      <c r="A17" s="37" t="s">
        <v>73</v>
      </c>
      <c r="B17" s="38">
        <f>AVERAGE(B4:B15)</f>
        <v>0.66217973005717357</v>
      </c>
      <c r="C17" s="38">
        <f t="shared" ref="C17:E17" si="0">AVERAGE(C4:C15)</f>
        <v>0.62650819609906705</v>
      </c>
      <c r="D17" s="38">
        <f t="shared" si="0"/>
        <v>0.70051358942493336</v>
      </c>
      <c r="E17" s="38">
        <f t="shared" si="0"/>
        <v>0.14573341352540067</v>
      </c>
      <c r="F17" s="40"/>
      <c r="G17" s="2" t="s">
        <v>23</v>
      </c>
      <c r="H17" s="1">
        <v>0.8296</v>
      </c>
      <c r="I17" s="1">
        <v>1</v>
      </c>
      <c r="J17" s="1">
        <v>0.8296</v>
      </c>
      <c r="K17" s="1" t="s">
        <v>380</v>
      </c>
      <c r="L17" s="1" t="s">
        <v>22</v>
      </c>
      <c r="N17" s="2" t="s">
        <v>399</v>
      </c>
      <c r="O17" s="1">
        <v>0.55420000000000003</v>
      </c>
      <c r="P17" s="1" t="s">
        <v>400</v>
      </c>
      <c r="Q17" s="1" t="s">
        <v>27</v>
      </c>
      <c r="R17" s="1" t="s">
        <v>26</v>
      </c>
      <c r="S17" s="54" t="s">
        <v>25</v>
      </c>
      <c r="T17" s="1"/>
      <c r="U17" s="1"/>
      <c r="V17" s="1"/>
    </row>
    <row r="18" spans="1:22" x14ac:dyDescent="0.35">
      <c r="A18" s="37" t="s">
        <v>83</v>
      </c>
      <c r="B18" s="38">
        <f>MEDIAN(B4:B15)</f>
        <v>0.66617060539317818</v>
      </c>
      <c r="C18" s="38">
        <f t="shared" ref="C18:E18" si="1">MEDIAN(C4:C15)</f>
        <v>0.59365325077399378</v>
      </c>
      <c r="D18" s="38">
        <f t="shared" si="1"/>
        <v>0.73649951783992296</v>
      </c>
      <c r="E18" s="38">
        <f t="shared" si="1"/>
        <v>9.9033816425120769E-2</v>
      </c>
      <c r="F18" s="40"/>
      <c r="G18" s="2" t="s">
        <v>21</v>
      </c>
      <c r="H18" s="1">
        <v>1.0880000000000001</v>
      </c>
      <c r="I18" s="1">
        <v>36</v>
      </c>
      <c r="J18" s="1">
        <v>3.022E-2</v>
      </c>
      <c r="K18" s="1"/>
      <c r="L18" s="1"/>
      <c r="N18" s="2"/>
      <c r="O18" s="1"/>
      <c r="P18" s="1"/>
      <c r="Q18" s="1"/>
      <c r="R18" s="1"/>
      <c r="S18" s="1"/>
      <c r="T18" s="1"/>
      <c r="U18" s="1"/>
      <c r="V18" s="1"/>
    </row>
    <row r="19" spans="1:22" x14ac:dyDescent="0.35">
      <c r="A19" s="37" t="s">
        <v>654</v>
      </c>
      <c r="B19" s="38">
        <f>STDEV(B4:B15)</f>
        <v>0.15091603298586201</v>
      </c>
      <c r="C19" s="38">
        <f t="shared" ref="C19:E19" si="2">STDEV(C4:C15)</f>
        <v>0.16689751577738204</v>
      </c>
      <c r="D19" s="38">
        <f t="shared" si="2"/>
        <v>0.14209886054030188</v>
      </c>
      <c r="E19" s="38">
        <f t="shared" si="2"/>
        <v>0.21312699741567598</v>
      </c>
      <c r="F19" s="40"/>
      <c r="G19" s="2"/>
      <c r="H19" s="1"/>
      <c r="I19" s="1"/>
      <c r="J19" s="1"/>
      <c r="K19" s="1"/>
      <c r="L19" s="1"/>
      <c r="N19" s="2"/>
      <c r="O19" s="1"/>
      <c r="P19" s="1"/>
      <c r="Q19" s="1"/>
      <c r="R19" s="1"/>
      <c r="S19" s="1"/>
      <c r="T19" s="1"/>
      <c r="U19" s="1"/>
      <c r="V19" s="1"/>
    </row>
    <row r="20" spans="1:22" x14ac:dyDescent="0.35">
      <c r="A20" s="37" t="s">
        <v>655</v>
      </c>
      <c r="B20" s="38">
        <f>COUNT(B4:B15)</f>
        <v>8</v>
      </c>
      <c r="C20" s="38">
        <f t="shared" ref="C20:E20" si="3">COUNT(C4:C15)</f>
        <v>8</v>
      </c>
      <c r="D20" s="38">
        <f t="shared" si="3"/>
        <v>12</v>
      </c>
      <c r="E20" s="38">
        <f t="shared" si="3"/>
        <v>12</v>
      </c>
      <c r="F20" s="40"/>
      <c r="G20" s="2" t="s">
        <v>11</v>
      </c>
      <c r="H20" s="1"/>
      <c r="I20" s="1"/>
      <c r="J20" s="1"/>
      <c r="K20" s="1"/>
      <c r="L20" s="1"/>
      <c r="N20" s="2" t="s">
        <v>20</v>
      </c>
      <c r="O20" s="1" t="s">
        <v>19</v>
      </c>
      <c r="P20" s="1" t="s">
        <v>18</v>
      </c>
      <c r="Q20" s="1" t="s">
        <v>17</v>
      </c>
      <c r="R20" s="1" t="s">
        <v>16</v>
      </c>
      <c r="S20" s="1" t="s">
        <v>15</v>
      </c>
      <c r="T20" s="1" t="s">
        <v>14</v>
      </c>
      <c r="U20" s="1" t="s">
        <v>13</v>
      </c>
      <c r="V20" s="1" t="s">
        <v>12</v>
      </c>
    </row>
    <row r="21" spans="1:22" x14ac:dyDescent="0.35">
      <c r="B21" s="40"/>
      <c r="C21" s="40"/>
      <c r="D21" s="40"/>
      <c r="E21" s="40"/>
      <c r="F21" s="40"/>
      <c r="G21" s="2" t="s">
        <v>381</v>
      </c>
      <c r="H21" s="54">
        <v>0.6804</v>
      </c>
      <c r="I21" s="1"/>
      <c r="J21" s="1"/>
      <c r="K21" s="1"/>
      <c r="L21" s="1"/>
      <c r="N21" s="2"/>
      <c r="O21" s="1"/>
      <c r="P21" s="1"/>
      <c r="Q21" s="1"/>
      <c r="R21" s="1"/>
      <c r="S21" s="1"/>
      <c r="T21" s="1"/>
      <c r="U21" s="1"/>
      <c r="V21" s="1"/>
    </row>
    <row r="22" spans="1:22" x14ac:dyDescent="0.35">
      <c r="B22" s="40"/>
      <c r="C22" s="40"/>
      <c r="D22" s="40"/>
      <c r="E22" s="40"/>
      <c r="F22" s="40"/>
      <c r="G22" s="2" t="s">
        <v>382</v>
      </c>
      <c r="H22" s="54">
        <v>0.38650000000000001</v>
      </c>
      <c r="I22" s="1"/>
      <c r="J22" s="1"/>
      <c r="K22" s="1"/>
      <c r="L22" s="1"/>
      <c r="N22" s="2" t="s">
        <v>389</v>
      </c>
      <c r="O22" s="1">
        <v>0.66</v>
      </c>
      <c r="P22" s="1">
        <v>0.62629999999999997</v>
      </c>
      <c r="Q22" s="1">
        <v>3.3750000000000002E-2</v>
      </c>
      <c r="R22" s="1">
        <v>8.6910000000000001E-2</v>
      </c>
      <c r="S22" s="1">
        <v>8</v>
      </c>
      <c r="T22" s="1">
        <v>8</v>
      </c>
      <c r="U22" s="1">
        <v>0.38829999999999998</v>
      </c>
      <c r="V22" s="1">
        <v>36</v>
      </c>
    </row>
    <row r="23" spans="1:22" x14ac:dyDescent="0.35">
      <c r="B23" s="40"/>
      <c r="C23" s="40"/>
      <c r="D23" s="40"/>
      <c r="E23" s="40"/>
      <c r="F23" s="40"/>
      <c r="G23" s="2" t="s">
        <v>7</v>
      </c>
      <c r="H23" s="54">
        <v>0.29399999999999998</v>
      </c>
      <c r="I23" s="1"/>
      <c r="J23" s="1"/>
      <c r="K23" s="1"/>
      <c r="L23" s="1"/>
      <c r="N23" s="2" t="s">
        <v>391</v>
      </c>
      <c r="O23" s="1">
        <v>0.66</v>
      </c>
      <c r="P23" s="1">
        <v>0.70079999999999998</v>
      </c>
      <c r="Q23" s="1">
        <v>-4.0829999999999998E-2</v>
      </c>
      <c r="R23" s="1">
        <v>7.9339999999999994E-2</v>
      </c>
      <c r="S23" s="1">
        <v>8</v>
      </c>
      <c r="T23" s="1">
        <v>12</v>
      </c>
      <c r="U23" s="1">
        <v>0.51470000000000005</v>
      </c>
      <c r="V23" s="1">
        <v>36</v>
      </c>
    </row>
    <row r="24" spans="1:22" x14ac:dyDescent="0.35">
      <c r="B24" s="40"/>
      <c r="C24" s="40"/>
      <c r="D24" s="40"/>
      <c r="E24" s="40"/>
      <c r="F24" s="40"/>
      <c r="G24" s="2" t="s">
        <v>5</v>
      </c>
      <c r="H24" s="54">
        <v>5.6099999999999997E-2</v>
      </c>
      <c r="I24" s="1"/>
      <c r="J24" s="1"/>
      <c r="K24" s="1"/>
      <c r="L24" s="1"/>
      <c r="N24" s="2" t="s">
        <v>393</v>
      </c>
      <c r="O24" s="1">
        <v>0.66</v>
      </c>
      <c r="P24" s="1">
        <v>0.1467</v>
      </c>
      <c r="Q24" s="1">
        <v>0.51329999999999998</v>
      </c>
      <c r="R24" s="1">
        <v>7.9339999999999994E-2</v>
      </c>
      <c r="S24" s="1">
        <v>8</v>
      </c>
      <c r="T24" s="1">
        <v>12</v>
      </c>
      <c r="U24" s="1">
        <v>6.47</v>
      </c>
      <c r="V24" s="1">
        <v>36</v>
      </c>
    </row>
    <row r="25" spans="1:22" x14ac:dyDescent="0.35">
      <c r="B25" s="40"/>
      <c r="C25" s="40"/>
      <c r="D25" s="40"/>
      <c r="E25" s="40"/>
      <c r="F25" s="40"/>
      <c r="G25" s="2" t="s">
        <v>4</v>
      </c>
      <c r="H25" s="54" t="s">
        <v>383</v>
      </c>
      <c r="I25" s="1"/>
      <c r="J25" s="1"/>
      <c r="K25" s="1"/>
      <c r="L25" s="1"/>
      <c r="N25" s="2" t="s">
        <v>395</v>
      </c>
      <c r="O25" s="1">
        <v>0.62629999999999997</v>
      </c>
      <c r="P25" s="1">
        <v>0.70079999999999998</v>
      </c>
      <c r="Q25" s="1">
        <v>-7.4579999999999994E-2</v>
      </c>
      <c r="R25" s="1">
        <v>7.9339999999999994E-2</v>
      </c>
      <c r="S25" s="1">
        <v>8</v>
      </c>
      <c r="T25" s="1">
        <v>12</v>
      </c>
      <c r="U25" s="1">
        <v>0.94</v>
      </c>
      <c r="V25" s="1">
        <v>36</v>
      </c>
    </row>
    <row r="26" spans="1:22" x14ac:dyDescent="0.35">
      <c r="B26" s="40"/>
      <c r="C26" s="40"/>
      <c r="D26" s="40"/>
      <c r="E26" s="40"/>
      <c r="F26" s="40"/>
      <c r="G26" s="2"/>
      <c r="H26" s="54"/>
      <c r="I26" s="1"/>
      <c r="J26" s="1"/>
      <c r="K26" s="1"/>
      <c r="L26" s="1"/>
      <c r="N26" s="2" t="s">
        <v>397</v>
      </c>
      <c r="O26" s="1">
        <v>0.62629999999999997</v>
      </c>
      <c r="P26" s="1">
        <v>0.1467</v>
      </c>
      <c r="Q26" s="1">
        <v>0.47960000000000003</v>
      </c>
      <c r="R26" s="1">
        <v>7.9339999999999994E-2</v>
      </c>
      <c r="S26" s="1">
        <v>8</v>
      </c>
      <c r="T26" s="1">
        <v>12</v>
      </c>
      <c r="U26" s="1">
        <v>6.0449999999999999</v>
      </c>
      <c r="V26" s="1">
        <v>36</v>
      </c>
    </row>
    <row r="27" spans="1:22" x14ac:dyDescent="0.35">
      <c r="B27" s="40"/>
      <c r="C27" s="40"/>
      <c r="D27" s="40"/>
      <c r="E27" s="40"/>
      <c r="F27" s="40"/>
      <c r="G27" s="2" t="s">
        <v>257</v>
      </c>
      <c r="H27" s="54"/>
      <c r="I27" s="1"/>
      <c r="J27" s="1"/>
      <c r="K27" s="1"/>
      <c r="L27" s="1"/>
      <c r="N27" s="2" t="s">
        <v>399</v>
      </c>
      <c r="O27" s="1">
        <v>0.70079999999999998</v>
      </c>
      <c r="P27" s="1">
        <v>0.1467</v>
      </c>
      <c r="Q27" s="1">
        <v>0.55420000000000003</v>
      </c>
      <c r="R27" s="1">
        <v>7.0959999999999995E-2</v>
      </c>
      <c r="S27" s="1">
        <v>12</v>
      </c>
      <c r="T27" s="1">
        <v>12</v>
      </c>
      <c r="U27" s="1">
        <v>7.8090000000000002</v>
      </c>
      <c r="V27" s="1">
        <v>36</v>
      </c>
    </row>
    <row r="28" spans="1:22" x14ac:dyDescent="0.35">
      <c r="B28" s="40"/>
      <c r="C28" s="40"/>
      <c r="D28" s="40"/>
      <c r="E28" s="40"/>
      <c r="F28" s="40"/>
      <c r="G28" s="2" t="s">
        <v>10</v>
      </c>
      <c r="H28" s="54">
        <v>0.6431</v>
      </c>
      <c r="I28" s="1"/>
      <c r="J28" s="1"/>
      <c r="K28" s="1"/>
      <c r="L28" s="1"/>
      <c r="N28" s="2"/>
      <c r="O28" s="1"/>
      <c r="P28" s="1"/>
      <c r="Q28" s="1"/>
      <c r="R28" s="1"/>
      <c r="S28" s="1"/>
      <c r="T28" s="1"/>
      <c r="U28" s="1"/>
      <c r="V28" s="1"/>
    </row>
    <row r="29" spans="1:22" x14ac:dyDescent="0.35">
      <c r="B29" s="40"/>
      <c r="C29" s="40"/>
      <c r="D29" s="40"/>
      <c r="E29" s="40"/>
      <c r="F29" s="40"/>
      <c r="G29" s="2" t="s">
        <v>384</v>
      </c>
      <c r="H29" s="54">
        <v>0.42380000000000001</v>
      </c>
      <c r="I29" s="1"/>
      <c r="J29" s="1"/>
      <c r="K29" s="1"/>
      <c r="L29" s="1"/>
      <c r="N29" s="2"/>
      <c r="O29" s="1"/>
      <c r="P29" s="1"/>
      <c r="Q29" s="1"/>
      <c r="R29" s="1"/>
      <c r="S29" s="1"/>
      <c r="T29" s="1"/>
      <c r="U29" s="1"/>
      <c r="V29" s="1"/>
    </row>
    <row r="30" spans="1:22" x14ac:dyDescent="0.35">
      <c r="B30" s="40"/>
      <c r="C30" s="40"/>
      <c r="D30" s="40"/>
      <c r="E30" s="40"/>
      <c r="F30" s="40"/>
      <c r="G30" s="2" t="s">
        <v>7</v>
      </c>
      <c r="H30" s="54">
        <v>0.21940000000000001</v>
      </c>
      <c r="I30" s="1"/>
      <c r="J30" s="1"/>
      <c r="K30" s="1"/>
      <c r="L30" s="1"/>
      <c r="N30" s="2"/>
      <c r="O30" s="1"/>
      <c r="P30" s="1"/>
      <c r="Q30" s="1"/>
      <c r="R30" s="1"/>
      <c r="S30" s="1"/>
      <c r="T30" s="1"/>
      <c r="U30" s="1"/>
      <c r="V30" s="1"/>
    </row>
    <row r="31" spans="1:22" x14ac:dyDescent="0.35">
      <c r="B31" s="40"/>
      <c r="C31" s="40"/>
      <c r="D31" s="40"/>
      <c r="E31" s="40"/>
      <c r="F31" s="40"/>
      <c r="G31" s="2" t="s">
        <v>5</v>
      </c>
      <c r="H31" s="54">
        <v>5.6099999999999997E-2</v>
      </c>
      <c r="I31" s="1"/>
      <c r="J31" s="1"/>
      <c r="K31" s="1"/>
      <c r="L31" s="1"/>
      <c r="N31" s="2"/>
      <c r="O31" s="1"/>
      <c r="P31" s="1"/>
      <c r="Q31" s="1"/>
      <c r="R31" s="1"/>
      <c r="S31" s="1"/>
      <c r="T31" s="1"/>
      <c r="U31" s="1"/>
      <c r="V31" s="1"/>
    </row>
    <row r="32" spans="1:22" x14ac:dyDescent="0.35">
      <c r="B32" s="40"/>
      <c r="C32" s="40"/>
      <c r="D32" s="40"/>
      <c r="E32" s="40"/>
      <c r="F32" s="40"/>
      <c r="G32" s="2" t="s">
        <v>4</v>
      </c>
      <c r="H32" s="54" t="s">
        <v>385</v>
      </c>
      <c r="I32" s="1"/>
      <c r="J32" s="1"/>
      <c r="K32" s="1"/>
      <c r="L32" s="1"/>
      <c r="N32" s="2"/>
      <c r="O32" s="1"/>
      <c r="P32" s="1"/>
      <c r="Q32" s="1"/>
      <c r="R32" s="1"/>
      <c r="S32" s="1"/>
      <c r="T32" s="1"/>
      <c r="U32" s="1"/>
      <c r="V32" s="1"/>
    </row>
    <row r="33" spans="2:22" x14ac:dyDescent="0.35">
      <c r="B33" s="40"/>
      <c r="C33" s="40"/>
      <c r="D33" s="40"/>
      <c r="E33" s="40"/>
      <c r="F33" s="40"/>
      <c r="G33" s="2"/>
      <c r="H33" s="1"/>
      <c r="I33" s="1"/>
      <c r="J33" s="1"/>
      <c r="K33" s="1"/>
      <c r="L33" s="1"/>
      <c r="N33" s="2"/>
      <c r="O33" s="1"/>
      <c r="P33" s="1"/>
      <c r="Q33" s="1"/>
      <c r="R33" s="1"/>
      <c r="S33" s="1"/>
      <c r="T33" s="1"/>
      <c r="U33" s="1"/>
      <c r="V33" s="1"/>
    </row>
    <row r="34" spans="2:22" x14ac:dyDescent="0.35">
      <c r="B34" s="40"/>
      <c r="C34" s="40"/>
      <c r="D34" s="40"/>
      <c r="E34" s="40"/>
      <c r="F34" s="40"/>
      <c r="G34" s="2" t="s">
        <v>261</v>
      </c>
      <c r="H34" s="1"/>
      <c r="I34" s="1"/>
      <c r="J34" s="1"/>
      <c r="K34" s="1"/>
      <c r="L34" s="1"/>
      <c r="N34" s="2"/>
      <c r="O34" s="1"/>
      <c r="P34" s="1"/>
      <c r="Q34" s="1"/>
      <c r="R34" s="1"/>
      <c r="S34" s="1"/>
      <c r="T34" s="1"/>
      <c r="U34" s="1"/>
      <c r="V34" s="1"/>
    </row>
    <row r="35" spans="2:22" x14ac:dyDescent="0.35">
      <c r="B35" s="40"/>
      <c r="C35" s="40"/>
      <c r="D35" s="40"/>
      <c r="E35" s="40"/>
      <c r="F35" s="40"/>
      <c r="G35" s="2" t="s">
        <v>262</v>
      </c>
      <c r="H35" s="54">
        <v>3.3750000000000002E-2</v>
      </c>
      <c r="I35" s="1"/>
      <c r="J35" s="1"/>
      <c r="K35" s="1"/>
      <c r="L35" s="1"/>
      <c r="N35" s="2"/>
      <c r="O35" s="1"/>
      <c r="P35" s="1"/>
      <c r="Q35" s="1"/>
      <c r="R35" s="1"/>
      <c r="S35" s="1"/>
      <c r="T35" s="1"/>
      <c r="U35" s="1"/>
      <c r="V35" s="1"/>
    </row>
    <row r="36" spans="2:22" x14ac:dyDescent="0.35">
      <c r="B36" s="40"/>
      <c r="C36" s="40"/>
      <c r="D36" s="40"/>
      <c r="E36" s="40"/>
      <c r="F36" s="40"/>
      <c r="G36" s="2" t="s">
        <v>263</v>
      </c>
      <c r="H36" s="54">
        <v>0.55420000000000003</v>
      </c>
      <c r="I36" s="1"/>
      <c r="J36" s="1"/>
      <c r="K36" s="1"/>
      <c r="L36" s="1"/>
      <c r="N36" s="2"/>
      <c r="O36" s="1"/>
      <c r="P36" s="1"/>
      <c r="Q36" s="1"/>
      <c r="R36" s="1"/>
      <c r="S36" s="1"/>
      <c r="T36" s="1"/>
      <c r="U36" s="1"/>
      <c r="V36" s="1"/>
    </row>
    <row r="37" spans="2:22" x14ac:dyDescent="0.35">
      <c r="B37" s="40"/>
      <c r="C37" s="40"/>
      <c r="D37" s="40"/>
      <c r="E37" s="40"/>
      <c r="F37" s="40"/>
      <c r="G37" s="2" t="s">
        <v>264</v>
      </c>
      <c r="H37" s="54">
        <v>-0.52039999999999997</v>
      </c>
      <c r="I37" s="1"/>
      <c r="J37" s="1"/>
      <c r="K37" s="1"/>
      <c r="L37" s="1"/>
      <c r="N37" s="2"/>
      <c r="O37" s="1"/>
      <c r="P37" s="1"/>
      <c r="Q37" s="1"/>
      <c r="R37" s="1"/>
      <c r="S37" s="1"/>
      <c r="T37" s="1"/>
      <c r="U37" s="1"/>
      <c r="V37" s="1"/>
    </row>
    <row r="38" spans="2:22" x14ac:dyDescent="0.35">
      <c r="B38" s="40"/>
      <c r="C38" s="40"/>
      <c r="D38" s="40"/>
      <c r="E38" s="40"/>
      <c r="F38" s="40"/>
      <c r="G38" s="2" t="s">
        <v>4</v>
      </c>
      <c r="H38" s="54" t="s">
        <v>386</v>
      </c>
      <c r="I38" s="1"/>
      <c r="J38" s="1"/>
      <c r="K38" s="1"/>
      <c r="L38" s="1"/>
      <c r="N38" s="2"/>
      <c r="O38" s="1"/>
      <c r="P38" s="1"/>
      <c r="Q38" s="1"/>
      <c r="R38" s="1"/>
      <c r="S38" s="1"/>
      <c r="T38" s="1"/>
      <c r="U38" s="1"/>
      <c r="V38" s="1"/>
    </row>
    <row r="39" spans="2:22" x14ac:dyDescent="0.35">
      <c r="B39" s="40"/>
      <c r="C39" s="40"/>
      <c r="D39" s="40"/>
      <c r="E39" s="40"/>
      <c r="F39" s="40"/>
      <c r="G39" s="2" t="s">
        <v>266</v>
      </c>
      <c r="H39" s="54">
        <v>0.52039999999999997</v>
      </c>
      <c r="I39" s="1"/>
      <c r="J39" s="1"/>
      <c r="K39" s="1"/>
      <c r="L39" s="1"/>
    </row>
    <row r="40" spans="2:22" x14ac:dyDescent="0.35">
      <c r="B40" s="40"/>
      <c r="C40" s="40"/>
      <c r="D40" s="40"/>
      <c r="E40" s="40"/>
      <c r="F40" s="40"/>
      <c r="G40" s="2" t="s">
        <v>4</v>
      </c>
      <c r="H40" s="54" t="s">
        <v>387</v>
      </c>
      <c r="I40" s="1"/>
      <c r="J40" s="1"/>
      <c r="K40" s="1"/>
      <c r="L40" s="1"/>
    </row>
    <row r="41" spans="2:22" x14ac:dyDescent="0.35">
      <c r="B41" s="40"/>
      <c r="C41" s="40"/>
      <c r="D41" s="40"/>
      <c r="E41" s="40"/>
      <c r="F41" s="40"/>
      <c r="G41" s="2"/>
      <c r="H41" s="1"/>
      <c r="I41" s="1"/>
      <c r="J41" s="1"/>
      <c r="K41" s="1"/>
      <c r="L41" s="1"/>
    </row>
    <row r="42" spans="2:22" x14ac:dyDescent="0.35">
      <c r="B42" s="40"/>
      <c r="C42" s="40"/>
      <c r="D42" s="40"/>
      <c r="E42" s="40"/>
      <c r="F42" s="40"/>
      <c r="G42" s="2" t="s">
        <v>3</v>
      </c>
      <c r="H42" s="1"/>
      <c r="I42" s="1"/>
      <c r="J42" s="1"/>
      <c r="K42" s="1"/>
      <c r="L42" s="1"/>
    </row>
    <row r="43" spans="2:22" x14ac:dyDescent="0.35">
      <c r="B43" s="40"/>
      <c r="C43" s="40"/>
      <c r="D43" s="40"/>
      <c r="E43" s="40"/>
      <c r="F43" s="40"/>
      <c r="G43" s="2" t="s">
        <v>2</v>
      </c>
      <c r="H43" s="1">
        <v>2</v>
      </c>
      <c r="I43" s="1"/>
      <c r="J43" s="1"/>
      <c r="K43" s="1"/>
      <c r="L43" s="1"/>
    </row>
    <row r="44" spans="2:22" x14ac:dyDescent="0.35">
      <c r="B44" s="40"/>
      <c r="C44" s="40"/>
      <c r="D44" s="40"/>
      <c r="E44" s="40"/>
      <c r="F44" s="40"/>
      <c r="G44" s="2" t="s">
        <v>1</v>
      </c>
      <c r="H44" s="1">
        <v>2</v>
      </c>
      <c r="I44" s="1"/>
      <c r="J44" s="1"/>
      <c r="K44" s="1"/>
      <c r="L44" s="1"/>
    </row>
    <row r="45" spans="2:22" x14ac:dyDescent="0.35">
      <c r="B45" s="40"/>
      <c r="C45" s="40"/>
      <c r="D45" s="40"/>
      <c r="E45" s="40"/>
      <c r="F45" s="40"/>
      <c r="G45" s="2" t="s">
        <v>0</v>
      </c>
      <c r="H45" s="1">
        <v>40</v>
      </c>
      <c r="I45" s="1"/>
      <c r="J45" s="1"/>
      <c r="K45" s="1"/>
      <c r="L45" s="1"/>
    </row>
    <row r="49" spans="2:13" ht="23" x14ac:dyDescent="0.5">
      <c r="B49" s="76" t="s">
        <v>667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</row>
    <row r="50" spans="2:13" x14ac:dyDescent="0.35">
      <c r="B50" s="65" t="s">
        <v>59</v>
      </c>
      <c r="C50" s="65"/>
      <c r="E50" s="65" t="s">
        <v>58</v>
      </c>
      <c r="F50" s="65"/>
      <c r="G50" s="65"/>
      <c r="H50" s="65"/>
      <c r="I50" s="65"/>
      <c r="J50" s="65"/>
      <c r="K50" s="65"/>
      <c r="L50" s="65"/>
      <c r="M50" s="65"/>
    </row>
    <row r="51" spans="2:13" x14ac:dyDescent="0.35">
      <c r="B51" s="15" t="s">
        <v>162</v>
      </c>
      <c r="C51" s="9" t="s">
        <v>362</v>
      </c>
      <c r="E51" s="67" t="s">
        <v>137</v>
      </c>
      <c r="F51" s="67"/>
      <c r="G51" s="67"/>
      <c r="I51" s="67" t="s">
        <v>156</v>
      </c>
      <c r="J51" s="67"/>
      <c r="L51" s="67" t="s">
        <v>55</v>
      </c>
      <c r="M51" s="67"/>
    </row>
    <row r="52" spans="2:13" ht="16.5" x14ac:dyDescent="0.4">
      <c r="B52" s="1">
        <v>-0.01</v>
      </c>
      <c r="C52" s="1">
        <v>0.45</v>
      </c>
      <c r="E52" s="15"/>
      <c r="F52" s="15" t="s">
        <v>162</v>
      </c>
      <c r="G52" s="9" t="s">
        <v>362</v>
      </c>
      <c r="I52" s="2" t="s">
        <v>53</v>
      </c>
      <c r="J52" s="1" t="s">
        <v>955</v>
      </c>
      <c r="L52" s="22" t="s">
        <v>134</v>
      </c>
      <c r="M52" s="22">
        <v>1</v>
      </c>
    </row>
    <row r="53" spans="2:13" x14ac:dyDescent="0.35">
      <c r="B53" s="1">
        <v>0.33</v>
      </c>
      <c r="C53" s="1">
        <v>0.33</v>
      </c>
      <c r="E53" s="2" t="s">
        <v>0</v>
      </c>
      <c r="F53" s="1">
        <v>18</v>
      </c>
      <c r="G53" s="1">
        <v>20</v>
      </c>
      <c r="I53" s="2"/>
      <c r="J53" s="1"/>
      <c r="L53" s="22" t="s">
        <v>29</v>
      </c>
      <c r="M53" s="36">
        <v>0.80703670000000005</v>
      </c>
    </row>
    <row r="54" spans="2:13" x14ac:dyDescent="0.35">
      <c r="B54" s="1">
        <v>-0.22</v>
      </c>
      <c r="C54" s="1">
        <v>0.2</v>
      </c>
      <c r="E54" s="2"/>
      <c r="F54" s="1"/>
      <c r="G54" s="1"/>
      <c r="I54" s="2" t="s">
        <v>133</v>
      </c>
      <c r="J54" s="90" t="s">
        <v>362</v>
      </c>
      <c r="L54" s="22" t="s">
        <v>232</v>
      </c>
      <c r="M54" s="22">
        <v>17</v>
      </c>
    </row>
    <row r="55" spans="2:13" x14ac:dyDescent="0.35">
      <c r="B55" s="1">
        <v>0.38</v>
      </c>
      <c r="C55" s="1">
        <v>0.11</v>
      </c>
      <c r="E55" s="2" t="s">
        <v>88</v>
      </c>
      <c r="F55" s="1">
        <v>-0.39</v>
      </c>
      <c r="G55" s="1">
        <v>-0.16</v>
      </c>
      <c r="I55" s="2" t="s">
        <v>131</v>
      </c>
      <c r="J55" s="1" t="s">
        <v>131</v>
      </c>
      <c r="L55" s="22" t="s">
        <v>233</v>
      </c>
      <c r="M55" s="22">
        <v>17</v>
      </c>
    </row>
    <row r="56" spans="2:13" x14ac:dyDescent="0.35">
      <c r="B56" s="1">
        <v>0.14000000000000001</v>
      </c>
      <c r="C56" s="1">
        <v>0.64</v>
      </c>
      <c r="E56" s="2" t="s">
        <v>85</v>
      </c>
      <c r="F56" s="1">
        <v>0.03</v>
      </c>
      <c r="G56" s="1">
        <v>0.1525</v>
      </c>
      <c r="I56" s="2" t="s">
        <v>129</v>
      </c>
      <c r="J56" s="1" t="s">
        <v>162</v>
      </c>
    </row>
    <row r="57" spans="2:13" x14ac:dyDescent="0.35">
      <c r="B57" s="1">
        <v>0.28999999999999998</v>
      </c>
      <c r="C57" s="1">
        <v>0.38</v>
      </c>
      <c r="E57" s="2" t="s">
        <v>83</v>
      </c>
      <c r="F57" s="1">
        <v>0.115</v>
      </c>
      <c r="G57" s="1">
        <v>0.315</v>
      </c>
      <c r="I57" s="2"/>
      <c r="J57" s="1"/>
    </row>
    <row r="58" spans="2:13" x14ac:dyDescent="0.35">
      <c r="B58" s="1">
        <v>0.22</v>
      </c>
      <c r="C58" s="1">
        <v>-0.11</v>
      </c>
      <c r="E58" s="2" t="s">
        <v>81</v>
      </c>
      <c r="F58" s="1">
        <v>0.31</v>
      </c>
      <c r="G58" s="1">
        <v>0.45750000000000002</v>
      </c>
      <c r="I58" s="2" t="s">
        <v>154</v>
      </c>
      <c r="J58" s="1"/>
    </row>
    <row r="59" spans="2:13" x14ac:dyDescent="0.35">
      <c r="B59" s="1">
        <v>0.34</v>
      </c>
      <c r="C59" s="1">
        <v>0.3</v>
      </c>
      <c r="E59" s="2" t="s">
        <v>80</v>
      </c>
      <c r="F59" s="1">
        <v>0.38</v>
      </c>
      <c r="G59" s="1">
        <v>0.64</v>
      </c>
      <c r="I59" s="2" t="s">
        <v>32</v>
      </c>
      <c r="J59" s="1">
        <v>3.1600000000000003E-2</v>
      </c>
    </row>
    <row r="60" spans="2:13" x14ac:dyDescent="0.35">
      <c r="B60" s="1">
        <v>0.03</v>
      </c>
      <c r="C60" s="1">
        <v>0.46</v>
      </c>
      <c r="E60" s="2" t="s">
        <v>363</v>
      </c>
      <c r="F60" s="1">
        <v>0.77</v>
      </c>
      <c r="G60" s="1">
        <v>0.8</v>
      </c>
      <c r="I60" s="2" t="s">
        <v>44</v>
      </c>
      <c r="J60" s="1" t="s">
        <v>90</v>
      </c>
    </row>
    <row r="61" spans="2:13" x14ac:dyDescent="0.35">
      <c r="B61" s="1">
        <v>0.03</v>
      </c>
      <c r="C61" s="1">
        <v>0.16</v>
      </c>
      <c r="E61" s="2"/>
      <c r="F61" s="1"/>
      <c r="G61" s="1"/>
      <c r="I61" s="2" t="s">
        <v>126</v>
      </c>
      <c r="J61" s="1" t="s">
        <v>27</v>
      </c>
    </row>
    <row r="62" spans="2:13" x14ac:dyDescent="0.35">
      <c r="B62" s="1">
        <v>0.09</v>
      </c>
      <c r="C62" s="1">
        <v>0.46</v>
      </c>
      <c r="E62" s="2" t="s">
        <v>73</v>
      </c>
      <c r="F62" s="1">
        <v>0.13059999999999999</v>
      </c>
      <c r="G62" s="1">
        <v>0.28399999999999997</v>
      </c>
      <c r="I62" s="2" t="s">
        <v>125</v>
      </c>
      <c r="J62" s="1" t="s">
        <v>124</v>
      </c>
    </row>
    <row r="63" spans="2:13" x14ac:dyDescent="0.35">
      <c r="B63" s="1">
        <v>0.3</v>
      </c>
      <c r="C63" s="1">
        <v>0.4</v>
      </c>
      <c r="E63" s="2" t="s">
        <v>71</v>
      </c>
      <c r="F63" s="1">
        <v>0.2059</v>
      </c>
      <c r="G63" s="1">
        <v>0.2167</v>
      </c>
      <c r="I63" s="2" t="s">
        <v>153</v>
      </c>
      <c r="J63" s="1" t="s">
        <v>369</v>
      </c>
    </row>
    <row r="64" spans="2:13" x14ac:dyDescent="0.35">
      <c r="B64" s="1">
        <v>0.06</v>
      </c>
      <c r="C64" s="1">
        <v>0.24</v>
      </c>
      <c r="E64" s="2" t="s">
        <v>70</v>
      </c>
      <c r="F64" s="1">
        <v>4.8520000000000001E-2</v>
      </c>
      <c r="G64" s="1">
        <v>4.8460000000000003E-2</v>
      </c>
      <c r="I64" s="2"/>
      <c r="J64" s="1"/>
    </row>
    <row r="65" spans="1:10" x14ac:dyDescent="0.35">
      <c r="B65" s="1">
        <v>0.08</v>
      </c>
      <c r="C65" s="1">
        <v>0.6</v>
      </c>
      <c r="E65" s="2"/>
      <c r="F65" s="1"/>
      <c r="G65" s="1"/>
      <c r="I65" s="2" t="s">
        <v>151</v>
      </c>
      <c r="J65" s="1"/>
    </row>
    <row r="66" spans="1:10" x14ac:dyDescent="0.35">
      <c r="B66" s="1">
        <v>0.06</v>
      </c>
      <c r="C66" s="1">
        <v>0</v>
      </c>
      <c r="E66" s="2" t="s">
        <v>364</v>
      </c>
      <c r="F66" s="1">
        <v>2.818E-2</v>
      </c>
      <c r="G66" s="1">
        <v>0.18260000000000001</v>
      </c>
      <c r="I66" s="2" t="s">
        <v>150</v>
      </c>
      <c r="J66" s="1">
        <v>0.13059999999999999</v>
      </c>
    </row>
    <row r="67" spans="1:10" x14ac:dyDescent="0.35">
      <c r="B67" s="1">
        <v>0.31</v>
      </c>
      <c r="C67" s="1">
        <v>0.33</v>
      </c>
      <c r="E67" s="2" t="s">
        <v>365</v>
      </c>
      <c r="F67" s="1">
        <v>0.2329</v>
      </c>
      <c r="G67" s="1">
        <v>0.38540000000000002</v>
      </c>
      <c r="I67" s="2" t="s">
        <v>149</v>
      </c>
      <c r="J67" s="1">
        <v>0.28399999999999997</v>
      </c>
    </row>
    <row r="68" spans="1:10" x14ac:dyDescent="0.35">
      <c r="B68" s="1">
        <v>-0.39</v>
      </c>
      <c r="C68" s="1">
        <v>0.49</v>
      </c>
      <c r="E68" s="2"/>
      <c r="F68" s="1"/>
      <c r="G68" s="1"/>
      <c r="I68" s="2" t="s">
        <v>148</v>
      </c>
      <c r="J68" s="54" t="s">
        <v>370</v>
      </c>
    </row>
    <row r="69" spans="1:10" x14ac:dyDescent="0.35">
      <c r="B69" s="1">
        <v>0.31</v>
      </c>
      <c r="C69" s="1">
        <v>0.25</v>
      </c>
      <c r="E69" s="2" t="s">
        <v>366</v>
      </c>
      <c r="F69" s="1" t="s">
        <v>367</v>
      </c>
      <c r="G69" s="1" t="s">
        <v>368</v>
      </c>
      <c r="I69" s="2" t="s">
        <v>146</v>
      </c>
      <c r="J69" s="54" t="s">
        <v>371</v>
      </c>
    </row>
    <row r="70" spans="1:10" x14ac:dyDescent="0.35">
      <c r="B70" s="1"/>
      <c r="C70" s="1">
        <v>0.15</v>
      </c>
      <c r="I70" s="2" t="s">
        <v>144</v>
      </c>
      <c r="J70" s="1">
        <v>0.12239999999999999</v>
      </c>
    </row>
    <row r="71" spans="1:10" x14ac:dyDescent="0.35">
      <c r="B71" s="1"/>
      <c r="C71" s="1">
        <v>-0.16</v>
      </c>
      <c r="I71" s="2"/>
      <c r="J71" s="1"/>
    </row>
    <row r="72" spans="1:10" x14ac:dyDescent="0.35">
      <c r="I72" s="2" t="s">
        <v>143</v>
      </c>
      <c r="J72" s="1"/>
    </row>
    <row r="73" spans="1:10" x14ac:dyDescent="0.35">
      <c r="A73" s="43" t="s">
        <v>73</v>
      </c>
      <c r="B73" s="38">
        <f>AVERAGE(B52:B71)</f>
        <v>0.13055555555555556</v>
      </c>
      <c r="C73" s="38">
        <f>AVERAGE(C52:C71)</f>
        <v>0.28399999999999997</v>
      </c>
      <c r="I73" s="2" t="s">
        <v>142</v>
      </c>
      <c r="J73" s="1" t="s">
        <v>372</v>
      </c>
    </row>
    <row r="74" spans="1:10" x14ac:dyDescent="0.35">
      <c r="A74" s="43" t="s">
        <v>83</v>
      </c>
      <c r="B74" s="38">
        <f>MEDIAN(B52:B71)</f>
        <v>0.115</v>
      </c>
      <c r="C74" s="38">
        <f>MEDIAN(C52:C71)</f>
        <v>0.315</v>
      </c>
      <c r="I74" s="2" t="s">
        <v>32</v>
      </c>
      <c r="J74" s="1">
        <v>0.83699999999999997</v>
      </c>
    </row>
    <row r="75" spans="1:10" x14ac:dyDescent="0.35">
      <c r="A75" s="43" t="s">
        <v>654</v>
      </c>
      <c r="B75" s="38">
        <f>STDEV(B52:B71)</f>
        <v>0.20586895381234843</v>
      </c>
      <c r="C75" s="38">
        <f>STDEV(C52:C71)</f>
        <v>0.21673170413889009</v>
      </c>
      <c r="I75" s="2" t="s">
        <v>44</v>
      </c>
      <c r="J75" s="1" t="s">
        <v>30</v>
      </c>
    </row>
    <row r="76" spans="1:10" x14ac:dyDescent="0.35">
      <c r="A76" s="43" t="s">
        <v>655</v>
      </c>
      <c r="B76" s="38">
        <f>COUNT(B52:B71)</f>
        <v>18</v>
      </c>
      <c r="C76" s="38">
        <f>COUNT(C52:C71)</f>
        <v>20</v>
      </c>
      <c r="I76" s="2" t="s">
        <v>126</v>
      </c>
      <c r="J76" s="1" t="s">
        <v>31</v>
      </c>
    </row>
    <row r="77" spans="1:10" x14ac:dyDescent="0.35">
      <c r="I77" s="2"/>
      <c r="J77" s="1"/>
    </row>
    <row r="78" spans="1:10" x14ac:dyDescent="0.35">
      <c r="I78" s="2" t="s">
        <v>140</v>
      </c>
      <c r="J78" s="1"/>
    </row>
    <row r="79" spans="1:10" x14ac:dyDescent="0.35">
      <c r="I79" s="2" t="s">
        <v>139</v>
      </c>
      <c r="J79" s="1">
        <v>18</v>
      </c>
    </row>
    <row r="80" spans="1:10" x14ac:dyDescent="0.35">
      <c r="I80" s="2" t="s">
        <v>138</v>
      </c>
      <c r="J80" s="1">
        <v>20</v>
      </c>
    </row>
    <row r="81" spans="2:28" x14ac:dyDescent="0.35">
      <c r="I81" s="2"/>
      <c r="J81" s="1"/>
    </row>
    <row r="84" spans="2:28" ht="23" x14ac:dyDescent="0.5">
      <c r="B84" s="63" t="s">
        <v>677</v>
      </c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</row>
    <row r="85" spans="2:28" x14ac:dyDescent="0.35">
      <c r="B85" s="21"/>
      <c r="C85" s="21"/>
      <c r="D85" s="64" t="s">
        <v>59</v>
      </c>
      <c r="E85" s="64"/>
      <c r="F85" s="64"/>
      <c r="G85" s="64"/>
      <c r="J85" s="65" t="s">
        <v>58</v>
      </c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</row>
    <row r="86" spans="2:28" ht="16.5" x14ac:dyDescent="0.35">
      <c r="B86" s="61"/>
      <c r="C86" s="61"/>
      <c r="D86" s="61" t="s">
        <v>8</v>
      </c>
      <c r="E86" s="61"/>
      <c r="F86" s="61" t="s">
        <v>6</v>
      </c>
      <c r="G86" s="61"/>
      <c r="J86" s="62" t="s">
        <v>57</v>
      </c>
      <c r="K86" s="62"/>
      <c r="L86" s="62"/>
      <c r="M86" s="62"/>
      <c r="N86" s="62"/>
      <c r="O86" s="62"/>
      <c r="Q86" s="66" t="s">
        <v>56</v>
      </c>
      <c r="R86" s="66"/>
      <c r="S86" s="66"/>
      <c r="T86" s="66"/>
      <c r="U86" s="66"/>
      <c r="V86" s="66"/>
      <c r="W86" s="66"/>
      <c r="X86" s="66"/>
      <c r="Y86" s="66"/>
      <c r="AA86" s="66" t="s">
        <v>55</v>
      </c>
      <c r="AB86" s="66"/>
    </row>
    <row r="87" spans="2:28" x14ac:dyDescent="0.35">
      <c r="B87" s="15"/>
      <c r="C87" s="15"/>
      <c r="D87" s="15" t="s">
        <v>54</v>
      </c>
      <c r="E87" s="9" t="s">
        <v>668</v>
      </c>
      <c r="F87" s="15" t="s">
        <v>54</v>
      </c>
      <c r="G87" s="9" t="s">
        <v>668</v>
      </c>
      <c r="J87" s="2" t="s">
        <v>53</v>
      </c>
      <c r="K87" s="1" t="s">
        <v>669</v>
      </c>
      <c r="L87" s="1"/>
      <c r="M87" s="1"/>
      <c r="N87" s="1"/>
      <c r="O87" s="1"/>
      <c r="Q87" s="2" t="s">
        <v>52</v>
      </c>
      <c r="R87" s="1"/>
      <c r="S87" s="1"/>
      <c r="T87" s="1"/>
      <c r="U87" s="1"/>
      <c r="V87" s="1"/>
      <c r="W87" s="1"/>
      <c r="X87" s="1"/>
      <c r="Y87" s="1"/>
      <c r="AA87" s="61" t="s">
        <v>9</v>
      </c>
      <c r="AB87" s="61"/>
    </row>
    <row r="88" spans="2:28" x14ac:dyDescent="0.35">
      <c r="B88" s="40"/>
      <c r="C88" s="40"/>
      <c r="D88" s="40">
        <v>1</v>
      </c>
      <c r="E88" s="40">
        <v>0.66666666666666663</v>
      </c>
      <c r="F88" s="40">
        <v>0.93548387096774188</v>
      </c>
      <c r="G88" s="40">
        <v>-0.7142857142857143</v>
      </c>
      <c r="J88" s="2"/>
      <c r="K88" s="1"/>
      <c r="L88" s="1"/>
      <c r="M88" s="1"/>
      <c r="N88" s="1"/>
      <c r="O88" s="1"/>
      <c r="Q88" s="2"/>
      <c r="R88" s="1"/>
      <c r="S88" s="1"/>
      <c r="T88" s="1"/>
      <c r="U88" s="1"/>
      <c r="V88" s="1"/>
      <c r="W88" s="1"/>
      <c r="X88" s="1"/>
      <c r="Y88" s="1"/>
      <c r="AA88" s="2" t="s">
        <v>37</v>
      </c>
      <c r="AB88" s="22">
        <v>1.0163899999999999</v>
      </c>
    </row>
    <row r="89" spans="2:28" x14ac:dyDescent="0.35">
      <c r="B89" s="40"/>
      <c r="C89" s="40"/>
      <c r="D89" s="40">
        <v>0.92452830188679247</v>
      </c>
      <c r="E89" s="40">
        <v>0.33333333333333331</v>
      </c>
      <c r="F89" s="40">
        <v>0.72093023255813948</v>
      </c>
      <c r="G89" s="40">
        <v>-0.6</v>
      </c>
      <c r="J89" s="2" t="s">
        <v>51</v>
      </c>
      <c r="K89" s="1" t="s">
        <v>50</v>
      </c>
      <c r="L89" s="1"/>
      <c r="M89" s="1"/>
      <c r="N89" s="1"/>
      <c r="O89" s="1"/>
      <c r="Q89" s="2" t="s">
        <v>49</v>
      </c>
      <c r="R89" s="1">
        <v>1</v>
      </c>
      <c r="S89" s="1"/>
      <c r="T89" s="1"/>
      <c r="U89" s="1"/>
      <c r="V89" s="1"/>
      <c r="W89" s="1"/>
      <c r="X89" s="1"/>
      <c r="Y89" s="1"/>
      <c r="AA89" s="2" t="s">
        <v>29</v>
      </c>
      <c r="AB89" s="22">
        <v>0.90873280000000001</v>
      </c>
    </row>
    <row r="90" spans="2:28" x14ac:dyDescent="0.35">
      <c r="B90" s="40"/>
      <c r="C90" s="40"/>
      <c r="D90" s="40">
        <v>0.65217391304347827</v>
      </c>
      <c r="E90" s="40">
        <v>0.7142857142857143</v>
      </c>
      <c r="F90" s="40">
        <v>0.68421052631578949</v>
      </c>
      <c r="G90" s="40">
        <v>0.23076923076923078</v>
      </c>
      <c r="J90" s="2" t="s">
        <v>47</v>
      </c>
      <c r="K90" s="1">
        <v>0.05</v>
      </c>
      <c r="L90" s="1"/>
      <c r="M90" s="1"/>
      <c r="N90" s="1"/>
      <c r="O90" s="1"/>
      <c r="Q90" s="2" t="s">
        <v>48</v>
      </c>
      <c r="R90" s="1">
        <v>3</v>
      </c>
      <c r="S90" s="1"/>
      <c r="T90" s="1"/>
      <c r="U90" s="1"/>
      <c r="V90" s="1"/>
      <c r="W90" s="1"/>
      <c r="X90" s="1"/>
      <c r="Y90" s="1"/>
      <c r="AA90" s="22" t="s">
        <v>232</v>
      </c>
      <c r="AB90" s="22">
        <v>22</v>
      </c>
    </row>
    <row r="91" spans="2:28" x14ac:dyDescent="0.35">
      <c r="B91" s="40"/>
      <c r="C91" s="40"/>
      <c r="D91" s="40">
        <v>0.83606557377049184</v>
      </c>
      <c r="E91" s="40">
        <v>0.52941176470588236</v>
      </c>
      <c r="F91" s="40">
        <v>0.64</v>
      </c>
      <c r="G91" s="40">
        <v>-0.36363636363636365</v>
      </c>
      <c r="J91" s="2"/>
      <c r="K91" s="1"/>
      <c r="L91" s="1"/>
      <c r="M91" s="1"/>
      <c r="N91" s="1"/>
      <c r="O91" s="1"/>
      <c r="Q91" s="2" t="s">
        <v>47</v>
      </c>
      <c r="R91" s="1">
        <v>0.05</v>
      </c>
      <c r="S91" s="1"/>
      <c r="T91" s="1"/>
      <c r="U91" s="1"/>
      <c r="V91" s="1"/>
      <c r="W91" s="1"/>
      <c r="X91" s="1"/>
      <c r="Y91" s="1"/>
      <c r="AA91" s="22" t="s">
        <v>462</v>
      </c>
      <c r="AB91" s="22">
        <v>22</v>
      </c>
    </row>
    <row r="92" spans="2:28" x14ac:dyDescent="0.35">
      <c r="B92" s="40"/>
      <c r="C92" s="40"/>
      <c r="D92" s="40">
        <v>0.68316831683168322</v>
      </c>
      <c r="E92" s="40">
        <v>0.7142857142857143</v>
      </c>
      <c r="F92" s="40">
        <v>0.39583333333333331</v>
      </c>
      <c r="G92" s="40">
        <v>-0.1111111111111111</v>
      </c>
      <c r="J92" s="2" t="s">
        <v>46</v>
      </c>
      <c r="K92" s="1" t="s">
        <v>45</v>
      </c>
      <c r="L92" s="1" t="s">
        <v>32</v>
      </c>
      <c r="M92" s="1" t="s">
        <v>44</v>
      </c>
      <c r="N92" s="1" t="s">
        <v>43</v>
      </c>
      <c r="O92" s="1"/>
      <c r="Q92" s="2"/>
      <c r="R92" s="1"/>
      <c r="S92" s="1"/>
      <c r="T92" s="1"/>
      <c r="U92" s="1"/>
      <c r="V92" s="1"/>
      <c r="W92" s="1"/>
      <c r="X92" s="1"/>
      <c r="Y92" s="1"/>
    </row>
    <row r="93" spans="2:28" x14ac:dyDescent="0.35">
      <c r="B93" s="40"/>
      <c r="C93" s="40"/>
      <c r="D93" s="40">
        <v>0.90476190476190477</v>
      </c>
      <c r="E93" s="40">
        <v>0.45454545454545453</v>
      </c>
      <c r="F93" s="40">
        <v>0.68181818181818177</v>
      </c>
      <c r="G93" s="40">
        <v>0.14285714285714285</v>
      </c>
      <c r="J93" s="2" t="s">
        <v>28</v>
      </c>
      <c r="K93" s="1">
        <v>12.52</v>
      </c>
      <c r="L93" s="1" t="s">
        <v>25</v>
      </c>
      <c r="M93" s="1" t="s">
        <v>26</v>
      </c>
      <c r="N93" s="1" t="s">
        <v>27</v>
      </c>
      <c r="O93" s="1"/>
      <c r="Q93" s="2" t="s">
        <v>42</v>
      </c>
      <c r="R93" s="1" t="s">
        <v>17</v>
      </c>
      <c r="S93" s="1" t="s">
        <v>41</v>
      </c>
      <c r="T93" s="1" t="s">
        <v>40</v>
      </c>
      <c r="U93" s="1" t="s">
        <v>39</v>
      </c>
      <c r="V93" s="1" t="s">
        <v>38</v>
      </c>
      <c r="W93" s="1"/>
      <c r="X93" s="1"/>
      <c r="Y93" s="1"/>
      <c r="AA93" s="61" t="s">
        <v>8</v>
      </c>
      <c r="AB93" s="61"/>
    </row>
    <row r="94" spans="2:28" x14ac:dyDescent="0.35">
      <c r="B94" s="40"/>
      <c r="C94" s="40"/>
      <c r="D94" s="40">
        <v>0.63636363636363635</v>
      </c>
      <c r="E94" s="40">
        <v>0.33333333333333331</v>
      </c>
      <c r="F94" s="40">
        <v>0.189873417721519</v>
      </c>
      <c r="G94" s="40">
        <v>-0.33333333333333331</v>
      </c>
      <c r="J94" s="2" t="s">
        <v>24</v>
      </c>
      <c r="K94" s="1">
        <v>64.44</v>
      </c>
      <c r="L94" s="1" t="s">
        <v>25</v>
      </c>
      <c r="M94" s="1" t="s">
        <v>26</v>
      </c>
      <c r="N94" s="1" t="s">
        <v>27</v>
      </c>
      <c r="O94" s="1"/>
      <c r="Q94" s="2"/>
      <c r="R94" s="1"/>
      <c r="S94" s="1"/>
      <c r="T94" s="1"/>
      <c r="U94" s="1"/>
      <c r="V94" s="1"/>
      <c r="W94" s="1"/>
      <c r="X94" s="1"/>
      <c r="Y94" s="1"/>
      <c r="AA94" s="2" t="s">
        <v>37</v>
      </c>
      <c r="AB94" s="22">
        <v>0.88441979999999998</v>
      </c>
    </row>
    <row r="95" spans="2:28" x14ac:dyDescent="0.35">
      <c r="B95" s="40"/>
      <c r="C95" s="40"/>
      <c r="D95" s="40">
        <v>0.74358974358974361</v>
      </c>
      <c r="E95" s="40">
        <v>0.5</v>
      </c>
      <c r="F95" s="40">
        <v>0.75862068965517238</v>
      </c>
      <c r="G95" s="40">
        <v>-0.27272727272727271</v>
      </c>
      <c r="J95" s="2" t="s">
        <v>23</v>
      </c>
      <c r="K95" s="1">
        <v>6.1849999999999996</v>
      </c>
      <c r="L95" s="1" t="s">
        <v>25</v>
      </c>
      <c r="M95" s="1" t="s">
        <v>26</v>
      </c>
      <c r="N95" s="1" t="s">
        <v>27</v>
      </c>
      <c r="O95" s="1"/>
      <c r="Q95" s="2" t="s">
        <v>957</v>
      </c>
      <c r="R95" s="1"/>
      <c r="S95" s="1"/>
      <c r="T95" s="1"/>
      <c r="U95" s="1"/>
      <c r="V95" s="1"/>
      <c r="W95" s="1"/>
      <c r="X95" s="1"/>
      <c r="Y95" s="1"/>
      <c r="AA95" s="2" t="s">
        <v>29</v>
      </c>
      <c r="AB95" s="22">
        <v>0.9014451</v>
      </c>
    </row>
    <row r="96" spans="2:28" x14ac:dyDescent="0.35">
      <c r="B96" s="40"/>
      <c r="C96" s="40"/>
      <c r="D96" s="40">
        <v>0.9</v>
      </c>
      <c r="E96" s="40">
        <v>0.2</v>
      </c>
      <c r="F96" s="40">
        <v>0.44827586206896552</v>
      </c>
      <c r="G96" s="40">
        <v>-0.42857142857142855</v>
      </c>
      <c r="J96" s="2"/>
      <c r="K96" s="1"/>
      <c r="L96" s="1"/>
      <c r="M96" s="1"/>
      <c r="N96" s="1"/>
      <c r="O96" s="1"/>
      <c r="Q96" s="2" t="s">
        <v>9</v>
      </c>
      <c r="R96" s="1">
        <v>-0.12720000000000001</v>
      </c>
      <c r="S96" s="1" t="s">
        <v>670</v>
      </c>
      <c r="T96" s="1" t="s">
        <v>31</v>
      </c>
      <c r="U96" s="1" t="s">
        <v>30</v>
      </c>
      <c r="V96" s="1">
        <v>0.36709999999999998</v>
      </c>
      <c r="W96" s="1"/>
      <c r="X96" s="1"/>
      <c r="Y96" s="1"/>
      <c r="AA96" s="22" t="s">
        <v>232</v>
      </c>
      <c r="AB96" s="22">
        <v>28</v>
      </c>
    </row>
    <row r="97" spans="2:28" x14ac:dyDescent="0.35">
      <c r="B97" s="40"/>
      <c r="C97" s="40"/>
      <c r="D97" s="40">
        <v>0.38983050847457629</v>
      </c>
      <c r="E97" s="40">
        <v>0.63636363636363635</v>
      </c>
      <c r="F97" s="40">
        <v>0.54666666666666663</v>
      </c>
      <c r="G97" s="40">
        <v>-0.36363636363636365</v>
      </c>
      <c r="J97" s="2" t="s">
        <v>36</v>
      </c>
      <c r="K97" s="1" t="s">
        <v>35</v>
      </c>
      <c r="L97" s="1" t="s">
        <v>12</v>
      </c>
      <c r="M97" s="1" t="s">
        <v>34</v>
      </c>
      <c r="N97" s="1" t="s">
        <v>33</v>
      </c>
      <c r="O97" s="1" t="s">
        <v>32</v>
      </c>
      <c r="Q97" s="2" t="s">
        <v>8</v>
      </c>
      <c r="R97" s="1">
        <v>0.1769</v>
      </c>
      <c r="S97" s="1" t="s">
        <v>671</v>
      </c>
      <c r="T97" s="1" t="s">
        <v>31</v>
      </c>
      <c r="U97" s="1" t="s">
        <v>30</v>
      </c>
      <c r="V97" s="1">
        <v>6.7699999999999996E-2</v>
      </c>
      <c r="W97" s="1"/>
      <c r="X97" s="1"/>
      <c r="Y97" s="1"/>
      <c r="AA97" s="22" t="s">
        <v>462</v>
      </c>
      <c r="AB97" s="22">
        <v>28</v>
      </c>
    </row>
    <row r="98" spans="2:28" x14ac:dyDescent="0.35">
      <c r="B98" s="40"/>
      <c r="C98" s="40"/>
      <c r="D98" s="40">
        <v>0.42857142857142855</v>
      </c>
      <c r="E98" s="40">
        <v>0.57894736842105265</v>
      </c>
      <c r="F98" s="40">
        <v>0.71875</v>
      </c>
      <c r="G98" s="40">
        <v>-0.2</v>
      </c>
      <c r="J98" s="2" t="s">
        <v>28</v>
      </c>
      <c r="K98" s="1">
        <v>4.4080000000000004</v>
      </c>
      <c r="L98" s="1">
        <v>2</v>
      </c>
      <c r="M98" s="1">
        <v>2.2040000000000002</v>
      </c>
      <c r="N98" s="1" t="s">
        <v>672</v>
      </c>
      <c r="O98" s="1" t="s">
        <v>22</v>
      </c>
      <c r="Q98" s="2" t="s">
        <v>6</v>
      </c>
      <c r="R98" s="1">
        <v>0.92569999999999997</v>
      </c>
      <c r="S98" s="1" t="s">
        <v>673</v>
      </c>
      <c r="T98" s="1" t="s">
        <v>27</v>
      </c>
      <c r="U98" s="1" t="s">
        <v>26</v>
      </c>
      <c r="V98" s="54" t="s">
        <v>25</v>
      </c>
      <c r="W98" s="1"/>
      <c r="X98" s="1"/>
      <c r="Y98" s="1"/>
    </row>
    <row r="99" spans="2:28" x14ac:dyDescent="0.35">
      <c r="B99" s="40"/>
      <c r="C99" s="40"/>
      <c r="D99" s="40">
        <v>0.90322580645161288</v>
      </c>
      <c r="E99" s="40">
        <v>0.7142857142857143</v>
      </c>
      <c r="F99" s="40">
        <v>0.78125</v>
      </c>
      <c r="G99" s="40">
        <v>-0.5</v>
      </c>
      <c r="J99" s="2" t="s">
        <v>24</v>
      </c>
      <c r="K99" s="1">
        <v>22.68</v>
      </c>
      <c r="L99" s="1">
        <v>2</v>
      </c>
      <c r="M99" s="1">
        <v>11.34</v>
      </c>
      <c r="N99" s="1" t="s">
        <v>674</v>
      </c>
      <c r="O99" s="1" t="s">
        <v>22</v>
      </c>
      <c r="Q99" s="2"/>
      <c r="R99" s="1"/>
      <c r="S99" s="1"/>
      <c r="T99" s="1"/>
      <c r="U99" s="1"/>
      <c r="V99" s="1"/>
      <c r="W99" s="1"/>
      <c r="X99" s="1"/>
      <c r="Y99" s="1"/>
      <c r="AA99" s="61" t="s">
        <v>6</v>
      </c>
      <c r="AB99" s="61"/>
    </row>
    <row r="100" spans="2:28" x14ac:dyDescent="0.35">
      <c r="B100" s="40"/>
      <c r="C100" s="40"/>
      <c r="D100" s="40">
        <v>0.21428571428571427</v>
      </c>
      <c r="E100" s="40"/>
      <c r="F100" s="40">
        <v>0.59398496240601506</v>
      </c>
      <c r="G100" s="40">
        <v>-0.53846153846153844</v>
      </c>
      <c r="J100" s="2" t="s">
        <v>23</v>
      </c>
      <c r="K100" s="1">
        <v>2.177</v>
      </c>
      <c r="L100" s="1">
        <v>1</v>
      </c>
      <c r="M100" s="1">
        <v>2.177</v>
      </c>
      <c r="N100" s="1" t="s">
        <v>675</v>
      </c>
      <c r="O100" s="1" t="s">
        <v>22</v>
      </c>
      <c r="Q100" s="2"/>
      <c r="R100" s="1"/>
      <c r="S100" s="1"/>
      <c r="T100" s="1"/>
      <c r="U100" s="1"/>
      <c r="V100" s="1"/>
      <c r="W100" s="1"/>
      <c r="X100" s="1"/>
      <c r="Y100" s="1"/>
      <c r="AA100" s="2" t="s">
        <v>37</v>
      </c>
      <c r="AB100" s="36">
        <v>3.8954360000000001</v>
      </c>
    </row>
    <row r="101" spans="2:28" x14ac:dyDescent="0.35">
      <c r="B101" s="40"/>
      <c r="C101" s="40"/>
      <c r="D101" s="40">
        <v>0.82352941176470584</v>
      </c>
      <c r="E101" s="40"/>
      <c r="F101" s="40">
        <v>0.83333333333333337</v>
      </c>
      <c r="G101" s="40">
        <v>-0.70588235294117652</v>
      </c>
      <c r="J101" s="2" t="s">
        <v>21</v>
      </c>
      <c r="K101" s="1">
        <v>3.2810000000000001</v>
      </c>
      <c r="L101" s="1">
        <v>82</v>
      </c>
      <c r="M101" s="1">
        <v>4.0009999999999997E-2</v>
      </c>
      <c r="N101" s="1"/>
      <c r="O101" s="1"/>
      <c r="Q101" s="2" t="s">
        <v>20</v>
      </c>
      <c r="R101" s="1" t="s">
        <v>19</v>
      </c>
      <c r="S101" s="1" t="s">
        <v>18</v>
      </c>
      <c r="T101" s="1" t="s">
        <v>17</v>
      </c>
      <c r="U101" s="1" t="s">
        <v>16</v>
      </c>
      <c r="V101" s="1" t="s">
        <v>15</v>
      </c>
      <c r="W101" s="1" t="s">
        <v>14</v>
      </c>
      <c r="X101" s="1" t="s">
        <v>13</v>
      </c>
      <c r="Y101" s="1" t="s">
        <v>12</v>
      </c>
      <c r="AA101" s="2" t="s">
        <v>29</v>
      </c>
      <c r="AB101" s="22">
        <v>0.9379885</v>
      </c>
    </row>
    <row r="102" spans="2:28" x14ac:dyDescent="0.35">
      <c r="B102" s="40"/>
      <c r="C102" s="40"/>
      <c r="D102" s="40">
        <v>0.77777777777777779</v>
      </c>
      <c r="E102" s="40"/>
      <c r="F102" s="40">
        <v>0.78125</v>
      </c>
      <c r="G102" s="40">
        <v>-4.3478260869565216E-2</v>
      </c>
      <c r="J102" s="2"/>
      <c r="K102" s="1"/>
      <c r="L102" s="1"/>
      <c r="M102" s="1"/>
      <c r="N102" s="1"/>
      <c r="O102" s="1"/>
      <c r="Q102" s="2"/>
      <c r="R102" s="1"/>
      <c r="S102" s="1"/>
      <c r="T102" s="1"/>
      <c r="U102" s="1"/>
      <c r="V102" s="1"/>
      <c r="W102" s="1"/>
      <c r="X102" s="1"/>
      <c r="Y102" s="1"/>
      <c r="AA102" s="22" t="s">
        <v>232</v>
      </c>
      <c r="AB102" s="22">
        <v>3</v>
      </c>
    </row>
    <row r="103" spans="2:28" x14ac:dyDescent="0.35">
      <c r="B103" s="40"/>
      <c r="C103" s="40"/>
      <c r="D103" s="40">
        <v>0.51111111111111107</v>
      </c>
      <c r="E103" s="40"/>
      <c r="F103" s="40">
        <v>0.64912280701754388</v>
      </c>
      <c r="G103" s="40">
        <v>0</v>
      </c>
      <c r="J103" s="2" t="s">
        <v>11</v>
      </c>
      <c r="K103" s="1"/>
      <c r="L103" s="1"/>
      <c r="M103" s="1"/>
      <c r="N103" s="1"/>
      <c r="O103" s="1"/>
      <c r="Q103" s="2" t="s">
        <v>957</v>
      </c>
      <c r="R103" s="1"/>
      <c r="S103" s="1"/>
      <c r="T103" s="1"/>
      <c r="U103" s="1"/>
      <c r="V103" s="1"/>
      <c r="W103" s="1"/>
      <c r="X103" s="1"/>
      <c r="Y103" s="1"/>
      <c r="AA103" s="22" t="s">
        <v>462</v>
      </c>
      <c r="AB103" s="22">
        <v>3</v>
      </c>
    </row>
    <row r="104" spans="2:28" x14ac:dyDescent="0.35">
      <c r="B104" s="40"/>
      <c r="C104" s="40"/>
      <c r="D104" s="40"/>
      <c r="E104" s="40"/>
      <c r="F104" s="40">
        <v>0.43195266272189348</v>
      </c>
      <c r="J104" s="2" t="s">
        <v>10</v>
      </c>
      <c r="K104" s="1">
        <v>0.1784</v>
      </c>
      <c r="L104" s="1"/>
      <c r="M104" s="1"/>
      <c r="N104" s="1"/>
      <c r="O104" s="1"/>
      <c r="Q104" s="2" t="s">
        <v>9</v>
      </c>
      <c r="R104" s="1">
        <v>-0.79800000000000004</v>
      </c>
      <c r="S104" s="1">
        <v>-0.67079999999999995</v>
      </c>
      <c r="T104" s="1">
        <v>-0.12720000000000001</v>
      </c>
      <c r="U104" s="1">
        <v>8.5650000000000004E-2</v>
      </c>
      <c r="V104" s="1">
        <v>10</v>
      </c>
      <c r="W104" s="1">
        <v>12</v>
      </c>
      <c r="X104" s="1">
        <v>1.4850000000000001</v>
      </c>
      <c r="Y104" s="1">
        <v>82</v>
      </c>
    </row>
    <row r="105" spans="2:28" x14ac:dyDescent="0.35">
      <c r="B105" s="40"/>
      <c r="C105" s="40"/>
      <c r="D105" s="40"/>
      <c r="E105" s="40"/>
      <c r="F105" s="40">
        <v>0.77777777777777779</v>
      </c>
      <c r="J105" s="2" t="s">
        <v>956</v>
      </c>
      <c r="K105" s="1">
        <v>-0.1467</v>
      </c>
      <c r="L105" s="1"/>
      <c r="M105" s="1"/>
      <c r="N105" s="1"/>
      <c r="O105" s="1"/>
      <c r="Q105" s="2" t="s">
        <v>8</v>
      </c>
      <c r="R105" s="1">
        <v>0.70689999999999997</v>
      </c>
      <c r="S105" s="1">
        <v>0.53</v>
      </c>
      <c r="T105" s="1">
        <v>0.1769</v>
      </c>
      <c r="U105" s="1">
        <v>7.639E-2</v>
      </c>
      <c r="V105" s="1">
        <v>16</v>
      </c>
      <c r="W105" s="1">
        <v>12</v>
      </c>
      <c r="X105" s="1">
        <v>2.3159999999999998</v>
      </c>
      <c r="Y105" s="1">
        <v>82</v>
      </c>
    </row>
    <row r="106" spans="2:28" x14ac:dyDescent="0.35">
      <c r="B106" s="40"/>
      <c r="C106" s="40"/>
      <c r="D106" s="40"/>
      <c r="E106" s="40"/>
      <c r="F106" s="40">
        <v>0.41666666666666669</v>
      </c>
      <c r="G106" s="40"/>
      <c r="J106" s="2" t="s">
        <v>7</v>
      </c>
      <c r="K106" s="1">
        <v>0.3251</v>
      </c>
      <c r="L106" s="1"/>
      <c r="M106" s="1"/>
      <c r="N106" s="1"/>
      <c r="O106" s="1"/>
      <c r="Q106" s="2" t="s">
        <v>6</v>
      </c>
      <c r="R106" s="1">
        <v>0.62639999999999996</v>
      </c>
      <c r="S106" s="1">
        <v>-0.2994</v>
      </c>
      <c r="T106" s="1">
        <v>0.92569999999999997</v>
      </c>
      <c r="U106" s="1">
        <v>6.5720000000000001E-2</v>
      </c>
      <c r="V106" s="1">
        <v>22</v>
      </c>
      <c r="W106" s="1">
        <v>16</v>
      </c>
      <c r="X106" s="1">
        <v>14.09</v>
      </c>
      <c r="Y106" s="1">
        <v>82</v>
      </c>
    </row>
    <row r="107" spans="2:28" x14ac:dyDescent="0.35">
      <c r="B107" s="40"/>
      <c r="C107" s="40"/>
      <c r="D107" s="40"/>
      <c r="E107" s="40"/>
      <c r="F107" s="40">
        <v>0.5625</v>
      </c>
      <c r="G107" s="40"/>
      <c r="J107" s="2" t="s">
        <v>5</v>
      </c>
      <c r="K107" s="1">
        <v>4.4080000000000001E-2</v>
      </c>
      <c r="L107" s="1"/>
      <c r="M107" s="1"/>
      <c r="N107" s="1"/>
      <c r="O107" s="1"/>
      <c r="Q107" s="2"/>
      <c r="R107" s="1"/>
      <c r="S107" s="1"/>
      <c r="T107" s="1"/>
      <c r="U107" s="1"/>
      <c r="V107" s="1"/>
      <c r="W107" s="1"/>
      <c r="X107" s="1"/>
      <c r="Y107" s="1"/>
    </row>
    <row r="108" spans="2:28" x14ac:dyDescent="0.35">
      <c r="B108" s="40"/>
      <c r="C108" s="40"/>
      <c r="D108" s="40"/>
      <c r="E108" s="40"/>
      <c r="F108" s="40">
        <v>0.74</v>
      </c>
      <c r="G108" s="40"/>
      <c r="J108" s="2" t="s">
        <v>4</v>
      </c>
      <c r="K108" s="54" t="s">
        <v>676</v>
      </c>
      <c r="L108" s="1"/>
      <c r="M108" s="1"/>
      <c r="N108" s="1"/>
      <c r="O108" s="1"/>
      <c r="Q108" s="2"/>
      <c r="R108" s="1"/>
      <c r="S108" s="1"/>
      <c r="T108" s="1"/>
      <c r="U108" s="1"/>
      <c r="V108" s="1"/>
      <c r="W108" s="1"/>
      <c r="X108" s="1"/>
      <c r="Y108" s="1"/>
    </row>
    <row r="109" spans="2:28" x14ac:dyDescent="0.35">
      <c r="B109" s="40"/>
      <c r="C109" s="40"/>
      <c r="D109" s="40"/>
      <c r="E109" s="40"/>
      <c r="F109" s="40">
        <v>0.4925373134328358</v>
      </c>
      <c r="G109" s="40"/>
      <c r="J109" s="2"/>
      <c r="K109" s="1"/>
      <c r="L109" s="1"/>
      <c r="M109" s="1"/>
      <c r="N109" s="1"/>
      <c r="O109" s="1"/>
      <c r="Q109" s="2"/>
      <c r="R109" s="1"/>
      <c r="S109" s="1"/>
      <c r="T109" s="1"/>
      <c r="U109" s="1"/>
      <c r="V109" s="1"/>
      <c r="W109" s="1"/>
      <c r="X109" s="1"/>
      <c r="Y109" s="1"/>
    </row>
    <row r="110" spans="2:28" x14ac:dyDescent="0.35">
      <c r="J110" s="2" t="s">
        <v>3</v>
      </c>
      <c r="K110" s="1"/>
      <c r="L110" s="1"/>
      <c r="M110" s="1"/>
      <c r="N110" s="1"/>
      <c r="O110" s="1"/>
    </row>
    <row r="111" spans="2:28" x14ac:dyDescent="0.35">
      <c r="C111" s="43" t="s">
        <v>73</v>
      </c>
      <c r="D111" s="38">
        <f>AVERAGE(D88:D109)</f>
        <v>0.70806144679279115</v>
      </c>
      <c r="E111" s="38">
        <f t="shared" ref="E111:G111" si="4">AVERAGE(E88:E109)</f>
        <v>0.53128822501887529</v>
      </c>
      <c r="F111" s="38">
        <f t="shared" si="4"/>
        <v>0.62640174111188995</v>
      </c>
      <c r="G111" s="38">
        <f t="shared" si="4"/>
        <v>-0.30009358537171837</v>
      </c>
      <c r="J111" s="2" t="s">
        <v>2</v>
      </c>
      <c r="K111" s="1">
        <v>2</v>
      </c>
      <c r="L111" s="1"/>
      <c r="M111" s="1"/>
      <c r="N111" s="1"/>
      <c r="O111" s="1"/>
    </row>
    <row r="112" spans="2:28" x14ac:dyDescent="0.35">
      <c r="C112" s="43" t="s">
        <v>83</v>
      </c>
      <c r="D112" s="38">
        <f>MEDIAN(D88:D109)</f>
        <v>0.76068376068376065</v>
      </c>
      <c r="E112" s="38">
        <f t="shared" ref="E112:G112" si="5">MEDIAN(E88:E109)</f>
        <v>0.55417956656346745</v>
      </c>
      <c r="F112" s="38">
        <f t="shared" si="5"/>
        <v>0.66547049441786288</v>
      </c>
      <c r="G112" s="38">
        <f t="shared" si="5"/>
        <v>-0.34848484848484851</v>
      </c>
      <c r="J112" s="2" t="s">
        <v>1</v>
      </c>
      <c r="K112" s="1">
        <v>3</v>
      </c>
      <c r="L112" s="1"/>
      <c r="M112" s="1"/>
      <c r="N112" s="1"/>
      <c r="O112" s="1"/>
    </row>
    <row r="113" spans="3:15" x14ac:dyDescent="0.35">
      <c r="C113" s="43" t="s">
        <v>654</v>
      </c>
      <c r="D113" s="38">
        <f>STDEV(D88:D109)</f>
        <v>0.22396730825255604</v>
      </c>
      <c r="E113" s="38">
        <f t="shared" ref="E113:G113" si="6">STDEV(E88:E109)</f>
        <v>0.17244232105117555</v>
      </c>
      <c r="F113" s="38">
        <f t="shared" si="6"/>
        <v>0.17604732258518516</v>
      </c>
      <c r="G113" s="38">
        <f t="shared" si="6"/>
        <v>0.28624493492461317</v>
      </c>
      <c r="J113" s="2" t="s">
        <v>0</v>
      </c>
      <c r="K113" s="1">
        <v>88</v>
      </c>
      <c r="L113" s="1"/>
      <c r="M113" s="1"/>
      <c r="N113" s="1"/>
      <c r="O113" s="1"/>
    </row>
    <row r="114" spans="3:15" x14ac:dyDescent="0.35">
      <c r="C114" s="43" t="s">
        <v>655</v>
      </c>
      <c r="D114" s="38">
        <f>COUNT(D88:D109)</f>
        <v>16</v>
      </c>
      <c r="E114" s="38">
        <f t="shared" ref="E114:G114" si="7">COUNT(E88:E109)</f>
        <v>12</v>
      </c>
      <c r="F114" s="38">
        <f t="shared" si="7"/>
        <v>22</v>
      </c>
      <c r="G114" s="38">
        <f t="shared" si="7"/>
        <v>16</v>
      </c>
      <c r="J114" s="2"/>
      <c r="K114" s="1"/>
      <c r="L114" s="1"/>
      <c r="M114" s="1"/>
      <c r="N114" s="1"/>
      <c r="O114" s="1"/>
    </row>
  </sheetData>
  <mergeCells count="26">
    <mergeCell ref="AA87:AB87"/>
    <mergeCell ref="AA93:AB93"/>
    <mergeCell ref="AA99:AB99"/>
    <mergeCell ref="D85:G85"/>
    <mergeCell ref="B84:AB84"/>
    <mergeCell ref="J85:AB85"/>
    <mergeCell ref="B86:C86"/>
    <mergeCell ref="D86:E86"/>
    <mergeCell ref="F86:G86"/>
    <mergeCell ref="J86:O86"/>
    <mergeCell ref="Q86:Y86"/>
    <mergeCell ref="AA86:AB86"/>
    <mergeCell ref="E51:G51"/>
    <mergeCell ref="I51:J51"/>
    <mergeCell ref="L51:M51"/>
    <mergeCell ref="B1:Y1"/>
    <mergeCell ref="B2:E2"/>
    <mergeCell ref="G2:Y2"/>
    <mergeCell ref="G3:L3"/>
    <mergeCell ref="N3:V3"/>
    <mergeCell ref="X3:Y3"/>
    <mergeCell ref="X4:Y4"/>
    <mergeCell ref="X10:Y10"/>
    <mergeCell ref="B49:M49"/>
    <mergeCell ref="B50:C50"/>
    <mergeCell ref="E50:M50"/>
  </mergeCells>
  <pageMargins left="0.7" right="0.7" top="0.75" bottom="0.75" header="0.3" footer="0.3"/>
  <ignoredErrors>
    <ignoredError sqref="F69:G69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535B-935D-614E-82AF-0D9548F4E987}">
  <dimension ref="A1:AV328"/>
  <sheetViews>
    <sheetView tabSelected="1" zoomScale="60" zoomScaleNormal="60" workbookViewId="0"/>
  </sheetViews>
  <sheetFormatPr defaultColWidth="10.83203125" defaultRowHeight="15.5" x14ac:dyDescent="0.35"/>
  <cols>
    <col min="1" max="1" width="10.83203125" style="22"/>
    <col min="2" max="2" width="12.33203125" style="40" customWidth="1"/>
    <col min="3" max="3" width="14.75" style="40" customWidth="1"/>
    <col min="4" max="4" width="15.83203125" style="40" customWidth="1"/>
    <col min="5" max="5" width="16.5" style="40" customWidth="1"/>
    <col min="6" max="6" width="16.58203125" style="22" customWidth="1"/>
    <col min="7" max="7" width="35.1640625" style="22" customWidth="1"/>
    <col min="8" max="8" width="19.75" style="22" customWidth="1"/>
    <col min="9" max="9" width="36.5" style="22" customWidth="1"/>
    <col min="10" max="10" width="18.9140625" style="22" customWidth="1"/>
    <col min="11" max="11" width="19" style="22" customWidth="1"/>
    <col min="12" max="12" width="17.33203125" style="22" customWidth="1"/>
    <col min="13" max="13" width="17.9140625" style="22" customWidth="1"/>
    <col min="14" max="14" width="32.6640625" style="22" customWidth="1"/>
    <col min="15" max="15" width="24.33203125" style="22" customWidth="1"/>
    <col min="16" max="16" width="31.75" style="22" customWidth="1"/>
    <col min="17" max="17" width="26.9140625" style="22" customWidth="1"/>
    <col min="18" max="18" width="23.33203125" style="22" customWidth="1"/>
    <col min="19" max="19" width="25.25" style="22" customWidth="1"/>
    <col min="20" max="20" width="18.08203125" style="22" customWidth="1"/>
    <col min="21" max="21" width="36.4140625" style="22" customWidth="1"/>
    <col min="22" max="22" width="14.4140625" style="22" customWidth="1"/>
    <col min="23" max="23" width="20.9140625" style="22" customWidth="1"/>
    <col min="24" max="24" width="27.33203125" style="22" customWidth="1"/>
    <col min="25" max="25" width="14.83203125" style="22" customWidth="1"/>
    <col min="26" max="26" width="15.6640625" style="22" customWidth="1"/>
    <col min="27" max="27" width="16.25" style="22" customWidth="1"/>
    <col min="28" max="28" width="16.4140625" style="22" customWidth="1"/>
    <col min="29" max="29" width="16.25" style="22" customWidth="1"/>
    <col min="30" max="30" width="17.9140625" style="22" customWidth="1"/>
    <col min="31" max="31" width="16.25" style="22" customWidth="1"/>
    <col min="32" max="32" width="14.58203125" style="22" customWidth="1"/>
    <col min="33" max="33" width="15.4140625" style="22" customWidth="1"/>
    <col min="34" max="34" width="16.75" style="22" customWidth="1"/>
    <col min="35" max="35" width="16" style="22" customWidth="1"/>
    <col min="36" max="36" width="15.83203125" style="22" customWidth="1"/>
    <col min="37" max="37" width="16.5" style="22" customWidth="1"/>
    <col min="38" max="38" width="10.83203125" style="22"/>
    <col min="39" max="39" width="35.6640625" style="22" customWidth="1"/>
    <col min="40" max="40" width="13.5" style="22" customWidth="1"/>
    <col min="41" max="41" width="33.33203125" style="22" customWidth="1"/>
    <col min="42" max="42" width="34.58203125" style="22" customWidth="1"/>
    <col min="43" max="43" width="17.9140625" style="22" customWidth="1"/>
    <col min="44" max="44" width="14.1640625" style="22" customWidth="1"/>
    <col min="45" max="45" width="15" style="22" customWidth="1"/>
    <col min="46" max="46" width="14.75" style="22" customWidth="1"/>
    <col min="47" max="16384" width="10.83203125" style="22"/>
  </cols>
  <sheetData>
    <row r="1" spans="2:25" ht="23" x14ac:dyDescent="0.5">
      <c r="B1" s="76" t="s">
        <v>678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2:25" x14ac:dyDescent="0.35">
      <c r="B2" s="77" t="s">
        <v>59</v>
      </c>
      <c r="C2" s="77"/>
      <c r="D2" s="77"/>
      <c r="E2" s="77"/>
      <c r="G2" s="65" t="s">
        <v>58</v>
      </c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</row>
    <row r="3" spans="2:25" x14ac:dyDescent="0.35">
      <c r="B3" s="78" t="s">
        <v>8</v>
      </c>
      <c r="C3" s="78"/>
      <c r="D3" s="78" t="s">
        <v>6</v>
      </c>
      <c r="E3" s="78"/>
      <c r="G3" s="67" t="s">
        <v>164</v>
      </c>
      <c r="H3" s="67"/>
      <c r="I3" s="67"/>
      <c r="J3" s="67"/>
      <c r="K3" s="67"/>
      <c r="L3" s="67"/>
      <c r="N3" s="67" t="s">
        <v>163</v>
      </c>
      <c r="O3" s="67"/>
      <c r="P3" s="67"/>
      <c r="Q3" s="67"/>
      <c r="R3" s="67"/>
      <c r="S3" s="67"/>
      <c r="T3" s="67"/>
      <c r="U3" s="67"/>
      <c r="V3" s="67"/>
      <c r="X3" s="67" t="s">
        <v>55</v>
      </c>
      <c r="Y3" s="67"/>
    </row>
    <row r="4" spans="2:25" ht="16.5" x14ac:dyDescent="0.4">
      <c r="B4" s="91" t="s">
        <v>162</v>
      </c>
      <c r="C4" s="11" t="s">
        <v>245</v>
      </c>
      <c r="D4" s="91" t="s">
        <v>162</v>
      </c>
      <c r="E4" s="11" t="s">
        <v>245</v>
      </c>
      <c r="G4" s="2" t="s">
        <v>53</v>
      </c>
      <c r="H4" s="1" t="s">
        <v>958</v>
      </c>
      <c r="I4" s="1"/>
      <c r="J4" s="1"/>
      <c r="K4" s="1"/>
      <c r="L4" s="1"/>
      <c r="N4" s="2" t="s">
        <v>52</v>
      </c>
      <c r="O4" s="1"/>
      <c r="P4" s="1"/>
      <c r="Q4" s="1"/>
      <c r="R4" s="1"/>
      <c r="S4" s="1"/>
      <c r="T4" s="1"/>
      <c r="U4" s="1"/>
      <c r="V4" s="1"/>
      <c r="X4" s="61" t="s">
        <v>8</v>
      </c>
      <c r="Y4" s="61"/>
    </row>
    <row r="5" spans="2:25" x14ac:dyDescent="0.35">
      <c r="B5" s="3">
        <v>1</v>
      </c>
      <c r="C5" s="40">
        <v>0.5</v>
      </c>
      <c r="D5" s="40">
        <v>0.63265306122448983</v>
      </c>
      <c r="E5" s="40">
        <v>0.61904761904761907</v>
      </c>
      <c r="G5" s="2"/>
      <c r="H5" s="1"/>
      <c r="I5" s="1"/>
      <c r="J5" s="1"/>
      <c r="K5" s="1"/>
      <c r="L5" s="1"/>
      <c r="N5" s="2"/>
      <c r="O5" s="1"/>
      <c r="P5" s="1"/>
      <c r="Q5" s="1"/>
      <c r="R5" s="1"/>
      <c r="S5" s="1"/>
      <c r="T5" s="1"/>
      <c r="U5" s="1"/>
      <c r="V5" s="1"/>
      <c r="X5" s="22" t="s">
        <v>134</v>
      </c>
      <c r="Y5" s="22">
        <v>1.5105280000000001</v>
      </c>
    </row>
    <row r="6" spans="2:25" x14ac:dyDescent="0.35">
      <c r="B6" s="3">
        <v>0.92452830188679247</v>
      </c>
      <c r="C6" s="40">
        <v>0.6</v>
      </c>
      <c r="D6" s="40">
        <v>0.91304347826086951</v>
      </c>
      <c r="E6" s="40">
        <v>0.6310679611650486</v>
      </c>
      <c r="G6" s="2" t="s">
        <v>51</v>
      </c>
      <c r="H6" s="1" t="s">
        <v>50</v>
      </c>
      <c r="I6" s="1"/>
      <c r="J6" s="1"/>
      <c r="K6" s="1"/>
      <c r="L6" s="1"/>
      <c r="N6" s="2" t="s">
        <v>49</v>
      </c>
      <c r="O6" s="1">
        <v>1</v>
      </c>
      <c r="P6" s="1"/>
      <c r="Q6" s="1"/>
      <c r="R6" s="1"/>
      <c r="S6" s="1"/>
      <c r="T6" s="1"/>
      <c r="U6" s="1"/>
      <c r="V6" s="1"/>
      <c r="X6" s="22" t="s">
        <v>29</v>
      </c>
      <c r="Y6" s="22">
        <v>0.95844600000000002</v>
      </c>
    </row>
    <row r="7" spans="2:25" x14ac:dyDescent="0.35">
      <c r="B7" s="3">
        <v>0.65217391304347827</v>
      </c>
      <c r="C7" s="40">
        <v>-5.8823529411764705E-2</v>
      </c>
      <c r="D7" s="40">
        <v>0.53488372093023251</v>
      </c>
      <c r="E7" s="40">
        <v>0.6</v>
      </c>
      <c r="G7" s="2" t="s">
        <v>47</v>
      </c>
      <c r="H7" s="1">
        <v>0.05</v>
      </c>
      <c r="I7" s="1"/>
      <c r="J7" s="1"/>
      <c r="K7" s="1"/>
      <c r="L7" s="1"/>
      <c r="N7" s="2" t="s">
        <v>48</v>
      </c>
      <c r="O7" s="1">
        <v>2</v>
      </c>
      <c r="P7" s="1"/>
      <c r="Q7" s="1"/>
      <c r="R7" s="1"/>
      <c r="S7" s="1"/>
      <c r="T7" s="1"/>
      <c r="U7" s="1"/>
      <c r="V7" s="1"/>
      <c r="X7" s="22" t="s">
        <v>232</v>
      </c>
      <c r="Y7" s="22">
        <v>13</v>
      </c>
    </row>
    <row r="8" spans="2:25" x14ac:dyDescent="0.35">
      <c r="B8" s="3">
        <v>0.83606557377049184</v>
      </c>
      <c r="C8" s="40">
        <v>0.61904761904761907</v>
      </c>
      <c r="D8" s="40">
        <v>0.70666666666666667</v>
      </c>
      <c r="E8" s="40">
        <v>0.74025974025974028</v>
      </c>
      <c r="G8" s="2"/>
      <c r="H8" s="1"/>
      <c r="I8" s="1"/>
      <c r="J8" s="1"/>
      <c r="K8" s="1"/>
      <c r="L8" s="1"/>
      <c r="N8" s="2" t="s">
        <v>47</v>
      </c>
      <c r="O8" s="1">
        <v>0.05</v>
      </c>
      <c r="P8" s="1"/>
      <c r="Q8" s="1"/>
      <c r="R8" s="1"/>
      <c r="S8" s="1"/>
      <c r="T8" s="1"/>
      <c r="U8" s="1"/>
      <c r="V8" s="1"/>
      <c r="X8" s="22" t="s">
        <v>233</v>
      </c>
      <c r="Y8" s="22">
        <v>13</v>
      </c>
    </row>
    <row r="9" spans="2:25" x14ac:dyDescent="0.35">
      <c r="B9" s="3">
        <v>0.68316831683168322</v>
      </c>
      <c r="C9" s="40">
        <v>0</v>
      </c>
      <c r="D9" s="40">
        <v>0.36</v>
      </c>
      <c r="E9" s="40">
        <v>0.50588235294117645</v>
      </c>
      <c r="G9" s="2" t="s">
        <v>46</v>
      </c>
      <c r="H9" s="1" t="s">
        <v>45</v>
      </c>
      <c r="I9" s="1" t="s">
        <v>32</v>
      </c>
      <c r="J9" s="1" t="s">
        <v>44</v>
      </c>
      <c r="K9" s="1" t="s">
        <v>43</v>
      </c>
      <c r="L9" s="1"/>
      <c r="N9" s="2"/>
      <c r="O9" s="1"/>
      <c r="P9" s="1"/>
      <c r="Q9" s="1"/>
      <c r="R9" s="1"/>
      <c r="S9" s="1"/>
      <c r="T9" s="1"/>
      <c r="U9" s="1"/>
      <c r="V9" s="1"/>
    </row>
    <row r="10" spans="2:25" x14ac:dyDescent="0.35">
      <c r="B10" s="3">
        <v>0.90476190476190477</v>
      </c>
      <c r="C10" s="40">
        <v>0.65217391304347827</v>
      </c>
      <c r="D10" s="40">
        <v>0.81818181818181823</v>
      </c>
      <c r="E10" s="40">
        <v>0.57024793388429751</v>
      </c>
      <c r="G10" s="2" t="s">
        <v>28</v>
      </c>
      <c r="H10" s="1">
        <v>13.16</v>
      </c>
      <c r="I10" s="1">
        <v>8.0000000000000004E-4</v>
      </c>
      <c r="J10" s="1" t="s">
        <v>62</v>
      </c>
      <c r="K10" s="1" t="s">
        <v>27</v>
      </c>
      <c r="L10" s="1"/>
      <c r="N10" s="2" t="s">
        <v>42</v>
      </c>
      <c r="O10" s="1" t="s">
        <v>77</v>
      </c>
      <c r="P10" s="1" t="s">
        <v>41</v>
      </c>
      <c r="Q10" s="1" t="s">
        <v>40</v>
      </c>
      <c r="R10" s="1" t="s">
        <v>39</v>
      </c>
      <c r="S10" s="1" t="s">
        <v>38</v>
      </c>
      <c r="T10" s="1"/>
      <c r="U10" s="1"/>
      <c r="V10" s="1"/>
      <c r="X10" s="61" t="s">
        <v>6</v>
      </c>
      <c r="Y10" s="61"/>
    </row>
    <row r="11" spans="2:25" x14ac:dyDescent="0.35">
      <c r="B11" s="3">
        <v>0.63636363636363635</v>
      </c>
      <c r="C11" s="40">
        <v>0.2857142857142857</v>
      </c>
      <c r="D11" s="40">
        <v>0.2857142857142857</v>
      </c>
      <c r="E11" s="40">
        <v>0.71621621621621623</v>
      </c>
      <c r="G11" s="2" t="s">
        <v>24</v>
      </c>
      <c r="H11" s="1">
        <v>8.9139999999999997</v>
      </c>
      <c r="I11" s="1">
        <v>5.1999999999999998E-3</v>
      </c>
      <c r="J11" s="1" t="s">
        <v>63</v>
      </c>
      <c r="K11" s="1" t="s">
        <v>27</v>
      </c>
      <c r="L11" s="1"/>
      <c r="N11" s="2"/>
      <c r="O11" s="1"/>
      <c r="P11" s="1"/>
      <c r="Q11" s="1"/>
      <c r="R11" s="1"/>
      <c r="S11" s="1"/>
      <c r="T11" s="1"/>
      <c r="U11" s="1"/>
      <c r="V11" s="1"/>
      <c r="X11" s="22" t="s">
        <v>134</v>
      </c>
      <c r="Y11" s="22">
        <v>4.6292689999999997E-2</v>
      </c>
    </row>
    <row r="12" spans="2:25" x14ac:dyDescent="0.35">
      <c r="B12" s="3">
        <v>0.74358974358974361</v>
      </c>
      <c r="C12" s="40">
        <v>0.22222222222222221</v>
      </c>
      <c r="D12" s="40">
        <v>0.63636363636363635</v>
      </c>
      <c r="E12" s="40">
        <v>0.74789915966386555</v>
      </c>
      <c r="G12" s="2" t="s">
        <v>23</v>
      </c>
      <c r="H12" s="1">
        <v>14.22</v>
      </c>
      <c r="I12" s="1">
        <v>5.0000000000000001E-4</v>
      </c>
      <c r="J12" s="1" t="s">
        <v>62</v>
      </c>
      <c r="K12" s="1" t="s">
        <v>27</v>
      </c>
      <c r="L12" s="1"/>
      <c r="N12" s="2" t="s">
        <v>268</v>
      </c>
      <c r="O12" s="1"/>
      <c r="P12" s="1"/>
      <c r="Q12" s="1"/>
      <c r="R12" s="1"/>
      <c r="S12" s="1"/>
      <c r="T12" s="1"/>
      <c r="U12" s="1"/>
      <c r="V12" s="1"/>
      <c r="X12" s="22" t="s">
        <v>29</v>
      </c>
      <c r="Y12" s="22">
        <v>0.95000810000000002</v>
      </c>
    </row>
    <row r="13" spans="2:25" x14ac:dyDescent="0.35">
      <c r="B13" s="3">
        <v>0.9</v>
      </c>
      <c r="C13" s="40">
        <v>0.47826086956521741</v>
      </c>
      <c r="D13" s="40">
        <v>0.58333333333333337</v>
      </c>
      <c r="E13" s="40">
        <v>0.75862068965517238</v>
      </c>
      <c r="G13" s="2"/>
      <c r="H13" s="1"/>
      <c r="I13" s="1"/>
      <c r="J13" s="1"/>
      <c r="K13" s="1"/>
      <c r="L13" s="1"/>
      <c r="N13" s="2" t="s">
        <v>8</v>
      </c>
      <c r="O13" s="1">
        <v>0.35310000000000002</v>
      </c>
      <c r="P13" s="1" t="s">
        <v>269</v>
      </c>
      <c r="Q13" s="1" t="s">
        <v>27</v>
      </c>
      <c r="R13" s="1" t="s">
        <v>26</v>
      </c>
      <c r="S13" s="1" t="s">
        <v>25</v>
      </c>
      <c r="T13" s="1"/>
      <c r="U13" s="1"/>
      <c r="V13" s="1"/>
      <c r="X13" s="22" t="s">
        <v>232</v>
      </c>
      <c r="Y13" s="36">
        <v>12129</v>
      </c>
    </row>
    <row r="14" spans="2:25" x14ac:dyDescent="0.35">
      <c r="B14" s="3">
        <v>0.38983050847457629</v>
      </c>
      <c r="C14" s="40">
        <v>0.44827586206896552</v>
      </c>
      <c r="D14" s="40">
        <v>0.82758620689655171</v>
      </c>
      <c r="E14" s="40">
        <v>0.83098591549295775</v>
      </c>
      <c r="G14" s="2" t="s">
        <v>36</v>
      </c>
      <c r="H14" s="1" t="s">
        <v>246</v>
      </c>
      <c r="I14" s="1" t="s">
        <v>12</v>
      </c>
      <c r="J14" s="1" t="s">
        <v>34</v>
      </c>
      <c r="K14" s="1" t="s">
        <v>33</v>
      </c>
      <c r="L14" s="1" t="s">
        <v>32</v>
      </c>
      <c r="N14" s="2" t="s">
        <v>6</v>
      </c>
      <c r="O14" s="1">
        <v>6.875E-3</v>
      </c>
      <c r="P14" s="1" t="s">
        <v>270</v>
      </c>
      <c r="Q14" s="1" t="s">
        <v>31</v>
      </c>
      <c r="R14" s="1" t="s">
        <v>30</v>
      </c>
      <c r="S14" s="1">
        <v>0.99390000000000001</v>
      </c>
      <c r="T14" s="1"/>
      <c r="U14" s="1"/>
      <c r="V14" s="1"/>
      <c r="X14" s="22" t="s">
        <v>233</v>
      </c>
      <c r="Y14" s="36">
        <v>12129</v>
      </c>
    </row>
    <row r="15" spans="2:25" x14ac:dyDescent="0.35">
      <c r="B15" s="3">
        <v>0.42857142857142855</v>
      </c>
      <c r="C15" s="40">
        <v>0.13043478260869565</v>
      </c>
      <c r="D15" s="40">
        <v>0.64</v>
      </c>
      <c r="E15" s="40">
        <v>0.60360360360360366</v>
      </c>
      <c r="G15" s="2" t="s">
        <v>28</v>
      </c>
      <c r="H15" s="1">
        <v>0.47960000000000003</v>
      </c>
      <c r="I15" s="1">
        <v>1</v>
      </c>
      <c r="J15" s="1">
        <v>0.47960000000000003</v>
      </c>
      <c r="K15" s="1" t="s">
        <v>247</v>
      </c>
      <c r="L15" s="1" t="s">
        <v>248</v>
      </c>
      <c r="N15" s="2"/>
      <c r="O15" s="1"/>
      <c r="P15" s="1"/>
      <c r="Q15" s="1"/>
      <c r="R15" s="1"/>
      <c r="S15" s="1"/>
      <c r="T15" s="1"/>
      <c r="U15" s="1"/>
      <c r="V15" s="1"/>
    </row>
    <row r="16" spans="2:25" x14ac:dyDescent="0.35">
      <c r="B16" s="3">
        <v>0.90322580645161288</v>
      </c>
      <c r="C16" s="40">
        <v>0.52</v>
      </c>
      <c r="D16" s="40">
        <v>0.82608695652173914</v>
      </c>
      <c r="E16" s="40">
        <v>0.83636363636363631</v>
      </c>
      <c r="G16" s="2" t="s">
        <v>24</v>
      </c>
      <c r="H16" s="1">
        <v>0.32490000000000002</v>
      </c>
      <c r="I16" s="1">
        <v>1</v>
      </c>
      <c r="J16" s="1">
        <v>0.32490000000000002</v>
      </c>
      <c r="K16" s="1" t="s">
        <v>249</v>
      </c>
      <c r="L16" s="1" t="s">
        <v>250</v>
      </c>
      <c r="N16" s="2"/>
      <c r="O16" s="1"/>
      <c r="P16" s="1"/>
      <c r="Q16" s="1"/>
      <c r="R16" s="1"/>
      <c r="S16" s="1"/>
      <c r="T16" s="1"/>
      <c r="U16" s="1"/>
      <c r="V16" s="1"/>
    </row>
    <row r="17" spans="1:22" x14ac:dyDescent="0.35">
      <c r="B17" s="3">
        <v>0.21428571428571427</v>
      </c>
      <c r="C17" s="40">
        <v>0.14285714285714285</v>
      </c>
      <c r="D17" s="40">
        <v>0.65217391304347827</v>
      </c>
      <c r="E17" s="40">
        <v>0.70802919708029199</v>
      </c>
      <c r="G17" s="2" t="s">
        <v>23</v>
      </c>
      <c r="H17" s="1">
        <v>0.51839999999999997</v>
      </c>
      <c r="I17" s="1">
        <v>1</v>
      </c>
      <c r="J17" s="1">
        <v>0.51839999999999997</v>
      </c>
      <c r="K17" s="1" t="s">
        <v>251</v>
      </c>
      <c r="L17" s="1" t="s">
        <v>252</v>
      </c>
      <c r="N17" s="2" t="s">
        <v>20</v>
      </c>
      <c r="O17" s="1" t="s">
        <v>79</v>
      </c>
      <c r="P17" s="1" t="s">
        <v>78</v>
      </c>
      <c r="Q17" s="1" t="s">
        <v>77</v>
      </c>
      <c r="R17" s="1" t="s">
        <v>16</v>
      </c>
      <c r="S17" s="1" t="s">
        <v>15</v>
      </c>
      <c r="T17" s="1" t="s">
        <v>14</v>
      </c>
      <c r="U17" s="1" t="s">
        <v>13</v>
      </c>
      <c r="V17" s="1" t="s">
        <v>12</v>
      </c>
    </row>
    <row r="18" spans="1:22" x14ac:dyDescent="0.35">
      <c r="B18" s="3">
        <v>0.82352941176470584</v>
      </c>
      <c r="C18" s="40">
        <v>0.33333333333333331</v>
      </c>
      <c r="D18" s="40">
        <v>0.93478260869565222</v>
      </c>
      <c r="E18" s="40">
        <v>0.40350877192982454</v>
      </c>
      <c r="G18" s="2" t="s">
        <v>21</v>
      </c>
      <c r="H18" s="1">
        <v>2.3220000000000001</v>
      </c>
      <c r="I18" s="1">
        <v>60</v>
      </c>
      <c r="J18" s="1">
        <v>3.8699999999999998E-2</v>
      </c>
      <c r="K18" s="1"/>
      <c r="L18" s="1"/>
      <c r="N18" s="2"/>
      <c r="O18" s="1"/>
      <c r="P18" s="1"/>
      <c r="Q18" s="1"/>
      <c r="R18" s="1"/>
      <c r="S18" s="1"/>
      <c r="T18" s="1"/>
      <c r="U18" s="1"/>
      <c r="V18" s="1"/>
    </row>
    <row r="19" spans="1:22" x14ac:dyDescent="0.35">
      <c r="B19" s="3">
        <v>0.77777777777777779</v>
      </c>
      <c r="C19" s="40">
        <v>0.69230769230769229</v>
      </c>
      <c r="D19" s="40">
        <v>0.73529411764705888</v>
      </c>
      <c r="E19" s="40">
        <v>0.7142857142857143</v>
      </c>
      <c r="G19" s="2"/>
      <c r="H19" s="1"/>
      <c r="I19" s="1"/>
      <c r="J19" s="1"/>
      <c r="K19" s="1"/>
      <c r="L19" s="1"/>
      <c r="N19" s="2" t="s">
        <v>268</v>
      </c>
      <c r="O19" s="1"/>
      <c r="P19" s="1"/>
      <c r="Q19" s="1"/>
      <c r="R19" s="1"/>
      <c r="S19" s="1"/>
      <c r="T19" s="1"/>
      <c r="U19" s="1"/>
      <c r="V19" s="1"/>
    </row>
    <row r="20" spans="1:22" x14ac:dyDescent="0.35">
      <c r="B20" s="3">
        <v>0.51111111111111107</v>
      </c>
      <c r="C20" s="40">
        <v>0.1</v>
      </c>
      <c r="D20" s="40">
        <v>0.73333333333333328</v>
      </c>
      <c r="E20" s="40">
        <v>0.72093023255813948</v>
      </c>
      <c r="G20" s="2" t="s">
        <v>11</v>
      </c>
      <c r="H20" s="1"/>
      <c r="I20" s="1"/>
      <c r="J20" s="1"/>
      <c r="K20" s="1"/>
      <c r="L20" s="1"/>
      <c r="N20" s="2" t="s">
        <v>8</v>
      </c>
      <c r="O20" s="1">
        <v>0.70689999999999997</v>
      </c>
      <c r="P20" s="1">
        <v>0.3538</v>
      </c>
      <c r="Q20" s="1">
        <v>0.35310000000000002</v>
      </c>
      <c r="R20" s="1">
        <v>6.9550000000000001E-2</v>
      </c>
      <c r="S20" s="1">
        <v>16</v>
      </c>
      <c r="T20" s="1">
        <v>16</v>
      </c>
      <c r="U20" s="1">
        <v>5.077</v>
      </c>
      <c r="V20" s="1">
        <v>60</v>
      </c>
    </row>
    <row r="21" spans="1:22" x14ac:dyDescent="0.35">
      <c r="G21" s="2" t="s">
        <v>253</v>
      </c>
      <c r="H21" s="1">
        <v>0.69159999999999999</v>
      </c>
      <c r="I21" s="1"/>
      <c r="J21" s="1"/>
      <c r="K21" s="1"/>
      <c r="L21" s="1"/>
      <c r="N21" s="2" t="s">
        <v>6</v>
      </c>
      <c r="O21" s="1">
        <v>0.67630000000000001</v>
      </c>
      <c r="P21" s="1">
        <v>0.6694</v>
      </c>
      <c r="Q21" s="1">
        <v>6.875E-3</v>
      </c>
      <c r="R21" s="1">
        <v>6.9550000000000001E-2</v>
      </c>
      <c r="S21" s="1">
        <v>16</v>
      </c>
      <c r="T21" s="1">
        <v>16</v>
      </c>
      <c r="U21" s="1">
        <v>9.8849999999999993E-2</v>
      </c>
      <c r="V21" s="1">
        <v>60</v>
      </c>
    </row>
    <row r="22" spans="1:22" x14ac:dyDescent="0.35">
      <c r="A22" s="37" t="s">
        <v>73</v>
      </c>
      <c r="B22" s="47">
        <f>AVERAGE(B5:B20)</f>
        <v>0.70806144679279115</v>
      </c>
      <c r="C22" s="47">
        <f t="shared" ref="C22:E22" si="0">AVERAGE(C5:C20)</f>
        <v>0.35411276208480547</v>
      </c>
      <c r="D22" s="47">
        <f t="shared" si="0"/>
        <v>0.67625607105082153</v>
      </c>
      <c r="E22" s="47">
        <f t="shared" si="0"/>
        <v>0.66918429650920641</v>
      </c>
      <c r="G22" s="2" t="s">
        <v>254</v>
      </c>
      <c r="H22" s="1">
        <v>0.51160000000000005</v>
      </c>
      <c r="I22" s="1"/>
      <c r="J22" s="1"/>
      <c r="K22" s="1"/>
      <c r="L22" s="1"/>
      <c r="N22" s="2"/>
      <c r="O22" s="1"/>
      <c r="P22" s="1"/>
      <c r="Q22" s="1"/>
      <c r="R22" s="1"/>
      <c r="S22" s="1"/>
      <c r="T22" s="1"/>
      <c r="U22" s="1"/>
      <c r="V22" s="1"/>
    </row>
    <row r="23" spans="1:22" x14ac:dyDescent="0.35">
      <c r="A23" s="37" t="s">
        <v>83</v>
      </c>
      <c r="B23" s="47">
        <f>MEDIAN(B5:B20)</f>
        <v>0.76068376068376065</v>
      </c>
      <c r="C23" s="47">
        <f t="shared" ref="C23:E23" si="1">MEDIAN(C5:C20)</f>
        <v>0.39080459770114939</v>
      </c>
      <c r="D23" s="47">
        <f t="shared" si="1"/>
        <v>0.67942028985507252</v>
      </c>
      <c r="E23" s="47">
        <f t="shared" si="1"/>
        <v>0.71115745568300315</v>
      </c>
      <c r="G23" s="2" t="s">
        <v>255</v>
      </c>
      <c r="H23" s="54">
        <v>0.18</v>
      </c>
      <c r="I23" s="1"/>
      <c r="J23" s="1"/>
      <c r="K23" s="1"/>
      <c r="L23" s="1"/>
      <c r="N23" s="2"/>
      <c r="O23" s="1"/>
      <c r="P23" s="1"/>
      <c r="Q23" s="1"/>
      <c r="R23" s="1"/>
      <c r="S23" s="1"/>
      <c r="T23" s="1"/>
      <c r="U23" s="1"/>
      <c r="V23" s="1"/>
    </row>
    <row r="24" spans="1:22" x14ac:dyDescent="0.35">
      <c r="A24" s="37" t="s">
        <v>654</v>
      </c>
      <c r="B24" s="47">
        <f>STDEV(B5:B20)</f>
        <v>0.22396730825255604</v>
      </c>
      <c r="C24" s="47">
        <f t="shared" ref="C24:E24" si="2">STDEV(C5:C20)</f>
        <v>0.24284424740626118</v>
      </c>
      <c r="D24" s="47">
        <f t="shared" si="2"/>
        <v>0.17937187162304999</v>
      </c>
      <c r="E24" s="47">
        <f t="shared" si="2"/>
        <v>0.11601760456496731</v>
      </c>
      <c r="G24" s="2" t="s">
        <v>5</v>
      </c>
      <c r="H24" s="54">
        <v>4.9180000000000001E-2</v>
      </c>
      <c r="I24" s="1"/>
      <c r="J24" s="1"/>
      <c r="K24" s="1"/>
      <c r="L24" s="1"/>
      <c r="N24" s="2"/>
      <c r="O24" s="1"/>
      <c r="P24" s="1"/>
      <c r="Q24" s="1"/>
      <c r="R24" s="1"/>
      <c r="S24" s="1"/>
      <c r="T24" s="1"/>
      <c r="U24" s="1"/>
      <c r="V24" s="1"/>
    </row>
    <row r="25" spans="1:22" x14ac:dyDescent="0.35">
      <c r="A25" s="37" t="s">
        <v>655</v>
      </c>
      <c r="B25" s="47">
        <f>COUNT(B5:B20)</f>
        <v>16</v>
      </c>
      <c r="C25" s="47">
        <f t="shared" ref="C25:E25" si="3">COUNT(C5:C20)</f>
        <v>16</v>
      </c>
      <c r="D25" s="47">
        <f t="shared" si="3"/>
        <v>16</v>
      </c>
      <c r="E25" s="47">
        <f t="shared" si="3"/>
        <v>16</v>
      </c>
      <c r="G25" s="2" t="s">
        <v>4</v>
      </c>
      <c r="H25" s="54" t="s">
        <v>256</v>
      </c>
      <c r="I25" s="1"/>
      <c r="J25" s="1"/>
      <c r="K25" s="1"/>
      <c r="L25" s="1"/>
      <c r="N25" s="2"/>
      <c r="O25" s="1"/>
      <c r="P25" s="1"/>
      <c r="Q25" s="1"/>
      <c r="R25" s="1"/>
      <c r="S25" s="1"/>
      <c r="T25" s="1"/>
      <c r="U25" s="1"/>
      <c r="V25" s="1"/>
    </row>
    <row r="26" spans="1:22" x14ac:dyDescent="0.35">
      <c r="G26" s="2"/>
      <c r="H26" s="54"/>
      <c r="I26" s="1"/>
      <c r="J26" s="1"/>
      <c r="K26" s="1"/>
      <c r="L26" s="1"/>
      <c r="N26" s="2"/>
      <c r="O26" s="1"/>
      <c r="P26" s="1"/>
      <c r="Q26" s="1"/>
      <c r="R26" s="1"/>
      <c r="S26" s="1"/>
      <c r="T26" s="1"/>
      <c r="U26" s="1"/>
      <c r="V26" s="1"/>
    </row>
    <row r="27" spans="1:22" x14ac:dyDescent="0.35">
      <c r="G27" s="2" t="s">
        <v>257</v>
      </c>
      <c r="H27" s="54"/>
      <c r="I27" s="1"/>
      <c r="J27" s="1"/>
      <c r="K27" s="1"/>
      <c r="L27" s="1"/>
      <c r="N27" s="2"/>
      <c r="O27" s="1"/>
      <c r="P27" s="1"/>
      <c r="Q27" s="1"/>
      <c r="R27" s="1"/>
      <c r="S27" s="1"/>
      <c r="T27" s="1"/>
      <c r="U27" s="1"/>
      <c r="V27" s="1"/>
    </row>
    <row r="28" spans="1:22" x14ac:dyDescent="0.35">
      <c r="G28" s="2" t="s">
        <v>258</v>
      </c>
      <c r="H28" s="54">
        <v>0.53029999999999999</v>
      </c>
      <c r="I28" s="1"/>
      <c r="J28" s="1"/>
      <c r="K28" s="1"/>
      <c r="L28" s="1"/>
      <c r="N28" s="2"/>
      <c r="O28" s="1"/>
      <c r="P28" s="1"/>
      <c r="Q28" s="1"/>
      <c r="R28" s="1"/>
      <c r="S28" s="1"/>
      <c r="T28" s="1"/>
      <c r="U28" s="1"/>
      <c r="V28" s="1"/>
    </row>
    <row r="29" spans="1:22" x14ac:dyDescent="0.35">
      <c r="G29" s="2" t="s">
        <v>259</v>
      </c>
      <c r="H29" s="54">
        <v>0.67279999999999995</v>
      </c>
      <c r="I29" s="1"/>
      <c r="J29" s="1"/>
      <c r="K29" s="1"/>
      <c r="L29" s="1"/>
      <c r="N29" s="2"/>
      <c r="O29" s="1"/>
      <c r="P29" s="1"/>
      <c r="Q29" s="1"/>
      <c r="R29" s="1"/>
      <c r="S29" s="1"/>
      <c r="T29" s="1"/>
      <c r="U29" s="1"/>
      <c r="V29" s="1"/>
    </row>
    <row r="30" spans="1:22" x14ac:dyDescent="0.35">
      <c r="G30" s="2" t="s">
        <v>255</v>
      </c>
      <c r="H30" s="54">
        <v>-0.14249999999999999</v>
      </c>
      <c r="I30" s="1"/>
      <c r="J30" s="1"/>
      <c r="K30" s="1"/>
      <c r="L30" s="1"/>
      <c r="N30" s="2"/>
      <c r="O30" s="1"/>
      <c r="P30" s="1"/>
      <c r="Q30" s="1"/>
      <c r="R30" s="1"/>
      <c r="S30" s="1"/>
      <c r="T30" s="1"/>
      <c r="U30" s="1"/>
      <c r="V30" s="1"/>
    </row>
    <row r="31" spans="1:22" x14ac:dyDescent="0.35">
      <c r="G31" s="2" t="s">
        <v>5</v>
      </c>
      <c r="H31" s="54">
        <v>4.9180000000000001E-2</v>
      </c>
      <c r="I31" s="1"/>
      <c r="J31" s="1"/>
      <c r="K31" s="1"/>
      <c r="L31" s="1"/>
    </row>
    <row r="32" spans="1:22" x14ac:dyDescent="0.35">
      <c r="G32" s="2" t="s">
        <v>4</v>
      </c>
      <c r="H32" s="54" t="s">
        <v>260</v>
      </c>
      <c r="I32" s="1"/>
      <c r="J32" s="1"/>
      <c r="K32" s="1"/>
      <c r="L32" s="1"/>
    </row>
    <row r="33" spans="7:12" x14ac:dyDescent="0.35">
      <c r="G33" s="2"/>
      <c r="H33" s="54"/>
      <c r="I33" s="1"/>
      <c r="J33" s="1"/>
      <c r="K33" s="1"/>
      <c r="L33" s="1"/>
    </row>
    <row r="34" spans="7:12" x14ac:dyDescent="0.35">
      <c r="G34" s="2" t="s">
        <v>261</v>
      </c>
      <c r="H34" s="54"/>
      <c r="I34" s="1"/>
      <c r="J34" s="1"/>
      <c r="K34" s="1"/>
      <c r="L34" s="1"/>
    </row>
    <row r="35" spans="7:12" x14ac:dyDescent="0.35">
      <c r="G35" s="2" t="s">
        <v>262</v>
      </c>
      <c r="H35" s="54">
        <v>0.35310000000000002</v>
      </c>
      <c r="I35" s="1"/>
      <c r="J35" s="1"/>
      <c r="K35" s="1"/>
      <c r="L35" s="1"/>
    </row>
    <row r="36" spans="7:12" x14ac:dyDescent="0.35">
      <c r="G36" s="2" t="s">
        <v>263</v>
      </c>
      <c r="H36" s="54">
        <v>6.875E-3</v>
      </c>
      <c r="I36" s="1"/>
      <c r="J36" s="1"/>
      <c r="K36" s="1"/>
      <c r="L36" s="1"/>
    </row>
    <row r="37" spans="7:12" x14ac:dyDescent="0.35">
      <c r="G37" s="2" t="s">
        <v>264</v>
      </c>
      <c r="H37" s="54">
        <v>0.3463</v>
      </c>
      <c r="I37" s="1"/>
      <c r="J37" s="1"/>
      <c r="K37" s="1"/>
      <c r="L37" s="1"/>
    </row>
    <row r="38" spans="7:12" x14ac:dyDescent="0.35">
      <c r="G38" s="2" t="s">
        <v>4</v>
      </c>
      <c r="H38" s="54" t="s">
        <v>265</v>
      </c>
      <c r="I38" s="1"/>
      <c r="J38" s="1"/>
      <c r="K38" s="1"/>
      <c r="L38" s="1"/>
    </row>
    <row r="39" spans="7:12" x14ac:dyDescent="0.35">
      <c r="G39" s="2" t="s">
        <v>266</v>
      </c>
      <c r="H39" s="54">
        <v>-0.3463</v>
      </c>
      <c r="I39" s="1"/>
      <c r="J39" s="1"/>
      <c r="K39" s="1"/>
      <c r="L39" s="1"/>
    </row>
    <row r="40" spans="7:12" x14ac:dyDescent="0.35">
      <c r="G40" s="2" t="s">
        <v>4</v>
      </c>
      <c r="H40" s="54" t="s">
        <v>267</v>
      </c>
      <c r="I40" s="1"/>
      <c r="J40" s="1"/>
      <c r="K40" s="1"/>
      <c r="L40" s="1"/>
    </row>
    <row r="41" spans="7:12" x14ac:dyDescent="0.35">
      <c r="G41" s="2"/>
      <c r="H41" s="1"/>
      <c r="I41" s="1"/>
      <c r="J41" s="1"/>
      <c r="K41" s="1"/>
      <c r="L41" s="1"/>
    </row>
    <row r="42" spans="7:12" x14ac:dyDescent="0.35">
      <c r="G42" s="2" t="s">
        <v>3</v>
      </c>
      <c r="H42" s="1"/>
      <c r="I42" s="1"/>
      <c r="J42" s="1"/>
      <c r="K42" s="1"/>
      <c r="L42" s="1"/>
    </row>
    <row r="43" spans="7:12" x14ac:dyDescent="0.35">
      <c r="G43" s="2" t="s">
        <v>2</v>
      </c>
      <c r="H43" s="1">
        <v>2</v>
      </c>
      <c r="I43" s="1"/>
      <c r="J43" s="1"/>
      <c r="K43" s="1"/>
      <c r="L43" s="1"/>
    </row>
    <row r="44" spans="7:12" x14ac:dyDescent="0.35">
      <c r="G44" s="2" t="s">
        <v>1</v>
      </c>
      <c r="H44" s="1">
        <v>2</v>
      </c>
      <c r="I44" s="1"/>
      <c r="J44" s="1"/>
      <c r="K44" s="1"/>
      <c r="L44" s="1"/>
    </row>
    <row r="45" spans="7:12" x14ac:dyDescent="0.35">
      <c r="G45" s="2" t="s">
        <v>0</v>
      </c>
      <c r="H45" s="1">
        <v>64</v>
      </c>
      <c r="I45" s="1"/>
      <c r="J45" s="1"/>
      <c r="K45" s="1"/>
      <c r="L45" s="1"/>
    </row>
    <row r="46" spans="7:12" x14ac:dyDescent="0.35">
      <c r="G46" s="2"/>
      <c r="H46" s="1"/>
      <c r="I46" s="1"/>
      <c r="J46" s="1"/>
      <c r="K46" s="1"/>
      <c r="L46" s="1"/>
    </row>
    <row r="47" spans="7:12" x14ac:dyDescent="0.35">
      <c r="G47" s="2"/>
      <c r="H47" s="1"/>
      <c r="I47" s="1"/>
      <c r="J47" s="1"/>
      <c r="K47" s="1"/>
      <c r="L47" s="1"/>
    </row>
    <row r="51" spans="2:25" ht="23" x14ac:dyDescent="0.5">
      <c r="B51" s="76" t="s">
        <v>679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</row>
    <row r="52" spans="2:25" x14ac:dyDescent="0.35">
      <c r="B52" s="77" t="s">
        <v>59</v>
      </c>
      <c r="C52" s="77"/>
      <c r="D52" s="77"/>
      <c r="E52" s="77"/>
      <c r="G52" s="65" t="s">
        <v>58</v>
      </c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</row>
    <row r="53" spans="2:25" x14ac:dyDescent="0.35">
      <c r="B53" s="78" t="s">
        <v>8</v>
      </c>
      <c r="C53" s="78"/>
      <c r="D53" s="78" t="s">
        <v>6</v>
      </c>
      <c r="E53" s="78"/>
      <c r="G53" s="67" t="s">
        <v>164</v>
      </c>
      <c r="H53" s="67"/>
      <c r="I53" s="67"/>
      <c r="J53" s="67"/>
      <c r="K53" s="67"/>
      <c r="L53" s="67"/>
      <c r="N53" s="67" t="s">
        <v>163</v>
      </c>
      <c r="O53" s="67"/>
      <c r="P53" s="67"/>
      <c r="Q53" s="67"/>
      <c r="R53" s="67"/>
      <c r="S53" s="67"/>
      <c r="T53" s="67"/>
      <c r="U53" s="67"/>
      <c r="V53" s="67"/>
      <c r="X53" s="67" t="s">
        <v>55</v>
      </c>
      <c r="Y53" s="67"/>
    </row>
    <row r="54" spans="2:25" ht="16.5" x14ac:dyDescent="0.4">
      <c r="B54" s="91" t="s">
        <v>162</v>
      </c>
      <c r="C54" s="11" t="s">
        <v>271</v>
      </c>
      <c r="D54" s="91" t="s">
        <v>959</v>
      </c>
      <c r="E54" s="11" t="s">
        <v>271</v>
      </c>
      <c r="G54" s="2" t="s">
        <v>53</v>
      </c>
      <c r="H54" s="1" t="s">
        <v>960</v>
      </c>
      <c r="I54" s="1"/>
      <c r="J54" s="1"/>
      <c r="K54" s="1"/>
      <c r="L54" s="1"/>
      <c r="N54" s="2" t="s">
        <v>52</v>
      </c>
      <c r="O54" s="1"/>
      <c r="P54" s="1"/>
      <c r="Q54" s="1"/>
      <c r="R54" s="1"/>
      <c r="S54" s="1"/>
      <c r="T54" s="1"/>
      <c r="U54" s="1"/>
      <c r="V54" s="1"/>
      <c r="X54" s="61" t="s">
        <v>8</v>
      </c>
      <c r="Y54" s="61"/>
    </row>
    <row r="55" spans="2:25" x14ac:dyDescent="0.35">
      <c r="B55" s="10">
        <v>1</v>
      </c>
      <c r="C55" s="40">
        <v>0.6</v>
      </c>
      <c r="D55" s="40">
        <v>0.53846153846153844</v>
      </c>
      <c r="E55" s="40">
        <v>0.17801047120418848</v>
      </c>
      <c r="G55" s="2"/>
      <c r="H55" s="1"/>
      <c r="I55" s="1"/>
      <c r="J55" s="1"/>
      <c r="K55" s="1"/>
      <c r="L55" s="1"/>
      <c r="N55" s="2"/>
      <c r="O55" s="1"/>
      <c r="P55" s="1"/>
      <c r="Q55" s="1"/>
      <c r="R55" s="1"/>
      <c r="S55" s="1"/>
      <c r="T55" s="1"/>
      <c r="U55" s="1"/>
      <c r="V55" s="1"/>
      <c r="X55" s="22" t="s">
        <v>134</v>
      </c>
      <c r="Y55" s="22">
        <v>1.493817</v>
      </c>
    </row>
    <row r="56" spans="2:25" x14ac:dyDescent="0.35">
      <c r="B56" s="40">
        <v>0.92452830188679247</v>
      </c>
      <c r="C56" s="40">
        <v>0.25</v>
      </c>
      <c r="D56" s="40">
        <v>0.5</v>
      </c>
      <c r="E56" s="40">
        <v>0.28113879003558717</v>
      </c>
      <c r="G56" s="2" t="s">
        <v>51</v>
      </c>
      <c r="H56" s="1" t="s">
        <v>50</v>
      </c>
      <c r="I56" s="1"/>
      <c r="J56" s="1"/>
      <c r="K56" s="1"/>
      <c r="L56" s="1"/>
      <c r="N56" s="2" t="s">
        <v>49</v>
      </c>
      <c r="O56" s="1">
        <v>1</v>
      </c>
      <c r="P56" s="1"/>
      <c r="Q56" s="1"/>
      <c r="R56" s="1"/>
      <c r="S56" s="1"/>
      <c r="T56" s="1"/>
      <c r="U56" s="1"/>
      <c r="V56" s="1"/>
      <c r="X56" s="22" t="s">
        <v>29</v>
      </c>
      <c r="Y56" s="22">
        <v>0.95469230000000005</v>
      </c>
    </row>
    <row r="57" spans="2:25" x14ac:dyDescent="0.35">
      <c r="B57" s="40">
        <v>0.65217391304347827</v>
      </c>
      <c r="C57" s="40">
        <v>0.44</v>
      </c>
      <c r="D57" s="40">
        <v>0.7142857142857143</v>
      </c>
      <c r="E57" s="40">
        <v>0.34375</v>
      </c>
      <c r="G57" s="2" t="s">
        <v>47</v>
      </c>
      <c r="H57" s="1">
        <v>0.05</v>
      </c>
      <c r="I57" s="1"/>
      <c r="J57" s="1"/>
      <c r="K57" s="1"/>
      <c r="L57" s="1"/>
      <c r="N57" s="2" t="s">
        <v>48</v>
      </c>
      <c r="O57" s="1">
        <v>2</v>
      </c>
      <c r="P57" s="1"/>
      <c r="Q57" s="1"/>
      <c r="R57" s="1"/>
      <c r="S57" s="1"/>
      <c r="T57" s="1"/>
      <c r="U57" s="1"/>
      <c r="V57" s="1"/>
      <c r="X57" s="22" t="s">
        <v>232</v>
      </c>
      <c r="Y57" s="22">
        <v>13</v>
      </c>
    </row>
    <row r="58" spans="2:25" x14ac:dyDescent="0.35">
      <c r="B58" s="40">
        <v>0.83606557377049184</v>
      </c>
      <c r="C58" s="40">
        <v>0.61111111111111116</v>
      </c>
      <c r="D58" s="40">
        <v>0.47368421052631576</v>
      </c>
      <c r="E58" s="40">
        <v>0.39090909090909093</v>
      </c>
      <c r="G58" s="2"/>
      <c r="H58" s="1"/>
      <c r="I58" s="1"/>
      <c r="J58" s="1"/>
      <c r="K58" s="1"/>
      <c r="L58" s="1"/>
      <c r="N58" s="2" t="s">
        <v>47</v>
      </c>
      <c r="O58" s="1">
        <v>0.05</v>
      </c>
      <c r="P58" s="1"/>
      <c r="Q58" s="1"/>
      <c r="R58" s="1"/>
      <c r="S58" s="1"/>
      <c r="T58" s="1"/>
      <c r="U58" s="1"/>
      <c r="V58" s="1"/>
      <c r="X58" s="22" t="s">
        <v>233</v>
      </c>
      <c r="Y58" s="22">
        <v>13</v>
      </c>
    </row>
    <row r="59" spans="2:25" x14ac:dyDescent="0.35">
      <c r="B59" s="40">
        <v>0.68316831683168322</v>
      </c>
      <c r="C59" s="40">
        <v>0.72727272727272729</v>
      </c>
      <c r="D59" s="40">
        <v>0.875</v>
      </c>
      <c r="E59" s="40">
        <v>0.61273209549071617</v>
      </c>
      <c r="G59" s="2" t="s">
        <v>46</v>
      </c>
      <c r="H59" s="1" t="s">
        <v>45</v>
      </c>
      <c r="I59" s="1" t="s">
        <v>32</v>
      </c>
      <c r="J59" s="1" t="s">
        <v>44</v>
      </c>
      <c r="K59" s="1" t="s">
        <v>43</v>
      </c>
      <c r="L59" s="1"/>
      <c r="N59" s="2"/>
      <c r="O59" s="1"/>
      <c r="P59" s="1"/>
      <c r="Q59" s="1"/>
      <c r="R59" s="1"/>
      <c r="S59" s="1"/>
      <c r="T59" s="1"/>
      <c r="U59" s="1"/>
      <c r="V59" s="1"/>
    </row>
    <row r="60" spans="2:25" x14ac:dyDescent="0.35">
      <c r="B60" s="40">
        <v>0.90476190476190477</v>
      </c>
      <c r="C60" s="40">
        <v>0.41935483870967744</v>
      </c>
      <c r="D60" s="40">
        <v>0.46666666666666667</v>
      </c>
      <c r="E60" s="40">
        <v>-4.2622950819672129E-2</v>
      </c>
      <c r="G60" s="2" t="s">
        <v>28</v>
      </c>
      <c r="H60" s="1">
        <v>0.36470000000000002</v>
      </c>
      <c r="I60" s="1">
        <v>0.53879999999999995</v>
      </c>
      <c r="J60" s="1" t="s">
        <v>30</v>
      </c>
      <c r="K60" s="1" t="s">
        <v>31</v>
      </c>
      <c r="L60" s="1"/>
      <c r="N60" s="2" t="s">
        <v>42</v>
      </c>
      <c r="O60" s="1" t="s">
        <v>17</v>
      </c>
      <c r="P60" s="1" t="s">
        <v>41</v>
      </c>
      <c r="Q60" s="1" t="s">
        <v>40</v>
      </c>
      <c r="R60" s="1" t="s">
        <v>39</v>
      </c>
      <c r="S60" s="1" t="s">
        <v>38</v>
      </c>
      <c r="T60" s="1"/>
      <c r="U60" s="1"/>
      <c r="V60" s="1"/>
      <c r="X60" s="61" t="s">
        <v>6</v>
      </c>
      <c r="Y60" s="61"/>
    </row>
    <row r="61" spans="2:25" x14ac:dyDescent="0.35">
      <c r="B61" s="40">
        <v>0.63636363636363635</v>
      </c>
      <c r="C61" s="40">
        <v>0.55172413793103448</v>
      </c>
      <c r="D61" s="40">
        <v>0.74193548387096775</v>
      </c>
      <c r="E61" s="40">
        <v>0.58620689655172409</v>
      </c>
      <c r="G61" s="2" t="s">
        <v>24</v>
      </c>
      <c r="H61" s="1">
        <v>2.96</v>
      </c>
      <c r="I61" s="1">
        <v>8.3299999999999999E-2</v>
      </c>
      <c r="J61" s="1" t="s">
        <v>30</v>
      </c>
      <c r="K61" s="1" t="s">
        <v>31</v>
      </c>
      <c r="L61" s="1"/>
      <c r="N61" s="2"/>
      <c r="O61" s="1"/>
      <c r="P61" s="1"/>
      <c r="Q61" s="1"/>
      <c r="R61" s="1"/>
      <c r="S61" s="1"/>
      <c r="T61" s="1"/>
      <c r="U61" s="1"/>
      <c r="V61" s="1"/>
      <c r="X61" s="22" t="s">
        <v>134</v>
      </c>
      <c r="Y61" s="22">
        <v>1.6796519999999999</v>
      </c>
    </row>
    <row r="62" spans="2:25" x14ac:dyDescent="0.35">
      <c r="B62" s="40">
        <v>0.74358974358974361</v>
      </c>
      <c r="C62" s="40">
        <v>0.47169811320754718</v>
      </c>
      <c r="D62" s="40">
        <v>0.51515151515151514</v>
      </c>
      <c r="E62" s="40">
        <v>-4.4067796610169491E-2</v>
      </c>
      <c r="G62" s="2" t="s">
        <v>23</v>
      </c>
      <c r="H62" s="1">
        <v>38.83</v>
      </c>
      <c r="I62" s="54" t="s">
        <v>25</v>
      </c>
      <c r="J62" s="1" t="s">
        <v>26</v>
      </c>
      <c r="K62" s="1" t="s">
        <v>27</v>
      </c>
      <c r="L62" s="1"/>
      <c r="N62" s="2" t="s">
        <v>284</v>
      </c>
      <c r="O62" s="1"/>
      <c r="P62" s="1"/>
      <c r="Q62" s="1"/>
      <c r="R62" s="1"/>
      <c r="S62" s="1"/>
      <c r="T62" s="1"/>
      <c r="U62" s="1"/>
      <c r="V62" s="1"/>
      <c r="X62" s="22" t="s">
        <v>29</v>
      </c>
      <c r="Y62" s="22">
        <v>0.96277570000000001</v>
      </c>
    </row>
    <row r="63" spans="2:25" x14ac:dyDescent="0.35">
      <c r="B63" s="40">
        <v>0.9</v>
      </c>
      <c r="C63" s="40">
        <v>0.25</v>
      </c>
      <c r="D63" s="40">
        <v>0.31707317073170732</v>
      </c>
      <c r="E63" s="40">
        <v>0.19354838709677419</v>
      </c>
      <c r="G63" s="2"/>
      <c r="H63" s="1"/>
      <c r="I63" s="1"/>
      <c r="J63" s="1"/>
      <c r="K63" s="1"/>
      <c r="L63" s="1"/>
      <c r="N63" s="2" t="s">
        <v>8</v>
      </c>
      <c r="O63" s="1">
        <v>0.34539999999999998</v>
      </c>
      <c r="P63" s="54" t="s">
        <v>285</v>
      </c>
      <c r="Q63" s="1" t="s">
        <v>27</v>
      </c>
      <c r="R63" s="1" t="s">
        <v>62</v>
      </c>
      <c r="S63" s="1">
        <v>4.0000000000000002E-4</v>
      </c>
      <c r="T63" s="1"/>
      <c r="U63" s="1"/>
      <c r="V63" s="1"/>
      <c r="X63" s="22" t="s">
        <v>232</v>
      </c>
      <c r="Y63" s="36">
        <v>11</v>
      </c>
    </row>
    <row r="64" spans="2:25" x14ac:dyDescent="0.35">
      <c r="B64" s="40">
        <v>0.38983050847457629</v>
      </c>
      <c r="C64" s="40">
        <v>0.29411764705882354</v>
      </c>
      <c r="D64" s="40">
        <v>0.75757575757575757</v>
      </c>
      <c r="E64" s="40">
        <v>0.48837209302325579</v>
      </c>
      <c r="G64" s="2" t="s">
        <v>36</v>
      </c>
      <c r="H64" s="1" t="s">
        <v>35</v>
      </c>
      <c r="I64" s="1" t="s">
        <v>12</v>
      </c>
      <c r="J64" s="1" t="s">
        <v>34</v>
      </c>
      <c r="K64" s="1" t="s">
        <v>33</v>
      </c>
      <c r="L64" s="1" t="s">
        <v>32</v>
      </c>
      <c r="N64" s="2" t="s">
        <v>6</v>
      </c>
      <c r="O64" s="1">
        <v>0.41959999999999997</v>
      </c>
      <c r="P64" s="54" t="s">
        <v>286</v>
      </c>
      <c r="Q64" s="1" t="s">
        <v>27</v>
      </c>
      <c r="R64" s="1" t="s">
        <v>26</v>
      </c>
      <c r="S64" s="54" t="s">
        <v>25</v>
      </c>
      <c r="T64" s="1"/>
      <c r="U64" s="1"/>
      <c r="V64" s="1"/>
      <c r="X64" s="22" t="s">
        <v>233</v>
      </c>
      <c r="Y64" s="36">
        <v>11</v>
      </c>
    </row>
    <row r="65" spans="1:22" x14ac:dyDescent="0.35">
      <c r="B65" s="40">
        <v>0.42857142857142855</v>
      </c>
      <c r="C65" s="40">
        <v>0.1875</v>
      </c>
      <c r="D65" s="40">
        <v>0.69767441860465118</v>
      </c>
      <c r="E65" s="40">
        <v>0.41843971631205673</v>
      </c>
      <c r="G65" s="2" t="s">
        <v>28</v>
      </c>
      <c r="H65" s="1">
        <v>2.181E-2</v>
      </c>
      <c r="I65" s="1">
        <v>1</v>
      </c>
      <c r="J65" s="1">
        <v>2.181E-2</v>
      </c>
      <c r="K65" s="1" t="s">
        <v>272</v>
      </c>
      <c r="L65" s="1" t="s">
        <v>273</v>
      </c>
      <c r="N65" s="2"/>
      <c r="O65" s="1"/>
      <c r="P65" s="1"/>
      <c r="Q65" s="1"/>
      <c r="R65" s="1"/>
      <c r="S65" s="1"/>
      <c r="T65" s="1"/>
      <c r="U65" s="1"/>
      <c r="V65" s="1"/>
    </row>
    <row r="66" spans="1:22" x14ac:dyDescent="0.35">
      <c r="B66" s="40">
        <v>0.90322580645161288</v>
      </c>
      <c r="C66" s="40">
        <v>0.34693877551020408</v>
      </c>
      <c r="D66" s="40">
        <v>0.91596638655462181</v>
      </c>
      <c r="E66" s="40">
        <v>-0.35632183908045978</v>
      </c>
      <c r="G66" s="2" t="s">
        <v>24</v>
      </c>
      <c r="H66" s="1">
        <v>0.17710000000000001</v>
      </c>
      <c r="I66" s="1">
        <v>1</v>
      </c>
      <c r="J66" s="1">
        <v>0.17710000000000001</v>
      </c>
      <c r="K66" s="1" t="s">
        <v>274</v>
      </c>
      <c r="L66" s="1" t="s">
        <v>275</v>
      </c>
      <c r="N66" s="2"/>
      <c r="O66" s="1"/>
      <c r="P66" s="1"/>
      <c r="Q66" s="1"/>
      <c r="R66" s="1"/>
      <c r="S66" s="1"/>
      <c r="T66" s="1"/>
      <c r="U66" s="1"/>
      <c r="V66" s="1"/>
    </row>
    <row r="67" spans="1:22" x14ac:dyDescent="0.35">
      <c r="B67" s="40">
        <v>0.21428571428571427</v>
      </c>
      <c r="C67" s="40">
        <v>-0.1875</v>
      </c>
      <c r="D67" s="40">
        <v>0.63265306122448983</v>
      </c>
      <c r="E67" s="40">
        <v>0.62204724409448819</v>
      </c>
      <c r="G67" s="2" t="s">
        <v>23</v>
      </c>
      <c r="H67" s="1">
        <v>2.323</v>
      </c>
      <c r="I67" s="1">
        <v>1</v>
      </c>
      <c r="J67" s="1">
        <v>2.323</v>
      </c>
      <c r="K67" s="1" t="s">
        <v>276</v>
      </c>
      <c r="L67" s="1" t="s">
        <v>22</v>
      </c>
      <c r="N67" s="2" t="s">
        <v>20</v>
      </c>
      <c r="O67" s="1" t="s">
        <v>19</v>
      </c>
      <c r="P67" s="1" t="s">
        <v>18</v>
      </c>
      <c r="Q67" s="1" t="s">
        <v>17</v>
      </c>
      <c r="R67" s="1" t="s">
        <v>16</v>
      </c>
      <c r="S67" s="1" t="s">
        <v>15</v>
      </c>
      <c r="T67" s="1" t="s">
        <v>14</v>
      </c>
      <c r="U67" s="1" t="s">
        <v>13</v>
      </c>
      <c r="V67" s="1" t="s">
        <v>12</v>
      </c>
    </row>
    <row r="68" spans="1:22" x14ac:dyDescent="0.35">
      <c r="B68" s="40">
        <v>0.82352941176470584</v>
      </c>
      <c r="C68" s="40">
        <v>9.6774193548387094E-2</v>
      </c>
      <c r="D68" s="40">
        <v>0.91304347826086951</v>
      </c>
      <c r="E68" s="40">
        <v>-7.9365079365079361E-2</v>
      </c>
      <c r="G68" s="2" t="s">
        <v>21</v>
      </c>
      <c r="H68" s="1">
        <v>3.4239999999999999</v>
      </c>
      <c r="I68" s="1">
        <v>60</v>
      </c>
      <c r="J68" s="1">
        <v>5.7070000000000003E-2</v>
      </c>
      <c r="K68" s="1"/>
      <c r="L68" s="1"/>
      <c r="N68" s="2"/>
      <c r="O68" s="1"/>
      <c r="P68" s="1"/>
      <c r="Q68" s="1"/>
      <c r="R68" s="1"/>
      <c r="S68" s="1"/>
      <c r="T68" s="1"/>
      <c r="U68" s="1"/>
      <c r="V68" s="1"/>
    </row>
    <row r="69" spans="1:22" x14ac:dyDescent="0.35">
      <c r="B69" s="40">
        <v>0.77777777777777779</v>
      </c>
      <c r="D69" s="40">
        <v>0.53488372093023251</v>
      </c>
      <c r="E69" s="40">
        <v>0.10169491525423729</v>
      </c>
      <c r="G69" s="2"/>
      <c r="H69" s="1"/>
      <c r="I69" s="1"/>
      <c r="J69" s="1"/>
      <c r="K69" s="1"/>
      <c r="L69" s="1"/>
      <c r="N69" s="2" t="s">
        <v>284</v>
      </c>
      <c r="O69" s="1"/>
      <c r="P69" s="1"/>
      <c r="Q69" s="1"/>
      <c r="R69" s="1"/>
      <c r="S69" s="1"/>
      <c r="T69" s="1"/>
      <c r="U69" s="1"/>
      <c r="V69" s="1"/>
    </row>
    <row r="70" spans="1:22" x14ac:dyDescent="0.35">
      <c r="B70" s="40">
        <v>0.51111111111111107</v>
      </c>
      <c r="D70" s="40">
        <v>0.70666666666666667</v>
      </c>
      <c r="E70" s="40">
        <v>-0.18811881188118812</v>
      </c>
      <c r="G70" s="2" t="s">
        <v>11</v>
      </c>
      <c r="H70" s="1"/>
      <c r="I70" s="1"/>
      <c r="J70" s="1"/>
      <c r="K70" s="1"/>
      <c r="L70" s="1"/>
      <c r="N70" s="2" t="s">
        <v>8</v>
      </c>
      <c r="O70" s="1">
        <v>0.70689999999999997</v>
      </c>
      <c r="P70" s="1">
        <v>0.3614</v>
      </c>
      <c r="Q70" s="1">
        <v>0.34539999999999998</v>
      </c>
      <c r="R70" s="1">
        <v>8.7419999999999998E-2</v>
      </c>
      <c r="S70" s="1">
        <v>16</v>
      </c>
      <c r="T70" s="1">
        <v>14</v>
      </c>
      <c r="U70" s="1">
        <v>3.9510000000000001</v>
      </c>
      <c r="V70" s="1">
        <v>60</v>
      </c>
    </row>
    <row r="71" spans="1:22" x14ac:dyDescent="0.35">
      <c r="D71" s="40">
        <v>0.36</v>
      </c>
      <c r="G71" s="2" t="s">
        <v>10</v>
      </c>
      <c r="H71" s="54">
        <v>0.67259999999999998</v>
      </c>
      <c r="I71" s="1"/>
      <c r="J71" s="1"/>
      <c r="K71" s="1"/>
      <c r="L71" s="1"/>
      <c r="N71" s="2" t="s">
        <v>6</v>
      </c>
      <c r="O71" s="1">
        <v>0.63829999999999998</v>
      </c>
      <c r="P71" s="1">
        <v>0.21879999999999999</v>
      </c>
      <c r="Q71" s="1">
        <v>0.41959999999999997</v>
      </c>
      <c r="R71" s="1">
        <v>8.208E-2</v>
      </c>
      <c r="S71" s="1">
        <v>18</v>
      </c>
      <c r="T71" s="1">
        <v>16</v>
      </c>
      <c r="U71" s="1">
        <v>5.1120000000000001</v>
      </c>
      <c r="V71" s="1">
        <v>60</v>
      </c>
    </row>
    <row r="72" spans="1:22" x14ac:dyDescent="0.35">
      <c r="D72" s="40">
        <v>0.81818181818181823</v>
      </c>
      <c r="G72" s="2" t="s">
        <v>277</v>
      </c>
      <c r="H72" s="54">
        <v>0.29010000000000002</v>
      </c>
      <c r="I72" s="1"/>
      <c r="J72" s="1"/>
      <c r="K72" s="1"/>
      <c r="L72" s="1"/>
      <c r="N72" s="2"/>
      <c r="O72" s="1"/>
      <c r="P72" s="1"/>
      <c r="Q72" s="1"/>
      <c r="R72" s="1"/>
      <c r="S72" s="1"/>
      <c r="T72" s="1"/>
      <c r="U72" s="1"/>
      <c r="V72" s="1"/>
    </row>
    <row r="73" spans="1:22" x14ac:dyDescent="0.35">
      <c r="G73" s="2" t="s">
        <v>7</v>
      </c>
      <c r="H73" s="54">
        <v>0.38250000000000001</v>
      </c>
      <c r="I73" s="1"/>
      <c r="J73" s="1"/>
      <c r="K73" s="1"/>
      <c r="L73" s="1"/>
      <c r="N73" s="2"/>
      <c r="O73" s="1"/>
      <c r="P73" s="1"/>
      <c r="Q73" s="1"/>
      <c r="R73" s="1"/>
      <c r="S73" s="1"/>
      <c r="T73" s="1"/>
      <c r="U73" s="1"/>
      <c r="V73" s="1"/>
    </row>
    <row r="74" spans="1:22" x14ac:dyDescent="0.35">
      <c r="A74" s="43" t="s">
        <v>73</v>
      </c>
      <c r="B74" s="47">
        <f>AVERAGE(B55:B72)</f>
        <v>0.70806144679279115</v>
      </c>
      <c r="C74" s="47">
        <f t="shared" ref="C74:E74" si="4">AVERAGE(C55:C72)</f>
        <v>0.361356538882108</v>
      </c>
      <c r="D74" s="47">
        <f t="shared" si="4"/>
        <v>0.63771686709408515</v>
      </c>
      <c r="E74" s="47">
        <f t="shared" si="4"/>
        <v>0.21914707638847186</v>
      </c>
      <c r="G74" s="2" t="s">
        <v>5</v>
      </c>
      <c r="H74" s="54">
        <v>5.9959999999999999E-2</v>
      </c>
      <c r="I74" s="1"/>
      <c r="J74" s="1"/>
      <c r="K74" s="1"/>
      <c r="L74" s="1"/>
      <c r="N74" s="2"/>
      <c r="O74" s="1"/>
      <c r="P74" s="1"/>
      <c r="Q74" s="1"/>
      <c r="R74" s="1"/>
      <c r="S74" s="1"/>
      <c r="T74" s="1"/>
      <c r="U74" s="1"/>
      <c r="V74" s="1"/>
    </row>
    <row r="75" spans="1:22" x14ac:dyDescent="0.35">
      <c r="A75" s="43" t="s">
        <v>83</v>
      </c>
      <c r="B75" s="47">
        <f>MEDIAN(B55:B72)</f>
        <v>0.76068376068376065</v>
      </c>
      <c r="C75" s="47">
        <f t="shared" ref="C75:E75" si="5">MEDIAN(C55:C72)</f>
        <v>0.38314680710994076</v>
      </c>
      <c r="D75" s="47">
        <f t="shared" si="5"/>
        <v>0.66516373991457045</v>
      </c>
      <c r="E75" s="47">
        <f t="shared" si="5"/>
        <v>0.23734358856618068</v>
      </c>
      <c r="G75" s="2" t="s">
        <v>4</v>
      </c>
      <c r="H75" s="54" t="s">
        <v>278</v>
      </c>
      <c r="I75" s="1"/>
      <c r="J75" s="1"/>
      <c r="K75" s="1"/>
      <c r="L75" s="1"/>
      <c r="N75" s="2"/>
      <c r="O75" s="1"/>
      <c r="P75" s="1"/>
      <c r="Q75" s="1"/>
      <c r="R75" s="1"/>
      <c r="S75" s="1"/>
      <c r="T75" s="1"/>
      <c r="U75" s="1"/>
      <c r="V75" s="1"/>
    </row>
    <row r="76" spans="1:22" x14ac:dyDescent="0.35">
      <c r="A76" s="43" t="s">
        <v>654</v>
      </c>
      <c r="B76" s="47">
        <f>STDEV(B55:B72)</f>
        <v>0.22396730825255604</v>
      </c>
      <c r="C76" s="47">
        <f t="shared" ref="C76:E76" si="6">STDEV(C55:C72)</f>
        <v>0.23893824422408974</v>
      </c>
      <c r="D76" s="47">
        <f t="shared" si="6"/>
        <v>0.18344447912066147</v>
      </c>
      <c r="E76" s="47">
        <f t="shared" si="6"/>
        <v>0.30034746145661029</v>
      </c>
      <c r="G76" s="2"/>
      <c r="H76" s="54"/>
      <c r="I76" s="1"/>
      <c r="J76" s="1"/>
      <c r="K76" s="1"/>
      <c r="L76" s="1"/>
      <c r="N76" s="2"/>
      <c r="O76" s="1"/>
      <c r="P76" s="1"/>
      <c r="Q76" s="1"/>
      <c r="R76" s="1"/>
      <c r="S76" s="1"/>
      <c r="T76" s="1"/>
      <c r="U76" s="1"/>
      <c r="V76" s="1"/>
    </row>
    <row r="77" spans="1:22" x14ac:dyDescent="0.35">
      <c r="A77" s="43" t="s">
        <v>655</v>
      </c>
      <c r="B77" s="47">
        <f>COUNT(B55:B72)</f>
        <v>16</v>
      </c>
      <c r="C77" s="47">
        <f t="shared" ref="C77:E77" si="7">COUNT(C55:C72)</f>
        <v>14</v>
      </c>
      <c r="D77" s="47">
        <f t="shared" si="7"/>
        <v>18</v>
      </c>
      <c r="E77" s="47">
        <f t="shared" si="7"/>
        <v>16</v>
      </c>
      <c r="G77" s="2" t="s">
        <v>257</v>
      </c>
      <c r="H77" s="54"/>
      <c r="I77" s="1"/>
      <c r="J77" s="1"/>
      <c r="K77" s="1"/>
      <c r="L77" s="1"/>
      <c r="N77" s="2"/>
      <c r="O77" s="1"/>
      <c r="P77" s="1"/>
      <c r="Q77" s="1"/>
      <c r="R77" s="1"/>
      <c r="S77" s="1"/>
      <c r="T77" s="1"/>
      <c r="U77" s="1"/>
      <c r="V77" s="1"/>
    </row>
    <row r="78" spans="1:22" x14ac:dyDescent="0.35">
      <c r="G78" s="2" t="s">
        <v>279</v>
      </c>
      <c r="H78" s="54">
        <v>0.53420000000000001</v>
      </c>
      <c r="I78" s="1"/>
      <c r="J78" s="1"/>
      <c r="K78" s="1"/>
      <c r="L78" s="1"/>
      <c r="N78" s="2"/>
      <c r="O78" s="1"/>
      <c r="P78" s="1"/>
      <c r="Q78" s="1"/>
      <c r="R78" s="1"/>
      <c r="S78" s="1"/>
      <c r="T78" s="1"/>
      <c r="U78" s="1"/>
      <c r="V78" s="1"/>
    </row>
    <row r="79" spans="1:22" x14ac:dyDescent="0.35">
      <c r="G79" s="2" t="s">
        <v>280</v>
      </c>
      <c r="H79" s="54">
        <v>0.42849999999999999</v>
      </c>
      <c r="I79" s="1"/>
      <c r="J79" s="1"/>
      <c r="K79" s="1"/>
      <c r="L79" s="1"/>
    </row>
    <row r="80" spans="1:22" x14ac:dyDescent="0.35">
      <c r="G80" s="2" t="s">
        <v>7</v>
      </c>
      <c r="H80" s="54">
        <v>0.1056</v>
      </c>
      <c r="I80" s="1"/>
      <c r="J80" s="1"/>
      <c r="K80" s="1"/>
      <c r="L80" s="1"/>
    </row>
    <row r="81" spans="7:12" x14ac:dyDescent="0.35">
      <c r="G81" s="2" t="s">
        <v>5</v>
      </c>
      <c r="H81" s="54">
        <v>5.9959999999999999E-2</v>
      </c>
      <c r="I81" s="1"/>
      <c r="J81" s="1"/>
      <c r="K81" s="1"/>
      <c r="L81" s="1"/>
    </row>
    <row r="82" spans="7:12" x14ac:dyDescent="0.35">
      <c r="G82" s="2" t="s">
        <v>4</v>
      </c>
      <c r="H82" s="54" t="s">
        <v>281</v>
      </c>
      <c r="I82" s="1"/>
      <c r="J82" s="1"/>
      <c r="K82" s="1"/>
      <c r="L82" s="1"/>
    </row>
    <row r="83" spans="7:12" x14ac:dyDescent="0.35">
      <c r="G83" s="2"/>
      <c r="H83" s="54"/>
      <c r="I83" s="1"/>
      <c r="J83" s="1"/>
      <c r="K83" s="1"/>
      <c r="L83" s="1"/>
    </row>
    <row r="84" spans="7:12" x14ac:dyDescent="0.35">
      <c r="G84" s="2" t="s">
        <v>261</v>
      </c>
      <c r="H84" s="54"/>
      <c r="I84" s="1"/>
      <c r="J84" s="1"/>
      <c r="K84" s="1"/>
      <c r="L84" s="1"/>
    </row>
    <row r="85" spans="7:12" x14ac:dyDescent="0.35">
      <c r="G85" s="2" t="s">
        <v>262</v>
      </c>
      <c r="H85" s="54">
        <v>0.34539999999999998</v>
      </c>
      <c r="I85" s="1"/>
      <c r="J85" s="1"/>
      <c r="K85" s="1"/>
      <c r="L85" s="1"/>
    </row>
    <row r="86" spans="7:12" x14ac:dyDescent="0.35">
      <c r="G86" s="2" t="s">
        <v>263</v>
      </c>
      <c r="H86" s="54">
        <v>0.41959999999999997</v>
      </c>
      <c r="I86" s="1"/>
      <c r="J86" s="1"/>
      <c r="K86" s="1"/>
      <c r="L86" s="1"/>
    </row>
    <row r="87" spans="7:12" x14ac:dyDescent="0.35">
      <c r="G87" s="2" t="s">
        <v>264</v>
      </c>
      <c r="H87" s="54">
        <v>-7.4139999999999998E-2</v>
      </c>
      <c r="I87" s="1"/>
      <c r="J87" s="1"/>
      <c r="K87" s="1"/>
      <c r="L87" s="1"/>
    </row>
    <row r="88" spans="7:12" x14ac:dyDescent="0.35">
      <c r="G88" s="2" t="s">
        <v>4</v>
      </c>
      <c r="H88" s="54" t="s">
        <v>282</v>
      </c>
      <c r="I88" s="1"/>
      <c r="J88" s="1"/>
      <c r="K88" s="1"/>
      <c r="L88" s="1"/>
    </row>
    <row r="89" spans="7:12" x14ac:dyDescent="0.35">
      <c r="G89" s="2" t="s">
        <v>266</v>
      </c>
      <c r="H89" s="54">
        <v>7.4139999999999998E-2</v>
      </c>
      <c r="I89" s="1"/>
      <c r="J89" s="1"/>
      <c r="K89" s="1"/>
      <c r="L89" s="1"/>
    </row>
    <row r="90" spans="7:12" x14ac:dyDescent="0.35">
      <c r="G90" s="2" t="s">
        <v>4</v>
      </c>
      <c r="H90" s="54" t="s">
        <v>283</v>
      </c>
      <c r="I90" s="1"/>
      <c r="J90" s="1"/>
      <c r="K90" s="1"/>
      <c r="L90" s="1"/>
    </row>
    <row r="91" spans="7:12" x14ac:dyDescent="0.35">
      <c r="G91" s="2"/>
      <c r="H91" s="1"/>
      <c r="I91" s="1"/>
      <c r="J91" s="1"/>
      <c r="K91" s="1"/>
      <c r="L91" s="1"/>
    </row>
    <row r="92" spans="7:12" x14ac:dyDescent="0.35">
      <c r="G92" s="2" t="s">
        <v>3</v>
      </c>
      <c r="H92" s="1"/>
      <c r="I92" s="1"/>
      <c r="J92" s="1"/>
      <c r="K92" s="1"/>
      <c r="L92" s="1"/>
    </row>
    <row r="93" spans="7:12" x14ac:dyDescent="0.35">
      <c r="G93" s="2" t="s">
        <v>2</v>
      </c>
      <c r="H93" s="1">
        <v>2</v>
      </c>
      <c r="I93" s="1"/>
      <c r="J93" s="1"/>
      <c r="K93" s="1"/>
      <c r="L93" s="1"/>
    </row>
    <row r="94" spans="7:12" x14ac:dyDescent="0.35">
      <c r="G94" s="2" t="s">
        <v>1</v>
      </c>
      <c r="H94" s="1">
        <v>2</v>
      </c>
      <c r="I94" s="1"/>
      <c r="J94" s="1"/>
      <c r="K94" s="1"/>
      <c r="L94" s="1"/>
    </row>
    <row r="95" spans="7:12" x14ac:dyDescent="0.35">
      <c r="G95" s="2" t="s">
        <v>0</v>
      </c>
      <c r="H95" s="1">
        <v>64</v>
      </c>
      <c r="I95" s="1"/>
      <c r="J95" s="1"/>
      <c r="K95" s="1"/>
      <c r="L95" s="1"/>
    </row>
    <row r="96" spans="7:12" x14ac:dyDescent="0.35">
      <c r="G96" s="2"/>
      <c r="H96" s="1"/>
      <c r="I96" s="1"/>
      <c r="J96" s="1"/>
      <c r="K96" s="1"/>
      <c r="L96" s="1"/>
    </row>
    <row r="99" spans="2:48" ht="23" x14ac:dyDescent="0.5">
      <c r="B99" s="76" t="s">
        <v>680</v>
      </c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</row>
    <row r="100" spans="2:48" x14ac:dyDescent="0.35">
      <c r="B100" s="65" t="s">
        <v>59</v>
      </c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T100" s="65" t="s">
        <v>58</v>
      </c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</row>
    <row r="101" spans="2:48" x14ac:dyDescent="0.35">
      <c r="B101" s="55" t="s">
        <v>162</v>
      </c>
      <c r="C101" s="11" t="s">
        <v>419</v>
      </c>
      <c r="D101" s="11" t="s">
        <v>420</v>
      </c>
      <c r="E101" s="11" t="s">
        <v>421</v>
      </c>
      <c r="F101" s="9" t="s">
        <v>422</v>
      </c>
      <c r="G101" s="9" t="s">
        <v>423</v>
      </c>
      <c r="H101" s="9" t="s">
        <v>424</v>
      </c>
      <c r="I101" s="9" t="s">
        <v>425</v>
      </c>
      <c r="J101" s="9" t="s">
        <v>426</v>
      </c>
      <c r="K101" s="9" t="s">
        <v>427</v>
      </c>
      <c r="L101" s="13" t="s">
        <v>428</v>
      </c>
      <c r="M101" s="9" t="s">
        <v>429</v>
      </c>
      <c r="N101" s="13" t="s">
        <v>430</v>
      </c>
      <c r="O101" s="9" t="s">
        <v>431</v>
      </c>
      <c r="P101" s="9" t="s">
        <v>432</v>
      </c>
      <c r="Q101" s="9" t="s">
        <v>433</v>
      </c>
      <c r="R101" s="9" t="s">
        <v>434</v>
      </c>
      <c r="T101" s="67" t="s">
        <v>137</v>
      </c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M101" s="67" t="s">
        <v>164</v>
      </c>
      <c r="AN101" s="67"/>
      <c r="AP101" s="67" t="s">
        <v>163</v>
      </c>
      <c r="AQ101" s="67"/>
      <c r="AR101" s="67"/>
      <c r="AS101" s="67"/>
      <c r="AT101" s="67"/>
      <c r="AU101" s="67"/>
      <c r="AV101" s="67"/>
    </row>
    <row r="102" spans="2:48" x14ac:dyDescent="0.35">
      <c r="B102" s="12">
        <v>0.32</v>
      </c>
      <c r="C102" s="12">
        <v>0.57999999999999996</v>
      </c>
      <c r="D102" s="12">
        <v>0.72</v>
      </c>
      <c r="E102" s="12">
        <v>0.37</v>
      </c>
      <c r="F102" s="1">
        <v>0.13</v>
      </c>
      <c r="G102" s="1">
        <v>-0.1</v>
      </c>
      <c r="H102" s="1">
        <v>0.61</v>
      </c>
      <c r="I102" s="1">
        <v>0.62</v>
      </c>
      <c r="J102" s="1">
        <v>0.26</v>
      </c>
      <c r="K102" s="1">
        <v>0.37</v>
      </c>
      <c r="L102" s="1">
        <v>0.42</v>
      </c>
      <c r="M102" s="1">
        <v>0.68</v>
      </c>
      <c r="N102" s="1">
        <v>-0.11</v>
      </c>
      <c r="O102" s="1">
        <v>0.61</v>
      </c>
      <c r="P102" s="1">
        <v>0.25</v>
      </c>
      <c r="Q102" s="1">
        <v>0.28999999999999998</v>
      </c>
      <c r="R102" s="1">
        <v>0.64</v>
      </c>
      <c r="T102" s="15"/>
      <c r="U102" s="15" t="s">
        <v>162</v>
      </c>
      <c r="V102" s="9" t="s">
        <v>419</v>
      </c>
      <c r="W102" s="9" t="s">
        <v>420</v>
      </c>
      <c r="X102" s="9" t="s">
        <v>421</v>
      </c>
      <c r="Y102" s="9" t="s">
        <v>422</v>
      </c>
      <c r="Z102" s="9" t="s">
        <v>423</v>
      </c>
      <c r="AA102" s="9" t="s">
        <v>424</v>
      </c>
      <c r="AB102" s="9" t="s">
        <v>425</v>
      </c>
      <c r="AC102" s="9" t="s">
        <v>426</v>
      </c>
      <c r="AD102" s="9" t="s">
        <v>427</v>
      </c>
      <c r="AE102" s="13" t="s">
        <v>428</v>
      </c>
      <c r="AF102" s="9" t="s">
        <v>429</v>
      </c>
      <c r="AG102" s="13" t="s">
        <v>430</v>
      </c>
      <c r="AH102" s="9" t="s">
        <v>431</v>
      </c>
      <c r="AI102" s="9" t="s">
        <v>432</v>
      </c>
      <c r="AJ102" s="9" t="s">
        <v>433</v>
      </c>
      <c r="AK102" s="9" t="s">
        <v>434</v>
      </c>
      <c r="AM102" s="2" t="s">
        <v>53</v>
      </c>
      <c r="AN102" s="1" t="s">
        <v>435</v>
      </c>
      <c r="AP102" s="2" t="s">
        <v>49</v>
      </c>
      <c r="AQ102" s="1">
        <v>1</v>
      </c>
      <c r="AR102" s="1"/>
      <c r="AS102" s="1"/>
      <c r="AT102" s="1"/>
      <c r="AU102" s="1"/>
      <c r="AV102" s="1"/>
    </row>
    <row r="103" spans="2:48" x14ac:dyDescent="0.35">
      <c r="B103" s="12">
        <v>0.76</v>
      </c>
      <c r="C103" s="12">
        <v>0.52</v>
      </c>
      <c r="D103" s="12">
        <v>0.51</v>
      </c>
      <c r="E103" s="12">
        <v>0.54</v>
      </c>
      <c r="F103" s="1">
        <v>0.56000000000000005</v>
      </c>
      <c r="G103" s="1">
        <v>0.67</v>
      </c>
      <c r="H103" s="1">
        <v>0.53</v>
      </c>
      <c r="I103" s="1">
        <v>0.61</v>
      </c>
      <c r="J103" s="1">
        <v>0.08</v>
      </c>
      <c r="K103" s="1">
        <v>0.3</v>
      </c>
      <c r="L103" s="1">
        <v>0.43</v>
      </c>
      <c r="M103" s="1">
        <v>0.6</v>
      </c>
      <c r="N103" s="1">
        <v>0.19</v>
      </c>
      <c r="O103" s="1">
        <v>0.63</v>
      </c>
      <c r="P103" s="1">
        <v>0.72</v>
      </c>
      <c r="Q103" s="1">
        <v>0.25</v>
      </c>
      <c r="R103" s="1">
        <v>0.67</v>
      </c>
      <c r="T103" s="2" t="s">
        <v>0</v>
      </c>
      <c r="U103" s="1">
        <v>42</v>
      </c>
      <c r="V103" s="1">
        <v>14</v>
      </c>
      <c r="W103" s="1">
        <v>10</v>
      </c>
      <c r="X103" s="1">
        <v>10</v>
      </c>
      <c r="Y103" s="1">
        <v>12</v>
      </c>
      <c r="Z103" s="1">
        <v>10</v>
      </c>
      <c r="AA103" s="1">
        <v>8</v>
      </c>
      <c r="AB103" s="1">
        <v>8</v>
      </c>
      <c r="AC103" s="1">
        <v>10</v>
      </c>
      <c r="AD103" s="1">
        <v>8</v>
      </c>
      <c r="AE103" s="1">
        <v>11</v>
      </c>
      <c r="AF103" s="1">
        <v>8</v>
      </c>
      <c r="AG103" s="1">
        <v>10</v>
      </c>
      <c r="AH103" s="1">
        <v>8</v>
      </c>
      <c r="AI103" s="1">
        <v>8</v>
      </c>
      <c r="AJ103" s="1">
        <v>14</v>
      </c>
      <c r="AK103" s="1">
        <v>8</v>
      </c>
      <c r="AM103" s="2"/>
      <c r="AN103" s="1"/>
      <c r="AP103" s="2" t="s">
        <v>48</v>
      </c>
      <c r="AQ103" s="1">
        <v>136</v>
      </c>
      <c r="AR103" s="1"/>
      <c r="AS103" s="1"/>
      <c r="AT103" s="1"/>
      <c r="AU103" s="1"/>
      <c r="AV103" s="1"/>
    </row>
    <row r="104" spans="2:48" x14ac:dyDescent="0.35">
      <c r="B104" s="12">
        <v>0.7</v>
      </c>
      <c r="C104" s="12">
        <v>0.71</v>
      </c>
      <c r="D104" s="12">
        <v>0.67</v>
      </c>
      <c r="E104" s="12">
        <v>0.55000000000000004</v>
      </c>
      <c r="F104" s="1">
        <v>0.47</v>
      </c>
      <c r="G104" s="1">
        <v>0.45</v>
      </c>
      <c r="H104" s="1">
        <v>0.83</v>
      </c>
      <c r="I104" s="1">
        <v>0.64</v>
      </c>
      <c r="J104" s="1">
        <v>0.77</v>
      </c>
      <c r="K104" s="1">
        <v>0.32</v>
      </c>
      <c r="L104" s="1">
        <v>0.27</v>
      </c>
      <c r="M104" s="1">
        <v>0.71</v>
      </c>
      <c r="N104" s="1">
        <v>0.03</v>
      </c>
      <c r="O104" s="1">
        <v>0.4</v>
      </c>
      <c r="P104" s="1">
        <v>0.56999999999999995</v>
      </c>
      <c r="Q104" s="1">
        <v>0.44</v>
      </c>
      <c r="R104" s="1">
        <v>0.72</v>
      </c>
      <c r="T104" s="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M104" s="2" t="s">
        <v>112</v>
      </c>
      <c r="AN104" s="1"/>
      <c r="AP104" s="2" t="s">
        <v>47</v>
      </c>
      <c r="AQ104" s="1">
        <v>0.05</v>
      </c>
      <c r="AR104" s="1"/>
      <c r="AS104" s="1"/>
      <c r="AT104" s="1"/>
      <c r="AU104" s="1"/>
      <c r="AV104" s="1"/>
    </row>
    <row r="105" spans="2:48" x14ac:dyDescent="0.35">
      <c r="B105" s="12">
        <v>0.92</v>
      </c>
      <c r="C105" s="12">
        <v>0.87</v>
      </c>
      <c r="D105" s="12">
        <v>0.7</v>
      </c>
      <c r="E105" s="12">
        <v>0.28999999999999998</v>
      </c>
      <c r="F105" s="1">
        <v>0.36</v>
      </c>
      <c r="G105" s="1">
        <v>0.42</v>
      </c>
      <c r="H105" s="1">
        <v>0.6</v>
      </c>
      <c r="I105" s="1">
        <v>0.81</v>
      </c>
      <c r="J105" s="1">
        <v>0.96</v>
      </c>
      <c r="K105" s="1">
        <v>0.76</v>
      </c>
      <c r="L105" s="1">
        <v>0.43</v>
      </c>
      <c r="M105" s="1">
        <v>0.7</v>
      </c>
      <c r="N105" s="1">
        <v>0.21</v>
      </c>
      <c r="O105" s="1">
        <v>0.79</v>
      </c>
      <c r="P105" s="1">
        <v>0.55000000000000004</v>
      </c>
      <c r="Q105" s="1">
        <v>0.48</v>
      </c>
      <c r="R105" s="1">
        <v>0.59</v>
      </c>
      <c r="T105" s="2" t="s">
        <v>88</v>
      </c>
      <c r="U105" s="1">
        <v>0.25580000000000003</v>
      </c>
      <c r="V105" s="1">
        <v>0.52</v>
      </c>
      <c r="W105" s="1">
        <v>0.21</v>
      </c>
      <c r="X105" s="1">
        <v>0.28999999999999998</v>
      </c>
      <c r="Y105" s="1">
        <v>0.13</v>
      </c>
      <c r="Z105" s="1">
        <v>-0.1</v>
      </c>
      <c r="AA105" s="1">
        <v>0.12</v>
      </c>
      <c r="AB105" s="1">
        <v>0.26</v>
      </c>
      <c r="AC105" s="1">
        <v>0.08</v>
      </c>
      <c r="AD105" s="1">
        <v>0.3</v>
      </c>
      <c r="AE105" s="1">
        <v>-0.14000000000000001</v>
      </c>
      <c r="AF105" s="1">
        <v>0.6</v>
      </c>
      <c r="AG105" s="1">
        <v>-0.11</v>
      </c>
      <c r="AH105" s="1">
        <v>0.37</v>
      </c>
      <c r="AI105" s="1">
        <v>0.16</v>
      </c>
      <c r="AJ105" s="1">
        <v>0.25</v>
      </c>
      <c r="AK105" s="1">
        <v>0.57999999999999996</v>
      </c>
      <c r="AM105" s="2" t="s">
        <v>32</v>
      </c>
      <c r="AN105" s="1">
        <v>1E-4</v>
      </c>
      <c r="AP105" s="2"/>
      <c r="AQ105" s="1"/>
      <c r="AR105" s="1"/>
      <c r="AS105" s="1"/>
      <c r="AT105" s="1"/>
      <c r="AU105" s="1"/>
      <c r="AV105" s="1"/>
    </row>
    <row r="106" spans="2:48" x14ac:dyDescent="0.35">
      <c r="B106" s="12">
        <v>0.75</v>
      </c>
      <c r="C106" s="12">
        <v>0.74</v>
      </c>
      <c r="D106" s="12">
        <v>0.94</v>
      </c>
      <c r="E106" s="12">
        <v>0.72</v>
      </c>
      <c r="F106" s="1">
        <v>0.42</v>
      </c>
      <c r="G106" s="1">
        <v>0.56000000000000005</v>
      </c>
      <c r="H106" s="1">
        <v>0.12</v>
      </c>
      <c r="I106" s="1">
        <v>0.26</v>
      </c>
      <c r="J106" s="1">
        <v>0.15</v>
      </c>
      <c r="K106" s="1">
        <v>0.53</v>
      </c>
      <c r="L106" s="1">
        <v>0</v>
      </c>
      <c r="M106" s="1">
        <v>0.83</v>
      </c>
      <c r="N106" s="1">
        <v>-0.11</v>
      </c>
      <c r="O106" s="1">
        <v>0.37</v>
      </c>
      <c r="P106" s="1">
        <v>0.16</v>
      </c>
      <c r="Q106" s="1">
        <v>0.79</v>
      </c>
      <c r="R106" s="1">
        <v>0.66</v>
      </c>
      <c r="T106" s="2" t="s">
        <v>85</v>
      </c>
      <c r="U106" s="1">
        <v>0.63480000000000003</v>
      </c>
      <c r="V106" s="1">
        <v>0.57499999999999996</v>
      </c>
      <c r="W106" s="1">
        <v>0.505</v>
      </c>
      <c r="X106" s="1">
        <v>0.42249999999999999</v>
      </c>
      <c r="Y106" s="1">
        <v>0.42749999999999999</v>
      </c>
      <c r="Z106" s="1">
        <v>0.38750000000000001</v>
      </c>
      <c r="AA106" s="1">
        <v>0.245</v>
      </c>
      <c r="AB106" s="1">
        <v>0.61250000000000004</v>
      </c>
      <c r="AC106" s="1">
        <v>0.23250000000000001</v>
      </c>
      <c r="AD106" s="1">
        <v>0.33250000000000002</v>
      </c>
      <c r="AE106" s="1">
        <v>0</v>
      </c>
      <c r="AF106" s="1">
        <v>0.68500000000000005</v>
      </c>
      <c r="AG106" s="1">
        <v>-5.0000000000000001E-3</v>
      </c>
      <c r="AH106" s="1">
        <v>0.45250000000000001</v>
      </c>
      <c r="AI106" s="1">
        <v>0.26750000000000002</v>
      </c>
      <c r="AJ106" s="1">
        <v>0.33750000000000002</v>
      </c>
      <c r="AK106" s="1">
        <v>0.60250000000000004</v>
      </c>
      <c r="AM106" s="2" t="s">
        <v>111</v>
      </c>
      <c r="AN106" s="1" t="s">
        <v>110</v>
      </c>
      <c r="AP106" s="2" t="s">
        <v>109</v>
      </c>
      <c r="AQ106" s="1" t="s">
        <v>101</v>
      </c>
      <c r="AR106" s="1" t="s">
        <v>43</v>
      </c>
      <c r="AS106" s="1" t="s">
        <v>39</v>
      </c>
      <c r="AT106" s="1" t="s">
        <v>38</v>
      </c>
      <c r="AU106" s="1"/>
      <c r="AV106" s="1"/>
    </row>
    <row r="107" spans="2:48" x14ac:dyDescent="0.35">
      <c r="B107" s="12">
        <v>0.64</v>
      </c>
      <c r="C107" s="12">
        <v>0.82</v>
      </c>
      <c r="D107" s="12">
        <v>0.85</v>
      </c>
      <c r="E107" s="12">
        <v>0.75</v>
      </c>
      <c r="F107" s="1">
        <v>0.45</v>
      </c>
      <c r="G107" s="1">
        <v>0.52</v>
      </c>
      <c r="H107" s="1">
        <v>0.2</v>
      </c>
      <c r="I107" s="1">
        <v>0.62</v>
      </c>
      <c r="J107" s="1">
        <v>0.73</v>
      </c>
      <c r="K107" s="1">
        <v>0.68</v>
      </c>
      <c r="L107" s="1">
        <v>0.67</v>
      </c>
      <c r="M107" s="1">
        <v>0.82</v>
      </c>
      <c r="N107" s="1">
        <v>0.3</v>
      </c>
      <c r="O107" s="1">
        <v>0.65</v>
      </c>
      <c r="P107" s="1">
        <v>0.68</v>
      </c>
      <c r="Q107" s="1">
        <v>0.77</v>
      </c>
      <c r="R107" s="1">
        <v>0.68</v>
      </c>
      <c r="T107" s="2" t="s">
        <v>83</v>
      </c>
      <c r="U107" s="1">
        <v>0.70499999999999996</v>
      </c>
      <c r="V107" s="1">
        <v>0.73</v>
      </c>
      <c r="W107" s="1">
        <v>0.71</v>
      </c>
      <c r="X107" s="1">
        <v>0.54500000000000004</v>
      </c>
      <c r="Y107" s="1">
        <v>0.54</v>
      </c>
      <c r="Z107" s="1">
        <v>0.54</v>
      </c>
      <c r="AA107" s="1">
        <v>0.56499999999999995</v>
      </c>
      <c r="AB107" s="1">
        <v>0.63</v>
      </c>
      <c r="AC107" s="1">
        <v>0.60499999999999998</v>
      </c>
      <c r="AD107" s="1">
        <v>0.57499999999999996</v>
      </c>
      <c r="AE107" s="1">
        <v>0.42</v>
      </c>
      <c r="AF107" s="1">
        <v>0.71499999999999997</v>
      </c>
      <c r="AG107" s="1">
        <v>0.2</v>
      </c>
      <c r="AH107" s="1">
        <v>0.625</v>
      </c>
      <c r="AI107" s="1">
        <v>0.56000000000000005</v>
      </c>
      <c r="AJ107" s="1">
        <v>0.46</v>
      </c>
      <c r="AK107" s="1">
        <v>0.65500000000000003</v>
      </c>
      <c r="AM107" s="2" t="s">
        <v>44</v>
      </c>
      <c r="AN107" s="1" t="s">
        <v>62</v>
      </c>
      <c r="AP107" s="2" t="s">
        <v>436</v>
      </c>
      <c r="AQ107" s="1">
        <v>-7.9290000000000003</v>
      </c>
      <c r="AR107" s="1" t="s">
        <v>31</v>
      </c>
      <c r="AS107" s="1" t="s">
        <v>30</v>
      </c>
      <c r="AT107" s="54" t="s">
        <v>106</v>
      </c>
      <c r="AU107" s="1" t="s">
        <v>92</v>
      </c>
      <c r="AV107" s="1"/>
    </row>
    <row r="108" spans="2:48" x14ac:dyDescent="0.35">
      <c r="B108" s="12">
        <v>0.68</v>
      </c>
      <c r="C108" s="12">
        <v>0.56000000000000005</v>
      </c>
      <c r="D108" s="12">
        <v>0.49</v>
      </c>
      <c r="E108" s="12">
        <v>0.81</v>
      </c>
      <c r="F108" s="1">
        <v>0.75</v>
      </c>
      <c r="G108" s="1">
        <v>0.75</v>
      </c>
      <c r="H108" s="1">
        <v>0.38</v>
      </c>
      <c r="I108" s="1">
        <v>0.75</v>
      </c>
      <c r="J108" s="1">
        <v>0.64</v>
      </c>
      <c r="K108" s="1">
        <v>0.62</v>
      </c>
      <c r="L108" s="1">
        <v>0.8</v>
      </c>
      <c r="M108" s="1">
        <v>0.82</v>
      </c>
      <c r="N108" s="1">
        <v>0.5</v>
      </c>
      <c r="O108" s="1">
        <v>0.7</v>
      </c>
      <c r="P108" s="1">
        <v>0.68</v>
      </c>
      <c r="Q108" s="1">
        <v>0.87</v>
      </c>
      <c r="R108" s="1">
        <v>0.57999999999999996</v>
      </c>
      <c r="T108" s="2" t="s">
        <v>81</v>
      </c>
      <c r="U108" s="1">
        <v>0.80500000000000005</v>
      </c>
      <c r="V108" s="1">
        <v>0.84750000000000003</v>
      </c>
      <c r="W108" s="1">
        <v>0.86250000000000004</v>
      </c>
      <c r="X108" s="1">
        <v>0.72750000000000004</v>
      </c>
      <c r="Y108" s="1">
        <v>0.65500000000000003</v>
      </c>
      <c r="Z108" s="1">
        <v>0.69</v>
      </c>
      <c r="AA108" s="1">
        <v>0.77500000000000002</v>
      </c>
      <c r="AB108" s="1">
        <v>0.74250000000000005</v>
      </c>
      <c r="AC108" s="1">
        <v>0.78</v>
      </c>
      <c r="AD108" s="1">
        <v>0.74</v>
      </c>
      <c r="AE108" s="1">
        <v>0.67</v>
      </c>
      <c r="AF108" s="1">
        <v>0.82</v>
      </c>
      <c r="AG108" s="1">
        <v>0.51</v>
      </c>
      <c r="AH108" s="1">
        <v>0.6875</v>
      </c>
      <c r="AI108" s="1">
        <v>0.68</v>
      </c>
      <c r="AJ108" s="1">
        <v>0.77500000000000002</v>
      </c>
      <c r="AK108" s="1">
        <v>0.67749999999999999</v>
      </c>
      <c r="AM108" s="2" t="s">
        <v>108</v>
      </c>
      <c r="AN108" s="1" t="s">
        <v>27</v>
      </c>
      <c r="AP108" s="2" t="s">
        <v>437</v>
      </c>
      <c r="AQ108" s="1">
        <v>4.5289999999999999</v>
      </c>
      <c r="AR108" s="1" t="s">
        <v>31</v>
      </c>
      <c r="AS108" s="1" t="s">
        <v>30</v>
      </c>
      <c r="AT108" s="54" t="s">
        <v>106</v>
      </c>
      <c r="AU108" s="1" t="s">
        <v>89</v>
      </c>
      <c r="AV108" s="1"/>
    </row>
    <row r="109" spans="2:48" x14ac:dyDescent="0.35">
      <c r="B109" s="12">
        <v>0.53</v>
      </c>
      <c r="C109" s="12">
        <v>0.82</v>
      </c>
      <c r="D109" s="12">
        <v>0.73</v>
      </c>
      <c r="E109" s="12">
        <v>0.44</v>
      </c>
      <c r="F109" s="1">
        <v>0.66</v>
      </c>
      <c r="G109" s="1">
        <v>0.8</v>
      </c>
      <c r="H109" s="1">
        <v>0.91</v>
      </c>
      <c r="I109" s="1">
        <v>0.72</v>
      </c>
      <c r="J109" s="1">
        <v>0.81</v>
      </c>
      <c r="K109" s="1">
        <v>0.89</v>
      </c>
      <c r="L109" s="1">
        <v>-0.14000000000000001</v>
      </c>
      <c r="M109" s="1">
        <v>0.72</v>
      </c>
      <c r="N109" s="1">
        <v>0.11</v>
      </c>
      <c r="O109" s="1">
        <v>0.62</v>
      </c>
      <c r="P109" s="1">
        <v>0.32</v>
      </c>
      <c r="Q109" s="1">
        <v>0.83</v>
      </c>
      <c r="R109" s="1">
        <v>0.65</v>
      </c>
      <c r="T109" s="2" t="s">
        <v>80</v>
      </c>
      <c r="U109" s="1">
        <v>1</v>
      </c>
      <c r="V109" s="1">
        <v>0.91</v>
      </c>
      <c r="W109" s="1">
        <v>0.94</v>
      </c>
      <c r="X109" s="1">
        <v>0.81</v>
      </c>
      <c r="Y109" s="1">
        <v>0.75</v>
      </c>
      <c r="Z109" s="1">
        <v>0.8</v>
      </c>
      <c r="AA109" s="1">
        <v>0.91</v>
      </c>
      <c r="AB109" s="1">
        <v>0.81</v>
      </c>
      <c r="AC109" s="1">
        <v>0.96</v>
      </c>
      <c r="AD109" s="1">
        <v>0.89</v>
      </c>
      <c r="AE109" s="1">
        <v>0.8</v>
      </c>
      <c r="AF109" s="1">
        <v>0.83</v>
      </c>
      <c r="AG109" s="1">
        <v>0.88</v>
      </c>
      <c r="AH109" s="1">
        <v>0.79</v>
      </c>
      <c r="AI109" s="1">
        <v>0.72</v>
      </c>
      <c r="AJ109" s="1">
        <v>0.87</v>
      </c>
      <c r="AK109" s="1">
        <v>0.72</v>
      </c>
      <c r="AM109" s="2" t="s">
        <v>107</v>
      </c>
      <c r="AN109" s="1">
        <v>17</v>
      </c>
      <c r="AP109" s="2" t="s">
        <v>438</v>
      </c>
      <c r="AQ109" s="1">
        <v>38.28</v>
      </c>
      <c r="AR109" s="1" t="s">
        <v>31</v>
      </c>
      <c r="AS109" s="1" t="s">
        <v>30</v>
      </c>
      <c r="AT109" s="54" t="s">
        <v>106</v>
      </c>
      <c r="AU109" s="1" t="s">
        <v>86</v>
      </c>
      <c r="AV109" s="1"/>
    </row>
    <row r="110" spans="2:48" x14ac:dyDescent="0.35">
      <c r="B110" s="12">
        <v>0.83</v>
      </c>
      <c r="C110" s="12">
        <v>0.63</v>
      </c>
      <c r="D110" s="12">
        <v>0.9</v>
      </c>
      <c r="E110" s="12">
        <v>0.47</v>
      </c>
      <c r="F110" s="1">
        <v>0.64</v>
      </c>
      <c r="G110" s="1">
        <v>0.28999999999999998</v>
      </c>
      <c r="H110" s="1"/>
      <c r="I110" s="1"/>
      <c r="J110" s="1">
        <v>0.56999999999999995</v>
      </c>
      <c r="K110" s="1"/>
      <c r="L110" s="1">
        <v>7.0000000000000007E-2</v>
      </c>
      <c r="M110" s="1"/>
      <c r="N110" s="1">
        <v>0.54</v>
      </c>
      <c r="O110" s="1"/>
      <c r="P110" s="1"/>
      <c r="Q110" s="1">
        <v>0.3</v>
      </c>
      <c r="R110" s="1"/>
      <c r="T110" s="2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M110" s="2" t="s">
        <v>104</v>
      </c>
      <c r="AN110" s="1">
        <v>45.72</v>
      </c>
      <c r="AP110" s="2" t="s">
        <v>439</v>
      </c>
      <c r="AQ110" s="1">
        <v>52.51</v>
      </c>
      <c r="AR110" s="1" t="s">
        <v>31</v>
      </c>
      <c r="AS110" s="1" t="s">
        <v>30</v>
      </c>
      <c r="AT110" s="54">
        <v>0.72560000000000002</v>
      </c>
      <c r="AU110" s="1" t="s">
        <v>84</v>
      </c>
      <c r="AV110" s="1"/>
    </row>
    <row r="111" spans="2:48" x14ac:dyDescent="0.35">
      <c r="B111" s="12">
        <v>1</v>
      </c>
      <c r="C111" s="12">
        <v>0.55000000000000004</v>
      </c>
      <c r="D111" s="12">
        <v>0.21</v>
      </c>
      <c r="E111" s="12">
        <v>0.69</v>
      </c>
      <c r="F111" s="1">
        <v>0.69</v>
      </c>
      <c r="G111" s="1">
        <v>0.61</v>
      </c>
      <c r="H111" s="1"/>
      <c r="I111" s="1"/>
      <c r="J111" s="1">
        <v>0.56000000000000005</v>
      </c>
      <c r="K111" s="1"/>
      <c r="L111" s="1">
        <v>-0.13</v>
      </c>
      <c r="M111" s="1"/>
      <c r="N111" s="1">
        <v>0.88</v>
      </c>
      <c r="O111" s="1"/>
      <c r="P111" s="1"/>
      <c r="Q111" s="1">
        <v>0.35</v>
      </c>
      <c r="R111" s="1"/>
      <c r="T111" s="2" t="s">
        <v>73</v>
      </c>
      <c r="U111" s="1">
        <v>0.69089999999999996</v>
      </c>
      <c r="V111" s="1">
        <v>0.72430000000000005</v>
      </c>
      <c r="W111" s="1">
        <v>0.67200000000000004</v>
      </c>
      <c r="X111" s="1">
        <v>0.56299999999999994</v>
      </c>
      <c r="Y111" s="1">
        <v>0.51749999999999996</v>
      </c>
      <c r="Z111" s="1">
        <v>0.497</v>
      </c>
      <c r="AA111" s="1">
        <v>0.52249999999999996</v>
      </c>
      <c r="AB111" s="1">
        <v>0.62880000000000003</v>
      </c>
      <c r="AC111" s="1">
        <v>0.55300000000000005</v>
      </c>
      <c r="AD111" s="1">
        <v>0.55879999999999996</v>
      </c>
      <c r="AE111" s="1">
        <v>0.32729999999999998</v>
      </c>
      <c r="AF111" s="1">
        <v>0.73499999999999999</v>
      </c>
      <c r="AG111" s="1">
        <v>0.254</v>
      </c>
      <c r="AH111" s="1">
        <v>0.59630000000000005</v>
      </c>
      <c r="AI111" s="1">
        <v>0.49130000000000001</v>
      </c>
      <c r="AJ111" s="1">
        <v>0.52929999999999999</v>
      </c>
      <c r="AK111" s="1">
        <v>0.64880000000000004</v>
      </c>
      <c r="AM111" s="2"/>
      <c r="AN111" s="1"/>
      <c r="AP111" s="2" t="s">
        <v>440</v>
      </c>
      <c r="AQ111" s="1">
        <v>49.23</v>
      </c>
      <c r="AR111" s="1" t="s">
        <v>31</v>
      </c>
      <c r="AS111" s="1" t="s">
        <v>30</v>
      </c>
      <c r="AT111" s="54" t="s">
        <v>106</v>
      </c>
      <c r="AU111" s="1" t="s">
        <v>82</v>
      </c>
      <c r="AV111" s="1"/>
    </row>
    <row r="112" spans="2:48" x14ac:dyDescent="0.35">
      <c r="B112" s="12">
        <v>0.76</v>
      </c>
      <c r="C112" s="12">
        <v>0.87</v>
      </c>
      <c r="D112" s="12"/>
      <c r="E112" s="12"/>
      <c r="F112" s="1">
        <v>0.52</v>
      </c>
      <c r="G112" s="1"/>
      <c r="H112" s="1"/>
      <c r="I112" s="1"/>
      <c r="J112" s="1"/>
      <c r="K112" s="1"/>
      <c r="L112" s="1">
        <v>0.78</v>
      </c>
      <c r="M112" s="1"/>
      <c r="N112" s="1"/>
      <c r="O112" s="1"/>
      <c r="P112" s="1"/>
      <c r="Q112" s="1">
        <v>0.64</v>
      </c>
      <c r="R112" s="1"/>
      <c r="T112" s="2" t="s">
        <v>71</v>
      </c>
      <c r="U112" s="1">
        <v>0.16769999999999999</v>
      </c>
      <c r="V112" s="1">
        <v>0.1353</v>
      </c>
      <c r="W112" s="1">
        <v>0.2198</v>
      </c>
      <c r="X112" s="1">
        <v>0.17419999999999999</v>
      </c>
      <c r="Y112" s="1">
        <v>0.16900000000000001</v>
      </c>
      <c r="Z112" s="1">
        <v>0.26040000000000002</v>
      </c>
      <c r="AA112" s="1">
        <v>0.27900000000000003</v>
      </c>
      <c r="AB112" s="1">
        <v>0.1658</v>
      </c>
      <c r="AC112" s="1">
        <v>0.29630000000000001</v>
      </c>
      <c r="AD112" s="1">
        <v>0.21679999999999999</v>
      </c>
      <c r="AE112" s="1">
        <v>0.34350000000000003</v>
      </c>
      <c r="AF112" s="1">
        <v>8.1769999999999995E-2</v>
      </c>
      <c r="AG112" s="1">
        <v>0.31240000000000001</v>
      </c>
      <c r="AH112" s="1">
        <v>0.14280000000000001</v>
      </c>
      <c r="AI112" s="1">
        <v>0.21729999999999999</v>
      </c>
      <c r="AJ112" s="1">
        <v>0.21870000000000001</v>
      </c>
      <c r="AK112" s="1">
        <v>4.6120000000000001E-2</v>
      </c>
      <c r="AM112" s="2" t="s">
        <v>3</v>
      </c>
      <c r="AN112" s="1"/>
      <c r="AP112" s="2" t="s">
        <v>441</v>
      </c>
      <c r="AQ112" s="1">
        <v>42.74</v>
      </c>
      <c r="AR112" s="1" t="s">
        <v>31</v>
      </c>
      <c r="AS112" s="1" t="s">
        <v>30</v>
      </c>
      <c r="AT112" s="54" t="s">
        <v>106</v>
      </c>
      <c r="AU112" s="1" t="s">
        <v>418</v>
      </c>
      <c r="AV112" s="1"/>
    </row>
    <row r="113" spans="2:48" x14ac:dyDescent="0.35">
      <c r="B113" s="12">
        <v>0.6</v>
      </c>
      <c r="C113" s="12">
        <v>0.72</v>
      </c>
      <c r="D113" s="12"/>
      <c r="E113" s="12"/>
      <c r="F113" s="1">
        <v>0.56000000000000005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>
        <v>0.35</v>
      </c>
      <c r="R113" s="1"/>
      <c r="T113" s="2" t="s">
        <v>70</v>
      </c>
      <c r="U113" s="1">
        <v>2.588E-2</v>
      </c>
      <c r="V113" s="1">
        <v>3.6159999999999998E-2</v>
      </c>
      <c r="W113" s="1">
        <v>6.9500000000000006E-2</v>
      </c>
      <c r="X113" s="1">
        <v>5.5079999999999997E-2</v>
      </c>
      <c r="Y113" s="1">
        <v>4.8770000000000001E-2</v>
      </c>
      <c r="Z113" s="1">
        <v>8.2350000000000007E-2</v>
      </c>
      <c r="AA113" s="1">
        <v>9.8629999999999995E-2</v>
      </c>
      <c r="AB113" s="1">
        <v>5.8630000000000002E-2</v>
      </c>
      <c r="AC113" s="1">
        <v>9.3689999999999996E-2</v>
      </c>
      <c r="AD113" s="1">
        <v>7.6660000000000006E-2</v>
      </c>
      <c r="AE113" s="1">
        <v>0.1036</v>
      </c>
      <c r="AF113" s="1">
        <v>2.8910000000000002E-2</v>
      </c>
      <c r="AG113" s="1">
        <v>9.8780000000000007E-2</v>
      </c>
      <c r="AH113" s="1">
        <v>5.0500000000000003E-2</v>
      </c>
      <c r="AI113" s="1">
        <v>7.6819999999999999E-2</v>
      </c>
      <c r="AJ113" s="1">
        <v>5.8450000000000002E-2</v>
      </c>
      <c r="AK113" s="1">
        <v>1.6299999999999999E-2</v>
      </c>
      <c r="AM113" s="2" t="s">
        <v>66</v>
      </c>
      <c r="AN113" s="1">
        <v>17</v>
      </c>
      <c r="AP113" s="2" t="s">
        <v>442</v>
      </c>
      <c r="AQ113" s="1">
        <v>20.43</v>
      </c>
      <c r="AR113" s="1" t="s">
        <v>31</v>
      </c>
      <c r="AS113" s="1" t="s">
        <v>30</v>
      </c>
      <c r="AT113" s="54" t="s">
        <v>106</v>
      </c>
      <c r="AU113" s="1" t="s">
        <v>443</v>
      </c>
      <c r="AV113" s="1"/>
    </row>
    <row r="114" spans="2:48" x14ac:dyDescent="0.35">
      <c r="B114" s="12">
        <v>0.63</v>
      </c>
      <c r="C114" s="12">
        <v>0.91</v>
      </c>
      <c r="D114" s="12"/>
      <c r="E114" s="1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>
        <v>0.61</v>
      </c>
      <c r="R114" s="1"/>
      <c r="T114" s="2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M114" s="2" t="s">
        <v>65</v>
      </c>
      <c r="AN114" s="1">
        <v>199</v>
      </c>
      <c r="AP114" s="2" t="s">
        <v>444</v>
      </c>
      <c r="AQ114" s="1">
        <v>30.88</v>
      </c>
      <c r="AR114" s="1" t="s">
        <v>31</v>
      </c>
      <c r="AS114" s="1" t="s">
        <v>30</v>
      </c>
      <c r="AT114" s="54" t="s">
        <v>106</v>
      </c>
      <c r="AU114" s="1" t="s">
        <v>445</v>
      </c>
      <c r="AV114" s="1"/>
    </row>
    <row r="115" spans="2:48" x14ac:dyDescent="0.35">
      <c r="B115" s="12">
        <v>0.65</v>
      </c>
      <c r="C115" s="12">
        <v>0.84</v>
      </c>
      <c r="D115" s="12"/>
      <c r="E115" s="1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>
        <v>0.44</v>
      </c>
      <c r="R115" s="1"/>
      <c r="T115" s="2" t="s">
        <v>68</v>
      </c>
      <c r="U115" s="1">
        <v>0.63859999999999995</v>
      </c>
      <c r="V115" s="1">
        <v>0.6462</v>
      </c>
      <c r="W115" s="1">
        <v>0.51480000000000004</v>
      </c>
      <c r="X115" s="1">
        <v>0.43840000000000001</v>
      </c>
      <c r="Y115" s="1">
        <v>0.41010000000000002</v>
      </c>
      <c r="Z115" s="1">
        <v>0.31069999999999998</v>
      </c>
      <c r="AA115" s="1">
        <v>0.2893</v>
      </c>
      <c r="AB115" s="1">
        <v>0.49009999999999998</v>
      </c>
      <c r="AC115" s="1">
        <v>0.34110000000000001</v>
      </c>
      <c r="AD115" s="1">
        <v>0.3775</v>
      </c>
      <c r="AE115" s="1">
        <v>9.6540000000000001E-2</v>
      </c>
      <c r="AF115" s="1">
        <v>0.66659999999999997</v>
      </c>
      <c r="AG115" s="1">
        <v>3.0540000000000001E-2</v>
      </c>
      <c r="AH115" s="1">
        <v>0.4768</v>
      </c>
      <c r="AI115" s="1">
        <v>0.30959999999999999</v>
      </c>
      <c r="AJ115" s="1">
        <v>0.40300000000000002</v>
      </c>
      <c r="AK115" s="1">
        <v>0.61019999999999996</v>
      </c>
      <c r="AM115" s="2"/>
      <c r="AN115" s="1"/>
      <c r="AP115" s="2" t="s">
        <v>446</v>
      </c>
      <c r="AQ115" s="1">
        <v>36.74</v>
      </c>
      <c r="AR115" s="1" t="s">
        <v>31</v>
      </c>
      <c r="AS115" s="1" t="s">
        <v>30</v>
      </c>
      <c r="AT115" s="54" t="s">
        <v>106</v>
      </c>
      <c r="AU115" s="1" t="s">
        <v>447</v>
      </c>
      <c r="AV115" s="1"/>
    </row>
    <row r="116" spans="2:48" x14ac:dyDescent="0.35">
      <c r="B116" s="12">
        <v>0.8</v>
      </c>
      <c r="C116" s="12"/>
      <c r="D116" s="12"/>
      <c r="E116" s="1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T116" s="2" t="s">
        <v>67</v>
      </c>
      <c r="U116" s="1">
        <v>0.74319999999999997</v>
      </c>
      <c r="V116" s="1">
        <v>0.8024</v>
      </c>
      <c r="W116" s="1">
        <v>0.82920000000000005</v>
      </c>
      <c r="X116" s="1">
        <v>0.68759999999999999</v>
      </c>
      <c r="Y116" s="1">
        <v>0.62490000000000001</v>
      </c>
      <c r="Z116" s="1">
        <v>0.68330000000000002</v>
      </c>
      <c r="AA116" s="1">
        <v>0.75570000000000004</v>
      </c>
      <c r="AB116" s="1">
        <v>0.76739999999999997</v>
      </c>
      <c r="AC116" s="1">
        <v>0.76490000000000002</v>
      </c>
      <c r="AD116" s="1">
        <v>0.74</v>
      </c>
      <c r="AE116" s="1">
        <v>0.55800000000000005</v>
      </c>
      <c r="AF116" s="1">
        <v>0.8034</v>
      </c>
      <c r="AG116" s="1">
        <v>0.47749999999999998</v>
      </c>
      <c r="AH116" s="1">
        <v>0.7157</v>
      </c>
      <c r="AI116" s="1">
        <v>0.67290000000000005</v>
      </c>
      <c r="AJ116" s="1">
        <v>0.65549999999999997</v>
      </c>
      <c r="AK116" s="1">
        <v>0.68730000000000002</v>
      </c>
      <c r="AP116" s="2" t="s">
        <v>448</v>
      </c>
      <c r="AQ116" s="1">
        <v>71.34</v>
      </c>
      <c r="AR116" s="1" t="s">
        <v>27</v>
      </c>
      <c r="AS116" s="1" t="s">
        <v>90</v>
      </c>
      <c r="AT116" s="54">
        <v>3.4599999999999999E-2</v>
      </c>
      <c r="AU116" s="1" t="s">
        <v>449</v>
      </c>
      <c r="AV116" s="1"/>
    </row>
    <row r="117" spans="2:48" x14ac:dyDescent="0.35">
      <c r="B117" s="12">
        <v>0.76</v>
      </c>
      <c r="C117" s="12"/>
      <c r="D117" s="12"/>
      <c r="E117" s="1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T117" s="2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P117" s="2" t="s">
        <v>450</v>
      </c>
      <c r="AQ117" s="1">
        <v>-14.01</v>
      </c>
      <c r="AR117" s="1" t="s">
        <v>31</v>
      </c>
      <c r="AS117" s="1" t="s">
        <v>30</v>
      </c>
      <c r="AT117" s="54" t="s">
        <v>106</v>
      </c>
      <c r="AU117" s="1" t="s">
        <v>451</v>
      </c>
      <c r="AV117" s="1"/>
    </row>
    <row r="118" spans="2:48" x14ac:dyDescent="0.35">
      <c r="B118" s="12">
        <v>0.49</v>
      </c>
      <c r="C118" s="12"/>
      <c r="D118" s="12"/>
      <c r="E118" s="1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T118" s="2" t="s">
        <v>96</v>
      </c>
      <c r="U118" s="1">
        <v>127.9</v>
      </c>
      <c r="V118" s="1">
        <v>135.9</v>
      </c>
      <c r="W118" s="1">
        <v>123.4</v>
      </c>
      <c r="X118" s="1">
        <v>89.65</v>
      </c>
      <c r="Y118" s="1">
        <v>75.42</v>
      </c>
      <c r="Z118" s="1">
        <v>78.7</v>
      </c>
      <c r="AA118" s="1">
        <v>85.19</v>
      </c>
      <c r="AB118" s="1">
        <v>107.5</v>
      </c>
      <c r="AC118" s="1">
        <v>97.05</v>
      </c>
      <c r="AD118" s="1">
        <v>91.19</v>
      </c>
      <c r="AE118" s="1">
        <v>56.59</v>
      </c>
      <c r="AF118" s="1">
        <v>141.9</v>
      </c>
      <c r="AG118" s="1">
        <v>40.35</v>
      </c>
      <c r="AH118" s="1">
        <v>95.38</v>
      </c>
      <c r="AI118" s="1">
        <v>74.38</v>
      </c>
      <c r="AJ118" s="1">
        <v>84.54</v>
      </c>
      <c r="AK118" s="1">
        <v>107.3</v>
      </c>
      <c r="AP118" s="2" t="s">
        <v>452</v>
      </c>
      <c r="AQ118" s="1">
        <v>87.58</v>
      </c>
      <c r="AR118" s="1" t="s">
        <v>27</v>
      </c>
      <c r="AS118" s="1" t="s">
        <v>63</v>
      </c>
      <c r="AT118" s="54">
        <v>2.0999999999999999E-3</v>
      </c>
      <c r="AU118" s="1" t="s">
        <v>453</v>
      </c>
      <c r="AV118" s="1"/>
    </row>
    <row r="119" spans="2:48" x14ac:dyDescent="0.35">
      <c r="B119" s="12">
        <v>0.68</v>
      </c>
      <c r="C119" s="12"/>
      <c r="D119" s="12"/>
      <c r="E119" s="1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AP119" s="2" t="s">
        <v>454</v>
      </c>
      <c r="AQ119" s="1">
        <v>32.549999999999997</v>
      </c>
      <c r="AR119" s="1" t="s">
        <v>31</v>
      </c>
      <c r="AS119" s="1" t="s">
        <v>30</v>
      </c>
      <c r="AT119" s="54" t="s">
        <v>106</v>
      </c>
      <c r="AU119" s="1" t="s">
        <v>455</v>
      </c>
      <c r="AV119" s="1"/>
    </row>
    <row r="120" spans="2:48" x14ac:dyDescent="0.35">
      <c r="B120" s="12">
        <v>0.88</v>
      </c>
      <c r="C120" s="12"/>
      <c r="D120" s="12"/>
      <c r="E120" s="1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AP120" s="2" t="s">
        <v>456</v>
      </c>
      <c r="AQ120" s="1">
        <v>53.55</v>
      </c>
      <c r="AR120" s="1" t="s">
        <v>31</v>
      </c>
      <c r="AS120" s="1" t="s">
        <v>30</v>
      </c>
      <c r="AT120" s="54" t="s">
        <v>106</v>
      </c>
      <c r="AU120" s="1" t="s">
        <v>457</v>
      </c>
      <c r="AV120" s="1"/>
    </row>
    <row r="121" spans="2:48" x14ac:dyDescent="0.35">
      <c r="B121" s="12">
        <v>0.7</v>
      </c>
      <c r="C121" s="12"/>
      <c r="D121" s="12"/>
      <c r="E121" s="1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AP121" s="2" t="s">
        <v>458</v>
      </c>
      <c r="AQ121" s="1">
        <v>43.39</v>
      </c>
      <c r="AR121" s="1" t="s">
        <v>31</v>
      </c>
      <c r="AS121" s="1" t="s">
        <v>30</v>
      </c>
      <c r="AT121" s="54" t="s">
        <v>106</v>
      </c>
      <c r="AU121" s="1" t="s">
        <v>459</v>
      </c>
      <c r="AV121" s="1"/>
    </row>
    <row r="122" spans="2:48" x14ac:dyDescent="0.35">
      <c r="B122" s="12">
        <v>0.53</v>
      </c>
      <c r="C122" s="12"/>
      <c r="D122" s="12"/>
      <c r="E122" s="1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AP122" s="2" t="s">
        <v>460</v>
      </c>
      <c r="AQ122" s="1">
        <v>20.68</v>
      </c>
      <c r="AR122" s="1" t="s">
        <v>31</v>
      </c>
      <c r="AS122" s="1" t="s">
        <v>30</v>
      </c>
      <c r="AT122" s="54" t="s">
        <v>106</v>
      </c>
      <c r="AU122" s="1" t="s">
        <v>461</v>
      </c>
      <c r="AV122" s="1"/>
    </row>
    <row r="123" spans="2:48" x14ac:dyDescent="0.35">
      <c r="B123" s="12">
        <v>0.71</v>
      </c>
      <c r="C123" s="12"/>
      <c r="D123" s="12"/>
      <c r="E123" s="1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2:48" x14ac:dyDescent="0.35">
      <c r="B124" s="12">
        <v>0.36</v>
      </c>
      <c r="C124" s="12"/>
      <c r="D124" s="12"/>
      <c r="E124" s="1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AP124" s="2" t="s">
        <v>20</v>
      </c>
      <c r="AQ124" s="1" t="s">
        <v>103</v>
      </c>
      <c r="AR124" s="1" t="s">
        <v>102</v>
      </c>
      <c r="AS124" s="1" t="s">
        <v>101</v>
      </c>
      <c r="AT124" s="1" t="s">
        <v>76</v>
      </c>
      <c r="AU124" s="1" t="s">
        <v>75</v>
      </c>
      <c r="AV124" s="1" t="s">
        <v>100</v>
      </c>
    </row>
    <row r="125" spans="2:48" x14ac:dyDescent="0.35">
      <c r="B125" s="12">
        <v>0.82</v>
      </c>
      <c r="C125" s="12"/>
      <c r="D125" s="12"/>
      <c r="E125" s="1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AP125" s="2" t="s">
        <v>436</v>
      </c>
      <c r="AQ125" s="1">
        <v>127.9</v>
      </c>
      <c r="AR125" s="1">
        <v>135.9</v>
      </c>
      <c r="AS125" s="1">
        <v>-7.9290000000000003</v>
      </c>
      <c r="AT125" s="1">
        <v>42</v>
      </c>
      <c r="AU125" s="1">
        <v>14</v>
      </c>
      <c r="AV125" s="1">
        <v>0.44619999999999999</v>
      </c>
    </row>
    <row r="126" spans="2:48" x14ac:dyDescent="0.35">
      <c r="B126" s="12">
        <v>0.58823529399999996</v>
      </c>
      <c r="C126" s="12"/>
      <c r="D126" s="12"/>
      <c r="E126" s="1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AP126" s="2" t="s">
        <v>437</v>
      </c>
      <c r="AQ126" s="1">
        <v>127.9</v>
      </c>
      <c r="AR126" s="1">
        <v>123.4</v>
      </c>
      <c r="AS126" s="1">
        <v>4.5289999999999999</v>
      </c>
      <c r="AT126" s="1">
        <v>42</v>
      </c>
      <c r="AU126" s="1">
        <v>10</v>
      </c>
      <c r="AV126" s="1">
        <v>0.2235</v>
      </c>
    </row>
    <row r="127" spans="2:48" x14ac:dyDescent="0.35">
      <c r="B127" s="12">
        <v>0.81981981999999998</v>
      </c>
      <c r="C127" s="12"/>
      <c r="D127" s="12"/>
      <c r="E127" s="1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AP127" s="2" t="s">
        <v>438</v>
      </c>
      <c r="AQ127" s="1">
        <v>127.9</v>
      </c>
      <c r="AR127" s="1">
        <v>89.65</v>
      </c>
      <c r="AS127" s="1">
        <v>38.28</v>
      </c>
      <c r="AT127" s="1">
        <v>42</v>
      </c>
      <c r="AU127" s="1">
        <v>10</v>
      </c>
      <c r="AV127" s="1">
        <v>1.889</v>
      </c>
    </row>
    <row r="128" spans="2:48" x14ac:dyDescent="0.35">
      <c r="B128" s="12">
        <v>0.28571428599999998</v>
      </c>
      <c r="C128" s="12"/>
      <c r="D128" s="12"/>
      <c r="E128" s="1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AP128" s="2" t="s">
        <v>439</v>
      </c>
      <c r="AQ128" s="1">
        <v>127.9</v>
      </c>
      <c r="AR128" s="1">
        <v>75.42</v>
      </c>
      <c r="AS128" s="1">
        <v>52.51</v>
      </c>
      <c r="AT128" s="1">
        <v>42</v>
      </c>
      <c r="AU128" s="1">
        <v>12</v>
      </c>
      <c r="AV128" s="1">
        <v>2.786</v>
      </c>
    </row>
    <row r="129" spans="2:48" x14ac:dyDescent="0.35">
      <c r="B129" s="12">
        <v>0.63636363600000001</v>
      </c>
      <c r="C129" s="12"/>
      <c r="D129" s="12"/>
      <c r="E129" s="1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AP129" s="2" t="s">
        <v>440</v>
      </c>
      <c r="AQ129" s="1">
        <v>127.9</v>
      </c>
      <c r="AR129" s="1">
        <v>78.7</v>
      </c>
      <c r="AS129" s="1">
        <v>49.23</v>
      </c>
      <c r="AT129" s="1">
        <v>42</v>
      </c>
      <c r="AU129" s="1">
        <v>10</v>
      </c>
      <c r="AV129" s="1">
        <v>2.4300000000000002</v>
      </c>
    </row>
    <row r="130" spans="2:48" x14ac:dyDescent="0.35">
      <c r="B130" s="12">
        <v>0.65217391300000005</v>
      </c>
      <c r="C130" s="12"/>
      <c r="D130" s="12"/>
      <c r="E130" s="1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AP130" s="2" t="s">
        <v>441</v>
      </c>
      <c r="AQ130" s="1">
        <v>127.9</v>
      </c>
      <c r="AR130" s="1">
        <v>85.19</v>
      </c>
      <c r="AS130" s="1">
        <v>42.74</v>
      </c>
      <c r="AT130" s="1">
        <v>42</v>
      </c>
      <c r="AU130" s="1">
        <v>8</v>
      </c>
      <c r="AV130" s="1">
        <v>1.9239999999999999</v>
      </c>
    </row>
    <row r="131" spans="2:48" x14ac:dyDescent="0.35">
      <c r="B131" s="12">
        <v>0.93478260899999999</v>
      </c>
      <c r="C131" s="12"/>
      <c r="D131" s="12"/>
      <c r="E131" s="1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AP131" s="2" t="s">
        <v>442</v>
      </c>
      <c r="AQ131" s="1">
        <v>127.9</v>
      </c>
      <c r="AR131" s="1">
        <v>107.5</v>
      </c>
      <c r="AS131" s="1">
        <v>20.43</v>
      </c>
      <c r="AT131" s="1">
        <v>42</v>
      </c>
      <c r="AU131" s="1">
        <v>8</v>
      </c>
      <c r="AV131" s="1">
        <v>0.91969999999999996</v>
      </c>
    </row>
    <row r="132" spans="2:48" x14ac:dyDescent="0.35">
      <c r="B132" s="12">
        <v>0.735294118</v>
      </c>
      <c r="C132" s="12"/>
      <c r="D132" s="12"/>
      <c r="E132" s="1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AP132" s="2" t="s">
        <v>444</v>
      </c>
      <c r="AQ132" s="1">
        <v>127.9</v>
      </c>
      <c r="AR132" s="1">
        <v>97.05</v>
      </c>
      <c r="AS132" s="1">
        <v>30.88</v>
      </c>
      <c r="AT132" s="1">
        <v>42</v>
      </c>
      <c r="AU132" s="1">
        <v>10</v>
      </c>
      <c r="AV132" s="1">
        <v>1.524</v>
      </c>
    </row>
    <row r="133" spans="2:48" x14ac:dyDescent="0.35">
      <c r="B133" s="12">
        <v>0.73333333300000003</v>
      </c>
      <c r="C133" s="12"/>
      <c r="D133" s="12"/>
      <c r="E133" s="1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AP133" s="2" t="s">
        <v>446</v>
      </c>
      <c r="AQ133" s="1">
        <v>127.9</v>
      </c>
      <c r="AR133" s="1">
        <v>91.19</v>
      </c>
      <c r="AS133" s="1">
        <v>36.74</v>
      </c>
      <c r="AT133" s="1">
        <v>42</v>
      </c>
      <c r="AU133" s="1">
        <v>8</v>
      </c>
      <c r="AV133" s="1">
        <v>1.6539999999999999</v>
      </c>
    </row>
    <row r="134" spans="2:48" x14ac:dyDescent="0.35">
      <c r="B134" s="12">
        <v>0.65635738799999999</v>
      </c>
      <c r="C134" s="12"/>
      <c r="D134" s="12"/>
      <c r="E134" s="1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AP134" s="2" t="s">
        <v>448</v>
      </c>
      <c r="AQ134" s="1">
        <v>127.9</v>
      </c>
      <c r="AR134" s="1">
        <v>56.59</v>
      </c>
      <c r="AS134" s="1">
        <v>71.34</v>
      </c>
      <c r="AT134" s="1">
        <v>42</v>
      </c>
      <c r="AU134" s="1">
        <v>11</v>
      </c>
      <c r="AV134" s="1">
        <v>3.6579999999999999</v>
      </c>
    </row>
    <row r="135" spans="2:48" x14ac:dyDescent="0.35">
      <c r="B135" s="12">
        <v>0.75593220299999997</v>
      </c>
      <c r="C135" s="12"/>
      <c r="D135" s="12"/>
      <c r="E135" s="1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AP135" s="2" t="s">
        <v>450</v>
      </c>
      <c r="AQ135" s="1">
        <v>127.9</v>
      </c>
      <c r="AR135" s="1">
        <v>141.9</v>
      </c>
      <c r="AS135" s="1">
        <v>-14.01</v>
      </c>
      <c r="AT135" s="1">
        <v>42</v>
      </c>
      <c r="AU135" s="1">
        <v>8</v>
      </c>
      <c r="AV135" s="1">
        <v>0.63070000000000004</v>
      </c>
    </row>
    <row r="136" spans="2:48" x14ac:dyDescent="0.35">
      <c r="B136" s="12">
        <v>0.73584905700000003</v>
      </c>
      <c r="C136" s="12"/>
      <c r="D136" s="12"/>
      <c r="E136" s="1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AP136" s="2" t="s">
        <v>452</v>
      </c>
      <c r="AQ136" s="1">
        <v>127.9</v>
      </c>
      <c r="AR136" s="1">
        <v>40.35</v>
      </c>
      <c r="AS136" s="1">
        <v>87.58</v>
      </c>
      <c r="AT136" s="1">
        <v>42</v>
      </c>
      <c r="AU136" s="1">
        <v>10</v>
      </c>
      <c r="AV136" s="1">
        <v>4.3220000000000001</v>
      </c>
    </row>
    <row r="137" spans="2:48" x14ac:dyDescent="0.35">
      <c r="B137" s="12">
        <v>0.68627450999999995</v>
      </c>
      <c r="C137" s="12"/>
      <c r="D137" s="12"/>
      <c r="E137" s="1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AP137" s="2" t="s">
        <v>454</v>
      </c>
      <c r="AQ137" s="1">
        <v>127.9</v>
      </c>
      <c r="AR137" s="1">
        <v>95.38</v>
      </c>
      <c r="AS137" s="1">
        <v>32.549999999999997</v>
      </c>
      <c r="AT137" s="1">
        <v>42</v>
      </c>
      <c r="AU137" s="1">
        <v>8</v>
      </c>
      <c r="AV137" s="1">
        <v>1.466</v>
      </c>
    </row>
    <row r="138" spans="2:48" x14ac:dyDescent="0.35">
      <c r="B138" s="12">
        <v>0.25581395299999998</v>
      </c>
      <c r="C138" s="12"/>
      <c r="D138" s="12"/>
      <c r="E138" s="1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AP138" s="2" t="s">
        <v>456</v>
      </c>
      <c r="AQ138" s="1">
        <v>127.9</v>
      </c>
      <c r="AR138" s="1">
        <v>74.38</v>
      </c>
      <c r="AS138" s="1">
        <v>53.55</v>
      </c>
      <c r="AT138" s="1">
        <v>42</v>
      </c>
      <c r="AU138" s="1">
        <v>8</v>
      </c>
      <c r="AV138" s="1">
        <v>2.411</v>
      </c>
    </row>
    <row r="139" spans="2:48" x14ac:dyDescent="0.35">
      <c r="B139" s="12">
        <v>0.87096774200000004</v>
      </c>
      <c r="C139" s="12"/>
      <c r="D139" s="12"/>
      <c r="E139" s="1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AP139" s="2" t="s">
        <v>458</v>
      </c>
      <c r="AQ139" s="1">
        <v>127.9</v>
      </c>
      <c r="AR139" s="1">
        <v>84.54</v>
      </c>
      <c r="AS139" s="1">
        <v>43.39</v>
      </c>
      <c r="AT139" s="1">
        <v>42</v>
      </c>
      <c r="AU139" s="1">
        <v>14</v>
      </c>
      <c r="AV139" s="1">
        <v>2.4420000000000002</v>
      </c>
    </row>
    <row r="140" spans="2:48" x14ac:dyDescent="0.35">
      <c r="B140" s="12">
        <v>0.68695652200000001</v>
      </c>
      <c r="C140" s="12"/>
      <c r="D140" s="12"/>
      <c r="E140" s="1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AP140" s="2" t="s">
        <v>460</v>
      </c>
      <c r="AQ140" s="1">
        <v>127.9</v>
      </c>
      <c r="AR140" s="1">
        <v>107.3</v>
      </c>
      <c r="AS140" s="1">
        <v>20.68</v>
      </c>
      <c r="AT140" s="1">
        <v>42</v>
      </c>
      <c r="AU140" s="1">
        <v>8</v>
      </c>
      <c r="AV140" s="1">
        <v>0.93089999999999995</v>
      </c>
    </row>
    <row r="141" spans="2:48" x14ac:dyDescent="0.35">
      <c r="B141" s="12">
        <v>0.86826347299999995</v>
      </c>
      <c r="C141" s="12"/>
      <c r="D141" s="12"/>
      <c r="E141" s="1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2:48" x14ac:dyDescent="0.35">
      <c r="B142" s="12">
        <v>0.82914572900000005</v>
      </c>
      <c r="C142" s="12"/>
      <c r="D142" s="12"/>
      <c r="E142" s="1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2:48" x14ac:dyDescent="0.35">
      <c r="B143" s="12">
        <v>0.78606965200000001</v>
      </c>
      <c r="C143" s="12"/>
      <c r="D143" s="12"/>
      <c r="E143" s="1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5" spans="1:25" x14ac:dyDescent="0.35">
      <c r="A145" s="43" t="s">
        <v>73</v>
      </c>
      <c r="B145" s="47">
        <f>AVERAGE(B102:B143)</f>
        <v>0.69088921995238084</v>
      </c>
      <c r="C145" s="47">
        <f t="shared" ref="C145:R145" si="8">AVERAGE(C102:C143)</f>
        <v>0.72428571428571431</v>
      </c>
      <c r="D145" s="47">
        <f t="shared" si="8"/>
        <v>0.67199999999999993</v>
      </c>
      <c r="E145" s="47">
        <f t="shared" si="8"/>
        <v>0.56299999999999994</v>
      </c>
      <c r="F145" s="47">
        <f t="shared" si="8"/>
        <v>0.51750000000000007</v>
      </c>
      <c r="G145" s="47">
        <f t="shared" si="8"/>
        <v>0.49700000000000005</v>
      </c>
      <c r="H145" s="47">
        <f t="shared" si="8"/>
        <v>0.52250000000000008</v>
      </c>
      <c r="I145" s="47">
        <f t="shared" si="8"/>
        <v>0.62875000000000003</v>
      </c>
      <c r="J145" s="47">
        <f t="shared" si="8"/>
        <v>0.55300000000000016</v>
      </c>
      <c r="K145" s="47">
        <f t="shared" si="8"/>
        <v>0.55875000000000008</v>
      </c>
      <c r="L145" s="47">
        <f t="shared" si="8"/>
        <v>0.32727272727272733</v>
      </c>
      <c r="M145" s="47">
        <f t="shared" si="8"/>
        <v>0.73499999999999999</v>
      </c>
      <c r="N145" s="47">
        <f t="shared" si="8"/>
        <v>0.254</v>
      </c>
      <c r="O145" s="47">
        <f t="shared" si="8"/>
        <v>0.59625000000000006</v>
      </c>
      <c r="P145" s="47">
        <f t="shared" si="8"/>
        <v>0.49125000000000002</v>
      </c>
      <c r="Q145" s="47">
        <f t="shared" si="8"/>
        <v>0.52928571428571425</v>
      </c>
      <c r="R145" s="47">
        <f t="shared" si="8"/>
        <v>0.64875000000000005</v>
      </c>
    </row>
    <row r="146" spans="1:25" x14ac:dyDescent="0.35">
      <c r="A146" s="43" t="s">
        <v>83</v>
      </c>
      <c r="B146" s="47">
        <f>MEDIAN(B102:B143)</f>
        <v>0.70499999999999996</v>
      </c>
      <c r="C146" s="47">
        <f t="shared" ref="C146:R146" si="9">MEDIAN(C102:C143)</f>
        <v>0.73</v>
      </c>
      <c r="D146" s="47">
        <f t="shared" si="9"/>
        <v>0.71</v>
      </c>
      <c r="E146" s="47">
        <f t="shared" si="9"/>
        <v>0.54500000000000004</v>
      </c>
      <c r="F146" s="47">
        <f t="shared" si="9"/>
        <v>0.54</v>
      </c>
      <c r="G146" s="47">
        <f t="shared" si="9"/>
        <v>0.54</v>
      </c>
      <c r="H146" s="47">
        <f t="shared" si="9"/>
        <v>0.56499999999999995</v>
      </c>
      <c r="I146" s="47">
        <f t="shared" si="9"/>
        <v>0.63</v>
      </c>
      <c r="J146" s="47">
        <f t="shared" si="9"/>
        <v>0.60499999999999998</v>
      </c>
      <c r="K146" s="47">
        <f t="shared" si="9"/>
        <v>0.57499999999999996</v>
      </c>
      <c r="L146" s="47">
        <f t="shared" si="9"/>
        <v>0.42</v>
      </c>
      <c r="M146" s="47">
        <f t="shared" si="9"/>
        <v>0.71499999999999997</v>
      </c>
      <c r="N146" s="47">
        <f t="shared" si="9"/>
        <v>0.2</v>
      </c>
      <c r="O146" s="47">
        <f t="shared" si="9"/>
        <v>0.625</v>
      </c>
      <c r="P146" s="47">
        <f t="shared" si="9"/>
        <v>0.56000000000000005</v>
      </c>
      <c r="Q146" s="47">
        <f t="shared" si="9"/>
        <v>0.45999999999999996</v>
      </c>
      <c r="R146" s="47">
        <f t="shared" si="9"/>
        <v>0.65500000000000003</v>
      </c>
    </row>
    <row r="147" spans="1:25" x14ac:dyDescent="0.35">
      <c r="A147" s="43" t="s">
        <v>654</v>
      </c>
      <c r="B147" s="47">
        <f>STDEV(B102:B143)</f>
        <v>0.16774096509581715</v>
      </c>
      <c r="C147" s="47">
        <f t="shared" ref="C147:R147" si="10">STDEV(C102:C143)</f>
        <v>0.13528967700196687</v>
      </c>
      <c r="D147" s="47">
        <f t="shared" si="10"/>
        <v>0.21978777642686761</v>
      </c>
      <c r="E147" s="47">
        <f t="shared" si="10"/>
        <v>0.1741678628348082</v>
      </c>
      <c r="F147" s="47">
        <f t="shared" si="10"/>
        <v>0.16896072701289858</v>
      </c>
      <c r="G147" s="47">
        <f t="shared" si="10"/>
        <v>0.26042913303494536</v>
      </c>
      <c r="H147" s="47">
        <f t="shared" si="10"/>
        <v>0.27896492355030672</v>
      </c>
      <c r="I147" s="47">
        <f t="shared" si="10"/>
        <v>0.16582585529920923</v>
      </c>
      <c r="J147" s="47">
        <f t="shared" si="10"/>
        <v>0.29627502238442033</v>
      </c>
      <c r="K147" s="47">
        <f t="shared" si="10"/>
        <v>0.21682366107046513</v>
      </c>
      <c r="L147" s="47">
        <f t="shared" si="10"/>
        <v>0.34345570046487528</v>
      </c>
      <c r="M147" s="47">
        <f t="shared" si="10"/>
        <v>8.1766217264309007E-2</v>
      </c>
      <c r="N147" s="47">
        <f t="shared" si="10"/>
        <v>0.31238153310050554</v>
      </c>
      <c r="O147" s="47">
        <f t="shared" si="10"/>
        <v>0.14282231718367477</v>
      </c>
      <c r="P147" s="47">
        <f t="shared" si="10"/>
        <v>0.21728437587640759</v>
      </c>
      <c r="Q147" s="47">
        <f t="shared" si="10"/>
        <v>0.21868362415262724</v>
      </c>
      <c r="R147" s="47">
        <f t="shared" si="10"/>
        <v>4.6117087009976201E-2</v>
      </c>
    </row>
    <row r="148" spans="1:25" x14ac:dyDescent="0.35">
      <c r="A148" s="43" t="s">
        <v>655</v>
      </c>
      <c r="B148" s="47">
        <f>COUNT(B102:B143)</f>
        <v>42</v>
      </c>
      <c r="C148" s="47">
        <f t="shared" ref="C148:R148" si="11">COUNT(C102:C143)</f>
        <v>14</v>
      </c>
      <c r="D148" s="47">
        <f t="shared" si="11"/>
        <v>10</v>
      </c>
      <c r="E148" s="47">
        <f t="shared" si="11"/>
        <v>10</v>
      </c>
      <c r="F148" s="47">
        <f t="shared" si="11"/>
        <v>12</v>
      </c>
      <c r="G148" s="47">
        <f t="shared" si="11"/>
        <v>10</v>
      </c>
      <c r="H148" s="47">
        <f t="shared" si="11"/>
        <v>8</v>
      </c>
      <c r="I148" s="47">
        <f t="shared" si="11"/>
        <v>8</v>
      </c>
      <c r="J148" s="47">
        <f t="shared" si="11"/>
        <v>10</v>
      </c>
      <c r="K148" s="47">
        <f t="shared" si="11"/>
        <v>8</v>
      </c>
      <c r="L148" s="47">
        <f t="shared" si="11"/>
        <v>11</v>
      </c>
      <c r="M148" s="47">
        <f t="shared" si="11"/>
        <v>8</v>
      </c>
      <c r="N148" s="47">
        <f t="shared" si="11"/>
        <v>10</v>
      </c>
      <c r="O148" s="47">
        <f t="shared" si="11"/>
        <v>8</v>
      </c>
      <c r="P148" s="47">
        <f t="shared" si="11"/>
        <v>8</v>
      </c>
      <c r="Q148" s="47">
        <f t="shared" si="11"/>
        <v>14</v>
      </c>
      <c r="R148" s="47">
        <f t="shared" si="11"/>
        <v>8</v>
      </c>
    </row>
    <row r="153" spans="1:25" ht="23" x14ac:dyDescent="0.5">
      <c r="B153" s="76" t="s">
        <v>681</v>
      </c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</row>
    <row r="154" spans="1:25" x14ac:dyDescent="0.35">
      <c r="B154" s="77" t="s">
        <v>59</v>
      </c>
      <c r="C154" s="77"/>
      <c r="D154" s="77"/>
      <c r="E154" s="77"/>
      <c r="G154" s="65" t="s">
        <v>58</v>
      </c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</row>
    <row r="155" spans="1:25" x14ac:dyDescent="0.35">
      <c r="B155" s="78" t="s">
        <v>8</v>
      </c>
      <c r="C155" s="78"/>
      <c r="D155" s="78" t="s">
        <v>6</v>
      </c>
      <c r="E155" s="78"/>
      <c r="G155" s="67" t="s">
        <v>164</v>
      </c>
      <c r="H155" s="67"/>
      <c r="I155" s="67"/>
      <c r="J155" s="67"/>
      <c r="K155" s="67"/>
      <c r="L155" s="67"/>
      <c r="N155" s="67" t="s">
        <v>163</v>
      </c>
      <c r="O155" s="67"/>
      <c r="P155" s="67"/>
      <c r="Q155" s="67"/>
      <c r="R155" s="67"/>
      <c r="S155" s="67"/>
      <c r="T155" s="67"/>
      <c r="U155" s="67"/>
      <c r="V155" s="67"/>
      <c r="X155" s="67" t="s">
        <v>55</v>
      </c>
      <c r="Y155" s="67"/>
    </row>
    <row r="156" spans="1:25" ht="16.5" x14ac:dyDescent="0.4">
      <c r="B156" s="55" t="s">
        <v>54</v>
      </c>
      <c r="C156" s="11" t="s">
        <v>287</v>
      </c>
      <c r="D156" s="55" t="s">
        <v>54</v>
      </c>
      <c r="E156" s="11" t="s">
        <v>287</v>
      </c>
      <c r="G156" s="2" t="s">
        <v>53</v>
      </c>
      <c r="H156" s="1" t="s">
        <v>961</v>
      </c>
      <c r="I156" s="1"/>
      <c r="J156" s="1"/>
      <c r="K156" s="1"/>
      <c r="L156" s="1"/>
      <c r="N156" s="2" t="s">
        <v>52</v>
      </c>
      <c r="O156" s="1"/>
      <c r="P156" s="1"/>
      <c r="Q156" s="1"/>
      <c r="R156" s="1"/>
      <c r="S156" s="1"/>
      <c r="T156" s="1"/>
      <c r="U156" s="1"/>
      <c r="V156" s="1"/>
      <c r="X156" s="61" t="s">
        <v>8</v>
      </c>
      <c r="Y156" s="61"/>
    </row>
    <row r="157" spans="1:25" x14ac:dyDescent="0.35">
      <c r="B157" s="40">
        <v>0.50515463917525771</v>
      </c>
      <c r="C157" s="40">
        <v>0.34246575342465752</v>
      </c>
      <c r="D157" s="40">
        <v>0.53846153846153844</v>
      </c>
      <c r="E157" s="40">
        <v>-4.2016806722689079E-2</v>
      </c>
      <c r="G157" s="2"/>
      <c r="H157" s="1"/>
      <c r="I157" s="1"/>
      <c r="J157" s="1"/>
      <c r="K157" s="1"/>
      <c r="L157" s="1"/>
      <c r="N157" s="2"/>
      <c r="O157" s="1"/>
      <c r="P157" s="1"/>
      <c r="Q157" s="1"/>
      <c r="R157" s="1"/>
      <c r="S157" s="1"/>
      <c r="T157" s="1"/>
      <c r="U157" s="1"/>
      <c r="V157" s="1"/>
      <c r="X157" s="22" t="s">
        <v>134</v>
      </c>
      <c r="Y157" s="36">
        <v>1.371321</v>
      </c>
    </row>
    <row r="158" spans="1:25" x14ac:dyDescent="0.35">
      <c r="B158" s="40">
        <v>0.48214285714285715</v>
      </c>
      <c r="C158" s="40">
        <v>6.25E-2</v>
      </c>
      <c r="D158" s="40">
        <v>0.5</v>
      </c>
      <c r="E158" s="40">
        <v>6.4655172413793108E-2</v>
      </c>
      <c r="G158" s="2" t="s">
        <v>51</v>
      </c>
      <c r="H158" s="1" t="s">
        <v>50</v>
      </c>
      <c r="I158" s="1"/>
      <c r="J158" s="1"/>
      <c r="K158" s="1"/>
      <c r="L158" s="1"/>
      <c r="N158" s="2" t="s">
        <v>49</v>
      </c>
      <c r="O158" s="1">
        <v>1</v>
      </c>
      <c r="P158" s="1"/>
      <c r="Q158" s="1"/>
      <c r="R158" s="1"/>
      <c r="S158" s="1"/>
      <c r="T158" s="1"/>
      <c r="U158" s="1"/>
      <c r="V158" s="1"/>
      <c r="X158" s="22" t="s">
        <v>29</v>
      </c>
      <c r="Y158" s="22">
        <v>0.95193300000000003</v>
      </c>
    </row>
    <row r="159" spans="1:25" x14ac:dyDescent="0.35">
      <c r="B159" s="40">
        <v>0.29411764705882354</v>
      </c>
      <c r="C159" s="40">
        <v>0.44</v>
      </c>
      <c r="D159" s="40">
        <v>0.7142857142857143</v>
      </c>
      <c r="E159" s="40">
        <v>-0.15076923076923077</v>
      </c>
      <c r="G159" s="2" t="s">
        <v>47</v>
      </c>
      <c r="H159" s="1">
        <v>0.05</v>
      </c>
      <c r="I159" s="1"/>
      <c r="J159" s="1"/>
      <c r="K159" s="1"/>
      <c r="L159" s="1"/>
      <c r="N159" s="2" t="s">
        <v>48</v>
      </c>
      <c r="O159" s="1">
        <v>2</v>
      </c>
      <c r="P159" s="1"/>
      <c r="Q159" s="1"/>
      <c r="R159" s="1"/>
      <c r="S159" s="1"/>
      <c r="T159" s="1"/>
      <c r="U159" s="1"/>
      <c r="V159" s="1"/>
      <c r="X159" s="22" t="s">
        <v>232</v>
      </c>
      <c r="Y159" s="22">
        <v>15</v>
      </c>
    </row>
    <row r="160" spans="1:25" x14ac:dyDescent="0.35">
      <c r="B160" s="40">
        <v>0.46268656716417911</v>
      </c>
      <c r="C160" s="40">
        <v>0</v>
      </c>
      <c r="D160" s="40">
        <v>0.47368421052631576</v>
      </c>
      <c r="E160" s="40">
        <v>0.1419939577039275</v>
      </c>
      <c r="G160" s="2"/>
      <c r="H160" s="1"/>
      <c r="I160" s="1"/>
      <c r="J160" s="1"/>
      <c r="K160" s="1"/>
      <c r="L160" s="1"/>
      <c r="N160" s="2" t="s">
        <v>47</v>
      </c>
      <c r="O160" s="1">
        <v>0.05</v>
      </c>
      <c r="P160" s="1"/>
      <c r="Q160" s="1"/>
      <c r="R160" s="1"/>
      <c r="S160" s="1"/>
      <c r="T160" s="1"/>
      <c r="U160" s="1"/>
      <c r="V160" s="1"/>
      <c r="X160" s="22" t="s">
        <v>233</v>
      </c>
      <c r="Y160" s="22">
        <v>15</v>
      </c>
    </row>
    <row r="161" spans="2:25" x14ac:dyDescent="0.35">
      <c r="B161" s="40">
        <v>1</v>
      </c>
      <c r="C161" s="40">
        <v>0.52941176470588236</v>
      </c>
      <c r="D161" s="40">
        <v>0.875</v>
      </c>
      <c r="E161" s="40">
        <v>0.12023460410557185</v>
      </c>
      <c r="G161" s="2" t="s">
        <v>46</v>
      </c>
      <c r="H161" s="1" t="s">
        <v>45</v>
      </c>
      <c r="I161" s="1" t="s">
        <v>32</v>
      </c>
      <c r="J161" s="1" t="s">
        <v>44</v>
      </c>
      <c r="K161" s="1" t="s">
        <v>43</v>
      </c>
      <c r="L161" s="1"/>
      <c r="N161" s="2"/>
      <c r="O161" s="1"/>
      <c r="P161" s="1"/>
      <c r="Q161" s="1"/>
      <c r="R161" s="1"/>
      <c r="S161" s="1"/>
      <c r="T161" s="1"/>
      <c r="U161" s="1"/>
      <c r="V161" s="1"/>
    </row>
    <row r="162" spans="2:25" x14ac:dyDescent="0.35">
      <c r="B162" s="40">
        <v>0.92452830188679247</v>
      </c>
      <c r="C162" s="40">
        <v>0.2857142857142857</v>
      </c>
      <c r="D162" s="40">
        <v>0.46666666666666667</v>
      </c>
      <c r="E162" s="40">
        <v>0.15894039735099338</v>
      </c>
      <c r="G162" s="2" t="s">
        <v>28</v>
      </c>
      <c r="H162" s="1">
        <v>2.9129999999999998</v>
      </c>
      <c r="I162" s="1">
        <v>4.53E-2</v>
      </c>
      <c r="J162" s="1" t="s">
        <v>90</v>
      </c>
      <c r="K162" s="1" t="s">
        <v>27</v>
      </c>
      <c r="L162" s="1"/>
      <c r="N162" s="2" t="s">
        <v>42</v>
      </c>
      <c r="O162" s="1" t="s">
        <v>17</v>
      </c>
      <c r="P162" s="1" t="s">
        <v>41</v>
      </c>
      <c r="Q162" s="1" t="s">
        <v>40</v>
      </c>
      <c r="R162" s="1" t="s">
        <v>39</v>
      </c>
      <c r="S162" s="1" t="s">
        <v>38</v>
      </c>
      <c r="T162" s="1"/>
      <c r="U162" s="1"/>
      <c r="V162" s="1"/>
      <c r="X162" s="61" t="s">
        <v>6</v>
      </c>
      <c r="Y162" s="61"/>
    </row>
    <row r="163" spans="2:25" x14ac:dyDescent="0.35">
      <c r="B163" s="40">
        <v>0.65217391304347827</v>
      </c>
      <c r="C163" s="40">
        <v>-0.36</v>
      </c>
      <c r="D163" s="40">
        <v>0.74193548387096775</v>
      </c>
      <c r="E163" s="40">
        <v>8.3636363636363634E-2</v>
      </c>
      <c r="G163" s="2" t="s">
        <v>24</v>
      </c>
      <c r="H163" s="1">
        <v>4.2469999999999999</v>
      </c>
      <c r="I163" s="1">
        <v>1.6400000000000001E-2</v>
      </c>
      <c r="J163" s="1" t="s">
        <v>90</v>
      </c>
      <c r="K163" s="1" t="s">
        <v>27</v>
      </c>
      <c r="L163" s="1"/>
      <c r="N163" s="2"/>
      <c r="O163" s="1"/>
      <c r="P163" s="1"/>
      <c r="Q163" s="1"/>
      <c r="R163" s="1"/>
      <c r="S163" s="1"/>
      <c r="T163" s="1"/>
      <c r="U163" s="1"/>
      <c r="V163" s="1"/>
      <c r="X163" s="22" t="s">
        <v>134</v>
      </c>
      <c r="Y163" s="22">
        <v>3.3991609999999999</v>
      </c>
    </row>
    <row r="164" spans="2:25" x14ac:dyDescent="0.35">
      <c r="B164" s="40">
        <v>0.83606557377049184</v>
      </c>
      <c r="C164" s="40">
        <v>8.5714285714285715E-2</v>
      </c>
      <c r="D164" s="40">
        <v>0.51515151515151514</v>
      </c>
      <c r="E164" s="40">
        <v>3.875968992248062E-2</v>
      </c>
      <c r="G164" s="2" t="s">
        <v>23</v>
      </c>
      <c r="H164" s="1">
        <v>48.32</v>
      </c>
      <c r="I164" s="54" t="s">
        <v>25</v>
      </c>
      <c r="J164" s="1" t="s">
        <v>26</v>
      </c>
      <c r="K164" s="1" t="s">
        <v>27</v>
      </c>
      <c r="L164" s="1"/>
      <c r="N164" s="2" t="s">
        <v>298</v>
      </c>
      <c r="O164" s="1"/>
      <c r="P164" s="1"/>
      <c r="Q164" s="1"/>
      <c r="R164" s="1"/>
      <c r="S164" s="1"/>
      <c r="T164" s="1"/>
      <c r="U164" s="1"/>
      <c r="V164" s="1"/>
      <c r="X164" s="22" t="s">
        <v>29</v>
      </c>
      <c r="Y164" s="22">
        <v>0.97699369999999996</v>
      </c>
    </row>
    <row r="165" spans="2:25" x14ac:dyDescent="0.35">
      <c r="B165" s="40">
        <v>0.68316831683168322</v>
      </c>
      <c r="C165" s="40">
        <v>-0.12280701754385964</v>
      </c>
      <c r="D165" s="40">
        <v>0.31707317073170732</v>
      </c>
      <c r="E165" s="40">
        <v>-0.36170212765957449</v>
      </c>
      <c r="G165" s="2"/>
      <c r="H165" s="1"/>
      <c r="I165" s="1"/>
      <c r="J165" s="1"/>
      <c r="K165" s="1"/>
      <c r="L165" s="1"/>
      <c r="N165" s="2" t="s">
        <v>8</v>
      </c>
      <c r="O165" s="1">
        <v>0.37030000000000002</v>
      </c>
      <c r="P165" s="1" t="s">
        <v>299</v>
      </c>
      <c r="Q165" s="1" t="s">
        <v>27</v>
      </c>
      <c r="R165" s="1" t="s">
        <v>26</v>
      </c>
      <c r="S165" s="1" t="s">
        <v>25</v>
      </c>
      <c r="T165" s="1"/>
      <c r="U165" s="1"/>
      <c r="V165" s="1"/>
      <c r="X165" s="22" t="s">
        <v>232</v>
      </c>
      <c r="Y165" s="36">
        <v>4</v>
      </c>
    </row>
    <row r="166" spans="2:25" x14ac:dyDescent="0.35">
      <c r="B166" s="40">
        <v>0.90476190476190477</v>
      </c>
      <c r="C166" s="40">
        <v>0.5</v>
      </c>
      <c r="D166" s="40">
        <v>0.75757575757575757</v>
      </c>
      <c r="E166" s="40">
        <v>0.21739130434782608</v>
      </c>
      <c r="G166" s="2" t="s">
        <v>36</v>
      </c>
      <c r="H166" s="1" t="s">
        <v>35</v>
      </c>
      <c r="I166" s="1" t="s">
        <v>12</v>
      </c>
      <c r="J166" s="1" t="s">
        <v>34</v>
      </c>
      <c r="K166" s="1" t="s">
        <v>33</v>
      </c>
      <c r="L166" s="1" t="s">
        <v>32</v>
      </c>
      <c r="N166" s="2" t="s">
        <v>6</v>
      </c>
      <c r="O166" s="1">
        <v>0.61129999999999995</v>
      </c>
      <c r="P166" s="1" t="s">
        <v>300</v>
      </c>
      <c r="Q166" s="1" t="s">
        <v>27</v>
      </c>
      <c r="R166" s="1" t="s">
        <v>26</v>
      </c>
      <c r="S166" s="1" t="s">
        <v>25</v>
      </c>
      <c r="T166" s="1"/>
      <c r="U166" s="1"/>
      <c r="V166" s="1"/>
      <c r="X166" s="22" t="s">
        <v>233</v>
      </c>
      <c r="Y166" s="36">
        <v>4</v>
      </c>
    </row>
    <row r="167" spans="2:25" x14ac:dyDescent="0.35">
      <c r="B167" s="40">
        <v>0.63636363636363635</v>
      </c>
      <c r="C167" s="40">
        <v>0.5</v>
      </c>
      <c r="D167" s="40">
        <v>0.69767441860465118</v>
      </c>
      <c r="E167" s="40">
        <v>-0.14814814814814814</v>
      </c>
      <c r="G167" s="2" t="s">
        <v>28</v>
      </c>
      <c r="H167" s="1">
        <v>0.23100000000000001</v>
      </c>
      <c r="I167" s="1">
        <v>1</v>
      </c>
      <c r="J167" s="1">
        <v>0.23100000000000001</v>
      </c>
      <c r="K167" s="1" t="s">
        <v>288</v>
      </c>
      <c r="L167" s="1" t="s">
        <v>289</v>
      </c>
      <c r="N167" s="2"/>
      <c r="O167" s="1"/>
      <c r="P167" s="1"/>
      <c r="Q167" s="1"/>
      <c r="R167" s="1"/>
      <c r="S167" s="1"/>
      <c r="T167" s="1"/>
      <c r="U167" s="1"/>
      <c r="V167" s="1"/>
    </row>
    <row r="168" spans="2:25" x14ac:dyDescent="0.35">
      <c r="B168" s="40">
        <v>0.74358974358974361</v>
      </c>
      <c r="C168" s="40">
        <v>0.47826086956521741</v>
      </c>
      <c r="D168" s="40">
        <v>0.91596638655462181</v>
      </c>
      <c r="E168" s="40">
        <v>0.2857142857142857</v>
      </c>
      <c r="G168" s="2" t="s">
        <v>24</v>
      </c>
      <c r="H168" s="1">
        <v>0.33679999999999999</v>
      </c>
      <c r="I168" s="1">
        <v>1</v>
      </c>
      <c r="J168" s="1">
        <v>0.33679999999999999</v>
      </c>
      <c r="K168" s="1" t="s">
        <v>290</v>
      </c>
      <c r="L168" s="1" t="s">
        <v>291</v>
      </c>
      <c r="N168" s="2"/>
      <c r="O168" s="1"/>
      <c r="P168" s="1"/>
      <c r="Q168" s="1"/>
      <c r="R168" s="1"/>
      <c r="S168" s="1"/>
      <c r="T168" s="1"/>
      <c r="U168" s="1"/>
      <c r="V168" s="1"/>
    </row>
    <row r="169" spans="2:25" x14ac:dyDescent="0.35">
      <c r="B169" s="40">
        <v>0.9</v>
      </c>
      <c r="C169" s="40">
        <v>0.64444444444444449</v>
      </c>
      <c r="E169" s="40">
        <v>0.14285714285714285</v>
      </c>
      <c r="G169" s="2" t="s">
        <v>23</v>
      </c>
      <c r="H169" s="1">
        <v>3.8319999999999999</v>
      </c>
      <c r="I169" s="1">
        <v>1</v>
      </c>
      <c r="J169" s="1">
        <v>3.8319999999999999</v>
      </c>
      <c r="K169" s="1" t="s">
        <v>292</v>
      </c>
      <c r="L169" s="1" t="s">
        <v>22</v>
      </c>
      <c r="N169" s="2" t="s">
        <v>20</v>
      </c>
      <c r="O169" s="1" t="s">
        <v>19</v>
      </c>
      <c r="P169" s="1" t="s">
        <v>18</v>
      </c>
      <c r="Q169" s="1" t="s">
        <v>17</v>
      </c>
      <c r="R169" s="1" t="s">
        <v>16</v>
      </c>
      <c r="S169" s="1" t="s">
        <v>15</v>
      </c>
      <c r="T169" s="1" t="s">
        <v>14</v>
      </c>
      <c r="U169" s="1" t="s">
        <v>13</v>
      </c>
      <c r="V169" s="1" t="s">
        <v>12</v>
      </c>
    </row>
    <row r="170" spans="2:25" x14ac:dyDescent="0.35">
      <c r="B170" s="40">
        <v>0.38983050847457629</v>
      </c>
      <c r="C170" s="40">
        <v>0.5</v>
      </c>
      <c r="E170" s="40">
        <v>-0.17894736842105263</v>
      </c>
      <c r="G170" s="2" t="s">
        <v>21</v>
      </c>
      <c r="H170" s="54">
        <v>3.4319999999999999</v>
      </c>
      <c r="I170" s="1">
        <v>62</v>
      </c>
      <c r="J170" s="1">
        <v>5.5350000000000003E-2</v>
      </c>
      <c r="K170" s="1"/>
      <c r="L170" s="1"/>
      <c r="N170" s="2"/>
      <c r="O170" s="1"/>
      <c r="P170" s="1"/>
      <c r="Q170" s="1"/>
      <c r="R170" s="1"/>
      <c r="S170" s="1"/>
      <c r="T170" s="1"/>
      <c r="U170" s="1"/>
      <c r="V170" s="1"/>
    </row>
    <row r="171" spans="2:25" x14ac:dyDescent="0.35">
      <c r="B171" s="40">
        <v>0.42857142857142855</v>
      </c>
      <c r="C171" s="40">
        <v>0.53333333333333333</v>
      </c>
      <c r="E171" s="40">
        <v>6.6666666666666666E-2</v>
      </c>
      <c r="G171" s="2"/>
      <c r="H171" s="54"/>
      <c r="I171" s="1"/>
      <c r="J171" s="1"/>
      <c r="K171" s="1"/>
      <c r="L171" s="1"/>
      <c r="N171" s="2" t="s">
        <v>298</v>
      </c>
      <c r="O171" s="1"/>
      <c r="P171" s="1"/>
      <c r="Q171" s="1"/>
      <c r="R171" s="1"/>
      <c r="S171" s="1"/>
      <c r="T171" s="1"/>
      <c r="U171" s="1"/>
      <c r="V171" s="1"/>
    </row>
    <row r="172" spans="2:25" x14ac:dyDescent="0.35">
      <c r="B172" s="40">
        <v>0.90322580645161288</v>
      </c>
      <c r="C172" s="40">
        <v>0.40909090909090912</v>
      </c>
      <c r="E172" s="40">
        <v>-0.17647058823529413</v>
      </c>
      <c r="G172" s="2" t="s">
        <v>11</v>
      </c>
      <c r="H172" s="54"/>
      <c r="I172" s="1"/>
      <c r="J172" s="1"/>
      <c r="K172" s="1"/>
      <c r="L172" s="1"/>
      <c r="N172" s="2" t="s">
        <v>8</v>
      </c>
      <c r="O172" s="1">
        <v>0.65249999999999997</v>
      </c>
      <c r="P172" s="1">
        <v>0.28220000000000001</v>
      </c>
      <c r="Q172" s="1">
        <v>0.37030000000000002</v>
      </c>
      <c r="R172" s="1">
        <v>7.6439999999999994E-2</v>
      </c>
      <c r="S172" s="1">
        <v>20</v>
      </c>
      <c r="T172" s="1">
        <v>18</v>
      </c>
      <c r="U172" s="1">
        <v>4.8440000000000003</v>
      </c>
      <c r="V172" s="1">
        <v>62</v>
      </c>
    </row>
    <row r="173" spans="2:25" x14ac:dyDescent="0.35">
      <c r="B173" s="40">
        <v>0.21428571428571427</v>
      </c>
      <c r="C173" s="40">
        <v>-0.27272727272727271</v>
      </c>
      <c r="G173" s="2" t="s">
        <v>10</v>
      </c>
      <c r="H173" s="54">
        <v>0.64</v>
      </c>
      <c r="I173" s="1"/>
      <c r="J173" s="1"/>
      <c r="K173" s="1"/>
      <c r="L173" s="1"/>
      <c r="N173" s="2" t="s">
        <v>6</v>
      </c>
      <c r="O173" s="1">
        <v>0.62749999999999995</v>
      </c>
      <c r="P173" s="1">
        <v>1.6250000000000001E-2</v>
      </c>
      <c r="Q173" s="1">
        <v>0.61129999999999995</v>
      </c>
      <c r="R173" s="1">
        <v>8.9849999999999999E-2</v>
      </c>
      <c r="S173" s="1">
        <v>12</v>
      </c>
      <c r="T173" s="1">
        <v>16</v>
      </c>
      <c r="U173" s="1">
        <v>6.8029999999999999</v>
      </c>
      <c r="V173" s="1">
        <v>62</v>
      </c>
    </row>
    <row r="174" spans="2:25" x14ac:dyDescent="0.35">
      <c r="B174" s="40">
        <v>0.82352941176470584</v>
      </c>
      <c r="C174" s="40">
        <v>0.51724137931034486</v>
      </c>
      <c r="G174" s="2" t="s">
        <v>293</v>
      </c>
      <c r="H174" s="54">
        <v>0.1492</v>
      </c>
      <c r="I174" s="1"/>
      <c r="J174" s="1"/>
      <c r="K174" s="1"/>
      <c r="L174" s="1"/>
      <c r="N174" s="2"/>
      <c r="O174" s="1"/>
      <c r="P174" s="1"/>
      <c r="Q174" s="1"/>
      <c r="R174" s="1"/>
      <c r="S174" s="1"/>
      <c r="T174" s="1"/>
      <c r="U174" s="1"/>
      <c r="V174" s="1"/>
    </row>
    <row r="175" spans="2:25" x14ac:dyDescent="0.35">
      <c r="B175" s="40">
        <v>0.77777777777777779</v>
      </c>
      <c r="G175" s="2" t="s">
        <v>7</v>
      </c>
      <c r="H175" s="54">
        <v>0.49080000000000001</v>
      </c>
      <c r="I175" s="1"/>
      <c r="J175" s="1"/>
      <c r="K175" s="1"/>
      <c r="L175" s="1"/>
      <c r="N175" s="2"/>
      <c r="O175" s="1"/>
      <c r="P175" s="1"/>
      <c r="Q175" s="1"/>
      <c r="R175" s="1"/>
      <c r="S175" s="1"/>
      <c r="T175" s="1"/>
      <c r="U175" s="1"/>
      <c r="V175" s="1"/>
    </row>
    <row r="176" spans="2:25" x14ac:dyDescent="0.35">
      <c r="B176" s="40">
        <v>0.51111111111111107</v>
      </c>
      <c r="G176" s="2" t="s">
        <v>5</v>
      </c>
      <c r="H176" s="54">
        <v>5.8979999999999998E-2</v>
      </c>
      <c r="I176" s="1"/>
      <c r="J176" s="1"/>
      <c r="K176" s="1"/>
      <c r="L176" s="1"/>
      <c r="N176" s="2"/>
      <c r="O176" s="1"/>
      <c r="P176" s="1"/>
      <c r="Q176" s="1"/>
      <c r="R176" s="1"/>
      <c r="S176" s="1"/>
      <c r="T176" s="1"/>
      <c r="U176" s="1"/>
      <c r="V176" s="1"/>
    </row>
    <row r="177" spans="1:22" x14ac:dyDescent="0.35">
      <c r="G177" s="2" t="s">
        <v>4</v>
      </c>
      <c r="H177" s="54" t="s">
        <v>294</v>
      </c>
      <c r="I177" s="1"/>
      <c r="J177" s="1"/>
      <c r="K177" s="1"/>
      <c r="L177" s="1"/>
      <c r="N177" s="2"/>
      <c r="O177" s="1"/>
      <c r="P177" s="1"/>
      <c r="Q177" s="1"/>
      <c r="R177" s="1"/>
      <c r="S177" s="1"/>
      <c r="T177" s="1"/>
      <c r="U177" s="1"/>
      <c r="V177" s="1"/>
    </row>
    <row r="178" spans="1:22" x14ac:dyDescent="0.35">
      <c r="A178" s="43" t="s">
        <v>73</v>
      </c>
      <c r="B178" s="47">
        <f>AVERAGE(B157:B176)</f>
        <v>0.65365424296128871</v>
      </c>
      <c r="C178" s="47">
        <f t="shared" ref="C178:E178" si="12">AVERAGE(C157:C176)</f>
        <v>0.28181348527956823</v>
      </c>
      <c r="D178" s="47">
        <f t="shared" si="12"/>
        <v>0.62612290520245484</v>
      </c>
      <c r="E178" s="47">
        <f t="shared" si="12"/>
        <v>1.6424707172691379E-2</v>
      </c>
      <c r="G178" s="2"/>
      <c r="H178" s="54"/>
      <c r="I178" s="1"/>
      <c r="J178" s="1"/>
      <c r="K178" s="1"/>
      <c r="L178" s="1"/>
      <c r="N178" s="2"/>
      <c r="O178" s="1"/>
      <c r="P178" s="1"/>
      <c r="Q178" s="1"/>
      <c r="R178" s="1"/>
      <c r="S178" s="1"/>
      <c r="T178" s="1"/>
      <c r="U178" s="1"/>
      <c r="V178" s="1"/>
    </row>
    <row r="179" spans="1:22" x14ac:dyDescent="0.35">
      <c r="A179" s="43" t="s">
        <v>83</v>
      </c>
      <c r="B179" s="47">
        <f>MEDIAN(B157:B176)</f>
        <v>0.66767111493758069</v>
      </c>
      <c r="C179" s="47">
        <f t="shared" ref="C179:E179" si="13">MEDIAN(C157:C176)</f>
        <v>0.42454545454545456</v>
      </c>
      <c r="D179" s="47">
        <f t="shared" si="13"/>
        <v>0.61806797853309481</v>
      </c>
      <c r="E179" s="47">
        <f t="shared" si="13"/>
        <v>6.5660919540229887E-2</v>
      </c>
      <c r="G179" s="2" t="s">
        <v>257</v>
      </c>
      <c r="H179" s="54"/>
      <c r="I179" s="1"/>
      <c r="J179" s="1"/>
      <c r="K179" s="1"/>
      <c r="L179" s="1"/>
    </row>
    <row r="180" spans="1:22" x14ac:dyDescent="0.35">
      <c r="A180" s="43" t="s">
        <v>654</v>
      </c>
      <c r="B180" s="47">
        <f>STDEV(B157:B176)</f>
        <v>0.23135597242198055</v>
      </c>
      <c r="C180" s="47">
        <f t="shared" ref="C180:E180" si="14">STDEV(C157:C176)</f>
        <v>0.30553218882823568</v>
      </c>
      <c r="D180" s="47">
        <f t="shared" si="14"/>
        <v>0.18330687028044954</v>
      </c>
      <c r="E180" s="47">
        <f t="shared" si="14"/>
        <v>0.17557967786235409</v>
      </c>
      <c r="G180" s="2" t="s">
        <v>279</v>
      </c>
      <c r="H180" s="54">
        <v>0.46739999999999998</v>
      </c>
      <c r="I180" s="1"/>
      <c r="J180" s="1"/>
      <c r="K180" s="1"/>
      <c r="L180" s="1"/>
    </row>
    <row r="181" spans="1:22" x14ac:dyDescent="0.35">
      <c r="A181" s="43" t="s">
        <v>655</v>
      </c>
      <c r="B181" s="47">
        <f>COUNT(B157:B176)</f>
        <v>20</v>
      </c>
      <c r="C181" s="47">
        <f t="shared" ref="C181:E181" si="15">COUNT(C157:C176)</f>
        <v>18</v>
      </c>
      <c r="D181" s="47">
        <f t="shared" si="15"/>
        <v>12</v>
      </c>
      <c r="E181" s="47">
        <f t="shared" si="15"/>
        <v>16</v>
      </c>
      <c r="G181" s="2" t="s">
        <v>280</v>
      </c>
      <c r="H181" s="54">
        <v>0.32190000000000002</v>
      </c>
      <c r="I181" s="1"/>
      <c r="J181" s="1"/>
      <c r="K181" s="1"/>
      <c r="L181" s="1"/>
    </row>
    <row r="182" spans="1:22" x14ac:dyDescent="0.35">
      <c r="G182" s="2" t="s">
        <v>7</v>
      </c>
      <c r="H182" s="54">
        <v>0.14549999999999999</v>
      </c>
      <c r="I182" s="1"/>
      <c r="J182" s="1"/>
      <c r="K182" s="1"/>
      <c r="L182" s="1"/>
    </row>
    <row r="183" spans="1:22" x14ac:dyDescent="0.35">
      <c r="G183" s="2" t="s">
        <v>5</v>
      </c>
      <c r="H183" s="54">
        <v>5.8979999999999998E-2</v>
      </c>
      <c r="I183" s="1"/>
      <c r="J183" s="1"/>
      <c r="K183" s="1"/>
      <c r="L183" s="1"/>
    </row>
    <row r="184" spans="1:22" x14ac:dyDescent="0.35">
      <c r="G184" s="2" t="s">
        <v>4</v>
      </c>
      <c r="H184" s="54" t="s">
        <v>295</v>
      </c>
      <c r="I184" s="1"/>
      <c r="J184" s="1"/>
      <c r="K184" s="1"/>
      <c r="L184" s="1"/>
    </row>
    <row r="185" spans="1:22" x14ac:dyDescent="0.35">
      <c r="G185" s="2"/>
      <c r="H185" s="1"/>
      <c r="I185" s="1"/>
      <c r="J185" s="1"/>
      <c r="K185" s="1"/>
      <c r="L185" s="1"/>
    </row>
    <row r="186" spans="1:22" x14ac:dyDescent="0.35">
      <c r="G186" s="2" t="s">
        <v>261</v>
      </c>
      <c r="H186" s="1"/>
      <c r="I186" s="1"/>
      <c r="J186" s="1"/>
      <c r="K186" s="1"/>
      <c r="L186" s="1"/>
    </row>
    <row r="187" spans="1:22" x14ac:dyDescent="0.35">
      <c r="G187" s="2" t="s">
        <v>262</v>
      </c>
      <c r="H187" s="1">
        <v>0.37030000000000002</v>
      </c>
      <c r="I187" s="1"/>
      <c r="J187" s="1"/>
      <c r="K187" s="1"/>
      <c r="L187" s="1"/>
    </row>
    <row r="188" spans="1:22" x14ac:dyDescent="0.35">
      <c r="G188" s="2" t="s">
        <v>263</v>
      </c>
      <c r="H188" s="1">
        <v>0.61129999999999995</v>
      </c>
      <c r="I188" s="1"/>
      <c r="J188" s="1"/>
      <c r="K188" s="1"/>
      <c r="L188" s="1"/>
    </row>
    <row r="189" spans="1:22" x14ac:dyDescent="0.35">
      <c r="G189" s="2" t="s">
        <v>264</v>
      </c>
      <c r="H189" s="1">
        <v>-0.24099999999999999</v>
      </c>
      <c r="I189" s="1"/>
      <c r="J189" s="1"/>
      <c r="K189" s="1"/>
      <c r="L189" s="1"/>
    </row>
    <row r="190" spans="1:22" x14ac:dyDescent="0.35">
      <c r="G190" s="2" t="s">
        <v>4</v>
      </c>
      <c r="H190" s="1" t="s">
        <v>296</v>
      </c>
      <c r="I190" s="1"/>
      <c r="J190" s="1"/>
      <c r="K190" s="1"/>
      <c r="L190" s="1"/>
    </row>
    <row r="191" spans="1:22" x14ac:dyDescent="0.35">
      <c r="G191" s="2" t="s">
        <v>266</v>
      </c>
      <c r="H191" s="1">
        <v>0.24099999999999999</v>
      </c>
      <c r="I191" s="1"/>
      <c r="J191" s="1"/>
      <c r="K191" s="1"/>
      <c r="L191" s="1"/>
    </row>
    <row r="192" spans="1:22" x14ac:dyDescent="0.35">
      <c r="G192" s="2" t="s">
        <v>4</v>
      </c>
      <c r="H192" s="1" t="s">
        <v>297</v>
      </c>
      <c r="I192" s="1"/>
      <c r="J192" s="1"/>
      <c r="K192" s="1"/>
      <c r="L192" s="1"/>
    </row>
    <row r="193" spans="2:25" x14ac:dyDescent="0.35">
      <c r="G193" s="2"/>
      <c r="H193" s="1"/>
      <c r="I193" s="1"/>
      <c r="J193" s="1"/>
      <c r="K193" s="1"/>
      <c r="L193" s="1"/>
    </row>
    <row r="194" spans="2:25" x14ac:dyDescent="0.35">
      <c r="G194" s="2" t="s">
        <v>3</v>
      </c>
      <c r="H194" s="1"/>
      <c r="I194" s="1"/>
      <c r="J194" s="1"/>
      <c r="K194" s="1"/>
      <c r="L194" s="1"/>
    </row>
    <row r="195" spans="2:25" x14ac:dyDescent="0.35">
      <c r="G195" s="2" t="s">
        <v>2</v>
      </c>
      <c r="H195" s="1">
        <v>2</v>
      </c>
      <c r="I195" s="1"/>
      <c r="J195" s="1"/>
      <c r="K195" s="1"/>
      <c r="L195" s="1"/>
    </row>
    <row r="196" spans="2:25" x14ac:dyDescent="0.35">
      <c r="G196" s="2" t="s">
        <v>1</v>
      </c>
      <c r="H196" s="1">
        <v>2</v>
      </c>
      <c r="I196" s="1"/>
      <c r="J196" s="1"/>
      <c r="K196" s="1"/>
      <c r="L196" s="1"/>
    </row>
    <row r="197" spans="2:25" x14ac:dyDescent="0.35">
      <c r="G197" s="2" t="s">
        <v>0</v>
      </c>
      <c r="H197" s="1">
        <v>66</v>
      </c>
      <c r="I197" s="1"/>
      <c r="J197" s="1"/>
      <c r="K197" s="1"/>
      <c r="L197" s="1"/>
    </row>
    <row r="198" spans="2:25" x14ac:dyDescent="0.35">
      <c r="G198" s="2"/>
      <c r="H198" s="1"/>
      <c r="I198" s="1"/>
      <c r="J198" s="1"/>
      <c r="K198" s="1"/>
      <c r="L198" s="1"/>
    </row>
    <row r="199" spans="2:25" x14ac:dyDescent="0.35">
      <c r="G199" s="2"/>
      <c r="H199" s="1"/>
      <c r="I199" s="1"/>
      <c r="J199" s="1"/>
      <c r="K199" s="1"/>
      <c r="L199" s="1"/>
    </row>
    <row r="202" spans="2:25" ht="23" x14ac:dyDescent="0.5">
      <c r="B202" s="76" t="s">
        <v>682</v>
      </c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</row>
    <row r="203" spans="2:25" x14ac:dyDescent="0.35">
      <c r="B203" s="77" t="s">
        <v>59</v>
      </c>
      <c r="C203" s="77"/>
      <c r="D203" s="77"/>
      <c r="E203" s="77"/>
      <c r="G203" s="65" t="s">
        <v>58</v>
      </c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</row>
    <row r="204" spans="2:25" x14ac:dyDescent="0.35">
      <c r="B204" s="78" t="s">
        <v>8</v>
      </c>
      <c r="C204" s="78"/>
      <c r="D204" s="78" t="s">
        <v>6</v>
      </c>
      <c r="E204" s="78"/>
      <c r="G204" s="67" t="s">
        <v>164</v>
      </c>
      <c r="H204" s="67"/>
      <c r="I204" s="67"/>
      <c r="J204" s="67"/>
      <c r="K204" s="67"/>
      <c r="L204" s="67"/>
      <c r="N204" s="67" t="s">
        <v>163</v>
      </c>
      <c r="O204" s="67"/>
      <c r="P204" s="67"/>
      <c r="Q204" s="67"/>
      <c r="R204" s="67"/>
      <c r="S204" s="67"/>
      <c r="T204" s="67"/>
      <c r="U204" s="67"/>
      <c r="V204" s="67"/>
      <c r="X204" s="67" t="s">
        <v>55</v>
      </c>
      <c r="Y204" s="67"/>
    </row>
    <row r="205" spans="2:25" ht="16.5" x14ac:dyDescent="0.4">
      <c r="B205" s="55" t="s">
        <v>54</v>
      </c>
      <c r="C205" s="11" t="s">
        <v>301</v>
      </c>
      <c r="D205" s="55" t="s">
        <v>54</v>
      </c>
      <c r="E205" s="11" t="s">
        <v>301</v>
      </c>
      <c r="G205" s="2" t="s">
        <v>53</v>
      </c>
      <c r="H205" s="1" t="s">
        <v>962</v>
      </c>
      <c r="I205" s="1"/>
      <c r="J205" s="1"/>
      <c r="K205" s="1"/>
      <c r="L205" s="1"/>
      <c r="N205" s="2" t="s">
        <v>52</v>
      </c>
      <c r="O205" s="1"/>
      <c r="P205" s="1"/>
      <c r="Q205" s="1"/>
      <c r="R205" s="1"/>
      <c r="S205" s="1"/>
      <c r="T205" s="1"/>
      <c r="U205" s="1"/>
      <c r="V205" s="1"/>
      <c r="X205" s="61" t="s">
        <v>8</v>
      </c>
      <c r="Y205" s="61"/>
    </row>
    <row r="206" spans="2:25" x14ac:dyDescent="0.35">
      <c r="B206" s="40">
        <v>0.50515463917525771</v>
      </c>
      <c r="C206" s="40">
        <v>0.58490566037735847</v>
      </c>
      <c r="D206" s="40">
        <v>0.28999999999999998</v>
      </c>
      <c r="E206" s="40">
        <v>0.42307692307692307</v>
      </c>
      <c r="G206" s="2"/>
      <c r="H206" s="1"/>
      <c r="I206" s="1"/>
      <c r="J206" s="1"/>
      <c r="K206" s="1"/>
      <c r="L206" s="1"/>
      <c r="N206" s="2"/>
      <c r="O206" s="1"/>
      <c r="P206" s="1"/>
      <c r="Q206" s="1"/>
      <c r="R206" s="1"/>
      <c r="S206" s="1"/>
      <c r="T206" s="1"/>
      <c r="U206" s="1"/>
      <c r="V206" s="1"/>
      <c r="X206" s="22" t="s">
        <v>134</v>
      </c>
      <c r="Y206" s="22">
        <v>9.0955430000000004E-2</v>
      </c>
    </row>
    <row r="207" spans="2:25" x14ac:dyDescent="0.35">
      <c r="B207" s="40">
        <v>0.48214285714285715</v>
      </c>
      <c r="C207" s="40">
        <v>0.27380952380952384</v>
      </c>
      <c r="D207" s="40">
        <v>0.64</v>
      </c>
      <c r="E207" s="40">
        <v>2.2222222222222223E-2</v>
      </c>
      <c r="G207" s="2" t="s">
        <v>51</v>
      </c>
      <c r="H207" s="1" t="s">
        <v>50</v>
      </c>
      <c r="I207" s="1"/>
      <c r="J207" s="1"/>
      <c r="K207" s="1"/>
      <c r="L207" s="1"/>
      <c r="N207" s="2" t="s">
        <v>49</v>
      </c>
      <c r="O207" s="1">
        <v>1</v>
      </c>
      <c r="P207" s="1"/>
      <c r="Q207" s="1"/>
      <c r="R207" s="1"/>
      <c r="S207" s="1"/>
      <c r="T207" s="1"/>
      <c r="U207" s="1"/>
      <c r="V207" s="1"/>
      <c r="X207" s="22" t="s">
        <v>29</v>
      </c>
      <c r="Y207" s="22">
        <v>0.95003090000000001</v>
      </c>
    </row>
    <row r="208" spans="2:25" x14ac:dyDescent="0.35">
      <c r="B208" s="40">
        <v>0.29411764705882354</v>
      </c>
      <c r="C208" s="40">
        <v>0.12121212121212122</v>
      </c>
      <c r="D208" s="40">
        <v>0.65</v>
      </c>
      <c r="E208" s="40">
        <v>0.36842105263157893</v>
      </c>
      <c r="G208" s="2" t="s">
        <v>47</v>
      </c>
      <c r="H208" s="1">
        <v>0.05</v>
      </c>
      <c r="I208" s="1"/>
      <c r="J208" s="1"/>
      <c r="K208" s="1"/>
      <c r="L208" s="1"/>
      <c r="N208" s="2" t="s">
        <v>48</v>
      </c>
      <c r="O208" s="1">
        <v>2</v>
      </c>
      <c r="P208" s="1"/>
      <c r="Q208" s="1"/>
      <c r="R208" s="1"/>
      <c r="S208" s="1"/>
      <c r="T208" s="1"/>
      <c r="U208" s="1"/>
      <c r="V208" s="1"/>
      <c r="X208" s="22" t="s">
        <v>232</v>
      </c>
      <c r="Y208" s="36">
        <v>3143</v>
      </c>
    </row>
    <row r="209" spans="1:25" x14ac:dyDescent="0.35">
      <c r="B209" s="40">
        <v>0.46268656716417911</v>
      </c>
      <c r="C209" s="40">
        <v>0.93939393939393945</v>
      </c>
      <c r="D209" s="40">
        <v>0.93</v>
      </c>
      <c r="E209" s="40">
        <v>-0.1875</v>
      </c>
      <c r="G209" s="2"/>
      <c r="H209" s="1"/>
      <c r="I209" s="1"/>
      <c r="J209" s="1"/>
      <c r="K209" s="1"/>
      <c r="L209" s="1"/>
      <c r="N209" s="2" t="s">
        <v>47</v>
      </c>
      <c r="O209" s="1">
        <v>0.05</v>
      </c>
      <c r="P209" s="1"/>
      <c r="Q209" s="1"/>
      <c r="R209" s="1"/>
      <c r="S209" s="1"/>
      <c r="T209" s="1"/>
      <c r="U209" s="1"/>
      <c r="V209" s="1"/>
      <c r="X209" s="22" t="s">
        <v>233</v>
      </c>
      <c r="Y209" s="36">
        <v>3143</v>
      </c>
    </row>
    <row r="210" spans="1:25" x14ac:dyDescent="0.35">
      <c r="B210" s="40">
        <v>1</v>
      </c>
      <c r="C210" s="40">
        <v>0.42499999999999999</v>
      </c>
      <c r="D210" s="40">
        <v>0.74</v>
      </c>
      <c r="E210" s="40">
        <v>-0.20547945205479451</v>
      </c>
      <c r="G210" s="2" t="s">
        <v>46</v>
      </c>
      <c r="H210" s="1" t="s">
        <v>45</v>
      </c>
      <c r="I210" s="1" t="s">
        <v>32</v>
      </c>
      <c r="J210" s="1" t="s">
        <v>44</v>
      </c>
      <c r="K210" s="1" t="s">
        <v>43</v>
      </c>
      <c r="L210" s="1"/>
      <c r="N210" s="2"/>
      <c r="O210" s="1"/>
      <c r="P210" s="1"/>
      <c r="Q210" s="1"/>
      <c r="R210" s="1"/>
      <c r="S210" s="1"/>
      <c r="T210" s="1"/>
      <c r="U210" s="1"/>
      <c r="V210" s="1"/>
    </row>
    <row r="211" spans="1:25" x14ac:dyDescent="0.35">
      <c r="B211" s="40">
        <v>0.92452830188679247</v>
      </c>
      <c r="C211" s="40">
        <v>0.89473684210526316</v>
      </c>
      <c r="D211" s="40">
        <v>0.73</v>
      </c>
      <c r="E211" s="40">
        <v>0.36434108527131781</v>
      </c>
      <c r="G211" s="2" t="s">
        <v>28</v>
      </c>
      <c r="H211" s="1">
        <v>20.64</v>
      </c>
      <c r="I211" s="1" t="s">
        <v>25</v>
      </c>
      <c r="J211" s="1" t="s">
        <v>26</v>
      </c>
      <c r="K211" s="1" t="s">
        <v>27</v>
      </c>
      <c r="L211" s="1"/>
      <c r="N211" s="2" t="s">
        <v>42</v>
      </c>
      <c r="O211" s="1" t="s">
        <v>17</v>
      </c>
      <c r="P211" s="1" t="s">
        <v>41</v>
      </c>
      <c r="Q211" s="1" t="s">
        <v>40</v>
      </c>
      <c r="R211" s="1" t="s">
        <v>39</v>
      </c>
      <c r="S211" s="1" t="s">
        <v>38</v>
      </c>
      <c r="T211" s="1"/>
      <c r="U211" s="1"/>
      <c r="V211" s="1"/>
      <c r="X211" s="61" t="s">
        <v>6</v>
      </c>
      <c r="Y211" s="61"/>
    </row>
    <row r="212" spans="1:25" x14ac:dyDescent="0.35">
      <c r="B212" s="40">
        <v>0.65217391304347827</v>
      </c>
      <c r="C212" s="40">
        <v>0.93877551020408168</v>
      </c>
      <c r="D212" s="40">
        <v>0.66</v>
      </c>
      <c r="E212" s="40">
        <v>-0.31092436974789917</v>
      </c>
      <c r="G212" s="2" t="s">
        <v>24</v>
      </c>
      <c r="H212" s="1">
        <v>18.16</v>
      </c>
      <c r="I212" s="1" t="s">
        <v>25</v>
      </c>
      <c r="J212" s="1" t="s">
        <v>26</v>
      </c>
      <c r="K212" s="1" t="s">
        <v>27</v>
      </c>
      <c r="L212" s="1"/>
      <c r="N212" s="2"/>
      <c r="O212" s="1"/>
      <c r="P212" s="1"/>
      <c r="Q212" s="1"/>
      <c r="R212" s="1"/>
      <c r="S212" s="1"/>
      <c r="T212" s="1"/>
      <c r="U212" s="1"/>
      <c r="V212" s="1"/>
      <c r="X212" s="22" t="s">
        <v>134</v>
      </c>
      <c r="Y212" s="22">
        <v>2.8652190000000002</v>
      </c>
    </row>
    <row r="213" spans="1:25" x14ac:dyDescent="0.35">
      <c r="B213" s="40">
        <v>0.83606557377049184</v>
      </c>
      <c r="C213" s="40">
        <v>0.95238095238095233</v>
      </c>
      <c r="D213" s="40">
        <v>0.76</v>
      </c>
      <c r="E213" s="40">
        <v>0.16822429906542055</v>
      </c>
      <c r="G213" s="2" t="s">
        <v>23</v>
      </c>
      <c r="H213" s="1">
        <v>17.72</v>
      </c>
      <c r="I213" s="1" t="s">
        <v>25</v>
      </c>
      <c r="J213" s="1" t="s">
        <v>26</v>
      </c>
      <c r="K213" s="1" t="s">
        <v>27</v>
      </c>
      <c r="L213" s="1"/>
      <c r="N213" s="2" t="s">
        <v>310</v>
      </c>
      <c r="O213" s="1"/>
      <c r="P213" s="1"/>
      <c r="Q213" s="1"/>
      <c r="R213" s="1"/>
      <c r="S213" s="1"/>
      <c r="T213" s="1"/>
      <c r="U213" s="1"/>
      <c r="V213" s="1"/>
      <c r="X213" s="22" t="s">
        <v>29</v>
      </c>
      <c r="Y213" s="36">
        <v>0.97619670000000003</v>
      </c>
    </row>
    <row r="214" spans="1:25" x14ac:dyDescent="0.35">
      <c r="B214" s="40">
        <v>0.68316831683168322</v>
      </c>
      <c r="C214" s="40">
        <v>0.87755102040816324</v>
      </c>
      <c r="D214" s="40">
        <v>0.74</v>
      </c>
      <c r="E214" s="40">
        <v>0.10067114093959731</v>
      </c>
      <c r="G214" s="2"/>
      <c r="H214" s="1"/>
      <c r="I214" s="1"/>
      <c r="J214" s="1"/>
      <c r="K214" s="1"/>
      <c r="L214" s="1"/>
      <c r="N214" s="2" t="s">
        <v>8</v>
      </c>
      <c r="O214" s="1">
        <v>-2.4170000000000001E-2</v>
      </c>
      <c r="P214" s="54" t="s">
        <v>311</v>
      </c>
      <c r="Q214" s="1" t="s">
        <v>31</v>
      </c>
      <c r="R214" s="1" t="s">
        <v>30</v>
      </c>
      <c r="S214" s="1">
        <v>0.96250000000000002</v>
      </c>
      <c r="T214" s="1"/>
      <c r="U214" s="1"/>
      <c r="V214" s="1"/>
      <c r="X214" s="22" t="s">
        <v>232</v>
      </c>
      <c r="Y214" s="36">
        <v>5</v>
      </c>
    </row>
    <row r="215" spans="1:25" x14ac:dyDescent="0.35">
      <c r="B215" s="40">
        <v>0.90476190476190477</v>
      </c>
      <c r="C215" s="40">
        <v>0.9</v>
      </c>
      <c r="D215" s="40">
        <v>0.69</v>
      </c>
      <c r="E215" s="40">
        <v>-7.7519379844961239E-3</v>
      </c>
      <c r="G215" s="2" t="s">
        <v>36</v>
      </c>
      <c r="H215" s="1" t="s">
        <v>35</v>
      </c>
      <c r="I215" s="1" t="s">
        <v>12</v>
      </c>
      <c r="J215" s="1" t="s">
        <v>34</v>
      </c>
      <c r="K215" s="1" t="s">
        <v>33</v>
      </c>
      <c r="L215" s="1" t="s">
        <v>32</v>
      </c>
      <c r="N215" s="2" t="s">
        <v>6</v>
      </c>
      <c r="O215" s="1">
        <v>0.63480000000000003</v>
      </c>
      <c r="P215" s="54" t="s">
        <v>312</v>
      </c>
      <c r="Q215" s="1" t="s">
        <v>27</v>
      </c>
      <c r="R215" s="1" t="s">
        <v>26</v>
      </c>
      <c r="S215" s="54" t="s">
        <v>25</v>
      </c>
      <c r="T215" s="1"/>
      <c r="U215" s="1"/>
      <c r="V215" s="1"/>
      <c r="X215" s="22" t="s">
        <v>233</v>
      </c>
      <c r="Y215" s="36">
        <v>5</v>
      </c>
    </row>
    <row r="216" spans="1:25" x14ac:dyDescent="0.35">
      <c r="B216" s="40">
        <v>0.63636363636363635</v>
      </c>
      <c r="C216" s="40">
        <v>0.5</v>
      </c>
      <c r="D216" s="40">
        <v>0.26</v>
      </c>
      <c r="E216" s="40">
        <v>0.31428571428571428</v>
      </c>
      <c r="G216" s="2" t="s">
        <v>28</v>
      </c>
      <c r="H216" s="1">
        <v>1.4450000000000001</v>
      </c>
      <c r="I216" s="1">
        <v>1</v>
      </c>
      <c r="J216" s="1">
        <v>1.4450000000000001</v>
      </c>
      <c r="K216" s="1" t="s">
        <v>302</v>
      </c>
      <c r="L216" s="1" t="s">
        <v>22</v>
      </c>
      <c r="N216" s="2"/>
      <c r="O216" s="1"/>
      <c r="P216" s="1"/>
      <c r="Q216" s="1"/>
      <c r="R216" s="1"/>
      <c r="S216" s="1"/>
      <c r="T216" s="1"/>
      <c r="U216" s="1"/>
      <c r="V216" s="1"/>
    </row>
    <row r="217" spans="1:25" x14ac:dyDescent="0.35">
      <c r="B217" s="40">
        <v>0.74358974358974361</v>
      </c>
      <c r="C217" s="40">
        <v>1</v>
      </c>
      <c r="D217" s="40">
        <v>0.87</v>
      </c>
      <c r="E217" s="40">
        <v>-0.34275618374558303</v>
      </c>
      <c r="G217" s="2" t="s">
        <v>24</v>
      </c>
      <c r="H217" s="1">
        <v>1.2709999999999999</v>
      </c>
      <c r="I217" s="1">
        <v>1</v>
      </c>
      <c r="J217" s="1">
        <v>1.2709999999999999</v>
      </c>
      <c r="K217" s="1" t="s">
        <v>303</v>
      </c>
      <c r="L217" s="1" t="s">
        <v>22</v>
      </c>
      <c r="N217" s="2"/>
      <c r="O217" s="1"/>
      <c r="P217" s="1"/>
      <c r="Q217" s="1"/>
      <c r="R217" s="1"/>
      <c r="S217" s="1"/>
      <c r="T217" s="1"/>
      <c r="U217" s="1"/>
      <c r="V217" s="1"/>
    </row>
    <row r="218" spans="1:25" x14ac:dyDescent="0.35">
      <c r="D218" s="40">
        <v>0.69</v>
      </c>
      <c r="E218" s="40">
        <v>0.12258064516129032</v>
      </c>
      <c r="G218" s="2" t="s">
        <v>23</v>
      </c>
      <c r="H218" s="1">
        <v>1.2410000000000001</v>
      </c>
      <c r="I218" s="1">
        <v>1</v>
      </c>
      <c r="J218" s="1">
        <v>1.2410000000000001</v>
      </c>
      <c r="K218" s="1" t="s">
        <v>304</v>
      </c>
      <c r="L218" s="1" t="s">
        <v>22</v>
      </c>
      <c r="N218" s="2" t="s">
        <v>20</v>
      </c>
      <c r="O218" s="1" t="s">
        <v>19</v>
      </c>
      <c r="P218" s="1" t="s">
        <v>18</v>
      </c>
      <c r="Q218" s="1" t="s">
        <v>17</v>
      </c>
      <c r="R218" s="1" t="s">
        <v>16</v>
      </c>
      <c r="S218" s="1" t="s">
        <v>15</v>
      </c>
      <c r="T218" s="1" t="s">
        <v>14</v>
      </c>
      <c r="U218" s="1" t="s">
        <v>13</v>
      </c>
      <c r="V218" s="1" t="s">
        <v>12</v>
      </c>
    </row>
    <row r="219" spans="1:25" x14ac:dyDescent="0.35">
      <c r="D219" s="40">
        <v>0.87</v>
      </c>
      <c r="E219" s="40">
        <v>4.5045045045045043E-2</v>
      </c>
      <c r="G219" s="2" t="s">
        <v>21</v>
      </c>
      <c r="H219" s="1">
        <v>2.8809999999999998</v>
      </c>
      <c r="I219" s="1">
        <v>50</v>
      </c>
      <c r="J219" s="1">
        <v>5.7619999999999998E-2</v>
      </c>
      <c r="K219" s="1"/>
      <c r="L219" s="1"/>
      <c r="N219" s="2"/>
      <c r="O219" s="1"/>
      <c r="P219" s="1"/>
      <c r="Q219" s="1"/>
      <c r="R219" s="1"/>
      <c r="S219" s="1"/>
      <c r="T219" s="1"/>
      <c r="U219" s="1"/>
      <c r="V219" s="1"/>
    </row>
    <row r="220" spans="1:25" x14ac:dyDescent="0.35">
      <c r="D220" s="40">
        <v>0.83</v>
      </c>
      <c r="G220" s="2"/>
      <c r="H220" s="1"/>
      <c r="I220" s="1"/>
      <c r="J220" s="1"/>
      <c r="K220" s="1"/>
      <c r="L220" s="1"/>
      <c r="N220" s="2" t="s">
        <v>310</v>
      </c>
      <c r="O220" s="1"/>
      <c r="P220" s="1"/>
      <c r="Q220" s="1"/>
      <c r="R220" s="1"/>
      <c r="S220" s="1"/>
      <c r="T220" s="1"/>
      <c r="U220" s="1"/>
      <c r="V220" s="1"/>
    </row>
    <row r="221" spans="1:25" x14ac:dyDescent="0.35">
      <c r="D221" s="40">
        <v>0.79</v>
      </c>
      <c r="G221" s="2" t="s">
        <v>11</v>
      </c>
      <c r="H221" s="1"/>
      <c r="I221" s="1"/>
      <c r="J221" s="1"/>
      <c r="K221" s="1"/>
      <c r="L221" s="1"/>
      <c r="N221" s="2" t="s">
        <v>8</v>
      </c>
      <c r="O221" s="1">
        <v>0.67579999999999996</v>
      </c>
      <c r="P221" s="1">
        <v>0.7</v>
      </c>
      <c r="Q221" s="1">
        <v>-2.4170000000000001E-2</v>
      </c>
      <c r="R221" s="1">
        <v>9.8000000000000004E-2</v>
      </c>
      <c r="S221" s="1">
        <v>12</v>
      </c>
      <c r="T221" s="1">
        <v>12</v>
      </c>
      <c r="U221" s="1">
        <v>0.24660000000000001</v>
      </c>
      <c r="V221" s="1">
        <v>50</v>
      </c>
    </row>
    <row r="222" spans="1:25" x14ac:dyDescent="0.35">
      <c r="G222" s="2" t="s">
        <v>10</v>
      </c>
      <c r="H222" s="54">
        <v>0.68600000000000005</v>
      </c>
      <c r="I222" s="1"/>
      <c r="J222" s="1"/>
      <c r="K222" s="1"/>
      <c r="L222" s="1"/>
      <c r="N222" s="2" t="s">
        <v>6</v>
      </c>
      <c r="O222" s="1">
        <v>0.69630000000000003</v>
      </c>
      <c r="P222" s="1">
        <v>6.1429999999999998E-2</v>
      </c>
      <c r="Q222" s="1">
        <v>0.63480000000000003</v>
      </c>
      <c r="R222" s="1">
        <v>8.7849999999999998E-2</v>
      </c>
      <c r="S222" s="1">
        <v>16</v>
      </c>
      <c r="T222" s="1">
        <v>14</v>
      </c>
      <c r="U222" s="1">
        <v>7.226</v>
      </c>
      <c r="V222" s="1">
        <v>50</v>
      </c>
    </row>
    <row r="223" spans="1:25" x14ac:dyDescent="0.35">
      <c r="A223" s="43" t="s">
        <v>73</v>
      </c>
      <c r="B223" s="47">
        <f>AVERAGE(B206:B221)</f>
        <v>0.6770627583990706</v>
      </c>
      <c r="C223" s="47">
        <f t="shared" ref="C223:E223" si="16">AVERAGE(C206:C221)</f>
        <v>0.70064713082428354</v>
      </c>
      <c r="D223" s="47">
        <f t="shared" si="16"/>
        <v>0.69625000000000004</v>
      </c>
      <c r="E223" s="47">
        <f t="shared" si="16"/>
        <v>6.2461156011881194E-2</v>
      </c>
      <c r="G223" s="2" t="s">
        <v>305</v>
      </c>
      <c r="H223" s="54">
        <v>0.38069999999999998</v>
      </c>
      <c r="I223" s="1"/>
      <c r="J223" s="1"/>
      <c r="K223" s="1"/>
      <c r="L223" s="1"/>
      <c r="N223" s="2"/>
      <c r="O223" s="1"/>
      <c r="P223" s="1"/>
      <c r="Q223" s="1"/>
      <c r="R223" s="1"/>
      <c r="S223" s="1"/>
      <c r="T223" s="1"/>
      <c r="U223" s="1"/>
      <c r="V223" s="1"/>
    </row>
    <row r="224" spans="1:25" x14ac:dyDescent="0.35">
      <c r="A224" s="43" t="s">
        <v>83</v>
      </c>
      <c r="B224" s="47">
        <f>MEDIAN(B206:B221)</f>
        <v>0.66767111493758069</v>
      </c>
      <c r="C224" s="47">
        <f t="shared" ref="C224:E224" si="17">MEDIAN(C206:C221)</f>
        <v>0.8861439312567132</v>
      </c>
      <c r="D224" s="47">
        <f t="shared" si="17"/>
        <v>0.73499999999999999</v>
      </c>
      <c r="E224" s="47">
        <f t="shared" si="17"/>
        <v>7.2858092992321183E-2</v>
      </c>
      <c r="G224" s="2" t="s">
        <v>7</v>
      </c>
      <c r="H224" s="54">
        <v>0.30530000000000002</v>
      </c>
      <c r="I224" s="1"/>
      <c r="J224" s="1"/>
      <c r="K224" s="1"/>
      <c r="L224" s="1"/>
      <c r="N224" s="2"/>
      <c r="O224" s="1"/>
      <c r="P224" s="1"/>
      <c r="Q224" s="1"/>
      <c r="R224" s="1"/>
      <c r="S224" s="1"/>
      <c r="T224" s="1"/>
      <c r="U224" s="1"/>
      <c r="V224" s="1"/>
    </row>
    <row r="225" spans="1:22" x14ac:dyDescent="0.35">
      <c r="A225" s="43" t="s">
        <v>654</v>
      </c>
      <c r="B225" s="47">
        <f>STDEV(B206:B221)</f>
        <v>0.21522624957459213</v>
      </c>
      <c r="C225" s="47">
        <f t="shared" ref="C225:E225" si="18">STDEV(C206:C221)</f>
        <v>0.3049540296859008</v>
      </c>
      <c r="D225" s="47">
        <f t="shared" si="18"/>
        <v>0.18489186028595161</v>
      </c>
      <c r="E225" s="47">
        <f t="shared" si="18"/>
        <v>0.25407531462487887</v>
      </c>
      <c r="G225" s="2" t="s">
        <v>5</v>
      </c>
      <c r="H225" s="54">
        <v>6.5809999999999994E-2</v>
      </c>
      <c r="I225" s="1"/>
      <c r="J225" s="1"/>
      <c r="K225" s="1"/>
      <c r="L225" s="1"/>
      <c r="N225" s="2"/>
      <c r="O225" s="1"/>
      <c r="P225" s="1"/>
      <c r="Q225" s="1"/>
      <c r="R225" s="1"/>
      <c r="S225" s="1"/>
      <c r="T225" s="1"/>
      <c r="U225" s="1"/>
      <c r="V225" s="1"/>
    </row>
    <row r="226" spans="1:22" x14ac:dyDescent="0.35">
      <c r="A226" s="43" t="s">
        <v>655</v>
      </c>
      <c r="B226" s="47">
        <f>COUNT(B206:B221)</f>
        <v>12</v>
      </c>
      <c r="C226" s="47">
        <f t="shared" ref="C226:E226" si="19">COUNT(C206:C221)</f>
        <v>12</v>
      </c>
      <c r="D226" s="47">
        <f t="shared" si="19"/>
        <v>16</v>
      </c>
      <c r="E226" s="47">
        <f t="shared" si="19"/>
        <v>14</v>
      </c>
      <c r="G226" s="2" t="s">
        <v>4</v>
      </c>
      <c r="H226" s="54" t="s">
        <v>306</v>
      </c>
      <c r="I226" s="1"/>
      <c r="J226" s="1"/>
      <c r="K226" s="1"/>
      <c r="L226" s="1"/>
      <c r="N226" s="2"/>
      <c r="O226" s="1"/>
      <c r="P226" s="1"/>
      <c r="Q226" s="1"/>
      <c r="R226" s="1"/>
      <c r="S226" s="1"/>
      <c r="T226" s="1"/>
      <c r="U226" s="1"/>
      <c r="V226" s="1"/>
    </row>
    <row r="227" spans="1:22" x14ac:dyDescent="0.35">
      <c r="G227" s="2"/>
      <c r="H227" s="54"/>
      <c r="I227" s="1"/>
      <c r="J227" s="1"/>
      <c r="K227" s="1"/>
      <c r="L227" s="1"/>
      <c r="N227" s="2"/>
      <c r="O227" s="1"/>
      <c r="P227" s="1"/>
      <c r="Q227" s="1"/>
      <c r="R227" s="1"/>
      <c r="S227" s="1"/>
      <c r="T227" s="1"/>
      <c r="U227" s="1"/>
      <c r="V227" s="1"/>
    </row>
    <row r="228" spans="1:22" x14ac:dyDescent="0.35">
      <c r="G228" s="2" t="s">
        <v>257</v>
      </c>
      <c r="H228" s="54"/>
      <c r="I228" s="1"/>
      <c r="J228" s="1"/>
      <c r="K228" s="1"/>
      <c r="L228" s="1"/>
      <c r="N228" s="2"/>
      <c r="O228" s="1"/>
      <c r="P228" s="1"/>
      <c r="Q228" s="1"/>
      <c r="R228" s="1"/>
      <c r="S228" s="1"/>
      <c r="T228" s="1"/>
      <c r="U228" s="1"/>
      <c r="V228" s="1"/>
    </row>
    <row r="229" spans="1:22" x14ac:dyDescent="0.35">
      <c r="G229" s="2" t="s">
        <v>279</v>
      </c>
      <c r="H229" s="54">
        <v>0.68789999999999996</v>
      </c>
      <c r="I229" s="1"/>
      <c r="J229" s="1"/>
      <c r="K229" s="1"/>
      <c r="L229" s="1"/>
      <c r="N229" s="2"/>
      <c r="O229" s="1"/>
      <c r="P229" s="1"/>
      <c r="Q229" s="1"/>
      <c r="R229" s="1"/>
      <c r="S229" s="1"/>
      <c r="T229" s="1"/>
      <c r="U229" s="1"/>
      <c r="V229" s="1"/>
    </row>
    <row r="230" spans="1:22" x14ac:dyDescent="0.35">
      <c r="G230" s="2" t="s">
        <v>280</v>
      </c>
      <c r="H230" s="54">
        <v>0.37880000000000003</v>
      </c>
      <c r="I230" s="1"/>
      <c r="J230" s="1"/>
      <c r="K230" s="1"/>
      <c r="L230" s="1"/>
    </row>
    <row r="231" spans="1:22" x14ac:dyDescent="0.35">
      <c r="G231" s="2" t="s">
        <v>7</v>
      </c>
      <c r="H231" s="54">
        <v>0.30909999999999999</v>
      </c>
      <c r="I231" s="1"/>
      <c r="J231" s="1"/>
      <c r="K231" s="1"/>
      <c r="L231" s="1"/>
    </row>
    <row r="232" spans="1:22" x14ac:dyDescent="0.35">
      <c r="G232" s="2" t="s">
        <v>5</v>
      </c>
      <c r="H232" s="54">
        <v>6.5809999999999994E-2</v>
      </c>
      <c r="I232" s="1"/>
      <c r="J232" s="1"/>
      <c r="K232" s="1"/>
      <c r="L232" s="1"/>
    </row>
    <row r="233" spans="1:22" x14ac:dyDescent="0.35">
      <c r="G233" s="2" t="s">
        <v>4</v>
      </c>
      <c r="H233" s="54" t="s">
        <v>307</v>
      </c>
      <c r="I233" s="1"/>
      <c r="J233" s="1"/>
      <c r="K233" s="1"/>
      <c r="L233" s="1"/>
    </row>
    <row r="234" spans="1:22" x14ac:dyDescent="0.35">
      <c r="G234" s="2"/>
      <c r="H234" s="54"/>
      <c r="I234" s="1"/>
      <c r="J234" s="1"/>
      <c r="K234" s="1"/>
      <c r="L234" s="1"/>
    </row>
    <row r="235" spans="1:22" x14ac:dyDescent="0.35">
      <c r="G235" s="2" t="s">
        <v>261</v>
      </c>
      <c r="H235" s="54"/>
      <c r="I235" s="1"/>
      <c r="J235" s="1"/>
      <c r="K235" s="1"/>
      <c r="L235" s="1"/>
    </row>
    <row r="236" spans="1:22" x14ac:dyDescent="0.35">
      <c r="G236" s="2" t="s">
        <v>262</v>
      </c>
      <c r="H236" s="54">
        <v>-2.4170000000000001E-2</v>
      </c>
      <c r="I236" s="1"/>
      <c r="J236" s="1"/>
      <c r="K236" s="1"/>
      <c r="L236" s="1"/>
    </row>
    <row r="237" spans="1:22" x14ac:dyDescent="0.35">
      <c r="G237" s="2" t="s">
        <v>263</v>
      </c>
      <c r="H237" s="54">
        <v>0.63480000000000003</v>
      </c>
      <c r="I237" s="1"/>
      <c r="J237" s="1"/>
      <c r="K237" s="1"/>
      <c r="L237" s="1"/>
    </row>
    <row r="238" spans="1:22" x14ac:dyDescent="0.35">
      <c r="G238" s="2" t="s">
        <v>264</v>
      </c>
      <c r="H238" s="54">
        <v>-0.65900000000000003</v>
      </c>
      <c r="I238" s="1"/>
      <c r="J238" s="1"/>
      <c r="K238" s="1"/>
      <c r="L238" s="1"/>
    </row>
    <row r="239" spans="1:22" x14ac:dyDescent="0.35">
      <c r="G239" s="2" t="s">
        <v>4</v>
      </c>
      <c r="H239" s="54" t="s">
        <v>308</v>
      </c>
      <c r="I239" s="1"/>
      <c r="J239" s="1"/>
      <c r="K239" s="1"/>
      <c r="L239" s="1"/>
    </row>
    <row r="240" spans="1:22" x14ac:dyDescent="0.35">
      <c r="G240" s="2" t="s">
        <v>266</v>
      </c>
      <c r="H240" s="54">
        <v>0.65900000000000003</v>
      </c>
      <c r="I240" s="1"/>
      <c r="J240" s="1"/>
      <c r="K240" s="1"/>
      <c r="L240" s="1"/>
    </row>
    <row r="241" spans="2:33" x14ac:dyDescent="0.35">
      <c r="G241" s="2" t="s">
        <v>4</v>
      </c>
      <c r="H241" s="54" t="s">
        <v>309</v>
      </c>
      <c r="I241" s="1"/>
      <c r="J241" s="1"/>
      <c r="K241" s="1"/>
      <c r="L241" s="1"/>
    </row>
    <row r="242" spans="2:33" x14ac:dyDescent="0.35">
      <c r="G242" s="2"/>
      <c r="H242" s="1"/>
      <c r="I242" s="1"/>
      <c r="J242" s="1"/>
      <c r="K242" s="1"/>
      <c r="L242" s="1"/>
    </row>
    <row r="243" spans="2:33" x14ac:dyDescent="0.35">
      <c r="G243" s="2" t="s">
        <v>3</v>
      </c>
      <c r="H243" s="1"/>
      <c r="I243" s="1"/>
      <c r="J243" s="1"/>
      <c r="K243" s="1"/>
      <c r="L243" s="1"/>
    </row>
    <row r="244" spans="2:33" x14ac:dyDescent="0.35">
      <c r="G244" s="2" t="s">
        <v>2</v>
      </c>
      <c r="H244" s="1">
        <v>2</v>
      </c>
      <c r="I244" s="1"/>
      <c r="J244" s="1"/>
      <c r="K244" s="1"/>
      <c r="L244" s="1"/>
    </row>
    <row r="245" spans="2:33" x14ac:dyDescent="0.35">
      <c r="G245" s="2" t="s">
        <v>1</v>
      </c>
      <c r="H245" s="1">
        <v>2</v>
      </c>
      <c r="I245" s="1"/>
      <c r="J245" s="1"/>
      <c r="K245" s="1"/>
      <c r="L245" s="1"/>
    </row>
    <row r="246" spans="2:33" x14ac:dyDescent="0.35">
      <c r="G246" s="2" t="s">
        <v>0</v>
      </c>
      <c r="H246" s="1">
        <v>54</v>
      </c>
      <c r="I246" s="1"/>
      <c r="J246" s="1"/>
      <c r="K246" s="1"/>
      <c r="L246" s="1"/>
    </row>
    <row r="247" spans="2:33" x14ac:dyDescent="0.35">
      <c r="G247" s="2"/>
      <c r="H247" s="1"/>
      <c r="I247" s="1"/>
      <c r="J247" s="1"/>
      <c r="K247" s="1"/>
      <c r="L247" s="1"/>
    </row>
    <row r="248" spans="2:33" x14ac:dyDescent="0.35">
      <c r="G248" s="2"/>
      <c r="H248" s="1"/>
      <c r="I248" s="1"/>
      <c r="J248" s="1"/>
      <c r="K248" s="1"/>
      <c r="L248" s="1"/>
    </row>
    <row r="251" spans="2:33" ht="23" x14ac:dyDescent="0.5">
      <c r="B251" s="86" t="s">
        <v>683</v>
      </c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  <c r="AF251" s="86"/>
    </row>
    <row r="252" spans="2:33" x14ac:dyDescent="0.35">
      <c r="B252" s="77" t="s">
        <v>59</v>
      </c>
      <c r="C252" s="77"/>
      <c r="D252" s="77"/>
      <c r="E252" s="77"/>
      <c r="F252" s="77"/>
      <c r="G252" s="77"/>
      <c r="H252" s="77"/>
      <c r="I252" s="40"/>
      <c r="J252" s="40"/>
      <c r="L252" s="65" t="s">
        <v>58</v>
      </c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52"/>
    </row>
    <row r="253" spans="2:33" x14ac:dyDescent="0.35">
      <c r="B253" s="40" t="s">
        <v>162</v>
      </c>
      <c r="C253" s="92" t="s">
        <v>405</v>
      </c>
      <c r="D253" s="92" t="s">
        <v>406</v>
      </c>
      <c r="E253" s="92" t="s">
        <v>407</v>
      </c>
      <c r="F253" s="92" t="s">
        <v>408</v>
      </c>
      <c r="G253" s="92" t="s">
        <v>409</v>
      </c>
      <c r="H253" s="92" t="s">
        <v>410</v>
      </c>
      <c r="I253" s="40"/>
      <c r="J253" s="40"/>
      <c r="L253" s="67" t="s">
        <v>137</v>
      </c>
      <c r="M253" s="67"/>
      <c r="N253" s="67"/>
      <c r="O253" s="67"/>
      <c r="P253" s="67"/>
      <c r="Q253" s="67"/>
      <c r="R253" s="67"/>
      <c r="S253" s="67"/>
      <c r="U253" s="67" t="s">
        <v>164</v>
      </c>
      <c r="V253" s="67"/>
      <c r="X253" s="67" t="s">
        <v>163</v>
      </c>
      <c r="Y253" s="67"/>
      <c r="Z253" s="67"/>
      <c r="AA253" s="67"/>
      <c r="AB253" s="67"/>
      <c r="AC253" s="67"/>
      <c r="AD253" s="67"/>
      <c r="AF253" s="66" t="s">
        <v>55</v>
      </c>
      <c r="AG253" s="66"/>
    </row>
    <row r="254" spans="2:33" x14ac:dyDescent="0.35">
      <c r="B254" s="40">
        <v>0.48648648648648651</v>
      </c>
      <c r="C254" s="40">
        <v>0.3</v>
      </c>
      <c r="D254" s="3">
        <f t="shared" ref="D254:G263" si="20">(B254-C254)/(B254+C254)</f>
        <v>0.23711340206185574</v>
      </c>
      <c r="E254" s="3">
        <f t="shared" si="20"/>
        <v>0.11708253358925126</v>
      </c>
      <c r="F254" s="3">
        <f>(D254-E254)/(D254+E254)</f>
        <v>0.33888268156424661</v>
      </c>
      <c r="G254" s="3">
        <f>(E254-F254)/(E254+F254)</f>
        <v>-0.48644094023779361</v>
      </c>
      <c r="H254" s="12">
        <v>0.49206</v>
      </c>
      <c r="I254" s="40"/>
      <c r="J254" s="40"/>
      <c r="L254" s="15"/>
      <c r="M254" s="15" t="s">
        <v>162</v>
      </c>
      <c r="N254" s="9" t="s">
        <v>405</v>
      </c>
      <c r="O254" s="9" t="s">
        <v>406</v>
      </c>
      <c r="P254" s="9" t="s">
        <v>407</v>
      </c>
      <c r="Q254" s="9" t="s">
        <v>408</v>
      </c>
      <c r="R254" s="9" t="s">
        <v>409</v>
      </c>
      <c r="S254" s="9" t="s">
        <v>410</v>
      </c>
      <c r="U254" s="2" t="s">
        <v>53</v>
      </c>
      <c r="V254" s="1" t="s">
        <v>411</v>
      </c>
      <c r="X254" s="2" t="s">
        <v>49</v>
      </c>
      <c r="Y254" s="1">
        <v>1</v>
      </c>
      <c r="Z254" s="1"/>
      <c r="AA254" s="1"/>
      <c r="AB254" s="1"/>
      <c r="AC254" s="1"/>
      <c r="AD254" s="1"/>
      <c r="AF254" s="2" t="s">
        <v>37</v>
      </c>
      <c r="AG254" s="22">
        <v>0.51643890000000003</v>
      </c>
    </row>
    <row r="255" spans="2:33" x14ac:dyDescent="0.35">
      <c r="B255" s="40">
        <v>0.67924528301886788</v>
      </c>
      <c r="C255" s="40">
        <v>0.2</v>
      </c>
      <c r="D255" s="3">
        <f t="shared" si="20"/>
        <v>0.54506437768240334</v>
      </c>
      <c r="E255" s="3">
        <f t="shared" si="20"/>
        <v>-0.46313364055299533</v>
      </c>
      <c r="F255" s="3">
        <f t="shared" si="20"/>
        <v>12.305491852745929</v>
      </c>
      <c r="G255" s="3">
        <f t="shared" si="20"/>
        <v>-1.0782164552455693</v>
      </c>
      <c r="H255" s="12">
        <v>-0.14000000000000001</v>
      </c>
      <c r="I255" s="40"/>
      <c r="J255" s="40"/>
      <c r="L255" s="2" t="s">
        <v>0</v>
      </c>
      <c r="M255" s="1">
        <v>34</v>
      </c>
      <c r="N255" s="1">
        <v>12</v>
      </c>
      <c r="O255" s="1">
        <v>8</v>
      </c>
      <c r="P255" s="1">
        <v>10</v>
      </c>
      <c r="Q255" s="1">
        <v>8</v>
      </c>
      <c r="R255" s="1">
        <v>8</v>
      </c>
      <c r="S255" s="1">
        <v>22</v>
      </c>
      <c r="U255" s="2"/>
      <c r="V255" s="1"/>
      <c r="X255" s="2" t="s">
        <v>48</v>
      </c>
      <c r="Y255" s="1">
        <v>21</v>
      </c>
      <c r="Z255" s="1"/>
      <c r="AA255" s="1"/>
      <c r="AB255" s="1"/>
      <c r="AC255" s="1"/>
      <c r="AD255" s="1"/>
      <c r="AF255" s="2" t="s">
        <v>29</v>
      </c>
      <c r="AG255" s="22">
        <v>0.92357129999999998</v>
      </c>
    </row>
    <row r="256" spans="2:33" x14ac:dyDescent="0.35">
      <c r="B256" s="40">
        <v>0.88321167883211682</v>
      </c>
      <c r="C256" s="40">
        <v>0.25</v>
      </c>
      <c r="D256" s="3">
        <f t="shared" si="20"/>
        <v>0.55877616747181957</v>
      </c>
      <c r="E256" s="3">
        <f t="shared" si="20"/>
        <v>-0.38178198108511691</v>
      </c>
      <c r="F256" s="3">
        <f t="shared" si="20"/>
        <v>5.3140623867835659</v>
      </c>
      <c r="G256" s="3">
        <f t="shared" si="20"/>
        <v>-1.1548095200118915</v>
      </c>
      <c r="H256" s="12">
        <v>0.30908999999999998</v>
      </c>
      <c r="I256" s="40"/>
      <c r="J256" s="40"/>
      <c r="L256" s="2"/>
      <c r="M256" s="1"/>
      <c r="N256" s="1"/>
      <c r="O256" s="1"/>
      <c r="P256" s="1"/>
      <c r="Q256" s="1"/>
      <c r="R256" s="1"/>
      <c r="S256" s="1"/>
      <c r="U256" s="2" t="s">
        <v>112</v>
      </c>
      <c r="V256" s="1"/>
      <c r="X256" s="2" t="s">
        <v>47</v>
      </c>
      <c r="Y256" s="1">
        <v>0.05</v>
      </c>
      <c r="Z256" s="1"/>
      <c r="AA256" s="1"/>
      <c r="AB256" s="1"/>
      <c r="AC256" s="1"/>
      <c r="AD256" s="1"/>
      <c r="AF256" s="22" t="s">
        <v>159</v>
      </c>
      <c r="AG256" s="22">
        <v>77</v>
      </c>
    </row>
    <row r="257" spans="2:30" x14ac:dyDescent="0.35">
      <c r="B257" s="40">
        <v>0.69696969696969702</v>
      </c>
      <c r="C257" s="40">
        <v>0.15942028985507245</v>
      </c>
      <c r="D257" s="3">
        <f t="shared" si="20"/>
        <v>0.62769230769230766</v>
      </c>
      <c r="E257" s="3">
        <f t="shared" si="20"/>
        <v>-0.59492380035125492</v>
      </c>
      <c r="F257" s="3">
        <f t="shared" si="20"/>
        <v>37.310704919166568</v>
      </c>
      <c r="G257" s="3">
        <f t="shared" si="20"/>
        <v>-1.0324069804439693</v>
      </c>
      <c r="H257" s="12">
        <v>0.87878999999999996</v>
      </c>
      <c r="I257" s="40"/>
      <c r="J257" s="40"/>
      <c r="L257" s="2" t="s">
        <v>88</v>
      </c>
      <c r="M257" s="1">
        <v>0.12</v>
      </c>
      <c r="N257" s="1">
        <v>-0.1</v>
      </c>
      <c r="O257" s="1">
        <v>0.57999999999999996</v>
      </c>
      <c r="P257" s="1">
        <v>0.1</v>
      </c>
      <c r="Q257" s="1">
        <v>0.44</v>
      </c>
      <c r="R257" s="1">
        <v>0.23</v>
      </c>
      <c r="S257" s="1">
        <v>-0.14000000000000001</v>
      </c>
      <c r="U257" s="2" t="s">
        <v>32</v>
      </c>
      <c r="V257" s="1" t="s">
        <v>25</v>
      </c>
      <c r="X257" s="2"/>
      <c r="Y257" s="1"/>
      <c r="Z257" s="1"/>
      <c r="AA257" s="1"/>
      <c r="AB257" s="1"/>
      <c r="AC257" s="1"/>
      <c r="AD257" s="1"/>
    </row>
    <row r="258" spans="2:30" x14ac:dyDescent="0.35">
      <c r="B258" s="40">
        <v>0.2857142857142857</v>
      </c>
      <c r="C258" s="40">
        <v>0.71257485029940115</v>
      </c>
      <c r="D258" s="3">
        <f t="shared" si="20"/>
        <v>-0.42759211653813195</v>
      </c>
      <c r="E258" s="3">
        <f t="shared" si="20"/>
        <v>4.0008282319049338</v>
      </c>
      <c r="F258" s="3">
        <f t="shared" si="20"/>
        <v>-1.239330457172567</v>
      </c>
      <c r="G258" s="3">
        <f t="shared" si="20"/>
        <v>1.8975784579748054</v>
      </c>
      <c r="H258" s="12">
        <v>0.43307000000000001</v>
      </c>
      <c r="I258" s="40"/>
      <c r="J258" s="40"/>
      <c r="L258" s="2" t="s">
        <v>85</v>
      </c>
      <c r="M258" s="1">
        <v>0.47749999999999998</v>
      </c>
      <c r="N258" s="1">
        <v>0.16250000000000001</v>
      </c>
      <c r="O258" s="1">
        <v>0.71750000000000003</v>
      </c>
      <c r="P258" s="1">
        <v>0.64749999999999996</v>
      </c>
      <c r="Q258" s="1">
        <v>0.53249999999999997</v>
      </c>
      <c r="R258" s="1">
        <v>0.26250000000000001</v>
      </c>
      <c r="S258" s="1">
        <v>0.29820000000000002</v>
      </c>
      <c r="U258" s="2" t="s">
        <v>111</v>
      </c>
      <c r="V258" s="1" t="s">
        <v>110</v>
      </c>
      <c r="X258" s="2" t="s">
        <v>109</v>
      </c>
      <c r="Y258" s="1" t="s">
        <v>101</v>
      </c>
      <c r="Z258" s="1" t="s">
        <v>43</v>
      </c>
      <c r="AA258" s="1" t="s">
        <v>39</v>
      </c>
      <c r="AB258" s="1" t="s">
        <v>38</v>
      </c>
      <c r="AC258" s="1"/>
      <c r="AD258" s="1"/>
    </row>
    <row r="259" spans="2:30" x14ac:dyDescent="0.35">
      <c r="B259" s="40">
        <v>0.63636363636363635</v>
      </c>
      <c r="C259" s="40">
        <v>0.36708860759493672</v>
      </c>
      <c r="D259" s="3">
        <f t="shared" si="20"/>
        <v>0.26834862385321095</v>
      </c>
      <c r="E259" s="3">
        <f t="shared" si="20"/>
        <v>0.15538904372458548</v>
      </c>
      <c r="F259" s="3">
        <f t="shared" si="20"/>
        <v>0.26657903880562278</v>
      </c>
      <c r="G259" s="3">
        <f t="shared" si="20"/>
        <v>-0.26350333042802432</v>
      </c>
      <c r="H259" s="12">
        <v>0.38971</v>
      </c>
      <c r="I259" s="40"/>
      <c r="J259" s="40"/>
      <c r="L259" s="2" t="s">
        <v>83</v>
      </c>
      <c r="M259" s="1">
        <v>0.68500000000000005</v>
      </c>
      <c r="N259" s="1">
        <v>0.255</v>
      </c>
      <c r="O259" s="1">
        <v>0.86</v>
      </c>
      <c r="P259" s="1">
        <v>0.9</v>
      </c>
      <c r="Q259" s="1">
        <v>0.58499999999999996</v>
      </c>
      <c r="R259" s="1">
        <v>0.57999999999999996</v>
      </c>
      <c r="S259" s="1">
        <v>0.50160000000000005</v>
      </c>
      <c r="U259" s="2" t="s">
        <v>44</v>
      </c>
      <c r="V259" s="1" t="s">
        <v>26</v>
      </c>
      <c r="X259" s="2" t="s">
        <v>412</v>
      </c>
      <c r="Y259" s="1">
        <v>36.85</v>
      </c>
      <c r="Z259" s="1" t="s">
        <v>27</v>
      </c>
      <c r="AA259" s="1" t="s">
        <v>63</v>
      </c>
      <c r="AB259" s="54">
        <v>4.4000000000000003E-3</v>
      </c>
      <c r="AC259" s="1" t="s">
        <v>92</v>
      </c>
      <c r="AD259" s="1"/>
    </row>
    <row r="260" spans="2:30" x14ac:dyDescent="0.35">
      <c r="B260" s="40">
        <v>0.65217391304347827</v>
      </c>
      <c r="C260" s="40">
        <v>0.56923076923076921</v>
      </c>
      <c r="D260" s="3">
        <f t="shared" si="20"/>
        <v>6.790799561883902E-2</v>
      </c>
      <c r="E260" s="3">
        <f t="shared" si="20"/>
        <v>0.78683451905530144</v>
      </c>
      <c r="F260" s="3">
        <f t="shared" si="20"/>
        <v>-0.84110303523458629</v>
      </c>
      <c r="G260" s="3">
        <f t="shared" si="20"/>
        <v>-29.997826896754127</v>
      </c>
      <c r="H260" s="12">
        <v>0.64846000000000004</v>
      </c>
      <c r="I260" s="40"/>
      <c r="J260" s="40"/>
      <c r="L260" s="2" t="s">
        <v>81</v>
      </c>
      <c r="M260" s="1">
        <v>0.86499999999999999</v>
      </c>
      <c r="N260" s="1">
        <v>0.47499999999999998</v>
      </c>
      <c r="O260" s="1">
        <v>0.90749999999999997</v>
      </c>
      <c r="P260" s="1">
        <v>0.94750000000000001</v>
      </c>
      <c r="Q260" s="1">
        <v>0.61750000000000005</v>
      </c>
      <c r="R260" s="1">
        <v>0.83750000000000002</v>
      </c>
      <c r="S260" s="1">
        <v>0.66310000000000002</v>
      </c>
      <c r="U260" s="2" t="s">
        <v>108</v>
      </c>
      <c r="V260" s="1" t="s">
        <v>27</v>
      </c>
      <c r="X260" s="2" t="s">
        <v>413</v>
      </c>
      <c r="Y260" s="1">
        <v>-20.34</v>
      </c>
      <c r="Z260" s="1" t="s">
        <v>31</v>
      </c>
      <c r="AA260" s="1" t="s">
        <v>30</v>
      </c>
      <c r="AB260" s="54" t="s">
        <v>106</v>
      </c>
      <c r="AC260" s="1" t="s">
        <v>89</v>
      </c>
      <c r="AD260" s="1"/>
    </row>
    <row r="261" spans="2:30" x14ac:dyDescent="0.35">
      <c r="B261" s="40">
        <v>0.93478260869565222</v>
      </c>
      <c r="C261" s="40">
        <v>0.26315789473684209</v>
      </c>
      <c r="D261" s="3">
        <f t="shared" si="20"/>
        <v>0.56064947468958926</v>
      </c>
      <c r="E261" s="3">
        <f t="shared" si="20"/>
        <v>-0.36111789113985837</v>
      </c>
      <c r="F261" s="3">
        <f t="shared" si="20"/>
        <v>4.6196564445132466</v>
      </c>
      <c r="G261" s="3">
        <f t="shared" si="20"/>
        <v>-1.169597098447682</v>
      </c>
      <c r="H261" s="12">
        <v>0.26551000000000002</v>
      </c>
      <c r="I261" s="40"/>
      <c r="J261" s="40"/>
      <c r="L261" s="2" t="s">
        <v>80</v>
      </c>
      <c r="M261" s="1">
        <v>0.98</v>
      </c>
      <c r="N261" s="1">
        <v>0.71</v>
      </c>
      <c r="O261" s="1">
        <v>0.94</v>
      </c>
      <c r="P261" s="1">
        <v>0.97</v>
      </c>
      <c r="Q261" s="1">
        <v>0.64</v>
      </c>
      <c r="R261" s="1">
        <v>0.89</v>
      </c>
      <c r="S261" s="1">
        <v>0.87880000000000003</v>
      </c>
      <c r="U261" s="2" t="s">
        <v>107</v>
      </c>
      <c r="V261" s="1">
        <v>7</v>
      </c>
      <c r="X261" s="2" t="s">
        <v>414</v>
      </c>
      <c r="Y261" s="1">
        <v>-18.829999999999998</v>
      </c>
      <c r="Z261" s="1" t="s">
        <v>31</v>
      </c>
      <c r="AA261" s="1" t="s">
        <v>30</v>
      </c>
      <c r="AB261" s="54" t="s">
        <v>106</v>
      </c>
      <c r="AC261" s="1" t="s">
        <v>86</v>
      </c>
      <c r="AD261" s="1"/>
    </row>
    <row r="262" spans="2:30" x14ac:dyDescent="0.35">
      <c r="B262" s="40">
        <v>0.73529411764705888</v>
      </c>
      <c r="C262" s="40">
        <v>-0.10169491525423729</v>
      </c>
      <c r="E262" s="3">
        <f t="shared" si="20"/>
        <v>1</v>
      </c>
      <c r="F262" s="40"/>
      <c r="G262" s="40"/>
      <c r="H262" s="12">
        <v>0.54286000000000001</v>
      </c>
      <c r="I262" s="40"/>
      <c r="J262" s="40"/>
      <c r="L262" s="2"/>
      <c r="M262" s="1"/>
      <c r="N262" s="1"/>
      <c r="O262" s="1"/>
      <c r="P262" s="1"/>
      <c r="Q262" s="1"/>
      <c r="R262" s="1"/>
      <c r="S262" s="1"/>
      <c r="U262" s="2" t="s">
        <v>104</v>
      </c>
      <c r="V262" s="1">
        <v>33.14</v>
      </c>
      <c r="X262" s="2" t="s">
        <v>415</v>
      </c>
      <c r="Y262" s="1">
        <v>13.03</v>
      </c>
      <c r="Z262" s="1" t="s">
        <v>31</v>
      </c>
      <c r="AA262" s="1" t="s">
        <v>30</v>
      </c>
      <c r="AB262" s="54" t="s">
        <v>106</v>
      </c>
      <c r="AC262" s="1" t="s">
        <v>84</v>
      </c>
      <c r="AD262" s="1"/>
    </row>
    <row r="263" spans="2:30" x14ac:dyDescent="0.35">
      <c r="B263" s="40">
        <v>0.73333333333333328</v>
      </c>
      <c r="C263" s="40">
        <v>5.8823529411764705E-2</v>
      </c>
      <c r="E263" s="3">
        <f t="shared" si="20"/>
        <v>1</v>
      </c>
      <c r="F263" s="40"/>
      <c r="G263" s="40"/>
      <c r="H263" s="12">
        <v>0.51110999999999995</v>
      </c>
      <c r="I263" s="40"/>
      <c r="J263" s="40"/>
      <c r="L263" s="2" t="s">
        <v>73</v>
      </c>
      <c r="M263" s="1">
        <v>0.65290000000000004</v>
      </c>
      <c r="N263" s="1">
        <v>0.2883</v>
      </c>
      <c r="O263" s="1">
        <v>0.8125</v>
      </c>
      <c r="P263" s="1">
        <v>0.78300000000000003</v>
      </c>
      <c r="Q263" s="1">
        <v>0.56879999999999997</v>
      </c>
      <c r="R263" s="1">
        <v>0.56499999999999995</v>
      </c>
      <c r="S263" s="1">
        <v>0.45669999999999999</v>
      </c>
      <c r="U263" s="2"/>
      <c r="V263" s="1"/>
      <c r="X263" s="2" t="s">
        <v>416</v>
      </c>
      <c r="Y263" s="1">
        <v>9.7829999999999995</v>
      </c>
      <c r="Z263" s="1" t="s">
        <v>31</v>
      </c>
      <c r="AA263" s="1" t="s">
        <v>30</v>
      </c>
      <c r="AB263" s="54" t="s">
        <v>106</v>
      </c>
      <c r="AC263" s="1" t="s">
        <v>82</v>
      </c>
      <c r="AD263" s="1"/>
    </row>
    <row r="264" spans="2:30" x14ac:dyDescent="0.35">
      <c r="B264" s="40">
        <v>0.89333333333333331</v>
      </c>
      <c r="C264" s="40">
        <v>0.17460317460317459</v>
      </c>
      <c r="F264" s="40"/>
      <c r="G264" s="40"/>
      <c r="H264" s="12">
        <v>0.79888000000000003</v>
      </c>
      <c r="I264" s="40"/>
      <c r="J264" s="40"/>
      <c r="L264" s="2" t="s">
        <v>71</v>
      </c>
      <c r="M264" s="1">
        <v>0.2213</v>
      </c>
      <c r="N264" s="1">
        <v>0.22489999999999999</v>
      </c>
      <c r="O264" s="1">
        <v>0.12509999999999999</v>
      </c>
      <c r="P264" s="1">
        <v>0.27639999999999998</v>
      </c>
      <c r="Q264" s="1">
        <v>6.4680000000000001E-2</v>
      </c>
      <c r="R264" s="1">
        <v>0.29599999999999999</v>
      </c>
      <c r="S264" s="1">
        <v>0.2893</v>
      </c>
      <c r="U264" s="2" t="s">
        <v>3</v>
      </c>
      <c r="V264" s="1"/>
      <c r="X264" s="2" t="s">
        <v>417</v>
      </c>
      <c r="Y264" s="1">
        <v>19.88</v>
      </c>
      <c r="Z264" s="1" t="s">
        <v>31</v>
      </c>
      <c r="AA264" s="1" t="s">
        <v>30</v>
      </c>
      <c r="AB264" s="54">
        <v>0.29520000000000002</v>
      </c>
      <c r="AC264" s="1" t="s">
        <v>418</v>
      </c>
      <c r="AD264" s="1"/>
    </row>
    <row r="265" spans="2:30" x14ac:dyDescent="0.35">
      <c r="B265" s="40">
        <v>0.46153846153846156</v>
      </c>
      <c r="C265" s="40">
        <v>0.50649350649350644</v>
      </c>
      <c r="F265" s="40"/>
      <c r="G265" s="40"/>
      <c r="H265" s="12">
        <v>4.5229999999999999E-2</v>
      </c>
      <c r="I265" s="40"/>
      <c r="J265" s="40"/>
      <c r="L265" s="2" t="s">
        <v>70</v>
      </c>
      <c r="M265" s="1">
        <v>3.7960000000000001E-2</v>
      </c>
      <c r="N265" s="1">
        <v>6.4930000000000002E-2</v>
      </c>
      <c r="O265" s="1">
        <v>4.4229999999999998E-2</v>
      </c>
      <c r="P265" s="1">
        <v>8.7400000000000005E-2</v>
      </c>
      <c r="Q265" s="1">
        <v>2.2870000000000001E-2</v>
      </c>
      <c r="R265" s="1">
        <v>0.1046</v>
      </c>
      <c r="S265" s="1">
        <v>6.1679999999999999E-2</v>
      </c>
      <c r="U265" s="2" t="s">
        <v>66</v>
      </c>
      <c r="V265" s="1">
        <v>7</v>
      </c>
    </row>
    <row r="266" spans="2:30" x14ac:dyDescent="0.35">
      <c r="B266" s="40">
        <v>0.92452830188679247</v>
      </c>
      <c r="F266" s="40"/>
      <c r="G266" s="40"/>
      <c r="H266" s="12">
        <v>0.62963000000000002</v>
      </c>
      <c r="I266" s="40"/>
      <c r="J266" s="40"/>
      <c r="L266" s="2"/>
      <c r="M266" s="1"/>
      <c r="N266" s="1"/>
      <c r="O266" s="1"/>
      <c r="P266" s="1"/>
      <c r="Q266" s="1"/>
      <c r="R266" s="1"/>
      <c r="S266" s="1"/>
      <c r="U266" s="2" t="s">
        <v>65</v>
      </c>
      <c r="V266" s="1">
        <v>102</v>
      </c>
      <c r="X266" s="2" t="s">
        <v>20</v>
      </c>
      <c r="Y266" s="1" t="s">
        <v>103</v>
      </c>
      <c r="Z266" s="1" t="s">
        <v>102</v>
      </c>
      <c r="AA266" s="1" t="s">
        <v>101</v>
      </c>
      <c r="AB266" s="1" t="s">
        <v>76</v>
      </c>
      <c r="AC266" s="1" t="s">
        <v>75</v>
      </c>
      <c r="AD266" s="1" t="s">
        <v>100</v>
      </c>
    </row>
    <row r="267" spans="2:30" x14ac:dyDescent="0.35">
      <c r="B267" s="40">
        <v>0.72881355932203384</v>
      </c>
      <c r="F267" s="40"/>
      <c r="G267" s="40"/>
      <c r="H267" s="12">
        <v>0.63934000000000002</v>
      </c>
      <c r="I267" s="40"/>
      <c r="J267" s="40"/>
      <c r="L267" s="2" t="s">
        <v>68</v>
      </c>
      <c r="M267" s="1">
        <v>0.57569999999999999</v>
      </c>
      <c r="N267" s="1">
        <v>0.1454</v>
      </c>
      <c r="O267" s="1">
        <v>0.70789999999999997</v>
      </c>
      <c r="P267" s="1">
        <v>0.58530000000000004</v>
      </c>
      <c r="Q267" s="1">
        <v>0.51470000000000005</v>
      </c>
      <c r="R267" s="1">
        <v>0.31759999999999999</v>
      </c>
      <c r="S267" s="1">
        <v>0.32850000000000001</v>
      </c>
      <c r="U267" s="2"/>
      <c r="V267" s="1"/>
      <c r="X267" s="2" t="s">
        <v>412</v>
      </c>
      <c r="Y267" s="1">
        <v>58.47</v>
      </c>
      <c r="Z267" s="1">
        <v>21.63</v>
      </c>
      <c r="AA267" s="1">
        <v>36.85</v>
      </c>
      <c r="AB267" s="1">
        <v>34</v>
      </c>
      <c r="AC267" s="1">
        <v>12</v>
      </c>
      <c r="AD267" s="1">
        <v>3.7090000000000001</v>
      </c>
    </row>
    <row r="268" spans="2:30" x14ac:dyDescent="0.35">
      <c r="B268" s="40">
        <v>0.88135593220338981</v>
      </c>
      <c r="F268" s="40"/>
      <c r="G268" s="40"/>
      <c r="H268" s="12">
        <v>0.76056000000000001</v>
      </c>
      <c r="I268" s="40"/>
      <c r="J268" s="40"/>
      <c r="L268" s="2" t="s">
        <v>67</v>
      </c>
      <c r="M268" s="1">
        <v>0.73019999999999996</v>
      </c>
      <c r="N268" s="1">
        <v>0.43130000000000002</v>
      </c>
      <c r="O268" s="1">
        <v>0.91710000000000003</v>
      </c>
      <c r="P268" s="1">
        <v>0.98070000000000002</v>
      </c>
      <c r="Q268" s="1">
        <v>0.62280000000000002</v>
      </c>
      <c r="R268" s="1">
        <v>0.81240000000000001</v>
      </c>
      <c r="S268" s="1">
        <v>0.58499999999999996</v>
      </c>
      <c r="U268" s="2"/>
      <c r="V268" s="1"/>
      <c r="X268" s="2" t="s">
        <v>413</v>
      </c>
      <c r="Y268" s="1">
        <v>58.47</v>
      </c>
      <c r="Z268" s="1">
        <v>78.81</v>
      </c>
      <c r="AA268" s="1">
        <v>-20.34</v>
      </c>
      <c r="AB268" s="1">
        <v>34</v>
      </c>
      <c r="AC268" s="1">
        <v>8</v>
      </c>
      <c r="AD268" s="1">
        <v>1.75</v>
      </c>
    </row>
    <row r="269" spans="2:30" x14ac:dyDescent="0.35">
      <c r="B269" s="40">
        <v>0.116751269035533</v>
      </c>
      <c r="F269" s="40"/>
      <c r="G269" s="40"/>
      <c r="H269" s="12">
        <v>0.36</v>
      </c>
      <c r="I269" s="40"/>
      <c r="J269" s="40"/>
      <c r="L269" s="2"/>
      <c r="M269" s="1"/>
      <c r="N269" s="1"/>
      <c r="O269" s="1"/>
      <c r="P269" s="1"/>
      <c r="Q269" s="1"/>
      <c r="R269" s="1"/>
      <c r="S269" s="1"/>
      <c r="X269" s="2" t="s">
        <v>414</v>
      </c>
      <c r="Y269" s="1">
        <v>58.47</v>
      </c>
      <c r="Z269" s="1">
        <v>77.3</v>
      </c>
      <c r="AA269" s="1">
        <v>-18.829999999999998</v>
      </c>
      <c r="AB269" s="1">
        <v>34</v>
      </c>
      <c r="AC269" s="1">
        <v>10</v>
      </c>
      <c r="AD269" s="1">
        <v>1.7689999999999999</v>
      </c>
    </row>
    <row r="270" spans="2:30" x14ac:dyDescent="0.35">
      <c r="B270" s="40">
        <v>0.84644194756554303</v>
      </c>
      <c r="F270" s="40"/>
      <c r="G270" s="40"/>
      <c r="H270" s="12">
        <v>0.82482</v>
      </c>
      <c r="I270" s="40"/>
      <c r="J270" s="40"/>
      <c r="L270" s="2" t="s">
        <v>96</v>
      </c>
      <c r="M270" s="1">
        <v>58.47</v>
      </c>
      <c r="N270" s="1">
        <v>21.63</v>
      </c>
      <c r="O270" s="1">
        <v>78.81</v>
      </c>
      <c r="P270" s="1">
        <v>77.3</v>
      </c>
      <c r="Q270" s="1">
        <v>45.44</v>
      </c>
      <c r="R270" s="1">
        <v>48.69</v>
      </c>
      <c r="S270" s="1">
        <v>38.590000000000003</v>
      </c>
      <c r="X270" s="2" t="s">
        <v>415</v>
      </c>
      <c r="Y270" s="1">
        <v>58.47</v>
      </c>
      <c r="Z270" s="1">
        <v>45.44</v>
      </c>
      <c r="AA270" s="1">
        <v>13.03</v>
      </c>
      <c r="AB270" s="1">
        <v>34</v>
      </c>
      <c r="AC270" s="1">
        <v>8</v>
      </c>
      <c r="AD270" s="1">
        <v>1.121</v>
      </c>
    </row>
    <row r="271" spans="2:30" x14ac:dyDescent="0.35">
      <c r="B271" s="40">
        <v>0.52380952380952384</v>
      </c>
      <c r="F271" s="40"/>
      <c r="G271" s="40"/>
      <c r="H271" s="12">
        <v>4.0460000000000003E-2</v>
      </c>
      <c r="I271" s="40"/>
      <c r="J271" s="40"/>
      <c r="X271" s="2" t="s">
        <v>416</v>
      </c>
      <c r="Y271" s="1">
        <v>58.47</v>
      </c>
      <c r="Z271" s="1">
        <v>48.69</v>
      </c>
      <c r="AA271" s="1">
        <v>9.7829999999999995</v>
      </c>
      <c r="AB271" s="1">
        <v>34</v>
      </c>
      <c r="AC271" s="1">
        <v>8</v>
      </c>
      <c r="AD271" s="1">
        <v>0.84150000000000003</v>
      </c>
    </row>
    <row r="272" spans="2:30" x14ac:dyDescent="0.35">
      <c r="B272" s="40">
        <v>0.88888888888888884</v>
      </c>
      <c r="F272" s="40"/>
      <c r="G272" s="40"/>
      <c r="H272" s="12">
        <v>0.70689999999999997</v>
      </c>
      <c r="I272" s="40"/>
      <c r="J272" s="40"/>
      <c r="X272" s="2" t="s">
        <v>417</v>
      </c>
      <c r="Y272" s="1">
        <v>58.47</v>
      </c>
      <c r="Z272" s="1">
        <v>38.590000000000003</v>
      </c>
      <c r="AA272" s="1">
        <v>19.88</v>
      </c>
      <c r="AB272" s="1">
        <v>34</v>
      </c>
      <c r="AC272" s="1">
        <v>22</v>
      </c>
      <c r="AD272" s="1">
        <v>2.456</v>
      </c>
    </row>
    <row r="273" spans="2:10" x14ac:dyDescent="0.35">
      <c r="B273" s="40">
        <v>0.47058823529411764</v>
      </c>
      <c r="F273" s="40"/>
      <c r="G273" s="40"/>
      <c r="H273" s="12">
        <v>-7.6920000000000002E-2</v>
      </c>
      <c r="I273" s="40"/>
      <c r="J273" s="40"/>
    </row>
    <row r="274" spans="2:10" x14ac:dyDescent="0.35">
      <c r="B274" s="40">
        <v>0.6271186440677966</v>
      </c>
      <c r="F274" s="40"/>
      <c r="G274" s="40"/>
      <c r="H274" s="12">
        <v>0.46938999999999997</v>
      </c>
      <c r="I274" s="40"/>
      <c r="J274" s="40"/>
    </row>
    <row r="275" spans="2:10" x14ac:dyDescent="0.35">
      <c r="B275" s="40">
        <v>0.73134328358208955</v>
      </c>
      <c r="F275" s="40"/>
      <c r="G275" s="40"/>
      <c r="H275" s="12">
        <v>0.51937999999999995</v>
      </c>
      <c r="I275" s="40"/>
      <c r="J275" s="40"/>
    </row>
    <row r="276" spans="2:10" x14ac:dyDescent="0.35">
      <c r="B276" s="40">
        <v>0.56521739130434778</v>
      </c>
      <c r="F276" s="40"/>
      <c r="G276" s="40"/>
      <c r="H276" s="40"/>
      <c r="I276" s="40"/>
      <c r="J276" s="40"/>
    </row>
    <row r="277" spans="2:10" x14ac:dyDescent="0.35">
      <c r="B277" s="40">
        <v>0.30434782608695654</v>
      </c>
      <c r="F277" s="40"/>
      <c r="G277" s="40"/>
      <c r="H277" s="40"/>
      <c r="I277" s="40"/>
      <c r="J277" s="40"/>
    </row>
    <row r="278" spans="2:10" x14ac:dyDescent="0.35">
      <c r="B278" s="40">
        <v>0.75609756097560976</v>
      </c>
      <c r="F278" s="40"/>
      <c r="G278" s="40"/>
      <c r="H278" s="40"/>
      <c r="I278" s="40"/>
      <c r="J278" s="40"/>
    </row>
    <row r="279" spans="2:10" x14ac:dyDescent="0.35">
      <c r="B279" s="40">
        <v>0.48017621145374451</v>
      </c>
      <c r="F279" s="40"/>
      <c r="G279" s="40"/>
      <c r="H279" s="40"/>
      <c r="I279" s="40"/>
      <c r="J279" s="40"/>
    </row>
    <row r="280" spans="2:10" x14ac:dyDescent="0.35">
      <c r="B280" s="40">
        <v>0.97683397683397688</v>
      </c>
      <c r="F280" s="40"/>
      <c r="G280" s="40"/>
      <c r="H280" s="40"/>
      <c r="I280" s="40"/>
      <c r="J280" s="40"/>
    </row>
    <row r="281" spans="2:10" x14ac:dyDescent="0.35">
      <c r="B281" s="40">
        <v>0.29032258064516131</v>
      </c>
      <c r="F281" s="40"/>
      <c r="G281" s="40"/>
      <c r="H281" s="40"/>
      <c r="I281" s="40"/>
      <c r="J281" s="40"/>
    </row>
    <row r="282" spans="2:10" x14ac:dyDescent="0.35">
      <c r="B282" s="40">
        <v>0.6875</v>
      </c>
      <c r="F282" s="40"/>
      <c r="G282" s="40"/>
      <c r="H282" s="40"/>
      <c r="I282" s="40"/>
      <c r="J282" s="40"/>
    </row>
    <row r="283" spans="2:10" x14ac:dyDescent="0.35">
      <c r="B283" s="40">
        <v>0.45454545454545453</v>
      </c>
      <c r="F283" s="40"/>
      <c r="G283" s="40"/>
      <c r="H283" s="40"/>
      <c r="I283" s="40"/>
      <c r="J283" s="40"/>
    </row>
    <row r="284" spans="2:10" x14ac:dyDescent="0.35">
      <c r="B284" s="40">
        <v>0.676056338028169</v>
      </c>
      <c r="F284" s="40"/>
      <c r="G284" s="40"/>
      <c r="H284" s="40"/>
      <c r="I284" s="40"/>
      <c r="J284" s="40"/>
    </row>
    <row r="285" spans="2:10" x14ac:dyDescent="0.35">
      <c r="B285" s="40">
        <v>0.38461538461538464</v>
      </c>
      <c r="F285" s="40"/>
      <c r="G285" s="40"/>
      <c r="H285" s="40"/>
      <c r="I285" s="40"/>
      <c r="J285" s="40"/>
    </row>
    <row r="286" spans="2:10" x14ac:dyDescent="0.35">
      <c r="B286" s="40">
        <v>0.93548387096774188</v>
      </c>
      <c r="F286" s="40"/>
      <c r="G286" s="40"/>
      <c r="H286" s="40"/>
      <c r="I286" s="40"/>
      <c r="J286" s="40"/>
    </row>
    <row r="287" spans="2:10" x14ac:dyDescent="0.35">
      <c r="B287" s="40">
        <v>0.8571428571428571</v>
      </c>
      <c r="F287" s="40"/>
      <c r="G287" s="40"/>
      <c r="H287" s="40"/>
      <c r="I287" s="40"/>
      <c r="J287" s="40"/>
    </row>
    <row r="288" spans="2:10" x14ac:dyDescent="0.35">
      <c r="F288" s="40"/>
      <c r="G288" s="40"/>
      <c r="H288" s="40"/>
      <c r="I288" s="40"/>
      <c r="J288" s="40"/>
    </row>
    <row r="289" spans="1:27" x14ac:dyDescent="0.35">
      <c r="A289" s="43" t="s">
        <v>73</v>
      </c>
      <c r="B289" s="47">
        <f>AVERAGE(B254:B287)</f>
        <v>0.65254193744798572</v>
      </c>
      <c r="C289" s="47">
        <f t="shared" ref="C289:H289" si="21">AVERAGE(C254:C287)</f>
        <v>0.28830814224760248</v>
      </c>
      <c r="D289" s="47">
        <f t="shared" si="21"/>
        <v>0.30474502906648671</v>
      </c>
      <c r="E289" s="47">
        <f t="shared" si="21"/>
        <v>0.52591770151448469</v>
      </c>
      <c r="F289" s="47">
        <f t="shared" si="21"/>
        <v>7.2593679788965035</v>
      </c>
      <c r="G289" s="47">
        <f t="shared" si="21"/>
        <v>-4.160652845449281</v>
      </c>
      <c r="H289" s="47">
        <f t="shared" si="21"/>
        <v>0.45674227272727275</v>
      </c>
    </row>
    <row r="290" spans="1:27" x14ac:dyDescent="0.35">
      <c r="A290" s="43" t="s">
        <v>83</v>
      </c>
      <c r="B290" s="47">
        <f>MEDIAN(B254:B287)</f>
        <v>0.68337264150943389</v>
      </c>
      <c r="C290" s="47">
        <f t="shared" ref="C290:H290" si="22">MEDIAN(C254:C287)</f>
        <v>0.25657894736842102</v>
      </c>
      <c r="D290" s="47">
        <f t="shared" si="22"/>
        <v>0.40670650076780712</v>
      </c>
      <c r="E290" s="47">
        <f t="shared" si="22"/>
        <v>0.13623578865691838</v>
      </c>
      <c r="F290" s="47">
        <f t="shared" si="22"/>
        <v>2.4792695630387467</v>
      </c>
      <c r="G290" s="47">
        <f t="shared" si="22"/>
        <v>-1.0553117178447693</v>
      </c>
      <c r="H290" s="47">
        <f t="shared" si="22"/>
        <v>0.50158499999999995</v>
      </c>
    </row>
    <row r="291" spans="1:27" x14ac:dyDescent="0.35">
      <c r="A291" s="43" t="s">
        <v>654</v>
      </c>
      <c r="B291" s="47">
        <f>STDEV(B254:B287)</f>
        <v>0.2212466236570603</v>
      </c>
      <c r="C291" s="47">
        <f t="shared" ref="C291:H291" si="23">STDEV(C254:C287)</f>
        <v>0.22503990021802212</v>
      </c>
      <c r="D291" s="47">
        <f t="shared" si="23"/>
        <v>0.35664617303599055</v>
      </c>
      <c r="E291" s="47">
        <f t="shared" si="23"/>
        <v>1.363911271068202</v>
      </c>
      <c r="F291" s="47">
        <f t="shared" si="23"/>
        <v>12.950103301014382</v>
      </c>
      <c r="G291" s="47">
        <f t="shared" si="23"/>
        <v>10.489574292195076</v>
      </c>
      <c r="H291" s="47">
        <f t="shared" si="23"/>
        <v>0.28929736696465796</v>
      </c>
    </row>
    <row r="292" spans="1:27" x14ac:dyDescent="0.35">
      <c r="A292" s="43" t="s">
        <v>655</v>
      </c>
      <c r="B292" s="47">
        <f>COUNT(B254:B287)</f>
        <v>34</v>
      </c>
      <c r="C292" s="47">
        <f t="shared" ref="C292:H292" si="24">COUNT(C254:C287)</f>
        <v>12</v>
      </c>
      <c r="D292" s="47">
        <f t="shared" si="24"/>
        <v>8</v>
      </c>
      <c r="E292" s="47">
        <f t="shared" si="24"/>
        <v>10</v>
      </c>
      <c r="F292" s="47">
        <f t="shared" si="24"/>
        <v>8</v>
      </c>
      <c r="G292" s="47">
        <f t="shared" si="24"/>
        <v>8</v>
      </c>
      <c r="H292" s="47">
        <f t="shared" si="24"/>
        <v>22</v>
      </c>
    </row>
    <row r="297" spans="1:27" ht="23" x14ac:dyDescent="0.5">
      <c r="B297" s="76" t="s">
        <v>684</v>
      </c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</row>
    <row r="298" spans="1:27" x14ac:dyDescent="0.35">
      <c r="B298" s="56"/>
      <c r="C298" s="56"/>
      <c r="D298" s="65" t="s">
        <v>59</v>
      </c>
      <c r="E298" s="65"/>
      <c r="F298" s="65"/>
      <c r="G298" s="65"/>
      <c r="I298" s="65" t="s">
        <v>58</v>
      </c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</row>
    <row r="299" spans="1:27" x14ac:dyDescent="0.35">
      <c r="B299" s="78"/>
      <c r="C299" s="78"/>
      <c r="D299" s="78" t="s">
        <v>8</v>
      </c>
      <c r="E299" s="78"/>
      <c r="F299" s="61" t="s">
        <v>6</v>
      </c>
      <c r="G299" s="61"/>
      <c r="I299" s="79" t="s">
        <v>164</v>
      </c>
      <c r="J299" s="79"/>
      <c r="K299" s="79"/>
      <c r="L299" s="79"/>
      <c r="M299" s="79"/>
      <c r="N299" s="79"/>
      <c r="P299" s="79" t="s">
        <v>163</v>
      </c>
      <c r="Q299" s="79"/>
      <c r="R299" s="79"/>
      <c r="S299" s="79"/>
      <c r="T299" s="79"/>
      <c r="U299" s="79"/>
      <c r="V299" s="79"/>
      <c r="W299" s="79"/>
      <c r="X299" s="79"/>
      <c r="Z299" s="79" t="s">
        <v>55</v>
      </c>
      <c r="AA299" s="79"/>
    </row>
    <row r="300" spans="1:27" ht="16.5" x14ac:dyDescent="0.4">
      <c r="B300" s="55"/>
      <c r="C300" s="11"/>
      <c r="D300" s="55" t="s">
        <v>54</v>
      </c>
      <c r="E300" s="11" t="s">
        <v>234</v>
      </c>
      <c r="F300" s="15" t="s">
        <v>162</v>
      </c>
      <c r="G300" s="9" t="s">
        <v>234</v>
      </c>
      <c r="I300" s="2" t="s">
        <v>53</v>
      </c>
      <c r="J300" s="1" t="s">
        <v>963</v>
      </c>
      <c r="K300" s="1"/>
      <c r="L300" s="1"/>
      <c r="M300" s="1"/>
      <c r="N300" s="1"/>
      <c r="P300" s="2" t="s">
        <v>52</v>
      </c>
      <c r="Q300" s="1"/>
      <c r="R300" s="1"/>
      <c r="S300" s="1"/>
      <c r="T300" s="1"/>
      <c r="U300" s="1"/>
      <c r="V300" s="1"/>
      <c r="W300" s="1"/>
      <c r="X300" s="1"/>
      <c r="Z300" s="61" t="s">
        <v>9</v>
      </c>
      <c r="AA300" s="61"/>
    </row>
    <row r="301" spans="1:27" x14ac:dyDescent="0.35">
      <c r="D301" s="40">
        <v>1</v>
      </c>
      <c r="E301" s="40">
        <v>-8.3333333333333329E-2</v>
      </c>
      <c r="F301" s="40">
        <v>0.625</v>
      </c>
      <c r="G301" s="40">
        <v>0.63013698630136983</v>
      </c>
      <c r="I301" s="2"/>
      <c r="J301" s="1"/>
      <c r="K301" s="1"/>
      <c r="L301" s="1"/>
      <c r="M301" s="1"/>
      <c r="N301" s="1"/>
      <c r="P301" s="2"/>
      <c r="Q301" s="1"/>
      <c r="R301" s="1"/>
      <c r="S301" s="1"/>
      <c r="T301" s="1"/>
      <c r="U301" s="1"/>
      <c r="V301" s="1"/>
      <c r="W301" s="1"/>
      <c r="X301" s="1"/>
      <c r="Z301" s="22" t="s">
        <v>134</v>
      </c>
      <c r="AA301" s="22">
        <v>0.98217399999999999</v>
      </c>
    </row>
    <row r="302" spans="1:27" x14ac:dyDescent="0.35">
      <c r="D302" s="40">
        <v>1</v>
      </c>
      <c r="E302" s="40">
        <v>0.16666666666666666</v>
      </c>
      <c r="F302" s="40">
        <v>0.65384615384615385</v>
      </c>
      <c r="G302" s="40">
        <v>7.575757575757576E-2</v>
      </c>
      <c r="I302" s="2" t="s">
        <v>51</v>
      </c>
      <c r="J302" s="1" t="s">
        <v>50</v>
      </c>
      <c r="K302" s="1"/>
      <c r="L302" s="1"/>
      <c r="M302" s="1"/>
      <c r="N302" s="1"/>
      <c r="P302" s="2" t="s">
        <v>49</v>
      </c>
      <c r="Q302" s="1">
        <v>1</v>
      </c>
      <c r="R302" s="1"/>
      <c r="S302" s="1"/>
      <c r="T302" s="1"/>
      <c r="U302" s="1"/>
      <c r="V302" s="1"/>
      <c r="W302" s="1"/>
      <c r="X302" s="1"/>
      <c r="Z302" s="22" t="s">
        <v>29</v>
      </c>
      <c r="AA302" s="22">
        <v>0.95041439999999999</v>
      </c>
    </row>
    <row r="303" spans="1:27" x14ac:dyDescent="0.35">
      <c r="D303" s="40">
        <v>0.78181818181818186</v>
      </c>
      <c r="E303" s="40">
        <v>0.52941176470588236</v>
      </c>
      <c r="F303" s="40">
        <v>0.8</v>
      </c>
      <c r="G303" s="40">
        <v>0.13924050632911392</v>
      </c>
      <c r="I303" s="2" t="s">
        <v>47</v>
      </c>
      <c r="J303" s="1">
        <v>0.05</v>
      </c>
      <c r="K303" s="1"/>
      <c r="L303" s="1"/>
      <c r="M303" s="1"/>
      <c r="N303" s="1"/>
      <c r="P303" s="2" t="s">
        <v>48</v>
      </c>
      <c r="Q303" s="1">
        <v>3</v>
      </c>
      <c r="R303" s="1"/>
      <c r="S303" s="1"/>
      <c r="T303" s="1"/>
      <c r="U303" s="1"/>
      <c r="V303" s="1"/>
      <c r="W303" s="1"/>
      <c r="X303" s="1"/>
      <c r="Z303" s="22" t="s">
        <v>232</v>
      </c>
      <c r="AA303" s="22">
        <v>28</v>
      </c>
    </row>
    <row r="304" spans="1:27" x14ac:dyDescent="0.35">
      <c r="D304" s="40">
        <v>0.87096774193548387</v>
      </c>
      <c r="E304" s="40">
        <v>0.42857142857142855</v>
      </c>
      <c r="F304" s="40">
        <v>0.75757575757575757</v>
      </c>
      <c r="G304" s="40">
        <v>0.3108108108108108</v>
      </c>
      <c r="I304" s="2"/>
      <c r="J304" s="1"/>
      <c r="K304" s="1"/>
      <c r="L304" s="1"/>
      <c r="M304" s="1"/>
      <c r="N304" s="1"/>
      <c r="P304" s="2" t="s">
        <v>47</v>
      </c>
      <c r="Q304" s="1">
        <v>0.05</v>
      </c>
      <c r="R304" s="1"/>
      <c r="S304" s="1"/>
      <c r="T304" s="1"/>
      <c r="U304" s="1"/>
      <c r="V304" s="1"/>
      <c r="W304" s="1"/>
      <c r="X304" s="1"/>
      <c r="Z304" s="22" t="s">
        <v>233</v>
      </c>
      <c r="AA304" s="22">
        <v>28</v>
      </c>
    </row>
    <row r="305" spans="3:27" x14ac:dyDescent="0.35">
      <c r="D305" s="40">
        <v>0.41176470588235292</v>
      </c>
      <c r="E305" s="40">
        <v>0.7142857142857143</v>
      </c>
      <c r="F305" s="40">
        <v>0.48648648648648651</v>
      </c>
      <c r="G305" s="40">
        <v>0.68888888888888888</v>
      </c>
      <c r="I305" s="2" t="s">
        <v>46</v>
      </c>
      <c r="J305" s="1" t="s">
        <v>45</v>
      </c>
      <c r="K305" s="1" t="s">
        <v>32</v>
      </c>
      <c r="L305" s="1" t="s">
        <v>44</v>
      </c>
      <c r="M305" s="1" t="s">
        <v>43</v>
      </c>
      <c r="N305" s="1"/>
      <c r="P305" s="2"/>
      <c r="Q305" s="1"/>
      <c r="R305" s="1"/>
      <c r="S305" s="1"/>
      <c r="T305" s="1"/>
      <c r="U305" s="1"/>
      <c r="V305" s="1"/>
      <c r="W305" s="1"/>
      <c r="X305" s="1"/>
    </row>
    <row r="306" spans="3:27" x14ac:dyDescent="0.35">
      <c r="D306" s="40">
        <v>0.6097560975609756</v>
      </c>
      <c r="E306" s="40">
        <v>0.86111111111111116</v>
      </c>
      <c r="F306" s="40">
        <v>0.67924528301886788</v>
      </c>
      <c r="G306" s="40">
        <v>3.9106145251396648E-2</v>
      </c>
      <c r="I306" s="2" t="s">
        <v>28</v>
      </c>
      <c r="J306" s="1">
        <v>0.3659</v>
      </c>
      <c r="K306" s="54">
        <v>0.1875</v>
      </c>
      <c r="L306" s="1" t="s">
        <v>30</v>
      </c>
      <c r="M306" s="1" t="s">
        <v>31</v>
      </c>
      <c r="N306" s="1"/>
      <c r="P306" s="2" t="s">
        <v>42</v>
      </c>
      <c r="Q306" s="1" t="s">
        <v>17</v>
      </c>
      <c r="R306" s="1" t="s">
        <v>41</v>
      </c>
      <c r="S306" s="1" t="s">
        <v>40</v>
      </c>
      <c r="T306" s="1" t="s">
        <v>39</v>
      </c>
      <c r="U306" s="1" t="s">
        <v>38</v>
      </c>
      <c r="V306" s="1"/>
      <c r="W306" s="1"/>
      <c r="X306" s="1"/>
      <c r="Z306" s="61" t="s">
        <v>8</v>
      </c>
      <c r="AA306" s="61"/>
    </row>
    <row r="307" spans="3:27" x14ac:dyDescent="0.35">
      <c r="D307" s="40">
        <v>0.76470588235294112</v>
      </c>
      <c r="E307" s="40">
        <v>0.625</v>
      </c>
      <c r="F307" s="40">
        <v>0.88321167883211682</v>
      </c>
      <c r="G307" s="10">
        <v>0.26011560693641617</v>
      </c>
      <c r="I307" s="2" t="s">
        <v>24</v>
      </c>
      <c r="J307" s="1">
        <v>86.41</v>
      </c>
      <c r="K307" s="54" t="s">
        <v>25</v>
      </c>
      <c r="L307" s="1" t="s">
        <v>26</v>
      </c>
      <c r="M307" s="1" t="s">
        <v>27</v>
      </c>
      <c r="N307" s="1"/>
      <c r="P307" s="2"/>
      <c r="Q307" s="1"/>
      <c r="R307" s="1"/>
      <c r="S307" s="1"/>
      <c r="T307" s="1"/>
      <c r="U307" s="1"/>
      <c r="V307" s="1"/>
      <c r="W307" s="1"/>
      <c r="X307" s="1"/>
      <c r="Z307" s="22" t="s">
        <v>134</v>
      </c>
      <c r="AA307" s="36">
        <v>0.57289659999999998</v>
      </c>
    </row>
    <row r="308" spans="3:27" x14ac:dyDescent="0.35">
      <c r="D308" s="40">
        <v>0.77777777777777779</v>
      </c>
      <c r="E308" s="40">
        <v>0.63855421686746983</v>
      </c>
      <c r="F308" s="40">
        <v>0.69696969696969702</v>
      </c>
      <c r="G308" s="40">
        <v>0.59817351598173518</v>
      </c>
      <c r="I308" s="2" t="s">
        <v>23</v>
      </c>
      <c r="J308" s="1">
        <v>2.4329999999999998</v>
      </c>
      <c r="K308" s="54" t="s">
        <v>25</v>
      </c>
      <c r="L308" s="1" t="s">
        <v>26</v>
      </c>
      <c r="M308" s="1" t="s">
        <v>27</v>
      </c>
      <c r="N308" s="1"/>
      <c r="P308" s="2" t="s">
        <v>241</v>
      </c>
      <c r="Q308" s="1"/>
      <c r="R308" s="1"/>
      <c r="S308" s="1"/>
      <c r="T308" s="1"/>
      <c r="U308" s="1"/>
      <c r="V308" s="1"/>
      <c r="W308" s="1"/>
      <c r="X308" s="1"/>
      <c r="Z308" s="22" t="s">
        <v>29</v>
      </c>
      <c r="AA308" s="22">
        <v>0.9519396</v>
      </c>
    </row>
    <row r="309" spans="3:27" x14ac:dyDescent="0.35">
      <c r="D309" s="40">
        <v>0.46666666666666667</v>
      </c>
      <c r="E309" s="40">
        <v>0.75</v>
      </c>
      <c r="F309" s="40">
        <v>0.63265306122448983</v>
      </c>
      <c r="G309" s="40">
        <v>0.29113924050632911</v>
      </c>
      <c r="I309" s="2"/>
      <c r="J309" s="1"/>
      <c r="K309" s="1"/>
      <c r="L309" s="1"/>
      <c r="M309" s="1"/>
      <c r="N309" s="1"/>
      <c r="P309" s="2" t="s">
        <v>9</v>
      </c>
      <c r="Q309" s="1">
        <v>0.1542</v>
      </c>
      <c r="R309" s="1" t="s">
        <v>242</v>
      </c>
      <c r="S309" s="1" t="s">
        <v>31</v>
      </c>
      <c r="T309" s="1" t="s">
        <v>30</v>
      </c>
      <c r="U309" s="1">
        <v>0.14230000000000001</v>
      </c>
      <c r="V309" s="1"/>
      <c r="W309" s="1"/>
      <c r="X309" s="1"/>
      <c r="Z309" s="22" t="s">
        <v>232</v>
      </c>
      <c r="AA309" s="22">
        <v>81</v>
      </c>
    </row>
    <row r="310" spans="3:27" x14ac:dyDescent="0.35">
      <c r="D310" s="40">
        <v>0.53623188405797106</v>
      </c>
      <c r="E310" s="40">
        <v>0.61290322580645162</v>
      </c>
      <c r="F310" s="40">
        <v>0.91304347826086951</v>
      </c>
      <c r="G310" s="40">
        <v>0.52777777777777779</v>
      </c>
      <c r="I310" s="2" t="s">
        <v>36</v>
      </c>
      <c r="J310" s="1" t="s">
        <v>35</v>
      </c>
      <c r="K310" s="1" t="s">
        <v>12</v>
      </c>
      <c r="L310" s="1" t="s">
        <v>34</v>
      </c>
      <c r="M310" s="1" t="s">
        <v>33</v>
      </c>
      <c r="N310" s="1" t="s">
        <v>32</v>
      </c>
      <c r="P310" s="2" t="s">
        <v>8</v>
      </c>
      <c r="Q310" s="1">
        <v>0.15379999999999999</v>
      </c>
      <c r="R310" s="1" t="s">
        <v>243</v>
      </c>
      <c r="S310" s="1" t="s">
        <v>31</v>
      </c>
      <c r="T310" s="1" t="s">
        <v>30</v>
      </c>
      <c r="U310" s="1">
        <v>0.1179</v>
      </c>
      <c r="V310" s="1"/>
      <c r="W310" s="1"/>
      <c r="X310" s="1"/>
      <c r="Z310" s="22" t="s">
        <v>233</v>
      </c>
      <c r="AA310" s="22">
        <v>81</v>
      </c>
    </row>
    <row r="311" spans="3:27" x14ac:dyDescent="0.35">
      <c r="D311" s="40">
        <v>0.2857142857142857</v>
      </c>
      <c r="E311" s="40">
        <v>0.61616161616161613</v>
      </c>
      <c r="F311" s="40">
        <v>0.62231759656652363</v>
      </c>
      <c r="G311" s="40">
        <v>0.28301886792452829</v>
      </c>
      <c r="I311" s="2" t="s">
        <v>28</v>
      </c>
      <c r="J311" s="1">
        <v>0.14760000000000001</v>
      </c>
      <c r="K311" s="1">
        <v>2</v>
      </c>
      <c r="L311" s="1">
        <v>7.3810000000000001E-2</v>
      </c>
      <c r="M311" s="1" t="s">
        <v>235</v>
      </c>
      <c r="N311" s="1" t="s">
        <v>236</v>
      </c>
      <c r="P311" s="2" t="s">
        <v>6</v>
      </c>
      <c r="Q311" s="1">
        <v>0.33460000000000001</v>
      </c>
      <c r="R311" s="1" t="s">
        <v>244</v>
      </c>
      <c r="S311" s="1" t="s">
        <v>27</v>
      </c>
      <c r="T311" s="1" t="s">
        <v>62</v>
      </c>
      <c r="U311" s="1">
        <v>2.9999999999999997E-4</v>
      </c>
      <c r="V311" s="1"/>
      <c r="W311" s="1"/>
      <c r="X311" s="1"/>
    </row>
    <row r="312" spans="3:27" x14ac:dyDescent="0.35">
      <c r="D312" s="40">
        <v>0.6470588235294118</v>
      </c>
      <c r="E312" s="40">
        <v>-0.08</v>
      </c>
      <c r="F312" s="40">
        <v>0.65833333333333333</v>
      </c>
      <c r="G312" s="40">
        <v>0.43820224719101125</v>
      </c>
      <c r="I312" s="2" t="s">
        <v>24</v>
      </c>
      <c r="J312" s="1">
        <v>34.86</v>
      </c>
      <c r="K312" s="1">
        <v>2</v>
      </c>
      <c r="L312" s="1">
        <v>17.43</v>
      </c>
      <c r="M312" s="1" t="s">
        <v>237</v>
      </c>
      <c r="N312" s="1" t="s">
        <v>22</v>
      </c>
      <c r="P312" s="2"/>
      <c r="Q312" s="1"/>
      <c r="R312" s="1"/>
      <c r="S312" s="1"/>
      <c r="T312" s="1"/>
      <c r="U312" s="1"/>
      <c r="V312" s="1"/>
      <c r="W312" s="1"/>
      <c r="X312" s="1"/>
      <c r="Z312" s="61" t="s">
        <v>6</v>
      </c>
      <c r="AA312" s="61"/>
    </row>
    <row r="313" spans="3:27" x14ac:dyDescent="0.35">
      <c r="D313" s="40">
        <v>0.50515463917525771</v>
      </c>
      <c r="E313" s="40">
        <v>0.4</v>
      </c>
      <c r="F313" s="40">
        <v>0.73264781491002573</v>
      </c>
      <c r="G313" s="40"/>
      <c r="I313" s="2" t="s">
        <v>23</v>
      </c>
      <c r="J313" s="1">
        <v>0.98180000000000001</v>
      </c>
      <c r="K313" s="1">
        <v>1</v>
      </c>
      <c r="L313" s="1">
        <v>0.98180000000000001</v>
      </c>
      <c r="M313" s="1" t="s">
        <v>238</v>
      </c>
      <c r="N313" s="1" t="s">
        <v>22</v>
      </c>
      <c r="P313" s="2"/>
      <c r="Q313" s="1"/>
      <c r="R313" s="1"/>
      <c r="S313" s="1"/>
      <c r="T313" s="1"/>
      <c r="U313" s="1"/>
      <c r="V313" s="1"/>
      <c r="W313" s="1"/>
      <c r="X313" s="1"/>
      <c r="Z313" s="22" t="s">
        <v>134</v>
      </c>
      <c r="AA313" s="22">
        <v>1.9023699999999999</v>
      </c>
    </row>
    <row r="314" spans="3:27" x14ac:dyDescent="0.35">
      <c r="D314" s="40">
        <v>0.48214285714285715</v>
      </c>
      <c r="E314" s="40">
        <v>0.2857142857142857</v>
      </c>
      <c r="F314" s="40">
        <v>0.54817275747508309</v>
      </c>
      <c r="G314" s="40"/>
      <c r="I314" s="2" t="s">
        <v>21</v>
      </c>
      <c r="J314" s="1">
        <v>3.5419999999999998</v>
      </c>
      <c r="K314" s="1">
        <v>82</v>
      </c>
      <c r="L314" s="1">
        <v>4.3189999999999999E-2</v>
      </c>
      <c r="M314" s="1"/>
      <c r="N314" s="1"/>
      <c r="P314" s="2" t="s">
        <v>20</v>
      </c>
      <c r="Q314" s="1" t="s">
        <v>19</v>
      </c>
      <c r="R314" s="1" t="s">
        <v>18</v>
      </c>
      <c r="S314" s="1" t="s">
        <v>17</v>
      </c>
      <c r="T314" s="1" t="s">
        <v>16</v>
      </c>
      <c r="U314" s="1" t="s">
        <v>15</v>
      </c>
      <c r="V314" s="1" t="s">
        <v>14</v>
      </c>
      <c r="W314" s="1" t="s">
        <v>13</v>
      </c>
      <c r="X314" s="1" t="s">
        <v>12</v>
      </c>
      <c r="Z314" s="22" t="s">
        <v>29</v>
      </c>
      <c r="AA314" s="22">
        <v>0.96587590000000001</v>
      </c>
    </row>
    <row r="315" spans="3:27" x14ac:dyDescent="0.35">
      <c r="D315" s="40">
        <v>0.29411764705882354</v>
      </c>
      <c r="F315" s="40"/>
      <c r="G315" s="40"/>
      <c r="I315" s="2"/>
      <c r="J315" s="1"/>
      <c r="K315" s="1"/>
      <c r="L315" s="1"/>
      <c r="M315" s="1"/>
      <c r="N315" s="1"/>
      <c r="P315" s="2"/>
      <c r="Q315" s="1"/>
      <c r="R315" s="1"/>
      <c r="S315" s="1"/>
      <c r="T315" s="1"/>
      <c r="U315" s="1"/>
      <c r="V315" s="1"/>
      <c r="W315" s="1"/>
      <c r="X315" s="1"/>
      <c r="Z315" s="22" t="s">
        <v>232</v>
      </c>
      <c r="AA315" s="22">
        <v>9</v>
      </c>
    </row>
    <row r="316" spans="3:27" x14ac:dyDescent="0.35">
      <c r="D316" s="40">
        <v>0.46268656716417911</v>
      </c>
      <c r="F316" s="40"/>
      <c r="G316" s="40"/>
      <c r="I316" s="2" t="s">
        <v>11</v>
      </c>
      <c r="J316" s="1"/>
      <c r="K316" s="1"/>
      <c r="L316" s="1"/>
      <c r="M316" s="1"/>
      <c r="N316" s="1"/>
      <c r="P316" s="2" t="s">
        <v>241</v>
      </c>
      <c r="Q316" s="1"/>
      <c r="R316" s="1"/>
      <c r="S316" s="1"/>
      <c r="T316" s="1"/>
      <c r="U316" s="1"/>
      <c r="V316" s="1"/>
      <c r="W316" s="1"/>
      <c r="X316" s="1"/>
      <c r="Z316" s="22" t="s">
        <v>233</v>
      </c>
      <c r="AA316" s="22">
        <v>9</v>
      </c>
    </row>
    <row r="317" spans="3:27" x14ac:dyDescent="0.35">
      <c r="D317" s="40">
        <v>0.93103448275862066</v>
      </c>
      <c r="F317" s="40"/>
      <c r="G317" s="40"/>
      <c r="I317" s="2" t="s">
        <v>10</v>
      </c>
      <c r="J317" s="1">
        <v>0.19020000000000001</v>
      </c>
      <c r="K317" s="1"/>
      <c r="L317" s="1"/>
      <c r="M317" s="1"/>
      <c r="N317" s="1"/>
      <c r="P317" s="2" t="s">
        <v>9</v>
      </c>
      <c r="Q317" s="1">
        <v>-0.73829999999999996</v>
      </c>
      <c r="R317" s="1">
        <v>-0.89249999999999996</v>
      </c>
      <c r="S317" s="1">
        <v>0.1542</v>
      </c>
      <c r="T317" s="1">
        <v>7.7450000000000005E-2</v>
      </c>
      <c r="U317" s="1">
        <v>18</v>
      </c>
      <c r="V317" s="1">
        <v>12</v>
      </c>
      <c r="W317" s="1">
        <v>1.99</v>
      </c>
      <c r="X317" s="1">
        <v>82</v>
      </c>
    </row>
    <row r="318" spans="3:27" x14ac:dyDescent="0.35">
      <c r="D318" s="40">
        <v>0.27272727272727271</v>
      </c>
      <c r="F318" s="40"/>
      <c r="G318" s="40"/>
      <c r="I318" s="2" t="s">
        <v>239</v>
      </c>
      <c r="J318" s="1">
        <v>-2.4049999999999998E-2</v>
      </c>
      <c r="K318" s="1"/>
      <c r="L318" s="1"/>
      <c r="M318" s="1"/>
      <c r="N318" s="1"/>
      <c r="P318" s="2" t="s">
        <v>8</v>
      </c>
      <c r="Q318" s="1">
        <v>0.61670000000000003</v>
      </c>
      <c r="R318" s="1">
        <v>0.46289999999999998</v>
      </c>
      <c r="S318" s="1">
        <v>0.15379999999999999</v>
      </c>
      <c r="T318" s="1">
        <v>7.4060000000000001E-2</v>
      </c>
      <c r="U318" s="1">
        <v>18</v>
      </c>
      <c r="V318" s="1">
        <v>14</v>
      </c>
      <c r="W318" s="1">
        <v>2.077</v>
      </c>
      <c r="X318" s="1">
        <v>82</v>
      </c>
    </row>
    <row r="319" spans="3:27" x14ac:dyDescent="0.35">
      <c r="F319" s="40"/>
      <c r="G319" s="40"/>
      <c r="I319" s="2" t="s">
        <v>7</v>
      </c>
      <c r="J319" s="1">
        <v>0.2142</v>
      </c>
      <c r="K319" s="1"/>
      <c r="L319" s="1"/>
      <c r="M319" s="1"/>
      <c r="N319" s="1"/>
      <c r="P319" s="2" t="s">
        <v>6</v>
      </c>
      <c r="Q319" s="1">
        <v>0.69210000000000005</v>
      </c>
      <c r="R319" s="1">
        <v>0.35749999999999998</v>
      </c>
      <c r="S319" s="1">
        <v>0.33460000000000001</v>
      </c>
      <c r="T319" s="1">
        <v>8.1759999999999999E-2</v>
      </c>
      <c r="U319" s="1">
        <v>14</v>
      </c>
      <c r="V319" s="1">
        <v>12</v>
      </c>
      <c r="W319" s="1">
        <v>4.093</v>
      </c>
      <c r="X319" s="1">
        <v>82</v>
      </c>
    </row>
    <row r="320" spans="3:27" x14ac:dyDescent="0.35">
      <c r="C320" s="43" t="s">
        <v>73</v>
      </c>
      <c r="D320" s="47">
        <f>AVERAGE(D301:D318)</f>
        <v>0.61668475074017004</v>
      </c>
      <c r="E320" s="47">
        <f t="shared" ref="E320:G320" si="25">AVERAGE(E301:E318)</f>
        <v>0.46178904975409241</v>
      </c>
      <c r="F320" s="47">
        <f t="shared" si="25"/>
        <v>0.69210736417852903</v>
      </c>
      <c r="G320" s="47">
        <f t="shared" si="25"/>
        <v>0.3568640141380795</v>
      </c>
      <c r="I320" s="2" t="s">
        <v>5</v>
      </c>
      <c r="J320" s="1">
        <v>4.4929999999999998E-2</v>
      </c>
      <c r="K320" s="1"/>
      <c r="L320" s="1"/>
      <c r="M320" s="1"/>
      <c r="N320" s="1"/>
      <c r="P320" s="2"/>
      <c r="Q320" s="1"/>
      <c r="R320" s="1"/>
      <c r="S320" s="1"/>
      <c r="T320" s="1"/>
      <c r="U320" s="1"/>
      <c r="V320" s="1"/>
      <c r="W320" s="1"/>
      <c r="X320" s="1"/>
    </row>
    <row r="321" spans="3:24" x14ac:dyDescent="0.35">
      <c r="C321" s="43" t="s">
        <v>83</v>
      </c>
      <c r="D321" s="47">
        <f>MEDIAN(D301:D318)</f>
        <v>0.57299399080947333</v>
      </c>
      <c r="E321" s="47">
        <f t="shared" ref="E321:G321" si="26">MEDIAN(E301:E318)</f>
        <v>0.57115749525616699</v>
      </c>
      <c r="F321" s="47">
        <f t="shared" si="26"/>
        <v>0.66878930817610061</v>
      </c>
      <c r="G321" s="47">
        <f t="shared" si="26"/>
        <v>0.30097502565856993</v>
      </c>
      <c r="I321" s="2" t="s">
        <v>4</v>
      </c>
      <c r="J321" s="54" t="s">
        <v>240</v>
      </c>
      <c r="K321" s="1"/>
      <c r="L321" s="1"/>
      <c r="M321" s="1"/>
      <c r="N321" s="1"/>
      <c r="P321" s="2"/>
      <c r="Q321" s="1"/>
      <c r="R321" s="1"/>
      <c r="S321" s="1"/>
      <c r="T321" s="1"/>
      <c r="U321" s="1"/>
      <c r="V321" s="1"/>
      <c r="W321" s="1"/>
      <c r="X321" s="1"/>
    </row>
    <row r="322" spans="3:24" x14ac:dyDescent="0.35">
      <c r="C322" s="43" t="s">
        <v>654</v>
      </c>
      <c r="D322" s="47">
        <f>STDEV(D301:D318)</f>
        <v>0.24138833576647628</v>
      </c>
      <c r="E322" s="47">
        <f t="shared" ref="E322:G322" si="27">STDEV(E301:E318)</f>
        <v>0.29471182890917941</v>
      </c>
      <c r="F322" s="47">
        <f t="shared" si="27"/>
        <v>0.11819270652898671</v>
      </c>
      <c r="G322" s="47">
        <f t="shared" si="27"/>
        <v>0.21900212132978536</v>
      </c>
      <c r="I322" s="2"/>
      <c r="J322" s="1"/>
      <c r="K322" s="1"/>
      <c r="L322" s="1"/>
      <c r="M322" s="1"/>
      <c r="N322" s="1"/>
      <c r="P322" s="2"/>
      <c r="Q322" s="1"/>
      <c r="R322" s="1"/>
      <c r="S322" s="1"/>
      <c r="T322" s="1"/>
      <c r="U322" s="1"/>
      <c r="V322" s="1"/>
      <c r="W322" s="1"/>
      <c r="X322" s="1"/>
    </row>
    <row r="323" spans="3:24" x14ac:dyDescent="0.35">
      <c r="C323" s="43" t="s">
        <v>655</v>
      </c>
      <c r="D323" s="47">
        <f>COUNT(D301:D318)</f>
        <v>18</v>
      </c>
      <c r="E323" s="47">
        <f t="shared" ref="E323:G323" si="28">COUNT(E301:E318)</f>
        <v>14</v>
      </c>
      <c r="F323" s="47">
        <f t="shared" si="28"/>
        <v>14</v>
      </c>
      <c r="G323" s="47">
        <f t="shared" si="28"/>
        <v>12</v>
      </c>
      <c r="I323" s="2" t="s">
        <v>3</v>
      </c>
      <c r="J323" s="1"/>
      <c r="K323" s="1"/>
      <c r="L323" s="1"/>
      <c r="M323" s="1"/>
      <c r="N323" s="1"/>
      <c r="P323" s="2"/>
      <c r="Q323" s="1"/>
      <c r="R323" s="1"/>
      <c r="S323" s="1"/>
      <c r="T323" s="1"/>
      <c r="U323" s="1"/>
      <c r="V323" s="1"/>
      <c r="W323" s="1"/>
      <c r="X323" s="1"/>
    </row>
    <row r="324" spans="3:24" x14ac:dyDescent="0.35">
      <c r="F324" s="40"/>
      <c r="G324" s="40"/>
      <c r="I324" s="2" t="s">
        <v>2</v>
      </c>
      <c r="J324" s="1">
        <v>2</v>
      </c>
      <c r="K324" s="1"/>
      <c r="L324" s="1"/>
      <c r="M324" s="1"/>
      <c r="N324" s="1"/>
    </row>
    <row r="325" spans="3:24" x14ac:dyDescent="0.35">
      <c r="I325" s="2" t="s">
        <v>1</v>
      </c>
      <c r="J325" s="1">
        <v>3</v>
      </c>
      <c r="K325" s="1"/>
      <c r="L325" s="1"/>
      <c r="M325" s="1"/>
      <c r="N325" s="1"/>
    </row>
    <row r="326" spans="3:24" x14ac:dyDescent="0.35">
      <c r="I326" s="2" t="s">
        <v>0</v>
      </c>
      <c r="J326" s="1">
        <v>88</v>
      </c>
      <c r="K326" s="1"/>
      <c r="L326" s="1"/>
      <c r="M326" s="1"/>
      <c r="N326" s="1"/>
    </row>
    <row r="327" spans="3:24" x14ac:dyDescent="0.35">
      <c r="I327" s="2"/>
      <c r="J327" s="1"/>
      <c r="K327" s="1"/>
      <c r="L327" s="1"/>
      <c r="M327" s="1"/>
      <c r="N327" s="1"/>
    </row>
    <row r="328" spans="3:24" x14ac:dyDescent="0.35">
      <c r="I328" s="2"/>
      <c r="J328" s="1"/>
      <c r="K328" s="1"/>
      <c r="L328" s="1"/>
      <c r="M328" s="1"/>
      <c r="N328" s="1"/>
    </row>
  </sheetData>
  <mergeCells count="65">
    <mergeCell ref="Z312:AA312"/>
    <mergeCell ref="D298:G298"/>
    <mergeCell ref="B297:AA297"/>
    <mergeCell ref="I298:AA298"/>
    <mergeCell ref="B299:C299"/>
    <mergeCell ref="D299:E299"/>
    <mergeCell ref="F299:G299"/>
    <mergeCell ref="I299:N299"/>
    <mergeCell ref="P299:X299"/>
    <mergeCell ref="Z299:AA299"/>
    <mergeCell ref="B251:AF251"/>
    <mergeCell ref="B252:H252"/>
    <mergeCell ref="L252:AF252"/>
    <mergeCell ref="Z300:AA300"/>
    <mergeCell ref="Z306:AA306"/>
    <mergeCell ref="L253:S253"/>
    <mergeCell ref="U253:V253"/>
    <mergeCell ref="X253:AD253"/>
    <mergeCell ref="AF253:AG253"/>
    <mergeCell ref="X156:Y156"/>
    <mergeCell ref="X162:Y162"/>
    <mergeCell ref="B202:Y202"/>
    <mergeCell ref="B203:E203"/>
    <mergeCell ref="G203:Y203"/>
    <mergeCell ref="B204:C204"/>
    <mergeCell ref="D204:E204"/>
    <mergeCell ref="G204:L204"/>
    <mergeCell ref="N204:V204"/>
    <mergeCell ref="X204:Y204"/>
    <mergeCell ref="X205:Y205"/>
    <mergeCell ref="X211:Y211"/>
    <mergeCell ref="B155:C155"/>
    <mergeCell ref="D155:E155"/>
    <mergeCell ref="G155:L155"/>
    <mergeCell ref="N155:V155"/>
    <mergeCell ref="X155:Y155"/>
    <mergeCell ref="B100:R100"/>
    <mergeCell ref="T100:AV100"/>
    <mergeCell ref="B153:Y153"/>
    <mergeCell ref="B154:E154"/>
    <mergeCell ref="G154:Y154"/>
    <mergeCell ref="T101:AK101"/>
    <mergeCell ref="AM101:AN101"/>
    <mergeCell ref="AP101:AV101"/>
    <mergeCell ref="X4:Y4"/>
    <mergeCell ref="X10:Y10"/>
    <mergeCell ref="B51:Y51"/>
    <mergeCell ref="B52:E52"/>
    <mergeCell ref="G52:Y52"/>
    <mergeCell ref="B53:C53"/>
    <mergeCell ref="D53:E53"/>
    <mergeCell ref="G53:L53"/>
    <mergeCell ref="N53:V53"/>
    <mergeCell ref="X53:Y53"/>
    <mergeCell ref="X54:Y54"/>
    <mergeCell ref="X60:Y60"/>
    <mergeCell ref="B99:AV99"/>
    <mergeCell ref="B1:Y1"/>
    <mergeCell ref="B2:E2"/>
    <mergeCell ref="G2:Y2"/>
    <mergeCell ref="B3:C3"/>
    <mergeCell ref="D3:E3"/>
    <mergeCell ref="G3:L3"/>
    <mergeCell ref="N3:V3"/>
    <mergeCell ref="X3:Y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93220-31A1-D84E-A62B-D39B40F6F0CA}">
  <dimension ref="A1:M59"/>
  <sheetViews>
    <sheetView zoomScale="75" zoomScaleNormal="90" workbookViewId="0"/>
  </sheetViews>
  <sheetFormatPr defaultColWidth="10.83203125" defaultRowHeight="15.5" x14ac:dyDescent="0.35"/>
  <cols>
    <col min="1" max="1" width="10.83203125" style="22"/>
    <col min="2" max="2" width="12.83203125" style="22" customWidth="1"/>
    <col min="3" max="3" width="15.33203125" style="22" customWidth="1"/>
    <col min="4" max="4" width="10.83203125" style="22"/>
    <col min="5" max="5" width="20.33203125" style="22" customWidth="1"/>
    <col min="6" max="8" width="10.83203125" style="22"/>
    <col min="9" max="9" width="38.6640625" style="22" bestFit="1" customWidth="1"/>
    <col min="10" max="10" width="31.83203125" style="22" customWidth="1"/>
    <col min="11" max="11" width="10.83203125" style="22"/>
    <col min="12" max="12" width="20.6640625" style="22" customWidth="1"/>
    <col min="13" max="16384" width="10.83203125" style="22"/>
  </cols>
  <sheetData>
    <row r="1" spans="2:13" ht="23" x14ac:dyDescent="0.5">
      <c r="B1" s="69" t="s">
        <v>849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2:13" ht="16.5" x14ac:dyDescent="0.4">
      <c r="B2" s="65" t="s">
        <v>872</v>
      </c>
      <c r="C2" s="65"/>
      <c r="E2" s="65" t="s">
        <v>58</v>
      </c>
      <c r="F2" s="65"/>
      <c r="G2" s="65"/>
      <c r="H2" s="65"/>
      <c r="I2" s="65"/>
      <c r="J2" s="65"/>
      <c r="K2" s="65"/>
      <c r="L2" s="65"/>
      <c r="M2" s="65"/>
    </row>
    <row r="3" spans="2:13" x14ac:dyDescent="0.35">
      <c r="B3" s="15" t="s">
        <v>9</v>
      </c>
      <c r="C3" s="15" t="s">
        <v>6</v>
      </c>
      <c r="E3" s="66" t="s">
        <v>137</v>
      </c>
      <c r="F3" s="66"/>
      <c r="G3" s="66"/>
      <c r="I3" s="66" t="s">
        <v>156</v>
      </c>
      <c r="J3" s="66"/>
      <c r="L3" s="66" t="s">
        <v>55</v>
      </c>
      <c r="M3" s="66"/>
    </row>
    <row r="4" spans="2:13" x14ac:dyDescent="0.35">
      <c r="B4" s="1">
        <v>9.4850999999999992</v>
      </c>
      <c r="C4" s="1">
        <v>9.1531000000000002</v>
      </c>
      <c r="E4" s="15"/>
      <c r="F4" s="15" t="s">
        <v>9</v>
      </c>
      <c r="G4" s="15" t="s">
        <v>6</v>
      </c>
      <c r="I4" s="2" t="s">
        <v>53</v>
      </c>
      <c r="J4" s="1" t="s">
        <v>155</v>
      </c>
      <c r="L4" s="22" t="s">
        <v>134</v>
      </c>
      <c r="M4" s="22">
        <v>4.8048050000000002E-2</v>
      </c>
    </row>
    <row r="5" spans="2:13" x14ac:dyDescent="0.35">
      <c r="B5" s="1">
        <v>4.819</v>
      </c>
      <c r="C5" s="1">
        <v>13.5762</v>
      </c>
      <c r="E5" s="2" t="s">
        <v>0</v>
      </c>
      <c r="F5" s="1">
        <v>14</v>
      </c>
      <c r="G5" s="1">
        <v>15</v>
      </c>
      <c r="I5" s="2"/>
      <c r="J5" s="1"/>
      <c r="L5" s="22" t="s">
        <v>29</v>
      </c>
      <c r="M5" s="22">
        <v>0.95000399999999996</v>
      </c>
    </row>
    <row r="6" spans="2:13" x14ac:dyDescent="0.35">
      <c r="B6" s="1">
        <v>7.5994999999999999</v>
      </c>
      <c r="C6" s="1">
        <v>8.2405000000000008</v>
      </c>
      <c r="E6" s="2"/>
      <c r="F6" s="1"/>
      <c r="G6" s="1"/>
      <c r="I6" s="2" t="s">
        <v>133</v>
      </c>
      <c r="J6" s="1" t="s">
        <v>6</v>
      </c>
      <c r="L6" s="22" t="s">
        <v>132</v>
      </c>
      <c r="M6" s="22">
        <v>10886</v>
      </c>
    </row>
    <row r="7" spans="2:13" x14ac:dyDescent="0.35">
      <c r="B7" s="1">
        <v>18.399000000000001</v>
      </c>
      <c r="C7" s="1">
        <v>10.6182</v>
      </c>
      <c r="E7" s="2" t="s">
        <v>88</v>
      </c>
      <c r="F7" s="1">
        <v>4.819</v>
      </c>
      <c r="G7" s="1">
        <v>1.778</v>
      </c>
      <c r="I7" s="2" t="s">
        <v>131</v>
      </c>
      <c r="J7" s="1" t="s">
        <v>131</v>
      </c>
      <c r="L7" s="22" t="s">
        <v>130</v>
      </c>
      <c r="M7" s="22">
        <v>11658</v>
      </c>
    </row>
    <row r="8" spans="2:13" x14ac:dyDescent="0.35">
      <c r="B8" s="1">
        <v>11.0341</v>
      </c>
      <c r="C8" s="1">
        <v>8.4634</v>
      </c>
      <c r="E8" s="2" t="s">
        <v>85</v>
      </c>
      <c r="F8" s="1">
        <v>7.1689999999999996</v>
      </c>
      <c r="G8" s="1">
        <v>6.835</v>
      </c>
      <c r="I8" s="2" t="s">
        <v>129</v>
      </c>
      <c r="J8" s="1" t="s">
        <v>9</v>
      </c>
    </row>
    <row r="9" spans="2:13" x14ac:dyDescent="0.35">
      <c r="B9" s="1">
        <v>8.9292999999999996</v>
      </c>
      <c r="C9" s="1">
        <v>20.8017</v>
      </c>
      <c r="E9" s="2" t="s">
        <v>83</v>
      </c>
      <c r="F9" s="1">
        <v>9.3520000000000003</v>
      </c>
      <c r="G9" s="1">
        <v>9.234</v>
      </c>
      <c r="I9" s="2"/>
      <c r="J9" s="1"/>
    </row>
    <row r="10" spans="2:13" x14ac:dyDescent="0.35">
      <c r="B10" s="1">
        <v>9.2355999999999998</v>
      </c>
      <c r="C10" s="1">
        <v>9.234</v>
      </c>
      <c r="E10" s="2" t="s">
        <v>81</v>
      </c>
      <c r="F10" s="1">
        <v>12.87</v>
      </c>
      <c r="G10" s="1">
        <v>13.86</v>
      </c>
      <c r="I10" s="2" t="s">
        <v>154</v>
      </c>
      <c r="J10" s="1"/>
    </row>
    <row r="11" spans="2:13" x14ac:dyDescent="0.35">
      <c r="B11" s="1">
        <v>6.3132999999999999</v>
      </c>
      <c r="C11" s="1">
        <v>10.318099999999999</v>
      </c>
      <c r="E11" s="2" t="s">
        <v>80</v>
      </c>
      <c r="F11" s="1">
        <v>20.61</v>
      </c>
      <c r="G11" s="1">
        <v>20.8</v>
      </c>
      <c r="I11" s="2" t="s">
        <v>32</v>
      </c>
      <c r="J11" s="1">
        <v>0.89890000000000003</v>
      </c>
    </row>
    <row r="12" spans="2:13" x14ac:dyDescent="0.35">
      <c r="B12" s="1">
        <v>10.633900000000001</v>
      </c>
      <c r="C12" s="1">
        <v>4.7332999999999998</v>
      </c>
      <c r="E12" s="2"/>
      <c r="F12" s="1"/>
      <c r="G12" s="1"/>
      <c r="I12" s="2" t="s">
        <v>44</v>
      </c>
      <c r="J12" s="1" t="s">
        <v>30</v>
      </c>
    </row>
    <row r="13" spans="2:13" x14ac:dyDescent="0.35">
      <c r="B13" s="1">
        <v>20.607500000000002</v>
      </c>
      <c r="C13" s="1">
        <v>1.7782</v>
      </c>
      <c r="E13" s="2" t="s">
        <v>73</v>
      </c>
      <c r="F13" s="1">
        <v>10.57</v>
      </c>
      <c r="G13" s="1">
        <v>10.33</v>
      </c>
      <c r="I13" s="2" t="s">
        <v>126</v>
      </c>
      <c r="J13" s="1" t="s">
        <v>31</v>
      </c>
    </row>
    <row r="14" spans="2:13" x14ac:dyDescent="0.35">
      <c r="B14" s="1">
        <v>9.4688999999999997</v>
      </c>
      <c r="C14" s="1">
        <v>13.8642</v>
      </c>
      <c r="E14" s="2" t="s">
        <v>71</v>
      </c>
      <c r="F14" s="1">
        <v>4.9950000000000001</v>
      </c>
      <c r="G14" s="1">
        <v>4.8049999999999997</v>
      </c>
      <c r="I14" s="2" t="s">
        <v>125</v>
      </c>
      <c r="J14" s="1" t="s">
        <v>124</v>
      </c>
    </row>
    <row r="15" spans="2:13" x14ac:dyDescent="0.35">
      <c r="B15" s="1">
        <v>18.3584</v>
      </c>
      <c r="C15" s="1">
        <v>15.356999999999999</v>
      </c>
      <c r="E15" s="2" t="s">
        <v>70</v>
      </c>
      <c r="F15" s="1">
        <v>1.335</v>
      </c>
      <c r="G15" s="1">
        <v>1.2410000000000001</v>
      </c>
      <c r="I15" s="2" t="s">
        <v>153</v>
      </c>
      <c r="J15" s="1" t="s">
        <v>152</v>
      </c>
    </row>
    <row r="16" spans="2:13" x14ac:dyDescent="0.35">
      <c r="B16" s="1">
        <v>7.4542000000000002</v>
      </c>
      <c r="C16" s="1">
        <v>15.3142</v>
      </c>
      <c r="E16" s="2"/>
      <c r="F16" s="1"/>
      <c r="G16" s="1"/>
      <c r="I16" s="2"/>
      <c r="J16" s="1"/>
    </row>
    <row r="17" spans="1:10" x14ac:dyDescent="0.35">
      <c r="B17" s="1">
        <v>5.5834000000000001</v>
      </c>
      <c r="C17" s="1">
        <v>6.8348000000000004</v>
      </c>
      <c r="E17" s="2" t="s">
        <v>68</v>
      </c>
      <c r="F17" s="1">
        <v>7.6820000000000004</v>
      </c>
      <c r="G17" s="1">
        <v>7.6710000000000003</v>
      </c>
      <c r="I17" s="2" t="s">
        <v>151</v>
      </c>
      <c r="J17" s="1"/>
    </row>
    <row r="18" spans="1:10" x14ac:dyDescent="0.35">
      <c r="B18" s="1"/>
      <c r="C18" s="1">
        <v>6.6932</v>
      </c>
      <c r="E18" s="2" t="s">
        <v>67</v>
      </c>
      <c r="F18" s="1">
        <v>13.45</v>
      </c>
      <c r="G18" s="1">
        <v>12.99</v>
      </c>
      <c r="I18" s="2" t="s">
        <v>150</v>
      </c>
      <c r="J18" s="1">
        <v>10.57</v>
      </c>
    </row>
    <row r="19" spans="1:10" x14ac:dyDescent="0.35">
      <c r="I19" s="2" t="s">
        <v>149</v>
      </c>
      <c r="J19" s="1">
        <v>10.33</v>
      </c>
    </row>
    <row r="20" spans="1:10" x14ac:dyDescent="0.35">
      <c r="A20" s="37" t="s">
        <v>73</v>
      </c>
      <c r="B20" s="38">
        <f>AVERAGE(B4:B18)</f>
        <v>10.565800000000001</v>
      </c>
      <c r="C20" s="38">
        <f>AVERAGE(C4:C18)</f>
        <v>10.332006666666665</v>
      </c>
      <c r="I20" s="2" t="s">
        <v>148</v>
      </c>
      <c r="J20" s="1" t="s">
        <v>147</v>
      </c>
    </row>
    <row r="21" spans="1:10" x14ac:dyDescent="0.35">
      <c r="A21" s="37" t="s">
        <v>83</v>
      </c>
      <c r="B21" s="38">
        <f>MEDIAN(B4:B18)</f>
        <v>9.3522499999999997</v>
      </c>
      <c r="C21" s="38">
        <f>MEDIAN(C4:C18)</f>
        <v>9.234</v>
      </c>
      <c r="I21" s="2" t="s">
        <v>146</v>
      </c>
      <c r="J21" s="1" t="s">
        <v>145</v>
      </c>
    </row>
    <row r="22" spans="1:10" x14ac:dyDescent="0.35">
      <c r="A22" s="37" t="s">
        <v>654</v>
      </c>
      <c r="B22" s="38">
        <f>STDEV(B4:B18)</f>
        <v>4.9952034784149895</v>
      </c>
      <c r="C22" s="38">
        <f>STDEV(C4:C18)</f>
        <v>4.8048828652983993</v>
      </c>
      <c r="I22" s="2" t="s">
        <v>144</v>
      </c>
      <c r="J22" s="1">
        <v>6.1649999999999997E-4</v>
      </c>
    </row>
    <row r="23" spans="1:10" x14ac:dyDescent="0.35">
      <c r="A23" s="37" t="s">
        <v>655</v>
      </c>
      <c r="B23" s="38">
        <f>COUNT(B4:B18)</f>
        <v>14</v>
      </c>
      <c r="C23" s="38">
        <f>COUNT(C4:C18)</f>
        <v>15</v>
      </c>
      <c r="I23" s="2"/>
      <c r="J23" s="1"/>
    </row>
    <row r="24" spans="1:10" x14ac:dyDescent="0.35">
      <c r="I24" s="2" t="s">
        <v>143</v>
      </c>
      <c r="J24" s="1"/>
    </row>
    <row r="25" spans="1:10" x14ac:dyDescent="0.35">
      <c r="I25" s="2" t="s">
        <v>142</v>
      </c>
      <c r="J25" s="1" t="s">
        <v>141</v>
      </c>
    </row>
    <row r="26" spans="1:10" x14ac:dyDescent="0.35">
      <c r="I26" s="2" t="s">
        <v>32</v>
      </c>
      <c r="J26" s="1">
        <v>0.88319999999999999</v>
      </c>
    </row>
    <row r="27" spans="1:10" x14ac:dyDescent="0.35">
      <c r="I27" s="2" t="s">
        <v>44</v>
      </c>
      <c r="J27" s="1" t="s">
        <v>30</v>
      </c>
    </row>
    <row r="28" spans="1:10" x14ac:dyDescent="0.35">
      <c r="I28" s="2" t="s">
        <v>126</v>
      </c>
      <c r="J28" s="1" t="s">
        <v>31</v>
      </c>
    </row>
    <row r="29" spans="1:10" x14ac:dyDescent="0.35">
      <c r="I29" s="2"/>
      <c r="J29" s="1"/>
    </row>
    <row r="30" spans="1:10" x14ac:dyDescent="0.35">
      <c r="I30" s="2" t="s">
        <v>140</v>
      </c>
      <c r="J30" s="1"/>
    </row>
    <row r="31" spans="1:10" x14ac:dyDescent="0.35">
      <c r="I31" s="2" t="s">
        <v>139</v>
      </c>
      <c r="J31" s="1">
        <v>14</v>
      </c>
    </row>
    <row r="32" spans="1:10" x14ac:dyDescent="0.35">
      <c r="I32" s="2" t="s">
        <v>138</v>
      </c>
      <c r="J32" s="1">
        <v>15</v>
      </c>
    </row>
    <row r="37" spans="2:13" ht="23" x14ac:dyDescent="0.5">
      <c r="B37" s="69" t="s">
        <v>850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</row>
    <row r="38" spans="2:13" ht="16.5" x14ac:dyDescent="0.4">
      <c r="B38" s="65" t="s">
        <v>872</v>
      </c>
      <c r="C38" s="65"/>
      <c r="E38" s="65" t="s">
        <v>58</v>
      </c>
      <c r="F38" s="65"/>
      <c r="G38" s="65"/>
      <c r="H38" s="65"/>
      <c r="I38" s="65"/>
      <c r="J38" s="65"/>
      <c r="K38" s="65"/>
      <c r="L38" s="65"/>
      <c r="M38" s="65"/>
    </row>
    <row r="39" spans="2:13" x14ac:dyDescent="0.35">
      <c r="B39" s="15" t="s">
        <v>9</v>
      </c>
      <c r="C39" s="15" t="s">
        <v>6</v>
      </c>
      <c r="E39" s="66" t="s">
        <v>137</v>
      </c>
      <c r="F39" s="66"/>
      <c r="G39" s="66"/>
      <c r="I39" s="66" t="s">
        <v>136</v>
      </c>
      <c r="J39" s="66"/>
      <c r="L39" s="66" t="s">
        <v>55</v>
      </c>
      <c r="M39" s="66"/>
    </row>
    <row r="40" spans="2:13" x14ac:dyDescent="0.35">
      <c r="B40" s="1">
        <v>-6.65</v>
      </c>
      <c r="C40" s="1">
        <v>-6.99</v>
      </c>
      <c r="E40" s="15"/>
      <c r="F40" s="15" t="s">
        <v>9</v>
      </c>
      <c r="G40" s="15" t="s">
        <v>6</v>
      </c>
      <c r="I40" s="2" t="s">
        <v>53</v>
      </c>
      <c r="J40" s="1" t="s">
        <v>135</v>
      </c>
      <c r="L40" s="22" t="s">
        <v>134</v>
      </c>
      <c r="M40" s="22">
        <v>0.1332487</v>
      </c>
    </row>
    <row r="41" spans="2:13" x14ac:dyDescent="0.35">
      <c r="B41" s="1">
        <v>-9.5500000000000007</v>
      </c>
      <c r="C41" s="1">
        <v>-5.97</v>
      </c>
      <c r="E41" s="2" t="s">
        <v>0</v>
      </c>
      <c r="F41" s="1">
        <v>11</v>
      </c>
      <c r="G41" s="1">
        <v>14</v>
      </c>
      <c r="I41" s="2"/>
      <c r="J41" s="1"/>
      <c r="L41" s="22" t="s">
        <v>29</v>
      </c>
      <c r="M41" s="22">
        <v>0.95009429999999995</v>
      </c>
    </row>
    <row r="42" spans="2:13" x14ac:dyDescent="0.35">
      <c r="B42" s="1">
        <v>-8.3000000000000007</v>
      </c>
      <c r="C42" s="1">
        <v>-6.82</v>
      </c>
      <c r="E42" s="2"/>
      <c r="F42" s="1"/>
      <c r="G42" s="1"/>
      <c r="I42" s="2" t="s">
        <v>133</v>
      </c>
      <c r="J42" s="1" t="s">
        <v>6</v>
      </c>
      <c r="L42" s="22" t="s">
        <v>132</v>
      </c>
      <c r="M42" s="22">
        <v>1308</v>
      </c>
    </row>
    <row r="43" spans="2:13" x14ac:dyDescent="0.35">
      <c r="B43" s="1">
        <v>-5.38</v>
      </c>
      <c r="C43" s="1">
        <v>-6.37</v>
      </c>
      <c r="E43" s="2" t="s">
        <v>88</v>
      </c>
      <c r="F43" s="1">
        <v>-9.5500000000000007</v>
      </c>
      <c r="G43" s="1">
        <v>-10.84</v>
      </c>
      <c r="I43" s="2" t="s">
        <v>131</v>
      </c>
      <c r="J43" s="1" t="s">
        <v>131</v>
      </c>
      <c r="L43" s="22" t="s">
        <v>130</v>
      </c>
      <c r="M43" s="22">
        <v>1666</v>
      </c>
    </row>
    <row r="44" spans="2:13" x14ac:dyDescent="0.35">
      <c r="B44" s="1">
        <v>-6.8</v>
      </c>
      <c r="C44" s="1">
        <v>-5.17</v>
      </c>
      <c r="E44" s="2" t="s">
        <v>85</v>
      </c>
      <c r="F44" s="1">
        <v>-6.8</v>
      </c>
      <c r="G44" s="1">
        <v>-7.23</v>
      </c>
      <c r="I44" s="2" t="s">
        <v>129</v>
      </c>
      <c r="J44" s="1" t="s">
        <v>9</v>
      </c>
    </row>
    <row r="45" spans="2:13" x14ac:dyDescent="0.35">
      <c r="B45" s="1">
        <v>-5.24</v>
      </c>
      <c r="C45" s="1">
        <v>-5.24</v>
      </c>
      <c r="E45" s="2" t="s">
        <v>83</v>
      </c>
      <c r="F45" s="1">
        <v>-6.12</v>
      </c>
      <c r="G45" s="1">
        <v>-6.4550000000000001</v>
      </c>
      <c r="I45" s="2"/>
      <c r="J45" s="1"/>
    </row>
    <row r="46" spans="2:13" x14ac:dyDescent="0.35">
      <c r="B46" s="1">
        <v>-6.07</v>
      </c>
      <c r="C46" s="1">
        <v>-7.13</v>
      </c>
      <c r="E46" s="2" t="s">
        <v>81</v>
      </c>
      <c r="F46" s="1">
        <v>-5.38</v>
      </c>
      <c r="G46" s="1">
        <v>-5.3979999999999997</v>
      </c>
      <c r="I46" s="2" t="s">
        <v>128</v>
      </c>
      <c r="J46" s="1"/>
    </row>
    <row r="47" spans="2:13" x14ac:dyDescent="0.35">
      <c r="B47" s="1">
        <v>-6.5</v>
      </c>
      <c r="C47" s="1">
        <v>-10.84</v>
      </c>
      <c r="E47" s="2" t="s">
        <v>80</v>
      </c>
      <c r="F47" s="1">
        <v>-4.75</v>
      </c>
      <c r="G47" s="1">
        <v>-5.16</v>
      </c>
      <c r="I47" s="2" t="s">
        <v>32</v>
      </c>
      <c r="J47" s="1">
        <v>0.73770000000000002</v>
      </c>
    </row>
    <row r="48" spans="2:13" x14ac:dyDescent="0.35">
      <c r="B48" s="1">
        <v>-4.75</v>
      </c>
      <c r="C48" s="1">
        <v>-5.45</v>
      </c>
      <c r="E48" s="2"/>
      <c r="F48" s="1"/>
      <c r="G48" s="1"/>
      <c r="I48" s="2" t="s">
        <v>111</v>
      </c>
      <c r="J48" s="1" t="s">
        <v>127</v>
      </c>
    </row>
    <row r="49" spans="1:10" x14ac:dyDescent="0.35">
      <c r="B49" s="1">
        <v>-5.82</v>
      </c>
      <c r="C49" s="1">
        <v>-5.63</v>
      </c>
      <c r="E49" s="2" t="s">
        <v>73</v>
      </c>
      <c r="F49" s="1">
        <v>-6.4710000000000001</v>
      </c>
      <c r="G49" s="1">
        <v>-6.681</v>
      </c>
      <c r="I49" s="2" t="s">
        <v>44</v>
      </c>
      <c r="J49" s="1" t="s">
        <v>30</v>
      </c>
    </row>
    <row r="50" spans="1:10" x14ac:dyDescent="0.35">
      <c r="B50" s="1">
        <v>-6.12</v>
      </c>
      <c r="C50" s="1">
        <v>-6.54</v>
      </c>
      <c r="E50" s="2" t="s">
        <v>71</v>
      </c>
      <c r="F50" s="1">
        <v>1.391</v>
      </c>
      <c r="G50" s="1">
        <v>1.5760000000000001</v>
      </c>
      <c r="I50" s="2" t="s">
        <v>126</v>
      </c>
      <c r="J50" s="1" t="s">
        <v>31</v>
      </c>
    </row>
    <row r="51" spans="1:10" x14ac:dyDescent="0.35">
      <c r="B51" s="1"/>
      <c r="C51" s="1">
        <v>-5.16</v>
      </c>
      <c r="E51" s="2" t="s">
        <v>70</v>
      </c>
      <c r="F51" s="1">
        <v>0.41930000000000001</v>
      </c>
      <c r="G51" s="1">
        <v>0.42120000000000002</v>
      </c>
      <c r="I51" s="2" t="s">
        <v>125</v>
      </c>
      <c r="J51" s="1" t="s">
        <v>124</v>
      </c>
    </row>
    <row r="52" spans="1:10" x14ac:dyDescent="0.35">
      <c r="B52" s="1"/>
      <c r="C52" s="1">
        <v>-8.69</v>
      </c>
      <c r="E52" s="2"/>
      <c r="F52" s="1"/>
      <c r="G52" s="1"/>
      <c r="I52" s="2" t="s">
        <v>123</v>
      </c>
      <c r="J52" s="1" t="s">
        <v>122</v>
      </c>
    </row>
    <row r="53" spans="1:10" x14ac:dyDescent="0.35">
      <c r="B53" s="1"/>
      <c r="C53" s="1">
        <v>-7.53</v>
      </c>
      <c r="E53" s="2" t="s">
        <v>68</v>
      </c>
      <c r="F53" s="1">
        <v>-7.4050000000000002</v>
      </c>
      <c r="G53" s="1">
        <v>-7.5910000000000002</v>
      </c>
      <c r="I53" s="2" t="s">
        <v>121</v>
      </c>
      <c r="J53" s="1">
        <v>70.5</v>
      </c>
    </row>
    <row r="54" spans="1:10" x14ac:dyDescent="0.35">
      <c r="E54" s="2" t="s">
        <v>67</v>
      </c>
      <c r="F54" s="1">
        <v>-5.5369999999999999</v>
      </c>
      <c r="G54" s="1">
        <v>-5.7709999999999999</v>
      </c>
      <c r="I54" s="2"/>
      <c r="J54" s="1"/>
    </row>
    <row r="55" spans="1:10" x14ac:dyDescent="0.35">
      <c r="A55" s="37" t="s">
        <v>73</v>
      </c>
      <c r="B55" s="38">
        <f>AVERAGE(B40:B53)</f>
        <v>-6.4709090909090916</v>
      </c>
      <c r="C55" s="38">
        <f>AVERAGE(C40:C53)</f>
        <v>-6.680714285714286</v>
      </c>
      <c r="E55" s="2"/>
      <c r="F55" s="1"/>
      <c r="G55" s="1"/>
      <c r="I55" s="2" t="s">
        <v>120</v>
      </c>
      <c r="J55" s="1"/>
    </row>
    <row r="56" spans="1:10" x14ac:dyDescent="0.35">
      <c r="A56" s="37" t="s">
        <v>83</v>
      </c>
      <c r="B56" s="38">
        <f>MEDIAN(B40:B53)</f>
        <v>-6.12</v>
      </c>
      <c r="C56" s="38">
        <f>MEDIAN(C40:C53)</f>
        <v>-6.4550000000000001</v>
      </c>
      <c r="E56" s="2" t="s">
        <v>96</v>
      </c>
      <c r="F56" s="1">
        <v>13.59</v>
      </c>
      <c r="G56" s="1">
        <v>12.54</v>
      </c>
      <c r="I56" s="2" t="s">
        <v>119</v>
      </c>
      <c r="J56" s="1" t="s">
        <v>118</v>
      </c>
    </row>
    <row r="57" spans="1:10" x14ac:dyDescent="0.35">
      <c r="A57" s="37" t="s">
        <v>654</v>
      </c>
      <c r="B57" s="38">
        <f>STDEV(B40:B53)</f>
        <v>1.3907512685268657</v>
      </c>
      <c r="C57" s="38">
        <f>STDEV(C40:C53)</f>
        <v>1.5759171409578754</v>
      </c>
      <c r="I57" s="2" t="s">
        <v>117</v>
      </c>
      <c r="J57" s="1" t="s">
        <v>116</v>
      </c>
    </row>
    <row r="58" spans="1:10" x14ac:dyDescent="0.35">
      <c r="A58" s="37" t="s">
        <v>655</v>
      </c>
      <c r="B58" s="38">
        <f>COUNT(B40:B53)</f>
        <v>11</v>
      </c>
      <c r="C58" s="38">
        <f>COUNT(C40:C53)</f>
        <v>14</v>
      </c>
      <c r="I58" s="2" t="s">
        <v>115</v>
      </c>
      <c r="J58" s="1">
        <v>-0.33500000000000002</v>
      </c>
    </row>
    <row r="59" spans="1:10" x14ac:dyDescent="0.35">
      <c r="I59" s="2" t="s">
        <v>114</v>
      </c>
      <c r="J59" s="1">
        <v>-0.2</v>
      </c>
    </row>
  </sheetData>
  <mergeCells count="12">
    <mergeCell ref="B1:M1"/>
    <mergeCell ref="B37:M37"/>
    <mergeCell ref="B38:C38"/>
    <mergeCell ref="E38:M38"/>
    <mergeCell ref="E39:G39"/>
    <mergeCell ref="I39:J39"/>
    <mergeCell ref="L39:M39"/>
    <mergeCell ref="B2:C2"/>
    <mergeCell ref="E3:G3"/>
    <mergeCell ref="I3:J3"/>
    <mergeCell ref="L3:M3"/>
    <mergeCell ref="E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1D41-1AC8-6B45-9C59-E9EABDD3B70B}">
  <dimension ref="A1:AA108"/>
  <sheetViews>
    <sheetView zoomScale="80" zoomScaleNormal="80" workbookViewId="0">
      <selection activeCell="G8" sqref="G8"/>
    </sheetView>
  </sheetViews>
  <sheetFormatPr defaultColWidth="10.83203125" defaultRowHeight="14" x14ac:dyDescent="0.3"/>
  <cols>
    <col min="1" max="1" width="10.83203125" style="6"/>
    <col min="2" max="2" width="12.5" style="6" customWidth="1"/>
    <col min="3" max="3" width="14.1640625" style="6" bestFit="1" customWidth="1"/>
    <col min="4" max="6" width="10.83203125" style="6"/>
    <col min="7" max="7" width="20.83203125" style="6" customWidth="1"/>
    <col min="8" max="8" width="10.83203125" style="6"/>
    <col min="9" max="9" width="15.33203125" style="6" customWidth="1"/>
    <col min="10" max="11" width="10.83203125" style="6"/>
    <col min="12" max="12" width="39.1640625" style="6" customWidth="1"/>
    <col min="13" max="13" width="43.5" style="6" customWidth="1"/>
    <col min="14" max="14" width="51.33203125" style="6" customWidth="1"/>
    <col min="15" max="15" width="35.5" style="6" customWidth="1"/>
    <col min="16" max="16" width="38" style="6" customWidth="1"/>
    <col min="17" max="17" width="16.1640625" style="6" customWidth="1"/>
    <col min="18" max="18" width="16.5" style="6" customWidth="1"/>
    <col min="19" max="19" width="16.6640625" style="6" customWidth="1"/>
    <col min="20" max="20" width="16.1640625" style="6" customWidth="1"/>
    <col min="21" max="22" width="10.83203125" style="6"/>
    <col min="23" max="23" width="19" style="6" customWidth="1"/>
    <col min="24" max="24" width="10.83203125" style="6"/>
    <col min="25" max="25" width="17.4140625" style="6" customWidth="1"/>
    <col min="26" max="26" width="14.6640625" style="6" customWidth="1"/>
    <col min="27" max="27" width="15" style="6" customWidth="1"/>
    <col min="28" max="16384" width="10.83203125" style="6"/>
  </cols>
  <sheetData>
    <row r="1" spans="2:24" ht="23" x14ac:dyDescent="0.5">
      <c r="B1" s="69" t="s">
        <v>615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</row>
    <row r="2" spans="2:24" ht="17" x14ac:dyDescent="0.45">
      <c r="B2" s="72" t="s">
        <v>873</v>
      </c>
      <c r="C2" s="72"/>
      <c r="D2" s="72"/>
      <c r="E2" s="26"/>
      <c r="G2" s="72" t="s">
        <v>58</v>
      </c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</row>
    <row r="3" spans="2:24" x14ac:dyDescent="0.3">
      <c r="B3" s="27" t="s">
        <v>9</v>
      </c>
      <c r="C3" s="27" t="s">
        <v>8</v>
      </c>
      <c r="D3" s="27" t="s">
        <v>6</v>
      </c>
      <c r="E3" s="27"/>
      <c r="G3" s="74" t="s">
        <v>137</v>
      </c>
      <c r="H3" s="74"/>
      <c r="I3" s="74"/>
      <c r="J3" s="74"/>
      <c r="L3" s="74" t="s">
        <v>171</v>
      </c>
      <c r="M3" s="74"/>
      <c r="O3" s="74" t="s">
        <v>170</v>
      </c>
      <c r="P3" s="74"/>
      <c r="Q3" s="74"/>
      <c r="R3" s="74"/>
      <c r="S3" s="74"/>
      <c r="T3" s="74"/>
      <c r="U3" s="74"/>
      <c r="W3" s="74" t="s">
        <v>55</v>
      </c>
      <c r="X3" s="74"/>
    </row>
    <row r="4" spans="2:24" x14ac:dyDescent="0.3">
      <c r="B4" s="20">
        <v>0.27</v>
      </c>
      <c r="C4" s="20">
        <v>1.97</v>
      </c>
      <c r="D4" s="20">
        <v>25</v>
      </c>
      <c r="E4" s="20"/>
      <c r="G4" s="27"/>
      <c r="H4" s="27" t="s">
        <v>9</v>
      </c>
      <c r="I4" s="27" t="s">
        <v>8</v>
      </c>
      <c r="J4" s="27" t="s">
        <v>6</v>
      </c>
      <c r="L4" s="19" t="s">
        <v>53</v>
      </c>
      <c r="M4" s="20" t="s">
        <v>169</v>
      </c>
      <c r="O4" s="19" t="s">
        <v>49</v>
      </c>
      <c r="P4" s="20">
        <v>1</v>
      </c>
      <c r="Q4" s="20"/>
      <c r="R4" s="20"/>
      <c r="S4" s="20"/>
      <c r="T4" s="20"/>
      <c r="U4" s="20"/>
      <c r="W4" s="6" t="s">
        <v>160</v>
      </c>
      <c r="X4" s="6">
        <v>0.5641197</v>
      </c>
    </row>
    <row r="5" spans="2:24" x14ac:dyDescent="0.3">
      <c r="B5" s="20">
        <v>0.86</v>
      </c>
      <c r="C5" s="20">
        <v>0.65</v>
      </c>
      <c r="D5" s="20">
        <v>31.42</v>
      </c>
      <c r="E5" s="20"/>
      <c r="G5" s="19" t="s">
        <v>0</v>
      </c>
      <c r="H5" s="20">
        <v>17</v>
      </c>
      <c r="I5" s="20">
        <v>15</v>
      </c>
      <c r="J5" s="20">
        <v>13</v>
      </c>
      <c r="L5" s="19"/>
      <c r="M5" s="20"/>
      <c r="O5" s="19" t="s">
        <v>48</v>
      </c>
      <c r="P5" s="20">
        <v>3</v>
      </c>
      <c r="Q5" s="20"/>
      <c r="R5" s="20"/>
      <c r="S5" s="20"/>
      <c r="T5" s="20"/>
      <c r="U5" s="20"/>
      <c r="W5" s="6" t="s">
        <v>29</v>
      </c>
      <c r="X5" s="6">
        <v>0.83286729999999998</v>
      </c>
    </row>
    <row r="6" spans="2:24" x14ac:dyDescent="0.3">
      <c r="B6" s="20">
        <v>0.5</v>
      </c>
      <c r="C6" s="20">
        <v>-0.52</v>
      </c>
      <c r="D6" s="20">
        <v>47.67</v>
      </c>
      <c r="E6" s="20"/>
      <c r="G6" s="19"/>
      <c r="H6" s="20"/>
      <c r="I6" s="20"/>
      <c r="J6" s="20"/>
      <c r="L6" s="19" t="s">
        <v>112</v>
      </c>
      <c r="M6" s="20"/>
      <c r="O6" s="19" t="s">
        <v>47</v>
      </c>
      <c r="P6" s="20">
        <v>0.05</v>
      </c>
      <c r="Q6" s="20"/>
      <c r="R6" s="20"/>
      <c r="S6" s="20"/>
      <c r="T6" s="20"/>
      <c r="U6" s="20"/>
      <c r="W6" s="6" t="s">
        <v>159</v>
      </c>
      <c r="X6" s="6">
        <v>36</v>
      </c>
    </row>
    <row r="7" spans="2:24" x14ac:dyDescent="0.3">
      <c r="B7" s="20">
        <v>1</v>
      </c>
      <c r="C7" s="20">
        <v>2.46</v>
      </c>
      <c r="D7" s="20">
        <v>29.13</v>
      </c>
      <c r="E7" s="20"/>
      <c r="G7" s="19" t="s">
        <v>88</v>
      </c>
      <c r="H7" s="20">
        <v>0.27</v>
      </c>
      <c r="I7" s="20">
        <v>-1.77</v>
      </c>
      <c r="J7" s="20">
        <v>-1.38</v>
      </c>
      <c r="L7" s="19" t="s">
        <v>32</v>
      </c>
      <c r="M7" s="20">
        <v>8.0000000000000004E-4</v>
      </c>
      <c r="O7" s="19"/>
      <c r="P7" s="20"/>
      <c r="Q7" s="20"/>
      <c r="R7" s="20"/>
      <c r="S7" s="20"/>
      <c r="T7" s="20"/>
      <c r="U7" s="20"/>
    </row>
    <row r="8" spans="2:24" x14ac:dyDescent="0.3">
      <c r="B8" s="20">
        <v>11.14</v>
      </c>
      <c r="C8" s="20">
        <v>2.84</v>
      </c>
      <c r="D8" s="20">
        <v>14.47</v>
      </c>
      <c r="E8" s="20"/>
      <c r="G8" s="19" t="s">
        <v>85</v>
      </c>
      <c r="H8" s="20">
        <v>1.0649999999999999</v>
      </c>
      <c r="I8" s="20">
        <v>0.34</v>
      </c>
      <c r="J8" s="20">
        <v>8.5649999999999995</v>
      </c>
      <c r="L8" s="19" t="s">
        <v>111</v>
      </c>
      <c r="M8" s="20" t="s">
        <v>110</v>
      </c>
      <c r="O8" s="19" t="s">
        <v>109</v>
      </c>
      <c r="P8" s="20" t="s">
        <v>101</v>
      </c>
      <c r="Q8" s="20" t="s">
        <v>43</v>
      </c>
      <c r="R8" s="20" t="s">
        <v>39</v>
      </c>
      <c r="S8" s="20" t="s">
        <v>38</v>
      </c>
      <c r="T8" s="20"/>
      <c r="U8" s="20"/>
    </row>
    <row r="9" spans="2:24" x14ac:dyDescent="0.3">
      <c r="B9" s="20">
        <v>1.1499999999999999</v>
      </c>
      <c r="C9" s="20">
        <v>5.39</v>
      </c>
      <c r="D9" s="20">
        <v>25.85</v>
      </c>
      <c r="E9" s="20"/>
      <c r="G9" s="19" t="s">
        <v>83</v>
      </c>
      <c r="H9" s="20">
        <v>1.67</v>
      </c>
      <c r="I9" s="20">
        <v>1.97</v>
      </c>
      <c r="J9" s="20">
        <v>25.85</v>
      </c>
      <c r="L9" s="19" t="s">
        <v>44</v>
      </c>
      <c r="M9" s="20" t="s">
        <v>62</v>
      </c>
      <c r="O9" s="19" t="s">
        <v>168</v>
      </c>
      <c r="P9" s="20">
        <v>2.3450000000000002</v>
      </c>
      <c r="Q9" s="20" t="s">
        <v>31</v>
      </c>
      <c r="R9" s="20" t="s">
        <v>30</v>
      </c>
      <c r="S9" s="59" t="s">
        <v>106</v>
      </c>
      <c r="T9" s="20" t="s">
        <v>92</v>
      </c>
      <c r="U9" s="20"/>
    </row>
    <row r="10" spans="2:24" x14ac:dyDescent="0.3">
      <c r="B10" s="20">
        <v>1.6</v>
      </c>
      <c r="C10" s="20">
        <v>2.58</v>
      </c>
      <c r="D10" s="20">
        <v>15.35</v>
      </c>
      <c r="E10" s="20"/>
      <c r="G10" s="19" t="s">
        <v>81</v>
      </c>
      <c r="H10" s="20">
        <v>8.7550000000000008</v>
      </c>
      <c r="I10" s="20">
        <v>3.27</v>
      </c>
      <c r="J10" s="20">
        <v>30.28</v>
      </c>
      <c r="L10" s="19" t="s">
        <v>108</v>
      </c>
      <c r="M10" s="20" t="s">
        <v>27</v>
      </c>
      <c r="O10" s="19" t="s">
        <v>167</v>
      </c>
      <c r="P10" s="20">
        <v>-15.13</v>
      </c>
      <c r="Q10" s="20" t="s">
        <v>27</v>
      </c>
      <c r="R10" s="20" t="s">
        <v>63</v>
      </c>
      <c r="S10" s="20">
        <v>5.3E-3</v>
      </c>
      <c r="T10" s="20" t="s">
        <v>89</v>
      </c>
      <c r="U10" s="20"/>
    </row>
    <row r="11" spans="2:24" x14ac:dyDescent="0.3">
      <c r="B11" s="20">
        <v>1.25</v>
      </c>
      <c r="C11" s="20">
        <v>0.19</v>
      </c>
      <c r="D11" s="20">
        <v>27.48</v>
      </c>
      <c r="E11" s="20"/>
      <c r="G11" s="19" t="s">
        <v>80</v>
      </c>
      <c r="H11" s="20">
        <v>22.38</v>
      </c>
      <c r="I11" s="20">
        <v>12.91</v>
      </c>
      <c r="J11" s="20">
        <v>47.67</v>
      </c>
      <c r="L11" s="19" t="s">
        <v>107</v>
      </c>
      <c r="M11" s="20">
        <v>3</v>
      </c>
      <c r="O11" s="19" t="s">
        <v>166</v>
      </c>
      <c r="P11" s="20">
        <v>-17.47</v>
      </c>
      <c r="Q11" s="20" t="s">
        <v>27</v>
      </c>
      <c r="R11" s="20" t="s">
        <v>63</v>
      </c>
      <c r="S11" s="20">
        <v>1.2999999999999999E-3</v>
      </c>
      <c r="T11" s="20" t="s">
        <v>105</v>
      </c>
      <c r="U11" s="20"/>
    </row>
    <row r="12" spans="2:24" x14ac:dyDescent="0.3">
      <c r="B12" s="20">
        <v>2.52</v>
      </c>
      <c r="C12" s="20">
        <v>1.37</v>
      </c>
      <c r="D12" s="20">
        <v>36.24</v>
      </c>
      <c r="E12" s="20"/>
      <c r="G12" s="19"/>
      <c r="H12" s="20"/>
      <c r="I12" s="20"/>
      <c r="J12" s="20"/>
      <c r="L12" s="19" t="s">
        <v>104</v>
      </c>
      <c r="M12" s="20">
        <v>14.36</v>
      </c>
      <c r="O12" s="19"/>
      <c r="P12" s="20"/>
      <c r="Q12" s="20"/>
      <c r="R12" s="20"/>
      <c r="S12" s="20"/>
      <c r="T12" s="20"/>
      <c r="U12" s="20"/>
    </row>
    <row r="13" spans="2:24" x14ac:dyDescent="0.3">
      <c r="B13" s="20">
        <v>8.14</v>
      </c>
      <c r="C13" s="20">
        <v>12.91</v>
      </c>
      <c r="D13" s="20">
        <v>2.44</v>
      </c>
      <c r="E13" s="20"/>
      <c r="G13" s="19" t="s">
        <v>73</v>
      </c>
      <c r="H13" s="20">
        <v>4.9390000000000001</v>
      </c>
      <c r="I13" s="20">
        <v>2.8860000000000001</v>
      </c>
      <c r="J13" s="20">
        <v>21.76</v>
      </c>
      <c r="L13" s="19"/>
      <c r="M13" s="20"/>
      <c r="O13" s="19" t="s">
        <v>20</v>
      </c>
      <c r="P13" s="20" t="s">
        <v>103</v>
      </c>
      <c r="Q13" s="20" t="s">
        <v>102</v>
      </c>
      <c r="R13" s="20" t="s">
        <v>101</v>
      </c>
      <c r="S13" s="20" t="s">
        <v>76</v>
      </c>
      <c r="T13" s="20" t="s">
        <v>75</v>
      </c>
      <c r="U13" s="20" t="s">
        <v>100</v>
      </c>
    </row>
    <row r="14" spans="2:24" x14ac:dyDescent="0.3">
      <c r="B14" s="20">
        <v>11.76</v>
      </c>
      <c r="C14" s="20">
        <v>-1.77</v>
      </c>
      <c r="D14" s="20">
        <v>2.66</v>
      </c>
      <c r="E14" s="20"/>
      <c r="G14" s="19" t="s">
        <v>71</v>
      </c>
      <c r="H14" s="20">
        <v>6.0039999999999996</v>
      </c>
      <c r="I14" s="20">
        <v>3.9289999999999998</v>
      </c>
      <c r="J14" s="20">
        <v>14.37</v>
      </c>
      <c r="L14" s="19" t="s">
        <v>3</v>
      </c>
      <c r="M14" s="20"/>
      <c r="O14" s="19" t="s">
        <v>168</v>
      </c>
      <c r="P14" s="20">
        <v>19.41</v>
      </c>
      <c r="Q14" s="20">
        <v>17.07</v>
      </c>
      <c r="R14" s="20">
        <v>2.3450000000000002</v>
      </c>
      <c r="S14" s="20">
        <v>17</v>
      </c>
      <c r="T14" s="20">
        <v>15</v>
      </c>
      <c r="U14" s="20">
        <v>0.504</v>
      </c>
    </row>
    <row r="15" spans="2:24" x14ac:dyDescent="0.3">
      <c r="B15" s="20">
        <v>22.38</v>
      </c>
      <c r="C15" s="20">
        <v>1.52</v>
      </c>
      <c r="D15" s="20">
        <v>26.55</v>
      </c>
      <c r="E15" s="20"/>
      <c r="G15" s="19" t="s">
        <v>70</v>
      </c>
      <c r="H15" s="20">
        <v>1.456</v>
      </c>
      <c r="I15" s="20">
        <v>1.014</v>
      </c>
      <c r="J15" s="20">
        <v>3.9870000000000001</v>
      </c>
      <c r="L15" s="19" t="s">
        <v>66</v>
      </c>
      <c r="M15" s="20">
        <v>3</v>
      </c>
      <c r="O15" s="19" t="s">
        <v>167</v>
      </c>
      <c r="P15" s="20">
        <v>19.41</v>
      </c>
      <c r="Q15" s="20">
        <v>34.54</v>
      </c>
      <c r="R15" s="20">
        <v>-15.13</v>
      </c>
      <c r="S15" s="20">
        <v>17</v>
      </c>
      <c r="T15" s="20">
        <v>13</v>
      </c>
      <c r="U15" s="20">
        <v>3.1259999999999999</v>
      </c>
    </row>
    <row r="16" spans="2:24" x14ac:dyDescent="0.3">
      <c r="B16" s="20">
        <v>2</v>
      </c>
      <c r="C16" s="20">
        <v>3.27</v>
      </c>
      <c r="D16" s="20">
        <v>-1.38</v>
      </c>
      <c r="E16" s="20"/>
      <c r="G16" s="19"/>
      <c r="H16" s="20"/>
      <c r="I16" s="20"/>
      <c r="J16" s="20"/>
      <c r="L16" s="19" t="s">
        <v>65</v>
      </c>
      <c r="M16" s="20">
        <v>45</v>
      </c>
      <c r="O16" s="19" t="s">
        <v>166</v>
      </c>
      <c r="P16" s="20">
        <v>17.07</v>
      </c>
      <c r="Q16" s="20">
        <v>34.54</v>
      </c>
      <c r="R16" s="20">
        <v>-17.47</v>
      </c>
      <c r="S16" s="20">
        <v>15</v>
      </c>
      <c r="T16" s="20">
        <v>13</v>
      </c>
      <c r="U16" s="20">
        <v>3.5110000000000001</v>
      </c>
    </row>
    <row r="17" spans="1:26" x14ac:dyDescent="0.3">
      <c r="B17" s="20">
        <v>7.22</v>
      </c>
      <c r="C17" s="20">
        <v>10.09</v>
      </c>
      <c r="D17" s="20"/>
      <c r="E17" s="20"/>
      <c r="G17" s="19" t="s">
        <v>68</v>
      </c>
      <c r="H17" s="20">
        <v>1.8520000000000001</v>
      </c>
      <c r="I17" s="20">
        <v>0.71030000000000004</v>
      </c>
      <c r="J17" s="20">
        <v>13.07</v>
      </c>
    </row>
    <row r="18" spans="1:26" x14ac:dyDescent="0.3">
      <c r="B18" s="20">
        <v>1.67</v>
      </c>
      <c r="C18" s="20">
        <v>0.34</v>
      </c>
      <c r="D18" s="20"/>
      <c r="E18" s="20"/>
      <c r="G18" s="19" t="s">
        <v>67</v>
      </c>
      <c r="H18" s="20">
        <v>8.0259999999999998</v>
      </c>
      <c r="I18" s="20">
        <v>5.0620000000000003</v>
      </c>
      <c r="J18" s="20">
        <v>30.45</v>
      </c>
    </row>
    <row r="19" spans="1:26" x14ac:dyDescent="0.3">
      <c r="B19" s="20">
        <v>1.1299999999999999</v>
      </c>
      <c r="C19" s="20"/>
      <c r="D19" s="20"/>
      <c r="E19" s="20"/>
      <c r="G19" s="19"/>
      <c r="H19" s="20"/>
      <c r="I19" s="20"/>
      <c r="J19" s="20"/>
    </row>
    <row r="20" spans="1:26" x14ac:dyDescent="0.3">
      <c r="B20" s="20">
        <v>9.3699999999999992</v>
      </c>
      <c r="C20" s="20"/>
      <c r="D20" s="20"/>
      <c r="E20" s="20"/>
      <c r="G20" s="19" t="s">
        <v>96</v>
      </c>
      <c r="H20" s="20">
        <v>19.41</v>
      </c>
      <c r="I20" s="20">
        <v>17.07</v>
      </c>
      <c r="J20" s="20">
        <v>34.54</v>
      </c>
    </row>
    <row r="22" spans="1:26" ht="15.5" x14ac:dyDescent="0.35">
      <c r="A22" s="34" t="s">
        <v>73</v>
      </c>
      <c r="B22" s="35">
        <f>AVERAGE(B4:B20)</f>
        <v>4.9388235294117644</v>
      </c>
      <c r="C22" s="35">
        <f t="shared" ref="C22:D22" si="0">AVERAGE(C4:C20)</f>
        <v>2.8860000000000006</v>
      </c>
      <c r="D22" s="35">
        <f t="shared" si="0"/>
        <v>21.759999999999998</v>
      </c>
    </row>
    <row r="23" spans="1:26" ht="15.5" x14ac:dyDescent="0.35">
      <c r="A23" s="34" t="s">
        <v>83</v>
      </c>
      <c r="B23" s="35">
        <f>MEDIAN(B4:B20)</f>
        <v>1.67</v>
      </c>
      <c r="C23" s="35">
        <f t="shared" ref="C23:D23" si="1">MEDIAN(C4:C20)</f>
        <v>1.97</v>
      </c>
      <c r="D23" s="35">
        <f t="shared" si="1"/>
        <v>25.85</v>
      </c>
    </row>
    <row r="24" spans="1:26" ht="15.5" x14ac:dyDescent="0.35">
      <c r="A24" s="34" t="s">
        <v>654</v>
      </c>
      <c r="B24" s="35">
        <f>STDEV(B4:B20)</f>
        <v>6.0036789578900498</v>
      </c>
      <c r="C24" s="35">
        <f t="shared" ref="C24:D24" si="2">STDEV(C4:C20)</f>
        <v>3.9288817020332161</v>
      </c>
      <c r="D24" s="35">
        <f t="shared" si="2"/>
        <v>14.373828647928152</v>
      </c>
    </row>
    <row r="25" spans="1:26" ht="15.5" x14ac:dyDescent="0.35">
      <c r="A25" s="34" t="s">
        <v>655</v>
      </c>
      <c r="B25" s="35">
        <f>COUNT(B4:B20)</f>
        <v>17</v>
      </c>
      <c r="C25" s="35">
        <f t="shared" ref="C25:D25" si="3">COUNT(C4:C20)</f>
        <v>15</v>
      </c>
      <c r="D25" s="35">
        <f t="shared" si="3"/>
        <v>13</v>
      </c>
    </row>
    <row r="27" spans="1:26" ht="23" x14ac:dyDescent="0.5">
      <c r="B27" s="69" t="s">
        <v>616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ht="17" x14ac:dyDescent="0.45">
      <c r="B28" s="72" t="s">
        <v>874</v>
      </c>
      <c r="C28" s="72"/>
      <c r="D28" s="72"/>
      <c r="E28" s="28"/>
      <c r="G28" s="72" t="s">
        <v>58</v>
      </c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spans="1:26" x14ac:dyDescent="0.3">
      <c r="B29" s="27" t="s">
        <v>215</v>
      </c>
      <c r="C29" s="27" t="s">
        <v>214</v>
      </c>
      <c r="D29" s="27" t="s">
        <v>213</v>
      </c>
      <c r="E29" s="27"/>
      <c r="G29" s="74" t="s">
        <v>137</v>
      </c>
      <c r="H29" s="74"/>
      <c r="I29" s="74"/>
      <c r="J29" s="74"/>
      <c r="L29" s="74" t="s">
        <v>164</v>
      </c>
      <c r="M29" s="74"/>
      <c r="O29" s="74" t="s">
        <v>163</v>
      </c>
      <c r="P29" s="74"/>
      <c r="Q29" s="74"/>
      <c r="R29" s="74"/>
      <c r="S29" s="74"/>
      <c r="T29" s="74"/>
      <c r="U29" s="74"/>
      <c r="V29" s="74"/>
      <c r="W29" s="74"/>
      <c r="Y29" s="74" t="s">
        <v>55</v>
      </c>
      <c r="Z29" s="74"/>
    </row>
    <row r="30" spans="1:26" x14ac:dyDescent="0.3">
      <c r="B30" s="20">
        <v>-0.73</v>
      </c>
      <c r="C30" s="20">
        <v>-3.37</v>
      </c>
      <c r="D30" s="20">
        <v>-18.739999999999998</v>
      </c>
      <c r="E30" s="20"/>
      <c r="G30" s="27"/>
      <c r="H30" s="27" t="s">
        <v>215</v>
      </c>
      <c r="I30" s="27" t="s">
        <v>214</v>
      </c>
      <c r="J30" s="27" t="s">
        <v>213</v>
      </c>
      <c r="L30" s="19" t="s">
        <v>53</v>
      </c>
      <c r="M30" s="20" t="s">
        <v>221</v>
      </c>
      <c r="O30" s="19" t="s">
        <v>49</v>
      </c>
      <c r="P30" s="20">
        <v>1</v>
      </c>
      <c r="Q30" s="20"/>
      <c r="R30" s="20"/>
      <c r="S30" s="20"/>
      <c r="T30" s="20"/>
      <c r="U30" s="20"/>
      <c r="V30" s="20"/>
      <c r="W30" s="20"/>
      <c r="Y30" s="6" t="s">
        <v>160</v>
      </c>
      <c r="Z30" s="6">
        <v>0.64341130000000002</v>
      </c>
    </row>
    <row r="31" spans="1:26" x14ac:dyDescent="0.3">
      <c r="B31" s="20">
        <v>-1.1100000000000001</v>
      </c>
      <c r="C31" s="20">
        <v>-2.09</v>
      </c>
      <c r="D31" s="20">
        <v>0.48</v>
      </c>
      <c r="E31" s="20"/>
      <c r="G31" s="19" t="s">
        <v>0</v>
      </c>
      <c r="H31" s="20">
        <v>15</v>
      </c>
      <c r="I31" s="20">
        <v>13</v>
      </c>
      <c r="J31" s="20">
        <v>16</v>
      </c>
      <c r="L31" s="19"/>
      <c r="M31" s="20"/>
      <c r="O31" s="19" t="s">
        <v>48</v>
      </c>
      <c r="P31" s="20">
        <v>3</v>
      </c>
      <c r="Q31" s="20"/>
      <c r="R31" s="20"/>
      <c r="S31" s="20"/>
      <c r="T31" s="20"/>
      <c r="U31" s="20"/>
      <c r="V31" s="20"/>
      <c r="W31" s="20"/>
      <c r="Y31" s="6" t="s">
        <v>29</v>
      </c>
      <c r="Z31" s="6">
        <v>0.95750159999999995</v>
      </c>
    </row>
    <row r="32" spans="1:26" x14ac:dyDescent="0.3">
      <c r="B32" s="20">
        <v>-2.65</v>
      </c>
      <c r="C32" s="20">
        <v>-0.14000000000000001</v>
      </c>
      <c r="D32" s="20">
        <v>-9.64</v>
      </c>
      <c r="E32" s="20"/>
      <c r="G32" s="19"/>
      <c r="H32" s="20"/>
      <c r="I32" s="20"/>
      <c r="J32" s="20"/>
      <c r="L32" s="19" t="s">
        <v>91</v>
      </c>
      <c r="M32" s="20"/>
      <c r="O32" s="19" t="s">
        <v>47</v>
      </c>
      <c r="P32" s="20">
        <v>0.05</v>
      </c>
      <c r="Q32" s="20"/>
      <c r="R32" s="20"/>
      <c r="S32" s="20"/>
      <c r="T32" s="20"/>
      <c r="U32" s="20"/>
      <c r="V32" s="20"/>
      <c r="W32" s="20"/>
      <c r="Y32" s="6" t="s">
        <v>159</v>
      </c>
      <c r="Z32" s="6">
        <v>42</v>
      </c>
    </row>
    <row r="33" spans="1:23" x14ac:dyDescent="0.3">
      <c r="B33" s="20">
        <v>-1.51</v>
      </c>
      <c r="C33" s="20">
        <v>-2.2799999999999998</v>
      </c>
      <c r="D33" s="20">
        <v>-30.32</v>
      </c>
      <c r="E33" s="20"/>
      <c r="G33" s="19" t="s">
        <v>88</v>
      </c>
      <c r="H33" s="20">
        <v>-5.81</v>
      </c>
      <c r="I33" s="20">
        <v>-6.31</v>
      </c>
      <c r="J33" s="20">
        <v>-39.94</v>
      </c>
      <c r="L33" s="19" t="s">
        <v>87</v>
      </c>
      <c r="M33" s="20" t="s">
        <v>220</v>
      </c>
      <c r="O33" s="19"/>
      <c r="P33" s="20"/>
      <c r="Q33" s="20"/>
      <c r="R33" s="20"/>
      <c r="S33" s="20"/>
      <c r="T33" s="20"/>
      <c r="U33" s="20"/>
      <c r="V33" s="20"/>
      <c r="W33" s="20"/>
    </row>
    <row r="34" spans="1:23" x14ac:dyDescent="0.3">
      <c r="B34" s="20">
        <v>-3.12</v>
      </c>
      <c r="C34" s="20">
        <v>-5.0999999999999996</v>
      </c>
      <c r="D34" s="20">
        <v>-19.079999999999998</v>
      </c>
      <c r="E34" s="20"/>
      <c r="G34" s="19" t="s">
        <v>85</v>
      </c>
      <c r="H34" s="20">
        <v>-4.63</v>
      </c>
      <c r="I34" s="20">
        <v>-4.5999999999999996</v>
      </c>
      <c r="J34" s="20">
        <v>-27.64</v>
      </c>
      <c r="L34" s="19" t="s">
        <v>32</v>
      </c>
      <c r="M34" s="20" t="s">
        <v>25</v>
      </c>
      <c r="O34" s="19" t="s">
        <v>93</v>
      </c>
      <c r="P34" s="20" t="s">
        <v>77</v>
      </c>
      <c r="Q34" s="20" t="s">
        <v>41</v>
      </c>
      <c r="R34" s="20" t="s">
        <v>40</v>
      </c>
      <c r="S34" s="20" t="s">
        <v>39</v>
      </c>
      <c r="T34" s="20" t="s">
        <v>38</v>
      </c>
      <c r="U34" s="20"/>
      <c r="V34" s="20"/>
      <c r="W34" s="20"/>
    </row>
    <row r="35" spans="1:23" x14ac:dyDescent="0.3">
      <c r="B35" s="20">
        <v>-0.92</v>
      </c>
      <c r="C35" s="20">
        <v>-1.49</v>
      </c>
      <c r="D35" s="20">
        <v>-36.25</v>
      </c>
      <c r="E35" s="20"/>
      <c r="G35" s="19" t="s">
        <v>83</v>
      </c>
      <c r="H35" s="20">
        <v>-2.65</v>
      </c>
      <c r="I35" s="20">
        <v>-3.37</v>
      </c>
      <c r="J35" s="20">
        <v>-19.760000000000002</v>
      </c>
      <c r="L35" s="19" t="s">
        <v>44</v>
      </c>
      <c r="M35" s="20" t="s">
        <v>26</v>
      </c>
      <c r="O35" s="19" t="s">
        <v>98</v>
      </c>
      <c r="P35" s="20">
        <v>0.2417</v>
      </c>
      <c r="Q35" s="20" t="s">
        <v>219</v>
      </c>
      <c r="R35" s="20" t="s">
        <v>31</v>
      </c>
      <c r="S35" s="20" t="s">
        <v>30</v>
      </c>
      <c r="T35" s="20">
        <v>0.98129999999999995</v>
      </c>
      <c r="U35" s="20" t="s">
        <v>92</v>
      </c>
      <c r="V35" s="20"/>
      <c r="W35" s="20"/>
    </row>
    <row r="36" spans="1:23" x14ac:dyDescent="0.3">
      <c r="B36" s="20">
        <v>-4.24</v>
      </c>
      <c r="C36" s="20">
        <v>-2.2799999999999998</v>
      </c>
      <c r="D36" s="20">
        <v>-27.83</v>
      </c>
      <c r="E36" s="20"/>
      <c r="G36" s="19" t="s">
        <v>81</v>
      </c>
      <c r="H36" s="20">
        <v>-0.92</v>
      </c>
      <c r="I36" s="20">
        <v>-1.79</v>
      </c>
      <c r="J36" s="20">
        <v>-11.54</v>
      </c>
      <c r="L36" s="19" t="s">
        <v>69</v>
      </c>
      <c r="M36" s="20" t="s">
        <v>27</v>
      </c>
      <c r="O36" s="19" t="s">
        <v>99</v>
      </c>
      <c r="P36" s="20">
        <v>16.97</v>
      </c>
      <c r="Q36" s="20" t="s">
        <v>218</v>
      </c>
      <c r="R36" s="20" t="s">
        <v>27</v>
      </c>
      <c r="S36" s="20" t="s">
        <v>62</v>
      </c>
      <c r="T36" s="20">
        <v>2.0000000000000001E-4</v>
      </c>
      <c r="U36" s="20" t="s">
        <v>89</v>
      </c>
      <c r="V36" s="20"/>
      <c r="W36" s="20"/>
    </row>
    <row r="37" spans="1:23" x14ac:dyDescent="0.3">
      <c r="B37" s="20">
        <v>-5.81</v>
      </c>
      <c r="C37" s="20">
        <v>-3.56</v>
      </c>
      <c r="D37" s="20">
        <v>-39.94</v>
      </c>
      <c r="E37" s="20"/>
      <c r="G37" s="19" t="s">
        <v>80</v>
      </c>
      <c r="H37" s="20">
        <v>-0.22</v>
      </c>
      <c r="I37" s="20">
        <v>-0.14000000000000001</v>
      </c>
      <c r="J37" s="20">
        <v>6.37</v>
      </c>
      <c r="L37" s="19"/>
      <c r="M37" s="20"/>
      <c r="O37" s="19" t="s">
        <v>211</v>
      </c>
      <c r="P37" s="20">
        <v>16.72</v>
      </c>
      <c r="Q37" s="20" t="s">
        <v>217</v>
      </c>
      <c r="R37" s="20" t="s">
        <v>27</v>
      </c>
      <c r="S37" s="20" t="s">
        <v>62</v>
      </c>
      <c r="T37" s="20">
        <v>2.0000000000000001E-4</v>
      </c>
      <c r="U37" s="20" t="s">
        <v>105</v>
      </c>
      <c r="V37" s="20"/>
      <c r="W37" s="20"/>
    </row>
    <row r="38" spans="1:23" x14ac:dyDescent="0.3">
      <c r="B38" s="20">
        <v>-5.43</v>
      </c>
      <c r="C38" s="20">
        <v>-3.99</v>
      </c>
      <c r="D38" s="20">
        <v>-19.420000000000002</v>
      </c>
      <c r="E38" s="20"/>
      <c r="G38" s="19"/>
      <c r="H38" s="20"/>
      <c r="I38" s="20"/>
      <c r="J38" s="20"/>
      <c r="L38" s="19" t="s">
        <v>74</v>
      </c>
      <c r="M38" s="20"/>
      <c r="O38" s="19"/>
      <c r="P38" s="20"/>
      <c r="Q38" s="20"/>
      <c r="R38" s="20"/>
      <c r="S38" s="20"/>
      <c r="T38" s="20"/>
      <c r="U38" s="20"/>
      <c r="V38" s="20"/>
      <c r="W38" s="20"/>
    </row>
    <row r="39" spans="1:23" x14ac:dyDescent="0.3">
      <c r="B39" s="20">
        <v>-0.22</v>
      </c>
      <c r="C39" s="20">
        <v>-0.33</v>
      </c>
      <c r="D39" s="20">
        <v>-6.04</v>
      </c>
      <c r="E39" s="20"/>
      <c r="G39" s="19" t="s">
        <v>73</v>
      </c>
      <c r="H39" s="20">
        <v>-2.8460000000000001</v>
      </c>
      <c r="I39" s="20">
        <v>-3.0880000000000001</v>
      </c>
      <c r="J39" s="20">
        <v>-19.809999999999999</v>
      </c>
      <c r="L39" s="19" t="s">
        <v>72</v>
      </c>
      <c r="M39" s="20" t="s">
        <v>216</v>
      </c>
      <c r="O39" s="19" t="s">
        <v>20</v>
      </c>
      <c r="P39" s="20" t="s">
        <v>79</v>
      </c>
      <c r="Q39" s="20" t="s">
        <v>78</v>
      </c>
      <c r="R39" s="20" t="s">
        <v>77</v>
      </c>
      <c r="S39" s="20" t="s">
        <v>16</v>
      </c>
      <c r="T39" s="20" t="s">
        <v>76</v>
      </c>
      <c r="U39" s="20" t="s">
        <v>75</v>
      </c>
      <c r="V39" s="20" t="s">
        <v>13</v>
      </c>
      <c r="W39" s="20" t="s">
        <v>12</v>
      </c>
    </row>
    <row r="40" spans="1:23" x14ac:dyDescent="0.3">
      <c r="B40" s="20">
        <v>-4.63</v>
      </c>
      <c r="C40" s="20">
        <v>-5.0199999999999996</v>
      </c>
      <c r="D40" s="20">
        <v>6.37</v>
      </c>
      <c r="E40" s="20"/>
      <c r="G40" s="19" t="s">
        <v>71</v>
      </c>
      <c r="H40" s="20">
        <v>1.9319999999999999</v>
      </c>
      <c r="I40" s="20">
        <v>1.8620000000000001</v>
      </c>
      <c r="J40" s="20">
        <v>12.6</v>
      </c>
      <c r="L40" s="19" t="s">
        <v>32</v>
      </c>
      <c r="M40" s="20" t="s">
        <v>25</v>
      </c>
      <c r="O40" s="19" t="s">
        <v>98</v>
      </c>
      <c r="P40" s="20">
        <v>-2.8460000000000001</v>
      </c>
      <c r="Q40" s="20">
        <v>-3.0880000000000001</v>
      </c>
      <c r="R40" s="20">
        <v>0.2417</v>
      </c>
      <c r="S40" s="20">
        <v>0.71809999999999996</v>
      </c>
      <c r="T40" s="20">
        <v>15</v>
      </c>
      <c r="U40" s="20">
        <v>13</v>
      </c>
      <c r="V40" s="20">
        <v>0.33660000000000001</v>
      </c>
      <c r="W40" s="20">
        <v>25.68</v>
      </c>
    </row>
    <row r="41" spans="1:23" x14ac:dyDescent="0.3">
      <c r="B41" s="20">
        <v>-3.83</v>
      </c>
      <c r="C41" s="20">
        <v>-4.18</v>
      </c>
      <c r="D41" s="20">
        <v>-20.09</v>
      </c>
      <c r="E41" s="20"/>
      <c r="G41" s="19" t="s">
        <v>70</v>
      </c>
      <c r="H41" s="20">
        <v>0.49890000000000001</v>
      </c>
      <c r="I41" s="20">
        <v>0.51649999999999996</v>
      </c>
      <c r="J41" s="20">
        <v>3.149</v>
      </c>
      <c r="L41" s="19" t="s">
        <v>44</v>
      </c>
      <c r="M41" s="20" t="s">
        <v>26</v>
      </c>
      <c r="O41" s="19" t="s">
        <v>99</v>
      </c>
      <c r="P41" s="20">
        <v>-2.8460000000000001</v>
      </c>
      <c r="Q41" s="20">
        <v>-19.809999999999999</v>
      </c>
      <c r="R41" s="20">
        <v>16.97</v>
      </c>
      <c r="S41" s="20">
        <v>3.1880000000000002</v>
      </c>
      <c r="T41" s="20">
        <v>15</v>
      </c>
      <c r="U41" s="20">
        <v>16</v>
      </c>
      <c r="V41" s="20">
        <v>5.3209999999999997</v>
      </c>
      <c r="W41" s="20">
        <v>15.75</v>
      </c>
    </row>
    <row r="42" spans="1:23" x14ac:dyDescent="0.3">
      <c r="B42" s="20">
        <v>-2.4</v>
      </c>
      <c r="C42" s="20">
        <v>-6.31</v>
      </c>
      <c r="D42" s="20">
        <v>-27.07</v>
      </c>
      <c r="E42" s="20"/>
      <c r="G42" s="19"/>
      <c r="H42" s="20"/>
      <c r="I42" s="20"/>
      <c r="J42" s="20"/>
      <c r="L42" s="19" t="s">
        <v>69</v>
      </c>
      <c r="M42" s="20" t="s">
        <v>27</v>
      </c>
      <c r="O42" s="19" t="s">
        <v>211</v>
      </c>
      <c r="P42" s="20">
        <v>-3.0880000000000001</v>
      </c>
      <c r="Q42" s="20">
        <v>-19.809999999999999</v>
      </c>
      <c r="R42" s="20">
        <v>16.72</v>
      </c>
      <c r="S42" s="20">
        <v>3.1909999999999998</v>
      </c>
      <c r="T42" s="20">
        <v>13</v>
      </c>
      <c r="U42" s="20">
        <v>16</v>
      </c>
      <c r="V42" s="20">
        <v>5.24</v>
      </c>
      <c r="W42" s="20">
        <v>15.8</v>
      </c>
    </row>
    <row r="43" spans="1:23" x14ac:dyDescent="0.3">
      <c r="B43" s="20">
        <v>-0.76</v>
      </c>
      <c r="C43" s="20"/>
      <c r="D43" s="20">
        <v>-26.2</v>
      </c>
      <c r="E43" s="20"/>
      <c r="G43" s="19" t="s">
        <v>68</v>
      </c>
      <c r="H43" s="20">
        <v>-3.9159999999999999</v>
      </c>
      <c r="I43" s="20">
        <v>-4.2130000000000001</v>
      </c>
      <c r="J43" s="20">
        <v>-26.52</v>
      </c>
      <c r="L43" s="19"/>
      <c r="M43" s="20"/>
      <c r="O43" s="19"/>
      <c r="P43" s="20"/>
      <c r="Q43" s="20"/>
      <c r="R43" s="20"/>
      <c r="S43" s="20"/>
      <c r="T43" s="20"/>
      <c r="U43" s="20"/>
      <c r="V43" s="20"/>
      <c r="W43" s="20"/>
    </row>
    <row r="44" spans="1:23" x14ac:dyDescent="0.3">
      <c r="B44" s="20">
        <v>-5.33</v>
      </c>
      <c r="C44" s="20"/>
      <c r="D44" s="20">
        <v>-25.96</v>
      </c>
      <c r="E44" s="20"/>
      <c r="G44" s="19" t="s">
        <v>67</v>
      </c>
      <c r="H44" s="20">
        <v>-1.776</v>
      </c>
      <c r="I44" s="20">
        <v>-1.962</v>
      </c>
      <c r="J44" s="20">
        <v>-13.1</v>
      </c>
      <c r="L44" s="19" t="s">
        <v>3</v>
      </c>
      <c r="M44" s="20"/>
      <c r="O44" s="19"/>
      <c r="P44" s="20"/>
      <c r="Q44" s="20"/>
      <c r="R44" s="20"/>
      <c r="S44" s="20"/>
      <c r="T44" s="20"/>
      <c r="U44" s="20"/>
      <c r="V44" s="20"/>
      <c r="W44" s="20"/>
    </row>
    <row r="45" spans="1:23" x14ac:dyDescent="0.3">
      <c r="B45" s="20"/>
      <c r="C45" s="20"/>
      <c r="D45" s="20">
        <v>-17.25</v>
      </c>
      <c r="E45" s="20"/>
      <c r="L45" s="19" t="s">
        <v>66</v>
      </c>
      <c r="M45" s="20">
        <v>3</v>
      </c>
      <c r="O45" s="19"/>
      <c r="P45" s="20"/>
      <c r="Q45" s="20"/>
      <c r="R45" s="20"/>
      <c r="S45" s="20"/>
      <c r="T45" s="20"/>
      <c r="U45" s="20"/>
      <c r="V45" s="20"/>
      <c r="W45" s="20"/>
    </row>
    <row r="46" spans="1:23" x14ac:dyDescent="0.3">
      <c r="L46" s="19" t="s">
        <v>65</v>
      </c>
      <c r="M46" s="20">
        <v>44</v>
      </c>
      <c r="O46" s="19"/>
      <c r="P46" s="20"/>
      <c r="Q46" s="20"/>
      <c r="R46" s="20"/>
      <c r="S46" s="20"/>
      <c r="T46" s="20"/>
      <c r="U46" s="20"/>
      <c r="V46" s="20"/>
      <c r="W46" s="20"/>
    </row>
    <row r="47" spans="1:23" ht="15.5" x14ac:dyDescent="0.35">
      <c r="A47" s="34" t="s">
        <v>73</v>
      </c>
      <c r="B47" s="35">
        <f>AVERAGE(B30:B45)</f>
        <v>-2.8459999999999992</v>
      </c>
      <c r="C47" s="35">
        <f t="shared" ref="C47:D47" si="4">AVERAGE(C30:C45)</f>
        <v>-3.0876923076923077</v>
      </c>
      <c r="D47" s="35">
        <f t="shared" si="4"/>
        <v>-19.811249999999998</v>
      </c>
      <c r="O47" s="19"/>
      <c r="P47" s="20"/>
      <c r="Q47" s="20"/>
      <c r="R47" s="20"/>
      <c r="S47" s="20"/>
      <c r="T47" s="20"/>
      <c r="U47" s="20"/>
      <c r="V47" s="20"/>
      <c r="W47" s="20"/>
    </row>
    <row r="48" spans="1:23" ht="15.5" x14ac:dyDescent="0.35">
      <c r="A48" s="34" t="s">
        <v>83</v>
      </c>
      <c r="B48" s="35">
        <f>MEDIAN(B30:B45)</f>
        <v>-2.65</v>
      </c>
      <c r="C48" s="35">
        <f t="shared" ref="C48:D48" si="5">MEDIAN(C30:C45)</f>
        <v>-3.37</v>
      </c>
      <c r="D48" s="35">
        <f t="shared" si="5"/>
        <v>-19.755000000000003</v>
      </c>
    </row>
    <row r="49" spans="1:27" ht="15.5" x14ac:dyDescent="0.35">
      <c r="A49" s="34" t="s">
        <v>654</v>
      </c>
      <c r="B49" s="35">
        <f>STDEV(B30:B45)</f>
        <v>1.9322814051197175</v>
      </c>
      <c r="C49" s="35">
        <f t="shared" ref="C49:D49" si="6">STDEV(C30:C45)</f>
        <v>1.862413997326023</v>
      </c>
      <c r="D49" s="35">
        <f t="shared" si="6"/>
        <v>12.596860389266315</v>
      </c>
    </row>
    <row r="50" spans="1:27" ht="15.5" x14ac:dyDescent="0.35">
      <c r="A50" s="34" t="s">
        <v>655</v>
      </c>
      <c r="B50" s="35">
        <f>COUNT(B30:B45)</f>
        <v>15</v>
      </c>
      <c r="C50" s="35">
        <f t="shared" ref="C50:D50" si="7">COUNT(C30:C45)</f>
        <v>13</v>
      </c>
      <c r="D50" s="35">
        <f t="shared" si="7"/>
        <v>16</v>
      </c>
    </row>
    <row r="53" spans="1:27" ht="23" x14ac:dyDescent="0.5">
      <c r="B53" s="69" t="s">
        <v>617</v>
      </c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27" ht="17" x14ac:dyDescent="0.45">
      <c r="B54" s="72" t="s">
        <v>873</v>
      </c>
      <c r="C54" s="72"/>
      <c r="D54" s="72"/>
      <c r="E54" s="28"/>
      <c r="G54" s="72" t="s">
        <v>58</v>
      </c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 spans="1:27" x14ac:dyDescent="0.3">
      <c r="B55" s="27" t="s">
        <v>215</v>
      </c>
      <c r="C55" s="27" t="s">
        <v>214</v>
      </c>
      <c r="D55" s="27" t="s">
        <v>213</v>
      </c>
      <c r="E55" s="27"/>
      <c r="G55" s="74" t="s">
        <v>137</v>
      </c>
      <c r="H55" s="74"/>
      <c r="I55" s="74"/>
      <c r="J55" s="74"/>
      <c r="L55" s="74" t="s">
        <v>164</v>
      </c>
      <c r="M55" s="74"/>
      <c r="O55" s="74" t="s">
        <v>163</v>
      </c>
      <c r="P55" s="74"/>
      <c r="Q55" s="74"/>
      <c r="R55" s="74"/>
      <c r="S55" s="74"/>
      <c r="T55" s="74"/>
      <c r="U55" s="74"/>
      <c r="V55" s="74"/>
      <c r="W55" s="74"/>
      <c r="Y55" s="74" t="s">
        <v>55</v>
      </c>
      <c r="Z55" s="74"/>
    </row>
    <row r="56" spans="1:27" x14ac:dyDescent="0.3">
      <c r="B56" s="20">
        <v>9.81</v>
      </c>
      <c r="C56" s="20">
        <v>5.87</v>
      </c>
      <c r="D56" s="20">
        <v>-1.36</v>
      </c>
      <c r="E56" s="20"/>
      <c r="G56" s="27"/>
      <c r="H56" s="27" t="s">
        <v>215</v>
      </c>
      <c r="I56" s="27" t="s">
        <v>214</v>
      </c>
      <c r="J56" s="27" t="s">
        <v>213</v>
      </c>
      <c r="L56" s="19" t="s">
        <v>53</v>
      </c>
      <c r="M56" s="20" t="s">
        <v>212</v>
      </c>
      <c r="O56" s="19" t="s">
        <v>49</v>
      </c>
      <c r="P56" s="20">
        <v>1</v>
      </c>
      <c r="Q56" s="20"/>
      <c r="R56" s="20"/>
      <c r="S56" s="20"/>
      <c r="T56" s="20"/>
      <c r="U56" s="20"/>
      <c r="Y56" s="6" t="s">
        <v>160</v>
      </c>
      <c r="Z56" s="6">
        <v>0.10421950000000001</v>
      </c>
    </row>
    <row r="57" spans="1:27" x14ac:dyDescent="0.3">
      <c r="B57" s="20">
        <v>8.0500000000000007</v>
      </c>
      <c r="C57" s="20">
        <v>28.77</v>
      </c>
      <c r="D57" s="20">
        <v>62.3</v>
      </c>
      <c r="E57" s="20"/>
      <c r="G57" s="19" t="s">
        <v>0</v>
      </c>
      <c r="H57" s="20">
        <v>15</v>
      </c>
      <c r="I57" s="20">
        <v>13</v>
      </c>
      <c r="J57" s="20">
        <v>16</v>
      </c>
      <c r="L57" s="19"/>
      <c r="M57" s="20"/>
      <c r="O57" s="19" t="s">
        <v>48</v>
      </c>
      <c r="P57" s="20">
        <v>3</v>
      </c>
      <c r="Q57" s="20"/>
      <c r="R57" s="20"/>
      <c r="S57" s="20"/>
      <c r="T57" s="20"/>
      <c r="U57" s="20"/>
      <c r="Y57" s="6" t="s">
        <v>29</v>
      </c>
      <c r="Z57" s="6">
        <v>0.95002690000000001</v>
      </c>
    </row>
    <row r="58" spans="1:27" x14ac:dyDescent="0.3">
      <c r="B58" s="20">
        <v>3.35</v>
      </c>
      <c r="C58" s="20">
        <v>6.75</v>
      </c>
      <c r="D58" s="20">
        <v>-0.41</v>
      </c>
      <c r="E58" s="20"/>
      <c r="G58" s="19"/>
      <c r="H58" s="20"/>
      <c r="I58" s="20"/>
      <c r="J58" s="20"/>
      <c r="L58" s="19" t="s">
        <v>112</v>
      </c>
      <c r="M58" s="20"/>
      <c r="O58" s="19" t="s">
        <v>47</v>
      </c>
      <c r="P58" s="20">
        <v>0.05</v>
      </c>
      <c r="Q58" s="20"/>
      <c r="R58" s="20"/>
      <c r="S58" s="20"/>
      <c r="T58" s="20"/>
      <c r="U58" s="20"/>
      <c r="Y58" s="6" t="s">
        <v>159</v>
      </c>
      <c r="Z58" s="6">
        <v>1425</v>
      </c>
    </row>
    <row r="59" spans="1:27" x14ac:dyDescent="0.3">
      <c r="B59" s="20">
        <v>7.48</v>
      </c>
      <c r="C59" s="20">
        <v>3.94</v>
      </c>
      <c r="D59" s="20">
        <v>1.58</v>
      </c>
      <c r="E59" s="20"/>
      <c r="G59" s="19" t="s">
        <v>88</v>
      </c>
      <c r="H59" s="20">
        <v>1.43</v>
      </c>
      <c r="I59" s="20">
        <v>1.1599999999999999</v>
      </c>
      <c r="J59" s="20">
        <v>-3.69</v>
      </c>
      <c r="L59" s="19" t="s">
        <v>32</v>
      </c>
      <c r="M59" s="20">
        <v>2.1299999999999999E-2</v>
      </c>
      <c r="O59" s="19"/>
      <c r="P59" s="20"/>
      <c r="Q59" s="20"/>
      <c r="R59" s="20"/>
      <c r="S59" s="20"/>
      <c r="T59" s="20"/>
      <c r="U59" s="20"/>
    </row>
    <row r="60" spans="1:27" x14ac:dyDescent="0.3">
      <c r="B60" s="20">
        <v>4.13</v>
      </c>
      <c r="C60" s="20">
        <v>24.34</v>
      </c>
      <c r="D60" s="20">
        <v>51.89</v>
      </c>
      <c r="E60" s="20"/>
      <c r="G60" s="19" t="s">
        <v>85</v>
      </c>
      <c r="H60" s="20">
        <v>2.62</v>
      </c>
      <c r="I60" s="20">
        <v>3.74</v>
      </c>
      <c r="J60" s="20">
        <v>-2.7480000000000002</v>
      </c>
      <c r="L60" s="19" t="s">
        <v>111</v>
      </c>
      <c r="M60" s="20" t="s">
        <v>110</v>
      </c>
      <c r="O60" s="19" t="s">
        <v>109</v>
      </c>
      <c r="P60" s="20" t="s">
        <v>101</v>
      </c>
      <c r="Q60" s="20" t="s">
        <v>43</v>
      </c>
      <c r="R60" s="20" t="s">
        <v>39</v>
      </c>
      <c r="S60" s="20" t="s">
        <v>38</v>
      </c>
      <c r="T60" s="20"/>
      <c r="U60" s="20"/>
    </row>
    <row r="61" spans="1:27" x14ac:dyDescent="0.3">
      <c r="B61" s="20">
        <v>7.91</v>
      </c>
      <c r="C61" s="20">
        <v>9.44</v>
      </c>
      <c r="D61" s="20">
        <v>2.89</v>
      </c>
      <c r="E61" s="20"/>
      <c r="G61" s="19" t="s">
        <v>83</v>
      </c>
      <c r="H61" s="20">
        <v>4.22</v>
      </c>
      <c r="I61" s="20">
        <v>5.87</v>
      </c>
      <c r="J61" s="20">
        <v>1.2</v>
      </c>
      <c r="L61" s="19" t="s">
        <v>44</v>
      </c>
      <c r="M61" s="20" t="s">
        <v>90</v>
      </c>
      <c r="O61" s="19" t="s">
        <v>98</v>
      </c>
      <c r="P61" s="20">
        <v>-4.0380000000000003</v>
      </c>
      <c r="Q61" s="20" t="s">
        <v>31</v>
      </c>
      <c r="R61" s="20" t="s">
        <v>30</v>
      </c>
      <c r="S61" s="59" t="s">
        <v>106</v>
      </c>
      <c r="T61" s="20" t="s">
        <v>92</v>
      </c>
      <c r="U61" s="20"/>
    </row>
    <row r="62" spans="1:27" x14ac:dyDescent="0.3">
      <c r="B62" s="20">
        <v>12.88</v>
      </c>
      <c r="C62" s="20">
        <v>11.02</v>
      </c>
      <c r="D62" s="20">
        <v>-3.37</v>
      </c>
      <c r="E62" s="20"/>
      <c r="G62" s="19" t="s">
        <v>81</v>
      </c>
      <c r="H62" s="20">
        <v>7.91</v>
      </c>
      <c r="I62" s="20">
        <v>13.86</v>
      </c>
      <c r="J62" s="20">
        <v>4.7629999999999999</v>
      </c>
      <c r="L62" s="19" t="s">
        <v>108</v>
      </c>
      <c r="M62" s="20" t="s">
        <v>27</v>
      </c>
      <c r="O62" s="19" t="s">
        <v>99</v>
      </c>
      <c r="P62" s="20">
        <v>8.7810000000000006</v>
      </c>
      <c r="Q62" s="20" t="s">
        <v>31</v>
      </c>
      <c r="R62" s="20" t="s">
        <v>30</v>
      </c>
      <c r="S62" s="20">
        <v>0.1714</v>
      </c>
      <c r="T62" s="20" t="s">
        <v>89</v>
      </c>
      <c r="U62" s="20"/>
    </row>
    <row r="63" spans="1:27" x14ac:dyDescent="0.3">
      <c r="B63" s="20">
        <v>4.22</v>
      </c>
      <c r="C63" s="20">
        <v>5.4</v>
      </c>
      <c r="D63" s="20">
        <v>-2.56</v>
      </c>
      <c r="E63" s="20"/>
      <c r="G63" s="19" t="s">
        <v>80</v>
      </c>
      <c r="H63" s="20">
        <v>12.88</v>
      </c>
      <c r="I63" s="20">
        <v>28.77</v>
      </c>
      <c r="J63" s="20">
        <v>75.66</v>
      </c>
      <c r="L63" s="19" t="s">
        <v>107</v>
      </c>
      <c r="M63" s="20">
        <v>3</v>
      </c>
      <c r="O63" s="19" t="s">
        <v>211</v>
      </c>
      <c r="P63" s="20">
        <v>12.82</v>
      </c>
      <c r="Q63" s="20" t="s">
        <v>27</v>
      </c>
      <c r="R63" s="20" t="s">
        <v>90</v>
      </c>
      <c r="S63" s="20">
        <v>2.2599999999999999E-2</v>
      </c>
      <c r="T63" s="20" t="s">
        <v>105</v>
      </c>
      <c r="U63" s="20"/>
    </row>
    <row r="64" spans="1:27" x14ac:dyDescent="0.3">
      <c r="B64" s="20">
        <v>3.52</v>
      </c>
      <c r="C64" s="20">
        <v>1.9</v>
      </c>
      <c r="D64" s="20">
        <v>-2.81</v>
      </c>
      <c r="E64" s="20"/>
      <c r="G64" s="19"/>
      <c r="H64" s="20"/>
      <c r="I64" s="20"/>
      <c r="J64" s="20"/>
      <c r="L64" s="19" t="s">
        <v>104</v>
      </c>
      <c r="M64" s="20">
        <v>7.6959999999999997</v>
      </c>
      <c r="O64" s="19"/>
      <c r="P64" s="20"/>
      <c r="Q64" s="20"/>
      <c r="R64" s="20"/>
      <c r="S64" s="20"/>
      <c r="T64" s="20"/>
      <c r="U64" s="20"/>
      <c r="AA64" s="29"/>
    </row>
    <row r="65" spans="1:27" x14ac:dyDescent="0.3">
      <c r="B65" s="20">
        <v>5.35</v>
      </c>
      <c r="C65" s="20">
        <v>16.690000000000001</v>
      </c>
      <c r="D65" s="20">
        <v>5.27</v>
      </c>
      <c r="E65" s="20"/>
      <c r="G65" s="19" t="s">
        <v>73</v>
      </c>
      <c r="H65" s="20">
        <v>5.375</v>
      </c>
      <c r="I65" s="20">
        <v>9.4760000000000009</v>
      </c>
      <c r="J65" s="20">
        <v>11.79</v>
      </c>
      <c r="L65" s="19"/>
      <c r="M65" s="20"/>
      <c r="O65" s="19" t="s">
        <v>20</v>
      </c>
      <c r="P65" s="20" t="s">
        <v>103</v>
      </c>
      <c r="Q65" s="20" t="s">
        <v>102</v>
      </c>
      <c r="R65" s="20" t="s">
        <v>101</v>
      </c>
      <c r="S65" s="20" t="s">
        <v>76</v>
      </c>
      <c r="T65" s="20" t="s">
        <v>75</v>
      </c>
      <c r="U65" s="20" t="s">
        <v>100</v>
      </c>
      <c r="AA65" s="29"/>
    </row>
    <row r="66" spans="1:27" x14ac:dyDescent="0.3">
      <c r="B66" s="20">
        <v>1.43</v>
      </c>
      <c r="C66" s="20">
        <v>3.54</v>
      </c>
      <c r="D66" s="20">
        <v>75.66</v>
      </c>
      <c r="E66" s="20"/>
      <c r="G66" s="19" t="s">
        <v>71</v>
      </c>
      <c r="H66" s="20">
        <v>3.234</v>
      </c>
      <c r="I66" s="20">
        <v>8.6760000000000002</v>
      </c>
      <c r="J66" s="20">
        <v>26.05</v>
      </c>
      <c r="L66" s="19" t="s">
        <v>3</v>
      </c>
      <c r="M66" s="20"/>
      <c r="O66" s="19" t="s">
        <v>98</v>
      </c>
      <c r="P66" s="20">
        <v>24.5</v>
      </c>
      <c r="Q66" s="20">
        <v>28.54</v>
      </c>
      <c r="R66" s="20">
        <v>-4.0380000000000003</v>
      </c>
      <c r="S66" s="20">
        <v>15</v>
      </c>
      <c r="T66" s="20">
        <v>13</v>
      </c>
      <c r="U66" s="20">
        <v>0.82969999999999999</v>
      </c>
      <c r="AA66" s="30"/>
    </row>
    <row r="67" spans="1:27" x14ac:dyDescent="0.3">
      <c r="B67" s="20">
        <v>2.39</v>
      </c>
      <c r="C67" s="20">
        <v>1.1599999999999999</v>
      </c>
      <c r="D67" s="20">
        <v>-3.69</v>
      </c>
      <c r="E67" s="20"/>
      <c r="G67" s="19" t="s">
        <v>70</v>
      </c>
      <c r="H67" s="20">
        <v>0.83509999999999995</v>
      </c>
      <c r="I67" s="20">
        <v>2.4060000000000001</v>
      </c>
      <c r="J67" s="20">
        <v>6.5119999999999996</v>
      </c>
      <c r="L67" s="19" t="s">
        <v>66</v>
      </c>
      <c r="M67" s="20">
        <v>3</v>
      </c>
      <c r="O67" s="19" t="s">
        <v>99</v>
      </c>
      <c r="P67" s="20">
        <v>24.5</v>
      </c>
      <c r="Q67" s="20">
        <v>15.72</v>
      </c>
      <c r="R67" s="20">
        <v>8.7810000000000006</v>
      </c>
      <c r="S67" s="20">
        <v>15</v>
      </c>
      <c r="T67" s="20">
        <v>16</v>
      </c>
      <c r="U67" s="20">
        <v>1.9019999999999999</v>
      </c>
      <c r="AA67" s="31"/>
    </row>
    <row r="68" spans="1:27" x14ac:dyDescent="0.3">
      <c r="B68" s="20">
        <v>2.62</v>
      </c>
      <c r="C68" s="20">
        <v>4.37</v>
      </c>
      <c r="D68" s="20">
        <v>3.24</v>
      </c>
      <c r="E68" s="20"/>
      <c r="G68" s="19"/>
      <c r="H68" s="20"/>
      <c r="I68" s="20"/>
      <c r="J68" s="20"/>
      <c r="L68" s="19" t="s">
        <v>65</v>
      </c>
      <c r="M68" s="20">
        <v>44</v>
      </c>
      <c r="O68" s="19" t="s">
        <v>211</v>
      </c>
      <c r="P68" s="20">
        <v>28.54</v>
      </c>
      <c r="Q68" s="20">
        <v>15.72</v>
      </c>
      <c r="R68" s="20">
        <v>12.82</v>
      </c>
      <c r="S68" s="20">
        <v>13</v>
      </c>
      <c r="T68" s="20">
        <v>16</v>
      </c>
      <c r="U68" s="20">
        <v>2.673</v>
      </c>
      <c r="AA68" s="31"/>
    </row>
    <row r="69" spans="1:27" x14ac:dyDescent="0.3">
      <c r="B69" s="20">
        <v>5.26</v>
      </c>
      <c r="C69" s="20"/>
      <c r="D69" s="20">
        <v>0.82</v>
      </c>
      <c r="E69" s="20"/>
      <c r="G69" s="19" t="s">
        <v>68</v>
      </c>
      <c r="H69" s="20">
        <v>3.5830000000000002</v>
      </c>
      <c r="I69" s="20">
        <v>4.234</v>
      </c>
      <c r="J69" s="20">
        <v>-2.0859999999999999</v>
      </c>
      <c r="O69" s="19"/>
      <c r="P69" s="20"/>
      <c r="Q69" s="20"/>
      <c r="R69" s="20"/>
      <c r="S69" s="20"/>
      <c r="T69" s="20"/>
      <c r="U69" s="20"/>
      <c r="AA69" s="31"/>
    </row>
    <row r="70" spans="1:27" x14ac:dyDescent="0.3">
      <c r="B70" s="20">
        <v>2.2200000000000002</v>
      </c>
      <c r="C70" s="20"/>
      <c r="D70" s="20">
        <v>-2.96</v>
      </c>
      <c r="E70" s="20"/>
      <c r="G70" s="19" t="s">
        <v>67</v>
      </c>
      <c r="H70" s="20">
        <v>7.1660000000000004</v>
      </c>
      <c r="I70" s="20">
        <v>14.72</v>
      </c>
      <c r="J70" s="20">
        <v>25.67</v>
      </c>
      <c r="O70" s="19"/>
      <c r="P70" s="20"/>
      <c r="Q70" s="20"/>
      <c r="R70" s="20"/>
      <c r="S70" s="20"/>
      <c r="T70" s="20"/>
      <c r="U70" s="20"/>
      <c r="AA70" s="31"/>
    </row>
    <row r="71" spans="1:27" x14ac:dyDescent="0.3">
      <c r="B71" s="20"/>
      <c r="C71" s="20"/>
      <c r="D71" s="20">
        <v>2.2200000000000002</v>
      </c>
      <c r="E71" s="20"/>
      <c r="G71" s="19"/>
      <c r="H71" s="20"/>
      <c r="I71" s="20"/>
      <c r="J71" s="20"/>
      <c r="O71" s="19"/>
      <c r="P71" s="20"/>
      <c r="Q71" s="20"/>
      <c r="R71" s="20"/>
      <c r="S71" s="20"/>
      <c r="T71" s="20"/>
      <c r="U71" s="20"/>
      <c r="AA71" s="31"/>
    </row>
    <row r="72" spans="1:27" x14ac:dyDescent="0.3">
      <c r="G72" s="19" t="s">
        <v>96</v>
      </c>
      <c r="H72" s="20">
        <v>24.5</v>
      </c>
      <c r="I72" s="20">
        <v>28.54</v>
      </c>
      <c r="J72" s="20">
        <v>15.72</v>
      </c>
      <c r="O72" s="19"/>
      <c r="P72" s="20"/>
      <c r="Q72" s="20"/>
      <c r="R72" s="20"/>
      <c r="S72" s="20"/>
      <c r="T72" s="20"/>
      <c r="U72" s="20"/>
      <c r="AA72" s="31"/>
    </row>
    <row r="73" spans="1:27" ht="15.5" x14ac:dyDescent="0.35">
      <c r="A73" s="34" t="s">
        <v>73</v>
      </c>
      <c r="B73" s="35">
        <f>AVERAGE(B56:B71)</f>
        <v>5.374666666666668</v>
      </c>
      <c r="C73" s="35">
        <f t="shared" ref="C73:D73" si="8">AVERAGE(C56:C71)</f>
        <v>9.4761538461538475</v>
      </c>
      <c r="D73" s="35">
        <f t="shared" si="8"/>
        <v>11.794374999999999</v>
      </c>
      <c r="AA73" s="31"/>
    </row>
    <row r="74" spans="1:27" ht="15.5" x14ac:dyDescent="0.35">
      <c r="A74" s="34" t="s">
        <v>83</v>
      </c>
      <c r="B74" s="35">
        <f>MEDIAN(B56:B71)</f>
        <v>4.22</v>
      </c>
      <c r="C74" s="35">
        <f t="shared" ref="C74:D74" si="9">MEDIAN(C56:C71)</f>
        <v>5.87</v>
      </c>
      <c r="D74" s="35">
        <f t="shared" si="9"/>
        <v>1.2</v>
      </c>
      <c r="AA74" s="31"/>
    </row>
    <row r="75" spans="1:27" ht="15.5" x14ac:dyDescent="0.35">
      <c r="A75" s="34" t="s">
        <v>654</v>
      </c>
      <c r="B75" s="35">
        <f>STDEV(B56:B71)</f>
        <v>3.2344570457732731</v>
      </c>
      <c r="C75" s="35">
        <f t="shared" ref="C75:D75" si="10">STDEV(C56:C71)</f>
        <v>8.6755322012173366</v>
      </c>
      <c r="D75" s="35">
        <f t="shared" si="10"/>
        <v>26.048036386325425</v>
      </c>
      <c r="AA75" s="31"/>
    </row>
    <row r="76" spans="1:27" ht="15.5" x14ac:dyDescent="0.35">
      <c r="A76" s="34" t="s">
        <v>655</v>
      </c>
      <c r="B76" s="35">
        <f>COUNT(B56:B71)</f>
        <v>15</v>
      </c>
      <c r="C76" s="35">
        <f t="shared" ref="C76:D76" si="11">COUNT(C56:C71)</f>
        <v>13</v>
      </c>
      <c r="D76" s="35">
        <f t="shared" si="11"/>
        <v>16</v>
      </c>
      <c r="AA76" s="31"/>
    </row>
    <row r="77" spans="1:27" x14ac:dyDescent="0.3">
      <c r="AA77" s="31"/>
    </row>
    <row r="78" spans="1:27" x14ac:dyDescent="0.3">
      <c r="AA78" s="31"/>
    </row>
    <row r="79" spans="1:27" x14ac:dyDescent="0.3">
      <c r="AA79" s="31"/>
    </row>
    <row r="80" spans="1:27" ht="23" x14ac:dyDescent="0.5">
      <c r="B80" s="69" t="s">
        <v>618</v>
      </c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AA80" s="31"/>
    </row>
    <row r="81" spans="2:27" x14ac:dyDescent="0.3">
      <c r="B81" s="72" t="s">
        <v>210</v>
      </c>
      <c r="C81" s="72"/>
      <c r="D81" s="72"/>
      <c r="E81" s="72"/>
      <c r="G81" s="73" t="s">
        <v>58</v>
      </c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W81" s="74" t="s">
        <v>55</v>
      </c>
      <c r="X81" s="74"/>
      <c r="AA81" s="31"/>
    </row>
    <row r="82" spans="2:27" x14ac:dyDescent="0.3">
      <c r="B82" s="27"/>
      <c r="C82" s="27" t="s">
        <v>209</v>
      </c>
      <c r="D82" s="27" t="s">
        <v>184</v>
      </c>
      <c r="E82" s="27" t="s">
        <v>208</v>
      </c>
      <c r="G82" s="19" t="s">
        <v>53</v>
      </c>
      <c r="H82" s="20" t="s">
        <v>207</v>
      </c>
      <c r="I82" s="20"/>
      <c r="J82" s="20"/>
      <c r="L82" s="19" t="s">
        <v>53</v>
      </c>
      <c r="M82" s="20" t="s">
        <v>206</v>
      </c>
      <c r="N82" s="20"/>
      <c r="O82" s="20"/>
      <c r="Q82" s="19" t="s">
        <v>53</v>
      </c>
      <c r="R82" s="20" t="s">
        <v>205</v>
      </c>
      <c r="S82" s="20"/>
      <c r="T82" s="20"/>
      <c r="W82" s="71" t="s">
        <v>204</v>
      </c>
      <c r="X82" s="71"/>
      <c r="AA82" s="31"/>
    </row>
    <row r="83" spans="2:27" x14ac:dyDescent="0.3">
      <c r="B83" s="19" t="s">
        <v>9</v>
      </c>
      <c r="C83" s="32">
        <v>0</v>
      </c>
      <c r="D83" s="32">
        <v>0</v>
      </c>
      <c r="E83" s="32">
        <v>1</v>
      </c>
      <c r="G83" s="19"/>
      <c r="H83" s="20"/>
      <c r="I83" s="20"/>
      <c r="J83" s="20"/>
      <c r="L83" s="19"/>
      <c r="M83" s="20"/>
      <c r="N83" s="20"/>
      <c r="O83" s="20"/>
      <c r="Q83" s="19"/>
      <c r="R83" s="20"/>
      <c r="S83" s="20"/>
      <c r="T83" s="20"/>
      <c r="W83" s="6" t="s">
        <v>29</v>
      </c>
      <c r="X83" s="6">
        <v>0.95</v>
      </c>
      <c r="AA83" s="31"/>
    </row>
    <row r="84" spans="2:27" x14ac:dyDescent="0.3">
      <c r="B84" s="19" t="s">
        <v>8</v>
      </c>
      <c r="C84" s="32">
        <v>0.38</v>
      </c>
      <c r="D84" s="32">
        <v>0</v>
      </c>
      <c r="E84" s="32">
        <v>0.62</v>
      </c>
      <c r="G84" s="19" t="s">
        <v>203</v>
      </c>
      <c r="H84" s="20"/>
      <c r="I84" s="20"/>
      <c r="J84" s="20"/>
      <c r="L84" s="19" t="s">
        <v>203</v>
      </c>
      <c r="M84" s="20"/>
      <c r="N84" s="20"/>
      <c r="O84" s="20"/>
      <c r="Q84" s="19" t="s">
        <v>203</v>
      </c>
      <c r="R84" s="20"/>
      <c r="S84" s="20"/>
      <c r="T84" s="20"/>
      <c r="W84" s="6" t="s">
        <v>159</v>
      </c>
      <c r="X84" s="6">
        <v>3529402</v>
      </c>
      <c r="AA84" s="31"/>
    </row>
    <row r="85" spans="2:27" x14ac:dyDescent="0.3">
      <c r="B85" s="19" t="s">
        <v>6</v>
      </c>
      <c r="C85" s="32">
        <v>0.19</v>
      </c>
      <c r="D85" s="32">
        <v>0.44</v>
      </c>
      <c r="E85" s="32">
        <v>0.37</v>
      </c>
      <c r="G85" s="19" t="s">
        <v>202</v>
      </c>
      <c r="H85" s="20" t="s">
        <v>201</v>
      </c>
      <c r="I85" s="20"/>
      <c r="J85" s="20"/>
      <c r="L85" s="19" t="s">
        <v>202</v>
      </c>
      <c r="M85" s="20" t="s">
        <v>201</v>
      </c>
      <c r="N85" s="20"/>
      <c r="O85" s="20"/>
      <c r="Q85" s="19" t="s">
        <v>202</v>
      </c>
      <c r="R85" s="20" t="s">
        <v>201</v>
      </c>
      <c r="S85" s="20"/>
      <c r="T85" s="20"/>
      <c r="AA85" s="31"/>
    </row>
    <row r="86" spans="2:27" x14ac:dyDescent="0.3">
      <c r="G86" s="19" t="s">
        <v>32</v>
      </c>
      <c r="H86" s="20" t="s">
        <v>106</v>
      </c>
      <c r="I86" s="20"/>
      <c r="J86" s="20"/>
      <c r="L86" s="19" t="s">
        <v>32</v>
      </c>
      <c r="M86" s="20">
        <v>6.7999999999999996E-3</v>
      </c>
      <c r="N86" s="20"/>
      <c r="O86" s="20"/>
      <c r="Q86" s="19" t="s">
        <v>32</v>
      </c>
      <c r="R86" s="20">
        <v>8.3999999999999995E-3</v>
      </c>
      <c r="S86" s="20"/>
      <c r="T86" s="20"/>
      <c r="W86" s="71" t="s">
        <v>200</v>
      </c>
      <c r="X86" s="71"/>
      <c r="AA86" s="31"/>
    </row>
    <row r="87" spans="2:27" x14ac:dyDescent="0.3">
      <c r="G87" s="19" t="s">
        <v>44</v>
      </c>
      <c r="H87" s="20" t="s">
        <v>30</v>
      </c>
      <c r="I87" s="20"/>
      <c r="J87" s="20"/>
      <c r="L87" s="19" t="s">
        <v>44</v>
      </c>
      <c r="M87" s="20" t="s">
        <v>63</v>
      </c>
      <c r="N87" s="20"/>
      <c r="O87" s="20"/>
      <c r="Q87" s="19" t="s">
        <v>44</v>
      </c>
      <c r="R87" s="20" t="s">
        <v>63</v>
      </c>
      <c r="S87" s="20"/>
      <c r="T87" s="20"/>
      <c r="W87" s="6" t="s">
        <v>29</v>
      </c>
      <c r="X87" s="6">
        <v>0.95711420000000003</v>
      </c>
      <c r="AA87" s="31"/>
    </row>
    <row r="88" spans="2:27" x14ac:dyDescent="0.3">
      <c r="G88" s="19" t="s">
        <v>199</v>
      </c>
      <c r="H88" s="20" t="s">
        <v>198</v>
      </c>
      <c r="I88" s="20"/>
      <c r="J88" s="20"/>
      <c r="L88" s="19" t="s">
        <v>199</v>
      </c>
      <c r="M88" s="20" t="s">
        <v>198</v>
      </c>
      <c r="N88" s="20"/>
      <c r="O88" s="20"/>
      <c r="Q88" s="19" t="s">
        <v>199</v>
      </c>
      <c r="R88" s="20" t="s">
        <v>198</v>
      </c>
      <c r="S88" s="20"/>
      <c r="T88" s="20"/>
      <c r="W88" s="6" t="s">
        <v>159</v>
      </c>
      <c r="X88" s="6">
        <v>14</v>
      </c>
      <c r="AA88" s="31"/>
    </row>
    <row r="89" spans="2:27" x14ac:dyDescent="0.3">
      <c r="G89" s="19" t="s">
        <v>197</v>
      </c>
      <c r="H89" s="20" t="s">
        <v>31</v>
      </c>
      <c r="I89" s="20"/>
      <c r="J89" s="20"/>
      <c r="L89" s="19" t="s">
        <v>197</v>
      </c>
      <c r="M89" s="20" t="s">
        <v>27</v>
      </c>
      <c r="N89" s="20"/>
      <c r="O89" s="20"/>
      <c r="Q89" s="19" t="s">
        <v>197</v>
      </c>
      <c r="R89" s="20" t="s">
        <v>27</v>
      </c>
      <c r="S89" s="20"/>
      <c r="T89" s="20"/>
      <c r="AA89" s="31"/>
    </row>
    <row r="90" spans="2:27" x14ac:dyDescent="0.3">
      <c r="G90" s="19"/>
      <c r="H90" s="20"/>
      <c r="I90" s="20"/>
      <c r="J90" s="20"/>
      <c r="L90" s="19"/>
      <c r="M90" s="20"/>
      <c r="N90" s="20"/>
      <c r="O90" s="20"/>
      <c r="Q90" s="19"/>
      <c r="R90" s="20"/>
      <c r="S90" s="20"/>
      <c r="T90" s="20"/>
      <c r="W90" s="71" t="s">
        <v>196</v>
      </c>
      <c r="X90" s="71"/>
      <c r="AA90" s="31"/>
    </row>
    <row r="91" spans="2:27" x14ac:dyDescent="0.3">
      <c r="G91" s="19" t="s">
        <v>140</v>
      </c>
      <c r="H91" s="20" t="s">
        <v>184</v>
      </c>
      <c r="I91" s="20" t="s">
        <v>183</v>
      </c>
      <c r="J91" s="20" t="s">
        <v>195</v>
      </c>
      <c r="L91" s="19" t="s">
        <v>140</v>
      </c>
      <c r="M91" s="20" t="s">
        <v>184</v>
      </c>
      <c r="N91" s="20" t="s">
        <v>183</v>
      </c>
      <c r="O91" s="20" t="s">
        <v>195</v>
      </c>
      <c r="Q91" s="19" t="s">
        <v>140</v>
      </c>
      <c r="R91" s="20" t="s">
        <v>184</v>
      </c>
      <c r="S91" s="20" t="s">
        <v>183</v>
      </c>
      <c r="T91" s="20" t="s">
        <v>195</v>
      </c>
      <c r="W91" s="6" t="s">
        <v>29</v>
      </c>
      <c r="X91" s="23">
        <v>0.95711420000000003</v>
      </c>
      <c r="AA91" s="31"/>
    </row>
    <row r="92" spans="2:27" x14ac:dyDescent="0.3">
      <c r="G92" s="19" t="s">
        <v>179</v>
      </c>
      <c r="H92" s="20">
        <v>0</v>
      </c>
      <c r="I92" s="20">
        <v>15</v>
      </c>
      <c r="J92" s="20">
        <v>15</v>
      </c>
      <c r="L92" s="19" t="s">
        <v>179</v>
      </c>
      <c r="M92" s="20">
        <v>7</v>
      </c>
      <c r="N92" s="20">
        <v>9</v>
      </c>
      <c r="O92" s="20">
        <v>16</v>
      </c>
      <c r="Q92" s="19" t="s">
        <v>179</v>
      </c>
      <c r="R92" s="20">
        <v>7</v>
      </c>
      <c r="S92" s="20">
        <v>9</v>
      </c>
      <c r="T92" s="20">
        <v>16</v>
      </c>
      <c r="W92" s="6" t="s">
        <v>159</v>
      </c>
      <c r="X92" s="6">
        <v>14</v>
      </c>
      <c r="AA92" s="31"/>
    </row>
    <row r="93" spans="2:27" x14ac:dyDescent="0.3">
      <c r="G93" s="19" t="s">
        <v>174</v>
      </c>
      <c r="H93" s="20">
        <v>0</v>
      </c>
      <c r="I93" s="20">
        <v>13</v>
      </c>
      <c r="J93" s="20">
        <v>13</v>
      </c>
      <c r="L93" s="19" t="s">
        <v>174</v>
      </c>
      <c r="M93" s="20">
        <v>0</v>
      </c>
      <c r="N93" s="20">
        <v>15</v>
      </c>
      <c r="O93" s="20">
        <v>15</v>
      </c>
      <c r="Q93" s="19" t="s">
        <v>174</v>
      </c>
      <c r="R93" s="20">
        <v>0</v>
      </c>
      <c r="S93" s="20">
        <v>13</v>
      </c>
      <c r="T93" s="20">
        <v>13</v>
      </c>
    </row>
    <row r="94" spans="2:27" x14ac:dyDescent="0.3">
      <c r="G94" s="19" t="s">
        <v>195</v>
      </c>
      <c r="H94" s="20">
        <v>0</v>
      </c>
      <c r="I94" s="20">
        <v>28</v>
      </c>
      <c r="J94" s="20">
        <v>28</v>
      </c>
      <c r="L94" s="19" t="s">
        <v>195</v>
      </c>
      <c r="M94" s="20">
        <v>7</v>
      </c>
      <c r="N94" s="20">
        <v>24</v>
      </c>
      <c r="O94" s="20">
        <v>31</v>
      </c>
      <c r="Q94" s="19" t="s">
        <v>195</v>
      </c>
      <c r="R94" s="20">
        <v>7</v>
      </c>
      <c r="S94" s="20">
        <v>22</v>
      </c>
      <c r="T94" s="20">
        <v>29</v>
      </c>
    </row>
    <row r="95" spans="2:27" x14ac:dyDescent="0.3">
      <c r="G95" s="19"/>
      <c r="H95" s="20"/>
      <c r="I95" s="20"/>
      <c r="J95" s="20"/>
      <c r="L95" s="19"/>
      <c r="M95" s="20"/>
      <c r="N95" s="20"/>
      <c r="O95" s="20"/>
      <c r="Q95" s="19"/>
      <c r="R95" s="20"/>
      <c r="S95" s="20"/>
      <c r="T95" s="20"/>
    </row>
    <row r="96" spans="2:27" x14ac:dyDescent="0.3">
      <c r="G96" s="19" t="s">
        <v>194</v>
      </c>
      <c r="H96" s="20" t="s">
        <v>184</v>
      </c>
      <c r="I96" s="20" t="s">
        <v>183</v>
      </c>
      <c r="J96" s="20"/>
      <c r="L96" s="19" t="s">
        <v>194</v>
      </c>
      <c r="M96" s="20" t="s">
        <v>184</v>
      </c>
      <c r="N96" s="20" t="s">
        <v>183</v>
      </c>
      <c r="O96" s="20"/>
      <c r="Q96" s="19" t="s">
        <v>194</v>
      </c>
      <c r="R96" s="20" t="s">
        <v>184</v>
      </c>
      <c r="S96" s="20" t="s">
        <v>183</v>
      </c>
      <c r="T96" s="20"/>
    </row>
    <row r="97" spans="7:20" x14ac:dyDescent="0.3">
      <c r="G97" s="19" t="s">
        <v>179</v>
      </c>
      <c r="H97" s="20" t="s">
        <v>173</v>
      </c>
      <c r="I97" s="20" t="s">
        <v>189</v>
      </c>
      <c r="J97" s="20"/>
      <c r="L97" s="19" t="s">
        <v>179</v>
      </c>
      <c r="M97" s="20" t="s">
        <v>193</v>
      </c>
      <c r="N97" s="20" t="s">
        <v>192</v>
      </c>
      <c r="O97" s="20"/>
      <c r="Q97" s="19" t="s">
        <v>179</v>
      </c>
      <c r="R97" s="20" t="s">
        <v>193</v>
      </c>
      <c r="S97" s="20" t="s">
        <v>192</v>
      </c>
      <c r="T97" s="20"/>
    </row>
    <row r="98" spans="7:20" x14ac:dyDescent="0.3">
      <c r="G98" s="19" t="s">
        <v>174</v>
      </c>
      <c r="H98" s="20" t="s">
        <v>173</v>
      </c>
      <c r="I98" s="20" t="s">
        <v>189</v>
      </c>
      <c r="J98" s="20"/>
      <c r="L98" s="19" t="s">
        <v>174</v>
      </c>
      <c r="M98" s="20" t="s">
        <v>173</v>
      </c>
      <c r="N98" s="20" t="s">
        <v>189</v>
      </c>
      <c r="O98" s="20"/>
      <c r="Q98" s="19" t="s">
        <v>174</v>
      </c>
      <c r="R98" s="20" t="s">
        <v>173</v>
      </c>
      <c r="S98" s="20" t="s">
        <v>189</v>
      </c>
      <c r="T98" s="20"/>
    </row>
    <row r="99" spans="7:20" x14ac:dyDescent="0.3">
      <c r="G99" s="19"/>
      <c r="H99" s="20"/>
      <c r="I99" s="20"/>
      <c r="J99" s="20"/>
      <c r="L99" s="19"/>
      <c r="M99" s="20"/>
      <c r="N99" s="20"/>
      <c r="O99" s="20"/>
      <c r="Q99" s="19"/>
      <c r="R99" s="20"/>
      <c r="S99" s="20"/>
      <c r="T99" s="20"/>
    </row>
    <row r="100" spans="7:20" x14ac:dyDescent="0.3">
      <c r="G100" s="19" t="s">
        <v>191</v>
      </c>
      <c r="H100" s="20" t="s">
        <v>184</v>
      </c>
      <c r="I100" s="20" t="s">
        <v>183</v>
      </c>
      <c r="J100" s="20"/>
      <c r="L100" s="19" t="s">
        <v>191</v>
      </c>
      <c r="M100" s="20" t="s">
        <v>184</v>
      </c>
      <c r="N100" s="20" t="s">
        <v>183</v>
      </c>
      <c r="O100" s="20"/>
      <c r="Q100" s="19" t="s">
        <v>191</v>
      </c>
      <c r="R100" s="20" t="s">
        <v>184</v>
      </c>
      <c r="S100" s="20" t="s">
        <v>183</v>
      </c>
      <c r="T100" s="20"/>
    </row>
    <row r="101" spans="7:20" x14ac:dyDescent="0.3">
      <c r="G101" s="19" t="s">
        <v>179</v>
      </c>
      <c r="H101" s="20"/>
      <c r="I101" s="20" t="s">
        <v>182</v>
      </c>
      <c r="J101" s="20"/>
      <c r="L101" s="19" t="s">
        <v>179</v>
      </c>
      <c r="M101" s="20" t="s">
        <v>189</v>
      </c>
      <c r="N101" s="20" t="s">
        <v>190</v>
      </c>
      <c r="O101" s="20"/>
      <c r="Q101" s="19" t="s">
        <v>179</v>
      </c>
      <c r="R101" s="20" t="s">
        <v>189</v>
      </c>
      <c r="S101" s="20" t="s">
        <v>188</v>
      </c>
      <c r="T101" s="20"/>
    </row>
    <row r="102" spans="7:20" x14ac:dyDescent="0.3">
      <c r="G102" s="19" t="s">
        <v>174</v>
      </c>
      <c r="H102" s="20"/>
      <c r="I102" s="20" t="s">
        <v>176</v>
      </c>
      <c r="J102" s="20"/>
      <c r="L102" s="19" t="s">
        <v>174</v>
      </c>
      <c r="M102" s="20" t="s">
        <v>173</v>
      </c>
      <c r="N102" s="20" t="s">
        <v>187</v>
      </c>
      <c r="O102" s="20"/>
      <c r="Q102" s="19" t="s">
        <v>174</v>
      </c>
      <c r="R102" s="20" t="s">
        <v>173</v>
      </c>
      <c r="S102" s="20" t="s">
        <v>186</v>
      </c>
      <c r="T102" s="20"/>
    </row>
    <row r="103" spans="7:20" x14ac:dyDescent="0.3">
      <c r="G103" s="19"/>
      <c r="H103" s="20"/>
      <c r="I103" s="20"/>
      <c r="J103" s="20"/>
      <c r="L103" s="19"/>
      <c r="M103" s="20"/>
      <c r="N103" s="20"/>
      <c r="O103" s="20"/>
      <c r="Q103" s="19"/>
      <c r="R103" s="20"/>
      <c r="S103" s="20"/>
      <c r="T103" s="20"/>
    </row>
    <row r="104" spans="7:20" x14ac:dyDescent="0.3">
      <c r="G104" s="19" t="s">
        <v>185</v>
      </c>
      <c r="H104" s="20" t="s">
        <v>184</v>
      </c>
      <c r="I104" s="20" t="s">
        <v>183</v>
      </c>
      <c r="J104" s="20"/>
      <c r="L104" s="19" t="s">
        <v>185</v>
      </c>
      <c r="M104" s="20" t="s">
        <v>184</v>
      </c>
      <c r="N104" s="20" t="s">
        <v>183</v>
      </c>
      <c r="O104" s="20"/>
      <c r="Q104" s="19" t="s">
        <v>185</v>
      </c>
      <c r="R104" s="20" t="s">
        <v>184</v>
      </c>
      <c r="S104" s="20" t="s">
        <v>183</v>
      </c>
      <c r="T104" s="20"/>
    </row>
    <row r="105" spans="7:20" x14ac:dyDescent="0.3">
      <c r="G105" s="19" t="s">
        <v>179</v>
      </c>
      <c r="H105" s="20" t="s">
        <v>173</v>
      </c>
      <c r="I105" s="20" t="s">
        <v>182</v>
      </c>
      <c r="J105" s="20"/>
      <c r="L105" s="19" t="s">
        <v>179</v>
      </c>
      <c r="M105" s="20" t="s">
        <v>181</v>
      </c>
      <c r="N105" s="20" t="s">
        <v>180</v>
      </c>
      <c r="O105" s="20"/>
      <c r="Q105" s="19" t="s">
        <v>179</v>
      </c>
      <c r="R105" s="20" t="s">
        <v>178</v>
      </c>
      <c r="S105" s="20" t="s">
        <v>177</v>
      </c>
      <c r="T105" s="20"/>
    </row>
    <row r="106" spans="7:20" x14ac:dyDescent="0.3">
      <c r="G106" s="19" t="s">
        <v>174</v>
      </c>
      <c r="H106" s="20" t="s">
        <v>173</v>
      </c>
      <c r="I106" s="20" t="s">
        <v>176</v>
      </c>
      <c r="J106" s="20"/>
      <c r="L106" s="19" t="s">
        <v>174</v>
      </c>
      <c r="M106" s="20" t="s">
        <v>173</v>
      </c>
      <c r="N106" s="20" t="s">
        <v>175</v>
      </c>
      <c r="O106" s="20"/>
      <c r="Q106" s="19" t="s">
        <v>174</v>
      </c>
      <c r="R106" s="20" t="s">
        <v>173</v>
      </c>
      <c r="S106" s="20" t="s">
        <v>172</v>
      </c>
      <c r="T106" s="20"/>
    </row>
    <row r="107" spans="7:20" x14ac:dyDescent="0.3">
      <c r="Q107" s="19"/>
      <c r="R107" s="20"/>
      <c r="S107" s="20"/>
      <c r="T107" s="20"/>
    </row>
    <row r="108" spans="7:20" x14ac:dyDescent="0.3">
      <c r="Q108" s="19"/>
      <c r="R108" s="20"/>
      <c r="S108" s="20"/>
      <c r="T108" s="20"/>
    </row>
  </sheetData>
  <mergeCells count="28">
    <mergeCell ref="B27:Z27"/>
    <mergeCell ref="B28:D28"/>
    <mergeCell ref="G28:Z28"/>
    <mergeCell ref="G29:J29"/>
    <mergeCell ref="B1:X1"/>
    <mergeCell ref="B2:D2"/>
    <mergeCell ref="G2:X2"/>
    <mergeCell ref="G3:J3"/>
    <mergeCell ref="L3:M3"/>
    <mergeCell ref="O3:U3"/>
    <mergeCell ref="W3:X3"/>
    <mergeCell ref="G55:J55"/>
    <mergeCell ref="L55:M55"/>
    <mergeCell ref="O55:W55"/>
    <mergeCell ref="Y55:Z55"/>
    <mergeCell ref="L29:M29"/>
    <mergeCell ref="O29:W29"/>
    <mergeCell ref="Y29:Z29"/>
    <mergeCell ref="B53:Z53"/>
    <mergeCell ref="B54:D54"/>
    <mergeCell ref="G54:Z54"/>
    <mergeCell ref="W90:X90"/>
    <mergeCell ref="B80:X80"/>
    <mergeCell ref="B81:E81"/>
    <mergeCell ref="G81:U81"/>
    <mergeCell ref="W81:X81"/>
    <mergeCell ref="W82:X82"/>
    <mergeCell ref="W86:X86"/>
  </mergeCells>
  <pageMargins left="0.7" right="0.7" top="0.75" bottom="0.75" header="0.3" footer="0.3"/>
  <pageSetup orientation="portrait" horizontalDpi="4294967293" verticalDpi="0" r:id="rId1"/>
  <ignoredErrors>
    <ignoredError sqref="H97:H98 I97:I98 I101:I102 I105:I106 H105:H106 M97:N98 M101:N102 M105:N106 R97:S98 R101:S102 R105:S10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0012-19AC-7241-B216-A69ECDB5F776}">
  <dimension ref="A1:Y273"/>
  <sheetViews>
    <sheetView topLeftCell="A224" zoomScale="70" zoomScaleNormal="70" workbookViewId="0">
      <selection activeCell="W245" sqref="W245"/>
    </sheetView>
  </sheetViews>
  <sheetFormatPr defaultColWidth="10.83203125" defaultRowHeight="15.5" x14ac:dyDescent="0.35"/>
  <cols>
    <col min="1" max="6" width="10.83203125" style="22"/>
    <col min="7" max="7" width="31.9140625" style="22" customWidth="1"/>
    <col min="8" max="8" width="18.33203125" style="22" customWidth="1"/>
    <col min="9" max="9" width="10.83203125" style="22"/>
    <col min="10" max="10" width="16.6640625" style="22" customWidth="1"/>
    <col min="11" max="11" width="16.83203125" style="22" customWidth="1"/>
    <col min="12" max="13" width="10.83203125" style="22"/>
    <col min="14" max="14" width="33.5" style="22" customWidth="1"/>
    <col min="15" max="15" width="23.1640625" style="22" customWidth="1"/>
    <col min="16" max="16" width="19.6640625" style="22" customWidth="1"/>
    <col min="17" max="17" width="22.33203125" style="22" customWidth="1"/>
    <col min="18" max="18" width="10.83203125" style="22"/>
    <col min="19" max="19" width="17.33203125" style="22" customWidth="1"/>
    <col min="20" max="23" width="10.83203125" style="22"/>
    <col min="24" max="24" width="21" style="22" customWidth="1"/>
    <col min="25" max="16384" width="10.83203125" style="22"/>
  </cols>
  <sheetData>
    <row r="1" spans="2:25" ht="23" x14ac:dyDescent="0.5">
      <c r="B1" s="63" t="s">
        <v>619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 spans="2:25" x14ac:dyDescent="0.35">
      <c r="B2" s="64" t="s">
        <v>59</v>
      </c>
      <c r="C2" s="64"/>
      <c r="D2" s="64"/>
      <c r="E2" s="64"/>
      <c r="F2" s="64"/>
      <c r="G2" s="65" t="s">
        <v>58</v>
      </c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</row>
    <row r="3" spans="2:25" ht="16.5" x14ac:dyDescent="0.35">
      <c r="B3" s="60" t="s">
        <v>620</v>
      </c>
      <c r="C3" s="60"/>
      <c r="D3" s="60"/>
      <c r="E3" s="60"/>
      <c r="F3" s="24"/>
      <c r="G3" s="62" t="s">
        <v>57</v>
      </c>
      <c r="H3" s="62"/>
      <c r="I3" s="62"/>
      <c r="J3" s="62"/>
      <c r="K3" s="62"/>
      <c r="L3" s="62"/>
      <c r="N3" s="66" t="s">
        <v>56</v>
      </c>
      <c r="O3" s="66"/>
      <c r="P3" s="66"/>
      <c r="Q3" s="66"/>
      <c r="R3" s="66"/>
      <c r="S3" s="66"/>
      <c r="T3" s="66"/>
      <c r="U3" s="66"/>
      <c r="V3" s="66"/>
      <c r="X3" s="66" t="s">
        <v>55</v>
      </c>
      <c r="Y3" s="66"/>
    </row>
    <row r="4" spans="2:25" ht="16.5" x14ac:dyDescent="0.4">
      <c r="B4" s="60" t="s">
        <v>162</v>
      </c>
      <c r="C4" s="60"/>
      <c r="D4" s="60" t="s">
        <v>64</v>
      </c>
      <c r="E4" s="60"/>
      <c r="F4" s="15"/>
      <c r="G4" s="19" t="s">
        <v>53</v>
      </c>
      <c r="H4" s="20" t="s">
        <v>891</v>
      </c>
      <c r="I4" s="20"/>
      <c r="J4" s="20"/>
      <c r="K4" s="20"/>
      <c r="L4" s="20"/>
      <c r="N4" s="19" t="s">
        <v>388</v>
      </c>
      <c r="O4" s="20"/>
      <c r="P4" s="20"/>
      <c r="Q4" s="20"/>
      <c r="R4" s="20"/>
      <c r="S4" s="20"/>
      <c r="T4" s="20"/>
      <c r="U4" s="20"/>
      <c r="V4" s="20"/>
      <c r="X4" s="61" t="s">
        <v>881</v>
      </c>
      <c r="Y4" s="61"/>
    </row>
    <row r="5" spans="2:25" ht="16.5" x14ac:dyDescent="0.4">
      <c r="B5" s="1" t="s">
        <v>552</v>
      </c>
      <c r="C5" s="1" t="s">
        <v>858</v>
      </c>
      <c r="D5" s="1" t="s">
        <v>552</v>
      </c>
      <c r="E5" s="1" t="s">
        <v>858</v>
      </c>
      <c r="F5" s="40"/>
      <c r="G5" s="19"/>
      <c r="H5" s="20"/>
      <c r="I5" s="20"/>
      <c r="J5" s="20"/>
      <c r="K5" s="20"/>
      <c r="L5" s="20"/>
      <c r="N5" s="19"/>
      <c r="O5" s="20"/>
      <c r="P5" s="20"/>
      <c r="Q5" s="20"/>
      <c r="R5" s="20"/>
      <c r="S5" s="20"/>
      <c r="T5" s="20"/>
      <c r="U5" s="20"/>
      <c r="V5" s="20"/>
      <c r="X5" s="2" t="s">
        <v>37</v>
      </c>
      <c r="Y5" s="6">
        <v>1.5189870000000001</v>
      </c>
    </row>
    <row r="6" spans="2:25" x14ac:dyDescent="0.35">
      <c r="B6" s="16">
        <v>0.94</v>
      </c>
      <c r="C6" s="16">
        <v>0.67</v>
      </c>
      <c r="D6" s="16">
        <v>1</v>
      </c>
      <c r="E6" s="16">
        <v>0.87</v>
      </c>
      <c r="F6" s="40"/>
      <c r="G6" s="19" t="s">
        <v>51</v>
      </c>
      <c r="H6" s="20" t="s">
        <v>50</v>
      </c>
      <c r="I6" s="20"/>
      <c r="J6" s="20"/>
      <c r="K6" s="20"/>
      <c r="L6" s="20"/>
      <c r="N6" s="19" t="s">
        <v>49</v>
      </c>
      <c r="O6" s="20">
        <v>1</v>
      </c>
      <c r="P6" s="20"/>
      <c r="Q6" s="20"/>
      <c r="R6" s="20"/>
      <c r="S6" s="20"/>
      <c r="T6" s="20"/>
      <c r="U6" s="20"/>
      <c r="V6" s="20"/>
      <c r="X6" s="2" t="s">
        <v>29</v>
      </c>
      <c r="Y6" s="6">
        <v>0.9</v>
      </c>
    </row>
    <row r="7" spans="2:25" x14ac:dyDescent="0.35">
      <c r="B7" s="16">
        <v>1</v>
      </c>
      <c r="C7" s="16">
        <v>0.67</v>
      </c>
      <c r="D7" s="16">
        <v>1</v>
      </c>
      <c r="E7" s="16">
        <v>0.88</v>
      </c>
      <c r="F7" s="40"/>
      <c r="G7" s="19" t="s">
        <v>47</v>
      </c>
      <c r="H7" s="20">
        <v>0.05</v>
      </c>
      <c r="I7" s="20"/>
      <c r="J7" s="20"/>
      <c r="K7" s="20"/>
      <c r="L7" s="20"/>
      <c r="N7" s="19" t="s">
        <v>48</v>
      </c>
      <c r="O7" s="20">
        <v>6</v>
      </c>
      <c r="P7" s="20"/>
      <c r="Q7" s="20"/>
      <c r="R7" s="20"/>
      <c r="S7" s="20"/>
      <c r="T7" s="20"/>
      <c r="U7" s="20"/>
      <c r="V7" s="20"/>
      <c r="X7" s="22" t="s">
        <v>232</v>
      </c>
      <c r="Y7" s="6">
        <v>11</v>
      </c>
    </row>
    <row r="8" spans="2:25" x14ac:dyDescent="0.35">
      <c r="B8" s="16">
        <v>0.95</v>
      </c>
      <c r="C8" s="16">
        <v>0.64</v>
      </c>
      <c r="D8" s="16">
        <v>1</v>
      </c>
      <c r="E8" s="16">
        <v>0.8</v>
      </c>
      <c r="F8" s="40"/>
      <c r="G8" s="19"/>
      <c r="H8" s="20"/>
      <c r="I8" s="20"/>
      <c r="J8" s="20"/>
      <c r="K8" s="20"/>
      <c r="L8" s="20"/>
      <c r="N8" s="19" t="s">
        <v>47</v>
      </c>
      <c r="O8" s="20">
        <v>0.05</v>
      </c>
      <c r="P8" s="20"/>
      <c r="Q8" s="20"/>
      <c r="R8" s="20"/>
      <c r="S8" s="20"/>
      <c r="T8" s="20"/>
      <c r="U8" s="20"/>
      <c r="V8" s="20"/>
      <c r="X8" s="22" t="s">
        <v>462</v>
      </c>
      <c r="Y8" s="6">
        <v>11</v>
      </c>
    </row>
    <row r="9" spans="2:25" x14ac:dyDescent="0.35">
      <c r="B9" s="16">
        <v>1</v>
      </c>
      <c r="C9" s="16">
        <v>0.9</v>
      </c>
      <c r="D9" s="16">
        <v>1</v>
      </c>
      <c r="E9" s="16">
        <v>0.69</v>
      </c>
      <c r="F9" s="40"/>
      <c r="G9" s="19" t="s">
        <v>46</v>
      </c>
      <c r="H9" s="20" t="s">
        <v>45</v>
      </c>
      <c r="I9" s="20" t="s">
        <v>32</v>
      </c>
      <c r="J9" s="20" t="s">
        <v>44</v>
      </c>
      <c r="K9" s="20" t="s">
        <v>43</v>
      </c>
      <c r="L9" s="20"/>
      <c r="N9" s="19"/>
      <c r="O9" s="20"/>
      <c r="P9" s="20"/>
      <c r="Q9" s="20"/>
      <c r="R9" s="20"/>
      <c r="S9" s="20"/>
      <c r="T9" s="20"/>
      <c r="U9" s="20"/>
      <c r="V9" s="20"/>
    </row>
    <row r="10" spans="2:25" ht="16.5" x14ac:dyDescent="0.4">
      <c r="B10" s="16">
        <v>1</v>
      </c>
      <c r="C10" s="16">
        <v>0.95</v>
      </c>
      <c r="D10" s="16">
        <v>1</v>
      </c>
      <c r="E10" s="16">
        <v>0.86</v>
      </c>
      <c r="F10" s="40"/>
      <c r="G10" s="19" t="s">
        <v>28</v>
      </c>
      <c r="H10" s="20">
        <v>4.0709999999999997</v>
      </c>
      <c r="I10" s="20">
        <v>8.6E-3</v>
      </c>
      <c r="J10" s="20" t="s">
        <v>63</v>
      </c>
      <c r="K10" s="20" t="s">
        <v>27</v>
      </c>
      <c r="L10" s="20"/>
      <c r="N10" s="19" t="s">
        <v>42</v>
      </c>
      <c r="O10" s="20" t="s">
        <v>17</v>
      </c>
      <c r="P10" s="20" t="s">
        <v>41</v>
      </c>
      <c r="Q10" s="20" t="s">
        <v>40</v>
      </c>
      <c r="R10" s="20" t="s">
        <v>39</v>
      </c>
      <c r="S10" s="20" t="s">
        <v>38</v>
      </c>
      <c r="T10" s="20"/>
      <c r="U10" s="20"/>
      <c r="V10" s="20"/>
      <c r="X10" s="61" t="s">
        <v>882</v>
      </c>
      <c r="Y10" s="61"/>
    </row>
    <row r="11" spans="2:25" x14ac:dyDescent="0.35">
      <c r="B11" s="16">
        <v>1</v>
      </c>
      <c r="C11" s="16">
        <v>0.82</v>
      </c>
      <c r="D11" s="16">
        <v>1</v>
      </c>
      <c r="E11" s="16">
        <v>0.88</v>
      </c>
      <c r="F11" s="40"/>
      <c r="G11" s="19" t="s">
        <v>24</v>
      </c>
      <c r="H11" s="20">
        <v>8.8610000000000007</v>
      </c>
      <c r="I11" s="20">
        <v>2.0000000000000001E-4</v>
      </c>
      <c r="J11" s="20" t="s">
        <v>62</v>
      </c>
      <c r="K11" s="20" t="s">
        <v>27</v>
      </c>
      <c r="L11" s="20"/>
      <c r="N11" s="19"/>
      <c r="O11" s="20"/>
      <c r="P11" s="20"/>
      <c r="Q11" s="20"/>
      <c r="R11" s="20"/>
      <c r="S11" s="20"/>
      <c r="T11" s="20"/>
      <c r="U11" s="20"/>
      <c r="V11" s="20"/>
      <c r="X11" s="2" t="s">
        <v>37</v>
      </c>
      <c r="Y11" s="6">
        <v>1.1625000000000001</v>
      </c>
    </row>
    <row r="12" spans="2:25" ht="16" x14ac:dyDescent="0.4">
      <c r="B12" s="16">
        <v>1</v>
      </c>
      <c r="C12" s="16">
        <v>0.44</v>
      </c>
      <c r="D12" s="16">
        <v>1</v>
      </c>
      <c r="E12" s="16">
        <v>0.88</v>
      </c>
      <c r="F12" s="40"/>
      <c r="G12" s="19" t="s">
        <v>23</v>
      </c>
      <c r="H12" s="20">
        <v>40.14</v>
      </c>
      <c r="I12" s="59" t="s">
        <v>25</v>
      </c>
      <c r="J12" s="20" t="s">
        <v>26</v>
      </c>
      <c r="K12" s="20" t="s">
        <v>27</v>
      </c>
      <c r="L12" s="20"/>
      <c r="N12" s="19" t="s">
        <v>875</v>
      </c>
      <c r="O12" s="20">
        <v>0.36</v>
      </c>
      <c r="P12" s="20" t="s">
        <v>630</v>
      </c>
      <c r="Q12" s="20" t="s">
        <v>27</v>
      </c>
      <c r="R12" s="20" t="s">
        <v>26</v>
      </c>
      <c r="S12" s="59" t="s">
        <v>25</v>
      </c>
      <c r="T12" s="20"/>
      <c r="U12" s="20"/>
      <c r="V12" s="20"/>
      <c r="X12" s="2" t="s">
        <v>29</v>
      </c>
      <c r="Y12" s="6">
        <v>0.9</v>
      </c>
    </row>
    <row r="13" spans="2:25" x14ac:dyDescent="0.35">
      <c r="B13" s="16">
        <v>0.94</v>
      </c>
      <c r="C13" s="16">
        <v>0.35</v>
      </c>
      <c r="D13" s="16">
        <v>0.95</v>
      </c>
      <c r="E13" s="16">
        <v>0.82</v>
      </c>
      <c r="F13" s="40"/>
      <c r="G13" s="19"/>
      <c r="H13" s="20"/>
      <c r="I13" s="20"/>
      <c r="J13" s="20"/>
      <c r="K13" s="20"/>
      <c r="L13" s="20"/>
      <c r="N13" s="19" t="s">
        <v>631</v>
      </c>
      <c r="O13" s="20">
        <v>-4.1329999999999999E-2</v>
      </c>
      <c r="P13" s="20" t="s">
        <v>632</v>
      </c>
      <c r="Q13" s="20" t="s">
        <v>31</v>
      </c>
      <c r="R13" s="20" t="s">
        <v>30</v>
      </c>
      <c r="S13" s="59">
        <v>0.94240000000000002</v>
      </c>
      <c r="T13" s="20"/>
      <c r="U13" s="20"/>
      <c r="V13" s="20"/>
      <c r="X13" s="22" t="s">
        <v>232</v>
      </c>
      <c r="Y13" s="6">
        <v>17</v>
      </c>
    </row>
    <row r="14" spans="2:25" ht="16" x14ac:dyDescent="0.4">
      <c r="B14" s="16">
        <v>1</v>
      </c>
      <c r="C14" s="16">
        <v>0.14000000000000001</v>
      </c>
      <c r="D14" s="16">
        <v>1</v>
      </c>
      <c r="E14" s="16">
        <v>0.15</v>
      </c>
      <c r="F14" s="40"/>
      <c r="G14" s="19" t="s">
        <v>36</v>
      </c>
      <c r="H14" s="20" t="s">
        <v>35</v>
      </c>
      <c r="I14" s="20" t="s">
        <v>12</v>
      </c>
      <c r="J14" s="20" t="s">
        <v>34</v>
      </c>
      <c r="K14" s="20" t="s">
        <v>33</v>
      </c>
      <c r="L14" s="20" t="s">
        <v>32</v>
      </c>
      <c r="N14" s="19" t="s">
        <v>876</v>
      </c>
      <c r="O14" s="20">
        <v>0.14480000000000001</v>
      </c>
      <c r="P14" s="20" t="s">
        <v>634</v>
      </c>
      <c r="Q14" s="20" t="s">
        <v>27</v>
      </c>
      <c r="R14" s="20" t="s">
        <v>90</v>
      </c>
      <c r="S14" s="59">
        <v>1.03E-2</v>
      </c>
      <c r="T14" s="20"/>
      <c r="U14" s="20"/>
      <c r="V14" s="20"/>
      <c r="X14" s="22" t="s">
        <v>462</v>
      </c>
      <c r="Y14" s="6">
        <v>17</v>
      </c>
    </row>
    <row r="15" spans="2:25" x14ac:dyDescent="0.35">
      <c r="B15" s="16">
        <v>0.98</v>
      </c>
      <c r="C15" s="16">
        <v>0.24</v>
      </c>
      <c r="D15" s="16">
        <v>1</v>
      </c>
      <c r="E15" s="16">
        <v>0.82</v>
      </c>
      <c r="F15" s="40"/>
      <c r="G15" s="19" t="s">
        <v>28</v>
      </c>
      <c r="H15" s="20">
        <v>0.1694</v>
      </c>
      <c r="I15" s="20">
        <v>1</v>
      </c>
      <c r="J15" s="20">
        <v>0.1694</v>
      </c>
      <c r="K15" s="20" t="s">
        <v>624</v>
      </c>
      <c r="L15" s="20" t="s">
        <v>625</v>
      </c>
      <c r="N15" s="19" t="s">
        <v>635</v>
      </c>
      <c r="O15" s="20">
        <v>-0.40129999999999999</v>
      </c>
      <c r="P15" s="20" t="s">
        <v>636</v>
      </c>
      <c r="Q15" s="20" t="s">
        <v>27</v>
      </c>
      <c r="R15" s="20" t="s">
        <v>26</v>
      </c>
      <c r="S15" s="59" t="s">
        <v>25</v>
      </c>
      <c r="T15" s="20"/>
      <c r="U15" s="20"/>
      <c r="V15" s="20"/>
    </row>
    <row r="16" spans="2:25" ht="16.5" x14ac:dyDescent="0.4">
      <c r="B16" s="16">
        <v>1</v>
      </c>
      <c r="C16" s="16">
        <v>0.67</v>
      </c>
      <c r="D16" s="16">
        <v>1</v>
      </c>
      <c r="E16" s="16">
        <v>0.82</v>
      </c>
      <c r="F16" s="40"/>
      <c r="G16" s="19" t="s">
        <v>24</v>
      </c>
      <c r="H16" s="20">
        <v>0.36870000000000003</v>
      </c>
      <c r="I16" s="20">
        <v>1</v>
      </c>
      <c r="J16" s="20">
        <v>0.36870000000000003</v>
      </c>
      <c r="K16" s="20" t="s">
        <v>626</v>
      </c>
      <c r="L16" s="20" t="s">
        <v>627</v>
      </c>
      <c r="N16" s="19" t="s">
        <v>877</v>
      </c>
      <c r="O16" s="20">
        <v>-0.2152</v>
      </c>
      <c r="P16" s="20" t="s">
        <v>638</v>
      </c>
      <c r="Q16" s="20" t="s">
        <v>27</v>
      </c>
      <c r="R16" s="20" t="s">
        <v>26</v>
      </c>
      <c r="S16" s="59" t="s">
        <v>25</v>
      </c>
      <c r="T16" s="20"/>
      <c r="U16" s="20"/>
      <c r="V16" s="20"/>
      <c r="X16" s="61" t="s">
        <v>883</v>
      </c>
      <c r="Y16" s="61"/>
    </row>
    <row r="17" spans="1:25" ht="16" x14ac:dyDescent="0.4">
      <c r="B17" s="16">
        <v>0.8</v>
      </c>
      <c r="C17" s="16">
        <v>0.65</v>
      </c>
      <c r="D17" s="16">
        <v>1</v>
      </c>
      <c r="E17" s="16">
        <v>0.88</v>
      </c>
      <c r="F17" s="40"/>
      <c r="G17" s="19" t="s">
        <v>23</v>
      </c>
      <c r="H17" s="20">
        <v>1.67</v>
      </c>
      <c r="I17" s="20">
        <v>1</v>
      </c>
      <c r="J17" s="20">
        <v>1.67</v>
      </c>
      <c r="K17" s="20" t="s">
        <v>628</v>
      </c>
      <c r="L17" s="20" t="s">
        <v>22</v>
      </c>
      <c r="N17" s="19" t="s">
        <v>878</v>
      </c>
      <c r="O17" s="20">
        <v>0.18609999999999999</v>
      </c>
      <c r="P17" s="20" t="s">
        <v>640</v>
      </c>
      <c r="Q17" s="20" t="s">
        <v>27</v>
      </c>
      <c r="R17" s="20" t="s">
        <v>62</v>
      </c>
      <c r="S17" s="59">
        <v>5.0000000000000001E-4</v>
      </c>
      <c r="T17" s="20"/>
      <c r="U17" s="20"/>
      <c r="V17" s="20"/>
      <c r="X17" s="2" t="s">
        <v>37</v>
      </c>
      <c r="Y17" s="23">
        <v>1.35</v>
      </c>
    </row>
    <row r="18" spans="1:25" x14ac:dyDescent="0.35">
      <c r="B18" s="16">
        <v>0.62</v>
      </c>
      <c r="C18" s="16">
        <v>0.68</v>
      </c>
      <c r="D18" s="16">
        <v>1</v>
      </c>
      <c r="E18" s="16">
        <v>0.88</v>
      </c>
      <c r="F18" s="40"/>
      <c r="G18" s="19" t="s">
        <v>21</v>
      </c>
      <c r="H18" s="20">
        <v>2.0150000000000001</v>
      </c>
      <c r="I18" s="20">
        <v>86</v>
      </c>
      <c r="J18" s="20">
        <v>2.3439999999999999E-2</v>
      </c>
      <c r="K18" s="20"/>
      <c r="L18" s="20"/>
      <c r="N18" s="19"/>
      <c r="O18" s="20"/>
      <c r="P18" s="20"/>
      <c r="Q18" s="20"/>
      <c r="R18" s="20"/>
      <c r="S18" s="20"/>
      <c r="T18" s="20"/>
      <c r="U18" s="20"/>
      <c r="V18" s="20"/>
      <c r="X18" s="2" t="s">
        <v>29</v>
      </c>
      <c r="Y18" s="6">
        <v>0.9</v>
      </c>
    </row>
    <row r="19" spans="1:25" x14ac:dyDescent="0.35">
      <c r="B19" s="16">
        <v>0.84</v>
      </c>
      <c r="C19" s="16">
        <v>0.53</v>
      </c>
      <c r="D19" s="16">
        <v>1</v>
      </c>
      <c r="E19" s="16">
        <v>0.85</v>
      </c>
      <c r="F19" s="40"/>
      <c r="G19" s="18"/>
      <c r="H19" s="17"/>
      <c r="I19" s="17"/>
      <c r="J19" s="17"/>
      <c r="K19" s="17"/>
      <c r="L19" s="17"/>
      <c r="N19" s="19"/>
      <c r="O19" s="20"/>
      <c r="P19" s="20"/>
      <c r="Q19" s="20"/>
      <c r="R19" s="20"/>
      <c r="S19" s="20"/>
      <c r="T19" s="20"/>
      <c r="U19" s="20"/>
      <c r="V19" s="20"/>
      <c r="X19" s="22" t="s">
        <v>232</v>
      </c>
      <c r="Y19" s="6">
        <v>13</v>
      </c>
    </row>
    <row r="20" spans="1:25" x14ac:dyDescent="0.35">
      <c r="B20" s="16">
        <v>1</v>
      </c>
      <c r="C20" s="16">
        <v>0.68</v>
      </c>
      <c r="D20" s="16">
        <v>1</v>
      </c>
      <c r="E20" s="16">
        <v>0.75</v>
      </c>
      <c r="F20" s="40"/>
      <c r="G20" s="2"/>
      <c r="H20" s="1"/>
      <c r="I20" s="1"/>
      <c r="J20" s="1"/>
      <c r="K20" s="1"/>
      <c r="L20" s="1"/>
      <c r="N20" s="19" t="s">
        <v>20</v>
      </c>
      <c r="O20" s="20" t="s">
        <v>19</v>
      </c>
      <c r="P20" s="20" t="s">
        <v>18</v>
      </c>
      <c r="Q20" s="20" t="s">
        <v>17</v>
      </c>
      <c r="R20" s="20" t="s">
        <v>16</v>
      </c>
      <c r="S20" s="20" t="s">
        <v>15</v>
      </c>
      <c r="T20" s="20" t="s">
        <v>14</v>
      </c>
      <c r="U20" s="20" t="s">
        <v>13</v>
      </c>
      <c r="V20" s="20" t="s">
        <v>12</v>
      </c>
      <c r="X20" s="22" t="s">
        <v>462</v>
      </c>
      <c r="Y20" s="6">
        <v>13</v>
      </c>
    </row>
    <row r="21" spans="1:25" x14ac:dyDescent="0.35">
      <c r="B21" s="16">
        <v>1</v>
      </c>
      <c r="C21" s="16">
        <v>0.91</v>
      </c>
      <c r="D21" s="16">
        <v>0.94</v>
      </c>
      <c r="E21" s="16">
        <v>0.85</v>
      </c>
      <c r="F21" s="40"/>
      <c r="G21" s="2"/>
      <c r="H21" s="1"/>
      <c r="I21" s="1"/>
      <c r="J21" s="1"/>
      <c r="K21" s="1"/>
      <c r="L21" s="1"/>
      <c r="N21" s="19"/>
      <c r="O21" s="20"/>
      <c r="P21" s="20"/>
      <c r="Q21" s="20"/>
      <c r="R21" s="20"/>
      <c r="S21" s="20"/>
      <c r="T21" s="20"/>
      <c r="U21" s="20"/>
      <c r="V21" s="20"/>
    </row>
    <row r="22" spans="1:25" ht="16" x14ac:dyDescent="0.4">
      <c r="B22" s="16">
        <v>1</v>
      </c>
      <c r="C22" s="16">
        <v>0.22</v>
      </c>
      <c r="D22" s="16">
        <v>0.88</v>
      </c>
      <c r="E22" s="16">
        <v>0.84</v>
      </c>
      <c r="F22" s="40"/>
      <c r="G22" s="2"/>
      <c r="H22" s="1"/>
      <c r="I22" s="1"/>
      <c r="J22" s="1"/>
      <c r="K22" s="1"/>
      <c r="L22" s="1"/>
      <c r="N22" s="19" t="s">
        <v>875</v>
      </c>
      <c r="O22" s="20">
        <v>0.94640000000000002</v>
      </c>
      <c r="P22" s="20">
        <v>0.58640000000000003</v>
      </c>
      <c r="Q22" s="20">
        <v>0.36</v>
      </c>
      <c r="R22" s="20">
        <v>4.616E-2</v>
      </c>
      <c r="S22" s="20">
        <v>22</v>
      </c>
      <c r="T22" s="20">
        <v>22</v>
      </c>
      <c r="U22" s="20">
        <v>7.7990000000000004</v>
      </c>
      <c r="V22" s="20">
        <v>86</v>
      </c>
    </row>
    <row r="23" spans="1:25" x14ac:dyDescent="0.35">
      <c r="B23" s="16">
        <v>1</v>
      </c>
      <c r="C23" s="16">
        <v>0.27</v>
      </c>
      <c r="D23" s="16">
        <v>1</v>
      </c>
      <c r="E23" s="16">
        <v>0.86</v>
      </c>
      <c r="F23" s="40"/>
      <c r="G23" s="2"/>
      <c r="H23" s="1"/>
      <c r="I23" s="1"/>
      <c r="J23" s="1"/>
      <c r="K23" s="1"/>
      <c r="L23" s="1"/>
      <c r="N23" s="19" t="s">
        <v>631</v>
      </c>
      <c r="O23" s="20">
        <v>0.94640000000000002</v>
      </c>
      <c r="P23" s="20">
        <v>0.98770000000000002</v>
      </c>
      <c r="Q23" s="20">
        <v>-4.1329999999999999E-2</v>
      </c>
      <c r="R23" s="20">
        <v>4.6699999999999998E-2</v>
      </c>
      <c r="S23" s="20">
        <v>22</v>
      </c>
      <c r="T23" s="20">
        <v>21</v>
      </c>
      <c r="U23" s="20">
        <v>0.88500000000000001</v>
      </c>
      <c r="V23" s="20">
        <v>86</v>
      </c>
    </row>
    <row r="24" spans="1:25" ht="16" x14ac:dyDescent="0.4">
      <c r="B24" s="16">
        <v>1</v>
      </c>
      <c r="C24" s="16">
        <v>0.35</v>
      </c>
      <c r="D24" s="16">
        <v>0.97166666700000004</v>
      </c>
      <c r="E24" s="16">
        <v>0.89</v>
      </c>
      <c r="F24" s="40"/>
      <c r="G24" s="2"/>
      <c r="H24" s="1"/>
      <c r="I24" s="1"/>
      <c r="J24" s="1"/>
      <c r="K24" s="1"/>
      <c r="L24" s="1"/>
      <c r="N24" s="19" t="s">
        <v>876</v>
      </c>
      <c r="O24" s="20">
        <v>0.94640000000000002</v>
      </c>
      <c r="P24" s="20">
        <v>0.80159999999999998</v>
      </c>
      <c r="Q24" s="20">
        <v>0.14480000000000001</v>
      </c>
      <c r="R24" s="20">
        <v>4.4749999999999998E-2</v>
      </c>
      <c r="S24" s="20">
        <v>22</v>
      </c>
      <c r="T24" s="20">
        <v>25</v>
      </c>
      <c r="U24" s="20">
        <v>3.2349999999999999</v>
      </c>
      <c r="V24" s="20">
        <v>86</v>
      </c>
    </row>
    <row r="25" spans="1:25" ht="16" x14ac:dyDescent="0.4">
      <c r="B25" s="16">
        <v>0.78</v>
      </c>
      <c r="C25" s="16">
        <v>0.67</v>
      </c>
      <c r="D25" s="16">
        <v>1</v>
      </c>
      <c r="E25" s="16">
        <v>0.85</v>
      </c>
      <c r="F25" s="40"/>
      <c r="G25" s="2"/>
      <c r="H25" s="1"/>
      <c r="I25" s="1"/>
      <c r="J25" s="1"/>
      <c r="K25" s="1"/>
      <c r="L25" s="1"/>
      <c r="N25" s="19" t="s">
        <v>879</v>
      </c>
      <c r="O25" s="20">
        <v>0.58640000000000003</v>
      </c>
      <c r="P25" s="20">
        <v>0.98770000000000002</v>
      </c>
      <c r="Q25" s="20">
        <v>-0.40129999999999999</v>
      </c>
      <c r="R25" s="20">
        <v>4.6699999999999998E-2</v>
      </c>
      <c r="S25" s="20">
        <v>22</v>
      </c>
      <c r="T25" s="20">
        <v>21</v>
      </c>
      <c r="U25" s="20">
        <v>8.593</v>
      </c>
      <c r="V25" s="20">
        <v>86</v>
      </c>
    </row>
    <row r="26" spans="1:25" ht="16" x14ac:dyDescent="0.4">
      <c r="B26" s="16">
        <v>1</v>
      </c>
      <c r="C26" s="16">
        <v>0.66</v>
      </c>
      <c r="D26" s="16">
        <v>1</v>
      </c>
      <c r="E26" s="16">
        <v>0.89</v>
      </c>
      <c r="F26" s="40"/>
      <c r="G26" s="2"/>
      <c r="H26" s="1"/>
      <c r="I26" s="1"/>
      <c r="J26" s="1"/>
      <c r="K26" s="1"/>
      <c r="L26" s="1"/>
      <c r="N26" s="19" t="s">
        <v>880</v>
      </c>
      <c r="O26" s="20">
        <v>0.58640000000000003</v>
      </c>
      <c r="P26" s="20">
        <v>0.80159999999999998</v>
      </c>
      <c r="Q26" s="20">
        <v>-0.2152</v>
      </c>
      <c r="R26" s="20">
        <v>4.4749999999999998E-2</v>
      </c>
      <c r="S26" s="20">
        <v>22</v>
      </c>
      <c r="T26" s="20">
        <v>25</v>
      </c>
      <c r="U26" s="20">
        <v>4.8099999999999996</v>
      </c>
      <c r="V26" s="20">
        <v>86</v>
      </c>
    </row>
    <row r="27" spans="1:25" ht="16" x14ac:dyDescent="0.4">
      <c r="B27" s="16">
        <v>0.97</v>
      </c>
      <c r="C27" s="16">
        <v>0.79</v>
      </c>
      <c r="D27" s="3"/>
      <c r="E27" s="16">
        <v>0.5</v>
      </c>
      <c r="G27" s="2"/>
      <c r="H27" s="1"/>
      <c r="I27" s="1"/>
      <c r="J27" s="1"/>
      <c r="K27" s="1"/>
      <c r="L27" s="1"/>
      <c r="N27" s="19" t="s">
        <v>878</v>
      </c>
      <c r="O27" s="20">
        <v>0.98770000000000002</v>
      </c>
      <c r="P27" s="20">
        <v>0.80159999999999998</v>
      </c>
      <c r="Q27" s="20">
        <v>0.18609999999999999</v>
      </c>
      <c r="R27" s="20">
        <v>4.5310000000000003E-2</v>
      </c>
      <c r="S27" s="20">
        <v>21</v>
      </c>
      <c r="T27" s="20">
        <v>25</v>
      </c>
      <c r="U27" s="20">
        <v>4.1070000000000002</v>
      </c>
      <c r="V27" s="20">
        <v>86</v>
      </c>
    </row>
    <row r="28" spans="1:25" x14ac:dyDescent="0.35">
      <c r="B28" s="3"/>
      <c r="C28" s="16"/>
      <c r="D28" s="3"/>
      <c r="E28" s="16">
        <v>0.77</v>
      </c>
      <c r="G28" s="2"/>
      <c r="H28" s="1"/>
      <c r="I28" s="1"/>
      <c r="J28" s="1"/>
      <c r="K28" s="1"/>
      <c r="L28" s="1"/>
      <c r="N28" s="19"/>
      <c r="O28" s="20"/>
      <c r="P28" s="20"/>
      <c r="Q28" s="20"/>
      <c r="R28" s="20"/>
      <c r="S28" s="20"/>
      <c r="T28" s="20"/>
      <c r="U28" s="20"/>
      <c r="V28" s="20"/>
    </row>
    <row r="29" spans="1:25" x14ac:dyDescent="0.35">
      <c r="B29" s="3"/>
      <c r="C29" s="3"/>
      <c r="D29" s="3"/>
      <c r="E29" s="16">
        <v>0.86</v>
      </c>
      <c r="G29" s="2"/>
      <c r="H29" s="1"/>
      <c r="I29" s="1"/>
      <c r="J29" s="1"/>
      <c r="K29" s="1"/>
      <c r="L29" s="1"/>
      <c r="N29" s="19"/>
      <c r="O29" s="20"/>
      <c r="P29" s="20"/>
      <c r="Q29" s="20"/>
      <c r="R29" s="20"/>
      <c r="S29" s="20"/>
      <c r="T29" s="20"/>
      <c r="U29" s="20"/>
      <c r="V29" s="20"/>
    </row>
    <row r="30" spans="1:25" x14ac:dyDescent="0.35">
      <c r="B30" s="3"/>
      <c r="C30" s="3"/>
      <c r="D30" s="3"/>
      <c r="E30" s="16">
        <v>0.9</v>
      </c>
      <c r="G30" s="2"/>
      <c r="H30" s="1"/>
      <c r="I30" s="1"/>
      <c r="J30" s="1"/>
      <c r="K30" s="1"/>
      <c r="L30" s="1"/>
      <c r="N30" s="19"/>
      <c r="O30" s="20"/>
      <c r="P30" s="20"/>
      <c r="Q30" s="20"/>
      <c r="R30" s="20"/>
      <c r="S30" s="20"/>
      <c r="T30" s="20"/>
      <c r="U30" s="20"/>
      <c r="V30" s="20"/>
    </row>
    <row r="31" spans="1:25" x14ac:dyDescent="0.35">
      <c r="B31" s="3"/>
      <c r="C31" s="3"/>
      <c r="D31" s="3"/>
      <c r="E31" s="16"/>
      <c r="G31" s="2"/>
      <c r="H31" s="1"/>
      <c r="I31" s="1"/>
      <c r="J31" s="1"/>
      <c r="K31" s="1"/>
      <c r="L31" s="1"/>
    </row>
    <row r="32" spans="1:25" x14ac:dyDescent="0.35">
      <c r="A32" s="87" t="s">
        <v>73</v>
      </c>
      <c r="B32" s="35">
        <f>AVERAGE(B6:B30)</f>
        <v>0.94636363636363641</v>
      </c>
      <c r="C32" s="35">
        <f t="shared" ref="C32:E32" si="0">AVERAGE(C6:C30)</f>
        <v>0.58636363636363631</v>
      </c>
      <c r="D32" s="35">
        <f t="shared" si="0"/>
        <v>0.98769841271428571</v>
      </c>
      <c r="E32" s="35">
        <f t="shared" si="0"/>
        <v>0.80159999999999998</v>
      </c>
    </row>
    <row r="33" spans="1:25" x14ac:dyDescent="0.35">
      <c r="A33" s="87" t="s">
        <v>83</v>
      </c>
      <c r="B33" s="35">
        <f>MEDIAN(B6:B30)</f>
        <v>1</v>
      </c>
      <c r="C33" s="35">
        <f t="shared" ref="C33:E33" si="1">MEDIAN(C6:C30)</f>
        <v>0.66500000000000004</v>
      </c>
      <c r="D33" s="35">
        <f t="shared" si="1"/>
        <v>1</v>
      </c>
      <c r="E33" s="35">
        <f t="shared" si="1"/>
        <v>0.85</v>
      </c>
    </row>
    <row r="34" spans="1:25" x14ac:dyDescent="0.35">
      <c r="A34" s="87" t="s">
        <v>654</v>
      </c>
      <c r="B34" s="35">
        <f>STDEV(B6:B30)</f>
        <v>9.9069261704720871E-2</v>
      </c>
      <c r="C34" s="35">
        <f t="shared" ref="C34:E34" si="2">STDEV(C6:C30)</f>
        <v>0.23695580167628716</v>
      </c>
      <c r="D34" s="35">
        <f t="shared" si="2"/>
        <v>3.0103876589386208E-2</v>
      </c>
      <c r="E34" s="35">
        <f t="shared" si="2"/>
        <v>0.1597049362626799</v>
      </c>
    </row>
    <row r="35" spans="1:25" x14ac:dyDescent="0.35">
      <c r="A35" s="87" t="s">
        <v>655</v>
      </c>
      <c r="B35" s="35">
        <f>COUNT(B6:B30)</f>
        <v>22</v>
      </c>
      <c r="C35" s="35">
        <f t="shared" ref="C35:E35" si="3">COUNT(C6:C30)</f>
        <v>22</v>
      </c>
      <c r="D35" s="35">
        <f t="shared" si="3"/>
        <v>21</v>
      </c>
      <c r="E35" s="35">
        <f t="shared" si="3"/>
        <v>25</v>
      </c>
    </row>
    <row r="38" spans="1:25" ht="23" x14ac:dyDescent="0.5">
      <c r="B38" s="63" t="s">
        <v>641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</row>
    <row r="39" spans="1:25" x14ac:dyDescent="0.35">
      <c r="B39" s="64" t="s">
        <v>59</v>
      </c>
      <c r="C39" s="64"/>
      <c r="D39" s="64"/>
      <c r="E39" s="64"/>
      <c r="F39" s="64"/>
      <c r="G39" s="65" t="s">
        <v>58</v>
      </c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</row>
    <row r="40" spans="1:25" ht="16.5" x14ac:dyDescent="0.35">
      <c r="B40" s="60" t="s">
        <v>642</v>
      </c>
      <c r="C40" s="60"/>
      <c r="D40" s="60"/>
      <c r="E40" s="60"/>
      <c r="F40" s="24"/>
      <c r="G40" s="62" t="s">
        <v>57</v>
      </c>
      <c r="H40" s="62"/>
      <c r="I40" s="62"/>
      <c r="J40" s="62"/>
      <c r="K40" s="62"/>
      <c r="L40" s="62"/>
      <c r="N40" s="66" t="s">
        <v>56</v>
      </c>
      <c r="O40" s="66"/>
      <c r="P40" s="66"/>
      <c r="Q40" s="66"/>
      <c r="R40" s="66"/>
      <c r="S40" s="66"/>
      <c r="T40" s="66"/>
      <c r="U40" s="66"/>
      <c r="V40" s="66"/>
      <c r="X40" s="66" t="s">
        <v>55</v>
      </c>
      <c r="Y40" s="66"/>
    </row>
    <row r="41" spans="1:25" ht="16.5" x14ac:dyDescent="0.4">
      <c r="B41" s="60" t="s">
        <v>162</v>
      </c>
      <c r="C41" s="60"/>
      <c r="D41" s="60" t="s">
        <v>64</v>
      </c>
      <c r="E41" s="60"/>
      <c r="G41" s="19" t="s">
        <v>53</v>
      </c>
      <c r="H41" s="20" t="s">
        <v>885</v>
      </c>
      <c r="I41" s="20"/>
      <c r="J41" s="20"/>
      <c r="K41" s="20"/>
      <c r="L41" s="20"/>
      <c r="N41" s="19" t="s">
        <v>388</v>
      </c>
      <c r="O41" s="20"/>
      <c r="P41" s="20"/>
      <c r="Q41" s="20"/>
      <c r="R41" s="20"/>
      <c r="S41" s="20"/>
      <c r="T41" s="20"/>
      <c r="U41" s="20"/>
      <c r="V41" s="20"/>
      <c r="X41" s="61" t="s">
        <v>881</v>
      </c>
      <c r="Y41" s="61"/>
    </row>
    <row r="42" spans="1:25" ht="16.5" x14ac:dyDescent="0.4">
      <c r="B42" s="1" t="s">
        <v>552</v>
      </c>
      <c r="C42" s="1" t="s">
        <v>858</v>
      </c>
      <c r="D42" s="1" t="s">
        <v>552</v>
      </c>
      <c r="E42" s="1" t="s">
        <v>858</v>
      </c>
      <c r="G42" s="19"/>
      <c r="H42" s="20"/>
      <c r="I42" s="20"/>
      <c r="J42" s="20"/>
      <c r="K42" s="20"/>
      <c r="L42" s="20"/>
      <c r="N42" s="19"/>
      <c r="O42" s="20"/>
      <c r="P42" s="20"/>
      <c r="Q42" s="20"/>
      <c r="R42" s="20"/>
      <c r="S42" s="20"/>
      <c r="T42" s="20"/>
      <c r="U42" s="20"/>
      <c r="V42" s="20"/>
      <c r="X42" s="2" t="s">
        <v>37</v>
      </c>
      <c r="Y42" s="6">
        <v>1.3333330000000001</v>
      </c>
    </row>
    <row r="43" spans="1:25" x14ac:dyDescent="0.35">
      <c r="B43" s="20">
        <v>7.0000000000000007E-2</v>
      </c>
      <c r="C43" s="20">
        <v>0.22</v>
      </c>
      <c r="D43" s="20">
        <v>0</v>
      </c>
      <c r="E43" s="20">
        <v>0.13</v>
      </c>
      <c r="G43" s="19" t="s">
        <v>51</v>
      </c>
      <c r="H43" s="20" t="s">
        <v>50</v>
      </c>
      <c r="I43" s="20"/>
      <c r="J43" s="20"/>
      <c r="K43" s="20"/>
      <c r="L43" s="20"/>
      <c r="N43" s="19" t="s">
        <v>49</v>
      </c>
      <c r="O43" s="20">
        <v>1</v>
      </c>
      <c r="P43" s="20"/>
      <c r="Q43" s="20"/>
      <c r="R43" s="20"/>
      <c r="S43" s="20"/>
      <c r="T43" s="20"/>
      <c r="U43" s="20"/>
      <c r="V43" s="20"/>
      <c r="X43" s="2" t="s">
        <v>29</v>
      </c>
      <c r="Y43" s="6">
        <v>0.9</v>
      </c>
    </row>
    <row r="44" spans="1:25" x14ac:dyDescent="0.35">
      <c r="B44" s="20">
        <v>0</v>
      </c>
      <c r="C44" s="20">
        <v>0.16</v>
      </c>
      <c r="D44" s="20">
        <v>0</v>
      </c>
      <c r="E44" s="20">
        <v>0.08</v>
      </c>
      <c r="G44" s="19" t="s">
        <v>47</v>
      </c>
      <c r="H44" s="20">
        <v>0.05</v>
      </c>
      <c r="I44" s="20"/>
      <c r="J44" s="20"/>
      <c r="K44" s="20"/>
      <c r="L44" s="20"/>
      <c r="N44" s="19" t="s">
        <v>48</v>
      </c>
      <c r="O44" s="20">
        <v>6</v>
      </c>
      <c r="P44" s="20"/>
      <c r="Q44" s="20"/>
      <c r="R44" s="20"/>
      <c r="S44" s="20"/>
      <c r="T44" s="20"/>
      <c r="U44" s="20"/>
      <c r="V44" s="20"/>
      <c r="X44" s="22" t="s">
        <v>232</v>
      </c>
      <c r="Y44" s="6">
        <v>13</v>
      </c>
    </row>
    <row r="45" spans="1:25" x14ac:dyDescent="0.35">
      <c r="B45" s="20">
        <v>0</v>
      </c>
      <c r="C45" s="20">
        <v>0.18</v>
      </c>
      <c r="D45" s="20">
        <v>0</v>
      </c>
      <c r="E45" s="20">
        <v>0.15</v>
      </c>
      <c r="G45" s="19"/>
      <c r="H45" s="20"/>
      <c r="I45" s="20"/>
      <c r="J45" s="20"/>
      <c r="K45" s="20"/>
      <c r="L45" s="20"/>
      <c r="N45" s="19" t="s">
        <v>47</v>
      </c>
      <c r="O45" s="20">
        <v>0.05</v>
      </c>
      <c r="P45" s="20"/>
      <c r="Q45" s="20"/>
      <c r="R45" s="20"/>
      <c r="S45" s="20"/>
      <c r="T45" s="20"/>
      <c r="U45" s="20"/>
      <c r="V45" s="20"/>
      <c r="X45" s="22" t="s">
        <v>462</v>
      </c>
      <c r="Y45" s="6">
        <v>13</v>
      </c>
    </row>
    <row r="46" spans="1:25" x14ac:dyDescent="0.35">
      <c r="B46" s="20">
        <v>0</v>
      </c>
      <c r="C46" s="20">
        <v>0</v>
      </c>
      <c r="D46" s="20">
        <v>0</v>
      </c>
      <c r="E46" s="20">
        <v>0.21</v>
      </c>
      <c r="G46" s="19" t="s">
        <v>46</v>
      </c>
      <c r="H46" s="20" t="s">
        <v>45</v>
      </c>
      <c r="I46" s="20" t="s">
        <v>32</v>
      </c>
      <c r="J46" s="20" t="s">
        <v>44</v>
      </c>
      <c r="K46" s="20" t="s">
        <v>43</v>
      </c>
      <c r="L46" s="20"/>
      <c r="N46" s="19"/>
      <c r="O46" s="20"/>
      <c r="P46" s="20"/>
      <c r="Q46" s="20"/>
      <c r="R46" s="20"/>
      <c r="S46" s="20"/>
      <c r="T46" s="20"/>
      <c r="U46" s="20"/>
      <c r="V46" s="20"/>
    </row>
    <row r="47" spans="1:25" ht="16.5" x14ac:dyDescent="0.4">
      <c r="B47" s="20">
        <v>0</v>
      </c>
      <c r="C47" s="20">
        <v>0</v>
      </c>
      <c r="D47" s="20">
        <v>0</v>
      </c>
      <c r="E47" s="20">
        <v>0.04</v>
      </c>
      <c r="G47" s="19" t="s">
        <v>28</v>
      </c>
      <c r="H47" s="20">
        <v>1.446</v>
      </c>
      <c r="I47" s="20">
        <v>0.1227</v>
      </c>
      <c r="J47" s="20" t="s">
        <v>30</v>
      </c>
      <c r="K47" s="20" t="s">
        <v>31</v>
      </c>
      <c r="L47" s="20"/>
      <c r="N47" s="19" t="s">
        <v>42</v>
      </c>
      <c r="O47" s="20" t="s">
        <v>17</v>
      </c>
      <c r="P47" s="20" t="s">
        <v>41</v>
      </c>
      <c r="Q47" s="20" t="s">
        <v>40</v>
      </c>
      <c r="R47" s="20" t="s">
        <v>39</v>
      </c>
      <c r="S47" s="20" t="s">
        <v>38</v>
      </c>
      <c r="T47" s="20"/>
      <c r="U47" s="20"/>
      <c r="V47" s="20"/>
      <c r="X47" s="61" t="s">
        <v>882</v>
      </c>
      <c r="Y47" s="61"/>
    </row>
    <row r="48" spans="1:25" x14ac:dyDescent="0.35">
      <c r="B48" s="20">
        <v>0</v>
      </c>
      <c r="C48" s="20">
        <v>0</v>
      </c>
      <c r="D48" s="20">
        <v>0</v>
      </c>
      <c r="E48" s="20">
        <v>7.0000000000000007E-2</v>
      </c>
      <c r="G48" s="19" t="s">
        <v>24</v>
      </c>
      <c r="H48" s="20">
        <v>6.0369999999999999</v>
      </c>
      <c r="I48" s="20">
        <v>2E-3</v>
      </c>
      <c r="J48" s="20" t="s">
        <v>63</v>
      </c>
      <c r="K48" s="20" t="s">
        <v>27</v>
      </c>
      <c r="L48" s="20"/>
      <c r="N48" s="19"/>
      <c r="O48" s="20"/>
      <c r="P48" s="20"/>
      <c r="Q48" s="20"/>
      <c r="R48" s="20"/>
      <c r="S48" s="20"/>
      <c r="T48" s="20"/>
      <c r="U48" s="20"/>
      <c r="V48" s="20"/>
      <c r="X48" s="2" t="s">
        <v>37</v>
      </c>
      <c r="Y48" s="6">
        <v>1.648649</v>
      </c>
    </row>
    <row r="49" spans="2:25" ht="16" x14ac:dyDescent="0.4">
      <c r="B49" s="20">
        <v>0</v>
      </c>
      <c r="C49" s="20">
        <v>0.23</v>
      </c>
      <c r="D49" s="20">
        <v>0</v>
      </c>
      <c r="E49" s="20">
        <v>0.12</v>
      </c>
      <c r="G49" s="19" t="s">
        <v>23</v>
      </c>
      <c r="H49" s="20">
        <v>42.68</v>
      </c>
      <c r="I49" s="59" t="s">
        <v>25</v>
      </c>
      <c r="J49" s="20" t="s">
        <v>26</v>
      </c>
      <c r="K49" s="20" t="s">
        <v>27</v>
      </c>
      <c r="L49" s="20"/>
      <c r="N49" s="19" t="s">
        <v>875</v>
      </c>
      <c r="O49" s="20">
        <v>-0.1759</v>
      </c>
      <c r="P49" s="20" t="s">
        <v>648</v>
      </c>
      <c r="Q49" s="20" t="s">
        <v>27</v>
      </c>
      <c r="R49" s="20" t="s">
        <v>26</v>
      </c>
      <c r="S49" s="59" t="s">
        <v>25</v>
      </c>
      <c r="T49" s="20"/>
      <c r="U49" s="20"/>
      <c r="V49" s="20"/>
      <c r="X49" s="2" t="s">
        <v>29</v>
      </c>
      <c r="Y49" s="6">
        <v>0.9</v>
      </c>
    </row>
    <row r="50" spans="2:25" x14ac:dyDescent="0.35">
      <c r="B50" s="20">
        <v>0.04</v>
      </c>
      <c r="C50" s="20">
        <v>0.37</v>
      </c>
      <c r="D50" s="20">
        <v>0</v>
      </c>
      <c r="E50" s="20">
        <v>0.08</v>
      </c>
      <c r="G50" s="19"/>
      <c r="H50" s="20"/>
      <c r="I50" s="20"/>
      <c r="J50" s="20"/>
      <c r="K50" s="20"/>
      <c r="L50" s="20"/>
      <c r="N50" s="19" t="s">
        <v>631</v>
      </c>
      <c r="O50" s="20">
        <v>2.853E-2</v>
      </c>
      <c r="P50" s="20" t="s">
        <v>649</v>
      </c>
      <c r="Q50" s="20" t="s">
        <v>31</v>
      </c>
      <c r="R50" s="20" t="s">
        <v>30</v>
      </c>
      <c r="S50" s="59">
        <v>0.84009999999999996</v>
      </c>
      <c r="T50" s="20"/>
      <c r="U50" s="20"/>
      <c r="V50" s="20"/>
      <c r="X50" s="22" t="s">
        <v>232</v>
      </c>
      <c r="Y50" s="6">
        <v>9</v>
      </c>
    </row>
    <row r="51" spans="2:25" ht="16" x14ac:dyDescent="0.4">
      <c r="B51" s="20">
        <v>0</v>
      </c>
      <c r="C51" s="20">
        <v>0.34</v>
      </c>
      <c r="D51" s="20">
        <v>0</v>
      </c>
      <c r="E51" s="20">
        <v>0.42</v>
      </c>
      <c r="G51" s="19" t="s">
        <v>36</v>
      </c>
      <c r="H51" s="20" t="s">
        <v>35</v>
      </c>
      <c r="I51" s="20" t="s">
        <v>12</v>
      </c>
      <c r="J51" s="20" t="s">
        <v>34</v>
      </c>
      <c r="K51" s="20" t="s">
        <v>33</v>
      </c>
      <c r="L51" s="20" t="s">
        <v>32</v>
      </c>
      <c r="N51" s="19" t="s">
        <v>876</v>
      </c>
      <c r="O51" s="20">
        <v>-9.2689999999999995E-2</v>
      </c>
      <c r="P51" s="20" t="s">
        <v>650</v>
      </c>
      <c r="Q51" s="20" t="s">
        <v>27</v>
      </c>
      <c r="R51" s="20" t="s">
        <v>63</v>
      </c>
      <c r="S51" s="59">
        <v>1.5E-3</v>
      </c>
      <c r="T51" s="20"/>
      <c r="U51" s="20"/>
      <c r="V51" s="20"/>
      <c r="X51" s="22" t="s">
        <v>462</v>
      </c>
      <c r="Y51" s="6">
        <v>9</v>
      </c>
    </row>
    <row r="52" spans="2:25" ht="16" x14ac:dyDescent="0.4">
      <c r="B52" s="20">
        <v>0</v>
      </c>
      <c r="C52" s="20">
        <v>0.49</v>
      </c>
      <c r="D52" s="20">
        <v>0</v>
      </c>
      <c r="E52" s="20">
        <v>7.0000000000000007E-2</v>
      </c>
      <c r="G52" s="19" t="s">
        <v>28</v>
      </c>
      <c r="H52" s="20">
        <v>1.6750000000000001E-2</v>
      </c>
      <c r="I52" s="20">
        <v>1</v>
      </c>
      <c r="J52" s="20">
        <v>1.6750000000000001E-2</v>
      </c>
      <c r="K52" s="20" t="s">
        <v>643</v>
      </c>
      <c r="L52" s="20" t="s">
        <v>644</v>
      </c>
      <c r="N52" s="19" t="s">
        <v>879</v>
      </c>
      <c r="O52" s="20">
        <v>0.2044</v>
      </c>
      <c r="P52" s="20" t="s">
        <v>651</v>
      </c>
      <c r="Q52" s="20" t="s">
        <v>27</v>
      </c>
      <c r="R52" s="20" t="s">
        <v>26</v>
      </c>
      <c r="S52" s="59" t="s">
        <v>25</v>
      </c>
      <c r="T52" s="20"/>
      <c r="U52" s="20"/>
      <c r="V52" s="20"/>
    </row>
    <row r="53" spans="2:25" ht="16.5" x14ac:dyDescent="0.4">
      <c r="B53" s="20">
        <v>0</v>
      </c>
      <c r="C53" s="20">
        <v>0.15</v>
      </c>
      <c r="D53" s="20">
        <v>0</v>
      </c>
      <c r="E53" s="20">
        <v>0.09</v>
      </c>
      <c r="G53" s="19" t="s">
        <v>24</v>
      </c>
      <c r="H53" s="20">
        <v>6.9949999999999998E-2</v>
      </c>
      <c r="I53" s="20">
        <v>1</v>
      </c>
      <c r="J53" s="20">
        <v>6.9949999999999998E-2</v>
      </c>
      <c r="K53" s="20" t="s">
        <v>645</v>
      </c>
      <c r="L53" s="20" t="s">
        <v>646</v>
      </c>
      <c r="N53" s="19" t="s">
        <v>880</v>
      </c>
      <c r="O53" s="20">
        <v>8.3220000000000002E-2</v>
      </c>
      <c r="P53" s="20" t="s">
        <v>652</v>
      </c>
      <c r="Q53" s="20" t="s">
        <v>27</v>
      </c>
      <c r="R53" s="20" t="s">
        <v>63</v>
      </c>
      <c r="S53" s="59">
        <v>5.5999999999999999E-3</v>
      </c>
      <c r="T53" s="20"/>
      <c r="U53" s="20"/>
      <c r="V53" s="20"/>
      <c r="X53" s="61" t="s">
        <v>883</v>
      </c>
      <c r="Y53" s="61"/>
    </row>
    <row r="54" spans="2:25" ht="16" x14ac:dyDescent="0.4">
      <c r="B54" s="20">
        <v>0.03</v>
      </c>
      <c r="C54" s="20">
        <v>0.16</v>
      </c>
      <c r="D54" s="20">
        <v>0</v>
      </c>
      <c r="E54" s="20">
        <v>0.12</v>
      </c>
      <c r="G54" s="19" t="s">
        <v>23</v>
      </c>
      <c r="H54" s="20">
        <v>0.4945</v>
      </c>
      <c r="I54" s="20">
        <v>1</v>
      </c>
      <c r="J54" s="20">
        <v>0.4945</v>
      </c>
      <c r="K54" s="20" t="s">
        <v>647</v>
      </c>
      <c r="L54" s="20" t="s">
        <v>22</v>
      </c>
      <c r="N54" s="19" t="s">
        <v>878</v>
      </c>
      <c r="O54" s="20">
        <v>-0.1212</v>
      </c>
      <c r="P54" s="20" t="s">
        <v>653</v>
      </c>
      <c r="Q54" s="20" t="s">
        <v>27</v>
      </c>
      <c r="R54" s="20" t="s">
        <v>26</v>
      </c>
      <c r="S54" s="59" t="s">
        <v>25</v>
      </c>
      <c r="T54" s="20"/>
      <c r="U54" s="20"/>
      <c r="V54" s="20"/>
      <c r="X54" s="2" t="s">
        <v>37</v>
      </c>
      <c r="Y54" s="23">
        <v>1.1216219999999999</v>
      </c>
    </row>
    <row r="55" spans="2:25" x14ac:dyDescent="0.35">
      <c r="B55" s="20">
        <v>0.23</v>
      </c>
      <c r="C55" s="20">
        <v>0.25</v>
      </c>
      <c r="D55" s="20">
        <v>0</v>
      </c>
      <c r="E55" s="20">
        <v>0.11</v>
      </c>
      <c r="G55" s="19" t="s">
        <v>21</v>
      </c>
      <c r="H55" s="20">
        <v>0.59299999999999997</v>
      </c>
      <c r="I55" s="20">
        <v>86</v>
      </c>
      <c r="J55" s="20">
        <v>6.8960000000000002E-3</v>
      </c>
      <c r="K55" s="20"/>
      <c r="L55" s="20"/>
      <c r="N55" s="19"/>
      <c r="O55" s="20"/>
      <c r="P55" s="20"/>
      <c r="Q55" s="20"/>
      <c r="R55" s="20"/>
      <c r="S55" s="20"/>
      <c r="T55" s="20"/>
      <c r="U55" s="20"/>
      <c r="V55" s="20"/>
      <c r="X55" s="2" t="s">
        <v>29</v>
      </c>
      <c r="Y55" s="6">
        <v>0.9</v>
      </c>
    </row>
    <row r="56" spans="2:25" x14ac:dyDescent="0.35">
      <c r="B56" s="20">
        <v>0.09</v>
      </c>
      <c r="C56" s="20">
        <v>0.35</v>
      </c>
      <c r="D56" s="20">
        <v>0</v>
      </c>
      <c r="E56" s="20">
        <v>0.12</v>
      </c>
      <c r="G56" s="19"/>
      <c r="H56" s="20"/>
      <c r="I56" s="20"/>
      <c r="J56" s="20"/>
      <c r="K56" s="20"/>
      <c r="L56" s="20"/>
      <c r="N56" s="19"/>
      <c r="O56" s="20"/>
      <c r="P56" s="20"/>
      <c r="Q56" s="20"/>
      <c r="R56" s="20"/>
      <c r="S56" s="20"/>
      <c r="T56" s="20"/>
      <c r="U56" s="20"/>
      <c r="V56" s="20"/>
      <c r="X56" s="22" t="s">
        <v>232</v>
      </c>
      <c r="Y56" s="6">
        <v>18</v>
      </c>
    </row>
    <row r="57" spans="2:25" x14ac:dyDescent="0.35">
      <c r="B57" s="20">
        <v>0</v>
      </c>
      <c r="C57" s="20">
        <v>0.17</v>
      </c>
      <c r="D57" s="20">
        <v>0</v>
      </c>
      <c r="E57" s="20">
        <v>0.18</v>
      </c>
      <c r="N57" s="19" t="s">
        <v>20</v>
      </c>
      <c r="O57" s="20" t="s">
        <v>19</v>
      </c>
      <c r="P57" s="20" t="s">
        <v>18</v>
      </c>
      <c r="Q57" s="20" t="s">
        <v>17</v>
      </c>
      <c r="R57" s="20" t="s">
        <v>16</v>
      </c>
      <c r="S57" s="20" t="s">
        <v>15</v>
      </c>
      <c r="T57" s="20" t="s">
        <v>14</v>
      </c>
      <c r="U57" s="20" t="s">
        <v>13</v>
      </c>
      <c r="V57" s="20" t="s">
        <v>12</v>
      </c>
      <c r="X57" s="22" t="s">
        <v>462</v>
      </c>
      <c r="Y57" s="6">
        <v>18</v>
      </c>
    </row>
    <row r="58" spans="2:25" x14ac:dyDescent="0.35">
      <c r="B58" s="20">
        <v>0</v>
      </c>
      <c r="C58" s="20">
        <v>0.02</v>
      </c>
      <c r="D58" s="20">
        <v>0</v>
      </c>
      <c r="E58" s="20">
        <v>0.11</v>
      </c>
      <c r="N58" s="19"/>
      <c r="O58" s="20"/>
      <c r="P58" s="20"/>
      <c r="Q58" s="20"/>
      <c r="R58" s="20"/>
      <c r="S58" s="20"/>
      <c r="T58" s="20"/>
      <c r="U58" s="20"/>
      <c r="V58" s="20"/>
    </row>
    <row r="59" spans="2:25" ht="16" x14ac:dyDescent="0.4">
      <c r="B59" s="20">
        <v>0</v>
      </c>
      <c r="C59" s="20">
        <v>0.28000000000000003</v>
      </c>
      <c r="D59" s="20">
        <v>0.05</v>
      </c>
      <c r="E59" s="20">
        <v>7.0000000000000007E-2</v>
      </c>
      <c r="N59" s="19" t="s">
        <v>875</v>
      </c>
      <c r="O59" s="20">
        <v>3.091E-2</v>
      </c>
      <c r="P59" s="20">
        <v>0.20680000000000001</v>
      </c>
      <c r="Q59" s="20">
        <v>-0.1759</v>
      </c>
      <c r="R59" s="20">
        <v>2.504E-2</v>
      </c>
      <c r="S59" s="20">
        <v>22</v>
      </c>
      <c r="T59" s="20">
        <v>22</v>
      </c>
      <c r="U59" s="20">
        <v>7.0259999999999998</v>
      </c>
      <c r="V59" s="20">
        <v>86</v>
      </c>
    </row>
    <row r="60" spans="2:25" x14ac:dyDescent="0.35">
      <c r="B60" s="20">
        <v>0</v>
      </c>
      <c r="C60" s="20">
        <v>0.28999999999999998</v>
      </c>
      <c r="D60" s="20">
        <v>0</v>
      </c>
      <c r="E60" s="20">
        <v>0.09</v>
      </c>
      <c r="G60" s="33"/>
      <c r="H60" s="33"/>
      <c r="I60" s="33"/>
      <c r="J60" s="33"/>
      <c r="K60" s="33"/>
      <c r="L60" s="33"/>
      <c r="N60" s="19" t="s">
        <v>631</v>
      </c>
      <c r="O60" s="20">
        <v>3.091E-2</v>
      </c>
      <c r="P60" s="20">
        <v>2.3809999999999999E-3</v>
      </c>
      <c r="Q60" s="20">
        <v>2.853E-2</v>
      </c>
      <c r="R60" s="20">
        <v>2.5329999999999998E-2</v>
      </c>
      <c r="S60" s="20">
        <v>22</v>
      </c>
      <c r="T60" s="20">
        <v>21</v>
      </c>
      <c r="U60" s="20">
        <v>1.1259999999999999</v>
      </c>
      <c r="V60" s="20">
        <v>86</v>
      </c>
    </row>
    <row r="61" spans="2:25" ht="16" x14ac:dyDescent="0.4">
      <c r="B61" s="20">
        <v>0</v>
      </c>
      <c r="C61" s="20">
        <v>0.35</v>
      </c>
      <c r="D61" s="20">
        <v>0</v>
      </c>
      <c r="E61" s="20">
        <v>0.11</v>
      </c>
      <c r="G61" s="17"/>
      <c r="H61" s="17"/>
      <c r="I61" s="17"/>
      <c r="J61" s="17"/>
      <c r="K61" s="17"/>
      <c r="L61" s="17"/>
      <c r="N61" s="19" t="s">
        <v>876</v>
      </c>
      <c r="O61" s="20">
        <v>3.091E-2</v>
      </c>
      <c r="P61" s="20">
        <v>0.1236</v>
      </c>
      <c r="Q61" s="20">
        <v>-9.2689999999999995E-2</v>
      </c>
      <c r="R61" s="20">
        <v>2.427E-2</v>
      </c>
      <c r="S61" s="20">
        <v>22</v>
      </c>
      <c r="T61" s="20">
        <v>25</v>
      </c>
      <c r="U61" s="20">
        <v>3.8180000000000001</v>
      </c>
      <c r="V61" s="20">
        <v>86</v>
      </c>
    </row>
    <row r="62" spans="2:25" ht="16" x14ac:dyDescent="0.4">
      <c r="B62" s="20">
        <v>0.22</v>
      </c>
      <c r="C62" s="20">
        <v>0.22</v>
      </c>
      <c r="D62" s="20">
        <v>0</v>
      </c>
      <c r="E62" s="20">
        <v>0.15</v>
      </c>
      <c r="G62" s="17"/>
      <c r="H62" s="17"/>
      <c r="I62" s="17"/>
      <c r="J62" s="17"/>
      <c r="K62" s="17"/>
      <c r="L62" s="17"/>
      <c r="N62" s="19" t="s">
        <v>879</v>
      </c>
      <c r="O62" s="20">
        <v>0.20680000000000001</v>
      </c>
      <c r="P62" s="20">
        <v>2.3809999999999999E-3</v>
      </c>
      <c r="Q62" s="20">
        <v>0.2044</v>
      </c>
      <c r="R62" s="20">
        <v>2.5329999999999998E-2</v>
      </c>
      <c r="S62" s="20">
        <v>22</v>
      </c>
      <c r="T62" s="20">
        <v>21</v>
      </c>
      <c r="U62" s="20">
        <v>8.07</v>
      </c>
      <c r="V62" s="20">
        <v>86</v>
      </c>
    </row>
    <row r="63" spans="2:25" ht="16" x14ac:dyDescent="0.4">
      <c r="B63" s="20">
        <v>0</v>
      </c>
      <c r="C63" s="20">
        <v>0.22</v>
      </c>
      <c r="D63" s="20">
        <v>0</v>
      </c>
      <c r="E63" s="20">
        <v>0.12</v>
      </c>
      <c r="N63" s="19" t="s">
        <v>880</v>
      </c>
      <c r="O63" s="20">
        <v>0.20680000000000001</v>
      </c>
      <c r="P63" s="20">
        <v>0.1236</v>
      </c>
      <c r="Q63" s="20">
        <v>8.3220000000000002E-2</v>
      </c>
      <c r="R63" s="20">
        <v>2.427E-2</v>
      </c>
      <c r="S63" s="20">
        <v>22</v>
      </c>
      <c r="T63" s="20">
        <v>25</v>
      </c>
      <c r="U63" s="20">
        <v>3.4279999999999999</v>
      </c>
      <c r="V63" s="20">
        <v>86</v>
      </c>
    </row>
    <row r="64" spans="2:25" ht="16" x14ac:dyDescent="0.4">
      <c r="B64" s="20">
        <v>0</v>
      </c>
      <c r="C64" s="20">
        <v>0.1</v>
      </c>
      <c r="D64" s="6"/>
      <c r="E64" s="20">
        <v>0.14000000000000001</v>
      </c>
      <c r="N64" s="19" t="s">
        <v>878</v>
      </c>
      <c r="O64" s="20">
        <v>2.3809999999999999E-3</v>
      </c>
      <c r="P64" s="20">
        <v>0.1236</v>
      </c>
      <c r="Q64" s="20">
        <v>-0.1212</v>
      </c>
      <c r="R64" s="20">
        <v>2.4580000000000001E-2</v>
      </c>
      <c r="S64" s="20">
        <v>21</v>
      </c>
      <c r="T64" s="20">
        <v>25</v>
      </c>
      <c r="U64" s="20">
        <v>4.9320000000000004</v>
      </c>
      <c r="V64" s="20">
        <v>86</v>
      </c>
    </row>
    <row r="65" spans="1:25" x14ac:dyDescent="0.35">
      <c r="B65" s="6"/>
      <c r="C65" s="20"/>
      <c r="D65" s="6"/>
      <c r="E65" s="20">
        <v>0.13</v>
      </c>
      <c r="N65" s="19"/>
      <c r="O65" s="20"/>
      <c r="P65" s="20"/>
      <c r="Q65" s="20"/>
      <c r="R65" s="20"/>
      <c r="S65" s="20"/>
      <c r="T65" s="20"/>
      <c r="U65" s="20"/>
      <c r="V65" s="20"/>
    </row>
    <row r="66" spans="1:25" x14ac:dyDescent="0.35">
      <c r="B66" s="6"/>
      <c r="C66" s="20"/>
      <c r="D66" s="6"/>
      <c r="E66" s="20">
        <v>0.14000000000000001</v>
      </c>
      <c r="N66" s="19"/>
      <c r="O66" s="20"/>
      <c r="P66" s="20"/>
      <c r="Q66" s="20"/>
      <c r="R66" s="20"/>
      <c r="S66" s="20"/>
      <c r="T66" s="20"/>
      <c r="U66" s="20"/>
      <c r="V66" s="20"/>
    </row>
    <row r="67" spans="1:25" x14ac:dyDescent="0.35">
      <c r="B67" s="6"/>
      <c r="C67" s="20"/>
      <c r="D67" s="6"/>
      <c r="E67" s="20">
        <v>0.04</v>
      </c>
      <c r="N67" s="19"/>
      <c r="O67" s="20"/>
      <c r="P67" s="20"/>
      <c r="Q67" s="20"/>
      <c r="R67" s="20"/>
      <c r="S67" s="20"/>
      <c r="T67" s="20"/>
      <c r="U67" s="20"/>
      <c r="V67" s="20"/>
    </row>
    <row r="68" spans="1:25" x14ac:dyDescent="0.35">
      <c r="B68" s="6"/>
      <c r="C68" s="20"/>
      <c r="D68" s="6"/>
      <c r="E68" s="20"/>
    </row>
    <row r="69" spans="1:25" x14ac:dyDescent="0.35">
      <c r="A69" s="37" t="s">
        <v>73</v>
      </c>
      <c r="B69" s="38">
        <f>AVERAGE(B43:B67)</f>
        <v>3.0909090909090907E-2</v>
      </c>
      <c r="C69" s="38">
        <f t="shared" ref="C69:E69" si="4">AVERAGE(C43:C67)</f>
        <v>0.20681818181818176</v>
      </c>
      <c r="D69" s="38">
        <f t="shared" si="4"/>
        <v>2.3809523809523812E-3</v>
      </c>
      <c r="E69" s="38">
        <f t="shared" si="4"/>
        <v>0.12359999999999999</v>
      </c>
    </row>
    <row r="70" spans="1:25" x14ac:dyDescent="0.35">
      <c r="A70" s="37" t="s">
        <v>83</v>
      </c>
      <c r="B70" s="38">
        <f>MEDIAN(B43:B67)</f>
        <v>0</v>
      </c>
      <c r="C70" s="38">
        <f t="shared" ref="C70:E70" si="5">MEDIAN(C43:C67)</f>
        <v>0.22</v>
      </c>
      <c r="D70" s="38">
        <f t="shared" si="5"/>
        <v>0</v>
      </c>
      <c r="E70" s="38">
        <f t="shared" si="5"/>
        <v>0.12</v>
      </c>
    </row>
    <row r="71" spans="1:25" x14ac:dyDescent="0.35">
      <c r="A71" s="37" t="s">
        <v>654</v>
      </c>
      <c r="B71" s="38">
        <f>STDEV(B43:B67)</f>
        <v>6.7535464468965953E-2</v>
      </c>
      <c r="C71" s="38">
        <f t="shared" ref="C71:E71" si="6">STDEV(C43:C67)</f>
        <v>0.13185079459234236</v>
      </c>
      <c r="D71" s="38">
        <f t="shared" si="6"/>
        <v>1.0910894511799621E-2</v>
      </c>
      <c r="E71" s="38">
        <f t="shared" si="6"/>
        <v>7.353457236792324E-2</v>
      </c>
    </row>
    <row r="72" spans="1:25" x14ac:dyDescent="0.35">
      <c r="A72" s="37" t="s">
        <v>655</v>
      </c>
      <c r="B72" s="38">
        <f>COUNT(B43:B67)</f>
        <v>22</v>
      </c>
      <c r="C72" s="38">
        <f t="shared" ref="C72:E72" si="7">COUNT(C43:C67)</f>
        <v>22</v>
      </c>
      <c r="D72" s="38">
        <f t="shared" si="7"/>
        <v>21</v>
      </c>
      <c r="E72" s="38">
        <f t="shared" si="7"/>
        <v>25</v>
      </c>
    </row>
    <row r="73" spans="1:25" x14ac:dyDescent="0.35">
      <c r="E73" s="25"/>
    </row>
    <row r="74" spans="1:25" x14ac:dyDescent="0.35">
      <c r="E74" s="25"/>
    </row>
    <row r="75" spans="1:25" x14ac:dyDescent="0.35">
      <c r="E75" s="25"/>
    </row>
    <row r="76" spans="1:25" x14ac:dyDescent="0.35">
      <c r="E76" s="25"/>
    </row>
    <row r="77" spans="1:25" ht="23" x14ac:dyDescent="0.5">
      <c r="B77" s="63" t="s">
        <v>799</v>
      </c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</row>
    <row r="78" spans="1:25" x14ac:dyDescent="0.35">
      <c r="B78" s="64" t="s">
        <v>59</v>
      </c>
      <c r="C78" s="64"/>
      <c r="D78" s="64"/>
      <c r="E78" s="64"/>
      <c r="F78" s="64"/>
      <c r="G78" s="65" t="s">
        <v>58</v>
      </c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</row>
    <row r="79" spans="1:25" ht="16.5" x14ac:dyDescent="0.35">
      <c r="B79" s="60" t="s">
        <v>782</v>
      </c>
      <c r="C79" s="60"/>
      <c r="D79" s="60"/>
      <c r="E79" s="60"/>
      <c r="F79" s="24"/>
      <c r="G79" s="62" t="s">
        <v>57</v>
      </c>
      <c r="H79" s="62"/>
      <c r="I79" s="62"/>
      <c r="J79" s="62"/>
      <c r="K79" s="62"/>
      <c r="L79" s="62"/>
      <c r="N79" s="66" t="s">
        <v>56</v>
      </c>
      <c r="O79" s="66"/>
      <c r="P79" s="66"/>
      <c r="Q79" s="66"/>
      <c r="R79" s="66"/>
      <c r="S79" s="66"/>
      <c r="T79" s="66"/>
      <c r="U79" s="66"/>
      <c r="V79" s="66"/>
      <c r="X79" s="74" t="s">
        <v>55</v>
      </c>
      <c r="Y79" s="74"/>
    </row>
    <row r="80" spans="1:25" ht="16.5" x14ac:dyDescent="0.4">
      <c r="B80" s="1" t="s">
        <v>552</v>
      </c>
      <c r="C80" s="1" t="s">
        <v>858</v>
      </c>
      <c r="D80" s="1" t="s">
        <v>552</v>
      </c>
      <c r="E80" s="1" t="s">
        <v>858</v>
      </c>
      <c r="G80" s="19" t="s">
        <v>53</v>
      </c>
      <c r="H80" s="20" t="s">
        <v>884</v>
      </c>
      <c r="I80" s="20"/>
      <c r="J80" s="20"/>
      <c r="K80" s="20"/>
      <c r="L80" s="20"/>
      <c r="N80" s="19" t="s">
        <v>388</v>
      </c>
      <c r="O80" s="20"/>
      <c r="P80" s="20"/>
      <c r="Q80" s="20"/>
      <c r="R80" s="20"/>
      <c r="S80" s="20"/>
      <c r="T80" s="20"/>
      <c r="U80" s="20"/>
      <c r="V80" s="20"/>
      <c r="X80" s="71" t="s">
        <v>892</v>
      </c>
      <c r="Y80" s="71"/>
    </row>
    <row r="81" spans="2:25" x14ac:dyDescent="0.35">
      <c r="B81" s="16">
        <v>0</v>
      </c>
      <c r="C81" s="16">
        <v>0.12</v>
      </c>
      <c r="D81" s="16">
        <v>0</v>
      </c>
      <c r="E81" s="16">
        <v>0</v>
      </c>
      <c r="G81" s="19"/>
      <c r="H81" s="20"/>
      <c r="I81" s="20"/>
      <c r="J81" s="20"/>
      <c r="K81" s="20"/>
      <c r="L81" s="20"/>
      <c r="N81" s="19"/>
      <c r="O81" s="20"/>
      <c r="P81" s="20"/>
      <c r="Q81" s="20"/>
      <c r="R81" s="20"/>
      <c r="S81" s="20"/>
      <c r="T81" s="20"/>
      <c r="U81" s="20"/>
      <c r="V81" s="20"/>
      <c r="X81" s="19" t="s">
        <v>37</v>
      </c>
      <c r="Y81" s="6">
        <v>3.978723</v>
      </c>
    </row>
    <row r="82" spans="2:25" x14ac:dyDescent="0.35">
      <c r="B82" s="16">
        <v>0</v>
      </c>
      <c r="C82" s="16">
        <v>0.18</v>
      </c>
      <c r="D82" s="16">
        <v>0</v>
      </c>
      <c r="E82" s="16">
        <v>0.04</v>
      </c>
      <c r="G82" s="19" t="s">
        <v>51</v>
      </c>
      <c r="H82" s="20" t="s">
        <v>50</v>
      </c>
      <c r="I82" s="20"/>
      <c r="J82" s="20"/>
      <c r="K82" s="20"/>
      <c r="L82" s="20"/>
      <c r="N82" s="19" t="s">
        <v>49</v>
      </c>
      <c r="O82" s="20">
        <v>1</v>
      </c>
      <c r="P82" s="20"/>
      <c r="Q82" s="20"/>
      <c r="R82" s="20"/>
      <c r="S82" s="20"/>
      <c r="T82" s="20"/>
      <c r="U82" s="20"/>
      <c r="V82" s="20"/>
      <c r="X82" s="19" t="s">
        <v>29</v>
      </c>
      <c r="Y82" s="6">
        <v>0.95</v>
      </c>
    </row>
    <row r="83" spans="2:25" x14ac:dyDescent="0.35">
      <c r="B83" s="16">
        <v>0.05</v>
      </c>
      <c r="C83" s="16">
        <v>0.18</v>
      </c>
      <c r="D83" s="16">
        <v>0</v>
      </c>
      <c r="E83" s="16">
        <v>0.06</v>
      </c>
      <c r="G83" s="19" t="s">
        <v>47</v>
      </c>
      <c r="H83" s="20">
        <v>0.05</v>
      </c>
      <c r="I83" s="20"/>
      <c r="J83" s="20"/>
      <c r="K83" s="20"/>
      <c r="L83" s="20"/>
      <c r="N83" s="19" t="s">
        <v>48</v>
      </c>
      <c r="O83" s="20">
        <v>6</v>
      </c>
      <c r="P83" s="20"/>
      <c r="Q83" s="20"/>
      <c r="R83" s="20"/>
      <c r="S83" s="20"/>
      <c r="T83" s="20"/>
      <c r="U83" s="20"/>
      <c r="V83" s="20"/>
      <c r="X83" s="6" t="s">
        <v>232</v>
      </c>
      <c r="Y83" s="6">
        <v>4</v>
      </c>
    </row>
    <row r="84" spans="2:25" x14ac:dyDescent="0.35">
      <c r="B84" s="16">
        <v>0</v>
      </c>
      <c r="C84" s="16">
        <v>0.11</v>
      </c>
      <c r="D84" s="16">
        <v>0</v>
      </c>
      <c r="E84" s="16">
        <v>0.11</v>
      </c>
      <c r="G84" s="19"/>
      <c r="H84" s="20"/>
      <c r="I84" s="20"/>
      <c r="J84" s="20"/>
      <c r="K84" s="20"/>
      <c r="L84" s="20"/>
      <c r="N84" s="19" t="s">
        <v>47</v>
      </c>
      <c r="O84" s="20">
        <v>0.05</v>
      </c>
      <c r="P84" s="20"/>
      <c r="Q84" s="20"/>
      <c r="R84" s="20"/>
      <c r="S84" s="20"/>
      <c r="T84" s="20"/>
      <c r="U84" s="20"/>
      <c r="V84" s="20"/>
      <c r="X84" s="6" t="s">
        <v>462</v>
      </c>
      <c r="Y84" s="6">
        <v>4</v>
      </c>
    </row>
    <row r="85" spans="2:25" x14ac:dyDescent="0.35">
      <c r="B85" s="16">
        <v>0</v>
      </c>
      <c r="C85" s="16">
        <v>0.05</v>
      </c>
      <c r="D85" s="16">
        <v>0</v>
      </c>
      <c r="E85" s="16">
        <v>0.11</v>
      </c>
      <c r="G85" s="19" t="s">
        <v>46</v>
      </c>
      <c r="H85" s="20" t="s">
        <v>45</v>
      </c>
      <c r="I85" s="20" t="s">
        <v>32</v>
      </c>
      <c r="J85" s="20" t="s">
        <v>44</v>
      </c>
      <c r="K85" s="20" t="s">
        <v>43</v>
      </c>
      <c r="L85" s="20"/>
      <c r="N85" s="19"/>
      <c r="O85" s="20"/>
      <c r="P85" s="20"/>
      <c r="Q85" s="20"/>
      <c r="R85" s="20"/>
      <c r="S85" s="20"/>
      <c r="T85" s="20"/>
      <c r="U85" s="20"/>
      <c r="V85" s="20"/>
      <c r="X85" s="6"/>
      <c r="Y85" s="6"/>
    </row>
    <row r="86" spans="2:25" ht="16" x14ac:dyDescent="0.4">
      <c r="B86" s="16">
        <v>0</v>
      </c>
      <c r="C86" s="16">
        <v>0.18</v>
      </c>
      <c r="D86" s="16">
        <v>0</v>
      </c>
      <c r="E86" s="16">
        <v>0.05</v>
      </c>
      <c r="G86" s="19" t="s">
        <v>28</v>
      </c>
      <c r="H86" s="20">
        <v>6.2290000000000001</v>
      </c>
      <c r="I86" s="20">
        <v>2.8E-3</v>
      </c>
      <c r="J86" s="20" t="s">
        <v>63</v>
      </c>
      <c r="K86" s="20" t="s">
        <v>27</v>
      </c>
      <c r="L86" s="20"/>
      <c r="N86" s="19" t="s">
        <v>42</v>
      </c>
      <c r="O86" s="20" t="s">
        <v>17</v>
      </c>
      <c r="P86" s="20" t="s">
        <v>41</v>
      </c>
      <c r="Q86" s="20" t="s">
        <v>40</v>
      </c>
      <c r="R86" s="20" t="s">
        <v>39</v>
      </c>
      <c r="S86" s="20" t="s">
        <v>38</v>
      </c>
      <c r="T86" s="20"/>
      <c r="U86" s="20"/>
      <c r="V86" s="20"/>
      <c r="X86" s="71" t="s">
        <v>893</v>
      </c>
      <c r="Y86" s="71"/>
    </row>
    <row r="87" spans="2:25" x14ac:dyDescent="0.35">
      <c r="B87" s="16">
        <v>0</v>
      </c>
      <c r="C87" s="16">
        <v>0.34</v>
      </c>
      <c r="D87" s="16">
        <v>0</v>
      </c>
      <c r="E87" s="16">
        <v>0</v>
      </c>
      <c r="G87" s="19" t="s">
        <v>24</v>
      </c>
      <c r="H87" s="20">
        <v>9.2170000000000005</v>
      </c>
      <c r="I87" s="20">
        <v>2.9999999999999997E-4</v>
      </c>
      <c r="J87" s="20" t="s">
        <v>62</v>
      </c>
      <c r="K87" s="20" t="s">
        <v>27</v>
      </c>
      <c r="L87" s="20"/>
      <c r="N87" s="19"/>
      <c r="O87" s="20"/>
      <c r="P87" s="20"/>
      <c r="Q87" s="20"/>
      <c r="R87" s="20"/>
      <c r="S87" s="20"/>
      <c r="T87" s="20"/>
      <c r="U87" s="20"/>
      <c r="V87" s="20"/>
      <c r="X87" s="19" t="s">
        <v>37</v>
      </c>
      <c r="Y87" s="6">
        <v>3.0909089999999999</v>
      </c>
    </row>
    <row r="88" spans="2:25" ht="16" x14ac:dyDescent="0.4">
      <c r="B88" s="16">
        <v>0.02</v>
      </c>
      <c r="C88" s="16">
        <v>0.28000000000000003</v>
      </c>
      <c r="D88" s="16">
        <v>0.05</v>
      </c>
      <c r="E88" s="16">
        <v>0.1</v>
      </c>
      <c r="G88" s="19" t="s">
        <v>23</v>
      </c>
      <c r="H88" s="20">
        <v>28.99</v>
      </c>
      <c r="I88" s="59" t="s">
        <v>25</v>
      </c>
      <c r="J88" s="20" t="s">
        <v>26</v>
      </c>
      <c r="K88" s="20" t="s">
        <v>27</v>
      </c>
      <c r="L88" s="20"/>
      <c r="N88" s="19" t="s">
        <v>875</v>
      </c>
      <c r="O88" s="20">
        <v>-0.18679999999999999</v>
      </c>
      <c r="P88" s="20" t="s">
        <v>793</v>
      </c>
      <c r="Q88" s="20" t="s">
        <v>27</v>
      </c>
      <c r="R88" s="20" t="s">
        <v>26</v>
      </c>
      <c r="S88" s="59" t="s">
        <v>25</v>
      </c>
      <c r="T88" s="20"/>
      <c r="U88" s="20"/>
      <c r="V88" s="20"/>
      <c r="X88" s="19" t="s">
        <v>29</v>
      </c>
      <c r="Y88" s="6">
        <v>0.95</v>
      </c>
    </row>
    <row r="89" spans="2:25" x14ac:dyDescent="0.35">
      <c r="B89" s="16">
        <v>0</v>
      </c>
      <c r="C89" s="16">
        <v>0.52</v>
      </c>
      <c r="D89" s="16">
        <v>0</v>
      </c>
      <c r="E89" s="16">
        <v>0.43</v>
      </c>
      <c r="G89" s="19"/>
      <c r="H89" s="20"/>
      <c r="I89" s="20"/>
      <c r="J89" s="20"/>
      <c r="K89" s="20"/>
      <c r="L89" s="20"/>
      <c r="N89" s="19" t="s">
        <v>631</v>
      </c>
      <c r="O89" s="20">
        <v>1.281E-2</v>
      </c>
      <c r="P89" s="20" t="s">
        <v>794</v>
      </c>
      <c r="Q89" s="20" t="s">
        <v>31</v>
      </c>
      <c r="R89" s="20" t="s">
        <v>30</v>
      </c>
      <c r="S89" s="59">
        <v>0.998</v>
      </c>
      <c r="T89" s="20"/>
      <c r="U89" s="20"/>
      <c r="V89" s="20"/>
      <c r="X89" s="6" t="s">
        <v>232</v>
      </c>
      <c r="Y89" s="6">
        <v>4</v>
      </c>
    </row>
    <row r="90" spans="2:25" ht="16" x14ac:dyDescent="0.4">
      <c r="B90" s="16">
        <v>0.02</v>
      </c>
      <c r="C90" s="16">
        <v>0.28000000000000003</v>
      </c>
      <c r="D90" s="16">
        <v>0</v>
      </c>
      <c r="E90" s="16">
        <v>0.11</v>
      </c>
      <c r="G90" s="19" t="s">
        <v>36</v>
      </c>
      <c r="H90" s="20" t="s">
        <v>35</v>
      </c>
      <c r="I90" s="20" t="s">
        <v>12</v>
      </c>
      <c r="J90" s="20" t="s">
        <v>34</v>
      </c>
      <c r="K90" s="20" t="s">
        <v>33</v>
      </c>
      <c r="L90" s="20" t="s">
        <v>32</v>
      </c>
      <c r="N90" s="19" t="s">
        <v>876</v>
      </c>
      <c r="O90" s="20">
        <v>-5.5669999999999997E-2</v>
      </c>
      <c r="P90" s="20" t="s">
        <v>795</v>
      </c>
      <c r="Q90" s="20" t="s">
        <v>31</v>
      </c>
      <c r="R90" s="20" t="s">
        <v>30</v>
      </c>
      <c r="S90" s="59">
        <v>0.21560000000000001</v>
      </c>
      <c r="T90" s="20"/>
      <c r="U90" s="20"/>
      <c r="V90" s="20"/>
      <c r="X90" s="6" t="s">
        <v>462</v>
      </c>
      <c r="Y90" s="6">
        <v>4</v>
      </c>
    </row>
    <row r="91" spans="2:25" x14ac:dyDescent="0.35">
      <c r="B91" s="16">
        <v>0</v>
      </c>
      <c r="C91" s="16">
        <v>0.18</v>
      </c>
      <c r="D91" s="16">
        <v>0</v>
      </c>
      <c r="E91" s="16">
        <v>0.09</v>
      </c>
      <c r="G91" s="19" t="s">
        <v>28</v>
      </c>
      <c r="H91" s="20">
        <v>7.8439999999999996E-2</v>
      </c>
      <c r="I91" s="20">
        <v>1</v>
      </c>
      <c r="J91" s="20">
        <v>7.8439999999999996E-2</v>
      </c>
      <c r="K91" s="20" t="s">
        <v>783</v>
      </c>
      <c r="L91" s="20" t="s">
        <v>784</v>
      </c>
      <c r="N91" s="19" t="s">
        <v>635</v>
      </c>
      <c r="O91" s="20">
        <v>0.1996</v>
      </c>
      <c r="P91" s="20" t="s">
        <v>796</v>
      </c>
      <c r="Q91" s="20" t="s">
        <v>27</v>
      </c>
      <c r="R91" s="20" t="s">
        <v>26</v>
      </c>
      <c r="S91" s="59" t="s">
        <v>25</v>
      </c>
      <c r="T91" s="20"/>
      <c r="U91" s="20"/>
      <c r="V91" s="20"/>
      <c r="X91" s="6"/>
      <c r="Y91" s="6"/>
    </row>
    <row r="92" spans="2:25" ht="16" x14ac:dyDescent="0.4">
      <c r="B92" s="16">
        <v>0.16</v>
      </c>
      <c r="C92" s="16">
        <v>0.19</v>
      </c>
      <c r="D92" s="16">
        <v>0</v>
      </c>
      <c r="E92" s="16">
        <v>0</v>
      </c>
      <c r="G92" s="19" t="s">
        <v>24</v>
      </c>
      <c r="H92" s="20">
        <v>0.11609999999999999</v>
      </c>
      <c r="I92" s="20">
        <v>1</v>
      </c>
      <c r="J92" s="20">
        <v>0.11609999999999999</v>
      </c>
      <c r="K92" s="20" t="s">
        <v>785</v>
      </c>
      <c r="L92" s="20" t="s">
        <v>786</v>
      </c>
      <c r="N92" s="19" t="s">
        <v>880</v>
      </c>
      <c r="O92" s="20">
        <v>0.13109999999999999</v>
      </c>
      <c r="P92" s="20" t="s">
        <v>797</v>
      </c>
      <c r="Q92" s="20" t="s">
        <v>27</v>
      </c>
      <c r="R92" s="20" t="s">
        <v>26</v>
      </c>
      <c r="S92" s="59" t="s">
        <v>25</v>
      </c>
      <c r="T92" s="20"/>
      <c r="U92" s="20"/>
      <c r="V92" s="20"/>
      <c r="X92" s="71" t="s">
        <v>894</v>
      </c>
      <c r="Y92" s="71"/>
    </row>
    <row r="93" spans="2:25" ht="16" x14ac:dyDescent="0.4">
      <c r="B93" s="16">
        <v>0.15</v>
      </c>
      <c r="C93" s="16">
        <v>0.08</v>
      </c>
      <c r="D93" s="16">
        <v>0</v>
      </c>
      <c r="E93" s="16">
        <v>0.02</v>
      </c>
      <c r="G93" s="19" t="s">
        <v>23</v>
      </c>
      <c r="H93" s="20">
        <v>0.36509999999999998</v>
      </c>
      <c r="I93" s="20">
        <v>1</v>
      </c>
      <c r="J93" s="20">
        <v>0.36509999999999998</v>
      </c>
      <c r="K93" s="20" t="s">
        <v>787</v>
      </c>
      <c r="L93" s="20" t="s">
        <v>22</v>
      </c>
      <c r="N93" s="19" t="s">
        <v>878</v>
      </c>
      <c r="O93" s="20">
        <v>-6.8479999999999999E-2</v>
      </c>
      <c r="P93" s="20" t="s">
        <v>798</v>
      </c>
      <c r="Q93" s="20" t="s">
        <v>31</v>
      </c>
      <c r="R93" s="20" t="s">
        <v>30</v>
      </c>
      <c r="S93" s="59">
        <v>7.5300000000000006E-2</v>
      </c>
      <c r="T93" s="20"/>
      <c r="U93" s="20"/>
      <c r="V93" s="20"/>
      <c r="X93" s="19" t="s">
        <v>37</v>
      </c>
      <c r="Y93" s="23">
        <v>1.2452829999999999</v>
      </c>
    </row>
    <row r="94" spans="2:25" x14ac:dyDescent="0.35">
      <c r="B94" s="16">
        <v>7.0000000000000007E-2</v>
      </c>
      <c r="C94" s="16">
        <v>0.12</v>
      </c>
      <c r="D94" s="16">
        <v>0</v>
      </c>
      <c r="E94" s="16">
        <v>0.03</v>
      </c>
      <c r="G94" s="19" t="s">
        <v>21</v>
      </c>
      <c r="H94" s="20">
        <v>0.71479999999999999</v>
      </c>
      <c r="I94" s="20">
        <v>86</v>
      </c>
      <c r="J94" s="20">
        <v>8.3119999999999999E-3</v>
      </c>
      <c r="K94" s="20"/>
      <c r="L94" s="20"/>
      <c r="N94" s="19"/>
      <c r="O94" s="20"/>
      <c r="P94" s="20"/>
      <c r="Q94" s="20"/>
      <c r="R94" s="20"/>
      <c r="S94" s="20"/>
      <c r="T94" s="20"/>
      <c r="U94" s="20"/>
      <c r="V94" s="20"/>
      <c r="X94" s="19" t="s">
        <v>29</v>
      </c>
      <c r="Y94" s="6">
        <v>0.95</v>
      </c>
    </row>
    <row r="95" spans="2:25" x14ac:dyDescent="0.35">
      <c r="B95" s="16">
        <v>0</v>
      </c>
      <c r="C95" s="16">
        <v>0.15</v>
      </c>
      <c r="D95" s="16">
        <v>0</v>
      </c>
      <c r="E95" s="16">
        <v>7.0000000000000007E-2</v>
      </c>
      <c r="G95" s="19"/>
      <c r="H95" s="20"/>
      <c r="I95" s="20"/>
      <c r="J95" s="20"/>
      <c r="K95" s="20"/>
      <c r="L95" s="20"/>
      <c r="N95" s="19"/>
      <c r="O95" s="20"/>
      <c r="P95" s="20"/>
      <c r="Q95" s="20"/>
      <c r="R95" s="20"/>
      <c r="S95" s="20"/>
      <c r="T95" s="20"/>
      <c r="U95" s="20"/>
      <c r="V95" s="20"/>
      <c r="X95" s="6" t="s">
        <v>232</v>
      </c>
      <c r="Y95" s="6">
        <v>18</v>
      </c>
    </row>
    <row r="96" spans="2:25" x14ac:dyDescent="0.35">
      <c r="B96" s="16">
        <v>0</v>
      </c>
      <c r="C96" s="16">
        <v>7.0000000000000007E-2</v>
      </c>
      <c r="D96" s="16">
        <v>0.06</v>
      </c>
      <c r="E96" s="16">
        <v>0.04</v>
      </c>
      <c r="G96" s="19" t="s">
        <v>11</v>
      </c>
      <c r="H96" s="20"/>
      <c r="I96" s="20"/>
      <c r="J96" s="20"/>
      <c r="K96" s="20"/>
      <c r="L96" s="20"/>
      <c r="N96" s="19" t="s">
        <v>20</v>
      </c>
      <c r="O96" s="20" t="s">
        <v>19</v>
      </c>
      <c r="P96" s="20" t="s">
        <v>18</v>
      </c>
      <c r="Q96" s="20" t="s">
        <v>17</v>
      </c>
      <c r="R96" s="20" t="s">
        <v>16</v>
      </c>
      <c r="S96" s="20" t="s">
        <v>15</v>
      </c>
      <c r="T96" s="20" t="s">
        <v>14</v>
      </c>
      <c r="U96" s="20" t="s">
        <v>13</v>
      </c>
      <c r="V96" s="20" t="s">
        <v>12</v>
      </c>
      <c r="X96" s="6" t="s">
        <v>462</v>
      </c>
      <c r="Y96" s="6">
        <v>18</v>
      </c>
    </row>
    <row r="97" spans="1:22" x14ac:dyDescent="0.35">
      <c r="B97" s="16">
        <v>0</v>
      </c>
      <c r="C97" s="16">
        <v>0.5</v>
      </c>
      <c r="D97" s="16">
        <v>7.0000000000000007E-2</v>
      </c>
      <c r="E97" s="16">
        <v>0.1</v>
      </c>
      <c r="G97" s="19" t="s">
        <v>788</v>
      </c>
      <c r="H97" s="20">
        <v>1.6320000000000001E-2</v>
      </c>
      <c r="I97" s="20"/>
      <c r="J97" s="20"/>
      <c r="K97" s="20"/>
      <c r="L97" s="20"/>
      <c r="N97" s="19"/>
      <c r="O97" s="20"/>
      <c r="P97" s="20"/>
      <c r="Q97" s="20"/>
      <c r="R97" s="20"/>
      <c r="S97" s="20"/>
      <c r="T97" s="20"/>
      <c r="U97" s="20"/>
      <c r="V97" s="20"/>
    </row>
    <row r="98" spans="1:22" ht="16" x14ac:dyDescent="0.4">
      <c r="B98" s="16">
        <v>0</v>
      </c>
      <c r="C98" s="16">
        <v>0.44</v>
      </c>
      <c r="D98" s="16">
        <v>0</v>
      </c>
      <c r="E98" s="16">
        <v>0.06</v>
      </c>
      <c r="G98" s="19" t="s">
        <v>889</v>
      </c>
      <c r="H98" s="20">
        <v>0.14399999999999999</v>
      </c>
      <c r="I98" s="20"/>
      <c r="J98" s="20"/>
      <c r="K98" s="20"/>
      <c r="L98" s="20"/>
      <c r="N98" s="19" t="s">
        <v>875</v>
      </c>
      <c r="O98" s="20">
        <v>2.273E-2</v>
      </c>
      <c r="P98" s="20">
        <v>0.20949999999999999</v>
      </c>
      <c r="Q98" s="20">
        <v>-0.18679999999999999</v>
      </c>
      <c r="R98" s="20">
        <v>2.7490000000000001E-2</v>
      </c>
      <c r="S98" s="20">
        <v>22</v>
      </c>
      <c r="T98" s="20">
        <v>22</v>
      </c>
      <c r="U98" s="20">
        <v>6.7960000000000003</v>
      </c>
      <c r="V98" s="20">
        <v>86</v>
      </c>
    </row>
    <row r="99" spans="1:22" x14ac:dyDescent="0.35">
      <c r="B99" s="16">
        <v>0</v>
      </c>
      <c r="C99" s="16">
        <v>0.3</v>
      </c>
      <c r="D99" s="16">
        <v>2.8333332999999999E-2</v>
      </c>
      <c r="E99" s="16">
        <v>0</v>
      </c>
      <c r="G99" s="19" t="s">
        <v>7</v>
      </c>
      <c r="H99" s="20">
        <v>-0.12759999999999999</v>
      </c>
      <c r="I99" s="20"/>
      <c r="J99" s="20"/>
      <c r="K99" s="20"/>
      <c r="L99" s="20"/>
      <c r="N99" s="19" t="s">
        <v>631</v>
      </c>
      <c r="O99" s="20">
        <v>2.273E-2</v>
      </c>
      <c r="P99" s="20">
        <v>9.9209999999999993E-3</v>
      </c>
      <c r="Q99" s="20">
        <v>1.281E-2</v>
      </c>
      <c r="R99" s="20">
        <v>2.7810000000000001E-2</v>
      </c>
      <c r="S99" s="20">
        <v>22</v>
      </c>
      <c r="T99" s="20">
        <v>21</v>
      </c>
      <c r="U99" s="20">
        <v>0.46039999999999998</v>
      </c>
      <c r="V99" s="20">
        <v>86</v>
      </c>
    </row>
    <row r="100" spans="1:22" ht="16" x14ac:dyDescent="0.4">
      <c r="B100" s="16">
        <v>0</v>
      </c>
      <c r="C100" s="16">
        <v>0.11</v>
      </c>
      <c r="D100" s="16">
        <v>0</v>
      </c>
      <c r="E100" s="16">
        <v>0</v>
      </c>
      <c r="G100" s="19" t="s">
        <v>5</v>
      </c>
      <c r="H100" s="20">
        <v>1.9259999999999999E-2</v>
      </c>
      <c r="I100" s="20"/>
      <c r="J100" s="20"/>
      <c r="K100" s="20"/>
      <c r="L100" s="20"/>
      <c r="N100" s="19" t="s">
        <v>876</v>
      </c>
      <c r="O100" s="20">
        <v>2.273E-2</v>
      </c>
      <c r="P100" s="20">
        <v>7.8399999999999997E-2</v>
      </c>
      <c r="Q100" s="20">
        <v>-5.5669999999999997E-2</v>
      </c>
      <c r="R100" s="20">
        <v>2.665E-2</v>
      </c>
      <c r="S100" s="20">
        <v>22</v>
      </c>
      <c r="T100" s="20">
        <v>25</v>
      </c>
      <c r="U100" s="20">
        <v>2.089</v>
      </c>
      <c r="V100" s="20">
        <v>86</v>
      </c>
    </row>
    <row r="101" spans="1:22" x14ac:dyDescent="0.35">
      <c r="B101" s="16">
        <v>0</v>
      </c>
      <c r="C101" s="16">
        <v>0.12</v>
      </c>
      <c r="D101" s="16">
        <v>0</v>
      </c>
      <c r="E101" s="16">
        <v>0</v>
      </c>
      <c r="G101" s="19" t="s">
        <v>4</v>
      </c>
      <c r="H101" s="59" t="s">
        <v>789</v>
      </c>
      <c r="I101" s="20"/>
      <c r="J101" s="20"/>
      <c r="K101" s="20"/>
      <c r="L101" s="20"/>
      <c r="N101" s="19" t="s">
        <v>635</v>
      </c>
      <c r="O101" s="20">
        <v>0.20949999999999999</v>
      </c>
      <c r="P101" s="20">
        <v>9.9209999999999993E-3</v>
      </c>
      <c r="Q101" s="20">
        <v>0.1996</v>
      </c>
      <c r="R101" s="20">
        <v>2.7810000000000001E-2</v>
      </c>
      <c r="S101" s="20">
        <v>22</v>
      </c>
      <c r="T101" s="20">
        <v>21</v>
      </c>
      <c r="U101" s="20">
        <v>7.1769999999999996</v>
      </c>
      <c r="V101" s="20">
        <v>86</v>
      </c>
    </row>
    <row r="102" spans="1:22" ht="16" x14ac:dyDescent="0.4">
      <c r="B102" s="16">
        <v>0.03</v>
      </c>
      <c r="C102" s="16">
        <v>0.11</v>
      </c>
      <c r="D102" s="40"/>
      <c r="E102" s="16">
        <v>0.37</v>
      </c>
      <c r="G102" s="19"/>
      <c r="H102" s="59"/>
      <c r="I102" s="20"/>
      <c r="J102" s="20"/>
      <c r="K102" s="20"/>
      <c r="L102" s="20"/>
      <c r="N102" s="19" t="s">
        <v>880</v>
      </c>
      <c r="O102" s="20">
        <v>0.20949999999999999</v>
      </c>
      <c r="P102" s="20">
        <v>7.8399999999999997E-2</v>
      </c>
      <c r="Q102" s="20">
        <v>0.13109999999999999</v>
      </c>
      <c r="R102" s="20">
        <v>2.665E-2</v>
      </c>
      <c r="S102" s="20">
        <v>22</v>
      </c>
      <c r="T102" s="20">
        <v>25</v>
      </c>
      <c r="U102" s="20">
        <v>4.9210000000000003</v>
      </c>
      <c r="V102" s="20">
        <v>86</v>
      </c>
    </row>
    <row r="103" spans="1:22" ht="16" x14ac:dyDescent="0.4">
      <c r="B103" s="40"/>
      <c r="C103" s="40"/>
      <c r="D103" s="40"/>
      <c r="E103" s="16">
        <v>0.11</v>
      </c>
      <c r="G103" s="19" t="s">
        <v>257</v>
      </c>
      <c r="H103" s="59"/>
      <c r="I103" s="20"/>
      <c r="J103" s="20"/>
      <c r="K103" s="20"/>
      <c r="L103" s="20"/>
      <c r="N103" s="19" t="s">
        <v>878</v>
      </c>
      <c r="O103" s="20">
        <v>9.9209999999999993E-3</v>
      </c>
      <c r="P103" s="20">
        <v>7.8399999999999997E-2</v>
      </c>
      <c r="Q103" s="20">
        <v>-6.8479999999999999E-2</v>
      </c>
      <c r="R103" s="20">
        <v>2.699E-2</v>
      </c>
      <c r="S103" s="20">
        <v>21</v>
      </c>
      <c r="T103" s="20">
        <v>25</v>
      </c>
      <c r="U103" s="20">
        <v>2.5379999999999998</v>
      </c>
      <c r="V103" s="20">
        <v>86</v>
      </c>
    </row>
    <row r="104" spans="1:22" x14ac:dyDescent="0.35">
      <c r="B104" s="40"/>
      <c r="C104" s="40"/>
      <c r="D104" s="40"/>
      <c r="E104" s="16">
        <v>0</v>
      </c>
      <c r="G104" s="19" t="s">
        <v>10</v>
      </c>
      <c r="H104" s="59">
        <v>0.11609999999999999</v>
      </c>
      <c r="I104" s="20"/>
      <c r="J104" s="20"/>
      <c r="K104" s="20"/>
      <c r="L104" s="20"/>
      <c r="N104" s="19"/>
      <c r="O104" s="20"/>
      <c r="P104" s="20"/>
      <c r="Q104" s="20"/>
      <c r="R104" s="20"/>
      <c r="S104" s="20"/>
      <c r="T104" s="20"/>
      <c r="U104" s="20"/>
      <c r="V104" s="20"/>
    </row>
    <row r="105" spans="1:22" x14ac:dyDescent="0.35">
      <c r="B105" s="40"/>
      <c r="C105" s="40"/>
      <c r="D105" s="40"/>
      <c r="E105" s="16">
        <v>0.06</v>
      </c>
      <c r="G105" s="19" t="s">
        <v>60</v>
      </c>
      <c r="H105" s="59">
        <v>4.4159999999999998E-2</v>
      </c>
      <c r="I105" s="20"/>
      <c r="J105" s="20"/>
      <c r="K105" s="20"/>
      <c r="L105" s="20"/>
      <c r="N105" s="19"/>
      <c r="O105" s="20"/>
      <c r="P105" s="20"/>
      <c r="Q105" s="20"/>
      <c r="R105" s="20"/>
      <c r="S105" s="20"/>
      <c r="T105" s="20"/>
      <c r="U105" s="20"/>
      <c r="V105" s="20"/>
    </row>
    <row r="106" spans="1:22" x14ac:dyDescent="0.35">
      <c r="B106" s="40"/>
      <c r="C106" s="40"/>
      <c r="D106" s="40"/>
      <c r="E106" s="40"/>
      <c r="G106" s="19" t="s">
        <v>7</v>
      </c>
      <c r="H106" s="59">
        <v>7.1980000000000002E-2</v>
      </c>
      <c r="I106" s="20"/>
      <c r="J106" s="20"/>
      <c r="K106" s="20"/>
      <c r="L106" s="20"/>
    </row>
    <row r="107" spans="1:22" x14ac:dyDescent="0.35">
      <c r="A107" s="87" t="s">
        <v>73</v>
      </c>
      <c r="B107" s="88">
        <f>AVERAGE(B81:B105)</f>
        <v>2.2727272727272728E-2</v>
      </c>
      <c r="C107" s="88">
        <f t="shared" ref="C107:E107" si="8">AVERAGE(C81:C105)</f>
        <v>0.20954545454545459</v>
      </c>
      <c r="D107" s="88">
        <f t="shared" si="8"/>
        <v>9.9206349047619036E-3</v>
      </c>
      <c r="E107" s="88">
        <f t="shared" si="8"/>
        <v>7.8400000000000025E-2</v>
      </c>
      <c r="G107" s="19" t="s">
        <v>5</v>
      </c>
      <c r="H107" s="59">
        <v>1.9259999999999999E-2</v>
      </c>
      <c r="I107" s="20"/>
      <c r="J107" s="20"/>
      <c r="K107" s="20"/>
      <c r="L107" s="20"/>
    </row>
    <row r="108" spans="1:22" x14ac:dyDescent="0.35">
      <c r="A108" s="87" t="s">
        <v>83</v>
      </c>
      <c r="B108" s="88">
        <f>MEDIAN(B81:B105)</f>
        <v>0</v>
      </c>
      <c r="C108" s="88">
        <f t="shared" ref="C108:E108" si="9">MEDIAN(C81:C105)</f>
        <v>0.18</v>
      </c>
      <c r="D108" s="88">
        <f t="shared" si="9"/>
        <v>0</v>
      </c>
      <c r="E108" s="88">
        <f t="shared" si="9"/>
        <v>0.06</v>
      </c>
      <c r="G108" s="19" t="s">
        <v>4</v>
      </c>
      <c r="H108" s="59" t="s">
        <v>790</v>
      </c>
      <c r="I108" s="20"/>
      <c r="J108" s="20"/>
      <c r="K108" s="20"/>
      <c r="L108" s="20"/>
    </row>
    <row r="109" spans="1:22" x14ac:dyDescent="0.35">
      <c r="A109" s="87" t="s">
        <v>654</v>
      </c>
      <c r="B109" s="88">
        <f>STDEV(B81:B105)</f>
        <v>4.671920357501809E-2</v>
      </c>
      <c r="C109" s="88">
        <f t="shared" ref="C109:E109" si="10">STDEV(C81:C105)</f>
        <v>0.13660779008419791</v>
      </c>
      <c r="D109" s="88">
        <f t="shared" si="10"/>
        <v>2.2063520598154439E-2</v>
      </c>
      <c r="E109" s="88">
        <f t="shared" si="10"/>
        <v>0.10554146104730594</v>
      </c>
      <c r="G109" s="19"/>
      <c r="H109" s="59"/>
      <c r="I109" s="20"/>
      <c r="J109" s="20"/>
      <c r="K109" s="20"/>
      <c r="L109" s="20"/>
    </row>
    <row r="110" spans="1:22" x14ac:dyDescent="0.35">
      <c r="A110" s="87" t="s">
        <v>655</v>
      </c>
      <c r="B110" s="88">
        <f>COUNT(B81:B105)</f>
        <v>22</v>
      </c>
      <c r="C110" s="88">
        <f t="shared" ref="C110:E110" si="11">COUNT(C81:C105)</f>
        <v>22</v>
      </c>
      <c r="D110" s="88">
        <f t="shared" si="11"/>
        <v>21</v>
      </c>
      <c r="E110" s="88">
        <f t="shared" si="11"/>
        <v>25</v>
      </c>
      <c r="G110" s="19" t="s">
        <v>261</v>
      </c>
      <c r="H110" s="59"/>
      <c r="I110" s="20"/>
      <c r="J110" s="20"/>
      <c r="K110" s="20"/>
      <c r="L110" s="20"/>
    </row>
    <row r="111" spans="1:22" x14ac:dyDescent="0.35">
      <c r="B111" s="40"/>
      <c r="C111" s="40"/>
      <c r="D111" s="40"/>
      <c r="E111" s="40"/>
      <c r="G111" s="19" t="s">
        <v>262</v>
      </c>
      <c r="H111" s="59">
        <v>-0.18679999999999999</v>
      </c>
      <c r="I111" s="20"/>
      <c r="J111" s="20"/>
      <c r="K111" s="20"/>
      <c r="L111" s="20"/>
    </row>
    <row r="112" spans="1:22" x14ac:dyDescent="0.35">
      <c r="B112" s="40"/>
      <c r="C112" s="40"/>
      <c r="D112" s="40"/>
      <c r="E112" s="40"/>
      <c r="G112" s="19" t="s">
        <v>263</v>
      </c>
      <c r="H112" s="59">
        <v>-6.8479999999999999E-2</v>
      </c>
      <c r="I112" s="20"/>
      <c r="J112" s="20"/>
      <c r="K112" s="20"/>
      <c r="L112" s="20"/>
    </row>
    <row r="113" spans="2:25" x14ac:dyDescent="0.35">
      <c r="B113" s="40"/>
      <c r="C113" s="40"/>
      <c r="D113" s="40"/>
      <c r="E113" s="40"/>
      <c r="G113" s="19" t="s">
        <v>264</v>
      </c>
      <c r="H113" s="59">
        <v>-0.1183</v>
      </c>
      <c r="I113" s="20"/>
      <c r="J113" s="20"/>
      <c r="K113" s="20"/>
      <c r="L113" s="20"/>
    </row>
    <row r="114" spans="2:25" x14ac:dyDescent="0.35">
      <c r="B114" s="40"/>
      <c r="C114" s="40"/>
      <c r="D114" s="40"/>
      <c r="E114" s="40"/>
      <c r="G114" s="19" t="s">
        <v>4</v>
      </c>
      <c r="H114" s="59" t="s">
        <v>791</v>
      </c>
      <c r="I114" s="20"/>
      <c r="J114" s="20"/>
      <c r="K114" s="20"/>
      <c r="L114" s="20"/>
    </row>
    <row r="115" spans="2:25" x14ac:dyDescent="0.35">
      <c r="B115" s="40"/>
      <c r="C115" s="40"/>
      <c r="D115" s="40"/>
      <c r="E115" s="40"/>
      <c r="G115" s="19" t="s">
        <v>266</v>
      </c>
      <c r="H115" s="59">
        <v>0.1183</v>
      </c>
      <c r="I115" s="20"/>
      <c r="J115" s="20"/>
      <c r="K115" s="20"/>
      <c r="L115" s="20"/>
    </row>
    <row r="116" spans="2:25" x14ac:dyDescent="0.35">
      <c r="B116" s="40"/>
      <c r="C116" s="40"/>
      <c r="D116" s="40"/>
      <c r="E116" s="40"/>
      <c r="G116" s="19" t="s">
        <v>4</v>
      </c>
      <c r="H116" s="59" t="s">
        <v>792</v>
      </c>
      <c r="I116" s="20"/>
      <c r="J116" s="20"/>
      <c r="K116" s="20"/>
      <c r="L116" s="20"/>
    </row>
    <row r="117" spans="2:25" x14ac:dyDescent="0.35">
      <c r="B117" s="40"/>
      <c r="C117" s="40"/>
      <c r="D117" s="40"/>
      <c r="E117" s="40"/>
      <c r="G117" s="19"/>
      <c r="H117" s="20"/>
      <c r="I117" s="20"/>
      <c r="J117" s="20"/>
      <c r="K117" s="20"/>
      <c r="L117" s="20"/>
    </row>
    <row r="118" spans="2:25" x14ac:dyDescent="0.35">
      <c r="B118" s="40"/>
      <c r="C118" s="40"/>
      <c r="D118" s="40"/>
      <c r="E118" s="40"/>
      <c r="G118" s="19" t="s">
        <v>3</v>
      </c>
      <c r="H118" s="20"/>
      <c r="I118" s="20"/>
      <c r="J118" s="20"/>
      <c r="K118" s="20"/>
      <c r="L118" s="20"/>
    </row>
    <row r="119" spans="2:25" x14ac:dyDescent="0.35">
      <c r="B119" s="40"/>
      <c r="C119" s="40"/>
      <c r="D119" s="40"/>
      <c r="E119" s="40"/>
      <c r="G119" s="19" t="s">
        <v>2</v>
      </c>
      <c r="H119" s="20">
        <v>2</v>
      </c>
      <c r="I119" s="20"/>
      <c r="J119" s="20"/>
      <c r="K119" s="20"/>
      <c r="L119" s="20"/>
    </row>
    <row r="120" spans="2:25" x14ac:dyDescent="0.35">
      <c r="B120" s="40"/>
      <c r="C120" s="40"/>
      <c r="D120" s="40"/>
      <c r="E120" s="40"/>
      <c r="G120" s="19" t="s">
        <v>1</v>
      </c>
      <c r="H120" s="20">
        <v>2</v>
      </c>
      <c r="I120" s="20"/>
      <c r="J120" s="20"/>
      <c r="K120" s="20"/>
      <c r="L120" s="20"/>
    </row>
    <row r="121" spans="2:25" x14ac:dyDescent="0.35">
      <c r="B121" s="40"/>
      <c r="C121" s="40"/>
      <c r="D121" s="40"/>
      <c r="E121" s="40"/>
      <c r="G121" s="19" t="s">
        <v>0</v>
      </c>
      <c r="H121" s="20">
        <v>90</v>
      </c>
      <c r="I121" s="20"/>
      <c r="J121" s="20"/>
      <c r="K121" s="20"/>
      <c r="L121" s="20"/>
    </row>
    <row r="122" spans="2:25" x14ac:dyDescent="0.35">
      <c r="B122" s="40"/>
      <c r="C122" s="40"/>
      <c r="D122" s="40"/>
      <c r="E122" s="40"/>
      <c r="G122" s="19"/>
      <c r="H122" s="20"/>
      <c r="I122" s="20"/>
      <c r="J122" s="20"/>
      <c r="K122" s="20"/>
      <c r="L122" s="20"/>
    </row>
    <row r="123" spans="2:25" x14ac:dyDescent="0.35">
      <c r="G123" s="19"/>
      <c r="H123" s="20"/>
      <c r="I123" s="20"/>
      <c r="J123" s="20"/>
      <c r="K123" s="20"/>
      <c r="L123" s="20"/>
    </row>
    <row r="125" spans="2:25" ht="23" x14ac:dyDescent="0.5">
      <c r="B125" s="63" t="s">
        <v>800</v>
      </c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</row>
    <row r="126" spans="2:25" x14ac:dyDescent="0.35">
      <c r="B126" s="64" t="s">
        <v>59</v>
      </c>
      <c r="C126" s="64"/>
      <c r="D126" s="64"/>
      <c r="E126" s="64"/>
      <c r="F126" s="64"/>
      <c r="G126" s="65" t="s">
        <v>58</v>
      </c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</row>
    <row r="127" spans="2:25" ht="16.5" x14ac:dyDescent="0.35">
      <c r="B127" s="60" t="s">
        <v>801</v>
      </c>
      <c r="C127" s="60"/>
      <c r="D127" s="60"/>
      <c r="E127" s="60"/>
      <c r="F127" s="24"/>
      <c r="G127" s="62" t="s">
        <v>57</v>
      </c>
      <c r="H127" s="62"/>
      <c r="I127" s="62"/>
      <c r="J127" s="62"/>
      <c r="K127" s="62"/>
      <c r="L127" s="62"/>
      <c r="N127" s="66" t="s">
        <v>56</v>
      </c>
      <c r="O127" s="66"/>
      <c r="P127" s="66"/>
      <c r="Q127" s="66"/>
      <c r="R127" s="66"/>
      <c r="S127" s="66"/>
      <c r="T127" s="66"/>
      <c r="U127" s="66"/>
      <c r="V127" s="66"/>
      <c r="X127" s="66" t="s">
        <v>55</v>
      </c>
      <c r="Y127" s="66"/>
    </row>
    <row r="128" spans="2:25" ht="16.5" x14ac:dyDescent="0.4">
      <c r="B128" s="1" t="s">
        <v>552</v>
      </c>
      <c r="C128" s="1" t="s">
        <v>858</v>
      </c>
      <c r="D128" s="1" t="s">
        <v>552</v>
      </c>
      <c r="E128" s="1" t="s">
        <v>858</v>
      </c>
      <c r="G128" s="19" t="s">
        <v>53</v>
      </c>
      <c r="H128" s="20" t="s">
        <v>890</v>
      </c>
      <c r="I128" s="20"/>
      <c r="J128" s="20"/>
      <c r="K128" s="20"/>
      <c r="L128" s="20"/>
      <c r="N128" s="19" t="s">
        <v>388</v>
      </c>
      <c r="O128" s="20"/>
      <c r="P128" s="20"/>
      <c r="Q128" s="20"/>
      <c r="R128" s="20"/>
      <c r="S128" s="20"/>
      <c r="T128" s="20"/>
      <c r="U128" s="20"/>
      <c r="V128" s="20"/>
      <c r="X128" s="61" t="s">
        <v>621</v>
      </c>
      <c r="Y128" s="61"/>
    </row>
    <row r="129" spans="2:25" x14ac:dyDescent="0.35">
      <c r="B129" s="20">
        <v>1</v>
      </c>
      <c r="C129" s="20">
        <v>0</v>
      </c>
      <c r="D129" s="20">
        <v>0.89</v>
      </c>
      <c r="E129" s="20">
        <v>7.0000000000000007E-2</v>
      </c>
      <c r="G129" s="19"/>
      <c r="H129" s="20"/>
      <c r="I129" s="20"/>
      <c r="J129" s="20"/>
      <c r="K129" s="20"/>
      <c r="L129" s="20"/>
      <c r="N129" s="19"/>
      <c r="O129" s="20"/>
      <c r="P129" s="20"/>
      <c r="Q129" s="20"/>
      <c r="R129" s="20"/>
      <c r="S129" s="20"/>
      <c r="T129" s="20"/>
      <c r="U129" s="20"/>
      <c r="V129" s="20"/>
      <c r="X129" s="2" t="s">
        <v>37</v>
      </c>
      <c r="Y129" s="6">
        <v>8.2272730000000003</v>
      </c>
    </row>
    <row r="130" spans="2:25" x14ac:dyDescent="0.35">
      <c r="B130" s="20">
        <v>0.98</v>
      </c>
      <c r="C130" s="20">
        <v>0</v>
      </c>
      <c r="D130" s="20">
        <v>0.98</v>
      </c>
      <c r="E130" s="20">
        <v>0.08</v>
      </c>
      <c r="G130" s="19" t="s">
        <v>51</v>
      </c>
      <c r="H130" s="20" t="s">
        <v>50</v>
      </c>
      <c r="I130" s="20"/>
      <c r="J130" s="20"/>
      <c r="K130" s="20"/>
      <c r="L130" s="20"/>
      <c r="N130" s="19" t="s">
        <v>49</v>
      </c>
      <c r="O130" s="20">
        <v>1</v>
      </c>
      <c r="P130" s="20"/>
      <c r="Q130" s="20"/>
      <c r="R130" s="20"/>
      <c r="S130" s="20"/>
      <c r="T130" s="20"/>
      <c r="U130" s="20"/>
      <c r="V130" s="20"/>
      <c r="X130" s="2" t="s">
        <v>29</v>
      </c>
      <c r="Y130" s="6">
        <v>0.95</v>
      </c>
    </row>
    <row r="131" spans="2:25" x14ac:dyDescent="0.35">
      <c r="B131" s="20">
        <v>0.98</v>
      </c>
      <c r="C131" s="20">
        <v>0.15</v>
      </c>
      <c r="D131" s="20">
        <v>1</v>
      </c>
      <c r="E131" s="20">
        <v>0.02</v>
      </c>
      <c r="G131" s="19" t="s">
        <v>47</v>
      </c>
      <c r="H131" s="20">
        <v>0.05</v>
      </c>
      <c r="I131" s="20"/>
      <c r="J131" s="20"/>
      <c r="K131" s="20"/>
      <c r="L131" s="20"/>
      <c r="N131" s="19" t="s">
        <v>48</v>
      </c>
      <c r="O131" s="20">
        <v>6</v>
      </c>
      <c r="P131" s="20"/>
      <c r="Q131" s="20"/>
      <c r="R131" s="20"/>
      <c r="S131" s="20"/>
      <c r="T131" s="20"/>
      <c r="U131" s="20"/>
      <c r="V131" s="20"/>
      <c r="X131" s="22" t="s">
        <v>232</v>
      </c>
      <c r="Y131" s="6">
        <v>2</v>
      </c>
    </row>
    <row r="132" spans="2:25" x14ac:dyDescent="0.35">
      <c r="B132" s="20">
        <v>1</v>
      </c>
      <c r="C132" s="20">
        <v>0.04</v>
      </c>
      <c r="D132" s="20">
        <v>0.95</v>
      </c>
      <c r="E132" s="20">
        <v>0.2</v>
      </c>
      <c r="G132" s="19"/>
      <c r="H132" s="20"/>
      <c r="I132" s="20"/>
      <c r="J132" s="20"/>
      <c r="K132" s="20"/>
      <c r="L132" s="20"/>
      <c r="N132" s="19" t="s">
        <v>47</v>
      </c>
      <c r="O132" s="20">
        <v>0.05</v>
      </c>
      <c r="P132" s="20"/>
      <c r="Q132" s="20"/>
      <c r="R132" s="20"/>
      <c r="S132" s="20"/>
      <c r="T132" s="20"/>
      <c r="U132" s="20"/>
      <c r="V132" s="20"/>
      <c r="X132" s="22" t="s">
        <v>462</v>
      </c>
      <c r="Y132" s="6">
        <v>2</v>
      </c>
    </row>
    <row r="133" spans="2:25" x14ac:dyDescent="0.35">
      <c r="B133" s="20">
        <v>1</v>
      </c>
      <c r="C133" s="20">
        <v>0.21</v>
      </c>
      <c r="D133" s="20">
        <v>0.87</v>
      </c>
      <c r="E133" s="20">
        <v>0.05</v>
      </c>
      <c r="G133" s="19" t="s">
        <v>46</v>
      </c>
      <c r="H133" s="20" t="s">
        <v>45</v>
      </c>
      <c r="I133" s="20" t="s">
        <v>32</v>
      </c>
      <c r="J133" s="20" t="s">
        <v>44</v>
      </c>
      <c r="K133" s="20" t="s">
        <v>43</v>
      </c>
      <c r="L133" s="20"/>
      <c r="N133" s="19"/>
      <c r="O133" s="20"/>
      <c r="P133" s="20"/>
      <c r="Q133" s="20"/>
      <c r="R133" s="20"/>
      <c r="S133" s="20"/>
      <c r="T133" s="20"/>
      <c r="U133" s="20"/>
      <c r="V133" s="20"/>
    </row>
    <row r="134" spans="2:25" x14ac:dyDescent="0.35">
      <c r="B134" s="20">
        <v>1</v>
      </c>
      <c r="C134" s="20">
        <v>0.05</v>
      </c>
      <c r="D134" s="20">
        <v>0.98</v>
      </c>
      <c r="E134" s="20">
        <v>0.38</v>
      </c>
      <c r="G134" s="19" t="s">
        <v>28</v>
      </c>
      <c r="H134" s="20">
        <v>0.2185</v>
      </c>
      <c r="I134" s="20">
        <v>0.26200000000000001</v>
      </c>
      <c r="J134" s="20" t="s">
        <v>30</v>
      </c>
      <c r="K134" s="20" t="s">
        <v>31</v>
      </c>
      <c r="L134" s="20"/>
      <c r="N134" s="19" t="s">
        <v>42</v>
      </c>
      <c r="O134" s="20" t="s">
        <v>17</v>
      </c>
      <c r="P134" s="20" t="s">
        <v>41</v>
      </c>
      <c r="Q134" s="20" t="s">
        <v>40</v>
      </c>
      <c r="R134" s="20" t="s">
        <v>39</v>
      </c>
      <c r="S134" s="20" t="s">
        <v>38</v>
      </c>
      <c r="T134" s="20"/>
      <c r="U134" s="20"/>
      <c r="V134" s="20"/>
      <c r="X134" s="61" t="s">
        <v>622</v>
      </c>
      <c r="Y134" s="61"/>
    </row>
    <row r="135" spans="2:25" x14ac:dyDescent="0.35">
      <c r="B135" s="20">
        <v>0.68</v>
      </c>
      <c r="C135" s="20"/>
      <c r="D135" s="20">
        <v>1</v>
      </c>
      <c r="E135" s="20">
        <v>0.36</v>
      </c>
      <c r="G135" s="19" t="s">
        <v>24</v>
      </c>
      <c r="H135" s="20">
        <v>0.51329999999999998</v>
      </c>
      <c r="I135" s="20">
        <v>8.6699999999999999E-2</v>
      </c>
      <c r="J135" s="20" t="s">
        <v>30</v>
      </c>
      <c r="K135" s="20" t="s">
        <v>31</v>
      </c>
      <c r="L135" s="20"/>
      <c r="N135" s="19"/>
      <c r="O135" s="20"/>
      <c r="P135" s="20"/>
      <c r="Q135" s="20"/>
      <c r="R135" s="20"/>
      <c r="S135" s="20"/>
      <c r="T135" s="20"/>
      <c r="U135" s="20"/>
      <c r="V135" s="20"/>
      <c r="X135" s="2" t="s">
        <v>37</v>
      </c>
      <c r="Y135" s="6">
        <v>4.0687499999999996</v>
      </c>
    </row>
    <row r="136" spans="2:25" x14ac:dyDescent="0.35">
      <c r="B136" s="20">
        <v>1</v>
      </c>
      <c r="C136" s="20">
        <v>0.06</v>
      </c>
      <c r="D136" s="20">
        <v>0.97</v>
      </c>
      <c r="E136" s="20">
        <v>0.05</v>
      </c>
      <c r="G136" s="19" t="s">
        <v>23</v>
      </c>
      <c r="H136" s="20">
        <v>79.400000000000006</v>
      </c>
      <c r="I136" s="59" t="s">
        <v>25</v>
      </c>
      <c r="J136" s="20" t="s">
        <v>26</v>
      </c>
      <c r="K136" s="20" t="s">
        <v>27</v>
      </c>
      <c r="L136" s="20"/>
      <c r="N136" s="19" t="s">
        <v>629</v>
      </c>
      <c r="O136" s="20">
        <v>0.72360000000000002</v>
      </c>
      <c r="P136" s="20" t="s">
        <v>811</v>
      </c>
      <c r="Q136" s="20" t="s">
        <v>27</v>
      </c>
      <c r="R136" s="20" t="s">
        <v>26</v>
      </c>
      <c r="S136" s="20" t="s">
        <v>25</v>
      </c>
      <c r="T136" s="20"/>
      <c r="U136" s="20"/>
      <c r="V136" s="20"/>
      <c r="X136" s="2" t="s">
        <v>29</v>
      </c>
      <c r="Y136" s="6">
        <v>0.95</v>
      </c>
    </row>
    <row r="137" spans="2:25" x14ac:dyDescent="0.35">
      <c r="B137" s="20">
        <v>1</v>
      </c>
      <c r="C137" s="20">
        <v>0</v>
      </c>
      <c r="D137" s="20">
        <v>0.92</v>
      </c>
      <c r="E137" s="20">
        <v>0.16</v>
      </c>
      <c r="G137" s="19"/>
      <c r="H137" s="20"/>
      <c r="I137" s="20"/>
      <c r="J137" s="20"/>
      <c r="K137" s="20"/>
      <c r="L137" s="20"/>
      <c r="N137" s="19" t="s">
        <v>631</v>
      </c>
      <c r="O137" s="20">
        <v>-1.9210000000000001E-2</v>
      </c>
      <c r="P137" s="20" t="s">
        <v>812</v>
      </c>
      <c r="Q137" s="20" t="s">
        <v>31</v>
      </c>
      <c r="R137" s="20" t="s">
        <v>30</v>
      </c>
      <c r="S137" s="20">
        <v>0.99919999999999998</v>
      </c>
      <c r="T137" s="20"/>
      <c r="U137" s="20"/>
      <c r="V137" s="20"/>
      <c r="X137" s="22" t="s">
        <v>232</v>
      </c>
      <c r="Y137" s="6">
        <v>3</v>
      </c>
    </row>
    <row r="138" spans="2:25" x14ac:dyDescent="0.35">
      <c r="B138" s="20">
        <v>1</v>
      </c>
      <c r="C138" s="20">
        <v>0</v>
      </c>
      <c r="D138" s="20">
        <v>0.68</v>
      </c>
      <c r="E138" s="20">
        <v>0.31</v>
      </c>
      <c r="G138" s="19" t="s">
        <v>36</v>
      </c>
      <c r="H138" s="20" t="s">
        <v>35</v>
      </c>
      <c r="I138" s="20" t="s">
        <v>12</v>
      </c>
      <c r="J138" s="20" t="s">
        <v>34</v>
      </c>
      <c r="K138" s="20" t="s">
        <v>33</v>
      </c>
      <c r="L138" s="20" t="s">
        <v>32</v>
      </c>
      <c r="N138" s="19" t="s">
        <v>633</v>
      </c>
      <c r="O138" s="20">
        <v>0.63219999999999998</v>
      </c>
      <c r="P138" s="20" t="s">
        <v>813</v>
      </c>
      <c r="Q138" s="20" t="s">
        <v>27</v>
      </c>
      <c r="R138" s="20" t="s">
        <v>26</v>
      </c>
      <c r="S138" s="20" t="s">
        <v>25</v>
      </c>
      <c r="T138" s="20"/>
      <c r="U138" s="20"/>
      <c r="V138" s="20"/>
      <c r="X138" s="22" t="s">
        <v>462</v>
      </c>
      <c r="Y138" s="6">
        <v>3</v>
      </c>
    </row>
    <row r="139" spans="2:25" x14ac:dyDescent="0.35">
      <c r="B139" s="20">
        <v>0.37</v>
      </c>
      <c r="C139" s="20">
        <v>0.11</v>
      </c>
      <c r="D139" s="20">
        <v>0.43</v>
      </c>
      <c r="E139" s="20">
        <v>0.02</v>
      </c>
      <c r="G139" s="19" t="s">
        <v>28</v>
      </c>
      <c r="H139" s="20">
        <v>3.7109999999999997E-2</v>
      </c>
      <c r="I139" s="20">
        <v>1</v>
      </c>
      <c r="J139" s="20">
        <v>3.7109999999999997E-2</v>
      </c>
      <c r="K139" s="20" t="s">
        <v>802</v>
      </c>
      <c r="L139" s="20" t="s">
        <v>803</v>
      </c>
      <c r="N139" s="19" t="s">
        <v>635</v>
      </c>
      <c r="O139" s="20">
        <v>-0.74280000000000002</v>
      </c>
      <c r="P139" s="20" t="s">
        <v>814</v>
      </c>
      <c r="Q139" s="20" t="s">
        <v>27</v>
      </c>
      <c r="R139" s="20" t="s">
        <v>26</v>
      </c>
      <c r="S139" s="20" t="s">
        <v>25</v>
      </c>
      <c r="T139" s="20"/>
      <c r="U139" s="20"/>
      <c r="V139" s="20"/>
    </row>
    <row r="140" spans="2:25" x14ac:dyDescent="0.35">
      <c r="B140" s="20">
        <v>0.93</v>
      </c>
      <c r="C140" s="20">
        <v>7.0000000000000007E-2</v>
      </c>
      <c r="D140" s="20">
        <v>0.61</v>
      </c>
      <c r="E140" s="20">
        <v>0.3</v>
      </c>
      <c r="G140" s="19" t="s">
        <v>24</v>
      </c>
      <c r="H140" s="20">
        <v>8.7160000000000001E-2</v>
      </c>
      <c r="I140" s="20">
        <v>1</v>
      </c>
      <c r="J140" s="20">
        <v>8.7160000000000001E-2</v>
      </c>
      <c r="K140" s="20" t="s">
        <v>804</v>
      </c>
      <c r="L140" s="20" t="s">
        <v>805</v>
      </c>
      <c r="N140" s="19" t="s">
        <v>637</v>
      </c>
      <c r="O140" s="20">
        <v>-9.1350000000000001E-2</v>
      </c>
      <c r="P140" s="20" t="s">
        <v>815</v>
      </c>
      <c r="Q140" s="20" t="s">
        <v>31</v>
      </c>
      <c r="R140" s="20" t="s">
        <v>30</v>
      </c>
      <c r="S140" s="20">
        <v>0.1709</v>
      </c>
      <c r="T140" s="20"/>
      <c r="U140" s="20"/>
      <c r="V140" s="20"/>
      <c r="X140" s="61" t="s">
        <v>623</v>
      </c>
      <c r="Y140" s="61"/>
    </row>
    <row r="141" spans="2:25" x14ac:dyDescent="0.35">
      <c r="B141" s="20">
        <v>1</v>
      </c>
      <c r="C141" s="20">
        <v>0.2</v>
      </c>
      <c r="D141" s="20">
        <v>0.6</v>
      </c>
      <c r="E141" s="20">
        <v>0.51</v>
      </c>
      <c r="G141" s="19" t="s">
        <v>23</v>
      </c>
      <c r="H141" s="20">
        <v>13.48</v>
      </c>
      <c r="I141" s="20">
        <v>1</v>
      </c>
      <c r="J141" s="20">
        <v>13.48</v>
      </c>
      <c r="K141" s="20" t="s">
        <v>806</v>
      </c>
      <c r="L141" s="20" t="s">
        <v>22</v>
      </c>
      <c r="N141" s="19" t="s">
        <v>639</v>
      </c>
      <c r="O141" s="20">
        <v>0.65139999999999998</v>
      </c>
      <c r="P141" s="20" t="s">
        <v>816</v>
      </c>
      <c r="Q141" s="20" t="s">
        <v>27</v>
      </c>
      <c r="R141" s="20" t="s">
        <v>26</v>
      </c>
      <c r="S141" s="20" t="s">
        <v>25</v>
      </c>
      <c r="T141" s="20"/>
      <c r="U141" s="20"/>
      <c r="V141" s="20"/>
      <c r="X141" s="2" t="s">
        <v>37</v>
      </c>
      <c r="Y141" s="23">
        <v>1.045455</v>
      </c>
    </row>
    <row r="142" spans="2:25" x14ac:dyDescent="0.35">
      <c r="B142" s="20">
        <v>0.62</v>
      </c>
      <c r="C142" s="20">
        <v>0.02</v>
      </c>
      <c r="D142" s="20">
        <v>0.74</v>
      </c>
      <c r="E142" s="20">
        <v>0.2</v>
      </c>
      <c r="G142" s="19" t="s">
        <v>21</v>
      </c>
      <c r="H142" s="20">
        <v>3.2989999999999999</v>
      </c>
      <c r="I142" s="20">
        <v>113</v>
      </c>
      <c r="J142" s="20">
        <v>2.9190000000000001E-2</v>
      </c>
      <c r="K142" s="20"/>
      <c r="L142" s="20"/>
      <c r="N142" s="19"/>
      <c r="O142" s="20"/>
      <c r="P142" s="20"/>
      <c r="Q142" s="20"/>
      <c r="R142" s="20"/>
      <c r="S142" s="20"/>
      <c r="T142" s="20"/>
      <c r="U142" s="20"/>
      <c r="V142" s="20"/>
      <c r="X142" s="2" t="s">
        <v>29</v>
      </c>
      <c r="Y142" s="6">
        <v>0.95</v>
      </c>
    </row>
    <row r="143" spans="2:25" x14ac:dyDescent="0.35">
      <c r="B143" s="20">
        <v>0.77</v>
      </c>
      <c r="C143" s="20">
        <v>0.12</v>
      </c>
      <c r="D143" s="20">
        <v>1</v>
      </c>
      <c r="E143" s="20">
        <v>0.03</v>
      </c>
      <c r="G143" s="19"/>
      <c r="H143" s="20"/>
      <c r="I143" s="20"/>
      <c r="J143" s="20"/>
      <c r="K143" s="20"/>
      <c r="L143" s="20"/>
      <c r="N143" s="19"/>
      <c r="O143" s="20"/>
      <c r="P143" s="20"/>
      <c r="Q143" s="20"/>
      <c r="R143" s="20"/>
      <c r="S143" s="20"/>
      <c r="T143" s="20"/>
      <c r="U143" s="20"/>
      <c r="V143" s="20"/>
      <c r="X143" s="22" t="s">
        <v>232</v>
      </c>
      <c r="Y143" s="6">
        <v>25</v>
      </c>
    </row>
    <row r="144" spans="2:25" x14ac:dyDescent="0.35">
      <c r="B144" s="20">
        <v>0.59</v>
      </c>
      <c r="C144" s="20">
        <v>0.24</v>
      </c>
      <c r="D144" s="20">
        <v>0.87</v>
      </c>
      <c r="E144" s="20">
        <v>0.08</v>
      </c>
      <c r="G144" s="19" t="s">
        <v>11</v>
      </c>
      <c r="H144" s="20"/>
      <c r="I144" s="20"/>
      <c r="J144" s="20"/>
      <c r="K144" s="20"/>
      <c r="L144" s="20"/>
      <c r="N144" s="19" t="s">
        <v>20</v>
      </c>
      <c r="O144" s="20" t="s">
        <v>19</v>
      </c>
      <c r="P144" s="20" t="s">
        <v>18</v>
      </c>
      <c r="Q144" s="20" t="s">
        <v>17</v>
      </c>
      <c r="R144" s="20" t="s">
        <v>16</v>
      </c>
      <c r="S144" s="20" t="s">
        <v>15</v>
      </c>
      <c r="T144" s="20" t="s">
        <v>14</v>
      </c>
      <c r="U144" s="20" t="s">
        <v>13</v>
      </c>
      <c r="V144" s="20" t="s">
        <v>12</v>
      </c>
      <c r="X144" s="22" t="s">
        <v>462</v>
      </c>
      <c r="Y144" s="6">
        <v>25</v>
      </c>
    </row>
    <row r="145" spans="2:22" x14ac:dyDescent="0.35">
      <c r="B145" s="20">
        <v>1</v>
      </c>
      <c r="C145" s="20">
        <v>0.28000000000000003</v>
      </c>
      <c r="D145" s="20">
        <v>0.9</v>
      </c>
      <c r="E145" s="20">
        <v>0.28999999999999998</v>
      </c>
      <c r="G145" s="19" t="s">
        <v>788</v>
      </c>
      <c r="H145" s="20">
        <v>0.82740000000000002</v>
      </c>
      <c r="I145" s="20"/>
      <c r="J145" s="20"/>
      <c r="K145" s="20"/>
      <c r="L145" s="20"/>
      <c r="N145" s="19"/>
      <c r="O145" s="20"/>
      <c r="P145" s="20"/>
      <c r="Q145" s="20"/>
      <c r="R145" s="20"/>
      <c r="S145" s="20"/>
      <c r="T145" s="20"/>
      <c r="U145" s="20"/>
      <c r="V145" s="20"/>
    </row>
    <row r="146" spans="2:22" x14ac:dyDescent="0.35">
      <c r="B146" s="20">
        <v>0.17</v>
      </c>
      <c r="C146" s="20">
        <v>0.19</v>
      </c>
      <c r="D146" s="20">
        <v>1</v>
      </c>
      <c r="E146" s="20">
        <v>0.14000000000000001</v>
      </c>
      <c r="G146" s="19" t="s">
        <v>506</v>
      </c>
      <c r="H146" s="20">
        <v>0.1399</v>
      </c>
      <c r="I146" s="20"/>
      <c r="J146" s="20"/>
      <c r="K146" s="20"/>
      <c r="L146" s="20"/>
      <c r="N146" s="19" t="s">
        <v>629</v>
      </c>
      <c r="O146" s="20">
        <v>0.81779999999999997</v>
      </c>
      <c r="P146" s="20">
        <v>9.4240000000000004E-2</v>
      </c>
      <c r="Q146" s="20">
        <v>0.72360000000000002</v>
      </c>
      <c r="R146" s="20">
        <v>4.641E-2</v>
      </c>
      <c r="S146" s="20">
        <v>23</v>
      </c>
      <c r="T146" s="20">
        <v>33</v>
      </c>
      <c r="U146" s="20">
        <v>15.59</v>
      </c>
      <c r="V146" s="20">
        <v>113</v>
      </c>
    </row>
    <row r="147" spans="2:22" x14ac:dyDescent="0.35">
      <c r="B147" s="20">
        <v>0.55000000000000004</v>
      </c>
      <c r="C147" s="20">
        <v>0.19</v>
      </c>
      <c r="D147" s="20">
        <v>0.98</v>
      </c>
      <c r="E147" s="20">
        <v>0.45</v>
      </c>
      <c r="G147" s="19" t="s">
        <v>7</v>
      </c>
      <c r="H147" s="20">
        <v>0.6875</v>
      </c>
      <c r="I147" s="20"/>
      <c r="J147" s="20"/>
      <c r="K147" s="20"/>
      <c r="L147" s="20"/>
      <c r="N147" s="19" t="s">
        <v>631</v>
      </c>
      <c r="O147" s="20">
        <v>0.81779999999999997</v>
      </c>
      <c r="P147" s="20">
        <v>0.83699999999999997</v>
      </c>
      <c r="Q147" s="20">
        <v>-1.9210000000000001E-2</v>
      </c>
      <c r="R147" s="20">
        <v>4.8480000000000002E-2</v>
      </c>
      <c r="S147" s="20">
        <v>23</v>
      </c>
      <c r="T147" s="20">
        <v>27</v>
      </c>
      <c r="U147" s="20">
        <v>0.3962</v>
      </c>
      <c r="V147" s="20">
        <v>113</v>
      </c>
    </row>
    <row r="148" spans="2:22" x14ac:dyDescent="0.35">
      <c r="B148" s="20">
        <v>0.78</v>
      </c>
      <c r="C148" s="20">
        <v>0.28000000000000003</v>
      </c>
      <c r="D148" s="20">
        <v>0.97</v>
      </c>
      <c r="E148" s="20">
        <v>0.17</v>
      </c>
      <c r="G148" s="19" t="s">
        <v>5</v>
      </c>
      <c r="H148" s="20">
        <v>3.1989999999999998E-2</v>
      </c>
      <c r="I148" s="20"/>
      <c r="J148" s="20"/>
      <c r="K148" s="20"/>
      <c r="L148" s="20"/>
      <c r="N148" s="19" t="s">
        <v>633</v>
      </c>
      <c r="O148" s="20">
        <v>0.81779999999999997</v>
      </c>
      <c r="P148" s="20">
        <v>0.18559999999999999</v>
      </c>
      <c r="Q148" s="20">
        <v>0.63219999999999998</v>
      </c>
      <c r="R148" s="20">
        <v>4.6129999999999997E-2</v>
      </c>
      <c r="S148" s="20">
        <v>23</v>
      </c>
      <c r="T148" s="20">
        <v>34</v>
      </c>
      <c r="U148" s="20">
        <v>13.71</v>
      </c>
      <c r="V148" s="20">
        <v>113</v>
      </c>
    </row>
    <row r="149" spans="2:22" x14ac:dyDescent="0.35">
      <c r="B149" s="20">
        <v>0.83</v>
      </c>
      <c r="C149" s="20">
        <v>0</v>
      </c>
      <c r="D149" s="20">
        <v>0.46</v>
      </c>
      <c r="E149" s="20">
        <v>0.06</v>
      </c>
      <c r="G149" s="19" t="s">
        <v>4</v>
      </c>
      <c r="H149" s="59" t="s">
        <v>807</v>
      </c>
      <c r="I149" s="20"/>
      <c r="J149" s="20"/>
      <c r="K149" s="20"/>
      <c r="L149" s="20"/>
      <c r="N149" s="19" t="s">
        <v>635</v>
      </c>
      <c r="O149" s="20">
        <v>9.4240000000000004E-2</v>
      </c>
      <c r="P149" s="20">
        <v>0.83699999999999997</v>
      </c>
      <c r="Q149" s="20">
        <v>-0.74280000000000002</v>
      </c>
      <c r="R149" s="20">
        <v>4.4339999999999997E-2</v>
      </c>
      <c r="S149" s="20">
        <v>33</v>
      </c>
      <c r="T149" s="20">
        <v>27</v>
      </c>
      <c r="U149" s="20">
        <v>16.75</v>
      </c>
      <c r="V149" s="20">
        <v>113</v>
      </c>
    </row>
    <row r="150" spans="2:22" x14ac:dyDescent="0.35">
      <c r="B150" s="20">
        <v>0.87</v>
      </c>
      <c r="C150" s="20">
        <v>0.06</v>
      </c>
      <c r="D150" s="20">
        <v>1</v>
      </c>
      <c r="E150" s="20">
        <v>0.05</v>
      </c>
      <c r="G150" s="19"/>
      <c r="H150" s="20"/>
      <c r="I150" s="20"/>
      <c r="J150" s="20"/>
      <c r="K150" s="20"/>
      <c r="L150" s="20"/>
      <c r="N150" s="19" t="s">
        <v>637</v>
      </c>
      <c r="O150" s="20">
        <v>9.4240000000000004E-2</v>
      </c>
      <c r="P150" s="20">
        <v>0.18559999999999999</v>
      </c>
      <c r="Q150" s="20">
        <v>-9.1350000000000001E-2</v>
      </c>
      <c r="R150" s="20">
        <v>4.1750000000000002E-2</v>
      </c>
      <c r="S150" s="20">
        <v>33</v>
      </c>
      <c r="T150" s="20">
        <v>34</v>
      </c>
      <c r="U150" s="20">
        <v>2.1880000000000002</v>
      </c>
      <c r="V150" s="20">
        <v>113</v>
      </c>
    </row>
    <row r="151" spans="2:22" x14ac:dyDescent="0.35">
      <c r="B151" s="20">
        <v>0.69</v>
      </c>
      <c r="C151" s="20">
        <v>7.0000000000000007E-2</v>
      </c>
      <c r="D151" s="20">
        <v>0.31</v>
      </c>
      <c r="E151" s="20">
        <v>0</v>
      </c>
      <c r="G151" s="19" t="s">
        <v>257</v>
      </c>
      <c r="H151" s="20"/>
      <c r="I151" s="20"/>
      <c r="J151" s="20"/>
      <c r="K151" s="20"/>
      <c r="L151" s="20"/>
      <c r="N151" s="19" t="s">
        <v>639</v>
      </c>
      <c r="O151" s="20">
        <v>0.83699999999999997</v>
      </c>
      <c r="P151" s="20">
        <v>0.18559999999999999</v>
      </c>
      <c r="Q151" s="20">
        <v>0.65139999999999998</v>
      </c>
      <c r="R151" s="20">
        <v>4.4040000000000003E-2</v>
      </c>
      <c r="S151" s="20">
        <v>27</v>
      </c>
      <c r="T151" s="20">
        <v>34</v>
      </c>
      <c r="U151" s="20">
        <v>14.79</v>
      </c>
      <c r="V151" s="20">
        <v>113</v>
      </c>
    </row>
    <row r="152" spans="2:22" x14ac:dyDescent="0.35">
      <c r="B152" s="20"/>
      <c r="C152" s="20">
        <v>0.11</v>
      </c>
      <c r="D152" s="20">
        <v>0.91</v>
      </c>
      <c r="E152" s="20">
        <v>0</v>
      </c>
      <c r="G152" s="19" t="s">
        <v>10</v>
      </c>
      <c r="H152" s="20">
        <v>0.45600000000000002</v>
      </c>
      <c r="I152" s="20"/>
      <c r="J152" s="20"/>
      <c r="K152" s="20"/>
      <c r="L152" s="20"/>
      <c r="N152" s="19"/>
      <c r="O152" s="20"/>
      <c r="P152" s="20"/>
      <c r="Q152" s="20"/>
      <c r="R152" s="20"/>
      <c r="S152" s="20"/>
      <c r="T152" s="20"/>
      <c r="U152" s="20"/>
      <c r="V152" s="20"/>
    </row>
    <row r="153" spans="2:22" x14ac:dyDescent="0.35">
      <c r="C153" s="20">
        <v>0.14000000000000001</v>
      </c>
      <c r="D153" s="20">
        <v>0.89</v>
      </c>
      <c r="E153" s="20">
        <v>0.04</v>
      </c>
      <c r="G153" s="19" t="s">
        <v>60</v>
      </c>
      <c r="H153" s="20">
        <v>0.51129999999999998</v>
      </c>
      <c r="I153" s="20"/>
      <c r="J153" s="20"/>
      <c r="K153" s="20"/>
      <c r="L153" s="20"/>
    </row>
    <row r="154" spans="2:22" x14ac:dyDescent="0.35">
      <c r="C154" s="20">
        <v>0</v>
      </c>
      <c r="D154" s="20">
        <v>0.95</v>
      </c>
      <c r="E154" s="20">
        <v>0.1</v>
      </c>
      <c r="G154" s="19" t="s">
        <v>7</v>
      </c>
      <c r="H154" s="20">
        <v>-5.5280000000000003E-2</v>
      </c>
      <c r="I154" s="20"/>
      <c r="J154" s="20"/>
      <c r="K154" s="20"/>
      <c r="L154" s="20"/>
    </row>
    <row r="155" spans="2:22" x14ac:dyDescent="0.35">
      <c r="C155" s="20">
        <v>0.04</v>
      </c>
      <c r="D155" s="20">
        <v>0.74</v>
      </c>
      <c r="E155" s="20">
        <v>0.04</v>
      </c>
      <c r="G155" s="19" t="s">
        <v>5</v>
      </c>
      <c r="H155" s="20">
        <v>3.1989999999999998E-2</v>
      </c>
      <c r="I155" s="20"/>
      <c r="J155" s="20"/>
      <c r="K155" s="20"/>
      <c r="L155" s="20"/>
    </row>
    <row r="156" spans="2:22" x14ac:dyDescent="0.35">
      <c r="C156" s="20">
        <v>0.03</v>
      </c>
      <c r="E156" s="20">
        <v>0.25</v>
      </c>
      <c r="G156" s="19" t="s">
        <v>4</v>
      </c>
      <c r="H156" s="20" t="s">
        <v>808</v>
      </c>
      <c r="I156" s="20"/>
      <c r="J156" s="20"/>
      <c r="K156" s="20"/>
      <c r="L156" s="20"/>
    </row>
    <row r="157" spans="2:22" x14ac:dyDescent="0.35">
      <c r="C157" s="20">
        <v>0.02</v>
      </c>
      <c r="E157" s="20">
        <v>0.28999999999999998</v>
      </c>
      <c r="G157" s="19"/>
      <c r="H157" s="20"/>
      <c r="I157" s="20"/>
      <c r="J157" s="20"/>
      <c r="K157" s="20"/>
      <c r="L157" s="20"/>
    </row>
    <row r="158" spans="2:22" x14ac:dyDescent="0.35">
      <c r="C158" s="20">
        <v>0</v>
      </c>
      <c r="E158" s="20">
        <v>0.39</v>
      </c>
      <c r="G158" s="19" t="s">
        <v>261</v>
      </c>
      <c r="H158" s="20"/>
      <c r="I158" s="20"/>
      <c r="J158" s="20"/>
      <c r="K158" s="20"/>
      <c r="L158" s="20"/>
    </row>
    <row r="159" spans="2:22" x14ac:dyDescent="0.35">
      <c r="C159" s="20">
        <v>0.18</v>
      </c>
      <c r="E159" s="20">
        <v>0.43</v>
      </c>
      <c r="G159" s="19" t="s">
        <v>262</v>
      </c>
      <c r="H159" s="20">
        <v>0.72360000000000002</v>
      </c>
      <c r="I159" s="20"/>
      <c r="J159" s="20"/>
      <c r="K159" s="20"/>
      <c r="L159" s="20"/>
    </row>
    <row r="160" spans="2:22" x14ac:dyDescent="0.35">
      <c r="C160" s="20">
        <v>0.05</v>
      </c>
      <c r="E160" s="20">
        <v>0.54</v>
      </c>
      <c r="G160" s="19" t="s">
        <v>263</v>
      </c>
      <c r="H160" s="20">
        <v>0.65139999999999998</v>
      </c>
      <c r="I160" s="20"/>
      <c r="J160" s="20"/>
      <c r="K160" s="20"/>
      <c r="L160" s="20"/>
    </row>
    <row r="161" spans="1:25" x14ac:dyDescent="0.35">
      <c r="C161" s="20">
        <v>0.18</v>
      </c>
      <c r="E161" s="20">
        <v>0.17</v>
      </c>
      <c r="G161" s="19" t="s">
        <v>264</v>
      </c>
      <c r="H161" s="20">
        <v>7.213E-2</v>
      </c>
      <c r="I161" s="20"/>
      <c r="J161" s="20"/>
      <c r="K161" s="20"/>
      <c r="L161" s="20"/>
    </row>
    <row r="162" spans="1:25" x14ac:dyDescent="0.35">
      <c r="C162" s="20">
        <v>0.02</v>
      </c>
      <c r="E162" s="20">
        <v>0.08</v>
      </c>
      <c r="G162" s="19" t="s">
        <v>4</v>
      </c>
      <c r="H162" s="59" t="s">
        <v>809</v>
      </c>
      <c r="I162" s="20"/>
      <c r="J162" s="20"/>
      <c r="K162" s="20"/>
      <c r="L162" s="20"/>
    </row>
    <row r="163" spans="1:25" x14ac:dyDescent="0.35">
      <c r="E163" s="20"/>
      <c r="G163" s="19" t="s">
        <v>266</v>
      </c>
      <c r="H163" s="59">
        <v>-7.213E-2</v>
      </c>
      <c r="I163" s="20"/>
      <c r="J163" s="20"/>
      <c r="K163" s="20"/>
      <c r="L163" s="20"/>
    </row>
    <row r="164" spans="1:25" x14ac:dyDescent="0.35">
      <c r="A164" s="43" t="s">
        <v>73</v>
      </c>
      <c r="B164" s="47">
        <f>AVERAGE(B129:B162)</f>
        <v>0.8178260869565217</v>
      </c>
      <c r="C164" s="47">
        <f t="shared" ref="C164:E164" si="12">AVERAGE(C129:C162)</f>
        <v>9.4242424242424239E-2</v>
      </c>
      <c r="D164" s="47">
        <f t="shared" si="12"/>
        <v>0.8370370370370368</v>
      </c>
      <c r="E164" s="47">
        <f t="shared" si="12"/>
        <v>0.18558823529411761</v>
      </c>
      <c r="G164" s="19" t="s">
        <v>4</v>
      </c>
      <c r="H164" s="59" t="s">
        <v>810</v>
      </c>
      <c r="I164" s="20"/>
      <c r="J164" s="20"/>
      <c r="K164" s="20"/>
      <c r="L164" s="20"/>
    </row>
    <row r="165" spans="1:25" x14ac:dyDescent="0.35">
      <c r="A165" s="43" t="s">
        <v>83</v>
      </c>
      <c r="B165" s="47">
        <f>MEDIAN(B129:B162)</f>
        <v>0.93</v>
      </c>
      <c r="C165" s="47">
        <f t="shared" ref="C165:E165" si="13">MEDIAN(C129:C162)</f>
        <v>0.06</v>
      </c>
      <c r="D165" s="47">
        <f t="shared" si="13"/>
        <v>0.91</v>
      </c>
      <c r="E165" s="47">
        <f t="shared" si="13"/>
        <v>0.15000000000000002</v>
      </c>
      <c r="G165" s="19"/>
      <c r="H165" s="20"/>
      <c r="I165" s="20"/>
      <c r="J165" s="20"/>
      <c r="K165" s="20"/>
      <c r="L165" s="20"/>
    </row>
    <row r="166" spans="1:25" x14ac:dyDescent="0.35">
      <c r="A166" s="43" t="s">
        <v>654</v>
      </c>
      <c r="B166" s="47">
        <f>STDEV(B129:B162)</f>
        <v>0.23245637951978579</v>
      </c>
      <c r="C166" s="47">
        <f t="shared" ref="C166:E166" si="14">STDEV(C129:C162)</f>
        <v>8.8460100576132059E-2</v>
      </c>
      <c r="D166" s="47">
        <f t="shared" si="14"/>
        <v>0.19765577721839186</v>
      </c>
      <c r="E166" s="47">
        <f t="shared" si="14"/>
        <v>0.15992784692177253</v>
      </c>
      <c r="G166" s="19" t="s">
        <v>3</v>
      </c>
      <c r="H166" s="20"/>
      <c r="I166" s="20"/>
      <c r="J166" s="20"/>
      <c r="K166" s="20"/>
      <c r="L166" s="20"/>
    </row>
    <row r="167" spans="1:25" x14ac:dyDescent="0.35">
      <c r="A167" s="43" t="s">
        <v>655</v>
      </c>
      <c r="B167" s="47">
        <f>COUNT(B129:B162)</f>
        <v>23</v>
      </c>
      <c r="C167" s="47">
        <f t="shared" ref="C167:E167" si="15">COUNT(C129:C162)</f>
        <v>33</v>
      </c>
      <c r="D167" s="47">
        <f t="shared" si="15"/>
        <v>27</v>
      </c>
      <c r="E167" s="47">
        <f t="shared" si="15"/>
        <v>34</v>
      </c>
      <c r="G167" s="19" t="s">
        <v>2</v>
      </c>
      <c r="H167" s="20">
        <v>2</v>
      </c>
      <c r="I167" s="20"/>
      <c r="J167" s="20"/>
      <c r="K167" s="20"/>
      <c r="L167" s="20"/>
    </row>
    <row r="168" spans="1:25" x14ac:dyDescent="0.35">
      <c r="E168" s="20"/>
      <c r="G168" s="19" t="s">
        <v>1</v>
      </c>
      <c r="H168" s="20">
        <v>2</v>
      </c>
      <c r="I168" s="20"/>
      <c r="J168" s="20"/>
      <c r="K168" s="20"/>
      <c r="L168" s="20"/>
    </row>
    <row r="169" spans="1:25" x14ac:dyDescent="0.35">
      <c r="E169" s="20"/>
      <c r="G169" s="19" t="s">
        <v>0</v>
      </c>
      <c r="H169" s="20">
        <v>117</v>
      </c>
      <c r="I169" s="20"/>
      <c r="J169" s="20"/>
      <c r="K169" s="20"/>
      <c r="L169" s="20"/>
    </row>
    <row r="170" spans="1:25" x14ac:dyDescent="0.35">
      <c r="E170" s="20"/>
      <c r="G170" s="19"/>
      <c r="H170" s="20"/>
      <c r="I170" s="20"/>
      <c r="J170" s="20"/>
      <c r="K170" s="20"/>
      <c r="L170" s="20"/>
    </row>
    <row r="171" spans="1:25" x14ac:dyDescent="0.35">
      <c r="G171" s="19"/>
      <c r="H171" s="20"/>
      <c r="I171" s="20"/>
      <c r="J171" s="20"/>
      <c r="K171" s="20"/>
      <c r="L171" s="20"/>
    </row>
    <row r="172" spans="1:25" x14ac:dyDescent="0.35">
      <c r="G172" s="19"/>
      <c r="H172" s="20"/>
      <c r="I172" s="20"/>
      <c r="J172" s="20"/>
      <c r="K172" s="20"/>
      <c r="L172" s="20"/>
    </row>
    <row r="173" spans="1:25" x14ac:dyDescent="0.35">
      <c r="G173" s="19"/>
      <c r="H173" s="20"/>
      <c r="I173" s="20"/>
      <c r="J173" s="20"/>
      <c r="K173" s="20"/>
      <c r="L173" s="20"/>
    </row>
    <row r="174" spans="1:25" ht="23" x14ac:dyDescent="0.5">
      <c r="B174" s="63" t="s">
        <v>817</v>
      </c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</row>
    <row r="175" spans="1:25" x14ac:dyDescent="0.35">
      <c r="B175" s="75" t="s">
        <v>59</v>
      </c>
      <c r="C175" s="75"/>
      <c r="D175" s="75"/>
      <c r="E175" s="75"/>
      <c r="F175" s="21"/>
      <c r="G175" s="65" t="s">
        <v>58</v>
      </c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</row>
    <row r="176" spans="1:25" ht="16.5" x14ac:dyDescent="0.35">
      <c r="B176" s="60" t="s">
        <v>831</v>
      </c>
      <c r="C176" s="60"/>
      <c r="D176" s="60"/>
      <c r="E176" s="60"/>
      <c r="F176" s="24"/>
      <c r="G176" s="62" t="s">
        <v>57</v>
      </c>
      <c r="H176" s="62"/>
      <c r="I176" s="62"/>
      <c r="J176" s="62"/>
      <c r="K176" s="62"/>
      <c r="L176" s="62"/>
      <c r="N176" s="66" t="s">
        <v>56</v>
      </c>
      <c r="O176" s="66"/>
      <c r="P176" s="66"/>
      <c r="Q176" s="66"/>
      <c r="R176" s="66"/>
      <c r="S176" s="66"/>
      <c r="T176" s="66"/>
      <c r="U176" s="66"/>
      <c r="V176" s="66"/>
      <c r="X176" s="66" t="s">
        <v>55</v>
      </c>
      <c r="Y176" s="66"/>
    </row>
    <row r="177" spans="2:25" ht="16.5" x14ac:dyDescent="0.4">
      <c r="B177" s="1" t="s">
        <v>552</v>
      </c>
      <c r="C177" s="1" t="s">
        <v>858</v>
      </c>
      <c r="D177" s="1" t="s">
        <v>552</v>
      </c>
      <c r="E177" s="1" t="s">
        <v>858</v>
      </c>
      <c r="G177" s="19" t="s">
        <v>53</v>
      </c>
      <c r="H177" s="20" t="s">
        <v>895</v>
      </c>
      <c r="I177" s="20"/>
      <c r="J177" s="20"/>
      <c r="K177" s="20"/>
      <c r="L177" s="50"/>
      <c r="N177" s="19" t="s">
        <v>388</v>
      </c>
      <c r="O177" s="20"/>
      <c r="P177" s="20"/>
      <c r="Q177" s="20"/>
      <c r="R177" s="20"/>
      <c r="S177" s="20"/>
      <c r="T177" s="20"/>
      <c r="U177" s="20"/>
      <c r="V177" s="20"/>
      <c r="X177" s="61" t="s">
        <v>881</v>
      </c>
      <c r="Y177" s="61"/>
    </row>
    <row r="178" spans="2:25" x14ac:dyDescent="0.35">
      <c r="B178" s="20">
        <v>0</v>
      </c>
      <c r="C178" s="20">
        <v>0.05</v>
      </c>
      <c r="D178" s="20">
        <v>0.08</v>
      </c>
      <c r="E178" s="20">
        <v>0.28999999999999998</v>
      </c>
      <c r="G178" s="19"/>
      <c r="H178" s="20"/>
      <c r="I178" s="20"/>
      <c r="J178" s="20"/>
      <c r="K178" s="20"/>
      <c r="L178" s="50"/>
      <c r="N178" s="19"/>
      <c r="O178" s="20"/>
      <c r="P178" s="20"/>
      <c r="Q178" s="20"/>
      <c r="R178" s="20"/>
      <c r="S178" s="20"/>
      <c r="T178" s="20"/>
      <c r="U178" s="20"/>
      <c r="V178" s="20"/>
      <c r="X178" s="19" t="s">
        <v>37</v>
      </c>
      <c r="Y178" s="6">
        <v>0.8714286</v>
      </c>
    </row>
    <row r="179" spans="2:25" x14ac:dyDescent="0.35">
      <c r="B179" s="20">
        <v>0</v>
      </c>
      <c r="C179" s="20">
        <v>0.04</v>
      </c>
      <c r="D179" s="20">
        <v>0.03</v>
      </c>
      <c r="E179" s="20">
        <v>0.21</v>
      </c>
      <c r="G179" s="19" t="s">
        <v>51</v>
      </c>
      <c r="H179" s="20" t="s">
        <v>50</v>
      </c>
      <c r="I179" s="20"/>
      <c r="J179" s="20"/>
      <c r="K179" s="20"/>
      <c r="L179" s="50"/>
      <c r="N179" s="19" t="s">
        <v>49</v>
      </c>
      <c r="O179" s="20">
        <v>1</v>
      </c>
      <c r="P179" s="20"/>
      <c r="Q179" s="20"/>
      <c r="R179" s="20"/>
      <c r="S179" s="20"/>
      <c r="T179" s="20"/>
      <c r="U179" s="20"/>
      <c r="V179" s="20"/>
      <c r="X179" s="19" t="s">
        <v>29</v>
      </c>
      <c r="Y179" s="6">
        <v>0.8</v>
      </c>
    </row>
    <row r="180" spans="2:25" x14ac:dyDescent="0.35">
      <c r="B180" s="20">
        <v>0</v>
      </c>
      <c r="C180" s="20">
        <v>0.02</v>
      </c>
      <c r="D180" s="20">
        <v>0</v>
      </c>
      <c r="E180" s="20">
        <v>0.12</v>
      </c>
      <c r="G180" s="19" t="s">
        <v>47</v>
      </c>
      <c r="H180" s="20">
        <v>0.05</v>
      </c>
      <c r="I180" s="20"/>
      <c r="J180" s="20"/>
      <c r="K180" s="20"/>
      <c r="L180" s="50"/>
      <c r="N180" s="19" t="s">
        <v>48</v>
      </c>
      <c r="O180" s="20">
        <v>6</v>
      </c>
      <c r="P180" s="20"/>
      <c r="Q180" s="20"/>
      <c r="R180" s="20"/>
      <c r="S180" s="20"/>
      <c r="T180" s="20"/>
      <c r="U180" s="20"/>
      <c r="V180" s="20"/>
      <c r="X180" s="6" t="s">
        <v>232</v>
      </c>
      <c r="Y180" s="6">
        <v>22</v>
      </c>
    </row>
    <row r="181" spans="2:25" x14ac:dyDescent="0.35">
      <c r="B181" s="20">
        <v>0</v>
      </c>
      <c r="C181" s="20">
        <v>0.16</v>
      </c>
      <c r="D181" s="20">
        <v>0</v>
      </c>
      <c r="E181" s="20">
        <v>0.33</v>
      </c>
      <c r="G181" s="19"/>
      <c r="H181" s="20"/>
      <c r="I181" s="20"/>
      <c r="J181" s="20"/>
      <c r="K181" s="20"/>
      <c r="L181" s="50"/>
      <c r="N181" s="19" t="s">
        <v>47</v>
      </c>
      <c r="O181" s="20">
        <v>0.05</v>
      </c>
      <c r="P181" s="20"/>
      <c r="Q181" s="20"/>
      <c r="R181" s="20"/>
      <c r="S181" s="20"/>
      <c r="T181" s="20"/>
      <c r="U181" s="20"/>
      <c r="V181" s="20"/>
      <c r="X181" s="6" t="s">
        <v>462</v>
      </c>
      <c r="Y181" s="6">
        <v>22</v>
      </c>
    </row>
    <row r="182" spans="2:25" x14ac:dyDescent="0.35">
      <c r="B182" s="20">
        <v>0</v>
      </c>
      <c r="C182" s="20">
        <v>0.24</v>
      </c>
      <c r="D182" s="20">
        <v>0.05</v>
      </c>
      <c r="E182" s="20">
        <v>0.12</v>
      </c>
      <c r="G182" s="19" t="s">
        <v>46</v>
      </c>
      <c r="H182" s="20" t="s">
        <v>45</v>
      </c>
      <c r="I182" s="20" t="s">
        <v>32</v>
      </c>
      <c r="J182" s="20" t="s">
        <v>44</v>
      </c>
      <c r="K182" s="20" t="s">
        <v>43</v>
      </c>
      <c r="L182" s="50"/>
      <c r="N182" s="19"/>
      <c r="O182" s="20"/>
      <c r="P182" s="20"/>
      <c r="Q182" s="20"/>
      <c r="R182" s="20"/>
      <c r="S182" s="20"/>
      <c r="T182" s="20"/>
      <c r="U182" s="20"/>
      <c r="V182" s="20"/>
    </row>
    <row r="183" spans="2:25" ht="16.5" x14ac:dyDescent="0.4">
      <c r="B183" s="20">
        <v>0</v>
      </c>
      <c r="C183" s="20">
        <v>0.11</v>
      </c>
      <c r="D183" s="20">
        <v>0</v>
      </c>
      <c r="E183" s="20">
        <v>0.16</v>
      </c>
      <c r="G183" s="19" t="s">
        <v>28</v>
      </c>
      <c r="H183" s="20">
        <v>10.42</v>
      </c>
      <c r="I183" s="59" t="s">
        <v>25</v>
      </c>
      <c r="J183" s="20" t="s">
        <v>26</v>
      </c>
      <c r="K183" s="20" t="s">
        <v>27</v>
      </c>
      <c r="L183" s="50"/>
      <c r="N183" s="19" t="s">
        <v>42</v>
      </c>
      <c r="O183" s="20" t="s">
        <v>17</v>
      </c>
      <c r="P183" s="20" t="s">
        <v>41</v>
      </c>
      <c r="Q183" s="20" t="s">
        <v>40</v>
      </c>
      <c r="R183" s="20" t="s">
        <v>39</v>
      </c>
      <c r="S183" s="20" t="s">
        <v>38</v>
      </c>
      <c r="T183" s="20"/>
      <c r="U183" s="20"/>
      <c r="V183" s="20"/>
      <c r="X183" s="61" t="s">
        <v>882</v>
      </c>
      <c r="Y183" s="61"/>
    </row>
    <row r="184" spans="2:25" x14ac:dyDescent="0.35">
      <c r="B184" s="20">
        <v>0.11</v>
      </c>
      <c r="C184" s="20"/>
      <c r="D184" s="20">
        <v>0</v>
      </c>
      <c r="E184" s="20">
        <v>0.41</v>
      </c>
      <c r="G184" s="19" t="s">
        <v>24</v>
      </c>
      <c r="H184" s="20">
        <v>5.99</v>
      </c>
      <c r="I184" s="59">
        <v>2.0000000000000001E-4</v>
      </c>
      <c r="J184" s="20" t="s">
        <v>62</v>
      </c>
      <c r="K184" s="20" t="s">
        <v>27</v>
      </c>
      <c r="L184" s="50"/>
      <c r="N184" s="19"/>
      <c r="O184" s="20"/>
      <c r="P184" s="20"/>
      <c r="Q184" s="20"/>
      <c r="R184" s="20"/>
      <c r="S184" s="20"/>
      <c r="T184" s="20"/>
      <c r="U184" s="20"/>
      <c r="V184" s="20"/>
      <c r="X184" s="19" t="s">
        <v>37</v>
      </c>
      <c r="Y184" s="6">
        <v>5.1666670000000003</v>
      </c>
    </row>
    <row r="185" spans="2:25" ht="16" x14ac:dyDescent="0.4">
      <c r="B185" s="20">
        <v>0</v>
      </c>
      <c r="C185" s="20">
        <v>0</v>
      </c>
      <c r="D185" s="20">
        <v>0</v>
      </c>
      <c r="E185" s="20">
        <v>0.09</v>
      </c>
      <c r="G185" s="19" t="s">
        <v>23</v>
      </c>
      <c r="H185" s="20">
        <v>33.06</v>
      </c>
      <c r="I185" s="59" t="s">
        <v>25</v>
      </c>
      <c r="J185" s="20" t="s">
        <v>26</v>
      </c>
      <c r="K185" s="20" t="s">
        <v>27</v>
      </c>
      <c r="L185" s="50"/>
      <c r="N185" s="19" t="s">
        <v>875</v>
      </c>
      <c r="O185" s="20">
        <v>-6.0859999999999997E-2</v>
      </c>
      <c r="P185" s="20" t="s">
        <v>825</v>
      </c>
      <c r="Q185" s="20" t="s">
        <v>27</v>
      </c>
      <c r="R185" s="20" t="s">
        <v>90</v>
      </c>
      <c r="S185" s="59">
        <v>4.6899999999999997E-2</v>
      </c>
      <c r="T185" s="20"/>
      <c r="U185" s="20"/>
      <c r="V185" s="20"/>
      <c r="X185" s="19" t="s">
        <v>29</v>
      </c>
      <c r="Y185" s="6">
        <v>0.95</v>
      </c>
    </row>
    <row r="186" spans="2:25" x14ac:dyDescent="0.35">
      <c r="B186" s="20">
        <v>0</v>
      </c>
      <c r="C186" s="20">
        <v>0.04</v>
      </c>
      <c r="D186" s="20">
        <v>0.08</v>
      </c>
      <c r="E186" s="20">
        <v>0.22</v>
      </c>
      <c r="G186" s="19"/>
      <c r="H186" s="20"/>
      <c r="I186" s="20"/>
      <c r="J186" s="20"/>
      <c r="K186" s="20"/>
      <c r="L186" s="50"/>
      <c r="N186" s="19" t="s">
        <v>631</v>
      </c>
      <c r="O186" s="20">
        <v>1.8839999999999999E-2</v>
      </c>
      <c r="P186" s="20" t="s">
        <v>826</v>
      </c>
      <c r="Q186" s="20" t="s">
        <v>31</v>
      </c>
      <c r="R186" s="20" t="s">
        <v>30</v>
      </c>
      <c r="S186" s="59">
        <v>0.96389999999999998</v>
      </c>
      <c r="T186" s="20"/>
      <c r="U186" s="20"/>
      <c r="V186" s="20"/>
      <c r="X186" s="6" t="s">
        <v>232</v>
      </c>
      <c r="Y186" s="6">
        <v>3</v>
      </c>
    </row>
    <row r="187" spans="2:25" ht="16" x14ac:dyDescent="0.4">
      <c r="B187" s="20">
        <v>0</v>
      </c>
      <c r="C187" s="20">
        <v>0</v>
      </c>
      <c r="D187" s="20">
        <v>0</v>
      </c>
      <c r="E187" s="20">
        <v>0.35</v>
      </c>
      <c r="G187" s="19" t="s">
        <v>36</v>
      </c>
      <c r="H187" s="20" t="s">
        <v>35</v>
      </c>
      <c r="I187" s="20" t="s">
        <v>12</v>
      </c>
      <c r="J187" s="20" t="s">
        <v>34</v>
      </c>
      <c r="K187" s="20" t="s">
        <v>33</v>
      </c>
      <c r="L187" s="50" t="s">
        <v>32</v>
      </c>
      <c r="N187" s="19" t="s">
        <v>876</v>
      </c>
      <c r="O187" s="20">
        <v>-0.1978</v>
      </c>
      <c r="P187" s="20" t="s">
        <v>827</v>
      </c>
      <c r="Q187" s="20" t="s">
        <v>27</v>
      </c>
      <c r="R187" s="20" t="s">
        <v>26</v>
      </c>
      <c r="S187" s="59" t="s">
        <v>25</v>
      </c>
      <c r="T187" s="20"/>
      <c r="U187" s="20"/>
      <c r="V187" s="20"/>
      <c r="X187" s="6" t="s">
        <v>462</v>
      </c>
      <c r="Y187" s="6">
        <v>3</v>
      </c>
    </row>
    <row r="188" spans="2:25" ht="16" x14ac:dyDescent="0.4">
      <c r="B188" s="20">
        <v>0</v>
      </c>
      <c r="C188" s="20">
        <v>0.18</v>
      </c>
      <c r="D188" s="20">
        <v>0</v>
      </c>
      <c r="E188" s="20">
        <v>0.08</v>
      </c>
      <c r="G188" s="19" t="s">
        <v>28</v>
      </c>
      <c r="H188" s="59">
        <v>0.1731</v>
      </c>
      <c r="I188" s="20">
        <v>1</v>
      </c>
      <c r="J188" s="20">
        <v>0.1731</v>
      </c>
      <c r="K188" s="20" t="s">
        <v>818</v>
      </c>
      <c r="L188" s="50" t="s">
        <v>22</v>
      </c>
      <c r="N188" s="19" t="s">
        <v>879</v>
      </c>
      <c r="O188" s="20">
        <v>7.9699999999999993E-2</v>
      </c>
      <c r="P188" s="20" t="s">
        <v>828</v>
      </c>
      <c r="Q188" s="20" t="s">
        <v>27</v>
      </c>
      <c r="R188" s="20" t="s">
        <v>63</v>
      </c>
      <c r="S188" s="59">
        <v>2E-3</v>
      </c>
      <c r="T188" s="20"/>
      <c r="U188" s="20"/>
      <c r="V188" s="20"/>
    </row>
    <row r="189" spans="2:25" ht="16.5" x14ac:dyDescent="0.4">
      <c r="B189" s="20">
        <v>0</v>
      </c>
      <c r="C189" s="20">
        <v>0.15</v>
      </c>
      <c r="D189" s="20">
        <v>0</v>
      </c>
      <c r="E189" s="20">
        <v>0.37</v>
      </c>
      <c r="G189" s="19" t="s">
        <v>24</v>
      </c>
      <c r="H189" s="59">
        <v>9.9510000000000001E-2</v>
      </c>
      <c r="I189" s="20">
        <v>1</v>
      </c>
      <c r="J189" s="20">
        <v>9.9510000000000001E-2</v>
      </c>
      <c r="K189" s="20" t="s">
        <v>819</v>
      </c>
      <c r="L189" s="50" t="s">
        <v>627</v>
      </c>
      <c r="N189" s="19" t="s">
        <v>880</v>
      </c>
      <c r="O189" s="20">
        <v>-0.13700000000000001</v>
      </c>
      <c r="P189" s="20" t="s">
        <v>829</v>
      </c>
      <c r="Q189" s="20" t="s">
        <v>27</v>
      </c>
      <c r="R189" s="20" t="s">
        <v>26</v>
      </c>
      <c r="S189" s="59" t="s">
        <v>25</v>
      </c>
      <c r="T189" s="20"/>
      <c r="U189" s="20"/>
      <c r="V189" s="20"/>
      <c r="X189" s="61" t="s">
        <v>883</v>
      </c>
      <c r="Y189" s="61"/>
    </row>
    <row r="190" spans="2:25" ht="16" x14ac:dyDescent="0.4">
      <c r="B190" s="20">
        <v>0</v>
      </c>
      <c r="C190" s="20">
        <v>0.05</v>
      </c>
      <c r="D190" s="20">
        <v>0.11</v>
      </c>
      <c r="E190" s="20">
        <v>0.21</v>
      </c>
      <c r="G190" s="19" t="s">
        <v>23</v>
      </c>
      <c r="H190" s="59">
        <v>0.54920000000000002</v>
      </c>
      <c r="I190" s="20">
        <v>1</v>
      </c>
      <c r="J190" s="20">
        <v>0.54920000000000002</v>
      </c>
      <c r="K190" s="20" t="s">
        <v>820</v>
      </c>
      <c r="L190" s="50" t="s">
        <v>22</v>
      </c>
      <c r="N190" s="19" t="s">
        <v>878</v>
      </c>
      <c r="O190" s="20">
        <v>-0.2167</v>
      </c>
      <c r="P190" s="20" t="s">
        <v>830</v>
      </c>
      <c r="Q190" s="20" t="s">
        <v>27</v>
      </c>
      <c r="R190" s="20" t="s">
        <v>26</v>
      </c>
      <c r="S190" s="59" t="s">
        <v>25</v>
      </c>
      <c r="T190" s="20"/>
      <c r="U190" s="20"/>
      <c r="V190" s="20"/>
      <c r="X190" s="19" t="s">
        <v>37</v>
      </c>
      <c r="Y190" s="23">
        <v>1.5930230000000001</v>
      </c>
    </row>
    <row r="191" spans="2:25" x14ac:dyDescent="0.35">
      <c r="B191" s="20">
        <v>0.11</v>
      </c>
      <c r="C191" s="20">
        <v>7.0000000000000007E-2</v>
      </c>
      <c r="D191" s="20">
        <v>0.1</v>
      </c>
      <c r="E191" s="20">
        <v>0.31</v>
      </c>
      <c r="G191" s="19" t="s">
        <v>21</v>
      </c>
      <c r="H191" s="59">
        <v>0.77729999999999999</v>
      </c>
      <c r="I191" s="20">
        <v>113</v>
      </c>
      <c r="J191" s="20">
        <v>6.8789999999999997E-3</v>
      </c>
      <c r="K191" s="20"/>
      <c r="L191" s="50"/>
      <c r="N191" s="19"/>
      <c r="O191" s="20"/>
      <c r="P191" s="20"/>
      <c r="Q191" s="20"/>
      <c r="R191" s="20"/>
      <c r="S191" s="20"/>
      <c r="T191" s="20"/>
      <c r="U191" s="20"/>
      <c r="V191" s="20"/>
      <c r="X191" s="19" t="s">
        <v>29</v>
      </c>
      <c r="Y191" s="6">
        <v>0.95</v>
      </c>
    </row>
    <row r="192" spans="2:25" x14ac:dyDescent="0.35">
      <c r="B192" s="20">
        <v>0</v>
      </c>
      <c r="C192" s="20">
        <v>0.27</v>
      </c>
      <c r="D192" s="20">
        <v>0</v>
      </c>
      <c r="E192" s="20">
        <v>0.32</v>
      </c>
      <c r="G192" s="19"/>
      <c r="H192" s="59"/>
      <c r="I192" s="20"/>
      <c r="J192" s="20"/>
      <c r="K192" s="20"/>
      <c r="L192" s="50"/>
      <c r="N192" s="19"/>
      <c r="O192" s="20"/>
      <c r="P192" s="20"/>
      <c r="Q192" s="20"/>
      <c r="R192" s="20"/>
      <c r="S192" s="20"/>
      <c r="T192" s="20"/>
      <c r="U192" s="20"/>
      <c r="V192" s="20"/>
      <c r="X192" s="6" t="s">
        <v>232</v>
      </c>
      <c r="Y192" s="6">
        <v>12</v>
      </c>
    </row>
    <row r="193" spans="2:25" x14ac:dyDescent="0.35">
      <c r="B193" s="20">
        <v>0.26</v>
      </c>
      <c r="C193" s="20">
        <v>0.13</v>
      </c>
      <c r="D193" s="20">
        <v>0.09</v>
      </c>
      <c r="E193" s="20">
        <v>0.26</v>
      </c>
      <c r="G193" s="19" t="s">
        <v>11</v>
      </c>
      <c r="H193" s="59"/>
      <c r="I193" s="20"/>
      <c r="J193" s="20"/>
      <c r="K193" s="20"/>
      <c r="L193" s="50"/>
      <c r="N193" s="19" t="s">
        <v>20</v>
      </c>
      <c r="O193" s="20" t="s">
        <v>19</v>
      </c>
      <c r="P193" s="20" t="s">
        <v>18</v>
      </c>
      <c r="Q193" s="20" t="s">
        <v>17</v>
      </c>
      <c r="R193" s="20" t="s">
        <v>16</v>
      </c>
      <c r="S193" s="20" t="s">
        <v>15</v>
      </c>
      <c r="T193" s="20" t="s">
        <v>14</v>
      </c>
      <c r="U193" s="20" t="s">
        <v>13</v>
      </c>
      <c r="V193" s="20" t="s">
        <v>12</v>
      </c>
      <c r="X193" s="6" t="s">
        <v>462</v>
      </c>
      <c r="Y193" s="6">
        <v>12</v>
      </c>
    </row>
    <row r="194" spans="2:25" x14ac:dyDescent="0.35">
      <c r="B194" s="20">
        <v>0</v>
      </c>
      <c r="C194" s="20">
        <v>0.05</v>
      </c>
      <c r="D194" s="20">
        <v>0.1</v>
      </c>
      <c r="E194" s="20">
        <v>0.25</v>
      </c>
      <c r="G194" s="19" t="s">
        <v>788</v>
      </c>
      <c r="H194" s="59">
        <v>4.2750000000000003E-2</v>
      </c>
      <c r="I194" s="20"/>
      <c r="J194" s="20"/>
      <c r="K194" s="20"/>
      <c r="L194" s="50"/>
      <c r="N194" s="19"/>
      <c r="O194" s="20"/>
      <c r="P194" s="20"/>
      <c r="Q194" s="20"/>
      <c r="R194" s="20"/>
      <c r="S194" s="20"/>
      <c r="T194" s="20"/>
      <c r="U194" s="20"/>
      <c r="V194" s="20"/>
    </row>
    <row r="195" spans="2:25" ht="16" x14ac:dyDescent="0.4">
      <c r="B195" s="20">
        <v>0.1</v>
      </c>
      <c r="C195" s="20">
        <v>0.32</v>
      </c>
      <c r="D195" s="20">
        <v>0</v>
      </c>
      <c r="E195" s="20">
        <v>0.32</v>
      </c>
      <c r="G195" s="19" t="s">
        <v>506</v>
      </c>
      <c r="H195" s="59">
        <v>0.18149999999999999</v>
      </c>
      <c r="I195" s="20"/>
      <c r="J195" s="20"/>
      <c r="K195" s="20"/>
      <c r="L195" s="50"/>
      <c r="N195" s="19" t="s">
        <v>875</v>
      </c>
      <c r="O195" s="20">
        <v>5.2170000000000001E-2</v>
      </c>
      <c r="P195" s="20">
        <v>0.113</v>
      </c>
      <c r="Q195" s="20">
        <v>-6.0859999999999997E-2</v>
      </c>
      <c r="R195" s="20">
        <v>2.2530000000000001E-2</v>
      </c>
      <c r="S195" s="20">
        <v>23</v>
      </c>
      <c r="T195" s="20">
        <v>33</v>
      </c>
      <c r="U195" s="20">
        <v>2.7010000000000001</v>
      </c>
      <c r="V195" s="20">
        <v>113</v>
      </c>
    </row>
    <row r="196" spans="2:25" x14ac:dyDescent="0.35">
      <c r="B196" s="20">
        <v>0.19</v>
      </c>
      <c r="C196" s="20">
        <v>0.11</v>
      </c>
      <c r="D196" s="20">
        <v>0</v>
      </c>
      <c r="E196" s="20">
        <v>0.27</v>
      </c>
      <c r="G196" s="19" t="s">
        <v>7</v>
      </c>
      <c r="H196" s="59">
        <v>-0.13880000000000001</v>
      </c>
      <c r="I196" s="20"/>
      <c r="J196" s="20"/>
      <c r="K196" s="20"/>
      <c r="L196" s="50"/>
      <c r="N196" s="19" t="s">
        <v>631</v>
      </c>
      <c r="O196" s="20">
        <v>5.2170000000000001E-2</v>
      </c>
      <c r="P196" s="20">
        <v>3.3329999999999999E-2</v>
      </c>
      <c r="Q196" s="20">
        <v>1.8839999999999999E-2</v>
      </c>
      <c r="R196" s="20">
        <v>2.3529999999999999E-2</v>
      </c>
      <c r="S196" s="20">
        <v>23</v>
      </c>
      <c r="T196" s="20">
        <v>27</v>
      </c>
      <c r="U196" s="20">
        <v>0.80059999999999998</v>
      </c>
      <c r="V196" s="20">
        <v>113</v>
      </c>
    </row>
    <row r="197" spans="2:25" ht="16" x14ac:dyDescent="0.4">
      <c r="B197" s="20">
        <v>0.1</v>
      </c>
      <c r="C197" s="20">
        <v>0.27</v>
      </c>
      <c r="D197" s="20">
        <v>0</v>
      </c>
      <c r="E197" s="20">
        <v>0.26</v>
      </c>
      <c r="G197" s="19" t="s">
        <v>5</v>
      </c>
      <c r="H197" s="59">
        <v>1.553E-2</v>
      </c>
      <c r="I197" s="20"/>
      <c r="J197" s="20"/>
      <c r="K197" s="20"/>
      <c r="L197" s="50"/>
      <c r="N197" s="19" t="s">
        <v>876</v>
      </c>
      <c r="O197" s="20">
        <v>5.2170000000000001E-2</v>
      </c>
      <c r="P197" s="20">
        <v>0.25</v>
      </c>
      <c r="Q197" s="20">
        <v>-0.1978</v>
      </c>
      <c r="R197" s="20">
        <v>2.239E-2</v>
      </c>
      <c r="S197" s="20">
        <v>23</v>
      </c>
      <c r="T197" s="20">
        <v>34</v>
      </c>
      <c r="U197" s="20">
        <v>8.8350000000000009</v>
      </c>
      <c r="V197" s="20">
        <v>113</v>
      </c>
    </row>
    <row r="198" spans="2:25" ht="16" x14ac:dyDescent="0.4">
      <c r="B198" s="20">
        <v>0.17</v>
      </c>
      <c r="C198" s="20">
        <v>0</v>
      </c>
      <c r="D198" s="20">
        <v>0</v>
      </c>
      <c r="E198" s="20">
        <v>0.17</v>
      </c>
      <c r="G198" s="19" t="s">
        <v>4</v>
      </c>
      <c r="H198" s="59" t="s">
        <v>821</v>
      </c>
      <c r="I198" s="20"/>
      <c r="J198" s="20"/>
      <c r="K198" s="20"/>
      <c r="L198" s="50"/>
      <c r="N198" s="19" t="s">
        <v>879</v>
      </c>
      <c r="O198" s="20">
        <v>0.113</v>
      </c>
      <c r="P198" s="20">
        <v>3.3329999999999999E-2</v>
      </c>
      <c r="Q198" s="20">
        <v>7.9699999999999993E-2</v>
      </c>
      <c r="R198" s="20">
        <v>2.1520000000000001E-2</v>
      </c>
      <c r="S198" s="20">
        <v>33</v>
      </c>
      <c r="T198" s="20">
        <v>27</v>
      </c>
      <c r="U198" s="20">
        <v>3.7029999999999998</v>
      </c>
      <c r="V198" s="20">
        <v>113</v>
      </c>
    </row>
    <row r="199" spans="2:25" ht="16" x14ac:dyDescent="0.4">
      <c r="B199" s="20">
        <v>0.05</v>
      </c>
      <c r="C199" s="20">
        <v>0.02</v>
      </c>
      <c r="D199" s="20">
        <v>0</v>
      </c>
      <c r="E199" s="20">
        <v>7.0000000000000007E-2</v>
      </c>
      <c r="G199" s="19"/>
      <c r="H199" s="59"/>
      <c r="I199" s="20"/>
      <c r="J199" s="20"/>
      <c r="K199" s="20"/>
      <c r="L199" s="50"/>
      <c r="N199" s="19" t="s">
        <v>880</v>
      </c>
      <c r="O199" s="20">
        <v>0.113</v>
      </c>
      <c r="P199" s="20">
        <v>0.25</v>
      </c>
      <c r="Q199" s="20">
        <v>-0.13700000000000001</v>
      </c>
      <c r="R199" s="20">
        <v>2.027E-2</v>
      </c>
      <c r="S199" s="20">
        <v>33</v>
      </c>
      <c r="T199" s="20">
        <v>34</v>
      </c>
      <c r="U199" s="20">
        <v>6.758</v>
      </c>
      <c r="V199" s="20">
        <v>113</v>
      </c>
    </row>
    <row r="200" spans="2:25" ht="16" x14ac:dyDescent="0.4">
      <c r="B200" s="20">
        <v>0.11</v>
      </c>
      <c r="C200" s="20">
        <v>0.21</v>
      </c>
      <c r="D200" s="20">
        <v>0.03</v>
      </c>
      <c r="E200" s="20">
        <v>0.16</v>
      </c>
      <c r="G200" s="19" t="s">
        <v>257</v>
      </c>
      <c r="H200" s="59"/>
      <c r="I200" s="20"/>
      <c r="J200" s="20"/>
      <c r="K200" s="20"/>
      <c r="L200" s="50"/>
      <c r="N200" s="19" t="s">
        <v>878</v>
      </c>
      <c r="O200" s="20">
        <v>3.3329999999999999E-2</v>
      </c>
      <c r="P200" s="20">
        <v>0.25</v>
      </c>
      <c r="Q200" s="20">
        <v>-0.2167</v>
      </c>
      <c r="R200" s="20">
        <v>2.138E-2</v>
      </c>
      <c r="S200" s="20">
        <v>27</v>
      </c>
      <c r="T200" s="20">
        <v>34</v>
      </c>
      <c r="U200" s="20">
        <v>10.130000000000001</v>
      </c>
      <c r="V200" s="20">
        <v>113</v>
      </c>
    </row>
    <row r="201" spans="2:25" x14ac:dyDescent="0.35">
      <c r="B201" s="6"/>
      <c r="C201" s="20">
        <v>0.08</v>
      </c>
      <c r="D201" s="20">
        <v>0.09</v>
      </c>
      <c r="E201" s="20">
        <v>0.2</v>
      </c>
      <c r="G201" s="19" t="s">
        <v>10</v>
      </c>
      <c r="H201" s="59">
        <v>8.2600000000000007E-2</v>
      </c>
      <c r="I201" s="20"/>
      <c r="J201" s="20"/>
      <c r="K201" s="20"/>
      <c r="L201" s="50"/>
      <c r="N201" s="51"/>
      <c r="O201" s="50"/>
      <c r="P201" s="50"/>
      <c r="Q201" s="50"/>
      <c r="R201" s="50"/>
      <c r="S201" s="50"/>
      <c r="T201" s="50"/>
      <c r="U201" s="50"/>
      <c r="V201" s="50"/>
    </row>
    <row r="202" spans="2:25" x14ac:dyDescent="0.35">
      <c r="B202" s="6"/>
      <c r="C202" s="20">
        <v>7.0000000000000007E-2</v>
      </c>
      <c r="D202" s="20">
        <v>0.09</v>
      </c>
      <c r="E202" s="20">
        <v>7.0000000000000007E-2</v>
      </c>
      <c r="G202" s="19" t="s">
        <v>60</v>
      </c>
      <c r="H202" s="59">
        <v>0.14169999999999999</v>
      </c>
      <c r="I202" s="20"/>
      <c r="J202" s="20"/>
      <c r="K202" s="20"/>
      <c r="L202" s="50"/>
    </row>
    <row r="203" spans="2:25" x14ac:dyDescent="0.35">
      <c r="B203" s="6"/>
      <c r="C203" s="20">
        <v>0.04</v>
      </c>
      <c r="D203" s="20">
        <v>0.05</v>
      </c>
      <c r="E203" s="20">
        <v>0.28000000000000003</v>
      </c>
      <c r="G203" s="19" t="s">
        <v>7</v>
      </c>
      <c r="H203" s="59">
        <v>-5.9060000000000001E-2</v>
      </c>
      <c r="I203" s="20"/>
      <c r="J203" s="20"/>
      <c r="K203" s="20"/>
      <c r="L203" s="50"/>
    </row>
    <row r="204" spans="2:25" x14ac:dyDescent="0.35">
      <c r="B204" s="6"/>
      <c r="C204" s="20">
        <v>0.15</v>
      </c>
      <c r="D204" s="20">
        <v>0</v>
      </c>
      <c r="E204" s="20">
        <v>0.24</v>
      </c>
      <c r="G204" s="19" t="s">
        <v>5</v>
      </c>
      <c r="H204" s="59">
        <v>1.553E-2</v>
      </c>
      <c r="I204" s="20"/>
      <c r="J204" s="20"/>
      <c r="K204" s="20"/>
      <c r="L204" s="50"/>
    </row>
    <row r="205" spans="2:25" x14ac:dyDescent="0.35">
      <c r="B205" s="6"/>
      <c r="C205" s="20">
        <v>0.19</v>
      </c>
      <c r="D205" s="20"/>
      <c r="E205" s="20">
        <v>0.28999999999999998</v>
      </c>
      <c r="G205" s="19" t="s">
        <v>4</v>
      </c>
      <c r="H205" s="59" t="s">
        <v>822</v>
      </c>
      <c r="I205" s="20"/>
      <c r="J205" s="20"/>
      <c r="K205" s="20"/>
      <c r="L205" s="50"/>
    </row>
    <row r="206" spans="2:25" x14ac:dyDescent="0.35">
      <c r="B206" s="6"/>
      <c r="C206" s="20">
        <v>0.1</v>
      </c>
      <c r="D206" s="6"/>
      <c r="E206" s="20">
        <v>0.34</v>
      </c>
      <c r="G206" s="19"/>
      <c r="H206" s="59"/>
      <c r="I206" s="20"/>
      <c r="J206" s="20"/>
      <c r="K206" s="20"/>
      <c r="L206" s="50"/>
    </row>
    <row r="207" spans="2:25" x14ac:dyDescent="0.35">
      <c r="B207" s="6"/>
      <c r="C207" s="20">
        <v>0.06</v>
      </c>
      <c r="D207" s="6"/>
      <c r="E207" s="20">
        <v>0.32</v>
      </c>
      <c r="G207" s="19" t="s">
        <v>261</v>
      </c>
      <c r="H207" s="20"/>
      <c r="I207" s="20"/>
      <c r="J207" s="20"/>
      <c r="K207" s="20"/>
      <c r="L207" s="50"/>
    </row>
    <row r="208" spans="2:25" x14ac:dyDescent="0.35">
      <c r="B208" s="6"/>
      <c r="C208" s="20">
        <v>0.1</v>
      </c>
      <c r="D208" s="6"/>
      <c r="E208" s="20">
        <v>0.53</v>
      </c>
      <c r="G208" s="19" t="s">
        <v>262</v>
      </c>
      <c r="H208" s="59">
        <v>-6.0859999999999997E-2</v>
      </c>
      <c r="I208" s="20"/>
      <c r="J208" s="20"/>
      <c r="K208" s="20"/>
      <c r="L208" s="50"/>
    </row>
    <row r="209" spans="1:12" x14ac:dyDescent="0.35">
      <c r="B209" s="6"/>
      <c r="C209" s="20">
        <v>7.0000000000000007E-2</v>
      </c>
      <c r="D209" s="6"/>
      <c r="E209" s="20">
        <v>0.22</v>
      </c>
      <c r="G209" s="19" t="s">
        <v>263</v>
      </c>
      <c r="H209" s="59">
        <v>-0.2167</v>
      </c>
      <c r="I209" s="20"/>
      <c r="J209" s="20"/>
      <c r="K209" s="20"/>
      <c r="L209" s="50"/>
    </row>
    <row r="210" spans="1:12" x14ac:dyDescent="0.35">
      <c r="B210" s="6"/>
      <c r="C210" s="20">
        <v>0.2</v>
      </c>
      <c r="D210" s="6"/>
      <c r="E210" s="20">
        <v>0.36</v>
      </c>
      <c r="G210" s="19" t="s">
        <v>264</v>
      </c>
      <c r="H210" s="59">
        <v>0.15579999999999999</v>
      </c>
      <c r="I210" s="20"/>
      <c r="J210" s="20"/>
      <c r="K210" s="20"/>
      <c r="L210" s="50"/>
    </row>
    <row r="211" spans="1:12" x14ac:dyDescent="0.35">
      <c r="B211" s="6"/>
      <c r="C211" s="20">
        <v>0.18</v>
      </c>
      <c r="D211" s="6"/>
      <c r="E211" s="20">
        <v>0.3</v>
      </c>
      <c r="G211" s="19" t="s">
        <v>4</v>
      </c>
      <c r="H211" s="59" t="s">
        <v>823</v>
      </c>
      <c r="I211" s="20"/>
      <c r="J211" s="20"/>
      <c r="K211" s="20"/>
      <c r="L211" s="50"/>
    </row>
    <row r="212" spans="1:12" x14ac:dyDescent="0.35">
      <c r="G212" s="19" t="s">
        <v>266</v>
      </c>
      <c r="H212" s="59">
        <v>-0.15579999999999999</v>
      </c>
      <c r="I212" s="20"/>
      <c r="J212" s="20"/>
      <c r="K212" s="20"/>
      <c r="L212" s="50"/>
    </row>
    <row r="213" spans="1:12" x14ac:dyDescent="0.35">
      <c r="A213" s="89" t="s">
        <v>73</v>
      </c>
      <c r="B213" s="88">
        <f>AVERAGE(B178:B211)</f>
        <v>5.2173913043478272E-2</v>
      </c>
      <c r="C213" s="88">
        <f t="shared" ref="C213:E213" si="16">AVERAGE(C178:C211)</f>
        <v>0.11303030303030305</v>
      </c>
      <c r="D213" s="88">
        <f t="shared" si="16"/>
        <v>3.3333333333333333E-2</v>
      </c>
      <c r="E213" s="88">
        <f t="shared" si="16"/>
        <v>0.25000000000000006</v>
      </c>
      <c r="G213" s="19" t="s">
        <v>4</v>
      </c>
      <c r="H213" s="59" t="s">
        <v>824</v>
      </c>
      <c r="I213" s="20"/>
      <c r="J213" s="20"/>
      <c r="K213" s="20"/>
      <c r="L213" s="50"/>
    </row>
    <row r="214" spans="1:12" x14ac:dyDescent="0.35">
      <c r="A214" s="89" t="s">
        <v>83</v>
      </c>
      <c r="B214" s="88">
        <f>MEDIAN(B178:B211)</f>
        <v>0</v>
      </c>
      <c r="C214" s="88">
        <f t="shared" ref="C214:E214" si="17">MEDIAN(C178:C211)</f>
        <v>0.1</v>
      </c>
      <c r="D214" s="88">
        <f t="shared" si="17"/>
        <v>0</v>
      </c>
      <c r="E214" s="88">
        <f t="shared" si="17"/>
        <v>0.26</v>
      </c>
      <c r="G214" s="19"/>
      <c r="H214" s="20"/>
      <c r="I214" s="20"/>
      <c r="J214" s="20"/>
      <c r="K214" s="20"/>
      <c r="L214" s="50"/>
    </row>
    <row r="215" spans="1:12" x14ac:dyDescent="0.35">
      <c r="A215" s="89" t="s">
        <v>654</v>
      </c>
      <c r="B215" s="88">
        <f>STDEV(B178:B211)</f>
        <v>7.6512418584360919E-2</v>
      </c>
      <c r="C215" s="88">
        <f t="shared" ref="C215:E215" si="18">STDEV(C178:C211)</f>
        <v>8.636712512889555E-2</v>
      </c>
      <c r="D215" s="88">
        <f t="shared" si="18"/>
        <v>4.2062224967668663E-2</v>
      </c>
      <c r="E215" s="88">
        <f t="shared" si="18"/>
        <v>0.10499639243441841</v>
      </c>
      <c r="G215" s="19" t="s">
        <v>3</v>
      </c>
      <c r="H215" s="20"/>
      <c r="I215" s="20"/>
      <c r="J215" s="20"/>
      <c r="K215" s="20"/>
      <c r="L215" s="50"/>
    </row>
    <row r="216" spans="1:12" x14ac:dyDescent="0.35">
      <c r="A216" s="89" t="s">
        <v>655</v>
      </c>
      <c r="B216" s="88">
        <f>COUNT(B178:B211)</f>
        <v>23</v>
      </c>
      <c r="C216" s="88">
        <f t="shared" ref="C216:E216" si="19">COUNT(C178:C211)</f>
        <v>33</v>
      </c>
      <c r="D216" s="88">
        <f t="shared" si="19"/>
        <v>27</v>
      </c>
      <c r="E216" s="88">
        <f t="shared" si="19"/>
        <v>34</v>
      </c>
      <c r="G216" s="19" t="s">
        <v>2</v>
      </c>
      <c r="H216" s="20">
        <v>2</v>
      </c>
      <c r="I216" s="20"/>
      <c r="J216" s="20"/>
      <c r="K216" s="20"/>
      <c r="L216" s="50"/>
    </row>
    <row r="217" spans="1:12" x14ac:dyDescent="0.35">
      <c r="G217" s="19" t="s">
        <v>1</v>
      </c>
      <c r="H217" s="20">
        <v>2</v>
      </c>
      <c r="I217" s="20"/>
      <c r="J217" s="20"/>
      <c r="K217" s="20"/>
      <c r="L217" s="50"/>
    </row>
    <row r="218" spans="1:12" x14ac:dyDescent="0.35">
      <c r="G218" s="19" t="s">
        <v>0</v>
      </c>
      <c r="H218" s="20">
        <v>117</v>
      </c>
      <c r="I218" s="20"/>
      <c r="J218" s="20"/>
      <c r="K218" s="20"/>
      <c r="L218" s="50"/>
    </row>
    <row r="219" spans="1:12" x14ac:dyDescent="0.35">
      <c r="G219" s="51"/>
      <c r="H219" s="50"/>
      <c r="I219" s="50"/>
      <c r="J219" s="50"/>
      <c r="K219" s="50"/>
      <c r="L219" s="50"/>
    </row>
    <row r="220" spans="1:12" x14ac:dyDescent="0.35">
      <c r="G220" s="51"/>
      <c r="H220" s="50"/>
      <c r="I220" s="50"/>
      <c r="J220" s="50"/>
      <c r="K220" s="50"/>
      <c r="L220" s="50"/>
    </row>
    <row r="221" spans="1:12" x14ac:dyDescent="0.35">
      <c r="G221" s="51"/>
      <c r="H221" s="50"/>
      <c r="I221" s="50"/>
      <c r="J221" s="50"/>
      <c r="K221" s="50"/>
      <c r="L221" s="50"/>
    </row>
    <row r="222" spans="1:12" x14ac:dyDescent="0.35">
      <c r="G222" s="51"/>
      <c r="H222" s="50"/>
      <c r="I222" s="50"/>
      <c r="J222" s="50"/>
      <c r="K222" s="50"/>
      <c r="L222" s="50"/>
    </row>
    <row r="223" spans="1:12" x14ac:dyDescent="0.35">
      <c r="G223" s="51"/>
      <c r="H223" s="50"/>
      <c r="I223" s="50"/>
      <c r="J223" s="50"/>
      <c r="K223" s="50"/>
      <c r="L223" s="50"/>
    </row>
    <row r="225" spans="2:25" ht="23" x14ac:dyDescent="0.5">
      <c r="B225" s="63" t="s">
        <v>832</v>
      </c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</row>
    <row r="226" spans="2:25" x14ac:dyDescent="0.35">
      <c r="B226" s="75" t="s">
        <v>59</v>
      </c>
      <c r="C226" s="75"/>
      <c r="D226" s="75"/>
      <c r="E226" s="75"/>
      <c r="F226" s="21"/>
      <c r="G226" s="65" t="s">
        <v>58</v>
      </c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</row>
    <row r="227" spans="2:25" ht="16.5" x14ac:dyDescent="0.35">
      <c r="B227" s="60" t="s">
        <v>833</v>
      </c>
      <c r="C227" s="60"/>
      <c r="D227" s="60"/>
      <c r="E227" s="60"/>
      <c r="F227" s="24"/>
      <c r="G227" s="62" t="s">
        <v>57</v>
      </c>
      <c r="H227" s="62"/>
      <c r="I227" s="62"/>
      <c r="J227" s="62"/>
      <c r="K227" s="62"/>
      <c r="L227" s="62"/>
      <c r="N227" s="66" t="s">
        <v>56</v>
      </c>
      <c r="O227" s="66"/>
      <c r="P227" s="66"/>
      <c r="Q227" s="66"/>
      <c r="R227" s="66"/>
      <c r="S227" s="66"/>
      <c r="T227" s="66"/>
      <c r="U227" s="66"/>
      <c r="V227" s="66"/>
      <c r="X227" s="66" t="s">
        <v>55</v>
      </c>
      <c r="Y227" s="66"/>
    </row>
    <row r="228" spans="2:25" ht="16.5" x14ac:dyDescent="0.4">
      <c r="B228" s="1" t="s">
        <v>552</v>
      </c>
      <c r="C228" s="1" t="s">
        <v>858</v>
      </c>
      <c r="D228" s="1" t="s">
        <v>552</v>
      </c>
      <c r="E228" s="1" t="s">
        <v>858</v>
      </c>
      <c r="G228" s="19" t="s">
        <v>53</v>
      </c>
      <c r="H228" s="20" t="s">
        <v>896</v>
      </c>
      <c r="I228" s="20"/>
      <c r="J228" s="20"/>
      <c r="K228" s="20"/>
      <c r="L228" s="20"/>
      <c r="M228" s="6"/>
      <c r="N228" s="19" t="s">
        <v>388</v>
      </c>
      <c r="O228" s="20"/>
      <c r="P228" s="20"/>
      <c r="Q228" s="20"/>
      <c r="R228" s="20"/>
      <c r="S228" s="20"/>
      <c r="T228" s="20"/>
      <c r="U228" s="20"/>
      <c r="V228" s="20"/>
      <c r="X228" s="71" t="s">
        <v>892</v>
      </c>
      <c r="Y228" s="71"/>
    </row>
    <row r="229" spans="2:25" x14ac:dyDescent="0.35">
      <c r="B229" s="16">
        <v>0</v>
      </c>
      <c r="C229" s="16">
        <v>0.96</v>
      </c>
      <c r="D229" s="16">
        <v>0.04</v>
      </c>
      <c r="E229" s="16">
        <v>0.64</v>
      </c>
      <c r="G229" s="19"/>
      <c r="H229" s="20"/>
      <c r="I229" s="20"/>
      <c r="J229" s="20"/>
      <c r="K229" s="20"/>
      <c r="L229" s="20"/>
      <c r="M229" s="6"/>
      <c r="N229" s="19"/>
      <c r="O229" s="20"/>
      <c r="P229" s="20"/>
      <c r="Q229" s="20"/>
      <c r="R229" s="20"/>
      <c r="S229" s="20"/>
      <c r="T229" s="20"/>
      <c r="U229" s="20"/>
      <c r="V229" s="20"/>
      <c r="X229" s="19" t="s">
        <v>37</v>
      </c>
      <c r="Y229" s="6">
        <v>4.5410959999999996</v>
      </c>
    </row>
    <row r="230" spans="2:25" x14ac:dyDescent="0.35">
      <c r="B230" s="16">
        <v>1.8333333E-2</v>
      </c>
      <c r="C230" s="16">
        <v>0.96</v>
      </c>
      <c r="D230" s="16">
        <v>0</v>
      </c>
      <c r="E230" s="16">
        <v>0.71</v>
      </c>
      <c r="G230" s="19" t="s">
        <v>51</v>
      </c>
      <c r="H230" s="20" t="s">
        <v>50</v>
      </c>
      <c r="I230" s="20"/>
      <c r="J230" s="20"/>
      <c r="K230" s="20"/>
      <c r="L230" s="20"/>
      <c r="M230" s="6"/>
      <c r="N230" s="19" t="s">
        <v>49</v>
      </c>
      <c r="O230" s="20">
        <v>1</v>
      </c>
      <c r="P230" s="20"/>
      <c r="Q230" s="20"/>
      <c r="R230" s="20"/>
      <c r="S230" s="20"/>
      <c r="T230" s="20"/>
      <c r="U230" s="20"/>
      <c r="V230" s="20"/>
      <c r="X230" s="19" t="s">
        <v>29</v>
      </c>
      <c r="Y230" s="6">
        <v>0.95</v>
      </c>
    </row>
    <row r="231" spans="2:25" x14ac:dyDescent="0.35">
      <c r="B231" s="16">
        <v>0.02</v>
      </c>
      <c r="C231" s="16">
        <v>0.83</v>
      </c>
      <c r="D231" s="16">
        <v>0</v>
      </c>
      <c r="E231" s="16">
        <v>0.87</v>
      </c>
      <c r="G231" s="19" t="s">
        <v>47</v>
      </c>
      <c r="H231" s="20">
        <v>0.05</v>
      </c>
      <c r="I231" s="20"/>
      <c r="J231" s="20"/>
      <c r="K231" s="20"/>
      <c r="L231" s="20"/>
      <c r="M231" s="6"/>
      <c r="N231" s="19" t="s">
        <v>48</v>
      </c>
      <c r="O231" s="20">
        <v>6</v>
      </c>
      <c r="P231" s="20"/>
      <c r="Q231" s="20"/>
      <c r="R231" s="20"/>
      <c r="S231" s="20"/>
      <c r="T231" s="20"/>
      <c r="U231" s="20"/>
      <c r="V231" s="20"/>
      <c r="X231" s="6" t="s">
        <v>232</v>
      </c>
      <c r="Y231" s="6">
        <v>3</v>
      </c>
    </row>
    <row r="232" spans="2:25" x14ac:dyDescent="0.35">
      <c r="B232" s="16">
        <v>0</v>
      </c>
      <c r="C232" s="16">
        <v>0.8</v>
      </c>
      <c r="D232" s="16">
        <v>0.06</v>
      </c>
      <c r="E232" s="16">
        <v>0.47</v>
      </c>
      <c r="G232" s="19"/>
      <c r="H232" s="20"/>
      <c r="I232" s="20"/>
      <c r="J232" s="20"/>
      <c r="K232" s="20"/>
      <c r="L232" s="20"/>
      <c r="M232" s="6"/>
      <c r="N232" s="19" t="s">
        <v>47</v>
      </c>
      <c r="O232" s="20">
        <v>0.05</v>
      </c>
      <c r="P232" s="20"/>
      <c r="Q232" s="20"/>
      <c r="R232" s="20"/>
      <c r="S232" s="20"/>
      <c r="T232" s="20"/>
      <c r="U232" s="20"/>
      <c r="V232" s="20"/>
      <c r="X232" s="6" t="s">
        <v>462</v>
      </c>
      <c r="Y232" s="6">
        <v>3</v>
      </c>
    </row>
    <row r="233" spans="2:25" x14ac:dyDescent="0.35">
      <c r="B233" s="16">
        <v>0</v>
      </c>
      <c r="C233" s="16">
        <v>0.55000000000000004</v>
      </c>
      <c r="D233" s="16">
        <v>0.09</v>
      </c>
      <c r="E233" s="16">
        <v>0.83</v>
      </c>
      <c r="G233" s="19" t="s">
        <v>46</v>
      </c>
      <c r="H233" s="20" t="s">
        <v>45</v>
      </c>
      <c r="I233" s="20" t="s">
        <v>32</v>
      </c>
      <c r="J233" s="20" t="s">
        <v>44</v>
      </c>
      <c r="K233" s="20" t="s">
        <v>43</v>
      </c>
      <c r="L233" s="20"/>
      <c r="M233" s="6"/>
      <c r="N233" s="19"/>
      <c r="O233" s="20"/>
      <c r="P233" s="20"/>
      <c r="Q233" s="20"/>
      <c r="R233" s="20"/>
      <c r="S233" s="20"/>
      <c r="T233" s="20"/>
      <c r="U233" s="20"/>
      <c r="V233" s="20"/>
      <c r="X233" s="6"/>
      <c r="Y233" s="6"/>
    </row>
    <row r="234" spans="2:25" ht="16" x14ac:dyDescent="0.4">
      <c r="B234" s="16">
        <v>0</v>
      </c>
      <c r="C234" s="16">
        <v>0.84</v>
      </c>
      <c r="D234" s="16">
        <v>0.02</v>
      </c>
      <c r="E234" s="16">
        <v>0.46</v>
      </c>
      <c r="G234" s="19" t="s">
        <v>28</v>
      </c>
      <c r="H234" s="20">
        <v>2.673</v>
      </c>
      <c r="I234" s="59">
        <v>2.5000000000000001E-3</v>
      </c>
      <c r="J234" s="20" t="s">
        <v>63</v>
      </c>
      <c r="K234" s="20" t="s">
        <v>27</v>
      </c>
      <c r="L234" s="20"/>
      <c r="M234" s="6"/>
      <c r="N234" s="19" t="s">
        <v>42</v>
      </c>
      <c r="O234" s="20" t="s">
        <v>17</v>
      </c>
      <c r="P234" s="20" t="s">
        <v>41</v>
      </c>
      <c r="Q234" s="20" t="s">
        <v>40</v>
      </c>
      <c r="R234" s="20" t="s">
        <v>39</v>
      </c>
      <c r="S234" s="20" t="s">
        <v>38</v>
      </c>
      <c r="T234" s="20"/>
      <c r="U234" s="20"/>
      <c r="V234" s="20"/>
      <c r="X234" s="71" t="s">
        <v>893</v>
      </c>
      <c r="Y234" s="71"/>
    </row>
    <row r="235" spans="2:25" x14ac:dyDescent="0.35">
      <c r="B235" s="16">
        <v>0.20833333300000001</v>
      </c>
      <c r="C235" s="16"/>
      <c r="D235" s="16">
        <v>0</v>
      </c>
      <c r="E235" s="16">
        <v>0.24</v>
      </c>
      <c r="G235" s="19" t="s">
        <v>24</v>
      </c>
      <c r="H235" s="20">
        <v>2.6509999999999998</v>
      </c>
      <c r="I235" s="59">
        <v>2.5999999999999999E-3</v>
      </c>
      <c r="J235" s="20" t="s">
        <v>63</v>
      </c>
      <c r="K235" s="20" t="s">
        <v>27</v>
      </c>
      <c r="L235" s="20"/>
      <c r="M235" s="6"/>
      <c r="N235" s="19"/>
      <c r="O235" s="20"/>
      <c r="P235" s="20"/>
      <c r="Q235" s="20"/>
      <c r="R235" s="20"/>
      <c r="S235" s="20"/>
      <c r="T235" s="20"/>
      <c r="U235" s="20"/>
      <c r="V235" s="20"/>
      <c r="X235" s="19" t="s">
        <v>37</v>
      </c>
      <c r="Y235" s="6">
        <v>2.1641789999999999</v>
      </c>
    </row>
    <row r="236" spans="2:25" ht="16" x14ac:dyDescent="0.4">
      <c r="B236" s="16">
        <v>0</v>
      </c>
      <c r="C236" s="16">
        <v>0.94</v>
      </c>
      <c r="D236" s="16">
        <v>0.03</v>
      </c>
      <c r="E236" s="16">
        <v>0.87</v>
      </c>
      <c r="G236" s="19" t="s">
        <v>23</v>
      </c>
      <c r="H236" s="20">
        <v>62.2</v>
      </c>
      <c r="I236" s="59" t="s">
        <v>25</v>
      </c>
      <c r="J236" s="20" t="s">
        <v>26</v>
      </c>
      <c r="K236" s="20" t="s">
        <v>27</v>
      </c>
      <c r="L236" s="20"/>
      <c r="M236" s="6"/>
      <c r="N236" s="19" t="s">
        <v>875</v>
      </c>
      <c r="O236" s="20">
        <v>-0.66290000000000004</v>
      </c>
      <c r="P236" s="20" t="s">
        <v>843</v>
      </c>
      <c r="Q236" s="20" t="s">
        <v>27</v>
      </c>
      <c r="R236" s="20" t="s">
        <v>26</v>
      </c>
      <c r="S236" s="20" t="s">
        <v>25</v>
      </c>
      <c r="T236" s="20"/>
      <c r="U236" s="20"/>
      <c r="V236" s="20"/>
      <c r="X236" s="19" t="s">
        <v>29</v>
      </c>
      <c r="Y236" s="6">
        <v>0.95</v>
      </c>
    </row>
    <row r="237" spans="2:25" x14ac:dyDescent="0.35">
      <c r="B237" s="16">
        <v>0</v>
      </c>
      <c r="C237" s="16">
        <v>0.96</v>
      </c>
      <c r="D237" s="16">
        <v>0</v>
      </c>
      <c r="E237" s="16">
        <v>0.62</v>
      </c>
      <c r="G237" s="19"/>
      <c r="H237" s="20"/>
      <c r="I237" s="20"/>
      <c r="J237" s="20"/>
      <c r="K237" s="20"/>
      <c r="L237" s="20"/>
      <c r="M237" s="6"/>
      <c r="N237" s="19" t="s">
        <v>631</v>
      </c>
      <c r="O237" s="20">
        <v>-4.7100000000000001E-4</v>
      </c>
      <c r="P237" s="20" t="s">
        <v>844</v>
      </c>
      <c r="Q237" s="20" t="s">
        <v>31</v>
      </c>
      <c r="R237" s="20" t="s">
        <v>30</v>
      </c>
      <c r="S237" s="20" t="s">
        <v>106</v>
      </c>
      <c r="T237" s="20"/>
      <c r="U237" s="20"/>
      <c r="V237" s="20"/>
      <c r="X237" s="6" t="s">
        <v>232</v>
      </c>
      <c r="Y237" s="6">
        <v>7</v>
      </c>
    </row>
    <row r="238" spans="2:25" ht="16" x14ac:dyDescent="0.4">
      <c r="B238" s="16">
        <v>0</v>
      </c>
      <c r="C238" s="16">
        <v>1</v>
      </c>
      <c r="D238" s="16">
        <v>0.32</v>
      </c>
      <c r="E238" s="16">
        <v>0.34</v>
      </c>
      <c r="G238" s="19" t="s">
        <v>36</v>
      </c>
      <c r="H238" s="20" t="s">
        <v>35</v>
      </c>
      <c r="I238" s="20" t="s">
        <v>12</v>
      </c>
      <c r="J238" s="20" t="s">
        <v>34</v>
      </c>
      <c r="K238" s="20" t="s">
        <v>33</v>
      </c>
      <c r="L238" s="20" t="s">
        <v>32</v>
      </c>
      <c r="M238" s="6"/>
      <c r="N238" s="19" t="s">
        <v>876</v>
      </c>
      <c r="O238" s="20">
        <v>-0.43569999999999998</v>
      </c>
      <c r="P238" s="20" t="s">
        <v>845</v>
      </c>
      <c r="Q238" s="20" t="s">
        <v>27</v>
      </c>
      <c r="R238" s="20" t="s">
        <v>26</v>
      </c>
      <c r="S238" s="20" t="s">
        <v>25</v>
      </c>
      <c r="T238" s="20"/>
      <c r="U238" s="20"/>
      <c r="V238" s="20"/>
      <c r="X238" s="6" t="s">
        <v>462</v>
      </c>
      <c r="Y238" s="6">
        <v>7</v>
      </c>
    </row>
    <row r="239" spans="2:25" ht="16" x14ac:dyDescent="0.4">
      <c r="B239" s="16">
        <v>0.63166666699999996</v>
      </c>
      <c r="C239" s="16">
        <v>0.72</v>
      </c>
      <c r="D239" s="16">
        <v>0.56999999999999995</v>
      </c>
      <c r="E239" s="16">
        <v>0.91</v>
      </c>
      <c r="G239" s="19" t="s">
        <v>28</v>
      </c>
      <c r="H239" s="20">
        <v>0.36959999999999998</v>
      </c>
      <c r="I239" s="20">
        <v>1</v>
      </c>
      <c r="J239" s="20">
        <v>0.36959999999999998</v>
      </c>
      <c r="K239" s="20" t="s">
        <v>834</v>
      </c>
      <c r="L239" s="20" t="s">
        <v>835</v>
      </c>
      <c r="M239" s="6"/>
      <c r="N239" s="19" t="s">
        <v>879</v>
      </c>
      <c r="O239" s="20">
        <v>0.66239999999999999</v>
      </c>
      <c r="P239" s="20" t="s">
        <v>846</v>
      </c>
      <c r="Q239" s="20" t="s">
        <v>27</v>
      </c>
      <c r="R239" s="20" t="s">
        <v>26</v>
      </c>
      <c r="S239" s="20" t="s">
        <v>25</v>
      </c>
      <c r="T239" s="20"/>
      <c r="U239" s="20"/>
      <c r="V239" s="20"/>
      <c r="X239" s="6"/>
      <c r="Y239" s="6"/>
    </row>
    <row r="240" spans="2:25" ht="16" x14ac:dyDescent="0.4">
      <c r="B240" s="16">
        <v>7.0000000000000007E-2</v>
      </c>
      <c r="C240" s="16">
        <v>0.78</v>
      </c>
      <c r="D240" s="16">
        <v>0.39</v>
      </c>
      <c r="E240" s="16">
        <v>0.33</v>
      </c>
      <c r="G240" s="19" t="s">
        <v>24</v>
      </c>
      <c r="H240" s="20">
        <v>0.36649999999999999</v>
      </c>
      <c r="I240" s="20">
        <v>1</v>
      </c>
      <c r="J240" s="20">
        <v>0.36649999999999999</v>
      </c>
      <c r="K240" s="20" t="s">
        <v>836</v>
      </c>
      <c r="L240" s="20" t="s">
        <v>837</v>
      </c>
      <c r="M240" s="6"/>
      <c r="N240" s="19" t="s">
        <v>880</v>
      </c>
      <c r="O240" s="20">
        <v>0.22720000000000001</v>
      </c>
      <c r="P240" s="20" t="s">
        <v>847</v>
      </c>
      <c r="Q240" s="20" t="s">
        <v>27</v>
      </c>
      <c r="R240" s="20" t="s">
        <v>26</v>
      </c>
      <c r="S240" s="20" t="s">
        <v>25</v>
      </c>
      <c r="T240" s="20"/>
      <c r="U240" s="20"/>
      <c r="V240" s="20"/>
      <c r="X240" s="71" t="s">
        <v>894</v>
      </c>
      <c r="Y240" s="71"/>
    </row>
    <row r="241" spans="2:25" ht="16" x14ac:dyDescent="0.4">
      <c r="B241" s="16">
        <v>0</v>
      </c>
      <c r="C241" s="16">
        <v>0.75</v>
      </c>
      <c r="D241" s="16">
        <v>0.3</v>
      </c>
      <c r="E241" s="16">
        <v>0.28000000000000003</v>
      </c>
      <c r="G241" s="19" t="s">
        <v>23</v>
      </c>
      <c r="H241" s="20">
        <v>8.5980000000000008</v>
      </c>
      <c r="I241" s="20">
        <v>1</v>
      </c>
      <c r="J241" s="20">
        <v>8.5980000000000008</v>
      </c>
      <c r="K241" s="20" t="s">
        <v>838</v>
      </c>
      <c r="L241" s="20" t="s">
        <v>22</v>
      </c>
      <c r="M241" s="6"/>
      <c r="N241" s="19" t="s">
        <v>878</v>
      </c>
      <c r="O241" s="20">
        <v>-0.43519999999999998</v>
      </c>
      <c r="P241" s="20" t="s">
        <v>848</v>
      </c>
      <c r="Q241" s="20" t="s">
        <v>27</v>
      </c>
      <c r="R241" s="20" t="s">
        <v>26</v>
      </c>
      <c r="S241" s="20" t="s">
        <v>25</v>
      </c>
      <c r="T241" s="20"/>
      <c r="U241" s="20"/>
      <c r="V241" s="20"/>
      <c r="X241" s="19" t="s">
        <v>37</v>
      </c>
      <c r="Y241" s="23">
        <v>1.5547949999999999</v>
      </c>
    </row>
    <row r="242" spans="2:25" x14ac:dyDescent="0.35">
      <c r="B242" s="16">
        <v>0.27500000000000002</v>
      </c>
      <c r="C242" s="16">
        <v>0.91</v>
      </c>
      <c r="D242" s="16">
        <v>0.16</v>
      </c>
      <c r="E242" s="16">
        <v>0.49</v>
      </c>
      <c r="G242" s="19" t="s">
        <v>21</v>
      </c>
      <c r="H242" s="20">
        <v>4.383</v>
      </c>
      <c r="I242" s="20">
        <v>113</v>
      </c>
      <c r="J242" s="20">
        <v>3.8789999999999998E-2</v>
      </c>
      <c r="K242" s="20"/>
      <c r="L242" s="20"/>
      <c r="M242" s="6"/>
      <c r="N242" s="19"/>
      <c r="O242" s="20"/>
      <c r="P242" s="20"/>
      <c r="Q242" s="20"/>
      <c r="R242" s="20"/>
      <c r="S242" s="20"/>
      <c r="T242" s="20"/>
      <c r="U242" s="20"/>
      <c r="V242" s="20"/>
      <c r="X242" s="19" t="s">
        <v>29</v>
      </c>
      <c r="Y242" s="6">
        <v>0.95</v>
      </c>
    </row>
    <row r="243" spans="2:25" x14ac:dyDescent="0.35">
      <c r="B243" s="16">
        <v>0.228426396</v>
      </c>
      <c r="C243" s="16">
        <v>0.62</v>
      </c>
      <c r="D243" s="16">
        <v>0</v>
      </c>
      <c r="E243" s="16">
        <v>0.66</v>
      </c>
      <c r="G243" s="19"/>
      <c r="H243" s="20"/>
      <c r="I243" s="20"/>
      <c r="J243" s="20"/>
      <c r="K243" s="20"/>
      <c r="L243" s="20"/>
      <c r="M243" s="6"/>
      <c r="N243" s="19"/>
      <c r="O243" s="20"/>
      <c r="P243" s="20"/>
      <c r="Q243" s="20"/>
      <c r="R243" s="20"/>
      <c r="S243" s="20"/>
      <c r="T243" s="20"/>
      <c r="U243" s="20"/>
      <c r="V243" s="20"/>
      <c r="X243" s="6" t="s">
        <v>232</v>
      </c>
      <c r="Y243" s="6">
        <v>12</v>
      </c>
    </row>
    <row r="244" spans="2:25" x14ac:dyDescent="0.35">
      <c r="B244" s="16">
        <v>0.16</v>
      </c>
      <c r="C244" s="16">
        <v>0.63</v>
      </c>
      <c r="D244" s="16">
        <v>0.04</v>
      </c>
      <c r="E244" s="16">
        <v>0.67</v>
      </c>
      <c r="G244" s="19" t="s">
        <v>11</v>
      </c>
      <c r="H244" s="20"/>
      <c r="I244" s="20"/>
      <c r="J244" s="20"/>
      <c r="K244" s="20"/>
      <c r="L244" s="20"/>
      <c r="M244" s="6"/>
      <c r="N244" s="19" t="s">
        <v>20</v>
      </c>
      <c r="O244" s="20" t="s">
        <v>19</v>
      </c>
      <c r="P244" s="20" t="s">
        <v>18</v>
      </c>
      <c r="Q244" s="20" t="s">
        <v>17</v>
      </c>
      <c r="R244" s="20" t="s">
        <v>16</v>
      </c>
      <c r="S244" s="20" t="s">
        <v>15</v>
      </c>
      <c r="T244" s="20" t="s">
        <v>14</v>
      </c>
      <c r="U244" s="20" t="s">
        <v>13</v>
      </c>
      <c r="V244" s="20" t="s">
        <v>12</v>
      </c>
      <c r="X244" s="6" t="s">
        <v>462</v>
      </c>
      <c r="Y244" s="6">
        <v>12</v>
      </c>
    </row>
    <row r="245" spans="2:25" x14ac:dyDescent="0.35">
      <c r="B245" s="16">
        <v>0</v>
      </c>
      <c r="C245" s="16">
        <v>0.67</v>
      </c>
      <c r="D245" s="16">
        <v>0</v>
      </c>
      <c r="E245" s="16">
        <v>0.46</v>
      </c>
      <c r="G245" s="19" t="s">
        <v>788</v>
      </c>
      <c r="H245" s="59">
        <v>0.13159999999999999</v>
      </c>
      <c r="I245" s="20"/>
      <c r="J245" s="20"/>
      <c r="K245" s="20"/>
      <c r="L245" s="20"/>
      <c r="M245" s="6"/>
      <c r="N245" s="19"/>
      <c r="O245" s="20"/>
      <c r="P245" s="20"/>
      <c r="Q245" s="20"/>
      <c r="R245" s="20"/>
      <c r="S245" s="20"/>
      <c r="T245" s="20"/>
      <c r="U245" s="20"/>
      <c r="V245" s="20"/>
    </row>
    <row r="246" spans="2:25" ht="16" x14ac:dyDescent="0.4">
      <c r="B246" s="16">
        <v>0.74</v>
      </c>
      <c r="C246" s="16">
        <v>0.49</v>
      </c>
      <c r="D246" s="16">
        <v>0</v>
      </c>
      <c r="E246" s="16">
        <v>0.55000000000000004</v>
      </c>
      <c r="G246" s="19" t="s">
        <v>506</v>
      </c>
      <c r="H246" s="59">
        <v>0.68069999999999997</v>
      </c>
      <c r="I246" s="20"/>
      <c r="J246" s="20"/>
      <c r="K246" s="20"/>
      <c r="L246" s="20"/>
      <c r="M246" s="6"/>
      <c r="N246" s="19" t="s">
        <v>875</v>
      </c>
      <c r="O246" s="20">
        <v>0.13139999999999999</v>
      </c>
      <c r="P246" s="20">
        <v>0.79420000000000002</v>
      </c>
      <c r="Q246" s="20">
        <v>-0.66290000000000004</v>
      </c>
      <c r="R246" s="20">
        <v>5.3499999999999999E-2</v>
      </c>
      <c r="S246" s="20">
        <v>23</v>
      </c>
      <c r="T246" s="20">
        <v>33</v>
      </c>
      <c r="U246" s="20">
        <v>12.39</v>
      </c>
      <c r="V246" s="20">
        <v>113</v>
      </c>
    </row>
    <row r="247" spans="2:25" x14ac:dyDescent="0.35">
      <c r="B247" s="16">
        <v>0.26</v>
      </c>
      <c r="C247" s="16">
        <v>0.71</v>
      </c>
      <c r="D247" s="16">
        <v>0.02</v>
      </c>
      <c r="E247" s="16">
        <v>0.28999999999999998</v>
      </c>
      <c r="G247" s="19" t="s">
        <v>7</v>
      </c>
      <c r="H247" s="59">
        <v>-0.54900000000000004</v>
      </c>
      <c r="I247" s="20"/>
      <c r="J247" s="20"/>
      <c r="K247" s="20"/>
      <c r="L247" s="20"/>
      <c r="M247" s="6"/>
      <c r="N247" s="19" t="s">
        <v>631</v>
      </c>
      <c r="O247" s="20">
        <v>0.13139999999999999</v>
      </c>
      <c r="P247" s="20">
        <v>0.13189999999999999</v>
      </c>
      <c r="Q247" s="20">
        <v>-4.7100000000000001E-4</v>
      </c>
      <c r="R247" s="20">
        <v>5.5890000000000002E-2</v>
      </c>
      <c r="S247" s="20">
        <v>23</v>
      </c>
      <c r="T247" s="20">
        <v>27</v>
      </c>
      <c r="U247" s="20">
        <v>8.4279999999999997E-3</v>
      </c>
      <c r="V247" s="20">
        <v>113</v>
      </c>
    </row>
    <row r="248" spans="2:25" ht="16" x14ac:dyDescent="0.4">
      <c r="B248" s="16">
        <v>0.12</v>
      </c>
      <c r="C248" s="16">
        <v>0.45</v>
      </c>
      <c r="D248" s="16">
        <v>0.03</v>
      </c>
      <c r="E248" s="16">
        <v>0.56999999999999995</v>
      </c>
      <c r="G248" s="19" t="s">
        <v>5</v>
      </c>
      <c r="H248" s="59">
        <v>3.6880000000000003E-2</v>
      </c>
      <c r="I248" s="20"/>
      <c r="J248" s="20"/>
      <c r="K248" s="20"/>
      <c r="L248" s="20"/>
      <c r="M248" s="6"/>
      <c r="N248" s="19" t="s">
        <v>876</v>
      </c>
      <c r="O248" s="20">
        <v>0.13139999999999999</v>
      </c>
      <c r="P248" s="20">
        <v>0.56710000000000005</v>
      </c>
      <c r="Q248" s="20">
        <v>-0.43569999999999998</v>
      </c>
      <c r="R248" s="20">
        <v>5.3170000000000002E-2</v>
      </c>
      <c r="S248" s="20">
        <v>23</v>
      </c>
      <c r="T248" s="20">
        <v>34</v>
      </c>
      <c r="U248" s="20">
        <v>8.1940000000000008</v>
      </c>
      <c r="V248" s="20">
        <v>113</v>
      </c>
    </row>
    <row r="249" spans="2:25" ht="16" x14ac:dyDescent="0.4">
      <c r="B249" s="16">
        <v>0</v>
      </c>
      <c r="C249" s="16">
        <v>1</v>
      </c>
      <c r="D249" s="16">
        <v>0.55000000000000004</v>
      </c>
      <c r="E249" s="16">
        <v>0.78</v>
      </c>
      <c r="G249" s="19" t="s">
        <v>4</v>
      </c>
      <c r="H249" s="59" t="s">
        <v>839</v>
      </c>
      <c r="I249" s="20"/>
      <c r="J249" s="20"/>
      <c r="K249" s="20"/>
      <c r="L249" s="20"/>
      <c r="M249" s="6"/>
      <c r="N249" s="19" t="s">
        <v>879</v>
      </c>
      <c r="O249" s="20">
        <v>0.79420000000000002</v>
      </c>
      <c r="P249" s="20">
        <v>0.13189999999999999</v>
      </c>
      <c r="Q249" s="20">
        <v>0.66239999999999999</v>
      </c>
      <c r="R249" s="20">
        <v>5.1110000000000003E-2</v>
      </c>
      <c r="S249" s="20">
        <v>33</v>
      </c>
      <c r="T249" s="20">
        <v>27</v>
      </c>
      <c r="U249" s="20">
        <v>12.96</v>
      </c>
      <c r="V249" s="20">
        <v>113</v>
      </c>
    </row>
    <row r="250" spans="2:25" ht="16" x14ac:dyDescent="0.4">
      <c r="B250" s="16">
        <v>0.08</v>
      </c>
      <c r="C250" s="16">
        <v>0.92</v>
      </c>
      <c r="D250" s="16">
        <v>0</v>
      </c>
      <c r="E250" s="16">
        <v>0.89</v>
      </c>
      <c r="G250" s="19"/>
      <c r="H250" s="20"/>
      <c r="I250" s="20"/>
      <c r="J250" s="20"/>
      <c r="K250" s="20"/>
      <c r="L250" s="20"/>
      <c r="M250" s="6"/>
      <c r="N250" s="19" t="s">
        <v>880</v>
      </c>
      <c r="O250" s="20">
        <v>0.79420000000000002</v>
      </c>
      <c r="P250" s="20">
        <v>0.56710000000000005</v>
      </c>
      <c r="Q250" s="20">
        <v>0.22720000000000001</v>
      </c>
      <c r="R250" s="20">
        <v>4.8129999999999999E-2</v>
      </c>
      <c r="S250" s="20">
        <v>33</v>
      </c>
      <c r="T250" s="20">
        <v>34</v>
      </c>
      <c r="U250" s="20">
        <v>4.72</v>
      </c>
      <c r="V250" s="20">
        <v>113</v>
      </c>
    </row>
    <row r="251" spans="2:25" ht="16" x14ac:dyDescent="0.4">
      <c r="B251" s="16">
        <v>0.21</v>
      </c>
      <c r="C251" s="16">
        <v>0.72</v>
      </c>
      <c r="D251" s="16">
        <v>0.66</v>
      </c>
      <c r="E251" s="16">
        <v>0.84</v>
      </c>
      <c r="G251" s="19" t="s">
        <v>257</v>
      </c>
      <c r="H251" s="20"/>
      <c r="I251" s="20"/>
      <c r="J251" s="20"/>
      <c r="K251" s="20"/>
      <c r="L251" s="20"/>
      <c r="M251" s="6"/>
      <c r="N251" s="19" t="s">
        <v>878</v>
      </c>
      <c r="O251" s="20">
        <v>0.13189999999999999</v>
      </c>
      <c r="P251" s="20">
        <v>0.56710000000000005</v>
      </c>
      <c r="Q251" s="20">
        <v>-0.43519999999999998</v>
      </c>
      <c r="R251" s="20">
        <v>5.0770000000000003E-2</v>
      </c>
      <c r="S251" s="20">
        <v>27</v>
      </c>
      <c r="T251" s="20">
        <v>34</v>
      </c>
      <c r="U251" s="20">
        <v>8.5719999999999992</v>
      </c>
      <c r="V251" s="20">
        <v>113</v>
      </c>
    </row>
    <row r="252" spans="2:25" x14ac:dyDescent="0.35">
      <c r="B252" s="3"/>
      <c r="C252" s="16">
        <v>0.81</v>
      </c>
      <c r="D252" s="16">
        <v>0</v>
      </c>
      <c r="E252" s="16">
        <v>0.8</v>
      </c>
      <c r="G252" s="19" t="s">
        <v>10</v>
      </c>
      <c r="H252" s="59">
        <v>0.46279999999999999</v>
      </c>
      <c r="I252" s="50"/>
      <c r="J252" s="50"/>
      <c r="K252" s="50"/>
      <c r="L252" s="50"/>
      <c r="N252" s="51"/>
      <c r="O252" s="50"/>
      <c r="P252" s="50"/>
      <c r="Q252" s="50"/>
      <c r="R252" s="50"/>
      <c r="S252" s="50"/>
      <c r="T252" s="50"/>
      <c r="U252" s="50"/>
      <c r="V252" s="50"/>
    </row>
    <row r="253" spans="2:25" x14ac:dyDescent="0.35">
      <c r="B253" s="3"/>
      <c r="C253" s="16">
        <v>0.79</v>
      </c>
      <c r="D253" s="16">
        <v>0.02</v>
      </c>
      <c r="E253" s="16">
        <v>0.89</v>
      </c>
      <c r="G253" s="19" t="s">
        <v>60</v>
      </c>
      <c r="H253" s="59">
        <v>0.34949999999999998</v>
      </c>
      <c r="I253" s="50"/>
      <c r="J253" s="50"/>
      <c r="K253" s="50"/>
      <c r="L253" s="50"/>
      <c r="N253" s="51"/>
      <c r="O253" s="50"/>
      <c r="P253" s="50"/>
      <c r="Q253" s="50"/>
      <c r="R253" s="50"/>
      <c r="S253" s="50"/>
      <c r="T253" s="50"/>
      <c r="U253" s="50"/>
      <c r="V253" s="50"/>
    </row>
    <row r="254" spans="2:25" x14ac:dyDescent="0.35">
      <c r="B254" s="3"/>
      <c r="C254" s="16">
        <v>0.96</v>
      </c>
      <c r="D254" s="16">
        <v>0</v>
      </c>
      <c r="E254" s="16">
        <v>0.62</v>
      </c>
      <c r="G254" s="19" t="s">
        <v>7</v>
      </c>
      <c r="H254" s="59">
        <v>0.1134</v>
      </c>
      <c r="I254" s="50"/>
      <c r="J254" s="50"/>
      <c r="K254" s="50"/>
      <c r="L254" s="50"/>
      <c r="N254" s="51"/>
      <c r="O254" s="50"/>
      <c r="P254" s="50"/>
      <c r="Q254" s="50"/>
      <c r="R254" s="50"/>
      <c r="S254" s="50"/>
      <c r="T254" s="50"/>
      <c r="U254" s="50"/>
      <c r="V254" s="50"/>
    </row>
    <row r="255" spans="2:25" x14ac:dyDescent="0.35">
      <c r="B255" s="3"/>
      <c r="C255" s="16">
        <v>0.81</v>
      </c>
      <c r="D255" s="16">
        <v>0.26</v>
      </c>
      <c r="E255" s="16">
        <v>0.72</v>
      </c>
      <c r="G255" s="19" t="s">
        <v>5</v>
      </c>
      <c r="H255" s="59">
        <v>3.6880000000000003E-2</v>
      </c>
      <c r="I255" s="50"/>
      <c r="J255" s="50"/>
      <c r="K255" s="50"/>
      <c r="L255" s="50"/>
    </row>
    <row r="256" spans="2:25" x14ac:dyDescent="0.35">
      <c r="B256" s="3"/>
      <c r="C256" s="16">
        <v>0.79</v>
      </c>
      <c r="D256" s="3"/>
      <c r="E256" s="16">
        <v>0.46</v>
      </c>
      <c r="G256" s="19" t="s">
        <v>4</v>
      </c>
      <c r="H256" s="59" t="s">
        <v>840</v>
      </c>
      <c r="I256" s="50"/>
      <c r="J256" s="50"/>
      <c r="K256" s="50"/>
      <c r="L256" s="50"/>
    </row>
    <row r="257" spans="1:12" x14ac:dyDescent="0.35">
      <c r="B257" s="3"/>
      <c r="C257" s="16">
        <v>0.89</v>
      </c>
      <c r="D257" s="3"/>
      <c r="E257" s="16">
        <v>0.36</v>
      </c>
      <c r="G257" s="19"/>
      <c r="H257" s="20"/>
      <c r="I257" s="50"/>
      <c r="J257" s="50"/>
      <c r="K257" s="50"/>
      <c r="L257" s="50"/>
    </row>
    <row r="258" spans="1:12" x14ac:dyDescent="0.35">
      <c r="B258" s="3"/>
      <c r="C258" s="16">
        <v>0.94</v>
      </c>
      <c r="D258" s="3"/>
      <c r="E258" s="16">
        <v>0.28999999999999998</v>
      </c>
      <c r="G258" s="19" t="s">
        <v>261</v>
      </c>
      <c r="H258" s="20"/>
      <c r="I258" s="50"/>
      <c r="J258" s="50"/>
      <c r="K258" s="50"/>
      <c r="L258" s="50"/>
    </row>
    <row r="259" spans="1:12" x14ac:dyDescent="0.35">
      <c r="B259" s="3"/>
      <c r="C259" s="16">
        <v>0.72</v>
      </c>
      <c r="D259" s="3"/>
      <c r="E259" s="16">
        <v>0.04</v>
      </c>
      <c r="G259" s="19" t="s">
        <v>262</v>
      </c>
      <c r="H259" s="59">
        <v>-0.66290000000000004</v>
      </c>
      <c r="I259" s="50"/>
      <c r="J259" s="50"/>
      <c r="K259" s="50"/>
      <c r="L259" s="50"/>
    </row>
    <row r="260" spans="1:12" x14ac:dyDescent="0.35">
      <c r="B260" s="3"/>
      <c r="C260" s="16">
        <v>0.88</v>
      </c>
      <c r="D260" s="3"/>
      <c r="E260" s="16">
        <v>0.25</v>
      </c>
      <c r="G260" s="19" t="s">
        <v>263</v>
      </c>
      <c r="H260" s="59">
        <v>-0.43519999999999998</v>
      </c>
      <c r="I260" s="50"/>
      <c r="J260" s="50"/>
      <c r="K260" s="50"/>
      <c r="L260" s="50"/>
    </row>
    <row r="261" spans="1:12" x14ac:dyDescent="0.35">
      <c r="B261" s="3"/>
      <c r="C261" s="16">
        <v>0.62</v>
      </c>
      <c r="D261" s="3"/>
      <c r="E261" s="16">
        <v>0.46</v>
      </c>
      <c r="G261" s="19" t="s">
        <v>264</v>
      </c>
      <c r="H261" s="59">
        <v>-0.22770000000000001</v>
      </c>
      <c r="I261" s="50"/>
      <c r="J261" s="50"/>
      <c r="K261" s="50"/>
      <c r="L261" s="50"/>
    </row>
    <row r="262" spans="1:12" x14ac:dyDescent="0.35">
      <c r="B262" s="3"/>
      <c r="C262" s="16">
        <v>0.79</v>
      </c>
      <c r="D262" s="3"/>
      <c r="E262" s="16">
        <v>0.62</v>
      </c>
      <c r="G262" s="19" t="s">
        <v>4</v>
      </c>
      <c r="H262" s="59" t="s">
        <v>841</v>
      </c>
      <c r="I262" s="50"/>
      <c r="J262" s="50"/>
      <c r="K262" s="50"/>
      <c r="L262" s="50"/>
    </row>
    <row r="263" spans="1:12" x14ac:dyDescent="0.35">
      <c r="B263" s="40"/>
      <c r="C263" s="40"/>
      <c r="D263" s="40"/>
      <c r="E263" s="40"/>
      <c r="G263" s="19" t="s">
        <v>266</v>
      </c>
      <c r="H263" s="59">
        <v>0.22770000000000001</v>
      </c>
      <c r="I263" s="50"/>
      <c r="J263" s="50"/>
      <c r="K263" s="50"/>
      <c r="L263" s="50"/>
    </row>
    <row r="264" spans="1:12" x14ac:dyDescent="0.35">
      <c r="A264" s="43" t="s">
        <v>73</v>
      </c>
      <c r="B264" s="88">
        <f>AVERAGE(B229:B262)</f>
        <v>0.13138085778260866</v>
      </c>
      <c r="C264" s="88">
        <f t="shared" ref="C264:E264" si="20">AVERAGE(C229:C262)</f>
        <v>0.79424242424242408</v>
      </c>
      <c r="D264" s="88">
        <f t="shared" si="20"/>
        <v>0.13185185185185186</v>
      </c>
      <c r="E264" s="88">
        <f t="shared" si="20"/>
        <v>0.56705882352941184</v>
      </c>
      <c r="G264" s="19" t="s">
        <v>4</v>
      </c>
      <c r="H264" s="59" t="s">
        <v>842</v>
      </c>
      <c r="I264" s="50"/>
      <c r="J264" s="50"/>
      <c r="K264" s="50"/>
      <c r="L264" s="50"/>
    </row>
    <row r="265" spans="1:12" x14ac:dyDescent="0.35">
      <c r="A265" s="43" t="s">
        <v>83</v>
      </c>
      <c r="B265" s="88">
        <f>MEDIAN(B229:B262)</f>
        <v>0.02</v>
      </c>
      <c r="C265" s="88">
        <f t="shared" ref="C265:E265" si="21">MEDIAN(C229:C262)</f>
        <v>0.8</v>
      </c>
      <c r="D265" s="88">
        <f t="shared" si="21"/>
        <v>0.03</v>
      </c>
      <c r="E265" s="88">
        <f t="shared" si="21"/>
        <v>0.59499999999999997</v>
      </c>
      <c r="G265" s="19"/>
      <c r="H265" s="20"/>
      <c r="I265" s="50"/>
      <c r="J265" s="50"/>
      <c r="K265" s="50"/>
      <c r="L265" s="50"/>
    </row>
    <row r="266" spans="1:12" x14ac:dyDescent="0.35">
      <c r="A266" s="43" t="s">
        <v>654</v>
      </c>
      <c r="B266" s="88">
        <f>STDEV(B229:B262)</f>
        <v>0.20051568745218057</v>
      </c>
      <c r="C266" s="88">
        <f t="shared" ref="C266:E266" si="22">STDEV(C229:C262)</f>
        <v>0.1464588317375897</v>
      </c>
      <c r="D266" s="88">
        <f t="shared" si="22"/>
        <v>0.20088337674912538</v>
      </c>
      <c r="E266" s="88">
        <f t="shared" si="22"/>
        <v>0.23114378853949794</v>
      </c>
      <c r="G266" s="19" t="s">
        <v>3</v>
      </c>
      <c r="H266" s="20"/>
      <c r="I266" s="50"/>
      <c r="J266" s="50"/>
      <c r="K266" s="50"/>
      <c r="L266" s="50"/>
    </row>
    <row r="267" spans="1:12" x14ac:dyDescent="0.35">
      <c r="A267" s="43" t="s">
        <v>655</v>
      </c>
      <c r="B267" s="88">
        <f>COUNT(B229:B262)</f>
        <v>23</v>
      </c>
      <c r="C267" s="88">
        <f t="shared" ref="C267:E267" si="23">COUNT(C229:C262)</f>
        <v>33</v>
      </c>
      <c r="D267" s="88">
        <f t="shared" si="23"/>
        <v>27</v>
      </c>
      <c r="E267" s="88">
        <f t="shared" si="23"/>
        <v>34</v>
      </c>
      <c r="G267" s="19" t="s">
        <v>2</v>
      </c>
      <c r="H267" s="20">
        <v>2</v>
      </c>
      <c r="I267" s="50"/>
      <c r="J267" s="50"/>
      <c r="K267" s="50"/>
      <c r="L267" s="50"/>
    </row>
    <row r="268" spans="1:12" x14ac:dyDescent="0.35">
      <c r="B268" s="40"/>
      <c r="C268" s="40"/>
      <c r="D268" s="40"/>
      <c r="E268" s="40"/>
      <c r="G268" s="19" t="s">
        <v>1</v>
      </c>
      <c r="H268" s="20">
        <v>2</v>
      </c>
      <c r="I268" s="50"/>
      <c r="J268" s="50"/>
      <c r="K268" s="50"/>
      <c r="L268" s="50"/>
    </row>
    <row r="269" spans="1:12" x14ac:dyDescent="0.35">
      <c r="B269" s="40"/>
      <c r="C269" s="40"/>
      <c r="D269" s="40"/>
      <c r="E269" s="40"/>
      <c r="G269" s="19" t="s">
        <v>0</v>
      </c>
      <c r="H269" s="20">
        <v>117</v>
      </c>
      <c r="I269" s="50"/>
      <c r="J269" s="50"/>
      <c r="K269" s="50"/>
      <c r="L269" s="50"/>
    </row>
    <row r="270" spans="1:12" x14ac:dyDescent="0.35">
      <c r="G270" s="51"/>
      <c r="H270" s="50"/>
      <c r="I270" s="50"/>
      <c r="J270" s="50"/>
      <c r="K270" s="50"/>
      <c r="L270" s="50"/>
    </row>
    <row r="271" spans="1:12" x14ac:dyDescent="0.35">
      <c r="G271" s="51"/>
      <c r="H271" s="50"/>
      <c r="I271" s="50"/>
      <c r="J271" s="50"/>
      <c r="K271" s="50"/>
      <c r="L271" s="50"/>
    </row>
    <row r="272" spans="1:12" x14ac:dyDescent="0.35">
      <c r="G272" s="51"/>
      <c r="H272" s="50"/>
      <c r="I272" s="50"/>
      <c r="J272" s="50"/>
      <c r="K272" s="50"/>
      <c r="L272" s="50"/>
    </row>
    <row r="273" spans="7:12" x14ac:dyDescent="0.35">
      <c r="G273" s="51"/>
      <c r="H273" s="50"/>
      <c r="I273" s="50"/>
      <c r="J273" s="50"/>
      <c r="K273" s="50"/>
      <c r="L273" s="50"/>
    </row>
  </sheetData>
  <mergeCells count="64">
    <mergeCell ref="X234:Y234"/>
    <mergeCell ref="X240:Y240"/>
    <mergeCell ref="X140:Y140"/>
    <mergeCell ref="X177:Y177"/>
    <mergeCell ref="X183:Y183"/>
    <mergeCell ref="X189:Y189"/>
    <mergeCell ref="X228:Y228"/>
    <mergeCell ref="B225:Y225"/>
    <mergeCell ref="B226:E226"/>
    <mergeCell ref="G226:Y226"/>
    <mergeCell ref="B227:E227"/>
    <mergeCell ref="G227:L227"/>
    <mergeCell ref="N227:V227"/>
    <mergeCell ref="X227:Y227"/>
    <mergeCell ref="B174:Y174"/>
    <mergeCell ref="G175:Y175"/>
    <mergeCell ref="X80:Y80"/>
    <mergeCell ref="X86:Y86"/>
    <mergeCell ref="X92:Y92"/>
    <mergeCell ref="X128:Y128"/>
    <mergeCell ref="X134:Y134"/>
    <mergeCell ref="B125:Y125"/>
    <mergeCell ref="B126:F126"/>
    <mergeCell ref="G126:Y126"/>
    <mergeCell ref="B127:E127"/>
    <mergeCell ref="G127:L127"/>
    <mergeCell ref="N127:V127"/>
    <mergeCell ref="X127:Y127"/>
    <mergeCell ref="B176:E176"/>
    <mergeCell ref="G176:L176"/>
    <mergeCell ref="N176:V176"/>
    <mergeCell ref="X176:Y176"/>
    <mergeCell ref="B175:E175"/>
    <mergeCell ref="B77:Y77"/>
    <mergeCell ref="B78:F78"/>
    <mergeCell ref="G78:Y78"/>
    <mergeCell ref="B79:E79"/>
    <mergeCell ref="G79:L79"/>
    <mergeCell ref="N79:V79"/>
    <mergeCell ref="X79:Y79"/>
    <mergeCell ref="B38:Y38"/>
    <mergeCell ref="B1:Y1"/>
    <mergeCell ref="B2:F2"/>
    <mergeCell ref="G2:Y2"/>
    <mergeCell ref="B3:E3"/>
    <mergeCell ref="G3:L3"/>
    <mergeCell ref="N3:V3"/>
    <mergeCell ref="X3:Y3"/>
    <mergeCell ref="B4:C4"/>
    <mergeCell ref="D4:E4"/>
    <mergeCell ref="X4:Y4"/>
    <mergeCell ref="X10:Y10"/>
    <mergeCell ref="X16:Y16"/>
    <mergeCell ref="B39:F39"/>
    <mergeCell ref="G39:Y39"/>
    <mergeCell ref="B40:E40"/>
    <mergeCell ref="G40:L40"/>
    <mergeCell ref="N40:V40"/>
    <mergeCell ref="X40:Y40"/>
    <mergeCell ref="B41:C41"/>
    <mergeCell ref="D41:E41"/>
    <mergeCell ref="X41:Y41"/>
    <mergeCell ref="X47:Y47"/>
    <mergeCell ref="X53:Y53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4C19-F7BE-6541-B96B-347892D6B70E}">
  <dimension ref="A1:AA136"/>
  <sheetViews>
    <sheetView zoomScale="70" zoomScaleNormal="70" workbookViewId="0"/>
  </sheetViews>
  <sheetFormatPr defaultColWidth="10.83203125" defaultRowHeight="15.5" x14ac:dyDescent="0.35"/>
  <cols>
    <col min="1" max="8" width="10.83203125" style="22"/>
    <col min="9" max="9" width="33.08203125" style="22" customWidth="1"/>
    <col min="10" max="10" width="19.75" style="22" customWidth="1"/>
    <col min="11" max="11" width="10.83203125" style="22"/>
    <col min="12" max="12" width="17.4140625" style="22" customWidth="1"/>
    <col min="13" max="13" width="18.9140625" style="22" customWidth="1"/>
    <col min="14" max="15" width="10.83203125" style="22"/>
    <col min="16" max="16" width="30.08203125" style="22" customWidth="1"/>
    <col min="17" max="17" width="24.1640625" style="22" customWidth="1"/>
    <col min="18" max="18" width="22" style="22" customWidth="1"/>
    <col min="19" max="19" width="23.75" style="22" customWidth="1"/>
    <col min="20" max="20" width="10.83203125" style="22"/>
    <col min="21" max="21" width="16.08203125" style="22" customWidth="1"/>
    <col min="22" max="25" width="10.83203125" style="22"/>
    <col min="26" max="26" width="15.08203125" style="22" customWidth="1"/>
    <col min="27" max="16384" width="10.83203125" style="22"/>
  </cols>
  <sheetData>
    <row r="1" spans="2:27" ht="23" x14ac:dyDescent="0.5">
      <c r="B1" s="76" t="s">
        <v>656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</row>
    <row r="2" spans="2:27" x14ac:dyDescent="0.35">
      <c r="B2" s="77" t="s">
        <v>59</v>
      </c>
      <c r="C2" s="77"/>
      <c r="D2" s="77"/>
      <c r="E2" s="77"/>
      <c r="F2" s="77"/>
      <c r="G2" s="77"/>
      <c r="I2" s="65" t="s">
        <v>58</v>
      </c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</row>
    <row r="3" spans="2:27" x14ac:dyDescent="0.35">
      <c r="B3" s="78" t="s">
        <v>8</v>
      </c>
      <c r="C3" s="78"/>
      <c r="D3" s="78"/>
      <c r="E3" s="78"/>
      <c r="F3" s="78"/>
      <c r="G3" s="78"/>
      <c r="I3" s="67" t="s">
        <v>164</v>
      </c>
      <c r="J3" s="67"/>
      <c r="K3" s="67"/>
      <c r="L3" s="67"/>
      <c r="M3" s="67"/>
      <c r="N3" s="67"/>
      <c r="P3" s="67" t="s">
        <v>163</v>
      </c>
      <c r="Q3" s="67"/>
      <c r="R3" s="67"/>
      <c r="S3" s="67"/>
      <c r="T3" s="67"/>
      <c r="U3" s="67"/>
      <c r="V3" s="67"/>
      <c r="W3" s="67"/>
      <c r="X3" s="67"/>
      <c r="Z3" s="67" t="s">
        <v>55</v>
      </c>
      <c r="AA3" s="67"/>
    </row>
    <row r="4" spans="2:27" ht="16.5" x14ac:dyDescent="0.4">
      <c r="B4" s="78" t="s">
        <v>886</v>
      </c>
      <c r="C4" s="78"/>
      <c r="D4" s="78" t="s">
        <v>887</v>
      </c>
      <c r="E4" s="78"/>
      <c r="F4" s="78" t="s">
        <v>888</v>
      </c>
      <c r="G4" s="78"/>
      <c r="I4" s="2" t="s">
        <v>53</v>
      </c>
      <c r="J4" s="1" t="s">
        <v>341</v>
      </c>
      <c r="K4" s="1"/>
      <c r="L4" s="1"/>
      <c r="M4" s="1"/>
      <c r="N4" s="1"/>
      <c r="P4" s="2" t="s">
        <v>49</v>
      </c>
      <c r="Q4" s="1">
        <v>1</v>
      </c>
      <c r="R4" s="1"/>
      <c r="S4" s="1"/>
      <c r="T4" s="1"/>
      <c r="U4" s="1"/>
      <c r="V4" s="1"/>
      <c r="W4" s="1"/>
      <c r="X4" s="1"/>
      <c r="Z4" s="61" t="s">
        <v>886</v>
      </c>
      <c r="AA4" s="61"/>
    </row>
    <row r="5" spans="2:27" x14ac:dyDescent="0.35">
      <c r="B5" s="48" t="s">
        <v>162</v>
      </c>
      <c r="C5" s="48" t="s">
        <v>64</v>
      </c>
      <c r="D5" s="48" t="s">
        <v>162</v>
      </c>
      <c r="E5" s="48" t="s">
        <v>64</v>
      </c>
      <c r="F5" s="48" t="s">
        <v>162</v>
      </c>
      <c r="G5" s="48" t="s">
        <v>64</v>
      </c>
      <c r="I5" s="2"/>
      <c r="J5" s="1"/>
      <c r="K5" s="1"/>
      <c r="L5" s="1"/>
      <c r="M5" s="1"/>
      <c r="N5" s="1"/>
      <c r="P5" s="2" t="s">
        <v>48</v>
      </c>
      <c r="Q5" s="1">
        <v>3</v>
      </c>
      <c r="R5" s="1"/>
      <c r="S5" s="1"/>
      <c r="T5" s="1"/>
      <c r="U5" s="1"/>
      <c r="V5" s="1"/>
      <c r="W5" s="1"/>
      <c r="X5" s="1"/>
      <c r="Z5" s="22" t="s">
        <v>134</v>
      </c>
      <c r="AA5" s="22">
        <v>0.57069979999999998</v>
      </c>
    </row>
    <row r="6" spans="2:27" x14ac:dyDescent="0.35">
      <c r="B6" s="40">
        <v>0.9285714285714286</v>
      </c>
      <c r="C6" s="40">
        <v>0.21428571428571427</v>
      </c>
      <c r="D6" s="40">
        <v>0.61904761904761907</v>
      </c>
      <c r="E6" s="40">
        <v>0.25</v>
      </c>
      <c r="F6" s="40">
        <v>0.41176470588235292</v>
      </c>
      <c r="G6" s="40">
        <v>0.18181818181818182</v>
      </c>
      <c r="I6" s="2" t="s">
        <v>51</v>
      </c>
      <c r="J6" s="1" t="s">
        <v>50</v>
      </c>
      <c r="K6" s="1"/>
      <c r="L6" s="1"/>
      <c r="M6" s="1"/>
      <c r="N6" s="1"/>
      <c r="P6" s="2" t="s">
        <v>47</v>
      </c>
      <c r="Q6" s="1">
        <v>0.05</v>
      </c>
      <c r="R6" s="1"/>
      <c r="S6" s="1"/>
      <c r="T6" s="1"/>
      <c r="U6" s="1"/>
      <c r="V6" s="1"/>
      <c r="W6" s="1"/>
      <c r="X6" s="1"/>
      <c r="Z6" s="22" t="s">
        <v>29</v>
      </c>
      <c r="AA6" s="36">
        <v>0.95053489999999996</v>
      </c>
    </row>
    <row r="7" spans="2:27" x14ac:dyDescent="0.35">
      <c r="B7" s="40">
        <v>0.81818181818181823</v>
      </c>
      <c r="C7" s="40">
        <v>0.42857142857142855</v>
      </c>
      <c r="D7" s="40">
        <v>0.18518518518518517</v>
      </c>
      <c r="E7" s="40">
        <v>0.5</v>
      </c>
      <c r="F7" s="40">
        <v>0.6097560975609756</v>
      </c>
      <c r="G7" s="40">
        <v>0.53846153846153844</v>
      </c>
      <c r="I7" s="2" t="s">
        <v>47</v>
      </c>
      <c r="J7" s="1">
        <v>0.05</v>
      </c>
      <c r="K7" s="1"/>
      <c r="L7" s="1"/>
      <c r="M7" s="1"/>
      <c r="N7" s="1"/>
      <c r="P7" s="2"/>
      <c r="Q7" s="1"/>
      <c r="R7" s="1"/>
      <c r="S7" s="1"/>
      <c r="T7" s="1"/>
      <c r="U7" s="1"/>
      <c r="V7" s="1"/>
      <c r="W7" s="1"/>
      <c r="X7" s="1"/>
      <c r="Z7" s="22" t="s">
        <v>232</v>
      </c>
      <c r="AA7" s="22">
        <v>81</v>
      </c>
    </row>
    <row r="8" spans="2:27" x14ac:dyDescent="0.35">
      <c r="B8" s="40">
        <v>1</v>
      </c>
      <c r="C8" s="40">
        <v>0.65789473684210531</v>
      </c>
      <c r="D8" s="40">
        <v>0.84615384615384615</v>
      </c>
      <c r="E8" s="40">
        <v>0.75</v>
      </c>
      <c r="F8" s="40">
        <v>0.76470588235294112</v>
      </c>
      <c r="G8" s="40">
        <v>0.26315789473684209</v>
      </c>
      <c r="I8" s="2"/>
      <c r="J8" s="1"/>
      <c r="K8" s="1"/>
      <c r="L8" s="1"/>
      <c r="M8" s="1"/>
      <c r="N8" s="1"/>
      <c r="P8" s="2" t="s">
        <v>42</v>
      </c>
      <c r="Q8" s="1" t="s">
        <v>17</v>
      </c>
      <c r="R8" s="1" t="s">
        <v>41</v>
      </c>
      <c r="S8" s="1" t="s">
        <v>40</v>
      </c>
      <c r="T8" s="1" t="s">
        <v>39</v>
      </c>
      <c r="U8" s="1" t="s">
        <v>38</v>
      </c>
      <c r="V8" s="1"/>
      <c r="W8" s="1"/>
      <c r="X8" s="1"/>
      <c r="Z8" s="22" t="s">
        <v>233</v>
      </c>
      <c r="AA8" s="22">
        <v>81</v>
      </c>
    </row>
    <row r="9" spans="2:27" x14ac:dyDescent="0.35">
      <c r="B9" s="40">
        <v>0.875</v>
      </c>
      <c r="C9" s="40">
        <v>0.51219512195121952</v>
      </c>
      <c r="D9" s="40">
        <v>0.77777777777777779</v>
      </c>
      <c r="E9" s="40">
        <v>-9.0909090909090912E-2</v>
      </c>
      <c r="F9" s="40">
        <v>0.77777777777777779</v>
      </c>
      <c r="G9" s="40">
        <v>0.875</v>
      </c>
      <c r="I9" s="2" t="s">
        <v>46</v>
      </c>
      <c r="J9" s="1" t="s">
        <v>45</v>
      </c>
      <c r="K9" s="1" t="s">
        <v>32</v>
      </c>
      <c r="L9" s="1" t="s">
        <v>44</v>
      </c>
      <c r="M9" s="1" t="s">
        <v>43</v>
      </c>
      <c r="N9" s="1"/>
      <c r="P9" s="2"/>
      <c r="Q9" s="1"/>
      <c r="R9" s="1"/>
      <c r="S9" s="1"/>
      <c r="T9" s="1"/>
      <c r="U9" s="1"/>
      <c r="V9" s="1"/>
      <c r="W9" s="1"/>
      <c r="X9" s="1"/>
    </row>
    <row r="10" spans="2:27" ht="16.5" x14ac:dyDescent="0.4">
      <c r="B10" s="40">
        <v>0.5625</v>
      </c>
      <c r="C10" s="40">
        <v>-0.14285714285714285</v>
      </c>
      <c r="D10" s="40">
        <v>0.8571428571428571</v>
      </c>
      <c r="E10" s="40">
        <v>0.42857142857142855</v>
      </c>
      <c r="F10" s="40">
        <v>0.46666666666666667</v>
      </c>
      <c r="G10" s="40">
        <v>0.56097560975609762</v>
      </c>
      <c r="I10" s="2" t="s">
        <v>28</v>
      </c>
      <c r="J10" s="1">
        <v>7.4520000000000003E-2</v>
      </c>
      <c r="K10" s="1">
        <v>0.96460000000000001</v>
      </c>
      <c r="L10" s="1" t="s">
        <v>30</v>
      </c>
      <c r="M10" s="1" t="s">
        <v>31</v>
      </c>
      <c r="N10" s="1"/>
      <c r="P10" s="2" t="s">
        <v>61</v>
      </c>
      <c r="Q10" s="1"/>
      <c r="R10" s="1"/>
      <c r="S10" s="1"/>
      <c r="T10" s="1"/>
      <c r="U10" s="1"/>
      <c r="V10" s="1"/>
      <c r="W10" s="1"/>
      <c r="X10" s="1"/>
      <c r="Z10" s="61" t="s">
        <v>887</v>
      </c>
      <c r="AA10" s="61"/>
    </row>
    <row r="11" spans="2:27" ht="16.5" x14ac:dyDescent="0.4">
      <c r="B11" s="40">
        <v>0.5714285714285714</v>
      </c>
      <c r="C11" s="40">
        <v>-0.15555555555555556</v>
      </c>
      <c r="D11" s="40">
        <v>0.84615384615384615</v>
      </c>
      <c r="E11" s="40">
        <v>0</v>
      </c>
      <c r="F11" s="40">
        <v>0.53623188405797106</v>
      </c>
      <c r="G11" s="40">
        <v>0.65217391304347827</v>
      </c>
      <c r="I11" s="2" t="s">
        <v>24</v>
      </c>
      <c r="J11" s="1">
        <v>0.47589999999999999</v>
      </c>
      <c r="K11" s="1">
        <v>0.79479999999999995</v>
      </c>
      <c r="L11" s="1" t="s">
        <v>30</v>
      </c>
      <c r="M11" s="1" t="s">
        <v>31</v>
      </c>
      <c r="N11" s="1"/>
      <c r="P11" s="2" t="s">
        <v>338</v>
      </c>
      <c r="Q11" s="1">
        <v>0.19869999999999999</v>
      </c>
      <c r="R11" s="1" t="s">
        <v>349</v>
      </c>
      <c r="S11" s="1" t="s">
        <v>31</v>
      </c>
      <c r="T11" s="1" t="s">
        <v>30</v>
      </c>
      <c r="U11" s="1">
        <v>0.1845</v>
      </c>
      <c r="V11" s="1"/>
      <c r="W11" s="1"/>
      <c r="X11" s="1"/>
      <c r="Z11" s="22" t="s">
        <v>134</v>
      </c>
      <c r="AA11" s="22">
        <v>0.56851669999999999</v>
      </c>
    </row>
    <row r="12" spans="2:27" ht="16.5" x14ac:dyDescent="0.4">
      <c r="B12" s="40">
        <v>0.25</v>
      </c>
      <c r="C12" s="40">
        <v>0.63636363636363635</v>
      </c>
      <c r="D12" s="40">
        <v>0.94444444444444442</v>
      </c>
      <c r="E12" s="40">
        <v>0.5</v>
      </c>
      <c r="F12" s="40">
        <v>0.2857142857142857</v>
      </c>
      <c r="G12" s="40">
        <v>0.47368421052631576</v>
      </c>
      <c r="I12" s="2" t="s">
        <v>23</v>
      </c>
      <c r="J12" s="1">
        <v>8.3450000000000006</v>
      </c>
      <c r="K12" s="1">
        <v>5.5999999999999999E-3</v>
      </c>
      <c r="L12" s="1" t="s">
        <v>63</v>
      </c>
      <c r="M12" s="1" t="s">
        <v>27</v>
      </c>
      <c r="N12" s="1"/>
      <c r="P12" s="2" t="s">
        <v>339</v>
      </c>
      <c r="Q12" s="1">
        <v>0.1744</v>
      </c>
      <c r="R12" s="1" t="s">
        <v>350</v>
      </c>
      <c r="S12" s="1" t="s">
        <v>31</v>
      </c>
      <c r="T12" s="1" t="s">
        <v>30</v>
      </c>
      <c r="U12" s="1">
        <v>0.28389999999999999</v>
      </c>
      <c r="V12" s="1"/>
      <c r="W12" s="1"/>
      <c r="X12" s="1"/>
      <c r="Z12" s="22" t="s">
        <v>29</v>
      </c>
      <c r="AA12" s="22">
        <v>0.95140729999999996</v>
      </c>
    </row>
    <row r="13" spans="2:27" ht="16.5" x14ac:dyDescent="0.4">
      <c r="B13" s="40">
        <v>0.42857142857142855</v>
      </c>
      <c r="C13" s="40">
        <v>0.33333333333333331</v>
      </c>
      <c r="D13" s="40">
        <v>0.8</v>
      </c>
      <c r="E13" s="40">
        <v>0.16666666666666666</v>
      </c>
      <c r="F13" s="40">
        <v>0.6470588235294118</v>
      </c>
      <c r="G13" s="40">
        <v>0.33333333333333331</v>
      </c>
      <c r="I13" s="2"/>
      <c r="J13" s="1"/>
      <c r="K13" s="1"/>
      <c r="L13" s="1"/>
      <c r="M13" s="1"/>
      <c r="N13" s="1"/>
      <c r="P13" s="2" t="s">
        <v>340</v>
      </c>
      <c r="Q13" s="1">
        <v>0.1578</v>
      </c>
      <c r="R13" s="1" t="s">
        <v>351</v>
      </c>
      <c r="S13" s="1" t="s">
        <v>31</v>
      </c>
      <c r="T13" s="1" t="s">
        <v>30</v>
      </c>
      <c r="U13" s="1">
        <v>0.39929999999999999</v>
      </c>
      <c r="V13" s="1"/>
      <c r="W13" s="1"/>
      <c r="X13" s="1"/>
      <c r="Z13" s="22" t="s">
        <v>232</v>
      </c>
      <c r="AA13" s="22">
        <v>82</v>
      </c>
    </row>
    <row r="14" spans="2:27" x14ac:dyDescent="0.35">
      <c r="B14" s="40">
        <v>0.48148148148148145</v>
      </c>
      <c r="C14" s="40">
        <v>9.0909090909090912E-2</v>
      </c>
      <c r="D14" s="40">
        <v>0.84615384615384615</v>
      </c>
      <c r="E14" s="40">
        <v>0.61538461538461542</v>
      </c>
      <c r="F14" s="40">
        <v>0.42857142857142855</v>
      </c>
      <c r="G14" s="40">
        <v>0.26315789473684209</v>
      </c>
      <c r="I14" s="2" t="s">
        <v>36</v>
      </c>
      <c r="J14" s="1" t="s">
        <v>35</v>
      </c>
      <c r="K14" s="1" t="s">
        <v>12</v>
      </c>
      <c r="L14" s="1" t="s">
        <v>34</v>
      </c>
      <c r="M14" s="1" t="s">
        <v>33</v>
      </c>
      <c r="N14" s="1" t="s">
        <v>32</v>
      </c>
      <c r="P14" s="2"/>
      <c r="Q14" s="1"/>
      <c r="R14" s="1"/>
      <c r="S14" s="1"/>
      <c r="T14" s="1"/>
      <c r="U14" s="1"/>
      <c r="V14" s="1"/>
      <c r="W14" s="1"/>
      <c r="X14" s="1"/>
      <c r="Z14" s="22" t="s">
        <v>233</v>
      </c>
      <c r="AA14" s="22">
        <v>82</v>
      </c>
    </row>
    <row r="15" spans="2:27" x14ac:dyDescent="0.35">
      <c r="B15" s="40">
        <v>-0.14285714285714285</v>
      </c>
      <c r="C15" s="40">
        <v>0.30434782608695654</v>
      </c>
      <c r="D15" s="40">
        <v>0</v>
      </c>
      <c r="E15" s="40">
        <v>0.5</v>
      </c>
      <c r="F15" s="40">
        <v>0.84615384615384615</v>
      </c>
      <c r="G15" s="40">
        <v>0.51515151515151514</v>
      </c>
      <c r="I15" s="2" t="s">
        <v>28</v>
      </c>
      <c r="J15" s="1">
        <v>6.5560000000000002E-3</v>
      </c>
      <c r="K15" s="1">
        <v>2</v>
      </c>
      <c r="L15" s="1">
        <v>3.2780000000000001E-3</v>
      </c>
      <c r="M15" s="1" t="s">
        <v>342</v>
      </c>
      <c r="N15" s="1" t="s">
        <v>343</v>
      </c>
      <c r="P15" s="2"/>
      <c r="Q15" s="1"/>
      <c r="R15" s="1"/>
      <c r="S15" s="1"/>
      <c r="T15" s="1"/>
      <c r="U15" s="1"/>
      <c r="V15" s="1"/>
      <c r="W15" s="1"/>
      <c r="X15" s="1"/>
    </row>
    <row r="16" spans="2:27" ht="16.5" x14ac:dyDescent="0.4">
      <c r="B16" s="40">
        <v>1</v>
      </c>
      <c r="C16" s="40">
        <v>0.73333333333333328</v>
      </c>
      <c r="D16" s="40">
        <v>0.77777777777777779</v>
      </c>
      <c r="E16" s="40">
        <v>0.76923076923076927</v>
      </c>
      <c r="F16" s="40">
        <v>1</v>
      </c>
      <c r="G16" s="40">
        <v>0.4</v>
      </c>
      <c r="I16" s="2" t="s">
        <v>24</v>
      </c>
      <c r="J16" s="1">
        <v>4.1869999999999997E-2</v>
      </c>
      <c r="K16" s="1">
        <v>2</v>
      </c>
      <c r="L16" s="1">
        <v>2.0930000000000001E-2</v>
      </c>
      <c r="M16" s="1" t="s">
        <v>344</v>
      </c>
      <c r="N16" s="1" t="s">
        <v>345</v>
      </c>
      <c r="P16" s="2" t="s">
        <v>20</v>
      </c>
      <c r="Q16" s="1" t="s">
        <v>19</v>
      </c>
      <c r="R16" s="1" t="s">
        <v>18</v>
      </c>
      <c r="S16" s="1" t="s">
        <v>17</v>
      </c>
      <c r="T16" s="1" t="s">
        <v>16</v>
      </c>
      <c r="U16" s="1" t="s">
        <v>15</v>
      </c>
      <c r="V16" s="1" t="s">
        <v>14</v>
      </c>
      <c r="W16" s="1" t="s">
        <v>13</v>
      </c>
      <c r="X16" s="1" t="s">
        <v>12</v>
      </c>
      <c r="Z16" s="61" t="s">
        <v>888</v>
      </c>
      <c r="AA16" s="61"/>
    </row>
    <row r="17" spans="1:27" x14ac:dyDescent="0.35">
      <c r="B17" s="40">
        <v>0.2857142857142857</v>
      </c>
      <c r="C17" s="40">
        <v>-0.17647058823529413</v>
      </c>
      <c r="D17" s="40">
        <v>0.14285714285714285</v>
      </c>
      <c r="E17" s="40">
        <v>0</v>
      </c>
      <c r="F17" s="40">
        <v>0.7142857142857143</v>
      </c>
      <c r="G17" s="40">
        <v>0.42857142857142855</v>
      </c>
      <c r="I17" s="2" t="s">
        <v>23</v>
      </c>
      <c r="J17" s="1">
        <v>0.73409999999999997</v>
      </c>
      <c r="K17" s="1">
        <v>1</v>
      </c>
      <c r="L17" s="1">
        <v>0.73409999999999997</v>
      </c>
      <c r="M17" s="1" t="s">
        <v>346</v>
      </c>
      <c r="N17" s="1" t="s">
        <v>347</v>
      </c>
      <c r="P17" s="2"/>
      <c r="Q17" s="1"/>
      <c r="R17" s="1"/>
      <c r="S17" s="1"/>
      <c r="T17" s="1"/>
      <c r="U17" s="1"/>
      <c r="V17" s="1"/>
      <c r="W17" s="1"/>
      <c r="X17" s="1"/>
      <c r="Z17" s="22" t="s">
        <v>134</v>
      </c>
      <c r="AA17" s="22">
        <v>0.67131399999999997</v>
      </c>
    </row>
    <row r="18" spans="1:27" x14ac:dyDescent="0.35">
      <c r="B18" s="40">
        <v>0.92592592592592593</v>
      </c>
      <c r="C18" s="40">
        <v>1</v>
      </c>
      <c r="D18" s="40">
        <v>0.89473684210526316</v>
      </c>
      <c r="E18" s="40">
        <v>0.25</v>
      </c>
      <c r="F18" s="40">
        <v>0.69565217391304346</v>
      </c>
      <c r="G18" s="40">
        <v>0.88888888888888884</v>
      </c>
      <c r="I18" s="2" t="s">
        <v>21</v>
      </c>
      <c r="J18" s="1">
        <v>8.0009999999999994</v>
      </c>
      <c r="K18" s="1">
        <v>88</v>
      </c>
      <c r="L18" s="1">
        <v>9.0920000000000001E-2</v>
      </c>
      <c r="M18" s="1"/>
      <c r="N18" s="1"/>
      <c r="P18" s="2" t="s">
        <v>61</v>
      </c>
      <c r="Q18" s="1"/>
      <c r="R18" s="1"/>
      <c r="S18" s="1"/>
      <c r="T18" s="1"/>
      <c r="U18" s="1"/>
      <c r="V18" s="1"/>
      <c r="W18" s="1"/>
      <c r="X18" s="1"/>
      <c r="Z18" s="22" t="s">
        <v>29</v>
      </c>
      <c r="AA18" s="22">
        <v>0.95112430000000003</v>
      </c>
    </row>
    <row r="19" spans="1:27" ht="16.5" x14ac:dyDescent="0.4">
      <c r="B19" s="40">
        <v>0.38461538461538464</v>
      </c>
      <c r="C19" s="40">
        <v>0.38461538461538464</v>
      </c>
      <c r="D19" s="40">
        <v>0.27272727272727271</v>
      </c>
      <c r="E19" s="40">
        <v>0.53846153846153844</v>
      </c>
      <c r="F19" s="40">
        <v>0.41176470588235292</v>
      </c>
      <c r="G19" s="40">
        <v>0</v>
      </c>
      <c r="I19" s="2"/>
      <c r="J19" s="1"/>
      <c r="K19" s="1"/>
      <c r="L19" s="1"/>
      <c r="M19" s="1"/>
      <c r="N19" s="1"/>
      <c r="P19" s="2" t="s">
        <v>338</v>
      </c>
      <c r="Q19" s="1">
        <v>0.58179999999999998</v>
      </c>
      <c r="R19" s="1">
        <v>0.3831</v>
      </c>
      <c r="S19" s="1">
        <v>0.19869999999999999</v>
      </c>
      <c r="T19" s="1">
        <v>0.1066</v>
      </c>
      <c r="U19" s="1">
        <v>16</v>
      </c>
      <c r="V19" s="1">
        <v>16</v>
      </c>
      <c r="W19" s="1">
        <v>1.863</v>
      </c>
      <c r="X19" s="1">
        <v>88</v>
      </c>
      <c r="Z19" s="22" t="s">
        <v>232</v>
      </c>
      <c r="AA19" s="1">
        <v>59</v>
      </c>
    </row>
    <row r="20" spans="1:27" ht="16.5" x14ac:dyDescent="0.4">
      <c r="B20" s="40">
        <v>0.6</v>
      </c>
      <c r="C20" s="40">
        <v>1</v>
      </c>
      <c r="D20" s="40">
        <v>0.2857142857142857</v>
      </c>
      <c r="E20" s="40">
        <v>0.7142857142857143</v>
      </c>
      <c r="F20" s="40">
        <v>0.93103448275862066</v>
      </c>
      <c r="G20" s="40"/>
      <c r="I20" s="2" t="s">
        <v>11</v>
      </c>
      <c r="J20" s="1"/>
      <c r="K20" s="1"/>
      <c r="L20" s="1"/>
      <c r="M20" s="1"/>
      <c r="N20" s="1"/>
      <c r="P20" s="2" t="s">
        <v>339</v>
      </c>
      <c r="Q20" s="1">
        <v>0.59</v>
      </c>
      <c r="R20" s="1">
        <v>0.41560000000000002</v>
      </c>
      <c r="S20" s="1">
        <v>0.1744</v>
      </c>
      <c r="T20" s="1">
        <v>0.1066</v>
      </c>
      <c r="U20" s="1">
        <v>16</v>
      </c>
      <c r="V20" s="1">
        <v>16</v>
      </c>
      <c r="W20" s="1">
        <v>1.6359999999999999</v>
      </c>
      <c r="X20" s="1">
        <v>88</v>
      </c>
      <c r="Z20" s="22" t="s">
        <v>233</v>
      </c>
      <c r="AA20" s="1">
        <v>59</v>
      </c>
    </row>
    <row r="21" spans="1:27" ht="16.5" x14ac:dyDescent="0.4">
      <c r="B21" s="40">
        <v>0.33333333333333331</v>
      </c>
      <c r="C21" s="40">
        <v>0.33333333333333331</v>
      </c>
      <c r="D21" s="40">
        <v>0.33333333333333331</v>
      </c>
      <c r="E21" s="40">
        <v>0.76</v>
      </c>
      <c r="F21" s="40">
        <v>0.27272727272727271</v>
      </c>
      <c r="G21" s="40"/>
      <c r="I21" s="2" t="s">
        <v>10</v>
      </c>
      <c r="J21" s="1">
        <v>0.59499999999999997</v>
      </c>
      <c r="K21" s="1"/>
      <c r="L21" s="1"/>
      <c r="M21" s="1"/>
      <c r="N21" s="1"/>
      <c r="P21" s="2" t="s">
        <v>340</v>
      </c>
      <c r="Q21" s="1">
        <v>0.61309999999999998</v>
      </c>
      <c r="R21" s="1">
        <v>0.45529999999999998</v>
      </c>
      <c r="S21" s="1">
        <v>0.1578</v>
      </c>
      <c r="T21" s="1">
        <v>0.1103</v>
      </c>
      <c r="U21" s="1">
        <v>16</v>
      </c>
      <c r="V21" s="1">
        <v>14</v>
      </c>
      <c r="W21" s="1">
        <v>1.43</v>
      </c>
      <c r="X21" s="1">
        <v>88</v>
      </c>
    </row>
    <row r="22" spans="1:27" x14ac:dyDescent="0.35">
      <c r="B22" s="40"/>
      <c r="C22" s="40"/>
      <c r="D22" s="40"/>
      <c r="E22" s="40"/>
      <c r="F22" s="40"/>
      <c r="G22" s="40"/>
      <c r="I22" s="2" t="s">
        <v>60</v>
      </c>
      <c r="J22" s="1">
        <v>0.41799999999999998</v>
      </c>
      <c r="K22" s="1"/>
      <c r="L22" s="1"/>
      <c r="M22" s="1"/>
      <c r="N22" s="1"/>
      <c r="P22" s="2"/>
      <c r="Q22" s="1"/>
      <c r="R22" s="1"/>
      <c r="S22" s="1"/>
      <c r="T22" s="1"/>
      <c r="U22" s="1"/>
      <c r="V22" s="1"/>
      <c r="W22" s="1"/>
      <c r="X22" s="1"/>
    </row>
    <row r="23" spans="1:27" x14ac:dyDescent="0.35">
      <c r="A23" s="43" t="s">
        <v>73</v>
      </c>
      <c r="B23" s="38">
        <f>AVERAGE(B6:B21)</f>
        <v>0.58140415718540717</v>
      </c>
      <c r="C23" s="38">
        <f t="shared" ref="C23:G23" si="0">AVERAGE(C6:C21)</f>
        <v>0.3846437283110965</v>
      </c>
      <c r="D23" s="38">
        <f t="shared" si="0"/>
        <v>0.58932537978590627</v>
      </c>
      <c r="E23" s="38">
        <f t="shared" si="0"/>
        <v>0.4157307276057276</v>
      </c>
      <c r="F23" s="38">
        <f t="shared" si="0"/>
        <v>0.61249160923966639</v>
      </c>
      <c r="G23" s="38">
        <f t="shared" si="0"/>
        <v>0.45531245778746171</v>
      </c>
      <c r="I23" s="2" t="s">
        <v>7</v>
      </c>
      <c r="J23" s="1">
        <v>0.17699999999999999</v>
      </c>
      <c r="K23" s="1"/>
      <c r="L23" s="1"/>
      <c r="M23" s="1"/>
      <c r="N23" s="1"/>
      <c r="P23" s="2"/>
      <c r="Q23" s="1"/>
      <c r="R23" s="1"/>
      <c r="S23" s="1"/>
      <c r="T23" s="1"/>
      <c r="U23" s="1"/>
      <c r="V23" s="1"/>
      <c r="W23" s="1"/>
      <c r="X23" s="1"/>
    </row>
    <row r="24" spans="1:27" x14ac:dyDescent="0.35">
      <c r="A24" s="43" t="s">
        <v>83</v>
      </c>
      <c r="B24" s="38">
        <f>MEDIAN(B6:B21)</f>
        <v>0.5669642857142857</v>
      </c>
      <c r="C24" s="38">
        <f t="shared" ref="C24:G24" si="1">MEDIAN(C6:C21)</f>
        <v>0.35897435897435898</v>
      </c>
      <c r="D24" s="38">
        <f t="shared" si="1"/>
        <v>0.77777777777777779</v>
      </c>
      <c r="E24" s="38">
        <f t="shared" si="1"/>
        <v>0.5</v>
      </c>
      <c r="F24" s="38">
        <f t="shared" si="1"/>
        <v>0.6284074605451937</v>
      </c>
      <c r="G24" s="38">
        <f t="shared" si="1"/>
        <v>0.45112781954887216</v>
      </c>
      <c r="I24" s="2" t="s">
        <v>5</v>
      </c>
      <c r="J24" s="1">
        <v>6.2280000000000002E-2</v>
      </c>
      <c r="K24" s="1"/>
      <c r="L24" s="1"/>
      <c r="M24" s="1"/>
      <c r="N24" s="1"/>
      <c r="P24" s="2"/>
      <c r="Q24" s="1"/>
      <c r="R24" s="1"/>
      <c r="S24" s="1"/>
      <c r="T24" s="1"/>
      <c r="U24" s="1"/>
      <c r="V24" s="1"/>
      <c r="W24" s="1"/>
      <c r="X24" s="1"/>
    </row>
    <row r="25" spans="1:27" x14ac:dyDescent="0.35">
      <c r="A25" s="43" t="s">
        <v>654</v>
      </c>
      <c r="B25" s="38">
        <f>STDEV(B6:B21)</f>
        <v>0.325387274095288</v>
      </c>
      <c r="C25" s="38">
        <f t="shared" ref="C25:G25" si="2">STDEV(C6:C21)</f>
        <v>0.36942078061465089</v>
      </c>
      <c r="D25" s="38">
        <f t="shared" si="2"/>
        <v>0.32385221816304471</v>
      </c>
      <c r="E25" s="38">
        <f t="shared" si="2"/>
        <v>0.28752532818107218</v>
      </c>
      <c r="F25" s="38">
        <f t="shared" si="2"/>
        <v>0.22194774890688995</v>
      </c>
      <c r="G25" s="38">
        <f t="shared" si="2"/>
        <v>0.247989772662218</v>
      </c>
      <c r="I25" s="2" t="s">
        <v>4</v>
      </c>
      <c r="J25" s="1" t="s">
        <v>348</v>
      </c>
      <c r="K25" s="1"/>
      <c r="L25" s="1"/>
      <c r="M25" s="1"/>
      <c r="N25" s="1"/>
      <c r="P25" s="2"/>
      <c r="Q25" s="1"/>
      <c r="R25" s="1"/>
      <c r="S25" s="1"/>
      <c r="T25" s="1"/>
      <c r="U25" s="1"/>
      <c r="V25" s="1"/>
      <c r="W25" s="1"/>
      <c r="X25" s="1"/>
    </row>
    <row r="26" spans="1:27" x14ac:dyDescent="0.35">
      <c r="A26" s="43" t="s">
        <v>655</v>
      </c>
      <c r="B26" s="38">
        <f>COUNT(B6:B21)</f>
        <v>16</v>
      </c>
      <c r="C26" s="38">
        <f t="shared" ref="C26:G26" si="3">COUNT(C6:C21)</f>
        <v>16</v>
      </c>
      <c r="D26" s="38">
        <f t="shared" si="3"/>
        <v>16</v>
      </c>
      <c r="E26" s="38">
        <f t="shared" si="3"/>
        <v>16</v>
      </c>
      <c r="F26" s="38">
        <f t="shared" si="3"/>
        <v>16</v>
      </c>
      <c r="G26" s="38">
        <f t="shared" si="3"/>
        <v>14</v>
      </c>
      <c r="I26" s="2"/>
      <c r="J26" s="1"/>
      <c r="K26" s="1"/>
      <c r="L26" s="1"/>
      <c r="M26" s="1"/>
      <c r="N26" s="1"/>
      <c r="P26" s="2"/>
      <c r="Q26" s="1"/>
      <c r="R26" s="1"/>
      <c r="S26" s="1"/>
      <c r="T26" s="1"/>
      <c r="U26" s="1"/>
      <c r="V26" s="1"/>
      <c r="W26" s="1"/>
      <c r="X26" s="1"/>
    </row>
    <row r="27" spans="1:27" x14ac:dyDescent="0.35">
      <c r="B27" s="40"/>
      <c r="C27" s="40"/>
      <c r="D27" s="40"/>
      <c r="E27" s="40"/>
      <c r="F27" s="40"/>
      <c r="G27" s="40"/>
      <c r="I27" s="2" t="s">
        <v>3</v>
      </c>
      <c r="J27" s="1"/>
      <c r="K27" s="1"/>
      <c r="L27" s="1"/>
      <c r="M27" s="1"/>
      <c r="N27" s="1"/>
      <c r="P27" s="2"/>
      <c r="Q27" s="1"/>
      <c r="R27" s="1"/>
      <c r="S27" s="1"/>
      <c r="T27" s="1"/>
      <c r="U27" s="1"/>
      <c r="V27" s="1"/>
      <c r="W27" s="1"/>
      <c r="X27" s="1"/>
    </row>
    <row r="28" spans="1:27" x14ac:dyDescent="0.35">
      <c r="B28" s="40"/>
      <c r="C28" s="40"/>
      <c r="D28" s="40"/>
      <c r="E28" s="40"/>
      <c r="F28" s="40"/>
      <c r="G28" s="40"/>
      <c r="I28" s="2" t="s">
        <v>2</v>
      </c>
      <c r="J28" s="1">
        <v>2</v>
      </c>
      <c r="K28" s="1"/>
      <c r="L28" s="1"/>
      <c r="M28" s="1"/>
      <c r="N28" s="1"/>
      <c r="P28" s="2"/>
      <c r="Q28" s="1"/>
      <c r="R28" s="1"/>
      <c r="S28" s="1"/>
      <c r="T28" s="1"/>
      <c r="U28" s="1"/>
      <c r="V28" s="1"/>
      <c r="W28" s="1"/>
      <c r="X28" s="1"/>
    </row>
    <row r="29" spans="1:27" x14ac:dyDescent="0.35">
      <c r="B29" s="40"/>
      <c r="C29" s="40"/>
      <c r="D29" s="40"/>
      <c r="E29" s="40"/>
      <c r="F29" s="40"/>
      <c r="G29" s="40"/>
      <c r="I29" s="2" t="s">
        <v>1</v>
      </c>
      <c r="J29" s="1">
        <v>3</v>
      </c>
      <c r="K29" s="1"/>
      <c r="L29" s="1"/>
      <c r="M29" s="1"/>
      <c r="N29" s="1"/>
      <c r="P29" s="2"/>
      <c r="Q29" s="1"/>
      <c r="R29" s="1"/>
      <c r="S29" s="1"/>
      <c r="T29" s="1"/>
      <c r="U29" s="1"/>
      <c r="V29" s="1"/>
      <c r="W29" s="1"/>
      <c r="X29" s="1"/>
    </row>
    <row r="30" spans="1:27" x14ac:dyDescent="0.35">
      <c r="B30" s="40"/>
      <c r="C30" s="40"/>
      <c r="D30" s="40"/>
      <c r="E30" s="40"/>
      <c r="F30" s="40"/>
      <c r="G30" s="40"/>
      <c r="I30" s="2" t="s">
        <v>0</v>
      </c>
      <c r="J30" s="1">
        <v>94</v>
      </c>
      <c r="K30" s="1"/>
      <c r="L30" s="1"/>
      <c r="M30" s="1"/>
      <c r="N30" s="1"/>
      <c r="P30" s="2"/>
      <c r="Q30" s="1"/>
      <c r="R30" s="1"/>
      <c r="S30" s="1"/>
      <c r="T30" s="1"/>
      <c r="U30" s="1"/>
      <c r="V30" s="1"/>
      <c r="W30" s="1"/>
      <c r="X30" s="1"/>
    </row>
    <row r="31" spans="1:27" x14ac:dyDescent="0.35">
      <c r="B31" s="40"/>
      <c r="C31" s="40"/>
      <c r="D31" s="40"/>
      <c r="E31" s="40"/>
      <c r="F31" s="40"/>
      <c r="G31" s="40"/>
      <c r="I31" s="2"/>
      <c r="J31" s="1"/>
      <c r="K31" s="1"/>
      <c r="L31" s="1"/>
      <c r="M31" s="1"/>
      <c r="N31" s="1"/>
      <c r="P31" s="2"/>
      <c r="Q31" s="1"/>
      <c r="R31" s="1"/>
      <c r="S31" s="1"/>
      <c r="T31" s="1"/>
      <c r="U31" s="1"/>
      <c r="V31" s="1"/>
      <c r="W31" s="1"/>
      <c r="X31" s="1"/>
    </row>
    <row r="32" spans="1:27" x14ac:dyDescent="0.35">
      <c r="B32" s="40"/>
      <c r="C32" s="40"/>
      <c r="D32" s="40"/>
      <c r="E32" s="40"/>
      <c r="F32" s="40"/>
      <c r="G32" s="40"/>
      <c r="I32" s="2"/>
      <c r="J32" s="1"/>
      <c r="K32" s="1"/>
      <c r="L32" s="1"/>
      <c r="M32" s="1"/>
      <c r="N32" s="1"/>
      <c r="P32" s="2"/>
      <c r="Q32" s="1"/>
      <c r="R32" s="1"/>
      <c r="S32" s="1"/>
      <c r="T32" s="1"/>
      <c r="U32" s="1"/>
      <c r="V32" s="1"/>
      <c r="W32" s="1"/>
      <c r="X32" s="1"/>
    </row>
    <row r="33" spans="2:27" x14ac:dyDescent="0.35">
      <c r="B33" s="40"/>
      <c r="C33" s="40"/>
      <c r="D33" s="40"/>
      <c r="E33" s="40"/>
      <c r="F33" s="40"/>
      <c r="G33" s="40"/>
      <c r="I33" s="2"/>
      <c r="J33" s="1"/>
      <c r="K33" s="1"/>
      <c r="L33" s="1"/>
      <c r="M33" s="1"/>
      <c r="N33" s="1"/>
      <c r="P33" s="2"/>
      <c r="Q33" s="1"/>
      <c r="R33" s="1"/>
      <c r="S33" s="1"/>
      <c r="T33" s="1"/>
      <c r="U33" s="1"/>
      <c r="V33" s="1"/>
      <c r="W33" s="1"/>
      <c r="X33" s="1"/>
    </row>
    <row r="34" spans="2:27" x14ac:dyDescent="0.35">
      <c r="B34" s="40"/>
      <c r="C34" s="40"/>
      <c r="D34" s="40"/>
      <c r="E34" s="40"/>
      <c r="F34" s="40"/>
      <c r="G34" s="40"/>
      <c r="I34" s="2"/>
      <c r="J34" s="1"/>
      <c r="K34" s="1"/>
      <c r="L34" s="1"/>
      <c r="M34" s="1"/>
      <c r="N34" s="1"/>
      <c r="P34" s="2"/>
      <c r="Q34" s="1"/>
      <c r="R34" s="1"/>
      <c r="S34" s="1"/>
      <c r="T34" s="1"/>
      <c r="U34" s="1"/>
      <c r="V34" s="1"/>
      <c r="W34" s="1"/>
      <c r="X34" s="1"/>
    </row>
    <row r="35" spans="2:27" ht="23" x14ac:dyDescent="0.5">
      <c r="B35" s="76" t="s">
        <v>657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</row>
    <row r="36" spans="2:27" x14ac:dyDescent="0.35">
      <c r="B36" s="77" t="s">
        <v>59</v>
      </c>
      <c r="C36" s="77"/>
      <c r="D36" s="77"/>
      <c r="E36" s="77"/>
      <c r="F36" s="77"/>
      <c r="G36" s="77"/>
      <c r="I36" s="65" t="s">
        <v>58</v>
      </c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</row>
    <row r="37" spans="2:27" x14ac:dyDescent="0.35">
      <c r="B37" s="78" t="s">
        <v>6</v>
      </c>
      <c r="C37" s="78"/>
      <c r="D37" s="78"/>
      <c r="E37" s="78"/>
      <c r="F37" s="78"/>
      <c r="G37" s="78"/>
      <c r="I37" s="67" t="s">
        <v>164</v>
      </c>
      <c r="J37" s="67"/>
      <c r="K37" s="67"/>
      <c r="L37" s="67"/>
      <c r="M37" s="67"/>
      <c r="N37" s="67"/>
      <c r="P37" s="67" t="s">
        <v>163</v>
      </c>
      <c r="Q37" s="67"/>
      <c r="R37" s="67"/>
      <c r="S37" s="67"/>
      <c r="T37" s="67"/>
      <c r="U37" s="67"/>
      <c r="V37" s="67"/>
      <c r="W37" s="67"/>
      <c r="X37" s="67"/>
      <c r="Z37" s="67" t="s">
        <v>55</v>
      </c>
      <c r="AA37" s="67"/>
    </row>
    <row r="38" spans="2:27" ht="16.5" x14ac:dyDescent="0.4">
      <c r="B38" s="78" t="s">
        <v>886</v>
      </c>
      <c r="C38" s="78"/>
      <c r="D38" s="78" t="s">
        <v>887</v>
      </c>
      <c r="E38" s="78"/>
      <c r="F38" s="78" t="s">
        <v>888</v>
      </c>
      <c r="G38" s="78"/>
      <c r="I38" s="2" t="s">
        <v>53</v>
      </c>
      <c r="J38" s="1" t="s">
        <v>352</v>
      </c>
      <c r="K38" s="1"/>
      <c r="L38" s="1"/>
      <c r="M38" s="1"/>
      <c r="N38" s="1"/>
      <c r="P38" s="2" t="s">
        <v>52</v>
      </c>
      <c r="Q38" s="1"/>
      <c r="R38" s="1"/>
      <c r="S38" s="1"/>
      <c r="T38" s="1"/>
      <c r="U38" s="1"/>
      <c r="V38" s="1"/>
      <c r="W38" s="1"/>
      <c r="X38" s="1"/>
      <c r="Z38" s="61" t="s">
        <v>886</v>
      </c>
      <c r="AA38" s="61"/>
    </row>
    <row r="39" spans="2:27" x14ac:dyDescent="0.35">
      <c r="B39" s="48" t="s">
        <v>162</v>
      </c>
      <c r="C39" s="48" t="s">
        <v>64</v>
      </c>
      <c r="D39" s="48" t="s">
        <v>162</v>
      </c>
      <c r="E39" s="48" t="s">
        <v>64</v>
      </c>
      <c r="F39" s="48" t="s">
        <v>162</v>
      </c>
      <c r="G39" s="48" t="s">
        <v>64</v>
      </c>
      <c r="I39" s="2"/>
      <c r="J39" s="1"/>
      <c r="K39" s="1"/>
      <c r="L39" s="1"/>
      <c r="M39" s="1"/>
      <c r="N39" s="1"/>
      <c r="P39" s="2"/>
      <c r="Q39" s="1"/>
      <c r="R39" s="1"/>
      <c r="S39" s="1"/>
      <c r="T39" s="1"/>
      <c r="U39" s="1"/>
      <c r="V39" s="1"/>
      <c r="W39" s="1"/>
      <c r="X39" s="1"/>
      <c r="Z39" s="22" t="s">
        <v>134</v>
      </c>
      <c r="AA39" s="22">
        <v>0.97583799999999998</v>
      </c>
    </row>
    <row r="40" spans="2:27" x14ac:dyDescent="0.35">
      <c r="B40" s="40">
        <v>2.6086956521739129E-2</v>
      </c>
      <c r="C40" s="40">
        <v>-0.14438502673796791</v>
      </c>
      <c r="D40" s="40">
        <v>0.34523809523809523</v>
      </c>
      <c r="E40" s="40">
        <v>0.11926605504587157</v>
      </c>
      <c r="F40" s="40">
        <v>0.93548387096774188</v>
      </c>
      <c r="G40" s="4">
        <f t="shared" ref="G40:G55" si="4">(E40-F40)/(E40+F40)</f>
        <v>-0.77384960718294038</v>
      </c>
      <c r="I40" s="2" t="s">
        <v>51</v>
      </c>
      <c r="J40" s="1" t="s">
        <v>50</v>
      </c>
      <c r="K40" s="1"/>
      <c r="L40" s="1"/>
      <c r="M40" s="1"/>
      <c r="N40" s="1"/>
      <c r="P40" s="2" t="s">
        <v>49</v>
      </c>
      <c r="Q40" s="1">
        <v>1</v>
      </c>
      <c r="R40" s="1"/>
      <c r="S40" s="1"/>
      <c r="T40" s="1"/>
      <c r="U40" s="1"/>
      <c r="V40" s="1"/>
      <c r="W40" s="1"/>
      <c r="X40" s="1"/>
      <c r="Z40" s="22" t="s">
        <v>29</v>
      </c>
      <c r="AA40" s="22">
        <v>0.95462619999999998</v>
      </c>
    </row>
    <row r="41" spans="2:27" x14ac:dyDescent="0.35">
      <c r="B41" s="40">
        <v>0.28846153846153844</v>
      </c>
      <c r="C41" s="40">
        <v>0.22807017543859648</v>
      </c>
      <c r="D41" s="40">
        <v>7.0422535211267609E-2</v>
      </c>
      <c r="E41" s="40">
        <v>0.13375796178343949</v>
      </c>
      <c r="F41" s="40">
        <v>0.72093023255813948</v>
      </c>
      <c r="G41" s="4">
        <f t="shared" si="4"/>
        <v>-0.6870017331022531</v>
      </c>
      <c r="I41" s="2" t="s">
        <v>47</v>
      </c>
      <c r="J41" s="1">
        <v>0.05</v>
      </c>
      <c r="K41" s="1"/>
      <c r="L41" s="1"/>
      <c r="M41" s="1"/>
      <c r="N41" s="1"/>
      <c r="P41" s="2" t="s">
        <v>48</v>
      </c>
      <c r="Q41" s="1">
        <v>3</v>
      </c>
      <c r="R41" s="1"/>
      <c r="S41" s="1"/>
      <c r="T41" s="1"/>
      <c r="U41" s="1"/>
      <c r="V41" s="1"/>
      <c r="W41" s="1"/>
      <c r="X41" s="1"/>
      <c r="Z41" s="22" t="s">
        <v>232</v>
      </c>
      <c r="AA41" s="22">
        <v>29</v>
      </c>
    </row>
    <row r="42" spans="2:27" x14ac:dyDescent="0.35">
      <c r="B42" s="40">
        <v>0.37777777777777777</v>
      </c>
      <c r="C42" s="40">
        <v>-9.6000000000000002E-2</v>
      </c>
      <c r="D42" s="40">
        <v>1.3698630136986301E-2</v>
      </c>
      <c r="E42" s="40">
        <v>0.1013215859030837</v>
      </c>
      <c r="F42" s="40">
        <v>0.68421052631578949</v>
      </c>
      <c r="G42" s="3">
        <f t="shared" si="4"/>
        <v>-0.74203069657615106</v>
      </c>
      <c r="I42" s="2"/>
      <c r="J42" s="1"/>
      <c r="K42" s="1"/>
      <c r="L42" s="1"/>
      <c r="M42" s="1"/>
      <c r="N42" s="1"/>
      <c r="P42" s="2" t="s">
        <v>47</v>
      </c>
      <c r="Q42" s="1">
        <v>0.05</v>
      </c>
      <c r="R42" s="1"/>
      <c r="S42" s="1"/>
      <c r="T42" s="1"/>
      <c r="U42" s="1"/>
      <c r="V42" s="1"/>
      <c r="W42" s="1"/>
      <c r="X42" s="1"/>
      <c r="Z42" s="22" t="s">
        <v>233</v>
      </c>
      <c r="AA42" s="22">
        <v>29</v>
      </c>
    </row>
    <row r="43" spans="2:27" x14ac:dyDescent="0.35">
      <c r="B43" s="40">
        <v>0.20388349514563106</v>
      </c>
      <c r="C43" s="40">
        <v>1.7241379310344827E-2</v>
      </c>
      <c r="D43" s="40">
        <v>0.3902439024390244</v>
      </c>
      <c r="E43" s="40">
        <v>0.3081761006289308</v>
      </c>
      <c r="F43" s="40">
        <v>0.64</v>
      </c>
      <c r="G43" s="3">
        <f t="shared" si="4"/>
        <v>-0.34996020164499869</v>
      </c>
      <c r="I43" s="2" t="s">
        <v>46</v>
      </c>
      <c r="J43" s="1" t="s">
        <v>45</v>
      </c>
      <c r="K43" s="1" t="s">
        <v>32</v>
      </c>
      <c r="L43" s="1" t="s">
        <v>44</v>
      </c>
      <c r="M43" s="1" t="s">
        <v>43</v>
      </c>
      <c r="N43" s="1"/>
      <c r="P43" s="2"/>
      <c r="Q43" s="1"/>
      <c r="R43" s="1"/>
      <c r="S43" s="1"/>
      <c r="T43" s="1"/>
      <c r="U43" s="1"/>
      <c r="V43" s="1"/>
      <c r="W43" s="1"/>
      <c r="X43" s="1"/>
    </row>
    <row r="44" spans="2:27" ht="16.5" x14ac:dyDescent="0.4">
      <c r="B44" s="40">
        <v>0.19480519480519481</v>
      </c>
      <c r="C44" s="40">
        <v>-0.25</v>
      </c>
      <c r="D44" s="40">
        <v>0.39583333333333331</v>
      </c>
      <c r="E44" s="40">
        <v>-0.21428571428571427</v>
      </c>
      <c r="F44" s="40">
        <v>0.39583333333333331</v>
      </c>
      <c r="G44" s="3">
        <f t="shared" si="4"/>
        <v>-3.360655737704918</v>
      </c>
      <c r="I44" s="2" t="s">
        <v>28</v>
      </c>
      <c r="J44" s="1">
        <v>6.1280000000000001</v>
      </c>
      <c r="K44" s="1">
        <v>1.8E-3</v>
      </c>
      <c r="L44" s="1" t="s">
        <v>63</v>
      </c>
      <c r="M44" s="1" t="s">
        <v>27</v>
      </c>
      <c r="N44" s="1"/>
      <c r="P44" s="2" t="s">
        <v>42</v>
      </c>
      <c r="Q44" s="1" t="s">
        <v>17</v>
      </c>
      <c r="R44" s="1" t="s">
        <v>41</v>
      </c>
      <c r="S44" s="1" t="s">
        <v>40</v>
      </c>
      <c r="T44" s="1" t="s">
        <v>39</v>
      </c>
      <c r="U44" s="1" t="s">
        <v>38</v>
      </c>
      <c r="V44" s="1"/>
      <c r="W44" s="1"/>
      <c r="X44" s="1"/>
      <c r="Z44" s="61" t="s">
        <v>887</v>
      </c>
      <c r="AA44" s="61"/>
    </row>
    <row r="45" spans="2:27" x14ac:dyDescent="0.35">
      <c r="B45" s="40">
        <v>0.11594202898550725</v>
      </c>
      <c r="C45" s="40">
        <v>-1.8867924528301886E-2</v>
      </c>
      <c r="D45" s="40">
        <v>0.2046783625730994</v>
      </c>
      <c r="E45" s="40">
        <v>0.10280373831775701</v>
      </c>
      <c r="F45" s="40">
        <v>0.68181818181818177</v>
      </c>
      <c r="G45" s="3">
        <f t="shared" si="4"/>
        <v>-0.73795343800757984</v>
      </c>
      <c r="I45" s="2" t="s">
        <v>24</v>
      </c>
      <c r="J45" s="1">
        <v>19.079999999999998</v>
      </c>
      <c r="K45" s="54" t="s">
        <v>25</v>
      </c>
      <c r="L45" s="1" t="s">
        <v>26</v>
      </c>
      <c r="M45" s="1" t="s">
        <v>27</v>
      </c>
      <c r="N45" s="1"/>
      <c r="P45" s="2"/>
      <c r="Q45" s="1"/>
      <c r="R45" s="1"/>
      <c r="S45" s="1"/>
      <c r="T45" s="1"/>
      <c r="U45" s="1"/>
      <c r="V45" s="1"/>
      <c r="W45" s="1"/>
      <c r="X45" s="1"/>
      <c r="Z45" s="22" t="s">
        <v>134</v>
      </c>
      <c r="AA45" s="22">
        <v>1.4040010000000001</v>
      </c>
    </row>
    <row r="46" spans="2:27" x14ac:dyDescent="0.35">
      <c r="B46" s="40">
        <v>1.8867924528301886E-2</v>
      </c>
      <c r="C46" s="40">
        <v>7.3170731707317069E-2</v>
      </c>
      <c r="D46" s="40">
        <v>0.17171717171717171</v>
      </c>
      <c r="E46" s="40">
        <v>-6.1224489795918366E-2</v>
      </c>
      <c r="F46" s="40">
        <v>0.189873417721519</v>
      </c>
      <c r="G46" s="3">
        <f t="shared" si="4"/>
        <v>-1.9518072289156629</v>
      </c>
      <c r="I46" s="2" t="s">
        <v>23</v>
      </c>
      <c r="J46" s="1">
        <v>25.07</v>
      </c>
      <c r="K46" s="54" t="s">
        <v>25</v>
      </c>
      <c r="L46" s="1" t="s">
        <v>26</v>
      </c>
      <c r="M46" s="1" t="s">
        <v>27</v>
      </c>
      <c r="N46" s="1"/>
      <c r="P46" s="2" t="s">
        <v>358</v>
      </c>
      <c r="Q46" s="1"/>
      <c r="R46" s="1"/>
      <c r="S46" s="1"/>
      <c r="T46" s="1"/>
      <c r="U46" s="1"/>
      <c r="V46" s="1"/>
      <c r="W46" s="1"/>
      <c r="X46" s="1"/>
      <c r="Z46" s="22" t="s">
        <v>29</v>
      </c>
      <c r="AA46" s="36">
        <v>0.9075048</v>
      </c>
    </row>
    <row r="47" spans="2:27" x14ac:dyDescent="0.35">
      <c r="B47" s="40">
        <v>0.22222222222222221</v>
      </c>
      <c r="C47" s="40">
        <v>9.0909090909090912E-2</v>
      </c>
      <c r="D47" s="40">
        <v>0.5714285714285714</v>
      </c>
      <c r="E47" s="40">
        <v>0.32</v>
      </c>
      <c r="F47" s="40">
        <v>0.75862068965517238</v>
      </c>
      <c r="G47" s="3">
        <f t="shared" si="4"/>
        <v>-0.40664961636828639</v>
      </c>
      <c r="I47" s="2"/>
      <c r="J47" s="1"/>
      <c r="K47" s="1"/>
      <c r="L47" s="1"/>
      <c r="M47" s="1"/>
      <c r="N47" s="1"/>
      <c r="P47" s="2" t="s">
        <v>179</v>
      </c>
      <c r="Q47" s="1">
        <v>0.16289999999999999</v>
      </c>
      <c r="R47" s="1" t="s">
        <v>359</v>
      </c>
      <c r="S47" s="1" t="s">
        <v>31</v>
      </c>
      <c r="T47" s="1" t="s">
        <v>30</v>
      </c>
      <c r="U47" s="1">
        <v>9.4399999999999998E-2</v>
      </c>
      <c r="V47" s="1"/>
      <c r="W47" s="1"/>
      <c r="X47" s="1"/>
      <c r="Z47" s="22" t="s">
        <v>232</v>
      </c>
      <c r="AA47" s="22">
        <v>12</v>
      </c>
    </row>
    <row r="48" spans="2:27" x14ac:dyDescent="0.35">
      <c r="B48" s="40">
        <v>5.8823529411764705E-2</v>
      </c>
      <c r="C48" s="40">
        <v>-3.7974683544303799E-2</v>
      </c>
      <c r="D48" s="40">
        <v>0.36470588235294116</v>
      </c>
      <c r="E48" s="40">
        <v>-0.37391304347826088</v>
      </c>
      <c r="F48" s="40">
        <v>0.44827586206896552</v>
      </c>
      <c r="G48" s="3">
        <f t="shared" si="4"/>
        <v>-11.056451612903226</v>
      </c>
      <c r="I48" s="2" t="s">
        <v>36</v>
      </c>
      <c r="J48" s="1" t="s">
        <v>35</v>
      </c>
      <c r="K48" s="1" t="s">
        <v>12</v>
      </c>
      <c r="L48" s="1" t="s">
        <v>34</v>
      </c>
      <c r="M48" s="1" t="s">
        <v>33</v>
      </c>
      <c r="N48" s="1" t="s">
        <v>32</v>
      </c>
      <c r="P48" s="2" t="s">
        <v>174</v>
      </c>
      <c r="Q48" s="1">
        <v>0.24729999999999999</v>
      </c>
      <c r="R48" s="1" t="s">
        <v>360</v>
      </c>
      <c r="S48" s="1" t="s">
        <v>27</v>
      </c>
      <c r="T48" s="1" t="s">
        <v>63</v>
      </c>
      <c r="U48" s="1">
        <v>3.0000000000000001E-3</v>
      </c>
      <c r="V48" s="1"/>
      <c r="W48" s="1"/>
      <c r="X48" s="1"/>
      <c r="Z48" s="22" t="s">
        <v>233</v>
      </c>
      <c r="AA48" s="22">
        <v>12</v>
      </c>
    </row>
    <row r="49" spans="1:27" x14ac:dyDescent="0.35">
      <c r="B49" s="40">
        <v>8.1081081081081086E-2</v>
      </c>
      <c r="C49" s="40">
        <v>-5.4263565891472867E-2</v>
      </c>
      <c r="D49" s="40">
        <v>0.38775510204081631</v>
      </c>
      <c r="E49" s="40">
        <v>0.16853932584269662</v>
      </c>
      <c r="F49" s="40">
        <v>0.54666666666666663</v>
      </c>
      <c r="G49" s="3">
        <f t="shared" si="4"/>
        <v>-0.52869710934227065</v>
      </c>
      <c r="I49" s="2" t="s">
        <v>28</v>
      </c>
      <c r="J49" s="1">
        <v>0.53369999999999995</v>
      </c>
      <c r="K49" s="1">
        <v>2</v>
      </c>
      <c r="L49" s="1">
        <v>0.26690000000000003</v>
      </c>
      <c r="M49" s="1" t="s">
        <v>353</v>
      </c>
      <c r="N49" s="1" t="s">
        <v>354</v>
      </c>
      <c r="P49" s="2" t="s">
        <v>325</v>
      </c>
      <c r="Q49" s="1">
        <v>0.50639999999999996</v>
      </c>
      <c r="R49" s="1" t="s">
        <v>361</v>
      </c>
      <c r="S49" s="1" t="s">
        <v>27</v>
      </c>
      <c r="T49" s="1" t="s">
        <v>26</v>
      </c>
      <c r="U49" s="54" t="s">
        <v>25</v>
      </c>
      <c r="V49" s="1"/>
      <c r="W49" s="1"/>
      <c r="X49" s="1"/>
    </row>
    <row r="50" spans="1:27" ht="16.5" x14ac:dyDescent="0.4">
      <c r="B50" s="40">
        <v>5.7692307692307696E-2</v>
      </c>
      <c r="C50" s="40">
        <v>1.3157894736842105E-2</v>
      </c>
      <c r="D50" s="40">
        <v>0.27500000000000002</v>
      </c>
      <c r="E50" s="40">
        <v>-1.4705882352941176E-2</v>
      </c>
      <c r="F50" s="40">
        <v>0.71875</v>
      </c>
      <c r="G50" s="3">
        <f t="shared" si="4"/>
        <v>-1.0417754569190598</v>
      </c>
      <c r="I50" s="2" t="s">
        <v>24</v>
      </c>
      <c r="J50" s="1">
        <v>1.6619999999999999</v>
      </c>
      <c r="K50" s="1">
        <v>2</v>
      </c>
      <c r="L50" s="1">
        <v>0.83089999999999997</v>
      </c>
      <c r="M50" s="1" t="s">
        <v>355</v>
      </c>
      <c r="N50" s="1" t="s">
        <v>22</v>
      </c>
      <c r="P50" s="2"/>
      <c r="Q50" s="1"/>
      <c r="R50" s="1"/>
      <c r="S50" s="1"/>
      <c r="T50" s="1"/>
      <c r="U50" s="1"/>
      <c r="V50" s="1"/>
      <c r="W50" s="1"/>
      <c r="X50" s="1"/>
      <c r="Z50" s="61" t="s">
        <v>888</v>
      </c>
      <c r="AA50" s="61"/>
    </row>
    <row r="51" spans="1:27" x14ac:dyDescent="0.35">
      <c r="B51" s="40">
        <v>0.30578512396694213</v>
      </c>
      <c r="C51" s="40">
        <v>-0.2982456140350877</v>
      </c>
      <c r="D51" s="40">
        <v>0.14754098360655737</v>
      </c>
      <c r="E51" s="40">
        <v>4.0816326530612242E-2</v>
      </c>
      <c r="F51" s="40">
        <v>0.78125</v>
      </c>
      <c r="G51" s="3">
        <f t="shared" si="4"/>
        <v>-0.90069821567106279</v>
      </c>
      <c r="I51" s="2" t="s">
        <v>23</v>
      </c>
      <c r="J51" s="1">
        <v>2.1829999999999998</v>
      </c>
      <c r="K51" s="1">
        <v>1</v>
      </c>
      <c r="L51" s="1">
        <v>2.1829999999999998</v>
      </c>
      <c r="M51" s="1" t="s">
        <v>356</v>
      </c>
      <c r="N51" s="1" t="s">
        <v>22</v>
      </c>
      <c r="P51" s="2"/>
      <c r="Q51" s="1"/>
      <c r="R51" s="1"/>
      <c r="S51" s="1"/>
      <c r="T51" s="1"/>
      <c r="U51" s="1"/>
      <c r="V51" s="1"/>
      <c r="W51" s="1"/>
      <c r="X51" s="1"/>
      <c r="Z51" s="22" t="s">
        <v>134</v>
      </c>
      <c r="AA51" s="22">
        <v>2.0831599999999999</v>
      </c>
    </row>
    <row r="52" spans="1:27" x14ac:dyDescent="0.35">
      <c r="B52" s="40">
        <v>-0.38709677419354838</v>
      </c>
      <c r="C52" s="40">
        <v>-1.7543859649122806E-2</v>
      </c>
      <c r="D52" s="40">
        <v>0.46938775510204084</v>
      </c>
      <c r="E52" s="40">
        <v>0.20218579234972678</v>
      </c>
      <c r="F52" s="40">
        <v>0.59398496240601506</v>
      </c>
      <c r="G52" s="3">
        <f t="shared" si="4"/>
        <v>-0.49210444834348233</v>
      </c>
      <c r="I52" s="2" t="s">
        <v>21</v>
      </c>
      <c r="J52" s="1">
        <v>3.5430000000000001</v>
      </c>
      <c r="K52" s="1">
        <v>90</v>
      </c>
      <c r="L52" s="1">
        <v>3.9370000000000002E-2</v>
      </c>
      <c r="M52" s="1"/>
      <c r="N52" s="1"/>
      <c r="P52" s="2" t="s">
        <v>20</v>
      </c>
      <c r="Q52" s="1" t="s">
        <v>19</v>
      </c>
      <c r="R52" s="1" t="s">
        <v>18</v>
      </c>
      <c r="S52" s="1" t="s">
        <v>17</v>
      </c>
      <c r="T52" s="1" t="s">
        <v>16</v>
      </c>
      <c r="U52" s="1" t="s">
        <v>15</v>
      </c>
      <c r="V52" s="1" t="s">
        <v>14</v>
      </c>
      <c r="W52" s="1" t="s">
        <v>13</v>
      </c>
      <c r="X52" s="1" t="s">
        <v>12</v>
      </c>
      <c r="Z52" s="22" t="s">
        <v>29</v>
      </c>
      <c r="AA52" s="22">
        <v>0.97171649999999998</v>
      </c>
    </row>
    <row r="53" spans="1:27" x14ac:dyDescent="0.35">
      <c r="B53" s="40">
        <v>0.30612244897959184</v>
      </c>
      <c r="C53" s="40">
        <v>9.8591549295774641E-2</v>
      </c>
      <c r="D53" s="40">
        <v>0.45238095238095238</v>
      </c>
      <c r="E53" s="40">
        <v>0.23404255319148937</v>
      </c>
      <c r="F53" s="40">
        <v>0.83333333333333337</v>
      </c>
      <c r="G53" s="3">
        <f t="shared" si="4"/>
        <v>-0.56146179401993357</v>
      </c>
      <c r="I53" s="2"/>
      <c r="J53" s="1"/>
      <c r="K53" s="1"/>
      <c r="L53" s="1"/>
      <c r="M53" s="1"/>
      <c r="N53" s="1"/>
      <c r="P53" s="2"/>
      <c r="Q53" s="1"/>
      <c r="R53" s="1"/>
      <c r="S53" s="1"/>
      <c r="T53" s="1"/>
      <c r="U53" s="1"/>
      <c r="V53" s="1"/>
      <c r="W53" s="1"/>
      <c r="X53" s="1"/>
      <c r="Z53" s="22" t="s">
        <v>232</v>
      </c>
      <c r="AA53" s="1">
        <v>8</v>
      </c>
    </row>
    <row r="54" spans="1:27" x14ac:dyDescent="0.35">
      <c r="B54" s="40"/>
      <c r="C54" s="40"/>
      <c r="D54" s="40">
        <v>0.43396226415094341</v>
      </c>
      <c r="E54" s="40"/>
      <c r="F54" s="40">
        <v>0.78125</v>
      </c>
      <c r="G54" s="3">
        <f t="shared" si="4"/>
        <v>-1</v>
      </c>
      <c r="I54" s="2" t="s">
        <v>11</v>
      </c>
      <c r="J54" s="1"/>
      <c r="K54" s="1"/>
      <c r="L54" s="1"/>
      <c r="M54" s="1"/>
      <c r="N54" s="1"/>
      <c r="P54" s="2" t="s">
        <v>358</v>
      </c>
      <c r="Q54" s="1"/>
      <c r="R54" s="1"/>
      <c r="S54" s="1"/>
      <c r="T54" s="1"/>
      <c r="U54" s="1"/>
      <c r="V54" s="1"/>
      <c r="W54" s="1"/>
      <c r="X54" s="1"/>
      <c r="Z54" s="22" t="s">
        <v>233</v>
      </c>
      <c r="AA54" s="1">
        <v>8</v>
      </c>
    </row>
    <row r="55" spans="1:27" x14ac:dyDescent="0.35">
      <c r="B55" s="40"/>
      <c r="C55" s="40"/>
      <c r="D55" s="40">
        <v>0.49295774647887325</v>
      </c>
      <c r="E55" s="40"/>
      <c r="F55" s="40">
        <v>0.64912280701754388</v>
      </c>
      <c r="G55" s="3">
        <f t="shared" si="4"/>
        <v>-1</v>
      </c>
      <c r="I55" s="2" t="s">
        <v>319</v>
      </c>
      <c r="J55" s="1">
        <v>0.36149999999999999</v>
      </c>
      <c r="K55" s="1"/>
      <c r="L55" s="1"/>
      <c r="M55" s="1"/>
      <c r="N55" s="1"/>
      <c r="P55" s="2" t="s">
        <v>179</v>
      </c>
      <c r="Q55" s="1">
        <v>0.1343</v>
      </c>
      <c r="R55" s="1">
        <v>-2.8570000000000002E-2</v>
      </c>
      <c r="S55" s="1">
        <v>0.16289999999999999</v>
      </c>
      <c r="T55" s="1">
        <v>7.4990000000000001E-2</v>
      </c>
      <c r="U55" s="1">
        <v>14</v>
      </c>
      <c r="V55" s="1">
        <v>14</v>
      </c>
      <c r="W55" s="1">
        <v>2.1720000000000002</v>
      </c>
      <c r="X55" s="1">
        <v>90</v>
      </c>
    </row>
    <row r="56" spans="1:27" x14ac:dyDescent="0.35">
      <c r="B56" s="40"/>
      <c r="C56" s="40"/>
      <c r="D56" s="40"/>
      <c r="E56" s="40"/>
      <c r="F56" s="40">
        <v>0.43195266272189348</v>
      </c>
      <c r="G56" s="40"/>
      <c r="I56" s="2" t="s">
        <v>60</v>
      </c>
      <c r="J56" s="1">
        <v>5.595E-2</v>
      </c>
      <c r="K56" s="1"/>
      <c r="L56" s="1"/>
      <c r="M56" s="1"/>
      <c r="N56" s="1"/>
      <c r="P56" s="2" t="s">
        <v>174</v>
      </c>
      <c r="Q56" s="1">
        <v>0.32379999999999998</v>
      </c>
      <c r="R56" s="1">
        <v>7.6429999999999998E-2</v>
      </c>
      <c r="S56" s="1">
        <v>0.24729999999999999</v>
      </c>
      <c r="T56" s="1">
        <v>7.2609999999999994E-2</v>
      </c>
      <c r="U56" s="1">
        <v>16</v>
      </c>
      <c r="V56" s="1">
        <v>14</v>
      </c>
      <c r="W56" s="1">
        <v>3.4060000000000001</v>
      </c>
      <c r="X56" s="1">
        <v>90</v>
      </c>
    </row>
    <row r="57" spans="1:27" x14ac:dyDescent="0.35">
      <c r="B57" s="40"/>
      <c r="C57" s="40"/>
      <c r="D57" s="40"/>
      <c r="E57" s="40"/>
      <c r="F57" s="40">
        <v>0.77777777777777779</v>
      </c>
      <c r="G57" s="40"/>
      <c r="I57" s="2" t="s">
        <v>7</v>
      </c>
      <c r="J57" s="1">
        <v>0.30549999999999999</v>
      </c>
      <c r="K57" s="1"/>
      <c r="L57" s="1"/>
      <c r="M57" s="1"/>
      <c r="N57" s="1"/>
      <c r="P57" s="2" t="s">
        <v>325</v>
      </c>
      <c r="Q57" s="1">
        <v>0.62639999999999996</v>
      </c>
      <c r="R57" s="1">
        <v>0.12</v>
      </c>
      <c r="S57" s="1">
        <v>0.50639999999999996</v>
      </c>
      <c r="T57" s="1">
        <v>6.5189999999999998E-2</v>
      </c>
      <c r="U57" s="1">
        <v>22</v>
      </c>
      <c r="V57" s="1">
        <v>16</v>
      </c>
      <c r="W57" s="1">
        <v>7.7670000000000003</v>
      </c>
      <c r="X57" s="1">
        <v>90</v>
      </c>
    </row>
    <row r="58" spans="1:27" x14ac:dyDescent="0.35">
      <c r="B58" s="40"/>
      <c r="C58" s="40"/>
      <c r="D58" s="40"/>
      <c r="E58" s="40"/>
      <c r="F58" s="40">
        <v>0.41666666666666669</v>
      </c>
      <c r="G58" s="40"/>
      <c r="I58" s="2" t="s">
        <v>5</v>
      </c>
      <c r="J58" s="1">
        <v>4.1020000000000001E-2</v>
      </c>
      <c r="K58" s="1"/>
      <c r="L58" s="1"/>
      <c r="M58" s="1"/>
      <c r="N58" s="1"/>
      <c r="P58" s="2"/>
      <c r="Q58" s="1"/>
      <c r="R58" s="1"/>
      <c r="S58" s="1"/>
      <c r="T58" s="1"/>
      <c r="U58" s="1"/>
      <c r="V58" s="1"/>
      <c r="W58" s="1"/>
      <c r="X58" s="1"/>
    </row>
    <row r="59" spans="1:27" x14ac:dyDescent="0.35">
      <c r="B59" s="40"/>
      <c r="C59" s="40"/>
      <c r="D59" s="40"/>
      <c r="E59" s="40"/>
      <c r="F59" s="40">
        <v>0.5625</v>
      </c>
      <c r="G59" s="40"/>
      <c r="I59" s="2" t="s">
        <v>4</v>
      </c>
      <c r="J59" s="54" t="s">
        <v>357</v>
      </c>
      <c r="K59" s="1"/>
      <c r="L59" s="1"/>
      <c r="M59" s="1"/>
      <c r="N59" s="1"/>
      <c r="P59" s="2"/>
      <c r="Q59" s="1"/>
      <c r="R59" s="1"/>
      <c r="S59" s="1"/>
      <c r="T59" s="1"/>
      <c r="U59" s="1"/>
      <c r="V59" s="1"/>
      <c r="W59" s="1"/>
      <c r="X59" s="1"/>
    </row>
    <row r="60" spans="1:27" x14ac:dyDescent="0.35">
      <c r="B60" s="40"/>
      <c r="C60" s="40"/>
      <c r="D60" s="40"/>
      <c r="E60" s="40"/>
      <c r="F60" s="40">
        <v>0.74</v>
      </c>
      <c r="G60" s="40"/>
      <c r="I60" s="2"/>
      <c r="J60" s="1"/>
      <c r="K60" s="1"/>
      <c r="L60" s="1"/>
      <c r="M60" s="1"/>
      <c r="N60" s="1"/>
      <c r="P60" s="2"/>
      <c r="Q60" s="1"/>
      <c r="R60" s="1"/>
      <c r="S60" s="1"/>
      <c r="T60" s="1"/>
      <c r="U60" s="1"/>
      <c r="V60" s="1"/>
      <c r="W60" s="1"/>
      <c r="X60" s="1"/>
    </row>
    <row r="61" spans="1:27" x14ac:dyDescent="0.35">
      <c r="B61" s="40"/>
      <c r="C61" s="40"/>
      <c r="D61" s="40"/>
      <c r="E61" s="40"/>
      <c r="F61" s="40">
        <v>0.4925373134328358</v>
      </c>
      <c r="G61" s="40"/>
      <c r="I61" s="2" t="s">
        <v>3</v>
      </c>
      <c r="J61" s="1"/>
      <c r="K61" s="1"/>
      <c r="L61" s="1"/>
      <c r="M61" s="1"/>
      <c r="N61" s="1"/>
      <c r="P61" s="2"/>
      <c r="Q61" s="1"/>
      <c r="R61" s="1"/>
      <c r="S61" s="1"/>
      <c r="T61" s="1"/>
      <c r="U61" s="1"/>
      <c r="V61" s="1"/>
      <c r="W61" s="1"/>
      <c r="X61" s="1"/>
    </row>
    <row r="62" spans="1:27" x14ac:dyDescent="0.35">
      <c r="B62" s="40"/>
      <c r="C62" s="40"/>
      <c r="D62" s="40"/>
      <c r="E62" s="40"/>
      <c r="F62" s="40"/>
      <c r="G62" s="40"/>
      <c r="I62" s="2" t="s">
        <v>2</v>
      </c>
      <c r="J62" s="1">
        <v>2</v>
      </c>
      <c r="K62" s="1"/>
      <c r="L62" s="1"/>
      <c r="M62" s="1"/>
      <c r="N62" s="1"/>
      <c r="P62" s="2"/>
      <c r="Q62" s="1"/>
      <c r="R62" s="1"/>
      <c r="S62" s="1"/>
      <c r="T62" s="1"/>
      <c r="U62" s="1"/>
      <c r="V62" s="1"/>
      <c r="W62" s="1"/>
      <c r="X62" s="1"/>
    </row>
    <row r="63" spans="1:27" x14ac:dyDescent="0.35">
      <c r="A63" s="43" t="s">
        <v>73</v>
      </c>
      <c r="B63" s="38">
        <f>AVERAGE(B40:B61)</f>
        <v>0.13360391824186085</v>
      </c>
      <c r="C63" s="38">
        <f t="shared" ref="C63:G63" si="5">AVERAGE(C40:C61)</f>
        <v>-2.8295703784877925E-2</v>
      </c>
      <c r="D63" s="38">
        <f t="shared" si="5"/>
        <v>0.32418445551191705</v>
      </c>
      <c r="E63" s="38">
        <f t="shared" si="5"/>
        <v>7.6198593548626653E-2</v>
      </c>
      <c r="F63" s="38">
        <f t="shared" si="5"/>
        <v>0.62640174111188995</v>
      </c>
      <c r="G63" s="38">
        <f t="shared" si="5"/>
        <v>-1.599443556043864</v>
      </c>
      <c r="I63" s="2" t="s">
        <v>1</v>
      </c>
      <c r="J63" s="1">
        <v>3</v>
      </c>
      <c r="K63" s="1"/>
      <c r="L63" s="1"/>
      <c r="M63" s="1"/>
      <c r="N63" s="1"/>
      <c r="P63" s="2"/>
      <c r="Q63" s="1"/>
      <c r="R63" s="1"/>
      <c r="S63" s="1"/>
      <c r="T63" s="1"/>
      <c r="U63" s="1"/>
      <c r="V63" s="1"/>
      <c r="W63" s="1"/>
      <c r="X63" s="1"/>
    </row>
    <row r="64" spans="1:27" x14ac:dyDescent="0.35">
      <c r="A64" s="43" t="s">
        <v>83</v>
      </c>
      <c r="B64" s="38">
        <f>MEDIAN(B40:B61)</f>
        <v>0.15537361189535104</v>
      </c>
      <c r="C64" s="38">
        <f t="shared" ref="C64:G64" si="6">MEDIAN(C40:C61)</f>
        <v>-1.8205892088712344E-2</v>
      </c>
      <c r="D64" s="38">
        <f t="shared" si="6"/>
        <v>0.37623049219687876</v>
      </c>
      <c r="E64" s="38">
        <f t="shared" si="6"/>
        <v>0.11103489668181429</v>
      </c>
      <c r="F64" s="38">
        <f t="shared" si="6"/>
        <v>0.66547049441786288</v>
      </c>
      <c r="G64" s="38">
        <f t="shared" si="6"/>
        <v>-0.75794015187954566</v>
      </c>
      <c r="I64" s="2" t="s">
        <v>0</v>
      </c>
      <c r="J64" s="1">
        <v>96</v>
      </c>
      <c r="K64" s="1"/>
      <c r="L64" s="1"/>
      <c r="M64" s="1"/>
      <c r="N64" s="1"/>
      <c r="P64" s="2"/>
      <c r="Q64" s="1"/>
      <c r="R64" s="1"/>
      <c r="S64" s="1"/>
      <c r="T64" s="1"/>
      <c r="U64" s="1"/>
      <c r="V64" s="1"/>
      <c r="W64" s="1"/>
      <c r="X64" s="1"/>
    </row>
    <row r="65" spans="1:27" x14ac:dyDescent="0.35">
      <c r="A65" s="43" t="s">
        <v>654</v>
      </c>
      <c r="B65" s="38">
        <f>STDEV(B40:B61)</f>
        <v>0.19010675393572821</v>
      </c>
      <c r="C65" s="38">
        <f t="shared" ref="C65:G65" si="7">STDEV(C40:C61)</f>
        <v>0.13900191911258314</v>
      </c>
      <c r="D65" s="38">
        <f t="shared" si="7"/>
        <v>0.16057273131970642</v>
      </c>
      <c r="E65" s="38">
        <f t="shared" si="7"/>
        <v>0.19304366328344599</v>
      </c>
      <c r="F65" s="38">
        <f t="shared" si="7"/>
        <v>0.17604732258518516</v>
      </c>
      <c r="G65" s="38">
        <f t="shared" si="7"/>
        <v>2.6281106181379852</v>
      </c>
      <c r="I65" s="2"/>
      <c r="J65" s="1"/>
      <c r="K65" s="1"/>
      <c r="L65" s="1"/>
      <c r="M65" s="1"/>
      <c r="N65" s="1"/>
      <c r="P65" s="2"/>
      <c r="Q65" s="1"/>
      <c r="R65" s="1"/>
      <c r="S65" s="1"/>
      <c r="T65" s="1"/>
      <c r="U65" s="1"/>
      <c r="V65" s="1"/>
      <c r="W65" s="1"/>
      <c r="X65" s="1"/>
    </row>
    <row r="66" spans="1:27" x14ac:dyDescent="0.35">
      <c r="A66" s="43" t="s">
        <v>655</v>
      </c>
      <c r="B66" s="38">
        <f>COUNT(B40:B61)</f>
        <v>14</v>
      </c>
      <c r="C66" s="38">
        <f t="shared" ref="C66:G66" si="8">COUNT(C40:C61)</f>
        <v>14</v>
      </c>
      <c r="D66" s="38">
        <f t="shared" si="8"/>
        <v>16</v>
      </c>
      <c r="E66" s="38">
        <f t="shared" si="8"/>
        <v>14</v>
      </c>
      <c r="F66" s="38">
        <f t="shared" si="8"/>
        <v>22</v>
      </c>
      <c r="G66" s="38">
        <f t="shared" si="8"/>
        <v>16</v>
      </c>
      <c r="I66" s="2"/>
      <c r="J66" s="1"/>
      <c r="K66" s="1"/>
      <c r="L66" s="1"/>
      <c r="M66" s="1"/>
      <c r="N66" s="1"/>
      <c r="P66" s="2"/>
      <c r="Q66" s="1"/>
      <c r="R66" s="1"/>
      <c r="S66" s="1"/>
      <c r="T66" s="1"/>
      <c r="U66" s="1"/>
      <c r="V66" s="1"/>
      <c r="W66" s="1"/>
      <c r="X66" s="1"/>
    </row>
    <row r="67" spans="1:27" x14ac:dyDescent="0.35">
      <c r="B67" s="40"/>
      <c r="C67" s="40"/>
      <c r="D67" s="40"/>
      <c r="E67" s="40"/>
      <c r="F67" s="40"/>
      <c r="G67" s="40"/>
      <c r="I67" s="2"/>
      <c r="J67" s="1"/>
      <c r="K67" s="1"/>
      <c r="L67" s="1"/>
      <c r="M67" s="1"/>
      <c r="N67" s="1"/>
      <c r="P67" s="2"/>
      <c r="Q67" s="1"/>
      <c r="R67" s="1"/>
      <c r="S67" s="1"/>
      <c r="T67" s="1"/>
      <c r="U67" s="1"/>
      <c r="V67" s="1"/>
      <c r="W67" s="1"/>
      <c r="X67" s="1"/>
    </row>
    <row r="68" spans="1:27" x14ac:dyDescent="0.35">
      <c r="B68" s="40"/>
      <c r="C68" s="40"/>
      <c r="D68" s="40"/>
      <c r="E68" s="40"/>
      <c r="F68" s="40"/>
      <c r="G68" s="40"/>
      <c r="I68" s="2"/>
      <c r="J68" s="1"/>
      <c r="K68" s="1"/>
      <c r="L68" s="1"/>
      <c r="M68" s="1"/>
      <c r="N68" s="1"/>
      <c r="P68" s="2"/>
      <c r="Q68" s="1"/>
      <c r="R68" s="1"/>
      <c r="S68" s="1"/>
      <c r="T68" s="1"/>
      <c r="U68" s="1"/>
      <c r="V68" s="1"/>
      <c r="W68" s="1"/>
      <c r="X68" s="1"/>
    </row>
    <row r="69" spans="1:27" x14ac:dyDescent="0.35">
      <c r="B69" s="40"/>
      <c r="C69" s="40"/>
      <c r="D69" s="40"/>
      <c r="E69" s="40"/>
      <c r="F69" s="40"/>
      <c r="G69" s="40"/>
      <c r="I69" s="2"/>
      <c r="J69" s="1"/>
      <c r="K69" s="1"/>
      <c r="L69" s="1"/>
      <c r="M69" s="1"/>
      <c r="N69" s="1"/>
    </row>
    <row r="70" spans="1:27" ht="23" x14ac:dyDescent="0.5">
      <c r="B70" s="76" t="s">
        <v>658</v>
      </c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</row>
    <row r="71" spans="1:27" x14ac:dyDescent="0.35">
      <c r="B71" s="65" t="s">
        <v>59</v>
      </c>
      <c r="C71" s="65"/>
      <c r="D71" s="65"/>
      <c r="E71" s="65"/>
      <c r="F71" s="65"/>
      <c r="G71" s="65"/>
      <c r="I71" s="65" t="s">
        <v>58</v>
      </c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</row>
    <row r="72" spans="1:27" x14ac:dyDescent="0.35">
      <c r="B72" s="61" t="s">
        <v>6</v>
      </c>
      <c r="C72" s="61"/>
      <c r="D72" s="61"/>
      <c r="E72" s="61"/>
      <c r="F72" s="61"/>
      <c r="G72" s="61"/>
      <c r="I72" s="67" t="s">
        <v>164</v>
      </c>
      <c r="J72" s="67"/>
      <c r="K72" s="67"/>
      <c r="L72" s="67"/>
      <c r="M72" s="67"/>
      <c r="N72" s="67"/>
      <c r="P72" s="67" t="s">
        <v>163</v>
      </c>
      <c r="Q72" s="67"/>
      <c r="R72" s="67"/>
      <c r="S72" s="67"/>
      <c r="T72" s="67"/>
      <c r="U72" s="67"/>
      <c r="V72" s="67"/>
      <c r="W72" s="67"/>
      <c r="X72" s="67"/>
      <c r="Z72" s="67" t="s">
        <v>55</v>
      </c>
      <c r="AA72" s="67"/>
    </row>
    <row r="73" spans="1:27" ht="16.5" x14ac:dyDescent="0.4">
      <c r="B73" s="61" t="s">
        <v>886</v>
      </c>
      <c r="C73" s="61"/>
      <c r="D73" s="61" t="s">
        <v>887</v>
      </c>
      <c r="E73" s="61"/>
      <c r="F73" s="61" t="s">
        <v>888</v>
      </c>
      <c r="G73" s="61"/>
      <c r="I73" s="2" t="s">
        <v>53</v>
      </c>
      <c r="J73" s="1" t="s">
        <v>327</v>
      </c>
      <c r="K73" s="1"/>
      <c r="L73" s="1"/>
      <c r="M73" s="1"/>
      <c r="N73" s="1"/>
      <c r="P73" s="2" t="s">
        <v>52</v>
      </c>
      <c r="Q73" s="1"/>
      <c r="R73" s="1"/>
      <c r="S73" s="1"/>
      <c r="T73" s="1"/>
      <c r="U73" s="1"/>
      <c r="V73" s="1"/>
      <c r="W73" s="1"/>
      <c r="X73" s="1"/>
      <c r="Z73" s="61" t="s">
        <v>886</v>
      </c>
      <c r="AA73" s="61"/>
    </row>
    <row r="74" spans="1:27" x14ac:dyDescent="0.35">
      <c r="B74" s="24" t="s">
        <v>162</v>
      </c>
      <c r="C74" s="24" t="s">
        <v>94</v>
      </c>
      <c r="D74" s="24" t="s">
        <v>162</v>
      </c>
      <c r="E74" s="24" t="s">
        <v>94</v>
      </c>
      <c r="F74" s="24" t="s">
        <v>162</v>
      </c>
      <c r="G74" s="24" t="s">
        <v>94</v>
      </c>
      <c r="I74" s="2"/>
      <c r="J74" s="1"/>
      <c r="K74" s="1"/>
      <c r="L74" s="1"/>
      <c r="M74" s="1"/>
      <c r="N74" s="1"/>
      <c r="P74" s="2"/>
      <c r="Q74" s="1"/>
      <c r="R74" s="1"/>
      <c r="S74" s="1"/>
      <c r="T74" s="1"/>
      <c r="U74" s="1"/>
      <c r="V74" s="1"/>
      <c r="W74" s="1"/>
      <c r="X74" s="1"/>
      <c r="Z74" s="22" t="s">
        <v>134</v>
      </c>
      <c r="AA74" s="22">
        <v>0.62218030000000002</v>
      </c>
    </row>
    <row r="75" spans="1:27" x14ac:dyDescent="0.35">
      <c r="B75" s="40">
        <v>2.6086956521739129E-2</v>
      </c>
      <c r="C75" s="40">
        <v>-0.352112676056338</v>
      </c>
      <c r="D75" s="40">
        <v>0.34523809523809523</v>
      </c>
      <c r="E75" s="40">
        <v>0.22033898305084745</v>
      </c>
      <c r="F75" s="3">
        <v>0.93548387096774188</v>
      </c>
      <c r="G75" s="40">
        <v>0.48571428571428571</v>
      </c>
      <c r="I75" s="2" t="s">
        <v>51</v>
      </c>
      <c r="J75" s="1" t="s">
        <v>50</v>
      </c>
      <c r="K75" s="1"/>
      <c r="L75" s="1"/>
      <c r="M75" s="1"/>
      <c r="N75" s="1"/>
      <c r="P75" s="2" t="s">
        <v>49</v>
      </c>
      <c r="Q75" s="1">
        <v>1</v>
      </c>
      <c r="R75" s="1"/>
      <c r="S75" s="1"/>
      <c r="T75" s="1"/>
      <c r="U75" s="1"/>
      <c r="V75" s="1"/>
      <c r="W75" s="1"/>
      <c r="X75" s="1"/>
      <c r="Z75" s="22" t="s">
        <v>29</v>
      </c>
      <c r="AA75" s="22">
        <v>0.85469910000000004</v>
      </c>
    </row>
    <row r="76" spans="1:27" x14ac:dyDescent="0.35">
      <c r="B76" s="40">
        <v>0.28846153846153844</v>
      </c>
      <c r="C76" s="40">
        <v>0.25714285714285712</v>
      </c>
      <c r="D76" s="40">
        <v>7.0422535211267609E-2</v>
      </c>
      <c r="E76" s="40">
        <v>9.6774193548387094E-2</v>
      </c>
      <c r="F76" s="3">
        <v>0.72093023255813948</v>
      </c>
      <c r="G76" s="40">
        <v>0.2</v>
      </c>
      <c r="I76" s="2" t="s">
        <v>47</v>
      </c>
      <c r="J76" s="1">
        <v>0.05</v>
      </c>
      <c r="K76" s="1"/>
      <c r="L76" s="1"/>
      <c r="M76" s="1"/>
      <c r="N76" s="1"/>
      <c r="P76" s="2" t="s">
        <v>48</v>
      </c>
      <c r="Q76" s="1">
        <v>3</v>
      </c>
      <c r="R76" s="1"/>
      <c r="S76" s="1"/>
      <c r="T76" s="1"/>
      <c r="U76" s="1"/>
      <c r="V76" s="1"/>
      <c r="W76" s="1"/>
      <c r="X76" s="1"/>
      <c r="Z76" s="22" t="s">
        <v>232</v>
      </c>
      <c r="AA76" s="22">
        <v>48</v>
      </c>
    </row>
    <row r="77" spans="1:27" x14ac:dyDescent="0.35">
      <c r="B77" s="40">
        <v>0.37777777777777777</v>
      </c>
      <c r="C77" s="40">
        <v>-0.22666666666666666</v>
      </c>
      <c r="D77" s="40">
        <v>1.3698630136986301E-2</v>
      </c>
      <c r="E77" s="40">
        <v>5.4545454545454543E-2</v>
      </c>
      <c r="F77" s="3">
        <v>0.68421052631578949</v>
      </c>
      <c r="G77" s="40">
        <v>0.29032258064516131</v>
      </c>
      <c r="I77" s="2"/>
      <c r="J77" s="1"/>
      <c r="K77" s="1"/>
      <c r="L77" s="1"/>
      <c r="M77" s="1"/>
      <c r="N77" s="1"/>
      <c r="P77" s="2" t="s">
        <v>47</v>
      </c>
      <c r="Q77" s="1">
        <v>0.05</v>
      </c>
      <c r="R77" s="1"/>
      <c r="S77" s="1"/>
      <c r="T77" s="1"/>
      <c r="U77" s="1"/>
      <c r="V77" s="1"/>
      <c r="W77" s="1"/>
      <c r="X77" s="1"/>
      <c r="Z77" s="22" t="s">
        <v>233</v>
      </c>
      <c r="AA77" s="22">
        <v>48</v>
      </c>
    </row>
    <row r="78" spans="1:27" x14ac:dyDescent="0.35">
      <c r="B78" s="40">
        <v>0.20388349514563106</v>
      </c>
      <c r="C78" s="40">
        <v>4.1666666666666664E-2</v>
      </c>
      <c r="D78" s="40">
        <v>0.3902439024390244</v>
      </c>
      <c r="E78" s="40">
        <v>0.20481927710843373</v>
      </c>
      <c r="F78" s="3">
        <v>0.64</v>
      </c>
      <c r="G78" s="40">
        <v>-0.2</v>
      </c>
      <c r="I78" s="2" t="s">
        <v>46</v>
      </c>
      <c r="J78" s="1" t="s">
        <v>45</v>
      </c>
      <c r="K78" s="1" t="s">
        <v>32</v>
      </c>
      <c r="L78" s="1" t="s">
        <v>44</v>
      </c>
      <c r="M78" s="1" t="s">
        <v>43</v>
      </c>
      <c r="N78" s="1"/>
      <c r="P78" s="2"/>
      <c r="Q78" s="1"/>
      <c r="R78" s="1"/>
      <c r="S78" s="1"/>
      <c r="T78" s="1"/>
      <c r="U78" s="1"/>
      <c r="V78" s="1"/>
      <c r="W78" s="1"/>
      <c r="X78" s="1"/>
    </row>
    <row r="79" spans="1:27" ht="16.5" x14ac:dyDescent="0.4">
      <c r="B79" s="40">
        <v>0.19480519480519481</v>
      </c>
      <c r="C79" s="40">
        <v>-0.30666666666666664</v>
      </c>
      <c r="D79" s="40">
        <v>0.39583333333333331</v>
      </c>
      <c r="E79" s="40">
        <v>0.19354838709677419</v>
      </c>
      <c r="F79" s="3">
        <v>0.39583333333333331</v>
      </c>
      <c r="G79" s="40">
        <v>0.35714285714285715</v>
      </c>
      <c r="I79" s="2" t="s">
        <v>28</v>
      </c>
      <c r="J79" s="1">
        <v>0.75029999999999997</v>
      </c>
      <c r="K79" s="1">
        <v>0.4612</v>
      </c>
      <c r="L79" s="1" t="s">
        <v>30</v>
      </c>
      <c r="M79" s="1" t="s">
        <v>31</v>
      </c>
      <c r="N79" s="1"/>
      <c r="P79" s="2" t="s">
        <v>42</v>
      </c>
      <c r="Q79" s="1" t="s">
        <v>17</v>
      </c>
      <c r="R79" s="1" t="s">
        <v>41</v>
      </c>
      <c r="S79" s="1" t="s">
        <v>40</v>
      </c>
      <c r="T79" s="1" t="s">
        <v>39</v>
      </c>
      <c r="U79" s="1" t="s">
        <v>38</v>
      </c>
      <c r="V79" s="1"/>
      <c r="W79" s="1"/>
      <c r="X79" s="1"/>
      <c r="Z79" s="61" t="s">
        <v>887</v>
      </c>
      <c r="AA79" s="61"/>
    </row>
    <row r="80" spans="1:27" x14ac:dyDescent="0.35">
      <c r="B80" s="40">
        <v>0.11594202898550725</v>
      </c>
      <c r="C80" s="40">
        <v>1.3698630136986301E-2</v>
      </c>
      <c r="D80" s="40">
        <v>0.2046783625730994</v>
      </c>
      <c r="E80" s="40">
        <v>0.29729729729729731</v>
      </c>
      <c r="F80" s="3">
        <v>0.68181818181818177</v>
      </c>
      <c r="G80" s="40">
        <v>0.74468085106382975</v>
      </c>
      <c r="I80" s="2" t="s">
        <v>24</v>
      </c>
      <c r="J80" s="1">
        <v>36.83</v>
      </c>
      <c r="K80" s="54" t="s">
        <v>25</v>
      </c>
      <c r="L80" s="1" t="s">
        <v>26</v>
      </c>
      <c r="M80" s="1" t="s">
        <v>27</v>
      </c>
      <c r="N80" s="1"/>
      <c r="P80" s="2"/>
      <c r="Q80" s="1"/>
      <c r="R80" s="1"/>
      <c r="S80" s="1"/>
      <c r="T80" s="1"/>
      <c r="U80" s="1"/>
      <c r="V80" s="1"/>
      <c r="W80" s="1"/>
      <c r="X80" s="1"/>
      <c r="Z80" s="22" t="s">
        <v>134</v>
      </c>
      <c r="AA80" s="36">
        <v>1.5326249999999999</v>
      </c>
    </row>
    <row r="81" spans="2:27" x14ac:dyDescent="0.35">
      <c r="B81" s="40">
        <v>1.8867924528301886E-2</v>
      </c>
      <c r="C81" s="40">
        <v>0.21739130434782608</v>
      </c>
      <c r="D81" s="40">
        <v>0.17171717171717171</v>
      </c>
      <c r="E81" s="40">
        <v>6.4516129032258063E-2</v>
      </c>
      <c r="F81" s="3">
        <v>0.189873417721519</v>
      </c>
      <c r="G81" s="40">
        <v>0.46341463414634149</v>
      </c>
      <c r="I81" s="2" t="s">
        <v>23</v>
      </c>
      <c r="J81" s="1">
        <v>12.21</v>
      </c>
      <c r="K81" s="54" t="s">
        <v>25</v>
      </c>
      <c r="L81" s="1" t="s">
        <v>26</v>
      </c>
      <c r="M81" s="1" t="s">
        <v>27</v>
      </c>
      <c r="N81" s="1"/>
      <c r="P81" s="2" t="s">
        <v>334</v>
      </c>
      <c r="Q81" s="1"/>
      <c r="R81" s="1"/>
      <c r="S81" s="1"/>
      <c r="T81" s="1"/>
      <c r="U81" s="1"/>
      <c r="V81" s="1"/>
      <c r="W81" s="1"/>
      <c r="X81" s="1"/>
      <c r="Z81" s="22" t="s">
        <v>29</v>
      </c>
      <c r="AA81" s="36">
        <v>0.86234829999999996</v>
      </c>
    </row>
    <row r="82" spans="2:27" x14ac:dyDescent="0.35">
      <c r="B82" s="40">
        <v>0.22222222222222221</v>
      </c>
      <c r="C82" s="40">
        <v>-8.1967213114754092E-2</v>
      </c>
      <c r="D82" s="40">
        <v>0.5714285714285714</v>
      </c>
      <c r="E82" s="40">
        <v>-1.7543859649122806E-2</v>
      </c>
      <c r="F82" s="3">
        <v>0.75862068965517238</v>
      </c>
      <c r="G82" s="40">
        <v>0.2</v>
      </c>
      <c r="I82" s="2"/>
      <c r="J82" s="1"/>
      <c r="K82" s="1"/>
      <c r="L82" s="1"/>
      <c r="M82" s="1"/>
      <c r="N82" s="1"/>
      <c r="P82" s="2" t="s">
        <v>179</v>
      </c>
      <c r="Q82" s="1">
        <v>0.14369999999999999</v>
      </c>
      <c r="R82" s="1" t="s">
        <v>335</v>
      </c>
      <c r="S82" s="1" t="s">
        <v>31</v>
      </c>
      <c r="T82" s="1" t="s">
        <v>30</v>
      </c>
      <c r="U82" s="1">
        <v>0.15790000000000001</v>
      </c>
      <c r="V82" s="1"/>
      <c r="W82" s="1"/>
      <c r="X82" s="1"/>
      <c r="Z82" s="22" t="s">
        <v>232</v>
      </c>
      <c r="AA82" s="22">
        <v>9</v>
      </c>
    </row>
    <row r="83" spans="2:27" x14ac:dyDescent="0.35">
      <c r="B83" s="40">
        <v>5.8823529411764705E-2</v>
      </c>
      <c r="C83" s="40">
        <v>-3.7037037037037035E-2</v>
      </c>
      <c r="D83" s="40">
        <v>0.36470588235294116</v>
      </c>
      <c r="E83" s="40">
        <v>3.4482758620689655E-2</v>
      </c>
      <c r="F83" s="3">
        <v>0.44827586206896552</v>
      </c>
      <c r="G83" s="40">
        <v>0.51515151515151514</v>
      </c>
      <c r="I83" s="2" t="s">
        <v>36</v>
      </c>
      <c r="J83" s="1" t="s">
        <v>35</v>
      </c>
      <c r="K83" s="1" t="s">
        <v>12</v>
      </c>
      <c r="L83" s="1" t="s">
        <v>34</v>
      </c>
      <c r="M83" s="1" t="s">
        <v>33</v>
      </c>
      <c r="N83" s="1" t="s">
        <v>32</v>
      </c>
      <c r="P83" s="2" t="s">
        <v>174</v>
      </c>
      <c r="Q83" s="1">
        <v>0.23710000000000001</v>
      </c>
      <c r="R83" s="1" t="s">
        <v>336</v>
      </c>
      <c r="S83" s="1" t="s">
        <v>27</v>
      </c>
      <c r="T83" s="1" t="s">
        <v>90</v>
      </c>
      <c r="U83" s="1">
        <v>1.09E-2</v>
      </c>
      <c r="V83" s="1"/>
      <c r="W83" s="1"/>
      <c r="X83" s="1"/>
      <c r="Z83" s="22" t="s">
        <v>233</v>
      </c>
      <c r="AA83" s="22">
        <v>9</v>
      </c>
    </row>
    <row r="84" spans="2:27" x14ac:dyDescent="0.35">
      <c r="B84" s="40">
        <v>8.1081081081081086E-2</v>
      </c>
      <c r="C84" s="40">
        <v>-0.21428571428571427</v>
      </c>
      <c r="D84" s="40">
        <v>0.38775510204081631</v>
      </c>
      <c r="E84" s="40">
        <v>0.21951219512195122</v>
      </c>
      <c r="F84" s="3">
        <v>0.54666666666666663</v>
      </c>
      <c r="G84" s="40">
        <v>0.23076923076923078</v>
      </c>
      <c r="I84" s="2" t="s">
        <v>28</v>
      </c>
      <c r="J84" s="1">
        <v>6.7599999999999993E-2</v>
      </c>
      <c r="K84" s="1">
        <v>2</v>
      </c>
      <c r="L84" s="1">
        <v>3.3799999999999997E-2</v>
      </c>
      <c r="M84" s="1" t="s">
        <v>328</v>
      </c>
      <c r="N84" s="1" t="s">
        <v>329</v>
      </c>
      <c r="P84" s="2" t="s">
        <v>325</v>
      </c>
      <c r="Q84" s="1">
        <v>0.26640000000000003</v>
      </c>
      <c r="R84" s="1" t="s">
        <v>337</v>
      </c>
      <c r="S84" s="1" t="s">
        <v>27</v>
      </c>
      <c r="T84" s="1" t="s">
        <v>62</v>
      </c>
      <c r="U84" s="1">
        <v>5.9999999999999995E-4</v>
      </c>
      <c r="V84" s="1"/>
      <c r="W84" s="1"/>
      <c r="X84" s="1"/>
    </row>
    <row r="85" spans="2:27" ht="16.5" x14ac:dyDescent="0.4">
      <c r="B85" s="40">
        <v>5.7692307692307696E-2</v>
      </c>
      <c r="C85" s="40">
        <v>-0.35135135135135137</v>
      </c>
      <c r="D85" s="40">
        <v>0.27500000000000002</v>
      </c>
      <c r="E85" s="40">
        <v>-0.12195121951219512</v>
      </c>
      <c r="F85" s="3">
        <v>0.71875</v>
      </c>
      <c r="G85" s="40">
        <v>0.33333333333333331</v>
      </c>
      <c r="I85" s="2" t="s">
        <v>24</v>
      </c>
      <c r="J85" s="1">
        <v>3.3180000000000001</v>
      </c>
      <c r="K85" s="1">
        <v>2</v>
      </c>
      <c r="L85" s="1">
        <v>1.659</v>
      </c>
      <c r="M85" s="1" t="s">
        <v>330</v>
      </c>
      <c r="N85" s="1" t="s">
        <v>22</v>
      </c>
      <c r="P85" s="2"/>
      <c r="Q85" s="1"/>
      <c r="R85" s="1"/>
      <c r="S85" s="1"/>
      <c r="T85" s="1"/>
      <c r="U85" s="1"/>
      <c r="V85" s="1"/>
      <c r="W85" s="1"/>
      <c r="X85" s="1"/>
      <c r="Z85" s="61" t="s">
        <v>888</v>
      </c>
      <c r="AA85" s="61"/>
    </row>
    <row r="86" spans="2:27" x14ac:dyDescent="0.35">
      <c r="B86" s="40">
        <v>0.30578512396694213</v>
      </c>
      <c r="C86" s="40">
        <v>0.18181818181818182</v>
      </c>
      <c r="D86" s="40">
        <v>0.14754098360655737</v>
      </c>
      <c r="E86" s="40">
        <v>-0.1875</v>
      </c>
      <c r="F86" s="3">
        <v>0.78125</v>
      </c>
      <c r="G86" s="40">
        <v>0.84615384615384615</v>
      </c>
      <c r="I86" s="2" t="s">
        <v>23</v>
      </c>
      <c r="J86" s="1">
        <v>1.1000000000000001</v>
      </c>
      <c r="K86" s="1">
        <v>1</v>
      </c>
      <c r="L86" s="1">
        <v>1.1000000000000001</v>
      </c>
      <c r="M86" s="1" t="s">
        <v>331</v>
      </c>
      <c r="N86" s="1" t="s">
        <v>22</v>
      </c>
      <c r="P86" s="2"/>
      <c r="Q86" s="1"/>
      <c r="R86" s="1"/>
      <c r="S86" s="1"/>
      <c r="T86" s="1"/>
      <c r="U86" s="1"/>
      <c r="V86" s="1"/>
      <c r="W86" s="1"/>
      <c r="X86" s="1"/>
      <c r="Z86" s="22" t="s">
        <v>134</v>
      </c>
      <c r="AA86" s="22">
        <v>1.1825079999999999</v>
      </c>
    </row>
    <row r="87" spans="2:27" x14ac:dyDescent="0.35">
      <c r="B87" s="40">
        <v>-0.38709677419354838</v>
      </c>
      <c r="C87" s="40">
        <v>0.36</v>
      </c>
      <c r="D87" s="40">
        <v>0.46938775510204084</v>
      </c>
      <c r="E87" s="40"/>
      <c r="F87" s="3">
        <v>0.59398496240601506</v>
      </c>
      <c r="G87" s="40">
        <v>0.57894736842105265</v>
      </c>
      <c r="I87" s="2" t="s">
        <v>21</v>
      </c>
      <c r="J87" s="1">
        <v>3.984</v>
      </c>
      <c r="K87" s="1">
        <v>92</v>
      </c>
      <c r="L87" s="1">
        <v>4.3299999999999998E-2</v>
      </c>
      <c r="M87" s="1"/>
      <c r="N87" s="1"/>
      <c r="P87" s="2" t="s">
        <v>20</v>
      </c>
      <c r="Q87" s="1" t="s">
        <v>19</v>
      </c>
      <c r="R87" s="1" t="s">
        <v>18</v>
      </c>
      <c r="S87" s="1" t="s">
        <v>17</v>
      </c>
      <c r="T87" s="1" t="s">
        <v>16</v>
      </c>
      <c r="U87" s="1" t="s">
        <v>15</v>
      </c>
      <c r="V87" s="1" t="s">
        <v>14</v>
      </c>
      <c r="W87" s="1" t="s">
        <v>13</v>
      </c>
      <c r="X87" s="1" t="s">
        <v>12</v>
      </c>
      <c r="Z87" s="22" t="s">
        <v>29</v>
      </c>
      <c r="AA87" s="22">
        <v>0.85342450000000003</v>
      </c>
    </row>
    <row r="88" spans="2:27" x14ac:dyDescent="0.35">
      <c r="B88" s="40">
        <v>0.30612244897959184</v>
      </c>
      <c r="C88" s="40">
        <v>-0.2857142857142857</v>
      </c>
      <c r="D88" s="40">
        <v>0.45238095238095238</v>
      </c>
      <c r="E88" s="40"/>
      <c r="F88" s="3">
        <v>0.83333333333333337</v>
      </c>
      <c r="G88" s="40">
        <v>0.25</v>
      </c>
      <c r="I88" s="2"/>
      <c r="J88" s="1"/>
      <c r="K88" s="1"/>
      <c r="L88" s="1"/>
      <c r="M88" s="1"/>
      <c r="N88" s="1"/>
      <c r="P88" s="2"/>
      <c r="Q88" s="1"/>
      <c r="R88" s="1"/>
      <c r="S88" s="1"/>
      <c r="T88" s="1"/>
      <c r="U88" s="1"/>
      <c r="V88" s="1"/>
      <c r="W88" s="1"/>
      <c r="X88" s="1"/>
      <c r="Z88" s="22" t="s">
        <v>232</v>
      </c>
      <c r="AA88" s="22">
        <v>14</v>
      </c>
    </row>
    <row r="89" spans="2:27" x14ac:dyDescent="0.35">
      <c r="B89" s="40"/>
      <c r="C89" s="40">
        <v>0.1875</v>
      </c>
      <c r="D89" s="40">
        <v>0.43396226415094341</v>
      </c>
      <c r="E89" s="40"/>
      <c r="F89" s="3">
        <v>0.78125</v>
      </c>
      <c r="G89" s="40">
        <v>0.48571428571428571</v>
      </c>
      <c r="I89" s="2" t="s">
        <v>11</v>
      </c>
      <c r="J89" s="1"/>
      <c r="K89" s="1"/>
      <c r="L89" s="1"/>
      <c r="M89" s="1"/>
      <c r="N89" s="1"/>
      <c r="P89" s="2" t="s">
        <v>334</v>
      </c>
      <c r="Q89" s="1"/>
      <c r="R89" s="1"/>
      <c r="S89" s="1"/>
      <c r="T89" s="1"/>
      <c r="U89" s="1"/>
      <c r="V89" s="1"/>
      <c r="W89" s="1"/>
      <c r="X89" s="1"/>
      <c r="Z89" s="22" t="s">
        <v>233</v>
      </c>
      <c r="AA89" s="22">
        <v>14</v>
      </c>
    </row>
    <row r="90" spans="2:27" x14ac:dyDescent="0.35">
      <c r="B90" s="40"/>
      <c r="C90" s="40">
        <v>-0.16666666666666666</v>
      </c>
      <c r="D90" s="40">
        <v>0.49295774647887325</v>
      </c>
      <c r="E90" s="40"/>
      <c r="F90" s="3">
        <v>0.64912280701754388</v>
      </c>
      <c r="G90" s="40">
        <v>-3.2258064516129031E-2</v>
      </c>
      <c r="I90" s="2" t="s">
        <v>319</v>
      </c>
      <c r="J90" s="1">
        <v>0.36149999999999999</v>
      </c>
      <c r="K90" s="1"/>
      <c r="L90" s="1"/>
      <c r="M90" s="1"/>
      <c r="N90" s="1"/>
      <c r="P90" s="2" t="s">
        <v>179</v>
      </c>
      <c r="Q90" s="1">
        <v>0.1343</v>
      </c>
      <c r="R90" s="1">
        <v>-9.4439999999999993E-3</v>
      </c>
      <c r="S90" s="1">
        <v>0.14369999999999999</v>
      </c>
      <c r="T90" s="1">
        <v>7.4149999999999994E-2</v>
      </c>
      <c r="U90" s="1">
        <v>14</v>
      </c>
      <c r="V90" s="1">
        <v>18</v>
      </c>
      <c r="W90" s="1">
        <v>1.9379999999999999</v>
      </c>
      <c r="X90" s="1">
        <v>92</v>
      </c>
    </row>
    <row r="91" spans="2:27" x14ac:dyDescent="0.35">
      <c r="B91" s="40"/>
      <c r="C91" s="3">
        <v>0.54545454545454541</v>
      </c>
      <c r="D91" s="40"/>
      <c r="E91" s="40"/>
      <c r="F91" s="3">
        <v>0.43195266272189348</v>
      </c>
      <c r="G91" s="40"/>
      <c r="I91" s="2" t="s">
        <v>332</v>
      </c>
      <c r="J91" s="1">
        <v>0.1457</v>
      </c>
      <c r="K91" s="1"/>
      <c r="L91" s="1"/>
      <c r="M91" s="1"/>
      <c r="N91" s="1"/>
      <c r="P91" s="2" t="s">
        <v>174</v>
      </c>
      <c r="Q91" s="1">
        <v>0.32379999999999998</v>
      </c>
      <c r="R91" s="1">
        <v>8.6669999999999997E-2</v>
      </c>
      <c r="S91" s="1">
        <v>0.23710000000000001</v>
      </c>
      <c r="T91" s="1">
        <v>7.9469999999999999E-2</v>
      </c>
      <c r="U91" s="1">
        <v>16</v>
      </c>
      <c r="V91" s="1">
        <v>12</v>
      </c>
      <c r="W91" s="1">
        <v>2.9830000000000001</v>
      </c>
      <c r="X91" s="1">
        <v>92</v>
      </c>
    </row>
    <row r="92" spans="2:27" x14ac:dyDescent="0.35">
      <c r="B92" s="40"/>
      <c r="C92" s="3">
        <v>4.7619047619047616E-2</v>
      </c>
      <c r="D92" s="40"/>
      <c r="E92" s="40"/>
      <c r="F92" s="3">
        <v>0.77777777777777779</v>
      </c>
      <c r="G92" s="40"/>
      <c r="I92" s="2" t="s">
        <v>7</v>
      </c>
      <c r="J92" s="1">
        <v>0.2157</v>
      </c>
      <c r="K92" s="1"/>
      <c r="L92" s="1"/>
      <c r="M92" s="1"/>
      <c r="N92" s="1"/>
      <c r="P92" s="2" t="s">
        <v>325</v>
      </c>
      <c r="Q92" s="1">
        <v>0.62639999999999996</v>
      </c>
      <c r="R92" s="1">
        <v>0.36</v>
      </c>
      <c r="S92" s="1">
        <v>0.26640000000000003</v>
      </c>
      <c r="T92" s="1">
        <v>6.837E-2</v>
      </c>
      <c r="U92" s="1">
        <v>22</v>
      </c>
      <c r="V92" s="1">
        <v>16</v>
      </c>
      <c r="W92" s="1">
        <v>3.8959999999999999</v>
      </c>
      <c r="X92" s="1">
        <v>92</v>
      </c>
    </row>
    <row r="93" spans="2:27" x14ac:dyDescent="0.35">
      <c r="B93" s="40"/>
      <c r="C93" s="40"/>
      <c r="D93" s="40"/>
      <c r="E93" s="40"/>
      <c r="F93" s="3">
        <v>0.41666666666666669</v>
      </c>
      <c r="G93" s="40"/>
      <c r="I93" s="2" t="s">
        <v>5</v>
      </c>
      <c r="J93" s="1">
        <v>4.2799999999999998E-2</v>
      </c>
      <c r="K93" s="1"/>
      <c r="L93" s="1"/>
      <c r="M93" s="1"/>
      <c r="N93" s="1"/>
      <c r="P93" s="2"/>
      <c r="Q93" s="1"/>
      <c r="R93" s="1"/>
      <c r="S93" s="1"/>
      <c r="T93" s="1"/>
      <c r="U93" s="1"/>
      <c r="V93" s="1"/>
      <c r="W93" s="1"/>
      <c r="X93" s="1"/>
    </row>
    <row r="94" spans="2:27" x14ac:dyDescent="0.35">
      <c r="B94" s="40"/>
      <c r="C94" s="40"/>
      <c r="D94" s="40"/>
      <c r="E94" s="40"/>
      <c r="F94" s="3">
        <v>0.5625</v>
      </c>
      <c r="G94" s="40"/>
      <c r="I94" s="2" t="s">
        <v>4</v>
      </c>
      <c r="J94" s="54" t="s">
        <v>333</v>
      </c>
      <c r="K94" s="1"/>
      <c r="L94" s="1"/>
      <c r="M94" s="1"/>
      <c r="N94" s="1"/>
      <c r="P94" s="2"/>
      <c r="Q94" s="1"/>
      <c r="R94" s="1"/>
      <c r="S94" s="1"/>
      <c r="T94" s="1"/>
      <c r="U94" s="1"/>
      <c r="V94" s="1"/>
      <c r="W94" s="1"/>
      <c r="X94" s="1"/>
    </row>
    <row r="95" spans="2:27" x14ac:dyDescent="0.35">
      <c r="B95" s="40"/>
      <c r="C95" s="40"/>
      <c r="D95" s="40"/>
      <c r="E95" s="40"/>
      <c r="F95" s="3">
        <v>0.74</v>
      </c>
      <c r="G95" s="40"/>
      <c r="I95" s="2"/>
      <c r="J95" s="1"/>
      <c r="K95" s="1"/>
      <c r="L95" s="1"/>
      <c r="M95" s="1"/>
      <c r="N95" s="1"/>
      <c r="P95" s="2"/>
      <c r="Q95" s="1"/>
      <c r="R95" s="1"/>
      <c r="S95" s="1"/>
      <c r="T95" s="1"/>
      <c r="U95" s="1"/>
      <c r="V95" s="1"/>
      <c r="W95" s="1"/>
      <c r="X95" s="1"/>
    </row>
    <row r="96" spans="2:27" x14ac:dyDescent="0.35">
      <c r="B96" s="40"/>
      <c r="C96" s="40"/>
      <c r="D96" s="40"/>
      <c r="E96" s="40"/>
      <c r="F96" s="3">
        <v>0.4925373134328358</v>
      </c>
      <c r="G96" s="40"/>
      <c r="I96" s="2" t="s">
        <v>3</v>
      </c>
      <c r="J96" s="1"/>
      <c r="K96" s="1"/>
      <c r="L96" s="1"/>
      <c r="M96" s="1"/>
      <c r="N96" s="1"/>
      <c r="P96" s="2"/>
      <c r="Q96" s="1"/>
      <c r="R96" s="1"/>
      <c r="S96" s="1"/>
      <c r="T96" s="1"/>
      <c r="U96" s="1"/>
      <c r="V96" s="1"/>
      <c r="W96" s="1"/>
      <c r="X96" s="1"/>
    </row>
    <row r="97" spans="1:27" x14ac:dyDescent="0.35">
      <c r="B97" s="40"/>
      <c r="C97" s="40"/>
      <c r="D97" s="40"/>
      <c r="E97" s="40"/>
      <c r="F97" s="40"/>
      <c r="G97" s="40"/>
      <c r="I97" s="2" t="s">
        <v>2</v>
      </c>
      <c r="J97" s="1">
        <v>2</v>
      </c>
      <c r="K97" s="1"/>
      <c r="L97" s="1"/>
      <c r="M97" s="1"/>
      <c r="N97" s="1"/>
      <c r="P97" s="2"/>
      <c r="Q97" s="1"/>
      <c r="R97" s="1"/>
      <c r="S97" s="1"/>
      <c r="T97" s="1"/>
      <c r="U97" s="1"/>
      <c r="V97" s="1"/>
      <c r="W97" s="1"/>
      <c r="X97" s="1"/>
    </row>
    <row r="98" spans="1:27" x14ac:dyDescent="0.35">
      <c r="A98" s="43" t="s">
        <v>73</v>
      </c>
      <c r="B98" s="38">
        <f>AVERAGE(B75:B96)</f>
        <v>0.13360391824186085</v>
      </c>
      <c r="C98" s="38">
        <f t="shared" ref="C98:G98" si="9">AVERAGE(C75:C96)</f>
        <v>-9.4542802429649665E-3</v>
      </c>
      <c r="D98" s="38">
        <f t="shared" si="9"/>
        <v>0.32418445551191705</v>
      </c>
      <c r="E98" s="38">
        <f t="shared" si="9"/>
        <v>8.8236633021731278E-2</v>
      </c>
      <c r="F98" s="38">
        <f t="shared" si="9"/>
        <v>0.62640174111188995</v>
      </c>
      <c r="G98" s="38">
        <f t="shared" si="9"/>
        <v>0.35931792023372561</v>
      </c>
      <c r="I98" s="2" t="s">
        <v>1</v>
      </c>
      <c r="J98" s="1">
        <v>3</v>
      </c>
      <c r="K98" s="1"/>
      <c r="L98" s="1"/>
      <c r="M98" s="1"/>
      <c r="N98" s="1"/>
    </row>
    <row r="99" spans="1:27" x14ac:dyDescent="0.35">
      <c r="A99" s="43" t="s">
        <v>83</v>
      </c>
      <c r="B99" s="38">
        <f>MEDIAN(B75:B96)</f>
        <v>0.15537361189535104</v>
      </c>
      <c r="C99" s="38">
        <f t="shared" ref="C99:G99" si="10">MEDIAN(C75:C96)</f>
        <v>-1.1669203450025367E-2</v>
      </c>
      <c r="D99" s="38">
        <f t="shared" si="10"/>
        <v>0.37623049219687876</v>
      </c>
      <c r="E99" s="38">
        <f t="shared" si="10"/>
        <v>8.0645161290322578E-2</v>
      </c>
      <c r="F99" s="38">
        <f t="shared" si="10"/>
        <v>0.66547049441786288</v>
      </c>
      <c r="G99" s="38">
        <f t="shared" si="10"/>
        <v>0.34523809523809523</v>
      </c>
      <c r="I99" s="2" t="s">
        <v>0</v>
      </c>
      <c r="J99" s="1">
        <v>98</v>
      </c>
      <c r="K99" s="1"/>
      <c r="L99" s="1"/>
      <c r="M99" s="1"/>
      <c r="N99" s="1"/>
    </row>
    <row r="100" spans="1:27" x14ac:dyDescent="0.35">
      <c r="A100" s="43" t="s">
        <v>654</v>
      </c>
      <c r="B100" s="38">
        <f>STDEV(B75:B96)</f>
        <v>0.19010675393572821</v>
      </c>
      <c r="C100" s="38">
        <f t="shared" ref="C100:G100" si="11">STDEV(C75:C96)</f>
        <v>0.26206994145829465</v>
      </c>
      <c r="D100" s="38">
        <f t="shared" si="11"/>
        <v>0.16057273131970642</v>
      </c>
      <c r="E100" s="38">
        <f t="shared" si="11"/>
        <v>0.14744244098077766</v>
      </c>
      <c r="F100" s="38">
        <f t="shared" si="11"/>
        <v>0.17604732258518516</v>
      </c>
      <c r="G100" s="38">
        <f t="shared" si="11"/>
        <v>0.26478561972936726</v>
      </c>
      <c r="I100" s="2"/>
      <c r="J100" s="1"/>
      <c r="K100" s="1"/>
      <c r="L100" s="1"/>
      <c r="M100" s="1"/>
      <c r="N100" s="1"/>
    </row>
    <row r="101" spans="1:27" x14ac:dyDescent="0.35">
      <c r="A101" s="43" t="s">
        <v>655</v>
      </c>
      <c r="B101" s="38">
        <f>COUNT(B75:B96)</f>
        <v>14</v>
      </c>
      <c r="C101" s="38">
        <f t="shared" ref="C101:G101" si="12">COUNT(C75:C96)</f>
        <v>18</v>
      </c>
      <c r="D101" s="38">
        <f t="shared" si="12"/>
        <v>16</v>
      </c>
      <c r="E101" s="38">
        <f t="shared" si="12"/>
        <v>12</v>
      </c>
      <c r="F101" s="38">
        <f t="shared" si="12"/>
        <v>22</v>
      </c>
      <c r="G101" s="38">
        <f t="shared" si="12"/>
        <v>16</v>
      </c>
      <c r="I101" s="2"/>
      <c r="J101" s="1"/>
      <c r="K101" s="1"/>
      <c r="L101" s="1"/>
      <c r="M101" s="1"/>
      <c r="N101" s="1"/>
    </row>
    <row r="105" spans="1:27" ht="23" x14ac:dyDescent="0.5">
      <c r="B105" s="76" t="s">
        <v>659</v>
      </c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</row>
    <row r="106" spans="1:27" x14ac:dyDescent="0.35">
      <c r="B106" s="65" t="s">
        <v>59</v>
      </c>
      <c r="C106" s="65"/>
      <c r="D106" s="65"/>
      <c r="E106" s="65"/>
      <c r="F106" s="65"/>
      <c r="G106" s="65"/>
      <c r="I106" s="65" t="s">
        <v>58</v>
      </c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</row>
    <row r="107" spans="1:27" x14ac:dyDescent="0.35">
      <c r="B107" s="61" t="s">
        <v>6</v>
      </c>
      <c r="C107" s="61"/>
      <c r="D107" s="61"/>
      <c r="E107" s="61"/>
      <c r="F107" s="61"/>
      <c r="G107" s="61"/>
      <c r="I107" s="67" t="s">
        <v>164</v>
      </c>
      <c r="J107" s="67"/>
      <c r="K107" s="67"/>
      <c r="L107" s="67"/>
      <c r="M107" s="67"/>
      <c r="N107" s="67"/>
      <c r="P107" s="67" t="s">
        <v>163</v>
      </c>
      <c r="Q107" s="67"/>
      <c r="R107" s="67"/>
      <c r="S107" s="67"/>
      <c r="T107" s="67"/>
      <c r="U107" s="67"/>
      <c r="V107" s="67"/>
      <c r="W107" s="67"/>
      <c r="X107" s="67"/>
      <c r="Z107" s="67" t="s">
        <v>55</v>
      </c>
      <c r="AA107" s="67"/>
    </row>
    <row r="108" spans="1:27" ht="16.5" x14ac:dyDescent="0.4">
      <c r="B108" s="61" t="s">
        <v>886</v>
      </c>
      <c r="C108" s="61"/>
      <c r="D108" s="61" t="s">
        <v>887</v>
      </c>
      <c r="E108" s="61"/>
      <c r="F108" s="61" t="s">
        <v>888</v>
      </c>
      <c r="G108" s="61"/>
      <c r="I108" s="2" t="s">
        <v>53</v>
      </c>
      <c r="J108" s="1" t="s">
        <v>313</v>
      </c>
      <c r="K108" s="1"/>
      <c r="L108" s="1"/>
      <c r="M108" s="1"/>
      <c r="N108" s="1"/>
      <c r="P108" s="2" t="s">
        <v>52</v>
      </c>
      <c r="Q108" s="1"/>
      <c r="R108" s="1"/>
      <c r="S108" s="1"/>
      <c r="T108" s="1"/>
      <c r="U108" s="1"/>
      <c r="V108" s="1"/>
      <c r="W108" s="1"/>
      <c r="X108" s="1"/>
      <c r="Z108" s="61" t="s">
        <v>886</v>
      </c>
      <c r="AA108" s="61"/>
    </row>
    <row r="109" spans="1:27" x14ac:dyDescent="0.35">
      <c r="B109" s="24" t="s">
        <v>162</v>
      </c>
      <c r="C109" s="24" t="s">
        <v>95</v>
      </c>
      <c r="D109" s="24" t="s">
        <v>162</v>
      </c>
      <c r="E109" s="24" t="s">
        <v>95</v>
      </c>
      <c r="F109" s="24" t="s">
        <v>162</v>
      </c>
      <c r="G109" s="24" t="s">
        <v>95</v>
      </c>
      <c r="I109" s="2"/>
      <c r="J109" s="1"/>
      <c r="K109" s="1"/>
      <c r="L109" s="1"/>
      <c r="M109" s="1"/>
      <c r="N109" s="1"/>
      <c r="P109" s="2"/>
      <c r="Q109" s="1"/>
      <c r="R109" s="1"/>
      <c r="S109" s="1"/>
      <c r="T109" s="1"/>
      <c r="U109" s="1"/>
      <c r="V109" s="1"/>
      <c r="W109" s="1"/>
      <c r="X109" s="1"/>
      <c r="Z109" s="22" t="s">
        <v>134</v>
      </c>
      <c r="AA109" s="22">
        <v>0.29322979999999998</v>
      </c>
    </row>
    <row r="110" spans="1:27" x14ac:dyDescent="0.35">
      <c r="B110" s="3">
        <v>2.6086956521739129E-2</v>
      </c>
      <c r="C110" s="3">
        <v>0.41463414634146339</v>
      </c>
      <c r="D110" s="40">
        <v>0.34523809523809523</v>
      </c>
      <c r="E110" s="40">
        <v>-2.4390243902439025E-2</v>
      </c>
      <c r="F110" s="40">
        <v>0.93548387096774188</v>
      </c>
      <c r="G110" s="40">
        <v>0.42857142857142855</v>
      </c>
      <c r="I110" s="2" t="s">
        <v>51</v>
      </c>
      <c r="J110" s="1" t="s">
        <v>50</v>
      </c>
      <c r="K110" s="1"/>
      <c r="L110" s="1"/>
      <c r="M110" s="1"/>
      <c r="N110" s="1"/>
      <c r="P110" s="2" t="s">
        <v>49</v>
      </c>
      <c r="Q110" s="1">
        <v>1</v>
      </c>
      <c r="R110" s="1"/>
      <c r="S110" s="1"/>
      <c r="T110" s="1"/>
      <c r="U110" s="1"/>
      <c r="V110" s="1"/>
      <c r="W110" s="1"/>
      <c r="X110" s="1"/>
      <c r="Z110" s="22" t="s">
        <v>29</v>
      </c>
      <c r="AA110" s="22">
        <v>0.95047539999999997</v>
      </c>
    </row>
    <row r="111" spans="1:27" x14ac:dyDescent="0.35">
      <c r="B111" s="3">
        <v>0.28846153846153844</v>
      </c>
      <c r="C111" s="3">
        <v>0.16981132075471697</v>
      </c>
      <c r="D111" s="40">
        <v>7.0422535211267609E-2</v>
      </c>
      <c r="E111" s="40">
        <v>0.65384615384615385</v>
      </c>
      <c r="F111" s="40">
        <v>0.72093023255813948</v>
      </c>
      <c r="G111" s="40">
        <v>0.69230769230769229</v>
      </c>
      <c r="I111" s="2" t="s">
        <v>47</v>
      </c>
      <c r="J111" s="1">
        <v>0.05</v>
      </c>
      <c r="K111" s="1"/>
      <c r="L111" s="1"/>
      <c r="M111" s="1"/>
      <c r="N111" s="1"/>
      <c r="P111" s="2" t="s">
        <v>48</v>
      </c>
      <c r="Q111" s="1">
        <v>3</v>
      </c>
      <c r="R111" s="1"/>
      <c r="S111" s="1"/>
      <c r="T111" s="1"/>
      <c r="U111" s="1"/>
      <c r="V111" s="1"/>
      <c r="W111" s="1"/>
      <c r="X111" s="1"/>
      <c r="Z111" s="22" t="s">
        <v>232</v>
      </c>
      <c r="AA111" s="22">
        <v>304</v>
      </c>
    </row>
    <row r="112" spans="1:27" x14ac:dyDescent="0.35">
      <c r="B112" s="3">
        <v>0.37777777777777777</v>
      </c>
      <c r="C112" s="3">
        <v>-0.16363636363636364</v>
      </c>
      <c r="D112" s="40">
        <v>1.3698630136986301E-2</v>
      </c>
      <c r="E112" s="40">
        <v>-0.25</v>
      </c>
      <c r="F112" s="40">
        <v>0.68421052631578949</v>
      </c>
      <c r="G112" s="40">
        <v>0.2857142857142857</v>
      </c>
      <c r="I112" s="2"/>
      <c r="J112" s="1"/>
      <c r="K112" s="1"/>
      <c r="L112" s="1"/>
      <c r="M112" s="1"/>
      <c r="N112" s="1"/>
      <c r="P112" s="2" t="s">
        <v>47</v>
      </c>
      <c r="Q112" s="1">
        <v>0.05</v>
      </c>
      <c r="R112" s="1"/>
      <c r="S112" s="1"/>
      <c r="T112" s="1"/>
      <c r="U112" s="1"/>
      <c r="V112" s="1"/>
      <c r="W112" s="1"/>
      <c r="X112" s="1"/>
      <c r="Z112" s="22" t="s">
        <v>233</v>
      </c>
      <c r="AA112" s="22">
        <v>304</v>
      </c>
    </row>
    <row r="113" spans="2:27" x14ac:dyDescent="0.35">
      <c r="B113" s="3">
        <v>0.20388349514563106</v>
      </c>
      <c r="C113" s="3">
        <v>0.54347826086956519</v>
      </c>
      <c r="D113" s="40">
        <v>0.3902439024390244</v>
      </c>
      <c r="E113" s="40">
        <v>0.6428571428571429</v>
      </c>
      <c r="F113" s="40">
        <v>0.64</v>
      </c>
      <c r="G113" s="40">
        <v>0.77777777777777779</v>
      </c>
      <c r="I113" s="2" t="s">
        <v>46</v>
      </c>
      <c r="J113" s="1" t="s">
        <v>45</v>
      </c>
      <c r="K113" s="1" t="s">
        <v>32</v>
      </c>
      <c r="L113" s="1" t="s">
        <v>44</v>
      </c>
      <c r="M113" s="1" t="s">
        <v>43</v>
      </c>
      <c r="N113" s="1"/>
      <c r="P113" s="2"/>
      <c r="Q113" s="1"/>
      <c r="R113" s="1"/>
      <c r="S113" s="1"/>
      <c r="T113" s="1"/>
      <c r="U113" s="1"/>
      <c r="V113" s="1"/>
      <c r="W113" s="1"/>
      <c r="X113" s="1"/>
    </row>
    <row r="114" spans="2:27" ht="16.5" x14ac:dyDescent="0.4">
      <c r="B114" s="3">
        <v>0.19480519480519481</v>
      </c>
      <c r="C114" s="3">
        <v>7.3170731707317069E-2</v>
      </c>
      <c r="D114" s="40">
        <v>0.39583333333333331</v>
      </c>
      <c r="E114" s="40">
        <v>-0.36585365853658536</v>
      </c>
      <c r="F114" s="40">
        <v>0.39583333333333331</v>
      </c>
      <c r="G114" s="40">
        <v>0.2</v>
      </c>
      <c r="I114" s="2" t="s">
        <v>28</v>
      </c>
      <c r="J114" s="1">
        <v>1.754</v>
      </c>
      <c r="K114" s="54">
        <v>0.27939999999999998</v>
      </c>
      <c r="L114" s="1" t="s">
        <v>30</v>
      </c>
      <c r="M114" s="1" t="s">
        <v>31</v>
      </c>
      <c r="N114" s="1"/>
      <c r="P114" s="2" t="s">
        <v>42</v>
      </c>
      <c r="Q114" s="1" t="s">
        <v>17</v>
      </c>
      <c r="R114" s="1" t="s">
        <v>41</v>
      </c>
      <c r="S114" s="1" t="s">
        <v>40</v>
      </c>
      <c r="T114" s="1" t="s">
        <v>39</v>
      </c>
      <c r="U114" s="1" t="s">
        <v>38</v>
      </c>
      <c r="V114" s="1"/>
      <c r="W114" s="1"/>
      <c r="X114" s="1"/>
      <c r="Z114" s="61" t="s">
        <v>887</v>
      </c>
      <c r="AA114" s="61"/>
    </row>
    <row r="115" spans="2:27" x14ac:dyDescent="0.35">
      <c r="B115" s="3">
        <v>0.11594202898550725</v>
      </c>
      <c r="C115" s="3">
        <v>-0.25</v>
      </c>
      <c r="D115" s="40">
        <v>0.2046783625730994</v>
      </c>
      <c r="E115" s="40">
        <v>0.41666666666666669</v>
      </c>
      <c r="F115" s="40">
        <v>0.68181818181818177</v>
      </c>
      <c r="G115" s="40">
        <v>0.3</v>
      </c>
      <c r="I115" s="2" t="s">
        <v>24</v>
      </c>
      <c r="J115" s="1">
        <v>35.659999999999997</v>
      </c>
      <c r="K115" s="54" t="s">
        <v>25</v>
      </c>
      <c r="L115" s="1" t="s">
        <v>26</v>
      </c>
      <c r="M115" s="1" t="s">
        <v>27</v>
      </c>
      <c r="N115" s="1"/>
      <c r="P115" s="2"/>
      <c r="Q115" s="1"/>
      <c r="R115" s="1"/>
      <c r="S115" s="1"/>
      <c r="T115" s="1"/>
      <c r="U115" s="1"/>
      <c r="V115" s="1"/>
      <c r="W115" s="1"/>
      <c r="X115" s="1"/>
      <c r="Z115" s="22" t="s">
        <v>134</v>
      </c>
      <c r="AA115" s="22">
        <v>0.36577100000000001</v>
      </c>
    </row>
    <row r="116" spans="2:27" x14ac:dyDescent="0.35">
      <c r="B116" s="3">
        <v>1.8867924528301886E-2</v>
      </c>
      <c r="C116" s="3">
        <v>0.4</v>
      </c>
      <c r="D116" s="40">
        <v>0.17171717171717171</v>
      </c>
      <c r="E116" s="40">
        <v>0.2558139534883721</v>
      </c>
      <c r="F116" s="40">
        <v>0.189873417721519</v>
      </c>
      <c r="G116" s="40">
        <v>0.66666666666666663</v>
      </c>
      <c r="I116" s="2" t="s">
        <v>23</v>
      </c>
      <c r="J116" s="1">
        <v>0.51870000000000005</v>
      </c>
      <c r="K116" s="54">
        <v>0.38400000000000001</v>
      </c>
      <c r="L116" s="1" t="s">
        <v>30</v>
      </c>
      <c r="M116" s="1" t="s">
        <v>31</v>
      </c>
      <c r="N116" s="1"/>
      <c r="P116" s="2" t="s">
        <v>322</v>
      </c>
      <c r="Q116" s="1"/>
      <c r="R116" s="1"/>
      <c r="S116" s="1"/>
      <c r="T116" s="1"/>
      <c r="U116" s="1"/>
      <c r="V116" s="1"/>
      <c r="W116" s="1"/>
      <c r="X116" s="1"/>
      <c r="Z116" s="22" t="s">
        <v>29</v>
      </c>
      <c r="AA116" s="22">
        <v>0.95073819999999998</v>
      </c>
    </row>
    <row r="117" spans="2:27" x14ac:dyDescent="0.35">
      <c r="B117" s="3">
        <v>0.22222222222222221</v>
      </c>
      <c r="C117" s="3">
        <v>0.67213114754098358</v>
      </c>
      <c r="D117" s="40">
        <v>0.5714285714285714</v>
      </c>
      <c r="E117" s="40">
        <v>0.14285714285714285</v>
      </c>
      <c r="F117" s="40">
        <v>0.75862068965517238</v>
      </c>
      <c r="G117" s="40">
        <v>0.76470588235294112</v>
      </c>
      <c r="I117" s="2"/>
      <c r="J117" s="1"/>
      <c r="K117" s="1"/>
      <c r="L117" s="1"/>
      <c r="M117" s="1"/>
      <c r="N117" s="1"/>
      <c r="P117" s="2" t="s">
        <v>179</v>
      </c>
      <c r="Q117" s="1">
        <v>-7.1550000000000002E-2</v>
      </c>
      <c r="R117" s="54" t="s">
        <v>323</v>
      </c>
      <c r="S117" s="1" t="s">
        <v>31</v>
      </c>
      <c r="T117" s="1" t="s">
        <v>30</v>
      </c>
      <c r="U117" s="1">
        <v>0.81240000000000001</v>
      </c>
      <c r="V117" s="1"/>
      <c r="W117" s="1"/>
      <c r="X117" s="1"/>
      <c r="Z117" s="22" t="s">
        <v>232</v>
      </c>
      <c r="AA117" s="22">
        <v>196</v>
      </c>
    </row>
    <row r="118" spans="2:27" x14ac:dyDescent="0.35">
      <c r="B118" s="3">
        <v>5.8823529411764705E-2</v>
      </c>
      <c r="C118" s="3">
        <v>0.18181818181818182</v>
      </c>
      <c r="D118" s="40">
        <v>0.36470588235294116</v>
      </c>
      <c r="E118" s="40">
        <v>0.25490196078431371</v>
      </c>
      <c r="F118" s="40">
        <v>0.44827586206896552</v>
      </c>
      <c r="G118" s="40">
        <v>0.30769230769230771</v>
      </c>
      <c r="I118" s="2" t="s">
        <v>36</v>
      </c>
      <c r="J118" s="1" t="s">
        <v>35</v>
      </c>
      <c r="K118" s="1" t="s">
        <v>12</v>
      </c>
      <c r="L118" s="1" t="s">
        <v>34</v>
      </c>
      <c r="M118" s="1" t="s">
        <v>33</v>
      </c>
      <c r="N118" s="1" t="s">
        <v>32</v>
      </c>
      <c r="P118" s="2" t="s">
        <v>174</v>
      </c>
      <c r="Q118" s="1">
        <v>9.7320000000000004E-2</v>
      </c>
      <c r="R118" s="54" t="s">
        <v>324</v>
      </c>
      <c r="S118" s="1" t="s">
        <v>31</v>
      </c>
      <c r="T118" s="1" t="s">
        <v>30</v>
      </c>
      <c r="U118" s="1">
        <v>0.57310000000000005</v>
      </c>
      <c r="V118" s="1"/>
      <c r="W118" s="1"/>
      <c r="X118" s="1"/>
      <c r="Z118" s="22" t="s">
        <v>233</v>
      </c>
      <c r="AA118" s="22">
        <v>196</v>
      </c>
    </row>
    <row r="119" spans="2:27" x14ac:dyDescent="0.35">
      <c r="B119" s="3">
        <v>8.1081081081081086E-2</v>
      </c>
      <c r="C119" s="3">
        <v>0.14285714285714285</v>
      </c>
      <c r="D119" s="40">
        <v>0.38775510204081631</v>
      </c>
      <c r="E119" s="40">
        <v>0.36170212765957449</v>
      </c>
      <c r="F119" s="40">
        <v>0.54666666666666663</v>
      </c>
      <c r="G119" s="40">
        <v>0.7857142857142857</v>
      </c>
      <c r="I119" s="2" t="s">
        <v>28</v>
      </c>
      <c r="J119" s="1">
        <v>0.1348</v>
      </c>
      <c r="K119" s="1">
        <v>2</v>
      </c>
      <c r="L119" s="1">
        <v>6.7379999999999995E-2</v>
      </c>
      <c r="M119" s="1" t="s">
        <v>314</v>
      </c>
      <c r="N119" s="1" t="s">
        <v>315</v>
      </c>
      <c r="P119" s="2" t="s">
        <v>325</v>
      </c>
      <c r="Q119" s="1">
        <v>0.1014</v>
      </c>
      <c r="R119" s="54" t="s">
        <v>326</v>
      </c>
      <c r="S119" s="1" t="s">
        <v>31</v>
      </c>
      <c r="T119" s="1" t="s">
        <v>30</v>
      </c>
      <c r="U119" s="1">
        <v>0.48270000000000002</v>
      </c>
      <c r="V119" s="1"/>
      <c r="W119" s="1"/>
      <c r="X119" s="1"/>
    </row>
    <row r="120" spans="2:27" ht="16.5" x14ac:dyDescent="0.4">
      <c r="B120" s="3">
        <v>5.7692307692307696E-2</v>
      </c>
      <c r="C120" s="3">
        <v>-0.12</v>
      </c>
      <c r="D120" s="40">
        <v>0.27500000000000002</v>
      </c>
      <c r="E120" s="40">
        <v>0.68627450980392157</v>
      </c>
      <c r="F120" s="40">
        <v>0.71875</v>
      </c>
      <c r="G120" s="40">
        <v>0.6</v>
      </c>
      <c r="I120" s="2" t="s">
        <v>24</v>
      </c>
      <c r="J120" s="1">
        <v>2.74</v>
      </c>
      <c r="K120" s="1">
        <v>2</v>
      </c>
      <c r="L120" s="1">
        <v>1.37</v>
      </c>
      <c r="M120" s="1" t="s">
        <v>316</v>
      </c>
      <c r="N120" s="1" t="s">
        <v>22</v>
      </c>
      <c r="P120" s="2"/>
      <c r="Q120" s="1"/>
      <c r="R120" s="1"/>
      <c r="S120" s="1"/>
      <c r="T120" s="1"/>
      <c r="U120" s="1"/>
      <c r="V120" s="1"/>
      <c r="W120" s="1"/>
      <c r="X120" s="1"/>
      <c r="Z120" s="61" t="s">
        <v>888</v>
      </c>
      <c r="AA120" s="61"/>
    </row>
    <row r="121" spans="2:27" x14ac:dyDescent="0.35">
      <c r="B121" s="3">
        <v>0.30578512396694213</v>
      </c>
      <c r="C121" s="3">
        <v>0.42222222222222222</v>
      </c>
      <c r="D121" s="40">
        <v>0.14754098360655737</v>
      </c>
      <c r="E121" s="40">
        <v>-2.8571428571428571E-2</v>
      </c>
      <c r="F121" s="40">
        <v>0.78125</v>
      </c>
      <c r="G121" s="40">
        <v>0.55555555555555558</v>
      </c>
      <c r="I121" s="2" t="s">
        <v>23</v>
      </c>
      <c r="J121" s="1">
        <v>3.9849999999999997E-2</v>
      </c>
      <c r="K121" s="1">
        <v>1</v>
      </c>
      <c r="L121" s="1">
        <v>3.9849999999999997E-2</v>
      </c>
      <c r="M121" s="1" t="s">
        <v>317</v>
      </c>
      <c r="N121" s="1" t="s">
        <v>318</v>
      </c>
      <c r="P121" s="2"/>
      <c r="Q121" s="1"/>
      <c r="R121" s="1"/>
      <c r="S121" s="1"/>
      <c r="T121" s="1"/>
      <c r="U121" s="1"/>
      <c r="V121" s="1"/>
      <c r="W121" s="1"/>
      <c r="X121" s="1"/>
      <c r="Z121" s="22" t="s">
        <v>134</v>
      </c>
      <c r="AA121" s="22">
        <v>0.53765629999999998</v>
      </c>
    </row>
    <row r="122" spans="2:27" x14ac:dyDescent="0.35">
      <c r="B122" s="3">
        <v>-0.38709677419354838</v>
      </c>
      <c r="D122" s="40">
        <v>0.46938775510204084</v>
      </c>
      <c r="E122" s="40">
        <v>-8.6956521739130432E-2</v>
      </c>
      <c r="F122" s="40">
        <v>0.59398496240601506</v>
      </c>
      <c r="G122" s="40">
        <v>0.46938775510204084</v>
      </c>
      <c r="I122" s="2" t="s">
        <v>21</v>
      </c>
      <c r="J122" s="1">
        <v>4.4770000000000003</v>
      </c>
      <c r="K122" s="1">
        <v>86</v>
      </c>
      <c r="L122" s="1">
        <v>5.2060000000000002E-2</v>
      </c>
      <c r="M122" s="1"/>
      <c r="N122" s="1"/>
      <c r="P122" s="2" t="s">
        <v>20</v>
      </c>
      <c r="Q122" s="1" t="s">
        <v>19</v>
      </c>
      <c r="R122" s="1" t="s">
        <v>18</v>
      </c>
      <c r="S122" s="1" t="s">
        <v>17</v>
      </c>
      <c r="T122" s="1" t="s">
        <v>16</v>
      </c>
      <c r="U122" s="1" t="s">
        <v>15</v>
      </c>
      <c r="V122" s="1" t="s">
        <v>14</v>
      </c>
      <c r="W122" s="1" t="s">
        <v>13</v>
      </c>
      <c r="X122" s="1" t="s">
        <v>12</v>
      </c>
      <c r="Z122" s="22" t="s">
        <v>29</v>
      </c>
      <c r="AA122" s="22">
        <v>0.95025269999999995</v>
      </c>
    </row>
    <row r="123" spans="2:27" x14ac:dyDescent="0.35">
      <c r="B123" s="3">
        <v>0.30612244897959184</v>
      </c>
      <c r="D123" s="40">
        <v>0.45238095238095238</v>
      </c>
      <c r="E123" s="40">
        <v>0.52</v>
      </c>
      <c r="F123" s="40">
        <v>0.83333333333333337</v>
      </c>
      <c r="G123" s="40">
        <v>0.5</v>
      </c>
      <c r="I123" s="2"/>
      <c r="J123" s="1"/>
      <c r="K123" s="1"/>
      <c r="L123" s="1"/>
      <c r="M123" s="1"/>
      <c r="N123" s="1"/>
      <c r="P123" s="2"/>
      <c r="Q123" s="1"/>
      <c r="R123" s="1"/>
      <c r="S123" s="1"/>
      <c r="T123" s="1"/>
      <c r="U123" s="1"/>
      <c r="V123" s="1"/>
      <c r="W123" s="1"/>
      <c r="X123" s="1"/>
      <c r="Z123" s="22" t="s">
        <v>232</v>
      </c>
      <c r="AA123" s="22">
        <v>91</v>
      </c>
    </row>
    <row r="124" spans="2:27" x14ac:dyDescent="0.35">
      <c r="D124" s="40">
        <v>0.43396226415094341</v>
      </c>
      <c r="E124" s="40"/>
      <c r="F124" s="40">
        <v>0.78125</v>
      </c>
      <c r="G124" s="40"/>
      <c r="I124" s="2" t="s">
        <v>11</v>
      </c>
      <c r="J124" s="1"/>
      <c r="K124" s="1"/>
      <c r="L124" s="1"/>
      <c r="M124" s="1"/>
      <c r="N124" s="1"/>
      <c r="P124" s="2" t="s">
        <v>322</v>
      </c>
      <c r="Q124" s="1"/>
      <c r="R124" s="1"/>
      <c r="S124" s="1"/>
      <c r="T124" s="1"/>
      <c r="U124" s="1"/>
      <c r="V124" s="1"/>
      <c r="W124" s="1"/>
      <c r="X124" s="1"/>
      <c r="Z124" s="22" t="s">
        <v>233</v>
      </c>
      <c r="AA124" s="22">
        <v>91</v>
      </c>
    </row>
    <row r="125" spans="2:27" x14ac:dyDescent="0.35">
      <c r="D125" s="40">
        <v>0.49295774647887325</v>
      </c>
      <c r="E125" s="40"/>
      <c r="F125" s="40">
        <v>0.64912280701754388</v>
      </c>
      <c r="G125" s="40"/>
      <c r="I125" s="2" t="s">
        <v>319</v>
      </c>
      <c r="J125" s="1">
        <v>0.36149999999999999</v>
      </c>
      <c r="K125" s="1"/>
      <c r="L125" s="1"/>
      <c r="M125" s="1"/>
      <c r="N125" s="1"/>
      <c r="P125" s="2" t="s">
        <v>179</v>
      </c>
      <c r="Q125" s="1">
        <v>0.1343</v>
      </c>
      <c r="R125" s="1">
        <v>0.20580000000000001</v>
      </c>
      <c r="S125" s="1">
        <v>-7.1550000000000002E-2</v>
      </c>
      <c r="T125" s="1">
        <v>8.9760000000000006E-2</v>
      </c>
      <c r="U125" s="1">
        <v>14</v>
      </c>
      <c r="V125" s="1">
        <v>12</v>
      </c>
      <c r="W125" s="1">
        <v>0.79710000000000003</v>
      </c>
      <c r="X125" s="1">
        <v>86</v>
      </c>
    </row>
    <row r="126" spans="2:27" x14ac:dyDescent="0.35">
      <c r="D126" s="40"/>
      <c r="E126" s="40"/>
      <c r="F126" s="40">
        <v>0.43195266272189348</v>
      </c>
      <c r="G126" s="40"/>
      <c r="I126" s="2" t="s">
        <v>320</v>
      </c>
      <c r="J126" s="1">
        <v>0.31909999999999999</v>
      </c>
      <c r="K126" s="1"/>
      <c r="L126" s="1"/>
      <c r="M126" s="1"/>
      <c r="N126" s="1"/>
      <c r="P126" s="2" t="s">
        <v>174</v>
      </c>
      <c r="Q126" s="1">
        <v>0.32379999999999998</v>
      </c>
      <c r="R126" s="1">
        <v>0.22639999999999999</v>
      </c>
      <c r="S126" s="1">
        <v>9.7320000000000004E-2</v>
      </c>
      <c r="T126" s="1">
        <v>8.3500000000000005E-2</v>
      </c>
      <c r="U126" s="1">
        <v>16</v>
      </c>
      <c r="V126" s="1">
        <v>14</v>
      </c>
      <c r="W126" s="1">
        <v>1.1659999999999999</v>
      </c>
      <c r="X126" s="1">
        <v>86</v>
      </c>
    </row>
    <row r="127" spans="2:27" x14ac:dyDescent="0.35">
      <c r="D127" s="40"/>
      <c r="E127" s="40"/>
      <c r="F127" s="40">
        <v>0.77777777777777779</v>
      </c>
      <c r="G127" s="40"/>
      <c r="I127" s="2" t="s">
        <v>7</v>
      </c>
      <c r="J127" s="1">
        <v>4.2380000000000001E-2</v>
      </c>
      <c r="K127" s="1"/>
      <c r="L127" s="1"/>
      <c r="M127" s="1"/>
      <c r="N127" s="1"/>
      <c r="P127" s="2" t="s">
        <v>325</v>
      </c>
      <c r="Q127" s="1">
        <v>0.62639999999999996</v>
      </c>
      <c r="R127" s="1">
        <v>0.52500000000000002</v>
      </c>
      <c r="S127" s="1">
        <v>0.1014</v>
      </c>
      <c r="T127" s="1">
        <v>7.8009999999999996E-2</v>
      </c>
      <c r="U127" s="1">
        <v>22</v>
      </c>
      <c r="V127" s="1">
        <v>14</v>
      </c>
      <c r="W127" s="1">
        <v>1.2989999999999999</v>
      </c>
      <c r="X127" s="1">
        <v>86</v>
      </c>
    </row>
    <row r="128" spans="2:27" x14ac:dyDescent="0.35">
      <c r="D128" s="40"/>
      <c r="E128" s="40"/>
      <c r="F128" s="40">
        <v>0.41666666666666669</v>
      </c>
      <c r="G128" s="40"/>
      <c r="I128" s="2" t="s">
        <v>5</v>
      </c>
      <c r="J128" s="1">
        <v>4.8439999999999997E-2</v>
      </c>
      <c r="K128" s="1"/>
      <c r="L128" s="1"/>
      <c r="M128" s="1"/>
      <c r="N128" s="1"/>
      <c r="P128" s="2"/>
      <c r="Q128" s="1"/>
      <c r="R128" s="1"/>
      <c r="S128" s="1"/>
      <c r="T128" s="1"/>
      <c r="U128" s="1"/>
      <c r="V128" s="1"/>
      <c r="W128" s="1"/>
      <c r="X128" s="1"/>
    </row>
    <row r="129" spans="1:14" x14ac:dyDescent="0.35">
      <c r="D129" s="40"/>
      <c r="E129" s="40"/>
      <c r="F129" s="40">
        <v>0.5625</v>
      </c>
      <c r="G129" s="40"/>
      <c r="I129" s="2" t="s">
        <v>4</v>
      </c>
      <c r="J129" s="54" t="s">
        <v>321</v>
      </c>
      <c r="K129" s="1"/>
      <c r="L129" s="1"/>
      <c r="M129" s="1"/>
      <c r="N129" s="1"/>
    </row>
    <row r="130" spans="1:14" x14ac:dyDescent="0.35">
      <c r="D130" s="40"/>
      <c r="E130" s="40"/>
      <c r="F130" s="40">
        <v>0.74</v>
      </c>
      <c r="G130" s="40"/>
      <c r="I130" s="2"/>
      <c r="J130" s="1"/>
      <c r="K130" s="1"/>
      <c r="L130" s="1"/>
      <c r="M130" s="1"/>
      <c r="N130" s="1"/>
    </row>
    <row r="131" spans="1:14" x14ac:dyDescent="0.35">
      <c r="D131" s="40"/>
      <c r="E131" s="40"/>
      <c r="F131" s="40">
        <v>0.4925373134328358</v>
      </c>
      <c r="G131" s="40"/>
      <c r="I131" s="2" t="s">
        <v>3</v>
      </c>
      <c r="J131" s="1"/>
      <c r="K131" s="1"/>
      <c r="L131" s="1"/>
      <c r="M131" s="1"/>
      <c r="N131" s="1"/>
    </row>
    <row r="132" spans="1:14" x14ac:dyDescent="0.35">
      <c r="D132" s="40"/>
      <c r="E132" s="40"/>
      <c r="F132" s="40"/>
      <c r="G132" s="40"/>
      <c r="I132" s="2" t="s">
        <v>2</v>
      </c>
      <c r="J132" s="1">
        <v>2</v>
      </c>
      <c r="K132" s="1"/>
      <c r="L132" s="1"/>
      <c r="M132" s="1"/>
      <c r="N132" s="1"/>
    </row>
    <row r="133" spans="1:14" x14ac:dyDescent="0.35">
      <c r="A133" s="43" t="s">
        <v>73</v>
      </c>
      <c r="B133" s="38">
        <f>AVERAGE(B110:B131)</f>
        <v>0.13360391824186085</v>
      </c>
      <c r="C133" s="38">
        <f t="shared" ref="C133:G133" si="13">AVERAGE(C110:C131)</f>
        <v>0.20720723253960241</v>
      </c>
      <c r="D133" s="38">
        <f t="shared" si="13"/>
        <v>0.32418445551191705</v>
      </c>
      <c r="E133" s="38">
        <f t="shared" si="13"/>
        <v>0.22708198608669322</v>
      </c>
      <c r="F133" s="38">
        <f t="shared" si="13"/>
        <v>0.62640174111188995</v>
      </c>
      <c r="G133" s="38">
        <f t="shared" si="13"/>
        <v>0.52386383124678437</v>
      </c>
      <c r="I133" s="2" t="s">
        <v>1</v>
      </c>
      <c r="J133" s="1">
        <v>3</v>
      </c>
      <c r="K133" s="1"/>
      <c r="L133" s="1"/>
      <c r="M133" s="1"/>
      <c r="N133" s="1"/>
    </row>
    <row r="134" spans="1:14" x14ac:dyDescent="0.35">
      <c r="A134" s="43" t="s">
        <v>83</v>
      </c>
      <c r="B134" s="38">
        <f>MEDIAN(B110:B131)</f>
        <v>0.15537361189535104</v>
      </c>
      <c r="C134" s="38">
        <f t="shared" ref="C134:G134" si="14">MEDIAN(C110:C131)</f>
        <v>0.17581475128644941</v>
      </c>
      <c r="D134" s="38">
        <f t="shared" si="14"/>
        <v>0.37623049219687876</v>
      </c>
      <c r="E134" s="38">
        <f t="shared" si="14"/>
        <v>0.25535795713634291</v>
      </c>
      <c r="F134" s="38">
        <f t="shared" si="14"/>
        <v>0.66547049441786288</v>
      </c>
      <c r="G134" s="38">
        <f t="shared" si="14"/>
        <v>0.52777777777777779</v>
      </c>
      <c r="I134" s="2" t="s">
        <v>0</v>
      </c>
      <c r="J134" s="1">
        <v>92</v>
      </c>
      <c r="K134" s="1"/>
      <c r="L134" s="1"/>
      <c r="M134" s="1"/>
      <c r="N134" s="1"/>
    </row>
    <row r="135" spans="1:14" x14ac:dyDescent="0.35">
      <c r="A135" s="43" t="s">
        <v>654</v>
      </c>
      <c r="B135" s="38">
        <f>STDEV(B110:B131)</f>
        <v>0.19010675393572821</v>
      </c>
      <c r="C135" s="38">
        <f t="shared" ref="C135:G135" si="15">STDEV(C110:C131)</f>
        <v>0.29130375396680086</v>
      </c>
      <c r="D135" s="38">
        <f t="shared" si="15"/>
        <v>0.16057273131970642</v>
      </c>
      <c r="E135" s="38">
        <f t="shared" si="15"/>
        <v>0.34203133490775089</v>
      </c>
      <c r="F135" s="38">
        <f t="shared" si="15"/>
        <v>0.17604732258518516</v>
      </c>
      <c r="G135" s="38">
        <f t="shared" si="15"/>
        <v>0.19955253966524281</v>
      </c>
      <c r="I135" s="2"/>
      <c r="J135" s="1"/>
      <c r="K135" s="1"/>
      <c r="L135" s="1"/>
      <c r="M135" s="1"/>
      <c r="N135" s="1"/>
    </row>
    <row r="136" spans="1:14" x14ac:dyDescent="0.35">
      <c r="A136" s="43" t="s">
        <v>655</v>
      </c>
      <c r="B136" s="38">
        <f>COUNT(B110:B131)</f>
        <v>14</v>
      </c>
      <c r="C136" s="38">
        <f t="shared" ref="C136:G136" si="16">COUNT(C110:C131)</f>
        <v>12</v>
      </c>
      <c r="D136" s="38">
        <f t="shared" si="16"/>
        <v>16</v>
      </c>
      <c r="E136" s="38">
        <f t="shared" si="16"/>
        <v>14</v>
      </c>
      <c r="F136" s="38">
        <f t="shared" si="16"/>
        <v>22</v>
      </c>
      <c r="G136" s="38">
        <f t="shared" si="16"/>
        <v>14</v>
      </c>
    </row>
  </sheetData>
  <mergeCells count="52">
    <mergeCell ref="Z120:AA120"/>
    <mergeCell ref="B105:AA105"/>
    <mergeCell ref="B106:G106"/>
    <mergeCell ref="I106:AA106"/>
    <mergeCell ref="B107:G107"/>
    <mergeCell ref="I107:N107"/>
    <mergeCell ref="P107:X107"/>
    <mergeCell ref="Z107:AA107"/>
    <mergeCell ref="B108:C108"/>
    <mergeCell ref="D108:E108"/>
    <mergeCell ref="F108:G108"/>
    <mergeCell ref="Z108:AA108"/>
    <mergeCell ref="Z114:AA114"/>
    <mergeCell ref="Z85:AA85"/>
    <mergeCell ref="B70:AA70"/>
    <mergeCell ref="B71:G71"/>
    <mergeCell ref="I71:AA71"/>
    <mergeCell ref="B72:G72"/>
    <mergeCell ref="I72:N72"/>
    <mergeCell ref="P72:X72"/>
    <mergeCell ref="Z72:AA72"/>
    <mergeCell ref="B73:C73"/>
    <mergeCell ref="D73:E73"/>
    <mergeCell ref="F73:G73"/>
    <mergeCell ref="Z73:AA73"/>
    <mergeCell ref="Z79:AA79"/>
    <mergeCell ref="Z50:AA50"/>
    <mergeCell ref="B35:AA35"/>
    <mergeCell ref="B36:G36"/>
    <mergeCell ref="I36:AA36"/>
    <mergeCell ref="B37:G37"/>
    <mergeCell ref="I37:N37"/>
    <mergeCell ref="P37:X37"/>
    <mergeCell ref="Z37:AA37"/>
    <mergeCell ref="B38:C38"/>
    <mergeCell ref="D38:E38"/>
    <mergeCell ref="F38:G38"/>
    <mergeCell ref="Z38:AA38"/>
    <mergeCell ref="Z44:AA44"/>
    <mergeCell ref="Z16:AA16"/>
    <mergeCell ref="B1:AA1"/>
    <mergeCell ref="B2:G2"/>
    <mergeCell ref="I2:AA2"/>
    <mergeCell ref="B3:G3"/>
    <mergeCell ref="I3:N3"/>
    <mergeCell ref="P3:X3"/>
    <mergeCell ref="Z3:AA3"/>
    <mergeCell ref="B4:C4"/>
    <mergeCell ref="D4:E4"/>
    <mergeCell ref="F4:G4"/>
    <mergeCell ref="Z4:AA4"/>
    <mergeCell ref="Z10:A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6C47-792B-4647-85C2-3B513831CD59}">
  <dimension ref="A1:Y195"/>
  <sheetViews>
    <sheetView zoomScale="70" zoomScaleNormal="70" workbookViewId="0"/>
  </sheetViews>
  <sheetFormatPr defaultColWidth="10.83203125" defaultRowHeight="15.5" x14ac:dyDescent="0.35"/>
  <cols>
    <col min="1" max="1" width="10.83203125" style="22"/>
    <col min="2" max="3" width="14" style="22" customWidth="1"/>
    <col min="4" max="4" width="24.6640625" style="22" customWidth="1"/>
    <col min="5" max="5" width="34.08203125" style="22" customWidth="1"/>
    <col min="6" max="6" width="19.6640625" style="22" customWidth="1"/>
    <col min="7" max="7" width="38.58203125" style="22" customWidth="1"/>
    <col min="8" max="8" width="38.4140625" style="22" customWidth="1"/>
    <col min="9" max="9" width="20.25" style="22" customWidth="1"/>
    <col min="10" max="10" width="18.33203125" style="22" customWidth="1"/>
    <col min="11" max="11" width="17.9140625" style="22" customWidth="1"/>
    <col min="12" max="12" width="49.08203125" style="22" customWidth="1"/>
    <col min="13" max="13" width="25.6640625" style="22" customWidth="1"/>
    <col min="14" max="14" width="32.33203125" style="22" customWidth="1"/>
    <col min="15" max="15" width="24.83203125" style="22" customWidth="1"/>
    <col min="16" max="16" width="18.9140625" style="22" customWidth="1"/>
    <col min="17" max="17" width="24" style="22" customWidth="1"/>
    <col min="18" max="18" width="10.83203125" style="22"/>
    <col min="19" max="19" width="16.58203125" style="22" customWidth="1"/>
    <col min="20" max="21" width="10.83203125" style="22"/>
    <col min="22" max="22" width="15.6640625" style="22" customWidth="1"/>
    <col min="23" max="23" width="10.83203125" style="22"/>
    <col min="24" max="24" width="15.5" style="22" customWidth="1"/>
    <col min="25" max="16384" width="10.83203125" style="22"/>
  </cols>
  <sheetData>
    <row r="1" spans="2:25" ht="23" x14ac:dyDescent="0.5">
      <c r="B1" s="76" t="s">
        <v>752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2:25" x14ac:dyDescent="0.35">
      <c r="B2" s="65" t="s">
        <v>59</v>
      </c>
      <c r="C2" s="65"/>
      <c r="D2" s="65"/>
      <c r="E2" s="65"/>
      <c r="G2" s="65" t="s">
        <v>58</v>
      </c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</row>
    <row r="3" spans="2:25" x14ac:dyDescent="0.35">
      <c r="B3" s="61" t="s">
        <v>8</v>
      </c>
      <c r="C3" s="61"/>
      <c r="D3" s="61" t="s">
        <v>6</v>
      </c>
      <c r="E3" s="61"/>
      <c r="G3" s="79" t="s">
        <v>164</v>
      </c>
      <c r="H3" s="79"/>
      <c r="I3" s="79"/>
      <c r="J3" s="79"/>
      <c r="K3" s="79"/>
      <c r="L3" s="79"/>
      <c r="N3" s="79" t="s">
        <v>163</v>
      </c>
      <c r="O3" s="79"/>
      <c r="P3" s="79"/>
      <c r="Q3" s="79"/>
      <c r="R3" s="79"/>
      <c r="S3" s="79"/>
      <c r="T3" s="79"/>
      <c r="U3" s="79"/>
      <c r="V3" s="79"/>
      <c r="X3" s="79" t="s">
        <v>55</v>
      </c>
      <c r="Y3" s="79"/>
    </row>
    <row r="4" spans="2:25" ht="16.5" x14ac:dyDescent="0.4">
      <c r="B4" s="15" t="s">
        <v>54</v>
      </c>
      <c r="C4" s="9" t="s">
        <v>222</v>
      </c>
      <c r="D4" s="15" t="s">
        <v>54</v>
      </c>
      <c r="E4" s="9" t="s">
        <v>222</v>
      </c>
      <c r="G4" s="2" t="s">
        <v>53</v>
      </c>
      <c r="H4" s="1" t="s">
        <v>897</v>
      </c>
      <c r="I4" s="1"/>
      <c r="J4" s="1"/>
      <c r="K4" s="1"/>
      <c r="L4" s="1"/>
      <c r="N4" s="2" t="s">
        <v>52</v>
      </c>
      <c r="O4" s="1"/>
      <c r="P4" s="1"/>
      <c r="Q4" s="1"/>
      <c r="R4" s="1"/>
      <c r="S4" s="1"/>
      <c r="T4" s="1"/>
      <c r="U4" s="1"/>
      <c r="V4" s="1"/>
      <c r="X4" s="61" t="s">
        <v>9</v>
      </c>
      <c r="Y4" s="61"/>
    </row>
    <row r="5" spans="2:25" x14ac:dyDescent="0.35">
      <c r="B5" s="40">
        <v>0.25</v>
      </c>
      <c r="C5" s="40">
        <v>0.71014492753623193</v>
      </c>
      <c r="D5" s="40">
        <v>0.1</v>
      </c>
      <c r="E5" s="40">
        <v>-4.5454545454545456E-2</v>
      </c>
      <c r="G5" s="2"/>
      <c r="H5" s="1"/>
      <c r="I5" s="1"/>
      <c r="J5" s="1"/>
      <c r="K5" s="1"/>
      <c r="L5" s="1"/>
      <c r="N5" s="2"/>
      <c r="O5" s="1"/>
      <c r="P5" s="1"/>
      <c r="Q5" s="1"/>
      <c r="R5" s="1"/>
      <c r="S5" s="1"/>
      <c r="T5" s="1"/>
      <c r="U5" s="1"/>
      <c r="V5" s="1"/>
      <c r="X5" s="22" t="s">
        <v>134</v>
      </c>
      <c r="Y5" s="22">
        <v>10.98061</v>
      </c>
    </row>
    <row r="6" spans="2:25" x14ac:dyDescent="0.35">
      <c r="B6" s="40">
        <v>0.92771084337349397</v>
      </c>
      <c r="C6" s="40">
        <v>0.97297297297297303</v>
      </c>
      <c r="D6" s="40">
        <v>0.7931034482758621</v>
      </c>
      <c r="E6" s="40">
        <v>-4.3668122270742356E-3</v>
      </c>
      <c r="G6" s="2" t="s">
        <v>51</v>
      </c>
      <c r="H6" s="1" t="s">
        <v>50</v>
      </c>
      <c r="I6" s="1"/>
      <c r="J6" s="1"/>
      <c r="K6" s="1"/>
      <c r="L6" s="1"/>
      <c r="N6" s="2" t="s">
        <v>49</v>
      </c>
      <c r="O6" s="1">
        <v>1</v>
      </c>
      <c r="P6" s="1"/>
      <c r="Q6" s="1"/>
      <c r="R6" s="1"/>
      <c r="S6" s="1"/>
      <c r="T6" s="1"/>
      <c r="U6" s="1"/>
      <c r="V6" s="1"/>
      <c r="X6" s="22" t="s">
        <v>29</v>
      </c>
      <c r="Y6" s="22">
        <v>0.99733959999999999</v>
      </c>
    </row>
    <row r="7" spans="2:25" x14ac:dyDescent="0.35">
      <c r="B7" s="40">
        <v>0.67346938775510201</v>
      </c>
      <c r="C7" s="40">
        <v>0.61111111111111116</v>
      </c>
      <c r="D7" s="40">
        <v>0.81395348837209303</v>
      </c>
      <c r="E7" s="40">
        <v>-0.44078947368421051</v>
      </c>
      <c r="G7" s="2" t="s">
        <v>47</v>
      </c>
      <c r="H7" s="1">
        <v>0.05</v>
      </c>
      <c r="I7" s="1"/>
      <c r="J7" s="1"/>
      <c r="K7" s="1"/>
      <c r="L7" s="1"/>
      <c r="N7" s="2" t="s">
        <v>48</v>
      </c>
      <c r="O7" s="1">
        <v>3</v>
      </c>
      <c r="P7" s="1"/>
      <c r="Q7" s="1"/>
      <c r="R7" s="1"/>
      <c r="S7" s="1"/>
      <c r="T7" s="1"/>
      <c r="U7" s="1"/>
      <c r="V7" s="1"/>
      <c r="X7" s="22" t="s">
        <v>232</v>
      </c>
      <c r="Y7" s="22">
        <v>2</v>
      </c>
    </row>
    <row r="8" spans="2:25" x14ac:dyDescent="0.35">
      <c r="B8" s="40">
        <v>0.71186440677966101</v>
      </c>
      <c r="C8" s="40">
        <v>0.88235294117647056</v>
      </c>
      <c r="D8" s="40">
        <v>0.5</v>
      </c>
      <c r="E8" s="40">
        <v>0.13167259786476868</v>
      </c>
      <c r="G8" s="2"/>
      <c r="H8" s="1"/>
      <c r="I8" s="1"/>
      <c r="J8" s="1"/>
      <c r="K8" s="1"/>
      <c r="L8" s="1"/>
      <c r="N8" s="2" t="s">
        <v>47</v>
      </c>
      <c r="O8" s="1">
        <v>0.05</v>
      </c>
      <c r="P8" s="1"/>
      <c r="Q8" s="1"/>
      <c r="R8" s="1"/>
      <c r="S8" s="1"/>
      <c r="T8" s="1"/>
      <c r="U8" s="1"/>
      <c r="V8" s="1"/>
      <c r="X8" s="22" t="s">
        <v>233</v>
      </c>
      <c r="Y8" s="22">
        <v>2</v>
      </c>
    </row>
    <row r="9" spans="2:25" x14ac:dyDescent="0.35">
      <c r="B9" s="40">
        <v>-3.4482758620689655E-2</v>
      </c>
      <c r="C9" s="40">
        <v>0.91919191919191923</v>
      </c>
      <c r="D9" s="40">
        <v>0.60451977401129942</v>
      </c>
      <c r="E9" s="40">
        <v>-0.18518518518518517</v>
      </c>
      <c r="G9" s="2" t="s">
        <v>46</v>
      </c>
      <c r="H9" s="1" t="s">
        <v>45</v>
      </c>
      <c r="I9" s="1" t="s">
        <v>32</v>
      </c>
      <c r="J9" s="1" t="s">
        <v>44</v>
      </c>
      <c r="K9" s="1" t="s">
        <v>43</v>
      </c>
      <c r="L9" s="1"/>
      <c r="N9" s="2"/>
      <c r="O9" s="1"/>
      <c r="P9" s="1"/>
      <c r="Q9" s="1"/>
      <c r="R9" s="1"/>
      <c r="S9" s="1"/>
      <c r="T9" s="1"/>
      <c r="U9" s="1"/>
      <c r="V9" s="1"/>
    </row>
    <row r="10" spans="2:25" x14ac:dyDescent="0.35">
      <c r="B10" s="40">
        <v>0.5625</v>
      </c>
      <c r="C10" s="40">
        <v>0.85507246376811596</v>
      </c>
      <c r="D10" s="40">
        <v>0.44827586206896552</v>
      </c>
      <c r="E10" s="10">
        <v>0.15481171548117154</v>
      </c>
      <c r="G10" s="2" t="s">
        <v>28</v>
      </c>
      <c r="H10" s="1">
        <v>65.760000000000005</v>
      </c>
      <c r="I10" s="1" t="s">
        <v>25</v>
      </c>
      <c r="J10" s="1" t="s">
        <v>26</v>
      </c>
      <c r="K10" s="1" t="s">
        <v>27</v>
      </c>
      <c r="L10" s="1"/>
      <c r="N10" s="2" t="s">
        <v>42</v>
      </c>
      <c r="O10" s="1" t="s">
        <v>17</v>
      </c>
      <c r="P10" s="1" t="s">
        <v>41</v>
      </c>
      <c r="Q10" s="1" t="s">
        <v>40</v>
      </c>
      <c r="R10" s="1" t="s">
        <v>39</v>
      </c>
      <c r="S10" s="1" t="s">
        <v>38</v>
      </c>
      <c r="T10" s="1"/>
      <c r="U10" s="1"/>
      <c r="V10" s="1"/>
      <c r="X10" s="61" t="s">
        <v>8</v>
      </c>
      <c r="Y10" s="61"/>
    </row>
    <row r="11" spans="2:25" x14ac:dyDescent="0.35">
      <c r="B11" s="40">
        <v>1</v>
      </c>
      <c r="C11" s="40">
        <v>0.63157894736842102</v>
      </c>
      <c r="D11" s="40">
        <v>0.54166666666666663</v>
      </c>
      <c r="E11" s="40">
        <v>-5.235602094240838E-3</v>
      </c>
      <c r="G11" s="2" t="s">
        <v>24</v>
      </c>
      <c r="H11" s="1">
        <v>19.88</v>
      </c>
      <c r="I11" s="1" t="s">
        <v>25</v>
      </c>
      <c r="J11" s="1" t="s">
        <v>26</v>
      </c>
      <c r="K11" s="1" t="s">
        <v>27</v>
      </c>
      <c r="L11" s="1"/>
      <c r="N11" s="2"/>
      <c r="O11" s="1"/>
      <c r="P11" s="1"/>
      <c r="Q11" s="1"/>
      <c r="R11" s="1"/>
      <c r="S11" s="1"/>
      <c r="T11" s="1"/>
      <c r="U11" s="1"/>
      <c r="V11" s="1"/>
      <c r="X11" s="22" t="s">
        <v>134</v>
      </c>
      <c r="Y11" s="36">
        <v>0.76577059999999997</v>
      </c>
    </row>
    <row r="12" spans="2:25" x14ac:dyDescent="0.35">
      <c r="B12" s="40">
        <v>0.96610169491525422</v>
      </c>
      <c r="C12" s="40">
        <v>0.79220779220779225</v>
      </c>
      <c r="D12" s="40">
        <v>0.75824175824175821</v>
      </c>
      <c r="E12" s="40">
        <v>0.15384615384615385</v>
      </c>
      <c r="G12" s="2" t="s">
        <v>23</v>
      </c>
      <c r="H12" s="1">
        <v>10.3</v>
      </c>
      <c r="I12" s="1" t="s">
        <v>25</v>
      </c>
      <c r="J12" s="1" t="s">
        <v>26</v>
      </c>
      <c r="K12" s="1" t="s">
        <v>27</v>
      </c>
      <c r="L12" s="1"/>
      <c r="N12" s="2" t="s">
        <v>228</v>
      </c>
      <c r="O12" s="1"/>
      <c r="P12" s="1"/>
      <c r="Q12" s="1"/>
      <c r="R12" s="1"/>
      <c r="S12" s="1"/>
      <c r="T12" s="1"/>
      <c r="U12" s="1"/>
      <c r="V12" s="1"/>
      <c r="X12" s="22" t="s">
        <v>29</v>
      </c>
      <c r="Y12" s="22">
        <v>0.95284409999999997</v>
      </c>
    </row>
    <row r="13" spans="2:25" x14ac:dyDescent="0.35">
      <c r="B13" s="40">
        <v>0.44303797468354428</v>
      </c>
      <c r="C13" s="40">
        <v>0.83783783783783783</v>
      </c>
      <c r="D13" s="40">
        <v>0.55555555555555558</v>
      </c>
      <c r="E13" s="40">
        <v>-0.15789473684210525</v>
      </c>
      <c r="G13" s="2"/>
      <c r="H13" s="1"/>
      <c r="I13" s="1"/>
      <c r="J13" s="1"/>
      <c r="K13" s="1"/>
      <c r="L13" s="1"/>
      <c r="N13" s="2" t="s">
        <v>9</v>
      </c>
      <c r="O13" s="1">
        <v>-1.615</v>
      </c>
      <c r="P13" s="1" t="s">
        <v>229</v>
      </c>
      <c r="Q13" s="1" t="s">
        <v>27</v>
      </c>
      <c r="R13" s="1" t="s">
        <v>26</v>
      </c>
      <c r="S13" s="54" t="s">
        <v>25</v>
      </c>
      <c r="T13" s="1"/>
      <c r="U13" s="1"/>
      <c r="V13" s="1"/>
      <c r="X13" s="22" t="s">
        <v>232</v>
      </c>
      <c r="Y13" s="22">
        <v>46</v>
      </c>
    </row>
    <row r="14" spans="2:25" x14ac:dyDescent="0.35">
      <c r="B14" s="40">
        <v>0.53061224489795922</v>
      </c>
      <c r="C14" s="40">
        <v>1</v>
      </c>
      <c r="D14" s="40">
        <v>0.90476190476190477</v>
      </c>
      <c r="E14" s="40">
        <v>-0.1864406779661017</v>
      </c>
      <c r="G14" s="2" t="s">
        <v>36</v>
      </c>
      <c r="H14" s="1" t="s">
        <v>35</v>
      </c>
      <c r="I14" s="1" t="s">
        <v>12</v>
      </c>
      <c r="J14" s="1" t="s">
        <v>34</v>
      </c>
      <c r="K14" s="1" t="s">
        <v>33</v>
      </c>
      <c r="L14" s="1" t="s">
        <v>32</v>
      </c>
      <c r="N14" s="2" t="s">
        <v>8</v>
      </c>
      <c r="O14" s="1">
        <v>-0.1542</v>
      </c>
      <c r="P14" s="1" t="s">
        <v>230</v>
      </c>
      <c r="Q14" s="1" t="s">
        <v>31</v>
      </c>
      <c r="R14" s="1" t="s">
        <v>30</v>
      </c>
      <c r="S14" s="54">
        <v>0.1202</v>
      </c>
      <c r="T14" s="1"/>
      <c r="U14" s="1"/>
      <c r="V14" s="1"/>
      <c r="X14" s="22" t="s">
        <v>233</v>
      </c>
      <c r="Y14" s="22">
        <v>46</v>
      </c>
    </row>
    <row r="15" spans="2:25" x14ac:dyDescent="0.35">
      <c r="B15" s="40">
        <v>0.73076923076923073</v>
      </c>
      <c r="C15" s="40">
        <v>0.74603174603174605</v>
      </c>
      <c r="D15" s="40">
        <v>0.27272727272727271</v>
      </c>
      <c r="E15" s="40">
        <v>-0.26470588235294118</v>
      </c>
      <c r="G15" s="2" t="s">
        <v>28</v>
      </c>
      <c r="H15" s="1">
        <v>18.71</v>
      </c>
      <c r="I15" s="1">
        <v>2</v>
      </c>
      <c r="J15" s="1">
        <v>9.3559999999999999</v>
      </c>
      <c r="K15" s="1" t="s">
        <v>223</v>
      </c>
      <c r="L15" s="1" t="s">
        <v>22</v>
      </c>
      <c r="N15" s="2" t="s">
        <v>6</v>
      </c>
      <c r="O15" s="1">
        <v>0.6613</v>
      </c>
      <c r="P15" s="1" t="s">
        <v>231</v>
      </c>
      <c r="Q15" s="1" t="s">
        <v>27</v>
      </c>
      <c r="R15" s="1" t="s">
        <v>26</v>
      </c>
      <c r="S15" s="54" t="s">
        <v>25</v>
      </c>
      <c r="T15" s="1"/>
      <c r="U15" s="1"/>
      <c r="V15" s="1"/>
    </row>
    <row r="16" spans="2:25" x14ac:dyDescent="0.35">
      <c r="B16" s="40">
        <v>0.71153846153846156</v>
      </c>
      <c r="C16" s="40">
        <v>0.78947368421052633</v>
      </c>
      <c r="D16" s="40">
        <v>0.77777777777777779</v>
      </c>
      <c r="E16" s="40">
        <v>0.14893617021276595</v>
      </c>
      <c r="G16" s="2" t="s">
        <v>24</v>
      </c>
      <c r="H16" s="1">
        <v>5.6550000000000002</v>
      </c>
      <c r="I16" s="1">
        <v>2</v>
      </c>
      <c r="J16" s="1">
        <v>2.8279999999999998</v>
      </c>
      <c r="K16" s="1" t="s">
        <v>224</v>
      </c>
      <c r="L16" s="1" t="s">
        <v>22</v>
      </c>
      <c r="N16" s="2"/>
      <c r="O16" s="1"/>
      <c r="P16" s="1"/>
      <c r="Q16" s="1"/>
      <c r="R16" s="1"/>
      <c r="S16" s="1"/>
      <c r="T16" s="1"/>
      <c r="U16" s="1"/>
      <c r="V16" s="1"/>
      <c r="X16" s="61" t="s">
        <v>6</v>
      </c>
      <c r="Y16" s="61"/>
    </row>
    <row r="17" spans="1:25" x14ac:dyDescent="0.35">
      <c r="B17" s="40">
        <v>0.56060606060606055</v>
      </c>
      <c r="C17" s="40"/>
      <c r="D17" s="40">
        <v>0.8571428571428571</v>
      </c>
      <c r="E17" s="40">
        <v>3.2258064516129031E-2</v>
      </c>
      <c r="G17" s="2" t="s">
        <v>23</v>
      </c>
      <c r="H17" s="1">
        <v>2.931</v>
      </c>
      <c r="I17" s="1">
        <v>1</v>
      </c>
      <c r="J17" s="1">
        <v>2.931</v>
      </c>
      <c r="K17" s="1" t="s">
        <v>225</v>
      </c>
      <c r="L17" s="1" t="s">
        <v>22</v>
      </c>
      <c r="N17" s="2"/>
      <c r="O17" s="1"/>
      <c r="P17" s="1"/>
      <c r="Q17" s="1"/>
      <c r="R17" s="1"/>
      <c r="S17" s="1"/>
      <c r="T17" s="1"/>
      <c r="U17" s="1"/>
      <c r="V17" s="1"/>
      <c r="X17" s="22" t="s">
        <v>134</v>
      </c>
      <c r="Y17" s="22">
        <v>2.9870019999999999</v>
      </c>
    </row>
    <row r="18" spans="1:25" x14ac:dyDescent="0.35">
      <c r="B18" s="40">
        <v>0.57763975155279501</v>
      </c>
      <c r="C18" s="40"/>
      <c r="D18" s="40">
        <v>0.76315789473684215</v>
      </c>
      <c r="E18" s="40">
        <v>0.31182795698924731</v>
      </c>
      <c r="G18" s="2" t="s">
        <v>21</v>
      </c>
      <c r="H18" s="1">
        <v>3.2810000000000001</v>
      </c>
      <c r="I18" s="1">
        <v>82</v>
      </c>
      <c r="J18" s="1">
        <v>4.0009999999999997E-2</v>
      </c>
      <c r="K18" s="1"/>
      <c r="L18" s="1"/>
      <c r="N18" s="2" t="s">
        <v>20</v>
      </c>
      <c r="O18" s="1" t="s">
        <v>19</v>
      </c>
      <c r="P18" s="1" t="s">
        <v>18</v>
      </c>
      <c r="Q18" s="1" t="s">
        <v>17</v>
      </c>
      <c r="R18" s="1" t="s">
        <v>16</v>
      </c>
      <c r="S18" s="1" t="s">
        <v>15</v>
      </c>
      <c r="T18" s="1" t="s">
        <v>14</v>
      </c>
      <c r="U18" s="1" t="s">
        <v>13</v>
      </c>
      <c r="V18" s="1" t="s">
        <v>12</v>
      </c>
      <c r="X18" s="22" t="s">
        <v>29</v>
      </c>
      <c r="Y18" s="36">
        <v>0.98401550000000004</v>
      </c>
    </row>
    <row r="19" spans="1:25" x14ac:dyDescent="0.35">
      <c r="B19" s="40">
        <v>0.88732394366197187</v>
      </c>
      <c r="C19" s="40"/>
      <c r="D19" s="40">
        <v>0.78217821782178221</v>
      </c>
      <c r="E19" s="40">
        <v>-0.2</v>
      </c>
      <c r="G19" s="2"/>
      <c r="H19" s="1"/>
      <c r="I19" s="1"/>
      <c r="J19" s="1"/>
      <c r="K19" s="1"/>
      <c r="L19" s="1"/>
      <c r="N19" s="2"/>
      <c r="O19" s="1"/>
      <c r="P19" s="1"/>
      <c r="Q19" s="1"/>
      <c r="R19" s="1"/>
      <c r="S19" s="1"/>
      <c r="T19" s="1"/>
      <c r="U19" s="1"/>
      <c r="V19" s="1"/>
      <c r="X19" s="22" t="s">
        <v>232</v>
      </c>
      <c r="Y19" s="22">
        <v>5</v>
      </c>
    </row>
    <row r="20" spans="1:25" x14ac:dyDescent="0.35">
      <c r="B20" s="40">
        <v>0.74193548387096775</v>
      </c>
      <c r="C20" s="40"/>
      <c r="D20" s="40">
        <v>0.86885245901639341</v>
      </c>
      <c r="E20" s="40">
        <v>0.33333333333333331</v>
      </c>
      <c r="G20" s="2" t="s">
        <v>11</v>
      </c>
      <c r="H20" s="1"/>
      <c r="I20" s="1"/>
      <c r="J20" s="1"/>
      <c r="K20" s="1"/>
      <c r="L20" s="1"/>
      <c r="N20" s="2" t="s">
        <v>228</v>
      </c>
      <c r="O20" s="1"/>
      <c r="P20" s="1"/>
      <c r="Q20" s="1"/>
      <c r="R20" s="1"/>
      <c r="S20" s="1"/>
      <c r="T20" s="1"/>
      <c r="U20" s="1"/>
      <c r="V20" s="1"/>
      <c r="X20" s="22" t="s">
        <v>233</v>
      </c>
      <c r="Y20" s="22">
        <v>5</v>
      </c>
    </row>
    <row r="21" spans="1:25" x14ac:dyDescent="0.35">
      <c r="B21" s="40">
        <v>0.82857142857142863</v>
      </c>
      <c r="C21" s="40"/>
      <c r="D21" s="40"/>
      <c r="E21" s="40"/>
      <c r="G21" s="2" t="s">
        <v>10</v>
      </c>
      <c r="H21" s="1">
        <v>0.2019</v>
      </c>
      <c r="I21" s="1"/>
      <c r="J21" s="1"/>
      <c r="K21" s="1"/>
      <c r="L21" s="1"/>
      <c r="N21" s="2" t="s">
        <v>9</v>
      </c>
      <c r="O21" s="1">
        <v>-0.69830000000000003</v>
      </c>
      <c r="P21" s="1">
        <v>0.91639999999999999</v>
      </c>
      <c r="Q21" s="1">
        <v>-1.615</v>
      </c>
      <c r="R21" s="1">
        <v>7.8689999999999996E-2</v>
      </c>
      <c r="S21" s="1">
        <v>12</v>
      </c>
      <c r="T21" s="1">
        <v>14</v>
      </c>
      <c r="U21" s="1">
        <v>20.52</v>
      </c>
      <c r="V21" s="1">
        <v>82</v>
      </c>
    </row>
    <row r="22" spans="1:25" x14ac:dyDescent="0.35">
      <c r="B22" s="40">
        <v>0.77777777777777779</v>
      </c>
      <c r="C22" s="40"/>
      <c r="D22" s="40"/>
      <c r="E22" s="40"/>
      <c r="G22" s="2" t="s">
        <v>226</v>
      </c>
      <c r="H22" s="1">
        <v>0.57110000000000005</v>
      </c>
      <c r="I22" s="1"/>
      <c r="J22" s="1"/>
      <c r="K22" s="1"/>
      <c r="L22" s="1"/>
      <c r="N22" s="2" t="s">
        <v>8</v>
      </c>
      <c r="O22" s="1">
        <v>0.6583</v>
      </c>
      <c r="P22" s="1">
        <v>0.8125</v>
      </c>
      <c r="Q22" s="1">
        <v>-0.1542</v>
      </c>
      <c r="R22" s="1">
        <v>7.4550000000000005E-2</v>
      </c>
      <c r="S22" s="1">
        <v>18</v>
      </c>
      <c r="T22" s="1">
        <v>12</v>
      </c>
      <c r="U22" s="1">
        <v>2.0680000000000001</v>
      </c>
      <c r="V22" s="1">
        <v>82</v>
      </c>
    </row>
    <row r="23" spans="1:25" x14ac:dyDescent="0.35">
      <c r="B23" s="40"/>
      <c r="C23" s="40"/>
      <c r="D23" s="40"/>
      <c r="E23" s="40"/>
      <c r="G23" s="2" t="s">
        <v>7</v>
      </c>
      <c r="H23" s="1">
        <v>-0.36919999999999997</v>
      </c>
      <c r="I23" s="1"/>
      <c r="J23" s="1"/>
      <c r="K23" s="1"/>
      <c r="L23" s="1"/>
      <c r="N23" s="2" t="s">
        <v>6</v>
      </c>
      <c r="O23" s="1">
        <v>0.64559999999999995</v>
      </c>
      <c r="P23" s="1">
        <v>-1.5630000000000002E-2</v>
      </c>
      <c r="Q23" s="1">
        <v>0.6613</v>
      </c>
      <c r="R23" s="1">
        <v>7.0720000000000005E-2</v>
      </c>
      <c r="S23" s="1">
        <v>16</v>
      </c>
      <c r="T23" s="1">
        <v>16</v>
      </c>
      <c r="U23" s="1">
        <v>9.35</v>
      </c>
      <c r="V23" s="1">
        <v>82</v>
      </c>
    </row>
    <row r="24" spans="1:25" x14ac:dyDescent="0.35">
      <c r="A24" s="43" t="s">
        <v>73</v>
      </c>
      <c r="B24" s="47">
        <f>AVERAGE(B5:B22)</f>
        <v>0.6581653295629456</v>
      </c>
      <c r="C24" s="47">
        <f t="shared" ref="C24:E24" si="0">AVERAGE(C5:C22)</f>
        <v>0.81233136195109534</v>
      </c>
      <c r="D24" s="47">
        <f t="shared" si="0"/>
        <v>0.64636968357356428</v>
      </c>
      <c r="E24" s="47">
        <f t="shared" si="0"/>
        <v>-1.3961682722677161E-2</v>
      </c>
      <c r="G24" s="2" t="s">
        <v>5</v>
      </c>
      <c r="H24" s="1">
        <v>4.3139999999999998E-2</v>
      </c>
      <c r="I24" s="1"/>
      <c r="J24" s="1"/>
      <c r="K24" s="1"/>
      <c r="L24" s="1"/>
      <c r="N24" s="2"/>
      <c r="O24" s="1"/>
      <c r="P24" s="1"/>
      <c r="Q24" s="1"/>
      <c r="R24" s="1"/>
      <c r="S24" s="1"/>
      <c r="T24" s="1"/>
      <c r="U24" s="1"/>
      <c r="V24" s="1"/>
    </row>
    <row r="25" spans="1:25" x14ac:dyDescent="0.35">
      <c r="A25" s="43" t="s">
        <v>83</v>
      </c>
      <c r="B25" s="47">
        <f>MEDIAN(B5:B22)</f>
        <v>0.71170143415906129</v>
      </c>
      <c r="C25" s="47">
        <f t="shared" ref="C25:E25" si="1">MEDIAN(C5:C22)</f>
        <v>0.81502281502281504</v>
      </c>
      <c r="D25" s="47">
        <f t="shared" si="1"/>
        <v>0.76069982648930012</v>
      </c>
      <c r="E25" s="47">
        <f t="shared" si="1"/>
        <v>-4.8012071606575368E-3</v>
      </c>
      <c r="G25" s="2" t="s">
        <v>4</v>
      </c>
      <c r="H25" s="54" t="s">
        <v>227</v>
      </c>
      <c r="I25" s="1"/>
      <c r="J25" s="1"/>
      <c r="K25" s="1"/>
      <c r="L25" s="1"/>
    </row>
    <row r="26" spans="1:25" x14ac:dyDescent="0.35">
      <c r="A26" s="43" t="s">
        <v>654</v>
      </c>
      <c r="B26" s="47">
        <f>STDEV(B5:B22)</f>
        <v>0.25810494363944037</v>
      </c>
      <c r="C26" s="47">
        <f t="shared" ref="C26:E26" si="2">STDEV(C5:C22)</f>
        <v>0.12385878686212091</v>
      </c>
      <c r="D26" s="47">
        <f t="shared" si="2"/>
        <v>0.22977199555952782</v>
      </c>
      <c r="E26" s="47">
        <f t="shared" si="2"/>
        <v>0.2150792196772689</v>
      </c>
      <c r="G26" s="2"/>
      <c r="H26" s="1"/>
      <c r="I26" s="1"/>
      <c r="J26" s="1"/>
      <c r="K26" s="1"/>
      <c r="L26" s="1"/>
    </row>
    <row r="27" spans="1:25" x14ac:dyDescent="0.35">
      <c r="A27" s="43" t="s">
        <v>655</v>
      </c>
      <c r="B27" s="47">
        <f>COUNT(B5:B22)</f>
        <v>18</v>
      </c>
      <c r="C27" s="47">
        <f t="shared" ref="C27:E27" si="3">COUNT(C5:C22)</f>
        <v>12</v>
      </c>
      <c r="D27" s="47">
        <f t="shared" si="3"/>
        <v>16</v>
      </c>
      <c r="E27" s="47">
        <f t="shared" si="3"/>
        <v>16</v>
      </c>
      <c r="G27" s="2" t="s">
        <v>3</v>
      </c>
      <c r="H27" s="1"/>
      <c r="I27" s="1"/>
      <c r="J27" s="1"/>
      <c r="K27" s="1"/>
      <c r="L27" s="1"/>
    </row>
    <row r="28" spans="1:25" x14ac:dyDescent="0.35">
      <c r="G28" s="2" t="s">
        <v>2</v>
      </c>
      <c r="H28" s="1">
        <v>2</v>
      </c>
      <c r="I28" s="1"/>
      <c r="J28" s="1"/>
      <c r="K28" s="1"/>
      <c r="L28" s="1"/>
    </row>
    <row r="29" spans="1:25" x14ac:dyDescent="0.35">
      <c r="G29" s="2" t="s">
        <v>1</v>
      </c>
      <c r="H29" s="1">
        <v>3</v>
      </c>
      <c r="I29" s="1"/>
      <c r="J29" s="1"/>
      <c r="K29" s="1"/>
      <c r="L29" s="1"/>
    </row>
    <row r="30" spans="1:25" x14ac:dyDescent="0.35">
      <c r="G30" s="2" t="s">
        <v>0</v>
      </c>
      <c r="H30" s="1">
        <v>88</v>
      </c>
      <c r="I30" s="1"/>
      <c r="J30" s="1"/>
      <c r="K30" s="1"/>
      <c r="L30" s="1"/>
    </row>
    <row r="31" spans="1:25" x14ac:dyDescent="0.35">
      <c r="G31" s="2"/>
      <c r="H31" s="1"/>
      <c r="I31" s="1"/>
      <c r="J31" s="1"/>
      <c r="K31" s="1"/>
      <c r="L31" s="1"/>
    </row>
    <row r="34" spans="2:25" ht="23" x14ac:dyDescent="0.5">
      <c r="B34" s="76" t="s">
        <v>753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</row>
    <row r="35" spans="2:25" x14ac:dyDescent="0.35">
      <c r="B35" s="65" t="s">
        <v>59</v>
      </c>
      <c r="C35" s="65"/>
      <c r="D35" s="65"/>
      <c r="E35" s="65"/>
      <c r="G35" s="65" t="s">
        <v>58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spans="2:25" x14ac:dyDescent="0.35">
      <c r="B36" s="57" t="s">
        <v>162</v>
      </c>
      <c r="C36" s="9" t="s">
        <v>403</v>
      </c>
      <c r="D36" s="9" t="s">
        <v>404</v>
      </c>
      <c r="E36" s="9" t="s">
        <v>754</v>
      </c>
      <c r="G36" s="79" t="s">
        <v>164</v>
      </c>
      <c r="H36" s="79"/>
      <c r="I36" s="41"/>
      <c r="J36" s="41"/>
      <c r="K36" s="41"/>
      <c r="L36" s="79" t="s">
        <v>163</v>
      </c>
      <c r="M36" s="79"/>
      <c r="N36" s="79"/>
      <c r="O36" s="79"/>
      <c r="P36" s="79"/>
      <c r="Q36" s="79"/>
      <c r="R36" s="79"/>
      <c r="S36" s="79"/>
      <c r="T36" s="79"/>
      <c r="V36" s="79" t="s">
        <v>55</v>
      </c>
      <c r="W36" s="79"/>
    </row>
    <row r="37" spans="2:25" x14ac:dyDescent="0.35">
      <c r="B37" s="1">
        <v>0.1</v>
      </c>
      <c r="C37" s="1">
        <v>0.17</v>
      </c>
      <c r="D37" s="1">
        <v>0.13</v>
      </c>
      <c r="E37" s="1">
        <v>0.21</v>
      </c>
      <c r="G37" s="2" t="s">
        <v>53</v>
      </c>
      <c r="H37" s="1" t="s">
        <v>755</v>
      </c>
      <c r="L37" s="2" t="s">
        <v>49</v>
      </c>
      <c r="M37" s="1">
        <v>1</v>
      </c>
      <c r="N37" s="1"/>
      <c r="O37" s="1"/>
      <c r="P37" s="1"/>
      <c r="Q37" s="1"/>
      <c r="R37" s="1"/>
      <c r="S37" s="1"/>
      <c r="T37" s="20"/>
      <c r="V37" s="22" t="s">
        <v>134</v>
      </c>
      <c r="W37" s="22">
        <v>1.212445</v>
      </c>
    </row>
    <row r="38" spans="2:25" x14ac:dyDescent="0.35">
      <c r="B38" s="1">
        <v>0.79</v>
      </c>
      <c r="C38" s="1">
        <v>-0.54</v>
      </c>
      <c r="D38" s="1">
        <v>0.6</v>
      </c>
      <c r="E38" s="1">
        <v>0.25</v>
      </c>
      <c r="G38" s="2"/>
      <c r="H38" s="1"/>
      <c r="L38" s="2" t="s">
        <v>48</v>
      </c>
      <c r="M38" s="1">
        <v>6</v>
      </c>
      <c r="N38" s="1"/>
      <c r="O38" s="1"/>
      <c r="P38" s="1"/>
      <c r="Q38" s="1"/>
      <c r="R38" s="1"/>
      <c r="S38" s="1"/>
      <c r="T38" s="20"/>
      <c r="V38" s="22" t="s">
        <v>29</v>
      </c>
      <c r="W38" s="22">
        <v>0.95</v>
      </c>
    </row>
    <row r="39" spans="2:25" x14ac:dyDescent="0.35">
      <c r="B39" s="1">
        <v>0.81</v>
      </c>
      <c r="C39" s="1">
        <v>-0.11</v>
      </c>
      <c r="D39" s="1">
        <v>-0.14000000000000001</v>
      </c>
      <c r="E39" s="1">
        <v>0.27</v>
      </c>
      <c r="G39" s="2" t="s">
        <v>91</v>
      </c>
      <c r="H39" s="1"/>
      <c r="L39" s="2" t="s">
        <v>47</v>
      </c>
      <c r="M39" s="1">
        <v>0.05</v>
      </c>
      <c r="N39" s="1"/>
      <c r="O39" s="1"/>
      <c r="P39" s="1"/>
      <c r="Q39" s="1"/>
      <c r="R39" s="1"/>
      <c r="S39" s="1"/>
      <c r="T39" s="20"/>
      <c r="V39" s="22" t="s">
        <v>159</v>
      </c>
      <c r="W39" s="22">
        <v>20</v>
      </c>
    </row>
    <row r="40" spans="2:25" x14ac:dyDescent="0.35">
      <c r="B40" s="1">
        <v>0.5</v>
      </c>
      <c r="C40" s="1">
        <v>0.01</v>
      </c>
      <c r="D40" s="1">
        <v>0.41</v>
      </c>
      <c r="E40" s="1">
        <v>-0.08</v>
      </c>
      <c r="G40" s="2" t="s">
        <v>87</v>
      </c>
      <c r="H40" s="1" t="s">
        <v>756</v>
      </c>
      <c r="L40" s="2"/>
      <c r="M40" s="1"/>
      <c r="N40" s="1"/>
      <c r="O40" s="1"/>
      <c r="P40" s="1"/>
      <c r="Q40" s="1"/>
      <c r="R40" s="1"/>
      <c r="S40" s="1"/>
      <c r="T40" s="20"/>
    </row>
    <row r="41" spans="2:25" x14ac:dyDescent="0.35">
      <c r="B41" s="1">
        <v>0.6</v>
      </c>
      <c r="C41" s="1">
        <v>0.06</v>
      </c>
      <c r="D41" s="1">
        <v>0.47</v>
      </c>
      <c r="E41" s="1">
        <v>0.04</v>
      </c>
      <c r="G41" s="2" t="s">
        <v>32</v>
      </c>
      <c r="H41" s="1" t="s">
        <v>25</v>
      </c>
      <c r="L41" s="2" t="s">
        <v>93</v>
      </c>
      <c r="M41" s="1" t="s">
        <v>77</v>
      </c>
      <c r="N41" s="1" t="s">
        <v>41</v>
      </c>
      <c r="O41" s="1" t="s">
        <v>40</v>
      </c>
      <c r="P41" s="1" t="s">
        <v>39</v>
      </c>
      <c r="Q41" s="1" t="s">
        <v>38</v>
      </c>
      <c r="R41" s="1"/>
      <c r="S41" s="1"/>
      <c r="T41" s="20"/>
    </row>
    <row r="42" spans="2:25" x14ac:dyDescent="0.35">
      <c r="B42" s="1">
        <v>0.45</v>
      </c>
      <c r="C42" s="1">
        <v>0.14000000000000001</v>
      </c>
      <c r="D42" s="1">
        <v>-0.32</v>
      </c>
      <c r="E42" s="1">
        <v>0.08</v>
      </c>
      <c r="G42" s="2" t="s">
        <v>44</v>
      </c>
      <c r="H42" s="1" t="s">
        <v>26</v>
      </c>
      <c r="L42" s="2" t="s">
        <v>898</v>
      </c>
      <c r="M42" s="1">
        <v>0.61270000000000002</v>
      </c>
      <c r="N42" s="54" t="s">
        <v>758</v>
      </c>
      <c r="O42" s="1" t="s">
        <v>27</v>
      </c>
      <c r="P42" s="1" t="s">
        <v>26</v>
      </c>
      <c r="Q42" s="54" t="s">
        <v>25</v>
      </c>
      <c r="R42" s="1" t="s">
        <v>92</v>
      </c>
      <c r="S42" s="1"/>
      <c r="T42" s="20"/>
    </row>
    <row r="43" spans="2:25" x14ac:dyDescent="0.35">
      <c r="B43" s="1">
        <v>0.54</v>
      </c>
      <c r="C43" s="1">
        <v>0.08</v>
      </c>
      <c r="D43" s="1">
        <v>0.56999999999999995</v>
      </c>
      <c r="E43" s="1">
        <v>0.22</v>
      </c>
      <c r="G43" s="2" t="s">
        <v>69</v>
      </c>
      <c r="H43" s="1" t="s">
        <v>27</v>
      </c>
      <c r="L43" s="2" t="s">
        <v>899</v>
      </c>
      <c r="M43" s="1">
        <v>0.6169</v>
      </c>
      <c r="N43" s="54" t="s">
        <v>759</v>
      </c>
      <c r="O43" s="1" t="s">
        <v>27</v>
      </c>
      <c r="P43" s="1" t="s">
        <v>62</v>
      </c>
      <c r="Q43" s="54">
        <v>6.9999999999999999E-4</v>
      </c>
      <c r="R43" s="1" t="s">
        <v>89</v>
      </c>
      <c r="S43" s="1"/>
      <c r="T43" s="20"/>
    </row>
    <row r="44" spans="2:25" x14ac:dyDescent="0.35">
      <c r="B44" s="1">
        <v>0.76</v>
      </c>
      <c r="C44" s="1">
        <v>-0.17</v>
      </c>
      <c r="D44" s="1">
        <v>-0.25</v>
      </c>
      <c r="E44" s="1">
        <v>0.1</v>
      </c>
      <c r="G44" s="2"/>
      <c r="H44" s="1"/>
      <c r="L44" s="2" t="s">
        <v>900</v>
      </c>
      <c r="M44" s="1">
        <v>0.51119999999999999</v>
      </c>
      <c r="N44" s="54" t="s">
        <v>760</v>
      </c>
      <c r="O44" s="1" t="s">
        <v>27</v>
      </c>
      <c r="P44" s="1" t="s">
        <v>26</v>
      </c>
      <c r="Q44" s="54" t="s">
        <v>25</v>
      </c>
      <c r="R44" s="1" t="s">
        <v>86</v>
      </c>
      <c r="S44" s="1"/>
      <c r="T44" s="20"/>
    </row>
    <row r="45" spans="2:25" x14ac:dyDescent="0.35">
      <c r="B45" s="1">
        <v>0.56000000000000005</v>
      </c>
      <c r="C45" s="1">
        <v>-0.25</v>
      </c>
      <c r="D45" s="1"/>
      <c r="E45" s="1">
        <v>0.04</v>
      </c>
      <c r="G45" s="2" t="s">
        <v>74</v>
      </c>
      <c r="H45" s="1"/>
      <c r="L45" s="8" t="s">
        <v>901</v>
      </c>
      <c r="M45" s="1">
        <v>4.1960000000000001E-3</v>
      </c>
      <c r="N45" s="54" t="s">
        <v>761</v>
      </c>
      <c r="O45" s="1" t="s">
        <v>31</v>
      </c>
      <c r="P45" s="1" t="s">
        <v>30</v>
      </c>
      <c r="Q45" s="54" t="s">
        <v>106</v>
      </c>
      <c r="R45" s="1" t="s">
        <v>105</v>
      </c>
      <c r="S45" s="1"/>
      <c r="T45" s="20"/>
    </row>
    <row r="46" spans="2:25" x14ac:dyDescent="0.35">
      <c r="B46" s="1">
        <v>0.9</v>
      </c>
      <c r="C46" s="1">
        <v>0.31</v>
      </c>
      <c r="D46" s="1"/>
      <c r="E46" s="1">
        <v>0.13</v>
      </c>
      <c r="G46" s="2" t="s">
        <v>72</v>
      </c>
      <c r="H46" s="1" t="s">
        <v>757</v>
      </c>
      <c r="L46" s="8" t="s">
        <v>902</v>
      </c>
      <c r="M46" s="1">
        <v>-0.10150000000000001</v>
      </c>
      <c r="N46" s="54" t="s">
        <v>762</v>
      </c>
      <c r="O46" s="1" t="s">
        <v>31</v>
      </c>
      <c r="P46" s="1" t="s">
        <v>30</v>
      </c>
      <c r="Q46" s="54">
        <v>0.65359999999999996</v>
      </c>
      <c r="R46" s="1" t="s">
        <v>158</v>
      </c>
      <c r="S46" s="1"/>
      <c r="T46" s="20"/>
    </row>
    <row r="47" spans="2:25" x14ac:dyDescent="0.35">
      <c r="B47" s="1">
        <v>0.27</v>
      </c>
      <c r="C47" s="1">
        <v>-0.04</v>
      </c>
      <c r="D47" s="1">
        <v>-0.34</v>
      </c>
      <c r="E47" s="1">
        <v>-0.02</v>
      </c>
      <c r="G47" s="2" t="s">
        <v>32</v>
      </c>
      <c r="H47" s="1" t="s">
        <v>25</v>
      </c>
      <c r="L47" s="8" t="s">
        <v>903</v>
      </c>
      <c r="M47" s="1">
        <v>-0.1057</v>
      </c>
      <c r="N47" s="54" t="s">
        <v>763</v>
      </c>
      <c r="O47" s="1" t="s">
        <v>31</v>
      </c>
      <c r="P47" s="1" t="s">
        <v>30</v>
      </c>
      <c r="Q47" s="54">
        <v>0.92559999999999998</v>
      </c>
      <c r="R47" s="1" t="s">
        <v>157</v>
      </c>
      <c r="S47" s="1"/>
      <c r="T47" s="20"/>
    </row>
    <row r="48" spans="2:25" x14ac:dyDescent="0.35">
      <c r="B48" s="1">
        <v>0.78</v>
      </c>
      <c r="C48" s="1">
        <v>0.22</v>
      </c>
      <c r="D48" s="1">
        <v>-0.35</v>
      </c>
      <c r="E48" s="1">
        <v>-0.09</v>
      </c>
      <c r="G48" s="2" t="s">
        <v>44</v>
      </c>
      <c r="H48" s="1" t="s">
        <v>26</v>
      </c>
      <c r="L48" s="2"/>
      <c r="M48" s="1"/>
      <c r="N48" s="1"/>
      <c r="O48" s="1"/>
      <c r="P48" s="1"/>
      <c r="Q48" s="1"/>
      <c r="R48" s="1"/>
      <c r="S48" s="1"/>
      <c r="T48" s="20"/>
    </row>
    <row r="49" spans="1:25" x14ac:dyDescent="0.35">
      <c r="B49" s="1"/>
      <c r="C49" s="1">
        <v>0.4</v>
      </c>
      <c r="D49" s="1">
        <v>-0.55000000000000004</v>
      </c>
      <c r="E49" s="1">
        <v>0.11</v>
      </c>
      <c r="G49" s="2" t="s">
        <v>69</v>
      </c>
      <c r="H49" s="1" t="s">
        <v>27</v>
      </c>
      <c r="L49" s="2" t="s">
        <v>20</v>
      </c>
      <c r="M49" s="1" t="s">
        <v>79</v>
      </c>
      <c r="N49" s="1" t="s">
        <v>78</v>
      </c>
      <c r="O49" s="1" t="s">
        <v>77</v>
      </c>
      <c r="P49" s="1" t="s">
        <v>16</v>
      </c>
      <c r="Q49" s="1" t="s">
        <v>76</v>
      </c>
      <c r="R49" s="1" t="s">
        <v>75</v>
      </c>
      <c r="S49" s="1" t="s">
        <v>13</v>
      </c>
      <c r="T49" s="20" t="s">
        <v>12</v>
      </c>
    </row>
    <row r="50" spans="1:25" x14ac:dyDescent="0.35">
      <c r="B50" s="1"/>
      <c r="C50" s="1">
        <v>-0.28999999999999998</v>
      </c>
      <c r="D50" s="1">
        <v>-0.45</v>
      </c>
      <c r="E50" s="1">
        <v>-0.18</v>
      </c>
      <c r="G50" s="2"/>
      <c r="H50" s="1"/>
      <c r="L50" s="2" t="s">
        <v>898</v>
      </c>
      <c r="M50" s="1">
        <v>0.58830000000000005</v>
      </c>
      <c r="N50" s="1">
        <v>-2.4379999999999999E-2</v>
      </c>
      <c r="O50" s="1">
        <v>0.61270000000000002</v>
      </c>
      <c r="P50" s="1">
        <v>9.2840000000000006E-2</v>
      </c>
      <c r="Q50" s="1">
        <v>12</v>
      </c>
      <c r="R50" s="1">
        <v>16</v>
      </c>
      <c r="S50" s="1">
        <v>6.6</v>
      </c>
      <c r="T50" s="20">
        <v>24.44</v>
      </c>
    </row>
    <row r="51" spans="1:25" x14ac:dyDescent="0.35">
      <c r="B51" s="1"/>
      <c r="C51" s="1">
        <v>-7.0000000000000007E-2</v>
      </c>
      <c r="D51" s="1">
        <v>0.23</v>
      </c>
      <c r="E51" s="1"/>
      <c r="G51" s="2" t="s">
        <v>3</v>
      </c>
      <c r="H51" s="1"/>
      <c r="L51" s="2" t="s">
        <v>899</v>
      </c>
      <c r="M51" s="1">
        <v>0.58830000000000005</v>
      </c>
      <c r="N51" s="1">
        <v>-2.8570000000000002E-2</v>
      </c>
      <c r="O51" s="1">
        <v>0.6169</v>
      </c>
      <c r="P51" s="1">
        <v>0.13020000000000001</v>
      </c>
      <c r="Q51" s="1">
        <v>12</v>
      </c>
      <c r="R51" s="1">
        <v>14</v>
      </c>
      <c r="S51" s="1">
        <v>4.7370000000000001</v>
      </c>
      <c r="T51" s="20">
        <v>21.23</v>
      </c>
    </row>
    <row r="52" spans="1:25" x14ac:dyDescent="0.35">
      <c r="B52" s="1"/>
      <c r="C52" s="1">
        <v>-0.31</v>
      </c>
      <c r="D52" s="1">
        <v>-0.41</v>
      </c>
      <c r="E52" s="1"/>
      <c r="G52" s="2" t="s">
        <v>66</v>
      </c>
      <c r="H52" s="1">
        <v>4</v>
      </c>
      <c r="L52" s="2" t="s">
        <v>900</v>
      </c>
      <c r="M52" s="1">
        <v>0.58830000000000005</v>
      </c>
      <c r="N52" s="1">
        <v>7.714E-2</v>
      </c>
      <c r="O52" s="1">
        <v>0.51119999999999999</v>
      </c>
      <c r="P52" s="1">
        <v>7.7729999999999994E-2</v>
      </c>
      <c r="Q52" s="1">
        <v>12</v>
      </c>
      <c r="R52" s="1">
        <v>14</v>
      </c>
      <c r="S52" s="1">
        <v>6.5759999999999996</v>
      </c>
      <c r="T52" s="20">
        <v>16.899999999999999</v>
      </c>
    </row>
    <row r="53" spans="1:25" x14ac:dyDescent="0.35">
      <c r="G53" s="2" t="s">
        <v>65</v>
      </c>
      <c r="H53" s="1">
        <v>56</v>
      </c>
      <c r="L53" s="8" t="s">
        <v>901</v>
      </c>
      <c r="M53" s="1">
        <v>-2.4379999999999999E-2</v>
      </c>
      <c r="N53" s="1">
        <v>-2.8570000000000002E-2</v>
      </c>
      <c r="O53" s="1">
        <v>4.1960000000000001E-3</v>
      </c>
      <c r="P53" s="1">
        <v>0.127</v>
      </c>
      <c r="Q53" s="1">
        <v>16</v>
      </c>
      <c r="R53" s="1">
        <v>14</v>
      </c>
      <c r="S53" s="1">
        <v>3.3029999999999997E-2</v>
      </c>
      <c r="T53" s="20">
        <v>20.77</v>
      </c>
    </row>
    <row r="54" spans="1:25" x14ac:dyDescent="0.35">
      <c r="A54" s="43" t="s">
        <v>73</v>
      </c>
      <c r="B54" s="47">
        <f>AVERAGE(B37:B52)</f>
        <v>0.58833333333333349</v>
      </c>
      <c r="C54" s="47">
        <f t="shared" ref="C54:E54" si="4">AVERAGE(C37:C52)</f>
        <v>-2.4374999999999997E-2</v>
      </c>
      <c r="D54" s="47">
        <f t="shared" si="4"/>
        <v>-2.8571428571428598E-2</v>
      </c>
      <c r="E54" s="47">
        <f t="shared" si="4"/>
        <v>7.7142857142857166E-2</v>
      </c>
      <c r="G54" s="19"/>
      <c r="H54" s="20"/>
      <c r="L54" s="8" t="s">
        <v>902</v>
      </c>
      <c r="M54" s="1">
        <v>-2.4379999999999999E-2</v>
      </c>
      <c r="N54" s="1">
        <v>7.714E-2</v>
      </c>
      <c r="O54" s="1">
        <v>-0.10150000000000001</v>
      </c>
      <c r="P54" s="1">
        <v>7.2239999999999999E-2</v>
      </c>
      <c r="Q54" s="1">
        <v>16</v>
      </c>
      <c r="R54" s="1">
        <v>14</v>
      </c>
      <c r="S54" s="1">
        <v>1.405</v>
      </c>
      <c r="T54" s="20">
        <v>23.75</v>
      </c>
    </row>
    <row r="55" spans="1:25" x14ac:dyDescent="0.35">
      <c r="A55" s="43" t="s">
        <v>83</v>
      </c>
      <c r="B55" s="47">
        <f>MEDIAN(B37:B52)</f>
        <v>0.58000000000000007</v>
      </c>
      <c r="C55" s="47">
        <f t="shared" ref="C55:E55" si="5">MEDIAN(C37:C52)</f>
        <v>-1.4999999999999999E-2</v>
      </c>
      <c r="D55" s="47">
        <f t="shared" si="5"/>
        <v>-0.19500000000000001</v>
      </c>
      <c r="E55" s="47">
        <f t="shared" si="5"/>
        <v>0.09</v>
      </c>
      <c r="G55" s="19"/>
      <c r="H55" s="20"/>
      <c r="L55" s="8" t="s">
        <v>903</v>
      </c>
      <c r="M55" s="1">
        <v>-2.8570000000000002E-2</v>
      </c>
      <c r="N55" s="1">
        <v>7.714E-2</v>
      </c>
      <c r="O55" s="1">
        <v>-0.1057</v>
      </c>
      <c r="P55" s="1">
        <v>0.11650000000000001</v>
      </c>
      <c r="Q55" s="1">
        <v>14</v>
      </c>
      <c r="R55" s="1">
        <v>14</v>
      </c>
      <c r="S55" s="1">
        <v>0.90769999999999995</v>
      </c>
      <c r="T55" s="20">
        <v>15.77</v>
      </c>
    </row>
    <row r="56" spans="1:25" x14ac:dyDescent="0.35">
      <c r="A56" s="43" t="s">
        <v>654</v>
      </c>
      <c r="B56" s="47">
        <f>STDEV(B37:B52)</f>
        <v>0.23801578760980338</v>
      </c>
      <c r="C56" s="47">
        <f t="shared" ref="C56:E56" si="6">STDEV(C37:C52)</f>
        <v>0.24971900875450656</v>
      </c>
      <c r="D56" s="47">
        <f t="shared" si="6"/>
        <v>0.41398359578903315</v>
      </c>
      <c r="E56" s="47">
        <f t="shared" si="6"/>
        <v>0.13601066538658318</v>
      </c>
      <c r="L56" s="19"/>
      <c r="M56" s="20"/>
      <c r="N56" s="20"/>
      <c r="O56" s="20"/>
      <c r="P56" s="20"/>
      <c r="Q56" s="20"/>
      <c r="R56" s="20"/>
      <c r="S56" s="20"/>
      <c r="T56" s="20"/>
    </row>
    <row r="57" spans="1:25" x14ac:dyDescent="0.35">
      <c r="A57" s="43" t="s">
        <v>655</v>
      </c>
      <c r="B57" s="47">
        <f>COUNT(B37:B52)</f>
        <v>12</v>
      </c>
      <c r="C57" s="47">
        <f t="shared" ref="C57:E57" si="7">COUNT(C37:C52)</f>
        <v>16</v>
      </c>
      <c r="D57" s="47">
        <f t="shared" si="7"/>
        <v>14</v>
      </c>
      <c r="E57" s="47">
        <f t="shared" si="7"/>
        <v>14</v>
      </c>
    </row>
    <row r="62" spans="1:25" ht="23" x14ac:dyDescent="0.5">
      <c r="B62" s="76" t="s">
        <v>779</v>
      </c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</row>
    <row r="63" spans="1:25" x14ac:dyDescent="0.35">
      <c r="H63" s="65" t="s">
        <v>58</v>
      </c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spans="1:25" x14ac:dyDescent="0.35">
      <c r="B64" s="65" t="s">
        <v>59</v>
      </c>
      <c r="C64" s="65"/>
      <c r="D64" s="65"/>
      <c r="E64" s="65"/>
      <c r="F64" s="65"/>
      <c r="H64" s="79" t="s">
        <v>164</v>
      </c>
      <c r="I64" s="79"/>
      <c r="L64" s="79" t="s">
        <v>163</v>
      </c>
      <c r="M64" s="79"/>
      <c r="N64" s="79"/>
      <c r="O64" s="79"/>
      <c r="P64" s="79"/>
      <c r="Q64" s="79"/>
      <c r="R64" s="79"/>
      <c r="S64" s="79"/>
      <c r="T64" s="79"/>
      <c r="V64" s="79" t="s">
        <v>55</v>
      </c>
      <c r="W64" s="79"/>
    </row>
    <row r="65" spans="2:23" x14ac:dyDescent="0.35">
      <c r="B65" s="57" t="s">
        <v>162</v>
      </c>
      <c r="C65" s="9" t="s">
        <v>222</v>
      </c>
      <c r="D65" s="57" t="s">
        <v>904</v>
      </c>
      <c r="E65" s="57" t="s">
        <v>905</v>
      </c>
      <c r="F65" s="57" t="s">
        <v>906</v>
      </c>
      <c r="H65" s="2" t="s">
        <v>53</v>
      </c>
      <c r="I65" s="1" t="s">
        <v>907</v>
      </c>
      <c r="L65" s="2" t="s">
        <v>49</v>
      </c>
      <c r="M65" s="1">
        <v>1</v>
      </c>
      <c r="N65" s="1"/>
      <c r="O65" s="1"/>
      <c r="P65" s="1"/>
      <c r="Q65" s="1"/>
      <c r="R65" s="1"/>
      <c r="S65" s="1"/>
      <c r="T65" s="1"/>
      <c r="V65" s="22" t="s">
        <v>134</v>
      </c>
      <c r="W65" s="22">
        <v>1.299304</v>
      </c>
    </row>
    <row r="66" spans="2:23" x14ac:dyDescent="0.35">
      <c r="B66" s="1">
        <v>0.1</v>
      </c>
      <c r="C66" s="1">
        <v>-0.05</v>
      </c>
      <c r="D66" s="1">
        <v>0.34</v>
      </c>
      <c r="E66" s="1">
        <v>0.6</v>
      </c>
      <c r="F66" s="1">
        <v>0.13</v>
      </c>
      <c r="H66" s="2"/>
      <c r="I66" s="1"/>
      <c r="L66" s="2" t="s">
        <v>48</v>
      </c>
      <c r="M66" s="1">
        <v>10</v>
      </c>
      <c r="N66" s="1"/>
      <c r="O66" s="1"/>
      <c r="P66" s="1"/>
      <c r="Q66" s="1"/>
      <c r="R66" s="1"/>
      <c r="S66" s="1"/>
      <c r="T66" s="1"/>
      <c r="V66" s="22" t="s">
        <v>29</v>
      </c>
      <c r="W66" s="22">
        <v>0.95</v>
      </c>
    </row>
    <row r="67" spans="2:23" x14ac:dyDescent="0.35">
      <c r="B67" s="1">
        <v>0.79</v>
      </c>
      <c r="C67" s="1">
        <v>0</v>
      </c>
      <c r="D67" s="1">
        <v>0.48</v>
      </c>
      <c r="E67" s="1">
        <v>0.25</v>
      </c>
      <c r="F67" s="1">
        <v>-0.33</v>
      </c>
      <c r="H67" s="2" t="s">
        <v>91</v>
      </c>
      <c r="I67" s="1"/>
      <c r="L67" s="2" t="s">
        <v>47</v>
      </c>
      <c r="M67" s="1">
        <v>0.05</v>
      </c>
      <c r="N67" s="1"/>
      <c r="O67" s="1"/>
      <c r="P67" s="1"/>
      <c r="Q67" s="1"/>
      <c r="R67" s="1"/>
      <c r="S67" s="1"/>
      <c r="T67" s="1"/>
      <c r="V67" s="22" t="s">
        <v>159</v>
      </c>
      <c r="W67" s="22">
        <v>20</v>
      </c>
    </row>
    <row r="68" spans="2:23" x14ac:dyDescent="0.35">
      <c r="B68" s="1">
        <v>0.81</v>
      </c>
      <c r="C68" s="1">
        <v>-0.44</v>
      </c>
      <c r="D68" s="1">
        <v>0.11</v>
      </c>
      <c r="E68" s="1">
        <v>0</v>
      </c>
      <c r="F68" s="1">
        <v>0.33</v>
      </c>
      <c r="H68" s="2" t="s">
        <v>87</v>
      </c>
      <c r="I68" s="1" t="s">
        <v>764</v>
      </c>
      <c r="L68" s="2"/>
      <c r="M68" s="1"/>
      <c r="N68" s="1"/>
      <c r="O68" s="1"/>
      <c r="P68" s="1"/>
      <c r="Q68" s="1"/>
      <c r="R68" s="1"/>
      <c r="S68" s="1"/>
      <c r="T68" s="1"/>
    </row>
    <row r="69" spans="2:23" x14ac:dyDescent="0.35">
      <c r="B69" s="1">
        <v>0.5</v>
      </c>
      <c r="C69" s="1">
        <v>0.13</v>
      </c>
      <c r="D69" s="1">
        <v>0.24</v>
      </c>
      <c r="E69" s="1">
        <v>-0.47</v>
      </c>
      <c r="F69" s="1">
        <v>-0.3</v>
      </c>
      <c r="H69" s="2" t="s">
        <v>32</v>
      </c>
      <c r="I69" s="1" t="s">
        <v>25</v>
      </c>
      <c r="L69" s="2" t="s">
        <v>93</v>
      </c>
      <c r="M69" s="1" t="s">
        <v>77</v>
      </c>
      <c r="N69" s="1" t="s">
        <v>41</v>
      </c>
      <c r="O69" s="1" t="s">
        <v>40</v>
      </c>
      <c r="P69" s="1" t="s">
        <v>39</v>
      </c>
      <c r="Q69" s="1" t="s">
        <v>38</v>
      </c>
      <c r="R69" s="1"/>
      <c r="S69" s="1"/>
      <c r="T69" s="1"/>
    </row>
    <row r="70" spans="2:23" x14ac:dyDescent="0.35">
      <c r="B70" s="1">
        <v>0.6</v>
      </c>
      <c r="C70" s="1">
        <v>-0.19</v>
      </c>
      <c r="D70" s="1">
        <v>0.01</v>
      </c>
      <c r="E70" s="1">
        <v>-0.11</v>
      </c>
      <c r="F70" s="1">
        <v>-7.0000000000000007E-2</v>
      </c>
      <c r="H70" s="2" t="s">
        <v>44</v>
      </c>
      <c r="I70" s="1" t="s">
        <v>26</v>
      </c>
      <c r="L70" s="2" t="s">
        <v>908</v>
      </c>
      <c r="M70" s="1">
        <v>0.66849999999999998</v>
      </c>
      <c r="N70" s="1" t="s">
        <v>766</v>
      </c>
      <c r="O70" s="1" t="s">
        <v>27</v>
      </c>
      <c r="P70" s="1" t="s">
        <v>26</v>
      </c>
      <c r="Q70" s="54" t="s">
        <v>25</v>
      </c>
      <c r="R70" s="1" t="s">
        <v>92</v>
      </c>
      <c r="S70" s="1"/>
      <c r="T70" s="1"/>
    </row>
    <row r="71" spans="2:23" x14ac:dyDescent="0.35">
      <c r="B71" s="1">
        <v>0.45</v>
      </c>
      <c r="C71" s="1">
        <v>0.15</v>
      </c>
      <c r="D71" s="1">
        <v>0.41</v>
      </c>
      <c r="E71" s="1">
        <v>0.26</v>
      </c>
      <c r="F71" s="1">
        <v>0</v>
      </c>
      <c r="H71" s="2" t="s">
        <v>69</v>
      </c>
      <c r="I71" s="1" t="s">
        <v>27</v>
      </c>
      <c r="L71" s="2" t="s">
        <v>917</v>
      </c>
      <c r="M71" s="1">
        <v>0.3629</v>
      </c>
      <c r="N71" s="1" t="s">
        <v>767</v>
      </c>
      <c r="O71" s="1" t="s">
        <v>27</v>
      </c>
      <c r="P71" s="1" t="s">
        <v>62</v>
      </c>
      <c r="Q71" s="54">
        <v>2.0000000000000001E-4</v>
      </c>
      <c r="R71" s="1" t="s">
        <v>89</v>
      </c>
      <c r="S71" s="1"/>
      <c r="T71" s="1"/>
    </row>
    <row r="72" spans="2:23" x14ac:dyDescent="0.35">
      <c r="B72" s="1">
        <v>0.54</v>
      </c>
      <c r="C72" s="1">
        <v>-0.01</v>
      </c>
      <c r="D72" s="1">
        <v>0.45</v>
      </c>
      <c r="E72" s="1">
        <v>0.46</v>
      </c>
      <c r="F72" s="1">
        <v>0.16</v>
      </c>
      <c r="H72" s="2"/>
      <c r="I72" s="1"/>
      <c r="L72" s="2" t="s">
        <v>909</v>
      </c>
      <c r="M72" s="1">
        <v>0.62949999999999995</v>
      </c>
      <c r="N72" s="1" t="s">
        <v>768</v>
      </c>
      <c r="O72" s="1" t="s">
        <v>27</v>
      </c>
      <c r="P72" s="1" t="s">
        <v>26</v>
      </c>
      <c r="Q72" s="54" t="s">
        <v>25</v>
      </c>
      <c r="R72" s="1" t="s">
        <v>86</v>
      </c>
      <c r="S72" s="1"/>
      <c r="T72" s="1"/>
    </row>
    <row r="73" spans="2:23" x14ac:dyDescent="0.35">
      <c r="B73" s="1">
        <v>0.76</v>
      </c>
      <c r="C73" s="1">
        <v>0.15</v>
      </c>
      <c r="D73" s="1">
        <v>0.35</v>
      </c>
      <c r="E73" s="1">
        <v>0.5</v>
      </c>
      <c r="F73" s="1">
        <v>0.26</v>
      </c>
      <c r="H73" s="2" t="s">
        <v>74</v>
      </c>
      <c r="I73" s="1"/>
      <c r="L73" s="2" t="s">
        <v>910</v>
      </c>
      <c r="M73" s="1">
        <v>0.66349999999999998</v>
      </c>
      <c r="N73" s="1" t="s">
        <v>769</v>
      </c>
      <c r="O73" s="1" t="s">
        <v>27</v>
      </c>
      <c r="P73" s="1" t="s">
        <v>26</v>
      </c>
      <c r="Q73" s="54" t="s">
        <v>25</v>
      </c>
      <c r="R73" s="1" t="s">
        <v>84</v>
      </c>
      <c r="S73" s="1"/>
      <c r="T73" s="1"/>
    </row>
    <row r="74" spans="2:23" x14ac:dyDescent="0.35">
      <c r="B74" s="1">
        <v>0.56000000000000005</v>
      </c>
      <c r="C74" s="1">
        <v>-0.16</v>
      </c>
      <c r="D74" s="1">
        <v>0.09</v>
      </c>
      <c r="E74" s="1">
        <v>0.5</v>
      </c>
      <c r="F74" s="1">
        <v>-0.03</v>
      </c>
      <c r="H74" s="2" t="s">
        <v>72</v>
      </c>
      <c r="I74" s="1" t="s">
        <v>765</v>
      </c>
      <c r="L74" s="2" t="s">
        <v>914</v>
      </c>
      <c r="M74" s="1">
        <v>-0.30559999999999998</v>
      </c>
      <c r="N74" s="1" t="s">
        <v>770</v>
      </c>
      <c r="O74" s="1" t="s">
        <v>27</v>
      </c>
      <c r="P74" s="1" t="s">
        <v>62</v>
      </c>
      <c r="Q74" s="54">
        <v>8.0000000000000004E-4</v>
      </c>
      <c r="R74" s="1" t="s">
        <v>105</v>
      </c>
      <c r="S74" s="1"/>
      <c r="T74" s="1"/>
    </row>
    <row r="75" spans="2:23" x14ac:dyDescent="0.35">
      <c r="B75" s="1">
        <v>0.9</v>
      </c>
      <c r="C75" s="1">
        <v>-0.19</v>
      </c>
      <c r="D75" s="1">
        <v>0.11</v>
      </c>
      <c r="E75" s="1">
        <v>0.08</v>
      </c>
      <c r="F75" s="1">
        <v>-0.02</v>
      </c>
      <c r="H75" s="2" t="s">
        <v>32</v>
      </c>
      <c r="I75" s="1" t="s">
        <v>25</v>
      </c>
      <c r="L75" s="2" t="s">
        <v>911</v>
      </c>
      <c r="M75" s="1">
        <v>-3.9E-2</v>
      </c>
      <c r="N75" s="1" t="s">
        <v>771</v>
      </c>
      <c r="O75" s="1" t="s">
        <v>31</v>
      </c>
      <c r="P75" s="1" t="s">
        <v>30</v>
      </c>
      <c r="Q75" s="54" t="s">
        <v>106</v>
      </c>
      <c r="R75" s="1" t="s">
        <v>158</v>
      </c>
      <c r="S75" s="1"/>
      <c r="T75" s="1"/>
    </row>
    <row r="76" spans="2:23" x14ac:dyDescent="0.35">
      <c r="B76" s="1">
        <v>0.27</v>
      </c>
      <c r="C76" s="1">
        <v>-0.26</v>
      </c>
      <c r="D76" s="1">
        <v>0.52</v>
      </c>
      <c r="E76" s="1">
        <v>0.2</v>
      </c>
      <c r="F76" s="1">
        <v>-0.06</v>
      </c>
      <c r="H76" s="2" t="s">
        <v>44</v>
      </c>
      <c r="I76" s="1" t="s">
        <v>26</v>
      </c>
      <c r="L76" s="2" t="s">
        <v>912</v>
      </c>
      <c r="M76" s="1">
        <v>-5.0000000000000001E-3</v>
      </c>
      <c r="N76" s="1" t="s">
        <v>772</v>
      </c>
      <c r="O76" s="1" t="s">
        <v>31</v>
      </c>
      <c r="P76" s="1" t="s">
        <v>30</v>
      </c>
      <c r="Q76" s="54" t="s">
        <v>106</v>
      </c>
      <c r="R76" s="1" t="s">
        <v>773</v>
      </c>
      <c r="S76" s="1"/>
      <c r="T76" s="1"/>
    </row>
    <row r="77" spans="2:23" x14ac:dyDescent="0.35">
      <c r="B77" s="1">
        <v>0.78</v>
      </c>
      <c r="C77" s="1">
        <v>0.15</v>
      </c>
      <c r="D77" s="1">
        <v>0.39</v>
      </c>
      <c r="E77" s="1">
        <v>0.11</v>
      </c>
      <c r="F77" s="1">
        <v>-0.06</v>
      </c>
      <c r="H77" s="2" t="s">
        <v>69</v>
      </c>
      <c r="I77" s="1" t="s">
        <v>27</v>
      </c>
      <c r="L77" s="2" t="s">
        <v>913</v>
      </c>
      <c r="M77" s="1">
        <v>0.2666</v>
      </c>
      <c r="N77" s="1" t="s">
        <v>774</v>
      </c>
      <c r="O77" s="1" t="s">
        <v>31</v>
      </c>
      <c r="P77" s="1" t="s">
        <v>30</v>
      </c>
      <c r="Q77" s="54">
        <v>7.1499999999999994E-2</v>
      </c>
      <c r="R77" s="1" t="s">
        <v>157</v>
      </c>
      <c r="S77" s="1"/>
      <c r="T77" s="1"/>
    </row>
    <row r="78" spans="2:23" x14ac:dyDescent="0.35">
      <c r="B78" s="1">
        <v>0.86</v>
      </c>
      <c r="C78" s="1">
        <v>0.03</v>
      </c>
      <c r="D78" s="1">
        <v>0.31</v>
      </c>
      <c r="E78" s="1">
        <v>-0.44</v>
      </c>
      <c r="F78" s="1">
        <v>0.39</v>
      </c>
      <c r="H78" s="2"/>
      <c r="I78" s="1"/>
      <c r="L78" s="2" t="s">
        <v>915</v>
      </c>
      <c r="M78" s="1">
        <v>0.30059999999999998</v>
      </c>
      <c r="N78" s="1" t="s">
        <v>775</v>
      </c>
      <c r="O78" s="1" t="s">
        <v>27</v>
      </c>
      <c r="P78" s="1" t="s">
        <v>63</v>
      </c>
      <c r="Q78" s="54">
        <v>5.1000000000000004E-3</v>
      </c>
      <c r="R78" s="1" t="s">
        <v>776</v>
      </c>
      <c r="S78" s="1"/>
      <c r="T78" s="1"/>
    </row>
    <row r="79" spans="2:23" x14ac:dyDescent="0.35">
      <c r="B79" s="1">
        <v>0.76</v>
      </c>
      <c r="C79" s="1">
        <v>0.31</v>
      </c>
      <c r="D79" s="1">
        <v>0.33</v>
      </c>
      <c r="E79" s="1">
        <v>-0.35</v>
      </c>
      <c r="F79" s="1">
        <v>-0.22</v>
      </c>
      <c r="H79" s="2" t="s">
        <v>3</v>
      </c>
      <c r="I79" s="1"/>
      <c r="L79" s="2" t="s">
        <v>916</v>
      </c>
      <c r="M79" s="1">
        <v>3.4000000000000002E-2</v>
      </c>
      <c r="N79" s="1" t="s">
        <v>777</v>
      </c>
      <c r="O79" s="1" t="s">
        <v>31</v>
      </c>
      <c r="P79" s="1" t="s">
        <v>30</v>
      </c>
      <c r="Q79" s="54" t="s">
        <v>106</v>
      </c>
      <c r="R79" s="1" t="s">
        <v>778</v>
      </c>
      <c r="S79" s="1"/>
      <c r="T79" s="1"/>
    </row>
    <row r="80" spans="2:23" x14ac:dyDescent="0.35">
      <c r="B80" s="1">
        <v>0.78</v>
      </c>
      <c r="C80" s="1">
        <v>-0.2</v>
      </c>
      <c r="D80" s="1">
        <v>-0.11</v>
      </c>
      <c r="E80" s="1">
        <v>-0.23</v>
      </c>
      <c r="F80" s="1">
        <v>0.21</v>
      </c>
      <c r="H80" s="2" t="s">
        <v>66</v>
      </c>
      <c r="I80" s="1">
        <v>5</v>
      </c>
      <c r="L80" s="2"/>
      <c r="M80" s="1"/>
      <c r="N80" s="1"/>
      <c r="O80" s="1"/>
      <c r="P80" s="1"/>
      <c r="Q80" s="1"/>
      <c r="R80" s="1"/>
      <c r="S80" s="1"/>
      <c r="T80" s="1"/>
    </row>
    <row r="81" spans="1:20" x14ac:dyDescent="0.35">
      <c r="B81" s="1">
        <v>0.87</v>
      </c>
      <c r="C81" s="1">
        <v>0.33</v>
      </c>
      <c r="D81" s="1">
        <v>0.56000000000000005</v>
      </c>
      <c r="E81" s="1">
        <v>-0.41</v>
      </c>
      <c r="F81" s="1">
        <v>-0.42</v>
      </c>
      <c r="H81" s="2" t="s">
        <v>65</v>
      </c>
      <c r="I81" s="1">
        <v>100</v>
      </c>
      <c r="L81" s="2" t="s">
        <v>20</v>
      </c>
      <c r="M81" s="1" t="s">
        <v>79</v>
      </c>
      <c r="N81" s="1" t="s">
        <v>78</v>
      </c>
      <c r="O81" s="1" t="s">
        <v>77</v>
      </c>
      <c r="P81" s="1" t="s">
        <v>16</v>
      </c>
      <c r="Q81" s="1" t="s">
        <v>76</v>
      </c>
      <c r="R81" s="1" t="s">
        <v>75</v>
      </c>
      <c r="S81" s="1" t="s">
        <v>13</v>
      </c>
      <c r="T81" s="1" t="s">
        <v>12</v>
      </c>
    </row>
    <row r="82" spans="1:20" x14ac:dyDescent="0.35">
      <c r="B82" s="1"/>
      <c r="C82" s="1"/>
      <c r="D82" s="1">
        <v>-0.23</v>
      </c>
      <c r="E82" s="1">
        <v>-0.27</v>
      </c>
      <c r="F82" s="1">
        <v>-0.31</v>
      </c>
      <c r="H82" s="2"/>
      <c r="I82" s="1"/>
      <c r="L82" s="2" t="s">
        <v>908</v>
      </c>
      <c r="M82" s="1">
        <v>0.63849999999999996</v>
      </c>
      <c r="N82" s="1">
        <v>-0.03</v>
      </c>
      <c r="O82" s="1">
        <v>0.66849999999999998</v>
      </c>
      <c r="P82" s="1">
        <v>6.2210000000000001E-2</v>
      </c>
      <c r="Q82" s="1">
        <v>20</v>
      </c>
      <c r="R82" s="1">
        <v>24</v>
      </c>
      <c r="S82" s="1">
        <v>10.75</v>
      </c>
      <c r="T82" s="1">
        <v>38.130000000000003</v>
      </c>
    </row>
    <row r="83" spans="1:20" x14ac:dyDescent="0.35">
      <c r="B83" s="1">
        <v>0.7</v>
      </c>
      <c r="C83" s="1">
        <v>-0.28999999999999998</v>
      </c>
      <c r="D83" s="1">
        <v>0.6</v>
      </c>
      <c r="E83" s="1">
        <v>-0.28000000000000003</v>
      </c>
      <c r="F83" s="1">
        <v>-0.11</v>
      </c>
      <c r="H83" s="2"/>
      <c r="I83" s="1"/>
      <c r="L83" s="2" t="s">
        <v>917</v>
      </c>
      <c r="M83" s="1">
        <v>0.63849999999999996</v>
      </c>
      <c r="N83" s="1">
        <v>0.27560000000000001</v>
      </c>
      <c r="O83" s="1">
        <v>0.3629</v>
      </c>
      <c r="P83" s="1">
        <v>7.3480000000000004E-2</v>
      </c>
      <c r="Q83" s="1">
        <v>20</v>
      </c>
      <c r="R83" s="1">
        <v>18</v>
      </c>
      <c r="S83" s="1">
        <v>4.9390000000000001</v>
      </c>
      <c r="T83" s="1">
        <v>34.869999999999997</v>
      </c>
    </row>
    <row r="84" spans="1:20" x14ac:dyDescent="0.35">
      <c r="B84" s="1">
        <v>0.61</v>
      </c>
      <c r="C84" s="1">
        <v>0.05</v>
      </c>
      <c r="D84" s="1"/>
      <c r="E84" s="1">
        <v>-0.16</v>
      </c>
      <c r="F84" s="1"/>
      <c r="L84" s="2" t="s">
        <v>909</v>
      </c>
      <c r="M84" s="1">
        <v>0.63849999999999996</v>
      </c>
      <c r="N84" s="1">
        <v>8.9999999999999993E-3</v>
      </c>
      <c r="O84" s="1">
        <v>0.62949999999999995</v>
      </c>
      <c r="P84" s="1">
        <v>9.0440000000000006E-2</v>
      </c>
      <c r="Q84" s="1">
        <v>20</v>
      </c>
      <c r="R84" s="1">
        <v>20</v>
      </c>
      <c r="S84" s="1">
        <v>6.9610000000000003</v>
      </c>
      <c r="T84" s="1">
        <v>32.26</v>
      </c>
    </row>
    <row r="85" spans="1:20" x14ac:dyDescent="0.35">
      <c r="B85" s="1">
        <v>0.35</v>
      </c>
      <c r="C85" s="1">
        <v>-0.21</v>
      </c>
      <c r="D85" s="1"/>
      <c r="E85" s="1">
        <v>-0.06</v>
      </c>
      <c r="F85" s="1"/>
      <c r="L85" s="2" t="s">
        <v>910</v>
      </c>
      <c r="M85" s="1">
        <v>0.63849999999999996</v>
      </c>
      <c r="N85" s="1">
        <v>-2.5000000000000001E-2</v>
      </c>
      <c r="O85" s="1">
        <v>0.66349999999999998</v>
      </c>
      <c r="P85" s="1">
        <v>7.3940000000000006E-2</v>
      </c>
      <c r="Q85" s="1">
        <v>20</v>
      </c>
      <c r="R85" s="1">
        <v>18</v>
      </c>
      <c r="S85" s="1">
        <v>8.9740000000000002</v>
      </c>
      <c r="T85" s="1">
        <v>34.74</v>
      </c>
    </row>
    <row r="86" spans="1:20" x14ac:dyDescent="0.35">
      <c r="B86" s="1">
        <v>0.78</v>
      </c>
      <c r="C86" s="1">
        <v>-0.1</v>
      </c>
      <c r="D86" s="1"/>
      <c r="E86" s="1"/>
      <c r="F86" s="1"/>
      <c r="L86" s="2" t="s">
        <v>914</v>
      </c>
      <c r="M86" s="1">
        <v>-0.03</v>
      </c>
      <c r="N86" s="1">
        <v>0.27560000000000001</v>
      </c>
      <c r="O86" s="1">
        <v>-0.30559999999999998</v>
      </c>
      <c r="P86" s="1">
        <v>6.7379999999999995E-2</v>
      </c>
      <c r="Q86" s="1">
        <v>24</v>
      </c>
      <c r="R86" s="1">
        <v>18</v>
      </c>
      <c r="S86" s="1">
        <v>4.5350000000000001</v>
      </c>
      <c r="T86" s="1">
        <v>32.200000000000003</v>
      </c>
    </row>
    <row r="87" spans="1:20" x14ac:dyDescent="0.35">
      <c r="B87" s="1"/>
      <c r="C87" s="1">
        <v>0.11</v>
      </c>
      <c r="D87" s="1"/>
      <c r="E87" s="1"/>
      <c r="F87" s="1"/>
      <c r="L87" s="2" t="s">
        <v>911</v>
      </c>
      <c r="M87" s="1">
        <v>-0.03</v>
      </c>
      <c r="N87" s="1">
        <v>8.9999999999999993E-3</v>
      </c>
      <c r="O87" s="1">
        <v>-3.9E-2</v>
      </c>
      <c r="P87" s="1">
        <v>8.5550000000000001E-2</v>
      </c>
      <c r="Q87" s="1">
        <v>24</v>
      </c>
      <c r="R87" s="1">
        <v>20</v>
      </c>
      <c r="S87" s="1">
        <v>0.45590000000000003</v>
      </c>
      <c r="T87" s="1">
        <v>28.54</v>
      </c>
    </row>
    <row r="88" spans="1:20" x14ac:dyDescent="0.35">
      <c r="B88" s="1"/>
      <c r="C88" s="1">
        <v>-0.06</v>
      </c>
      <c r="D88" s="1"/>
      <c r="E88" s="1"/>
      <c r="F88" s="1"/>
      <c r="L88" s="2" t="s">
        <v>912</v>
      </c>
      <c r="M88" s="1">
        <v>-0.03</v>
      </c>
      <c r="N88" s="1">
        <v>-2.5000000000000001E-2</v>
      </c>
      <c r="O88" s="1">
        <v>-5.0000000000000001E-3</v>
      </c>
      <c r="P88" s="1">
        <v>6.7879999999999996E-2</v>
      </c>
      <c r="Q88" s="1">
        <v>24</v>
      </c>
      <c r="R88" s="1">
        <v>18</v>
      </c>
      <c r="S88" s="1">
        <v>7.3660000000000003E-2</v>
      </c>
      <c r="T88" s="1">
        <v>31.95</v>
      </c>
    </row>
    <row r="89" spans="1:20" x14ac:dyDescent="0.35">
      <c r="B89" s="1"/>
      <c r="C89" s="1">
        <v>0.06</v>
      </c>
      <c r="D89" s="1"/>
      <c r="E89" s="1"/>
      <c r="F89" s="1"/>
      <c r="L89" s="2" t="s">
        <v>913</v>
      </c>
      <c r="M89" s="1">
        <v>0.27560000000000001</v>
      </c>
      <c r="N89" s="1">
        <v>8.9999999999999993E-3</v>
      </c>
      <c r="O89" s="1">
        <v>0.2666</v>
      </c>
      <c r="P89" s="1">
        <v>9.4060000000000005E-2</v>
      </c>
      <c r="Q89" s="1">
        <v>18</v>
      </c>
      <c r="R89" s="1">
        <v>20</v>
      </c>
      <c r="S89" s="1">
        <v>2.8340000000000001</v>
      </c>
      <c r="T89" s="1">
        <v>33.74</v>
      </c>
    </row>
    <row r="90" spans="1:20" x14ac:dyDescent="0.35">
      <c r="B90" s="1"/>
      <c r="C90" s="1">
        <v>-0.03</v>
      </c>
      <c r="D90" s="1"/>
      <c r="E90" s="1"/>
      <c r="F90" s="1"/>
      <c r="L90" s="2" t="s">
        <v>915</v>
      </c>
      <c r="M90" s="1">
        <v>0.27560000000000001</v>
      </c>
      <c r="N90" s="1">
        <v>-2.5000000000000001E-2</v>
      </c>
      <c r="O90" s="1">
        <v>0.30059999999999998</v>
      </c>
      <c r="P90" s="1">
        <v>7.8329999999999997E-2</v>
      </c>
      <c r="Q90" s="1">
        <v>18</v>
      </c>
      <c r="R90" s="1">
        <v>18</v>
      </c>
      <c r="S90" s="1">
        <v>3.8370000000000002</v>
      </c>
      <c r="T90" s="1">
        <v>34</v>
      </c>
    </row>
    <row r="91" spans="1:20" x14ac:dyDescent="0.35">
      <c r="B91" s="1"/>
      <c r="C91" s="1"/>
      <c r="D91" s="1"/>
      <c r="E91" s="1"/>
      <c r="F91" s="1"/>
      <c r="L91" s="2" t="s">
        <v>916</v>
      </c>
      <c r="M91" s="1">
        <v>8.9999999999999993E-3</v>
      </c>
      <c r="N91" s="1">
        <v>-2.5000000000000001E-2</v>
      </c>
      <c r="O91" s="1">
        <v>3.4000000000000002E-2</v>
      </c>
      <c r="P91" s="1">
        <v>9.4420000000000004E-2</v>
      </c>
      <c r="Q91" s="1">
        <v>20</v>
      </c>
      <c r="R91" s="1">
        <v>18</v>
      </c>
      <c r="S91" s="1">
        <v>0.36009999999999998</v>
      </c>
      <c r="T91" s="1">
        <v>33.9</v>
      </c>
    </row>
    <row r="92" spans="1:20" x14ac:dyDescent="0.35">
      <c r="A92" s="43" t="s">
        <v>73</v>
      </c>
      <c r="B92" s="47">
        <f>AVERAGE(B66:B90)</f>
        <v>0.63849999999999985</v>
      </c>
      <c r="C92" s="47">
        <f t="shared" ref="C92:F92" si="8">AVERAGE(C66:C90)</f>
        <v>-0.03</v>
      </c>
      <c r="D92" s="47">
        <f t="shared" si="8"/>
        <v>0.2755555555555555</v>
      </c>
      <c r="E92" s="47">
        <f t="shared" si="8"/>
        <v>8.9999999999999959E-3</v>
      </c>
      <c r="F92" s="47">
        <f t="shared" si="8"/>
        <v>-2.4999999999999998E-2</v>
      </c>
      <c r="L92" s="2"/>
      <c r="M92" s="1"/>
      <c r="N92" s="1"/>
      <c r="O92" s="1"/>
      <c r="P92" s="1"/>
      <c r="Q92" s="1"/>
      <c r="R92" s="1"/>
      <c r="S92" s="1"/>
      <c r="T92" s="1"/>
    </row>
    <row r="93" spans="1:20" x14ac:dyDescent="0.35">
      <c r="A93" s="43" t="s">
        <v>83</v>
      </c>
      <c r="B93" s="47">
        <f>MEDIAN(B66:B90)</f>
        <v>0.73</v>
      </c>
      <c r="C93" s="47">
        <f t="shared" ref="C93:F93" si="9">MEDIAN(C66:C90)</f>
        <v>-0.02</v>
      </c>
      <c r="D93" s="47">
        <f t="shared" si="9"/>
        <v>0.33500000000000002</v>
      </c>
      <c r="E93" s="47">
        <f t="shared" si="9"/>
        <v>-0.03</v>
      </c>
      <c r="F93" s="47">
        <f t="shared" si="9"/>
        <v>-4.4999999999999998E-2</v>
      </c>
    </row>
    <row r="94" spans="1:20" x14ac:dyDescent="0.35">
      <c r="A94" s="43" t="s">
        <v>654</v>
      </c>
      <c r="B94" s="47">
        <f>STDEV(B66:B90)</f>
        <v>0.21748018663535201</v>
      </c>
      <c r="C94" s="47">
        <f t="shared" ref="C94:F94" si="10">STDEV(C66:C90)</f>
        <v>0.19010294693871166</v>
      </c>
      <c r="D94" s="47">
        <f t="shared" si="10"/>
        <v>0.23369719528690827</v>
      </c>
      <c r="E94" s="47">
        <f t="shared" si="10"/>
        <v>0.34098772936712451</v>
      </c>
      <c r="F94" s="47">
        <f t="shared" si="10"/>
        <v>0.23630115381461353</v>
      </c>
    </row>
    <row r="95" spans="1:20" x14ac:dyDescent="0.35">
      <c r="A95" s="43" t="s">
        <v>655</v>
      </c>
      <c r="B95" s="47">
        <f>COUNT(B66:B90)</f>
        <v>20</v>
      </c>
      <c r="C95" s="47">
        <f t="shared" ref="C95:F95" si="11">COUNT(C66:C90)</f>
        <v>24</v>
      </c>
      <c r="D95" s="47">
        <f t="shared" si="11"/>
        <v>18</v>
      </c>
      <c r="E95" s="47">
        <f t="shared" si="11"/>
        <v>20</v>
      </c>
      <c r="F95" s="47">
        <f t="shared" si="11"/>
        <v>18</v>
      </c>
    </row>
    <row r="101" spans="2:23" ht="23" x14ac:dyDescent="0.5">
      <c r="B101" s="76" t="s">
        <v>780</v>
      </c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</row>
    <row r="102" spans="2:23" ht="23" customHeight="1" x14ac:dyDescent="0.4">
      <c r="B102" s="65" t="s">
        <v>872</v>
      </c>
      <c r="C102" s="65"/>
      <c r="E102" s="65" t="s">
        <v>58</v>
      </c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spans="2:23" ht="23" x14ac:dyDescent="0.5">
      <c r="B103" s="81" t="s">
        <v>6</v>
      </c>
      <c r="C103" s="81"/>
      <c r="D103" s="49"/>
      <c r="E103" s="67" t="s">
        <v>164</v>
      </c>
      <c r="F103" s="67"/>
      <c r="G103" s="67"/>
      <c r="H103" s="67"/>
      <c r="I103" s="67"/>
      <c r="J103" s="67"/>
      <c r="K103" s="49"/>
      <c r="L103" s="67" t="s">
        <v>163</v>
      </c>
      <c r="M103" s="67"/>
      <c r="N103" s="67"/>
      <c r="O103" s="67"/>
      <c r="P103" s="67"/>
      <c r="Q103" s="67"/>
      <c r="R103" s="67"/>
      <c r="S103" s="67"/>
      <c r="T103" s="67"/>
      <c r="U103" s="49"/>
      <c r="V103" s="67" t="s">
        <v>55</v>
      </c>
      <c r="W103" s="67"/>
    </row>
    <row r="104" spans="2:23" x14ac:dyDescent="0.35">
      <c r="B104" s="15" t="s">
        <v>54</v>
      </c>
      <c r="C104" s="9" t="s">
        <v>222</v>
      </c>
      <c r="E104" s="2" t="s">
        <v>53</v>
      </c>
      <c r="F104" s="1" t="s">
        <v>918</v>
      </c>
      <c r="G104" s="1"/>
      <c r="H104" s="1"/>
      <c r="I104" s="1"/>
      <c r="J104" s="1"/>
      <c r="L104" s="2" t="s">
        <v>52</v>
      </c>
      <c r="M104" s="1"/>
      <c r="N104" s="1"/>
      <c r="O104" s="1"/>
      <c r="P104" s="1"/>
      <c r="Q104" s="1"/>
      <c r="R104" s="1"/>
      <c r="S104" s="1"/>
      <c r="T104" s="1"/>
      <c r="V104" s="61" t="s">
        <v>9</v>
      </c>
      <c r="W104" s="61"/>
    </row>
    <row r="105" spans="2:23" x14ac:dyDescent="0.35">
      <c r="B105" s="12">
        <v>9.1531000000000002</v>
      </c>
      <c r="C105" s="12">
        <v>6.7779999999999996</v>
      </c>
      <c r="E105" s="2"/>
      <c r="F105" s="1"/>
      <c r="G105" s="1"/>
      <c r="H105" s="1"/>
      <c r="I105" s="1"/>
      <c r="J105" s="1"/>
      <c r="L105" s="2"/>
      <c r="M105" s="1"/>
      <c r="N105" s="1"/>
      <c r="O105" s="1"/>
      <c r="P105" s="1"/>
      <c r="Q105" s="1"/>
      <c r="R105" s="1"/>
      <c r="S105" s="1"/>
      <c r="T105" s="1"/>
      <c r="V105" s="22" t="s">
        <v>134</v>
      </c>
      <c r="W105" s="22">
        <v>1.181181</v>
      </c>
    </row>
    <row r="106" spans="2:23" x14ac:dyDescent="0.35">
      <c r="B106" s="12">
        <v>13.5762</v>
      </c>
      <c r="C106" s="12">
        <v>10.481199999999999</v>
      </c>
      <c r="E106" s="2" t="s">
        <v>51</v>
      </c>
      <c r="F106" s="1" t="s">
        <v>50</v>
      </c>
      <c r="G106" s="1"/>
      <c r="H106" s="1"/>
      <c r="I106" s="1"/>
      <c r="J106" s="1"/>
      <c r="L106" s="2" t="s">
        <v>49</v>
      </c>
      <c r="M106" s="1">
        <v>1</v>
      </c>
      <c r="N106" s="1"/>
      <c r="O106" s="1"/>
      <c r="P106" s="1"/>
      <c r="Q106" s="1"/>
      <c r="R106" s="1"/>
      <c r="S106" s="1"/>
      <c r="T106" s="1"/>
      <c r="V106" s="22" t="s">
        <v>29</v>
      </c>
      <c r="W106" s="22">
        <v>0.82357349999999996</v>
      </c>
    </row>
    <row r="107" spans="2:23" x14ac:dyDescent="0.35">
      <c r="B107" s="12">
        <v>8.2405000000000008</v>
      </c>
      <c r="C107" s="12">
        <v>7.9447999999999999</v>
      </c>
      <c r="E107" s="2" t="s">
        <v>47</v>
      </c>
      <c r="F107" s="1">
        <v>0.05</v>
      </c>
      <c r="G107" s="1"/>
      <c r="H107" s="1"/>
      <c r="I107" s="1"/>
      <c r="J107" s="1"/>
      <c r="L107" s="2" t="s">
        <v>48</v>
      </c>
      <c r="M107" s="1">
        <v>2</v>
      </c>
      <c r="N107" s="1"/>
      <c r="O107" s="1"/>
      <c r="P107" s="1"/>
      <c r="Q107" s="1"/>
      <c r="R107" s="1"/>
      <c r="S107" s="1"/>
      <c r="T107" s="1"/>
      <c r="V107" s="22" t="s">
        <v>232</v>
      </c>
      <c r="W107" s="22">
        <v>13</v>
      </c>
    </row>
    <row r="108" spans="2:23" x14ac:dyDescent="0.35">
      <c r="B108" s="12">
        <v>10.6182</v>
      </c>
      <c r="C108" s="12">
        <v>32.814500000000002</v>
      </c>
      <c r="E108" s="2"/>
      <c r="F108" s="1"/>
      <c r="G108" s="1"/>
      <c r="H108" s="1"/>
      <c r="I108" s="1"/>
      <c r="J108" s="1"/>
      <c r="L108" s="2" t="s">
        <v>47</v>
      </c>
      <c r="M108" s="1">
        <v>0.05</v>
      </c>
      <c r="N108" s="1"/>
      <c r="O108" s="1"/>
      <c r="P108" s="1"/>
      <c r="Q108" s="1"/>
      <c r="R108" s="1"/>
      <c r="S108" s="1"/>
      <c r="T108" s="1"/>
      <c r="V108" s="22" t="s">
        <v>233</v>
      </c>
      <c r="W108" s="22">
        <v>13</v>
      </c>
    </row>
    <row r="109" spans="2:23" x14ac:dyDescent="0.35">
      <c r="B109" s="12">
        <v>8.4634</v>
      </c>
      <c r="C109" s="12">
        <v>11.362</v>
      </c>
      <c r="E109" s="2" t="s">
        <v>46</v>
      </c>
      <c r="F109" s="1" t="s">
        <v>45</v>
      </c>
      <c r="G109" s="1" t="s">
        <v>32</v>
      </c>
      <c r="H109" s="1" t="s">
        <v>44</v>
      </c>
      <c r="I109" s="1" t="s">
        <v>43</v>
      </c>
      <c r="J109" s="1"/>
      <c r="L109" s="2"/>
      <c r="M109" s="1"/>
      <c r="N109" s="1"/>
      <c r="O109" s="1"/>
      <c r="P109" s="1"/>
      <c r="Q109" s="1"/>
      <c r="R109" s="1"/>
      <c r="S109" s="1"/>
      <c r="T109" s="1"/>
    </row>
    <row r="110" spans="2:23" x14ac:dyDescent="0.35">
      <c r="B110" s="12">
        <v>20.8017</v>
      </c>
      <c r="C110" s="12">
        <v>28.485700000000001</v>
      </c>
      <c r="E110" s="2" t="s">
        <v>28</v>
      </c>
      <c r="F110" s="1">
        <v>8.0410000000000004</v>
      </c>
      <c r="G110" s="1">
        <v>2.7799999999999998E-2</v>
      </c>
      <c r="H110" s="1" t="s">
        <v>90</v>
      </c>
      <c r="I110" s="1" t="s">
        <v>27</v>
      </c>
      <c r="J110" s="1"/>
      <c r="L110" s="2" t="s">
        <v>42</v>
      </c>
      <c r="M110" s="1" t="s">
        <v>17</v>
      </c>
      <c r="N110" s="1" t="s">
        <v>41</v>
      </c>
      <c r="O110" s="1" t="s">
        <v>40</v>
      </c>
      <c r="P110" s="1" t="s">
        <v>39</v>
      </c>
      <c r="Q110" s="1" t="s">
        <v>38</v>
      </c>
      <c r="R110" s="1"/>
      <c r="S110" s="1"/>
      <c r="T110" s="1"/>
      <c r="V110" s="61" t="s">
        <v>6</v>
      </c>
      <c r="W110" s="61"/>
    </row>
    <row r="111" spans="2:23" x14ac:dyDescent="0.35">
      <c r="B111" s="12">
        <v>9.234</v>
      </c>
      <c r="C111" s="12">
        <v>-0.33739999999999998</v>
      </c>
      <c r="E111" s="2" t="s">
        <v>24</v>
      </c>
      <c r="F111" s="1">
        <v>7.0640000000000001</v>
      </c>
      <c r="G111" s="1">
        <v>3.8699999999999998E-2</v>
      </c>
      <c r="H111" s="1" t="s">
        <v>90</v>
      </c>
      <c r="I111" s="1" t="s">
        <v>27</v>
      </c>
      <c r="J111" s="1"/>
      <c r="L111" s="2"/>
      <c r="M111" s="1"/>
      <c r="N111" s="1"/>
      <c r="O111" s="1"/>
      <c r="P111" s="1"/>
      <c r="Q111" s="1"/>
      <c r="R111" s="1"/>
      <c r="S111" s="1"/>
      <c r="T111" s="1"/>
      <c r="V111" s="22" t="s">
        <v>134</v>
      </c>
      <c r="W111" s="36">
        <v>0.2049734</v>
      </c>
    </row>
    <row r="112" spans="2:23" x14ac:dyDescent="0.35">
      <c r="B112" s="12">
        <v>10.318099999999999</v>
      </c>
      <c r="C112" s="12">
        <v>13.152699999999999</v>
      </c>
      <c r="E112" s="2" t="s">
        <v>23</v>
      </c>
      <c r="F112" s="1">
        <v>2.7240000000000002</v>
      </c>
      <c r="G112" s="1">
        <v>0.19359999999999999</v>
      </c>
      <c r="H112" s="1" t="s">
        <v>30</v>
      </c>
      <c r="I112" s="1" t="s">
        <v>31</v>
      </c>
      <c r="J112" s="1"/>
      <c r="L112" s="2" t="s">
        <v>228</v>
      </c>
      <c r="M112" s="1"/>
      <c r="N112" s="1"/>
      <c r="O112" s="1"/>
      <c r="P112" s="1"/>
      <c r="Q112" s="1"/>
      <c r="R112" s="1"/>
      <c r="S112" s="1"/>
      <c r="T112" s="1"/>
      <c r="V112" s="22" t="s">
        <v>29</v>
      </c>
      <c r="W112" s="36">
        <v>0.80042720000000001</v>
      </c>
    </row>
    <row r="113" spans="1:23" x14ac:dyDescent="0.35">
      <c r="B113" s="12">
        <v>4.7332999999999998</v>
      </c>
      <c r="C113" s="12">
        <v>3.4348000000000001</v>
      </c>
      <c r="E113" s="2"/>
      <c r="F113" s="1"/>
      <c r="G113" s="1"/>
      <c r="H113" s="1"/>
      <c r="I113" s="1"/>
      <c r="J113" s="1"/>
      <c r="L113" s="2" t="s">
        <v>9</v>
      </c>
      <c r="M113" s="1">
        <v>5.8959999999999999</v>
      </c>
      <c r="N113" s="1" t="s">
        <v>474</v>
      </c>
      <c r="O113" s="1" t="s">
        <v>27</v>
      </c>
      <c r="P113" s="1" t="s">
        <v>90</v>
      </c>
      <c r="Q113" s="1">
        <v>2.5000000000000001E-2</v>
      </c>
      <c r="R113" s="1"/>
      <c r="S113" s="1"/>
      <c r="T113" s="1"/>
      <c r="V113" s="22" t="s">
        <v>232</v>
      </c>
      <c r="W113" s="22">
        <v>375</v>
      </c>
    </row>
    <row r="114" spans="1:23" x14ac:dyDescent="0.35">
      <c r="B114" s="12">
        <v>1.7782</v>
      </c>
      <c r="C114" s="12">
        <v>13.0443</v>
      </c>
      <c r="E114" s="2" t="s">
        <v>36</v>
      </c>
      <c r="F114" s="1" t="s">
        <v>35</v>
      </c>
      <c r="G114" s="1" t="s">
        <v>12</v>
      </c>
      <c r="H114" s="1" t="s">
        <v>34</v>
      </c>
      <c r="I114" s="1" t="s">
        <v>33</v>
      </c>
      <c r="J114" s="1" t="s">
        <v>32</v>
      </c>
      <c r="L114" s="2" t="s">
        <v>6</v>
      </c>
      <c r="M114" s="1">
        <v>-1.5569999999999999</v>
      </c>
      <c r="N114" s="1" t="s">
        <v>475</v>
      </c>
      <c r="O114" s="1" t="s">
        <v>31</v>
      </c>
      <c r="P114" s="1" t="s">
        <v>30</v>
      </c>
      <c r="Q114" s="1">
        <v>0.76490000000000002</v>
      </c>
      <c r="R114" s="1"/>
      <c r="S114" s="1"/>
      <c r="T114" s="1"/>
      <c r="V114" s="22" t="s">
        <v>233</v>
      </c>
      <c r="W114" s="22">
        <v>375</v>
      </c>
    </row>
    <row r="115" spans="1:23" x14ac:dyDescent="0.35">
      <c r="B115" s="12">
        <v>13.8642</v>
      </c>
      <c r="C115" s="12">
        <v>8.1033000000000008</v>
      </c>
      <c r="E115" s="2" t="s">
        <v>28</v>
      </c>
      <c r="F115" s="1">
        <v>192.8</v>
      </c>
      <c r="G115" s="1">
        <v>1</v>
      </c>
      <c r="H115" s="1">
        <v>192.8</v>
      </c>
      <c r="I115" s="1" t="s">
        <v>463</v>
      </c>
      <c r="J115" s="1" t="s">
        <v>464</v>
      </c>
      <c r="L115" s="2"/>
      <c r="M115" s="1"/>
      <c r="N115" s="1"/>
      <c r="O115" s="1"/>
      <c r="P115" s="1"/>
      <c r="Q115" s="1"/>
      <c r="R115" s="1"/>
      <c r="S115" s="1"/>
      <c r="T115" s="1"/>
    </row>
    <row r="116" spans="1:23" x14ac:dyDescent="0.35">
      <c r="B116" s="12">
        <v>15.356999999999999</v>
      </c>
      <c r="C116" s="12">
        <v>7.4093999999999998</v>
      </c>
      <c r="E116" s="2" t="s">
        <v>24</v>
      </c>
      <c r="F116" s="1">
        <v>169.4</v>
      </c>
      <c r="G116" s="1">
        <v>1</v>
      </c>
      <c r="H116" s="1">
        <v>169.4</v>
      </c>
      <c r="I116" s="1" t="s">
        <v>465</v>
      </c>
      <c r="J116" s="1" t="s">
        <v>466</v>
      </c>
      <c r="L116" s="2"/>
      <c r="M116" s="1"/>
      <c r="N116" s="1"/>
      <c r="O116" s="1"/>
      <c r="P116" s="1"/>
      <c r="Q116" s="1"/>
      <c r="R116" s="1"/>
      <c r="S116" s="1"/>
      <c r="T116" s="1"/>
    </row>
    <row r="117" spans="1:23" x14ac:dyDescent="0.35">
      <c r="B117" s="12">
        <v>15.3142</v>
      </c>
      <c r="C117" s="40"/>
      <c r="E117" s="2" t="s">
        <v>23</v>
      </c>
      <c r="F117" s="1">
        <v>65.33</v>
      </c>
      <c r="G117" s="1">
        <v>1</v>
      </c>
      <c r="H117" s="1">
        <v>65.33</v>
      </c>
      <c r="I117" s="1" t="s">
        <v>467</v>
      </c>
      <c r="J117" s="1" t="s">
        <v>468</v>
      </c>
      <c r="L117" s="2" t="s">
        <v>20</v>
      </c>
      <c r="M117" s="1" t="s">
        <v>19</v>
      </c>
      <c r="N117" s="1" t="s">
        <v>18</v>
      </c>
      <c r="O117" s="1" t="s">
        <v>17</v>
      </c>
      <c r="P117" s="1" t="s">
        <v>16</v>
      </c>
      <c r="Q117" s="1" t="s">
        <v>15</v>
      </c>
      <c r="R117" s="1" t="s">
        <v>14</v>
      </c>
      <c r="S117" s="1" t="s">
        <v>13</v>
      </c>
      <c r="T117" s="1" t="s">
        <v>12</v>
      </c>
    </row>
    <row r="118" spans="1:23" x14ac:dyDescent="0.35">
      <c r="B118" s="12">
        <v>6.8348000000000004</v>
      </c>
      <c r="C118" s="40"/>
      <c r="E118" s="2" t="s">
        <v>21</v>
      </c>
      <c r="F118" s="1">
        <v>1958</v>
      </c>
      <c r="G118" s="1">
        <v>52</v>
      </c>
      <c r="H118" s="1">
        <v>37.65</v>
      </c>
      <c r="I118" s="1"/>
      <c r="J118" s="1"/>
      <c r="L118" s="2"/>
      <c r="M118" s="1"/>
      <c r="N118" s="1"/>
      <c r="O118" s="1"/>
      <c r="P118" s="1"/>
      <c r="Q118" s="1"/>
      <c r="R118" s="1"/>
      <c r="S118" s="1"/>
      <c r="T118" s="1"/>
      <c r="V118" s="67"/>
      <c r="W118" s="67"/>
    </row>
    <row r="119" spans="1:23" x14ac:dyDescent="0.35">
      <c r="B119" s="12">
        <v>6.6932</v>
      </c>
      <c r="C119" s="40"/>
      <c r="E119" s="2"/>
      <c r="F119" s="1"/>
      <c r="G119" s="1"/>
      <c r="H119" s="1"/>
      <c r="I119" s="1"/>
      <c r="J119" s="1"/>
      <c r="L119" s="2" t="s">
        <v>228</v>
      </c>
      <c r="M119" s="1"/>
      <c r="N119" s="1"/>
      <c r="O119" s="1"/>
      <c r="P119" s="1"/>
      <c r="Q119" s="1"/>
      <c r="R119" s="1"/>
      <c r="S119" s="1"/>
      <c r="T119" s="1"/>
      <c r="V119" s="61"/>
      <c r="W119" s="61"/>
    </row>
    <row r="120" spans="1:23" x14ac:dyDescent="0.35">
      <c r="B120" s="40"/>
      <c r="C120" s="40"/>
      <c r="E120" s="2" t="s">
        <v>11</v>
      </c>
      <c r="F120" s="1"/>
      <c r="G120" s="1"/>
      <c r="H120" s="1"/>
      <c r="I120" s="1"/>
      <c r="J120" s="1"/>
      <c r="L120" s="2" t="s">
        <v>9</v>
      </c>
      <c r="M120" s="1">
        <v>10.57</v>
      </c>
      <c r="N120" s="1">
        <v>4.67</v>
      </c>
      <c r="O120" s="1">
        <v>5.8959999999999999</v>
      </c>
      <c r="P120" s="1">
        <v>2.2799999999999998</v>
      </c>
      <c r="Q120" s="1">
        <v>14</v>
      </c>
      <c r="R120" s="1">
        <v>15</v>
      </c>
      <c r="S120" s="1">
        <v>2.585</v>
      </c>
      <c r="T120" s="1">
        <v>52</v>
      </c>
    </row>
    <row r="121" spans="1:23" x14ac:dyDescent="0.35">
      <c r="A121" s="43" t="s">
        <v>73</v>
      </c>
      <c r="B121" s="47">
        <f>AVERAGE(B105:B119)</f>
        <v>10.332006666666665</v>
      </c>
      <c r="C121" s="47">
        <f>AVERAGE(C105:C119)</f>
        <v>11.889441666666665</v>
      </c>
      <c r="E121" s="2" t="s">
        <v>10</v>
      </c>
      <c r="F121" s="1">
        <v>10.45</v>
      </c>
      <c r="G121" s="1"/>
      <c r="H121" s="1"/>
      <c r="I121" s="1"/>
      <c r="J121" s="1"/>
      <c r="L121" s="2" t="s">
        <v>6</v>
      </c>
      <c r="M121" s="1">
        <v>10.33</v>
      </c>
      <c r="N121" s="1">
        <v>11.89</v>
      </c>
      <c r="O121" s="1">
        <v>-1.5569999999999999</v>
      </c>
      <c r="P121" s="1">
        <v>2.3769999999999998</v>
      </c>
      <c r="Q121" s="1">
        <v>15</v>
      </c>
      <c r="R121" s="1">
        <v>12</v>
      </c>
      <c r="S121" s="1">
        <v>0.65529999999999999</v>
      </c>
      <c r="T121" s="1">
        <v>52</v>
      </c>
    </row>
    <row r="122" spans="1:23" x14ac:dyDescent="0.35">
      <c r="A122" s="43" t="s">
        <v>83</v>
      </c>
      <c r="B122" s="47">
        <f>MEDIAN(B105:B119)</f>
        <v>9.234</v>
      </c>
      <c r="C122" s="47">
        <f>MEDIAN(C105:C119)</f>
        <v>9.2922499999999992</v>
      </c>
      <c r="E122" s="2" t="s">
        <v>226</v>
      </c>
      <c r="F122" s="1">
        <v>8.2799999999999994</v>
      </c>
      <c r="G122" s="1"/>
      <c r="H122" s="1"/>
      <c r="I122" s="1"/>
      <c r="J122" s="1"/>
      <c r="L122" s="2"/>
      <c r="M122" s="1"/>
      <c r="N122" s="1"/>
      <c r="O122" s="1"/>
      <c r="P122" s="1"/>
      <c r="Q122" s="1"/>
      <c r="R122" s="1"/>
      <c r="S122" s="1"/>
      <c r="T122" s="1"/>
    </row>
    <row r="123" spans="1:23" x14ac:dyDescent="0.35">
      <c r="A123" s="43" t="s">
        <v>654</v>
      </c>
      <c r="B123" s="47">
        <f>STDEV(B105:B119)</f>
        <v>4.8048828652983993</v>
      </c>
      <c r="C123" s="47">
        <f>STDEV(C105:C119)</f>
        <v>9.6084906312034413</v>
      </c>
      <c r="D123" s="1"/>
      <c r="E123" s="2" t="s">
        <v>7</v>
      </c>
      <c r="F123" s="1">
        <v>2.169</v>
      </c>
      <c r="G123" s="1"/>
      <c r="H123" s="1"/>
      <c r="I123" s="1"/>
      <c r="J123" s="1"/>
      <c r="K123" s="1"/>
      <c r="L123" s="2"/>
      <c r="M123" s="1"/>
      <c r="N123" s="1"/>
      <c r="O123" s="1"/>
      <c r="P123" s="1"/>
      <c r="Q123" s="1"/>
      <c r="R123" s="1"/>
      <c r="S123" s="1"/>
      <c r="T123" s="1"/>
    </row>
    <row r="124" spans="1:23" x14ac:dyDescent="0.35">
      <c r="A124" s="43" t="s">
        <v>655</v>
      </c>
      <c r="B124" s="47">
        <f>COUNT(B105:B119)</f>
        <v>15</v>
      </c>
      <c r="C124" s="47">
        <f>COUNT(C105:C119)</f>
        <v>12</v>
      </c>
      <c r="D124" s="1"/>
      <c r="E124" s="2" t="s">
        <v>5</v>
      </c>
      <c r="F124" s="1">
        <v>1.647</v>
      </c>
      <c r="G124" s="1"/>
      <c r="H124" s="1"/>
      <c r="I124" s="1"/>
      <c r="J124" s="1"/>
      <c r="K124" s="1"/>
      <c r="L124" s="2"/>
      <c r="M124" s="1"/>
      <c r="N124" s="1"/>
      <c r="O124" s="1"/>
      <c r="P124" s="1"/>
      <c r="Q124" s="1"/>
      <c r="R124" s="1"/>
      <c r="S124" s="1"/>
      <c r="T124" s="1"/>
    </row>
    <row r="125" spans="1:23" x14ac:dyDescent="0.35">
      <c r="E125" s="2" t="s">
        <v>4</v>
      </c>
      <c r="F125" s="54" t="s">
        <v>469</v>
      </c>
      <c r="G125" s="1"/>
      <c r="H125" s="1"/>
      <c r="I125" s="1"/>
      <c r="J125" s="1"/>
      <c r="L125" s="2"/>
      <c r="M125" s="1"/>
      <c r="N125" s="1"/>
      <c r="O125" s="1"/>
      <c r="P125" s="1"/>
      <c r="Q125" s="1"/>
      <c r="R125" s="1"/>
      <c r="S125" s="1"/>
      <c r="T125" s="1"/>
      <c r="V125" s="61"/>
      <c r="W125" s="61"/>
    </row>
    <row r="126" spans="1:23" x14ac:dyDescent="0.35">
      <c r="E126" s="2"/>
      <c r="F126" s="1"/>
      <c r="G126" s="1"/>
      <c r="H126" s="1"/>
      <c r="I126" s="1"/>
      <c r="J126" s="1"/>
      <c r="L126" s="2"/>
      <c r="M126" s="1"/>
      <c r="N126" s="1"/>
      <c r="O126" s="1"/>
      <c r="P126" s="1"/>
      <c r="Q126" s="1"/>
      <c r="R126" s="1"/>
      <c r="S126" s="1"/>
      <c r="T126" s="1"/>
      <c r="W126" s="36"/>
    </row>
    <row r="127" spans="1:23" x14ac:dyDescent="0.35">
      <c r="E127" s="2" t="s">
        <v>257</v>
      </c>
      <c r="F127" s="1"/>
      <c r="G127" s="1"/>
      <c r="H127" s="1"/>
      <c r="I127" s="1"/>
      <c r="J127" s="1"/>
      <c r="L127" s="2"/>
      <c r="M127" s="1"/>
      <c r="N127" s="1"/>
      <c r="O127" s="1"/>
      <c r="P127" s="1"/>
      <c r="Q127" s="1"/>
      <c r="R127" s="1"/>
      <c r="S127" s="1"/>
      <c r="T127" s="1"/>
      <c r="W127" s="36"/>
    </row>
    <row r="128" spans="1:23" x14ac:dyDescent="0.35">
      <c r="E128" s="2" t="s">
        <v>470</v>
      </c>
      <c r="F128" s="1">
        <v>7.6180000000000003</v>
      </c>
      <c r="G128" s="1"/>
      <c r="H128" s="1"/>
      <c r="I128" s="1"/>
      <c r="J128" s="1"/>
      <c r="L128" s="2"/>
      <c r="M128" s="1"/>
      <c r="N128" s="1"/>
      <c r="O128" s="1"/>
      <c r="P128" s="1"/>
      <c r="Q128" s="1"/>
      <c r="R128" s="1"/>
      <c r="S128" s="1"/>
      <c r="T128" s="1"/>
    </row>
    <row r="129" spans="5:10" x14ac:dyDescent="0.35">
      <c r="E129" s="2" t="s">
        <v>280</v>
      </c>
      <c r="F129" s="1">
        <v>11.11</v>
      </c>
      <c r="G129" s="1"/>
      <c r="H129" s="1"/>
      <c r="I129" s="1"/>
      <c r="J129" s="1"/>
    </row>
    <row r="130" spans="5:10" x14ac:dyDescent="0.35">
      <c r="E130" s="2" t="s">
        <v>7</v>
      </c>
      <c r="F130" s="1">
        <v>-3.4929999999999999</v>
      </c>
      <c r="G130" s="1"/>
      <c r="H130" s="1"/>
      <c r="I130" s="1"/>
      <c r="J130" s="1"/>
    </row>
    <row r="131" spans="5:10" x14ac:dyDescent="0.35">
      <c r="E131" s="2" t="s">
        <v>5</v>
      </c>
      <c r="F131" s="1">
        <v>1.647</v>
      </c>
      <c r="G131" s="1"/>
      <c r="H131" s="1"/>
      <c r="I131" s="1"/>
      <c r="J131" s="1"/>
    </row>
    <row r="132" spans="5:10" x14ac:dyDescent="0.35">
      <c r="E132" s="2" t="s">
        <v>4</v>
      </c>
      <c r="F132" s="54" t="s">
        <v>471</v>
      </c>
      <c r="G132" s="1"/>
      <c r="H132" s="1"/>
      <c r="I132" s="1"/>
      <c r="J132" s="1"/>
    </row>
    <row r="133" spans="5:10" x14ac:dyDescent="0.35">
      <c r="E133" s="2"/>
      <c r="F133" s="1"/>
      <c r="G133" s="1"/>
      <c r="H133" s="1"/>
      <c r="I133" s="1"/>
      <c r="J133" s="1"/>
    </row>
    <row r="134" spans="5:10" x14ac:dyDescent="0.35">
      <c r="E134" s="2" t="s">
        <v>261</v>
      </c>
      <c r="F134" s="1"/>
      <c r="G134" s="1"/>
      <c r="H134" s="1"/>
      <c r="I134" s="1"/>
      <c r="J134" s="1"/>
    </row>
    <row r="135" spans="5:10" x14ac:dyDescent="0.35">
      <c r="E135" s="2" t="s">
        <v>262</v>
      </c>
      <c r="F135" s="54">
        <v>5.8959999999999999</v>
      </c>
      <c r="G135" s="1"/>
      <c r="H135" s="1"/>
      <c r="I135" s="1"/>
      <c r="J135" s="1"/>
    </row>
    <row r="136" spans="5:10" x14ac:dyDescent="0.35">
      <c r="E136" s="2" t="s">
        <v>263</v>
      </c>
      <c r="F136" s="54">
        <v>-1.5569999999999999</v>
      </c>
      <c r="G136" s="1"/>
      <c r="H136" s="1"/>
      <c r="I136" s="1"/>
      <c r="J136" s="1"/>
    </row>
    <row r="137" spans="5:10" x14ac:dyDescent="0.35">
      <c r="E137" s="2" t="s">
        <v>264</v>
      </c>
      <c r="F137" s="54">
        <v>7.4530000000000003</v>
      </c>
      <c r="G137" s="1"/>
      <c r="H137" s="1"/>
      <c r="I137" s="1"/>
      <c r="J137" s="1"/>
    </row>
    <row r="138" spans="5:10" x14ac:dyDescent="0.35">
      <c r="E138" s="2" t="s">
        <v>4</v>
      </c>
      <c r="F138" s="54" t="s">
        <v>472</v>
      </c>
      <c r="G138" s="1"/>
      <c r="H138" s="1"/>
      <c r="I138" s="1"/>
      <c r="J138" s="1"/>
    </row>
    <row r="139" spans="5:10" x14ac:dyDescent="0.35">
      <c r="E139" s="2" t="s">
        <v>266</v>
      </c>
      <c r="F139" s="54">
        <v>-7.4530000000000003</v>
      </c>
      <c r="G139" s="1"/>
      <c r="H139" s="1"/>
      <c r="I139" s="1"/>
      <c r="J139" s="1"/>
    </row>
    <row r="140" spans="5:10" x14ac:dyDescent="0.35">
      <c r="E140" s="2" t="s">
        <v>4</v>
      </c>
      <c r="F140" s="54" t="s">
        <v>473</v>
      </c>
      <c r="G140" s="1"/>
      <c r="H140" s="1"/>
      <c r="I140" s="1"/>
      <c r="J140" s="1"/>
    </row>
    <row r="141" spans="5:10" x14ac:dyDescent="0.35">
      <c r="E141" s="2"/>
      <c r="F141" s="1"/>
      <c r="G141" s="1"/>
      <c r="H141" s="1"/>
      <c r="I141" s="1"/>
      <c r="J141" s="1"/>
    </row>
    <row r="142" spans="5:10" x14ac:dyDescent="0.35">
      <c r="E142" s="2" t="s">
        <v>3</v>
      </c>
      <c r="F142" s="1"/>
      <c r="G142" s="1"/>
      <c r="H142" s="1"/>
      <c r="I142" s="1"/>
      <c r="J142" s="1"/>
    </row>
    <row r="143" spans="5:10" x14ac:dyDescent="0.35">
      <c r="E143" s="2" t="s">
        <v>2</v>
      </c>
      <c r="F143" s="1">
        <v>2</v>
      </c>
      <c r="G143" s="1"/>
      <c r="H143" s="1"/>
      <c r="I143" s="1"/>
      <c r="J143" s="1"/>
    </row>
    <row r="144" spans="5:10" x14ac:dyDescent="0.35">
      <c r="E144" s="2" t="s">
        <v>1</v>
      </c>
      <c r="F144" s="1">
        <v>2</v>
      </c>
      <c r="G144" s="1"/>
      <c r="H144" s="1"/>
      <c r="I144" s="1"/>
      <c r="J144" s="1"/>
    </row>
    <row r="145" spans="2:23" x14ac:dyDescent="0.35">
      <c r="E145" s="2" t="s">
        <v>0</v>
      </c>
      <c r="F145" s="1">
        <v>56</v>
      </c>
      <c r="G145" s="1"/>
      <c r="H145" s="1"/>
      <c r="I145" s="1"/>
      <c r="J145" s="1"/>
    </row>
    <row r="146" spans="2:23" x14ac:dyDescent="0.35">
      <c r="E146" s="2"/>
      <c r="F146" s="1"/>
      <c r="G146" s="1"/>
      <c r="H146" s="1"/>
      <c r="I146" s="1"/>
      <c r="J146" s="1"/>
    </row>
    <row r="149" spans="2:23" ht="23" x14ac:dyDescent="0.5">
      <c r="B149" s="76" t="s">
        <v>781</v>
      </c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</row>
    <row r="150" spans="2:23" x14ac:dyDescent="0.35">
      <c r="B150" s="65" t="s">
        <v>165</v>
      </c>
      <c r="C150" s="65"/>
      <c r="E150" s="65" t="s">
        <v>58</v>
      </c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</row>
    <row r="151" spans="2:23" ht="23" x14ac:dyDescent="0.5">
      <c r="B151" s="82" t="s">
        <v>6</v>
      </c>
      <c r="C151" s="82"/>
      <c r="D151" s="49"/>
      <c r="E151" s="67" t="s">
        <v>164</v>
      </c>
      <c r="F151" s="67"/>
      <c r="G151" s="67"/>
      <c r="H151" s="67"/>
      <c r="I151" s="67"/>
      <c r="J151" s="67"/>
      <c r="K151" s="49"/>
      <c r="L151" s="67" t="s">
        <v>163</v>
      </c>
      <c r="M151" s="67"/>
      <c r="N151" s="67"/>
      <c r="O151" s="67"/>
      <c r="P151" s="67"/>
      <c r="Q151" s="67"/>
      <c r="R151" s="67"/>
      <c r="S151" s="67"/>
      <c r="T151" s="67"/>
      <c r="U151" s="49"/>
      <c r="V151" s="67" t="s">
        <v>55</v>
      </c>
      <c r="W151" s="67"/>
    </row>
    <row r="152" spans="2:23" x14ac:dyDescent="0.35">
      <c r="B152" s="15" t="s">
        <v>54</v>
      </c>
      <c r="C152" s="9" t="s">
        <v>222</v>
      </c>
      <c r="E152" s="2" t="s">
        <v>53</v>
      </c>
      <c r="F152" s="1" t="s">
        <v>919</v>
      </c>
      <c r="G152" s="1"/>
      <c r="H152" s="1"/>
      <c r="I152" s="1"/>
      <c r="J152" s="1"/>
      <c r="L152" s="2" t="s">
        <v>52</v>
      </c>
      <c r="M152" s="1"/>
      <c r="N152" s="1"/>
      <c r="O152" s="1"/>
      <c r="P152" s="1"/>
      <c r="Q152" s="1"/>
      <c r="R152" s="1"/>
      <c r="S152" s="1"/>
      <c r="T152" s="1"/>
      <c r="V152" s="61" t="s">
        <v>9</v>
      </c>
      <c r="W152" s="61"/>
    </row>
    <row r="153" spans="2:23" x14ac:dyDescent="0.35">
      <c r="B153" s="1">
        <v>25</v>
      </c>
      <c r="C153" s="1">
        <v>34.89</v>
      </c>
      <c r="E153" s="2"/>
      <c r="F153" s="1"/>
      <c r="G153" s="1"/>
      <c r="H153" s="1"/>
      <c r="I153" s="1"/>
      <c r="J153" s="1"/>
      <c r="L153" s="2"/>
      <c r="M153" s="1"/>
      <c r="N153" s="1"/>
      <c r="O153" s="1"/>
      <c r="P153" s="1"/>
      <c r="Q153" s="1"/>
      <c r="R153" s="1"/>
      <c r="S153" s="1"/>
      <c r="T153" s="1"/>
      <c r="V153" s="22" t="s">
        <v>134</v>
      </c>
      <c r="W153" s="22">
        <v>0.40739839999999999</v>
      </c>
    </row>
    <row r="154" spans="2:23" x14ac:dyDescent="0.35">
      <c r="B154" s="1">
        <v>31.42</v>
      </c>
      <c r="C154" s="1">
        <v>11.09</v>
      </c>
      <c r="E154" s="2" t="s">
        <v>51</v>
      </c>
      <c r="F154" s="1" t="s">
        <v>50</v>
      </c>
      <c r="G154" s="1"/>
      <c r="H154" s="1"/>
      <c r="I154" s="1"/>
      <c r="J154" s="1"/>
      <c r="L154" s="2" t="s">
        <v>49</v>
      </c>
      <c r="M154" s="1">
        <v>1</v>
      </c>
      <c r="N154" s="1"/>
      <c r="O154" s="1"/>
      <c r="P154" s="1"/>
      <c r="Q154" s="1"/>
      <c r="R154" s="1"/>
      <c r="S154" s="1"/>
      <c r="T154" s="1"/>
      <c r="V154" s="22" t="s">
        <v>29</v>
      </c>
      <c r="W154" s="36">
        <v>0.80186009999999996</v>
      </c>
    </row>
    <row r="155" spans="2:23" x14ac:dyDescent="0.35">
      <c r="B155" s="1">
        <v>47.67</v>
      </c>
      <c r="C155" s="1">
        <v>6.45</v>
      </c>
      <c r="E155" s="2" t="s">
        <v>47</v>
      </c>
      <c r="F155" s="1">
        <v>0.05</v>
      </c>
      <c r="G155" s="1"/>
      <c r="H155" s="1"/>
      <c r="I155" s="1"/>
      <c r="J155" s="1"/>
      <c r="L155" s="2" t="s">
        <v>48</v>
      </c>
      <c r="M155" s="1">
        <v>2</v>
      </c>
      <c r="N155" s="1"/>
      <c r="O155" s="1"/>
      <c r="P155" s="1"/>
      <c r="Q155" s="1"/>
      <c r="R155" s="1"/>
      <c r="S155" s="1"/>
      <c r="T155" s="1"/>
      <c r="V155" s="22" t="s">
        <v>232</v>
      </c>
      <c r="W155" s="22">
        <v>96</v>
      </c>
    </row>
    <row r="156" spans="2:23" x14ac:dyDescent="0.35">
      <c r="B156" s="1">
        <v>29.13</v>
      </c>
      <c r="C156" s="1">
        <v>4.24</v>
      </c>
      <c r="E156" s="2"/>
      <c r="F156" s="1"/>
      <c r="G156" s="1"/>
      <c r="H156" s="1"/>
      <c r="I156" s="1"/>
      <c r="J156" s="1"/>
      <c r="L156" s="2" t="s">
        <v>47</v>
      </c>
      <c r="M156" s="1">
        <v>0.05</v>
      </c>
      <c r="N156" s="1"/>
      <c r="O156" s="1"/>
      <c r="P156" s="1"/>
      <c r="Q156" s="1"/>
      <c r="R156" s="1"/>
      <c r="S156" s="1"/>
      <c r="T156" s="1"/>
      <c r="V156" s="22" t="s">
        <v>233</v>
      </c>
      <c r="W156" s="22">
        <v>96</v>
      </c>
    </row>
    <row r="157" spans="2:23" x14ac:dyDescent="0.35">
      <c r="B157" s="1">
        <v>14.47</v>
      </c>
      <c r="C157" s="1">
        <v>0.94</v>
      </c>
      <c r="E157" s="2" t="s">
        <v>46</v>
      </c>
      <c r="F157" s="1" t="s">
        <v>45</v>
      </c>
      <c r="G157" s="1" t="s">
        <v>32</v>
      </c>
      <c r="H157" s="1" t="s">
        <v>44</v>
      </c>
      <c r="I157" s="1" t="s">
        <v>43</v>
      </c>
      <c r="J157" s="1"/>
      <c r="L157" s="2"/>
      <c r="M157" s="1"/>
      <c r="N157" s="1"/>
      <c r="O157" s="1"/>
      <c r="P157" s="1"/>
      <c r="Q157" s="1"/>
      <c r="R157" s="1"/>
      <c r="S157" s="1"/>
      <c r="T157" s="1"/>
    </row>
    <row r="158" spans="2:23" x14ac:dyDescent="0.35">
      <c r="B158" s="1">
        <v>25.85</v>
      </c>
      <c r="C158" s="1">
        <v>7.18</v>
      </c>
      <c r="E158" s="2" t="s">
        <v>28</v>
      </c>
      <c r="F158" s="1">
        <v>10.14</v>
      </c>
      <c r="G158" s="1">
        <v>3.8E-3</v>
      </c>
      <c r="H158" s="1" t="s">
        <v>63</v>
      </c>
      <c r="I158" s="1" t="s">
        <v>27</v>
      </c>
      <c r="J158" s="1"/>
      <c r="L158" s="2" t="s">
        <v>42</v>
      </c>
      <c r="M158" s="1" t="s">
        <v>17</v>
      </c>
      <c r="N158" s="1" t="s">
        <v>41</v>
      </c>
      <c r="O158" s="1" t="s">
        <v>40</v>
      </c>
      <c r="P158" s="1" t="s">
        <v>39</v>
      </c>
      <c r="Q158" s="1" t="s">
        <v>38</v>
      </c>
      <c r="R158" s="1"/>
      <c r="S158" s="1"/>
      <c r="T158" s="1"/>
      <c r="V158" s="61" t="s">
        <v>6</v>
      </c>
      <c r="W158" s="61"/>
    </row>
    <row r="159" spans="2:23" x14ac:dyDescent="0.35">
      <c r="B159" s="1">
        <v>15.35</v>
      </c>
      <c r="C159" s="1">
        <v>4.8099999999999996</v>
      </c>
      <c r="E159" s="2" t="s">
        <v>24</v>
      </c>
      <c r="F159" s="1">
        <v>14.17</v>
      </c>
      <c r="G159" s="1">
        <v>6.9999999999999999E-4</v>
      </c>
      <c r="H159" s="1" t="s">
        <v>62</v>
      </c>
      <c r="I159" s="1" t="s">
        <v>27</v>
      </c>
      <c r="J159" s="1"/>
      <c r="L159" s="2"/>
      <c r="M159" s="1"/>
      <c r="N159" s="1"/>
      <c r="O159" s="1"/>
      <c r="P159" s="1"/>
      <c r="Q159" s="1"/>
      <c r="R159" s="1"/>
      <c r="S159" s="1"/>
      <c r="T159" s="1"/>
      <c r="V159" s="22" t="s">
        <v>134</v>
      </c>
      <c r="W159" s="36">
        <v>1.044222</v>
      </c>
    </row>
    <row r="160" spans="2:23" x14ac:dyDescent="0.35">
      <c r="B160" s="1">
        <v>27.48</v>
      </c>
      <c r="C160" s="1">
        <v>45.05</v>
      </c>
      <c r="E160" s="2" t="s">
        <v>23</v>
      </c>
      <c r="F160" s="1">
        <v>5.0389999999999997</v>
      </c>
      <c r="G160" s="1">
        <v>3.8100000000000002E-2</v>
      </c>
      <c r="H160" s="1" t="s">
        <v>90</v>
      </c>
      <c r="I160" s="1" t="s">
        <v>27</v>
      </c>
      <c r="J160" s="1"/>
      <c r="L160" s="2" t="s">
        <v>228</v>
      </c>
      <c r="M160" s="1"/>
      <c r="N160" s="1"/>
      <c r="O160" s="1"/>
      <c r="P160" s="1"/>
      <c r="Q160" s="1"/>
      <c r="R160" s="1"/>
      <c r="S160" s="1"/>
      <c r="T160" s="1"/>
      <c r="V160" s="22" t="s">
        <v>29</v>
      </c>
      <c r="W160" s="22">
        <v>0.81536109999999995</v>
      </c>
    </row>
    <row r="161" spans="1:23" x14ac:dyDescent="0.35">
      <c r="B161" s="1">
        <v>36.24</v>
      </c>
      <c r="C161" s="1">
        <v>7.51</v>
      </c>
      <c r="E161" s="2"/>
      <c r="F161" s="1"/>
      <c r="G161" s="1"/>
      <c r="H161" s="1"/>
      <c r="I161" s="1"/>
      <c r="J161" s="1"/>
      <c r="L161" s="2" t="s">
        <v>9</v>
      </c>
      <c r="M161" s="1">
        <v>-2.548</v>
      </c>
      <c r="N161" s="54" t="s">
        <v>486</v>
      </c>
      <c r="O161" s="1" t="s">
        <v>31</v>
      </c>
      <c r="P161" s="1" t="s">
        <v>30</v>
      </c>
      <c r="Q161" s="1">
        <v>0.80810000000000004</v>
      </c>
      <c r="R161" s="1"/>
      <c r="S161" s="1"/>
      <c r="T161" s="1"/>
      <c r="V161" s="22" t="s">
        <v>232</v>
      </c>
      <c r="W161" s="22">
        <v>16</v>
      </c>
    </row>
    <row r="162" spans="1:23" x14ac:dyDescent="0.35">
      <c r="B162" s="1">
        <v>2.44</v>
      </c>
      <c r="C162" s="1">
        <v>5.48</v>
      </c>
      <c r="E162" s="2" t="s">
        <v>36</v>
      </c>
      <c r="F162" s="1" t="s">
        <v>35</v>
      </c>
      <c r="G162" s="1" t="s">
        <v>12</v>
      </c>
      <c r="H162" s="1" t="s">
        <v>34</v>
      </c>
      <c r="I162" s="1" t="s">
        <v>33</v>
      </c>
      <c r="J162" s="1" t="s">
        <v>32</v>
      </c>
      <c r="L162" s="2" t="s">
        <v>6</v>
      </c>
      <c r="M162" s="1">
        <v>14.72</v>
      </c>
      <c r="N162" s="54" t="s">
        <v>487</v>
      </c>
      <c r="O162" s="1" t="s">
        <v>27</v>
      </c>
      <c r="P162" s="1" t="s">
        <v>62</v>
      </c>
      <c r="Q162" s="1">
        <v>4.0000000000000002E-4</v>
      </c>
      <c r="R162" s="1"/>
      <c r="S162" s="1"/>
      <c r="T162" s="1"/>
      <c r="V162" s="22" t="s">
        <v>233</v>
      </c>
      <c r="W162" s="22">
        <v>16</v>
      </c>
    </row>
    <row r="163" spans="1:23" x14ac:dyDescent="0.35">
      <c r="B163" s="1">
        <v>2.66</v>
      </c>
      <c r="C163" s="1">
        <v>2.62</v>
      </c>
      <c r="E163" s="2" t="s">
        <v>28</v>
      </c>
      <c r="F163" s="1">
        <v>1154</v>
      </c>
      <c r="G163" s="1">
        <v>1</v>
      </c>
      <c r="H163" s="1">
        <v>1154</v>
      </c>
      <c r="I163" s="1" t="s">
        <v>476</v>
      </c>
      <c r="J163" s="1" t="s">
        <v>477</v>
      </c>
      <c r="L163" s="2"/>
      <c r="M163" s="1"/>
      <c r="N163" s="54"/>
      <c r="O163" s="1"/>
      <c r="P163" s="1"/>
      <c r="Q163" s="1"/>
      <c r="R163" s="1"/>
      <c r="S163" s="1"/>
      <c r="T163" s="1"/>
    </row>
    <row r="164" spans="1:23" x14ac:dyDescent="0.35">
      <c r="B164" s="1">
        <v>26.55</v>
      </c>
      <c r="C164" s="1">
        <v>13.81</v>
      </c>
      <c r="E164" s="2" t="s">
        <v>24</v>
      </c>
      <c r="F164" s="1">
        <v>1611</v>
      </c>
      <c r="G164" s="1">
        <v>1</v>
      </c>
      <c r="H164" s="1">
        <v>1611</v>
      </c>
      <c r="I164" s="1" t="s">
        <v>478</v>
      </c>
      <c r="J164" s="1" t="s">
        <v>479</v>
      </c>
      <c r="L164" s="2"/>
      <c r="M164" s="1"/>
      <c r="N164" s="1"/>
      <c r="O164" s="1"/>
      <c r="P164" s="1"/>
      <c r="Q164" s="1"/>
      <c r="R164" s="1"/>
      <c r="S164" s="1"/>
      <c r="T164" s="1"/>
    </row>
    <row r="165" spans="1:23" x14ac:dyDescent="0.35">
      <c r="B165" s="1">
        <v>-1.38</v>
      </c>
      <c r="C165" s="1">
        <v>3.08</v>
      </c>
      <c r="E165" s="2" t="s">
        <v>23</v>
      </c>
      <c r="F165" s="1">
        <v>573.1</v>
      </c>
      <c r="G165" s="1">
        <v>1</v>
      </c>
      <c r="H165" s="1">
        <v>573.1</v>
      </c>
      <c r="I165" s="1" t="s">
        <v>480</v>
      </c>
      <c r="J165" s="1" t="s">
        <v>481</v>
      </c>
      <c r="L165" s="2" t="s">
        <v>20</v>
      </c>
      <c r="M165" s="1" t="s">
        <v>19</v>
      </c>
      <c r="N165" s="1" t="s">
        <v>18</v>
      </c>
      <c r="O165" s="1" t="s">
        <v>17</v>
      </c>
      <c r="P165" s="1" t="s">
        <v>16</v>
      </c>
      <c r="Q165" s="1" t="s">
        <v>15</v>
      </c>
      <c r="R165" s="1" t="s">
        <v>14</v>
      </c>
      <c r="S165" s="1" t="s">
        <v>13</v>
      </c>
      <c r="T165" s="1" t="s">
        <v>12</v>
      </c>
    </row>
    <row r="166" spans="1:23" x14ac:dyDescent="0.35">
      <c r="B166" s="1">
        <v>6.9320000000000004</v>
      </c>
      <c r="C166" s="1">
        <v>15.21</v>
      </c>
      <c r="E166" s="2" t="s">
        <v>21</v>
      </c>
      <c r="F166" s="1">
        <v>7782</v>
      </c>
      <c r="G166" s="1">
        <v>61</v>
      </c>
      <c r="H166" s="1">
        <v>127.6</v>
      </c>
      <c r="I166" s="1"/>
      <c r="J166" s="1"/>
      <c r="L166" s="2"/>
      <c r="M166" s="1"/>
      <c r="N166" s="1"/>
      <c r="O166" s="1"/>
      <c r="P166" s="1"/>
      <c r="Q166" s="1"/>
      <c r="R166" s="1"/>
      <c r="S166" s="1"/>
      <c r="T166" s="1"/>
    </row>
    <row r="167" spans="1:23" x14ac:dyDescent="0.35">
      <c r="B167" s="1">
        <v>55.945099999999996</v>
      </c>
      <c r="C167" s="1">
        <v>-0.32</v>
      </c>
      <c r="E167" s="2"/>
      <c r="F167" s="1"/>
      <c r="G167" s="1"/>
      <c r="H167" s="1"/>
      <c r="I167" s="1"/>
      <c r="J167" s="1"/>
      <c r="L167" s="2" t="s">
        <v>228</v>
      </c>
      <c r="M167" s="1"/>
      <c r="N167" s="1"/>
      <c r="O167" s="1"/>
      <c r="P167" s="1"/>
      <c r="Q167" s="1"/>
      <c r="R167" s="1"/>
      <c r="S167" s="1"/>
      <c r="T167" s="1"/>
    </row>
    <row r="168" spans="1:23" x14ac:dyDescent="0.35">
      <c r="B168" s="1">
        <v>39.115099999999998</v>
      </c>
      <c r="C168" s="1">
        <v>1.78</v>
      </c>
      <c r="E168" s="2" t="s">
        <v>11</v>
      </c>
      <c r="F168" s="1"/>
      <c r="G168" s="1"/>
      <c r="H168" s="1"/>
      <c r="I168" s="1"/>
      <c r="J168" s="1"/>
      <c r="L168" s="2" t="s">
        <v>9</v>
      </c>
      <c r="M168" s="1">
        <v>4.9390000000000001</v>
      </c>
      <c r="N168" s="1">
        <v>7.4870000000000001</v>
      </c>
      <c r="O168" s="1">
        <v>-2.548</v>
      </c>
      <c r="P168" s="1">
        <v>4.3710000000000004</v>
      </c>
      <c r="Q168" s="1">
        <v>17</v>
      </c>
      <c r="R168" s="1">
        <v>11</v>
      </c>
      <c r="S168" s="1">
        <v>0.58309999999999995</v>
      </c>
      <c r="T168" s="1">
        <v>61</v>
      </c>
    </row>
    <row r="169" spans="1:23" x14ac:dyDescent="0.35">
      <c r="B169" s="1">
        <v>19.367999999999999</v>
      </c>
      <c r="C169" s="1">
        <v>14.41</v>
      </c>
      <c r="E169" s="2" t="s">
        <v>10</v>
      </c>
      <c r="F169" s="1">
        <v>14.36</v>
      </c>
      <c r="G169" s="1"/>
      <c r="H169" s="1"/>
      <c r="I169" s="1"/>
      <c r="J169" s="1"/>
      <c r="L169" s="2" t="s">
        <v>6</v>
      </c>
      <c r="M169" s="1">
        <v>23.78</v>
      </c>
      <c r="N169" s="1">
        <v>9.0579999999999998</v>
      </c>
      <c r="O169" s="1">
        <v>14.72</v>
      </c>
      <c r="P169" s="1">
        <v>3.726</v>
      </c>
      <c r="Q169" s="1">
        <v>17</v>
      </c>
      <c r="R169" s="1">
        <v>20</v>
      </c>
      <c r="S169" s="1">
        <v>3.9510000000000001</v>
      </c>
      <c r="T169" s="1">
        <v>61</v>
      </c>
    </row>
    <row r="170" spans="1:23" x14ac:dyDescent="0.35">
      <c r="C170" s="1">
        <v>2.75</v>
      </c>
      <c r="E170" s="2" t="s">
        <v>226</v>
      </c>
      <c r="F170" s="1">
        <v>8.2720000000000002</v>
      </c>
      <c r="G170" s="1"/>
      <c r="H170" s="1"/>
      <c r="I170" s="1"/>
      <c r="J170" s="1"/>
      <c r="L170" s="2"/>
      <c r="M170" s="1"/>
      <c r="N170" s="1"/>
      <c r="O170" s="1"/>
      <c r="P170" s="1"/>
      <c r="Q170" s="1"/>
      <c r="R170" s="1"/>
      <c r="S170" s="1"/>
      <c r="T170" s="1"/>
    </row>
    <row r="171" spans="1:23" x14ac:dyDescent="0.35">
      <c r="C171" s="1">
        <v>6.02</v>
      </c>
      <c r="E171" s="2" t="s">
        <v>7</v>
      </c>
      <c r="F171" s="1">
        <v>6.0860000000000003</v>
      </c>
      <c r="G171" s="1"/>
      <c r="H171" s="1"/>
      <c r="I171" s="1"/>
      <c r="J171" s="1"/>
      <c r="L171" s="2"/>
      <c r="M171" s="1"/>
      <c r="N171" s="1"/>
      <c r="O171" s="1"/>
      <c r="P171" s="1"/>
      <c r="Q171" s="1"/>
      <c r="R171" s="1"/>
      <c r="S171" s="1"/>
      <c r="T171" s="1"/>
    </row>
    <row r="172" spans="1:23" x14ac:dyDescent="0.35">
      <c r="C172" s="1">
        <v>-5.85</v>
      </c>
      <c r="E172" s="2" t="s">
        <v>5</v>
      </c>
      <c r="F172" s="1">
        <v>2.8719999999999999</v>
      </c>
      <c r="G172" s="1"/>
      <c r="H172" s="1"/>
      <c r="I172" s="1"/>
      <c r="J172" s="1"/>
      <c r="L172" s="2"/>
      <c r="M172" s="1"/>
      <c r="N172" s="1"/>
      <c r="O172" s="1"/>
      <c r="P172" s="1"/>
      <c r="Q172" s="1"/>
      <c r="R172" s="1"/>
      <c r="S172" s="1"/>
      <c r="T172" s="1"/>
    </row>
    <row r="173" spans="1:23" x14ac:dyDescent="0.35">
      <c r="C173" s="1"/>
      <c r="E173" s="2" t="s">
        <v>4</v>
      </c>
      <c r="F173" s="54" t="s">
        <v>482</v>
      </c>
      <c r="G173" s="1"/>
      <c r="H173" s="1"/>
      <c r="I173" s="1"/>
      <c r="J173" s="1"/>
      <c r="L173" s="2"/>
      <c r="M173" s="1"/>
      <c r="N173" s="1"/>
      <c r="O173" s="1"/>
      <c r="P173" s="1"/>
      <c r="Q173" s="1"/>
      <c r="R173" s="1"/>
      <c r="S173" s="1"/>
      <c r="T173" s="1"/>
    </row>
    <row r="174" spans="1:23" x14ac:dyDescent="0.35">
      <c r="A174" s="43" t="s">
        <v>73</v>
      </c>
      <c r="B174" s="47">
        <f>AVERAGE(B153:B172)</f>
        <v>23.778835294117648</v>
      </c>
      <c r="C174" s="47">
        <f>AVERAGE(C153:C172)</f>
        <v>9.0575000000000028</v>
      </c>
      <c r="E174" s="2"/>
      <c r="F174" s="54"/>
      <c r="G174" s="1"/>
      <c r="H174" s="1"/>
      <c r="I174" s="1"/>
      <c r="J174" s="1"/>
      <c r="L174" s="2"/>
      <c r="M174" s="1"/>
      <c r="N174" s="1"/>
      <c r="O174" s="1"/>
      <c r="P174" s="1"/>
      <c r="Q174" s="1"/>
      <c r="R174" s="1"/>
      <c r="S174" s="1"/>
      <c r="T174" s="1"/>
    </row>
    <row r="175" spans="1:23" x14ac:dyDescent="0.35">
      <c r="A175" s="43" t="s">
        <v>83</v>
      </c>
      <c r="B175" s="47">
        <f>MEDIAN(B153:B172)</f>
        <v>25.85</v>
      </c>
      <c r="C175" s="47">
        <f>MEDIAN(C153:C172)</f>
        <v>5.75</v>
      </c>
      <c r="E175" s="2" t="s">
        <v>257</v>
      </c>
      <c r="F175" s="54"/>
      <c r="G175" s="1"/>
      <c r="H175" s="1"/>
      <c r="I175" s="1"/>
      <c r="J175" s="1"/>
      <c r="L175" s="2"/>
      <c r="M175" s="1"/>
      <c r="N175" s="1"/>
      <c r="O175" s="1"/>
      <c r="P175" s="1"/>
      <c r="Q175" s="1"/>
      <c r="R175" s="1"/>
      <c r="S175" s="1"/>
      <c r="T175" s="1"/>
    </row>
    <row r="176" spans="1:23" x14ac:dyDescent="0.35">
      <c r="A176" s="43" t="s">
        <v>654</v>
      </c>
      <c r="B176" s="47">
        <f>STDEV(B153:B172)</f>
        <v>16.018365192332407</v>
      </c>
      <c r="C176" s="47">
        <f>STDEV(C153:C172)</f>
        <v>11.872069333656951</v>
      </c>
      <c r="E176" s="2" t="s">
        <v>470</v>
      </c>
      <c r="F176" s="54">
        <v>6.2130000000000001</v>
      </c>
      <c r="G176" s="1"/>
      <c r="H176" s="1"/>
      <c r="I176" s="1"/>
      <c r="J176" s="1"/>
      <c r="L176" s="2"/>
      <c r="M176" s="1"/>
      <c r="N176" s="1"/>
      <c r="O176" s="1"/>
      <c r="P176" s="1"/>
      <c r="Q176" s="1"/>
      <c r="R176" s="1"/>
      <c r="S176" s="1"/>
      <c r="T176" s="1"/>
    </row>
    <row r="177" spans="1:20" x14ac:dyDescent="0.35">
      <c r="A177" s="43" t="s">
        <v>655</v>
      </c>
      <c r="B177" s="47">
        <f>COUNT(B153:B172)</f>
        <v>17</v>
      </c>
      <c r="C177" s="47">
        <f>COUNT(C153:C172)</f>
        <v>20</v>
      </c>
      <c r="E177" s="2" t="s">
        <v>280</v>
      </c>
      <c r="F177" s="54">
        <v>16.420000000000002</v>
      </c>
      <c r="G177" s="1"/>
      <c r="H177" s="1"/>
      <c r="I177" s="1"/>
      <c r="J177" s="1"/>
      <c r="L177" s="2"/>
      <c r="M177" s="1"/>
      <c r="N177" s="1"/>
      <c r="O177" s="1"/>
      <c r="P177" s="1"/>
      <c r="Q177" s="1"/>
      <c r="R177" s="1"/>
      <c r="S177" s="1"/>
      <c r="T177" s="1"/>
    </row>
    <row r="178" spans="1:20" x14ac:dyDescent="0.35">
      <c r="E178" s="2" t="s">
        <v>7</v>
      </c>
      <c r="F178" s="54">
        <v>-10.210000000000001</v>
      </c>
      <c r="G178" s="1"/>
      <c r="H178" s="1"/>
      <c r="I178" s="1"/>
      <c r="J178" s="1"/>
    </row>
    <row r="179" spans="1:20" x14ac:dyDescent="0.35">
      <c r="E179" s="2" t="s">
        <v>5</v>
      </c>
      <c r="F179" s="54">
        <v>2.8719999999999999</v>
      </c>
      <c r="G179" s="1"/>
      <c r="H179" s="1"/>
      <c r="I179" s="1"/>
      <c r="J179" s="1"/>
    </row>
    <row r="180" spans="1:20" x14ac:dyDescent="0.35">
      <c r="E180" s="2" t="s">
        <v>4</v>
      </c>
      <c r="F180" s="54" t="s">
        <v>483</v>
      </c>
      <c r="G180" s="1"/>
      <c r="H180" s="1"/>
      <c r="I180" s="1"/>
      <c r="J180" s="1"/>
    </row>
    <row r="181" spans="1:20" x14ac:dyDescent="0.35">
      <c r="E181" s="2"/>
      <c r="F181" s="54"/>
      <c r="G181" s="1"/>
      <c r="H181" s="1"/>
      <c r="I181" s="1"/>
      <c r="J181" s="1"/>
    </row>
    <row r="182" spans="1:20" x14ac:dyDescent="0.35">
      <c r="E182" s="2" t="s">
        <v>261</v>
      </c>
      <c r="F182" s="54"/>
      <c r="G182" s="1"/>
      <c r="H182" s="1"/>
      <c r="I182" s="1"/>
      <c r="J182" s="1"/>
    </row>
    <row r="183" spans="1:20" x14ac:dyDescent="0.35">
      <c r="E183" s="2" t="s">
        <v>262</v>
      </c>
      <c r="F183" s="54">
        <v>-2.548</v>
      </c>
      <c r="G183" s="1"/>
      <c r="H183" s="1"/>
      <c r="I183" s="1"/>
      <c r="J183" s="1"/>
    </row>
    <row r="184" spans="1:20" x14ac:dyDescent="0.35">
      <c r="E184" s="2" t="s">
        <v>263</v>
      </c>
      <c r="F184" s="54">
        <v>14.72</v>
      </c>
      <c r="G184" s="1"/>
      <c r="H184" s="1"/>
      <c r="I184" s="1"/>
      <c r="J184" s="1"/>
    </row>
    <row r="185" spans="1:20" x14ac:dyDescent="0.35">
      <c r="E185" s="2" t="s">
        <v>264</v>
      </c>
      <c r="F185" s="54">
        <v>-17.27</v>
      </c>
      <c r="G185" s="1"/>
      <c r="H185" s="1"/>
      <c r="I185" s="1"/>
      <c r="J185" s="1"/>
    </row>
    <row r="186" spans="1:20" x14ac:dyDescent="0.35">
      <c r="E186" s="2" t="s">
        <v>4</v>
      </c>
      <c r="F186" s="54" t="s">
        <v>484</v>
      </c>
      <c r="G186" s="1"/>
      <c r="H186" s="1"/>
      <c r="I186" s="1"/>
      <c r="J186" s="1"/>
    </row>
    <row r="187" spans="1:20" x14ac:dyDescent="0.35">
      <c r="E187" s="2" t="s">
        <v>266</v>
      </c>
      <c r="F187" s="54">
        <v>17.27</v>
      </c>
      <c r="G187" s="1"/>
      <c r="H187" s="1"/>
      <c r="I187" s="1"/>
      <c r="J187" s="1"/>
    </row>
    <row r="188" spans="1:20" x14ac:dyDescent="0.35">
      <c r="E188" s="2" t="s">
        <v>4</v>
      </c>
      <c r="F188" s="54" t="s">
        <v>485</v>
      </c>
      <c r="G188" s="1"/>
      <c r="H188" s="1"/>
      <c r="I188" s="1"/>
      <c r="J188" s="1"/>
    </row>
    <row r="189" spans="1:20" x14ac:dyDescent="0.35">
      <c r="E189" s="2"/>
      <c r="F189" s="1"/>
      <c r="G189" s="1"/>
      <c r="H189" s="1"/>
      <c r="I189" s="1"/>
      <c r="J189" s="1"/>
    </row>
    <row r="190" spans="1:20" x14ac:dyDescent="0.35">
      <c r="E190" s="2" t="s">
        <v>3</v>
      </c>
      <c r="F190" s="1"/>
      <c r="G190" s="1"/>
      <c r="H190" s="1"/>
      <c r="I190" s="1"/>
      <c r="J190" s="1"/>
    </row>
    <row r="191" spans="1:20" x14ac:dyDescent="0.35">
      <c r="E191" s="2" t="s">
        <v>2</v>
      </c>
      <c r="F191" s="1">
        <v>2</v>
      </c>
      <c r="G191" s="1"/>
      <c r="H191" s="1"/>
      <c r="I191" s="1"/>
      <c r="J191" s="1"/>
    </row>
    <row r="192" spans="1:20" x14ac:dyDescent="0.35">
      <c r="E192" s="2" t="s">
        <v>1</v>
      </c>
      <c r="F192" s="1">
        <v>2</v>
      </c>
      <c r="G192" s="1"/>
      <c r="H192" s="1"/>
      <c r="I192" s="1"/>
      <c r="J192" s="1"/>
    </row>
    <row r="193" spans="5:10" x14ac:dyDescent="0.35">
      <c r="E193" s="2" t="s">
        <v>0</v>
      </c>
      <c r="F193" s="1">
        <v>65</v>
      </c>
      <c r="G193" s="1"/>
      <c r="H193" s="1"/>
      <c r="I193" s="1"/>
      <c r="J193" s="1"/>
    </row>
    <row r="194" spans="5:10" x14ac:dyDescent="0.35">
      <c r="E194" s="2"/>
      <c r="F194" s="1"/>
      <c r="G194" s="1"/>
      <c r="H194" s="1"/>
      <c r="I194" s="1"/>
      <c r="J194" s="1"/>
    </row>
    <row r="195" spans="5:10" x14ac:dyDescent="0.35">
      <c r="E195" s="2"/>
      <c r="F195" s="1"/>
      <c r="G195" s="1"/>
      <c r="H195" s="1"/>
      <c r="I195" s="1"/>
      <c r="J195" s="1"/>
    </row>
  </sheetData>
  <mergeCells count="44">
    <mergeCell ref="V158:W158"/>
    <mergeCell ref="B150:C150"/>
    <mergeCell ref="E150:W150"/>
    <mergeCell ref="B149:W149"/>
    <mergeCell ref="B151:C151"/>
    <mergeCell ref="E151:J151"/>
    <mergeCell ref="L151:T151"/>
    <mergeCell ref="V151:W151"/>
    <mergeCell ref="V152:W152"/>
    <mergeCell ref="V118:W118"/>
    <mergeCell ref="V119:W119"/>
    <mergeCell ref="V125:W125"/>
    <mergeCell ref="B102:C102"/>
    <mergeCell ref="E102:W102"/>
    <mergeCell ref="V104:W104"/>
    <mergeCell ref="V110:W110"/>
    <mergeCell ref="B101:W101"/>
    <mergeCell ref="B103:C103"/>
    <mergeCell ref="E103:J103"/>
    <mergeCell ref="L103:T103"/>
    <mergeCell ref="V103:W103"/>
    <mergeCell ref="B35:E35"/>
    <mergeCell ref="B64:F64"/>
    <mergeCell ref="H64:I64"/>
    <mergeCell ref="L64:T64"/>
    <mergeCell ref="V64:W64"/>
    <mergeCell ref="B62:Y62"/>
    <mergeCell ref="H63:W63"/>
    <mergeCell ref="G36:H36"/>
    <mergeCell ref="L36:T36"/>
    <mergeCell ref="V36:W36"/>
    <mergeCell ref="G35:W35"/>
    <mergeCell ref="B1:Y1"/>
    <mergeCell ref="B2:E2"/>
    <mergeCell ref="G2:Y2"/>
    <mergeCell ref="B3:C3"/>
    <mergeCell ref="D3:E3"/>
    <mergeCell ref="G3:L3"/>
    <mergeCell ref="N3:V3"/>
    <mergeCell ref="X3:Y3"/>
    <mergeCell ref="X4:Y4"/>
    <mergeCell ref="X10:Y10"/>
    <mergeCell ref="X16:Y16"/>
    <mergeCell ref="B34:Y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1C39-6BEB-E741-B2FE-1F2DBF69B3BF}">
  <dimension ref="A2:Y36"/>
  <sheetViews>
    <sheetView zoomScale="70" zoomScaleNormal="70" workbookViewId="0"/>
  </sheetViews>
  <sheetFormatPr defaultColWidth="10.83203125" defaultRowHeight="15.5" x14ac:dyDescent="0.35"/>
  <cols>
    <col min="1" max="1" width="10.83203125" style="22"/>
    <col min="2" max="5" width="11" style="22" bestFit="1" customWidth="1"/>
    <col min="6" max="6" width="10.83203125" style="22"/>
    <col min="7" max="7" width="33.6640625" style="22" customWidth="1"/>
    <col min="8" max="8" width="20.5" style="22" customWidth="1"/>
    <col min="9" max="9" width="13.1640625" style="22" customWidth="1"/>
    <col min="10" max="10" width="16.25" style="22" customWidth="1"/>
    <col min="11" max="11" width="18.08203125" style="22" customWidth="1"/>
    <col min="12" max="13" width="10.83203125" style="22"/>
    <col min="14" max="14" width="33.83203125" style="22" customWidth="1"/>
    <col min="15" max="15" width="11" style="22" bestFit="1" customWidth="1"/>
    <col min="16" max="16" width="17.75" style="22" customWidth="1"/>
    <col min="17" max="17" width="17.4140625" style="22" customWidth="1"/>
    <col min="18" max="18" width="11" style="22" bestFit="1" customWidth="1"/>
    <col min="19" max="19" width="17.6640625" style="22" customWidth="1"/>
    <col min="20" max="22" width="11" style="22" bestFit="1" customWidth="1"/>
    <col min="23" max="23" width="10.83203125" style="22"/>
    <col min="24" max="24" width="14.5" style="22" customWidth="1"/>
    <col min="25" max="25" width="11" style="22" bestFit="1" customWidth="1"/>
    <col min="26" max="16384" width="10.83203125" style="22"/>
  </cols>
  <sheetData>
    <row r="2" spans="2:25" ht="20" x14ac:dyDescent="0.4">
      <c r="B2" s="84" t="s">
        <v>700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</row>
    <row r="3" spans="2:25" x14ac:dyDescent="0.35">
      <c r="G3" s="83" t="s">
        <v>58</v>
      </c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</row>
    <row r="4" spans="2:25" x14ac:dyDescent="0.35">
      <c r="B4" s="83" t="s">
        <v>685</v>
      </c>
      <c r="C4" s="83"/>
      <c r="D4" s="83"/>
      <c r="E4" s="83"/>
      <c r="G4" s="85" t="s">
        <v>164</v>
      </c>
      <c r="H4" s="85"/>
      <c r="I4" s="85"/>
      <c r="J4" s="85"/>
      <c r="K4" s="85"/>
      <c r="L4" s="85"/>
      <c r="N4" s="85" t="s">
        <v>163</v>
      </c>
      <c r="O4" s="85"/>
      <c r="P4" s="85"/>
      <c r="Q4" s="85"/>
      <c r="R4" s="85"/>
      <c r="S4" s="85"/>
      <c r="T4" s="85"/>
      <c r="U4" s="85"/>
      <c r="V4" s="85"/>
      <c r="X4" s="67" t="s">
        <v>55</v>
      </c>
      <c r="Y4" s="67"/>
    </row>
    <row r="5" spans="2:25" ht="16.5" x14ac:dyDescent="0.4">
      <c r="B5" s="61" t="s">
        <v>8</v>
      </c>
      <c r="C5" s="61"/>
      <c r="D5" s="61" t="s">
        <v>6</v>
      </c>
      <c r="E5" s="61"/>
      <c r="G5" s="2" t="s">
        <v>53</v>
      </c>
      <c r="H5" s="1" t="s">
        <v>921</v>
      </c>
      <c r="I5" s="1"/>
      <c r="J5" s="1"/>
      <c r="K5" s="1"/>
      <c r="L5" s="1"/>
      <c r="N5" s="2" t="s">
        <v>689</v>
      </c>
      <c r="O5" s="1"/>
      <c r="P5" s="1"/>
      <c r="Q5" s="1"/>
      <c r="R5" s="1"/>
      <c r="S5" s="1"/>
      <c r="T5" s="1"/>
      <c r="U5" s="1"/>
      <c r="V5" s="1"/>
      <c r="X5" s="61" t="s">
        <v>8</v>
      </c>
      <c r="Y5" s="61"/>
    </row>
    <row r="6" spans="2:25" ht="16.5" x14ac:dyDescent="0.4">
      <c r="B6" s="22" t="s">
        <v>501</v>
      </c>
      <c r="C6" s="22" t="s">
        <v>920</v>
      </c>
      <c r="D6" s="22" t="s">
        <v>501</v>
      </c>
      <c r="E6" s="22" t="s">
        <v>920</v>
      </c>
      <c r="G6" s="2"/>
      <c r="H6" s="1"/>
      <c r="I6" s="1"/>
      <c r="J6" s="1"/>
      <c r="K6" s="1"/>
      <c r="L6" s="1"/>
      <c r="N6" s="2"/>
      <c r="O6" s="1"/>
      <c r="P6" s="1"/>
      <c r="Q6" s="1"/>
      <c r="R6" s="1"/>
      <c r="S6" s="1"/>
      <c r="T6" s="1"/>
      <c r="U6" s="1"/>
      <c r="V6" s="1"/>
      <c r="X6" s="22" t="s">
        <v>134</v>
      </c>
      <c r="Y6" s="22">
        <v>0.68704569999999998</v>
      </c>
    </row>
    <row r="7" spans="2:25" x14ac:dyDescent="0.35">
      <c r="B7" s="1">
        <v>3787.26</v>
      </c>
      <c r="C7" s="1">
        <v>2767.8</v>
      </c>
      <c r="D7" s="1">
        <v>1650.42</v>
      </c>
      <c r="E7" s="1">
        <v>159.57</v>
      </c>
      <c r="G7" s="2" t="s">
        <v>51</v>
      </c>
      <c r="H7" s="1" t="s">
        <v>50</v>
      </c>
      <c r="I7" s="1"/>
      <c r="J7" s="1"/>
      <c r="K7" s="1"/>
      <c r="L7" s="1"/>
      <c r="N7" s="2" t="s">
        <v>49</v>
      </c>
      <c r="O7" s="1">
        <v>1</v>
      </c>
      <c r="P7" s="1"/>
      <c r="Q7" s="1"/>
      <c r="R7" s="1"/>
      <c r="S7" s="1"/>
      <c r="T7" s="1"/>
      <c r="U7" s="1"/>
      <c r="V7" s="1"/>
      <c r="X7" s="22" t="s">
        <v>29</v>
      </c>
      <c r="Y7" s="22">
        <v>0.95</v>
      </c>
    </row>
    <row r="8" spans="2:25" x14ac:dyDescent="0.35">
      <c r="B8" s="1">
        <v>5571.32</v>
      </c>
      <c r="C8" s="1">
        <v>3547.92</v>
      </c>
      <c r="D8" s="1">
        <v>4712.75</v>
      </c>
      <c r="E8" s="1">
        <v>166.43</v>
      </c>
      <c r="G8" s="2" t="s">
        <v>47</v>
      </c>
      <c r="H8" s="1">
        <v>0.05</v>
      </c>
      <c r="I8" s="1"/>
      <c r="J8" s="1"/>
      <c r="K8" s="1"/>
      <c r="L8" s="1"/>
      <c r="N8" s="2" t="s">
        <v>48</v>
      </c>
      <c r="O8" s="1">
        <v>6</v>
      </c>
      <c r="P8" s="1"/>
      <c r="Q8" s="1"/>
      <c r="R8" s="1"/>
      <c r="S8" s="1"/>
      <c r="T8" s="1"/>
      <c r="U8" s="1"/>
      <c r="V8" s="1"/>
      <c r="X8" s="22" t="s">
        <v>232</v>
      </c>
      <c r="Y8" s="22">
        <v>57</v>
      </c>
    </row>
    <row r="9" spans="2:25" x14ac:dyDescent="0.35">
      <c r="B9" s="1">
        <v>3349.49</v>
      </c>
      <c r="C9" s="1">
        <v>1214.73</v>
      </c>
      <c r="D9" s="1">
        <v>2011.79</v>
      </c>
      <c r="E9" s="1">
        <v>467.09</v>
      </c>
      <c r="G9" s="2"/>
      <c r="H9" s="1"/>
      <c r="I9" s="1"/>
      <c r="J9" s="1"/>
      <c r="K9" s="1"/>
      <c r="L9" s="1"/>
      <c r="N9" s="2" t="s">
        <v>47</v>
      </c>
      <c r="O9" s="1">
        <v>0.05</v>
      </c>
      <c r="P9" s="1"/>
      <c r="Q9" s="1"/>
      <c r="R9" s="1"/>
      <c r="S9" s="1"/>
      <c r="T9" s="1"/>
      <c r="U9" s="1"/>
      <c r="V9" s="1"/>
      <c r="X9" s="22" t="s">
        <v>233</v>
      </c>
      <c r="Y9" s="22">
        <v>57</v>
      </c>
    </row>
    <row r="10" spans="2:25" x14ac:dyDescent="0.35">
      <c r="B10" s="1">
        <v>6942.07</v>
      </c>
      <c r="C10" s="1">
        <v>5683.33</v>
      </c>
      <c r="D10" s="1">
        <v>8666.92</v>
      </c>
      <c r="E10" s="1">
        <v>692.82</v>
      </c>
      <c r="G10" s="2" t="s">
        <v>46</v>
      </c>
      <c r="H10" s="1" t="s">
        <v>45</v>
      </c>
      <c r="I10" s="1" t="s">
        <v>32</v>
      </c>
      <c r="J10" s="1" t="s">
        <v>44</v>
      </c>
      <c r="K10" s="1" t="s">
        <v>43</v>
      </c>
      <c r="L10" s="1"/>
      <c r="N10" s="2"/>
      <c r="O10" s="1"/>
      <c r="P10" s="1"/>
      <c r="Q10" s="1"/>
      <c r="R10" s="1"/>
      <c r="S10" s="1"/>
      <c r="T10" s="1"/>
      <c r="U10" s="1"/>
      <c r="V10" s="1"/>
    </row>
    <row r="11" spans="2:25" x14ac:dyDescent="0.35">
      <c r="B11" s="1">
        <v>5671.7</v>
      </c>
      <c r="C11" s="1">
        <v>8157.73</v>
      </c>
      <c r="D11" s="1">
        <v>5454.77</v>
      </c>
      <c r="E11" s="1">
        <v>664.67</v>
      </c>
      <c r="G11" s="2" t="s">
        <v>24</v>
      </c>
      <c r="H11" s="1">
        <v>21.88</v>
      </c>
      <c r="I11" s="1">
        <v>0.15160000000000001</v>
      </c>
      <c r="J11" s="1" t="s">
        <v>30</v>
      </c>
      <c r="K11" s="1" t="s">
        <v>31</v>
      </c>
      <c r="L11" s="1"/>
      <c r="N11" s="2" t="s">
        <v>42</v>
      </c>
      <c r="O11" s="1" t="s">
        <v>77</v>
      </c>
      <c r="P11" s="1" t="s">
        <v>41</v>
      </c>
      <c r="Q11" s="1" t="s">
        <v>40</v>
      </c>
      <c r="R11" s="1" t="s">
        <v>39</v>
      </c>
      <c r="S11" s="1" t="s">
        <v>38</v>
      </c>
      <c r="T11" s="1"/>
      <c r="U11" s="1"/>
      <c r="V11" s="1"/>
      <c r="X11" s="61" t="s">
        <v>6</v>
      </c>
      <c r="Y11" s="61"/>
    </row>
    <row r="12" spans="2:25" x14ac:dyDescent="0.35">
      <c r="B12" s="1">
        <v>6694.91</v>
      </c>
      <c r="C12" s="1">
        <v>4879.03</v>
      </c>
      <c r="D12" s="1">
        <v>7181.78</v>
      </c>
      <c r="E12" s="1">
        <v>326.43</v>
      </c>
      <c r="G12" s="2" t="s">
        <v>23</v>
      </c>
      <c r="H12" s="1">
        <v>37.85</v>
      </c>
      <c r="I12" s="54" t="s">
        <v>25</v>
      </c>
      <c r="J12" s="1" t="s">
        <v>26</v>
      </c>
      <c r="K12" s="1" t="s">
        <v>27</v>
      </c>
      <c r="L12" s="1"/>
      <c r="N12" s="2"/>
      <c r="O12" s="1"/>
      <c r="P12" s="1"/>
      <c r="Q12" s="1"/>
      <c r="R12" s="1"/>
      <c r="S12" s="1"/>
      <c r="T12" s="1"/>
      <c r="U12" s="1"/>
      <c r="V12" s="1"/>
      <c r="X12" s="22" t="s">
        <v>134</v>
      </c>
      <c r="Y12" s="22">
        <v>1.4126369999999999</v>
      </c>
    </row>
    <row r="13" spans="2:25" ht="16.5" x14ac:dyDescent="0.4">
      <c r="B13" s="1">
        <v>4204.12</v>
      </c>
      <c r="C13" s="1">
        <v>2295.02</v>
      </c>
      <c r="D13" s="1">
        <v>2244.77</v>
      </c>
      <c r="E13" s="1">
        <v>222.92</v>
      </c>
      <c r="G13" s="2"/>
      <c r="H13" s="1"/>
      <c r="I13" s="1"/>
      <c r="J13" s="1"/>
      <c r="K13" s="1"/>
      <c r="L13" s="1"/>
      <c r="N13" s="2" t="s">
        <v>690</v>
      </c>
      <c r="O13" s="1">
        <v>1580</v>
      </c>
      <c r="P13" s="1" t="s">
        <v>691</v>
      </c>
      <c r="Q13" s="1" t="s">
        <v>31</v>
      </c>
      <c r="R13" s="1" t="s">
        <v>30</v>
      </c>
      <c r="S13" s="54">
        <v>9.0200000000000002E-2</v>
      </c>
      <c r="T13" s="1"/>
      <c r="U13" s="1"/>
      <c r="V13" s="1"/>
      <c r="X13" s="22" t="s">
        <v>29</v>
      </c>
      <c r="Y13" s="22">
        <v>0.95</v>
      </c>
    </row>
    <row r="14" spans="2:25" x14ac:dyDescent="0.35">
      <c r="B14" s="1">
        <v>6508.39</v>
      </c>
      <c r="C14" s="1">
        <v>1882.79</v>
      </c>
      <c r="D14" s="1">
        <v>4656.04</v>
      </c>
      <c r="E14" s="1">
        <v>147.25</v>
      </c>
      <c r="G14" s="2" t="s">
        <v>36</v>
      </c>
      <c r="H14" s="1" t="s">
        <v>35</v>
      </c>
      <c r="I14" s="1" t="s">
        <v>12</v>
      </c>
      <c r="J14" s="1" t="s">
        <v>34</v>
      </c>
      <c r="K14" s="1" t="s">
        <v>33</v>
      </c>
      <c r="L14" s="1" t="s">
        <v>32</v>
      </c>
      <c r="N14" s="2" t="s">
        <v>692</v>
      </c>
      <c r="O14" s="1">
        <v>678</v>
      </c>
      <c r="P14" s="1" t="s">
        <v>693</v>
      </c>
      <c r="Q14" s="1" t="s">
        <v>31</v>
      </c>
      <c r="R14" s="1" t="s">
        <v>30</v>
      </c>
      <c r="S14" s="54">
        <v>0.88490000000000002</v>
      </c>
      <c r="T14" s="1"/>
      <c r="U14" s="1"/>
      <c r="V14" s="1"/>
      <c r="X14" s="22" t="s">
        <v>232</v>
      </c>
      <c r="Y14" s="22">
        <v>15</v>
      </c>
    </row>
    <row r="15" spans="2:25" ht="16.5" x14ac:dyDescent="0.4">
      <c r="B15" s="1">
        <v>7231.89</v>
      </c>
      <c r="C15" s="1">
        <v>266.72000000000003</v>
      </c>
      <c r="D15" s="1">
        <v>8756.9500000000007</v>
      </c>
      <c r="E15" s="1">
        <v>11.12</v>
      </c>
      <c r="G15" s="2" t="s">
        <v>24</v>
      </c>
      <c r="H15" s="1">
        <v>107871892</v>
      </c>
      <c r="I15" s="1">
        <v>24</v>
      </c>
      <c r="J15" s="1">
        <v>4494662</v>
      </c>
      <c r="K15" s="1" t="s">
        <v>686</v>
      </c>
      <c r="L15" s="1" t="s">
        <v>687</v>
      </c>
      <c r="N15" s="2" t="s">
        <v>690</v>
      </c>
      <c r="O15" s="1">
        <v>4381</v>
      </c>
      <c r="P15" s="1" t="s">
        <v>694</v>
      </c>
      <c r="Q15" s="1" t="s">
        <v>27</v>
      </c>
      <c r="R15" s="1" t="s">
        <v>26</v>
      </c>
      <c r="S15" s="54" t="s">
        <v>25</v>
      </c>
      <c r="T15" s="1"/>
      <c r="U15" s="1"/>
      <c r="V15" s="1"/>
      <c r="X15" s="22" t="s">
        <v>233</v>
      </c>
      <c r="Y15" s="22">
        <v>15</v>
      </c>
    </row>
    <row r="16" spans="2:25" ht="16.5" x14ac:dyDescent="0.4">
      <c r="B16" s="1">
        <v>2927.24</v>
      </c>
      <c r="C16" s="1">
        <v>864.65</v>
      </c>
      <c r="D16" s="1">
        <v>5893</v>
      </c>
      <c r="E16" s="1">
        <v>224.12</v>
      </c>
      <c r="G16" s="2" t="s">
        <v>23</v>
      </c>
      <c r="H16" s="1">
        <v>186582931</v>
      </c>
      <c r="I16" s="1">
        <v>3</v>
      </c>
      <c r="J16" s="1">
        <v>62194310</v>
      </c>
      <c r="K16" s="1" t="s">
        <v>688</v>
      </c>
      <c r="L16" s="1" t="s">
        <v>22</v>
      </c>
      <c r="N16" s="2" t="s">
        <v>695</v>
      </c>
      <c r="O16" s="1">
        <v>-901.7</v>
      </c>
      <c r="P16" s="1" t="s">
        <v>696</v>
      </c>
      <c r="Q16" s="1" t="s">
        <v>31</v>
      </c>
      <c r="R16" s="1" t="s">
        <v>30</v>
      </c>
      <c r="S16" s="54">
        <v>0.64570000000000005</v>
      </c>
      <c r="T16" s="1"/>
      <c r="U16" s="1"/>
      <c r="V16" s="1"/>
    </row>
    <row r="17" spans="2:22" ht="16.5" x14ac:dyDescent="0.4">
      <c r="B17" s="1">
        <v>6581.72</v>
      </c>
      <c r="C17" s="1">
        <v>2967.33</v>
      </c>
      <c r="D17" s="1">
        <v>1334.69</v>
      </c>
      <c r="E17" s="1">
        <v>204.62</v>
      </c>
      <c r="G17" s="2" t="s">
        <v>21</v>
      </c>
      <c r="H17" s="1">
        <v>149101783</v>
      </c>
      <c r="I17" s="1">
        <v>47</v>
      </c>
      <c r="J17" s="1">
        <v>3172378</v>
      </c>
      <c r="K17" s="1"/>
      <c r="L17" s="1"/>
      <c r="N17" s="2" t="s">
        <v>697</v>
      </c>
      <c r="O17" s="1">
        <v>2801</v>
      </c>
      <c r="P17" s="1" t="s">
        <v>698</v>
      </c>
      <c r="Q17" s="1" t="s">
        <v>27</v>
      </c>
      <c r="R17" s="1" t="s">
        <v>26</v>
      </c>
      <c r="S17" s="54" t="s">
        <v>25</v>
      </c>
      <c r="T17" s="1"/>
      <c r="U17" s="1"/>
      <c r="V17" s="1"/>
    </row>
    <row r="18" spans="2:22" ht="16.5" x14ac:dyDescent="0.4">
      <c r="B18" s="1">
        <v>1825.4</v>
      </c>
      <c r="C18" s="1">
        <v>2913.15</v>
      </c>
      <c r="D18" s="1">
        <v>962.88</v>
      </c>
      <c r="E18" s="1">
        <v>275.68</v>
      </c>
      <c r="G18" s="2"/>
      <c r="H18" s="1"/>
      <c r="I18" s="1"/>
      <c r="J18" s="1"/>
      <c r="K18" s="1"/>
      <c r="L18" s="1"/>
      <c r="N18" s="2" t="s">
        <v>690</v>
      </c>
      <c r="O18" s="1">
        <v>3703</v>
      </c>
      <c r="P18" s="1" t="s">
        <v>699</v>
      </c>
      <c r="Q18" s="1" t="s">
        <v>27</v>
      </c>
      <c r="R18" s="1" t="s">
        <v>26</v>
      </c>
      <c r="S18" s="54" t="s">
        <v>25</v>
      </c>
      <c r="T18" s="1"/>
      <c r="U18" s="1"/>
      <c r="V18" s="1"/>
    </row>
    <row r="19" spans="2:22" x14ac:dyDescent="0.35">
      <c r="B19" s="1">
        <v>2227.64</v>
      </c>
      <c r="C19" s="1">
        <v>5642.67</v>
      </c>
      <c r="D19" s="1">
        <v>4418.7</v>
      </c>
      <c r="E19" s="1">
        <v>231.6</v>
      </c>
      <c r="G19" s="2" t="s">
        <v>3</v>
      </c>
      <c r="H19" s="1"/>
      <c r="I19" s="1"/>
      <c r="J19" s="1"/>
      <c r="K19" s="1"/>
      <c r="L19" s="1"/>
      <c r="N19" s="2"/>
      <c r="O19" s="1"/>
      <c r="P19" s="1"/>
      <c r="Q19" s="1"/>
      <c r="R19" s="1"/>
      <c r="S19" s="1"/>
      <c r="T19" s="1"/>
      <c r="U19" s="1"/>
      <c r="V19" s="1"/>
    </row>
    <row r="20" spans="2:22" x14ac:dyDescent="0.35">
      <c r="B20" s="1">
        <v>2394.42</v>
      </c>
      <c r="C20" s="1">
        <v>2924.56</v>
      </c>
      <c r="D20" s="1">
        <v>1322.9</v>
      </c>
      <c r="E20" s="1">
        <v>1224.3699999999999</v>
      </c>
      <c r="G20" s="2" t="s">
        <v>2</v>
      </c>
      <c r="H20" s="1">
        <v>4</v>
      </c>
      <c r="I20" s="1"/>
      <c r="J20" s="1"/>
      <c r="K20" s="1"/>
      <c r="L20" s="1"/>
      <c r="N20" s="2"/>
      <c r="O20" s="1"/>
      <c r="P20" s="1"/>
      <c r="Q20" s="1"/>
      <c r="R20" s="1"/>
      <c r="S20" s="1"/>
      <c r="T20" s="1"/>
      <c r="U20" s="1"/>
      <c r="V20" s="1"/>
    </row>
    <row r="21" spans="2:22" x14ac:dyDescent="0.35">
      <c r="B21" s="1">
        <v>6394.12</v>
      </c>
      <c r="C21" s="1">
        <v>3794.01</v>
      </c>
      <c r="D21" s="1">
        <v>2873.76</v>
      </c>
      <c r="E21" s="1">
        <v>392.17</v>
      </c>
      <c r="G21" s="2" t="s">
        <v>1</v>
      </c>
      <c r="H21" s="1">
        <v>25</v>
      </c>
      <c r="I21" s="1"/>
      <c r="J21" s="1"/>
      <c r="K21" s="1"/>
      <c r="L21" s="1"/>
      <c r="N21" s="2" t="s">
        <v>20</v>
      </c>
      <c r="O21" s="1" t="s">
        <v>79</v>
      </c>
      <c r="P21" s="1" t="s">
        <v>78</v>
      </c>
      <c r="Q21" s="1" t="s">
        <v>77</v>
      </c>
      <c r="R21" s="1" t="s">
        <v>16</v>
      </c>
      <c r="S21" s="1" t="s">
        <v>15</v>
      </c>
      <c r="T21" s="1" t="s">
        <v>14</v>
      </c>
      <c r="U21" s="1" t="s">
        <v>13</v>
      </c>
      <c r="V21" s="1" t="s">
        <v>12</v>
      </c>
    </row>
    <row r="22" spans="2:22" x14ac:dyDescent="0.35">
      <c r="B22" s="1"/>
      <c r="C22" s="1">
        <v>7863.99</v>
      </c>
      <c r="D22" s="1"/>
      <c r="E22" s="1">
        <v>1066.27</v>
      </c>
      <c r="G22" s="2" t="s">
        <v>0</v>
      </c>
      <c r="H22" s="1">
        <v>75</v>
      </c>
      <c r="I22" s="1"/>
      <c r="J22" s="1"/>
      <c r="K22" s="1"/>
      <c r="L22" s="1"/>
      <c r="N22" s="2"/>
      <c r="O22" s="1"/>
      <c r="P22" s="1"/>
      <c r="Q22" s="1"/>
      <c r="R22" s="1"/>
      <c r="S22" s="1"/>
      <c r="T22" s="1"/>
      <c r="U22" s="1"/>
      <c r="V22" s="1"/>
    </row>
    <row r="23" spans="2:22" ht="16.5" x14ac:dyDescent="0.4">
      <c r="B23" s="1"/>
      <c r="C23" s="1">
        <v>650.57000000000005</v>
      </c>
      <c r="D23" s="1"/>
      <c r="E23" s="1">
        <v>644.27</v>
      </c>
      <c r="G23" s="2"/>
      <c r="H23" s="1"/>
      <c r="I23" s="1"/>
      <c r="J23" s="1"/>
      <c r="K23" s="1"/>
      <c r="L23" s="1"/>
      <c r="N23" s="2" t="s">
        <v>690</v>
      </c>
      <c r="O23" s="1">
        <v>4779</v>
      </c>
      <c r="P23" s="1">
        <v>3200</v>
      </c>
      <c r="Q23" s="1">
        <v>1580</v>
      </c>
      <c r="R23" s="1">
        <v>629.70000000000005</v>
      </c>
      <c r="S23" s="1">
        <v>15</v>
      </c>
      <c r="T23" s="1">
        <v>20</v>
      </c>
      <c r="U23" s="1">
        <v>2.508</v>
      </c>
      <c r="V23" s="1">
        <v>47</v>
      </c>
    </row>
    <row r="24" spans="2:22" x14ac:dyDescent="0.35">
      <c r="B24" s="1"/>
      <c r="C24" s="1">
        <v>352.19</v>
      </c>
      <c r="D24" s="1"/>
      <c r="E24" s="1">
        <v>637.37</v>
      </c>
      <c r="N24" s="2" t="s">
        <v>692</v>
      </c>
      <c r="O24" s="1">
        <v>4779</v>
      </c>
      <c r="P24" s="1">
        <v>4101</v>
      </c>
      <c r="Q24" s="1">
        <v>678</v>
      </c>
      <c r="R24" s="1">
        <v>650.4</v>
      </c>
      <c r="S24" s="1">
        <v>15</v>
      </c>
      <c r="T24" s="1">
        <v>15</v>
      </c>
      <c r="U24" s="1">
        <v>1.042</v>
      </c>
      <c r="V24" s="1">
        <v>47</v>
      </c>
    </row>
    <row r="25" spans="2:22" ht="16.5" x14ac:dyDescent="0.4">
      <c r="B25" s="1"/>
      <c r="C25" s="1">
        <v>1028.8699999999999</v>
      </c>
      <c r="D25" s="1"/>
      <c r="E25" s="1">
        <v>489.34</v>
      </c>
      <c r="N25" s="2" t="s">
        <v>690</v>
      </c>
      <c r="O25" s="1">
        <v>4779</v>
      </c>
      <c r="P25" s="1">
        <v>398.1</v>
      </c>
      <c r="Q25" s="1">
        <v>4381</v>
      </c>
      <c r="R25" s="1">
        <v>629.70000000000005</v>
      </c>
      <c r="S25" s="1">
        <v>15</v>
      </c>
      <c r="T25" s="1">
        <v>25</v>
      </c>
      <c r="U25" s="1">
        <v>6.9569999999999999</v>
      </c>
      <c r="V25" s="1">
        <v>47</v>
      </c>
    </row>
    <row r="26" spans="2:22" ht="16.5" x14ac:dyDescent="0.4">
      <c r="B26" s="1"/>
      <c r="C26" s="1">
        <v>4585.68</v>
      </c>
      <c r="D26" s="1"/>
      <c r="E26" s="1">
        <v>5.36</v>
      </c>
      <c r="N26" s="2" t="s">
        <v>695</v>
      </c>
      <c r="O26" s="1">
        <v>3200</v>
      </c>
      <c r="P26" s="1">
        <v>4101</v>
      </c>
      <c r="Q26" s="1">
        <v>-901.7</v>
      </c>
      <c r="R26" s="1">
        <v>629.70000000000005</v>
      </c>
      <c r="S26" s="1">
        <v>20</v>
      </c>
      <c r="T26" s="1">
        <v>15</v>
      </c>
      <c r="U26" s="1">
        <v>1.4319999999999999</v>
      </c>
      <c r="V26" s="1">
        <v>47</v>
      </c>
    </row>
    <row r="27" spans="2:22" ht="16.5" x14ac:dyDescent="0.4">
      <c r="B27" s="1"/>
      <c r="C27" s="1"/>
      <c r="D27" s="1"/>
      <c r="E27" s="1">
        <v>174.96</v>
      </c>
      <c r="N27" s="2" t="s">
        <v>697</v>
      </c>
      <c r="O27" s="1">
        <v>3200</v>
      </c>
      <c r="P27" s="1">
        <v>398.1</v>
      </c>
      <c r="Q27" s="1">
        <v>2801</v>
      </c>
      <c r="R27" s="1">
        <v>563.20000000000005</v>
      </c>
      <c r="S27" s="1">
        <v>20</v>
      </c>
      <c r="T27" s="1">
        <v>25</v>
      </c>
      <c r="U27" s="1">
        <v>4.9740000000000002</v>
      </c>
      <c r="V27" s="1">
        <v>47</v>
      </c>
    </row>
    <row r="28" spans="2:22" ht="16.5" x14ac:dyDescent="0.4">
      <c r="B28" s="1"/>
      <c r="C28" s="1"/>
      <c r="D28" s="1"/>
      <c r="E28" s="1">
        <v>800.26</v>
      </c>
      <c r="N28" s="2" t="s">
        <v>690</v>
      </c>
      <c r="O28" s="1">
        <v>4101</v>
      </c>
      <c r="P28" s="1">
        <v>398.1</v>
      </c>
      <c r="Q28" s="1">
        <v>3703</v>
      </c>
      <c r="R28" s="1">
        <v>629.70000000000005</v>
      </c>
      <c r="S28" s="1">
        <v>15</v>
      </c>
      <c r="T28" s="1">
        <v>25</v>
      </c>
      <c r="U28" s="1">
        <v>5.8810000000000002</v>
      </c>
      <c r="V28" s="1">
        <v>47</v>
      </c>
    </row>
    <row r="29" spans="2:22" x14ac:dyDescent="0.35">
      <c r="B29" s="1"/>
      <c r="C29" s="1"/>
      <c r="D29" s="1"/>
      <c r="E29" s="1">
        <v>347.88</v>
      </c>
      <c r="N29" s="2"/>
      <c r="O29" s="1"/>
      <c r="P29" s="1"/>
      <c r="Q29" s="1"/>
      <c r="R29" s="1"/>
      <c r="S29" s="1"/>
      <c r="T29" s="1"/>
      <c r="U29" s="1"/>
      <c r="V29" s="1"/>
    </row>
    <row r="30" spans="2:22" x14ac:dyDescent="0.35">
      <c r="B30" s="1"/>
      <c r="C30" s="1"/>
      <c r="D30" s="1"/>
      <c r="E30" s="1">
        <v>161.36000000000001</v>
      </c>
      <c r="N30" s="2"/>
      <c r="O30" s="1"/>
      <c r="P30" s="1"/>
      <c r="Q30" s="1"/>
      <c r="R30" s="1"/>
      <c r="S30" s="1"/>
      <c r="T30" s="1"/>
      <c r="U30" s="1"/>
      <c r="V30" s="1"/>
    </row>
    <row r="31" spans="2:22" x14ac:dyDescent="0.35">
      <c r="B31" s="1"/>
      <c r="C31" s="1"/>
      <c r="D31" s="1"/>
      <c r="E31" s="1">
        <v>214.22</v>
      </c>
    </row>
    <row r="33" spans="1:5" x14ac:dyDescent="0.35">
      <c r="A33" s="37" t="s">
        <v>73</v>
      </c>
      <c r="B33" s="38">
        <f>AVERAGE(B7:B31)</f>
        <v>4820.7793333333339</v>
      </c>
      <c r="C33" s="38">
        <f t="shared" ref="C33:E33" si="0">AVERAGE(C7:C31)</f>
        <v>3214.1370000000002</v>
      </c>
      <c r="D33" s="38">
        <f t="shared" si="0"/>
        <v>4142.808</v>
      </c>
      <c r="E33" s="38">
        <f t="shared" si="0"/>
        <v>398.0859999999999</v>
      </c>
    </row>
    <row r="34" spans="1:5" x14ac:dyDescent="0.35">
      <c r="A34" s="37" t="s">
        <v>83</v>
      </c>
      <c r="B34" s="38">
        <f>MEDIAN(B7:B31)</f>
        <v>5571.32</v>
      </c>
      <c r="C34" s="38">
        <f t="shared" ref="C34:E34" si="1">MEDIAN(C7:C31)</f>
        <v>2918.855</v>
      </c>
      <c r="D34" s="38">
        <f t="shared" si="1"/>
        <v>4418.7</v>
      </c>
      <c r="E34" s="38">
        <f t="shared" si="1"/>
        <v>275.68</v>
      </c>
    </row>
    <row r="35" spans="1:5" x14ac:dyDescent="0.35">
      <c r="A35" s="37" t="s">
        <v>654</v>
      </c>
      <c r="B35" s="38">
        <f>STDEV(B7:B31)</f>
        <v>1933.1675974511986</v>
      </c>
      <c r="C35" s="38">
        <f t="shared" ref="C35:E35" si="2">STDEV(C7:C31)</f>
        <v>2339.0329313675984</v>
      </c>
      <c r="D35" s="38">
        <f t="shared" si="2"/>
        <v>2650.5745595846083</v>
      </c>
      <c r="E35" s="38">
        <f t="shared" si="2"/>
        <v>312.62960372459941</v>
      </c>
    </row>
    <row r="36" spans="1:5" x14ac:dyDescent="0.35">
      <c r="A36" s="37" t="s">
        <v>655</v>
      </c>
      <c r="B36" s="38">
        <f>COUNT(B7:B31)</f>
        <v>15</v>
      </c>
      <c r="C36" s="38">
        <f t="shared" ref="C36:E36" si="3">COUNT(C7:C31)</f>
        <v>20</v>
      </c>
      <c r="D36" s="38">
        <f t="shared" si="3"/>
        <v>15</v>
      </c>
      <c r="E36" s="38">
        <f t="shared" si="3"/>
        <v>25</v>
      </c>
    </row>
  </sheetData>
  <mergeCells count="10">
    <mergeCell ref="X11:Y11"/>
    <mergeCell ref="G3:Y3"/>
    <mergeCell ref="B2:Y2"/>
    <mergeCell ref="B5:C5"/>
    <mergeCell ref="D5:E5"/>
    <mergeCell ref="B4:E4"/>
    <mergeCell ref="G4:L4"/>
    <mergeCell ref="N4:V4"/>
    <mergeCell ref="X4:Y4"/>
    <mergeCell ref="X5:Y5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E33A-C3DA-7A4F-9A1F-23EA2AC1D3CC}">
  <dimension ref="A1:M97"/>
  <sheetViews>
    <sheetView zoomScale="80" zoomScaleNormal="80" workbookViewId="0"/>
  </sheetViews>
  <sheetFormatPr defaultColWidth="10.83203125" defaultRowHeight="15.5" x14ac:dyDescent="0.35"/>
  <cols>
    <col min="1" max="2" width="10.83203125" style="22"/>
    <col min="3" max="3" width="16.6640625" style="22" customWidth="1"/>
    <col min="4" max="4" width="10.83203125" style="22"/>
    <col min="5" max="5" width="20" style="22" customWidth="1"/>
    <col min="6" max="6" width="10.83203125" style="22"/>
    <col min="7" max="7" width="15.6640625" style="22" customWidth="1"/>
    <col min="8" max="8" width="10.83203125" style="22"/>
    <col min="9" max="9" width="41.33203125" style="22" customWidth="1"/>
    <col min="10" max="10" width="52.1640625" style="22" customWidth="1"/>
    <col min="11" max="11" width="10.83203125" style="22"/>
    <col min="12" max="12" width="14.83203125" style="22" customWidth="1"/>
    <col min="13" max="16384" width="10.83203125" style="22"/>
  </cols>
  <sheetData>
    <row r="1" spans="2:13" ht="23" x14ac:dyDescent="0.5">
      <c r="B1" s="76" t="s">
        <v>660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2:13" ht="16.5" x14ac:dyDescent="0.4">
      <c r="B2" s="65" t="s">
        <v>872</v>
      </c>
      <c r="C2" s="65"/>
      <c r="E2" s="65" t="s">
        <v>58</v>
      </c>
      <c r="F2" s="65"/>
      <c r="G2" s="65"/>
      <c r="H2" s="65"/>
      <c r="I2" s="65"/>
      <c r="J2" s="65"/>
      <c r="K2" s="65"/>
      <c r="L2" s="65"/>
      <c r="M2" s="65"/>
    </row>
    <row r="3" spans="2:13" x14ac:dyDescent="0.35">
      <c r="B3" s="15" t="s">
        <v>6</v>
      </c>
      <c r="C3" s="15" t="s">
        <v>8</v>
      </c>
      <c r="E3" s="67" t="s">
        <v>137</v>
      </c>
      <c r="F3" s="67"/>
      <c r="G3" s="67"/>
      <c r="I3" s="67" t="s">
        <v>493</v>
      </c>
      <c r="J3" s="67"/>
      <c r="L3" s="67" t="s">
        <v>494</v>
      </c>
      <c r="M3" s="67"/>
    </row>
    <row r="4" spans="2:13" x14ac:dyDescent="0.35">
      <c r="B4" s="1">
        <v>22.89</v>
      </c>
      <c r="C4" s="1">
        <v>42.9</v>
      </c>
      <c r="E4" s="15"/>
      <c r="F4" s="15" t="s">
        <v>6</v>
      </c>
      <c r="G4" s="15" t="s">
        <v>8</v>
      </c>
      <c r="I4" s="2" t="s">
        <v>53</v>
      </c>
      <c r="J4" s="1" t="s">
        <v>488</v>
      </c>
      <c r="L4" s="22" t="s">
        <v>134</v>
      </c>
      <c r="M4" s="36">
        <v>1.2143440000000001</v>
      </c>
    </row>
    <row r="5" spans="2:13" x14ac:dyDescent="0.35">
      <c r="B5" s="1">
        <v>21.93</v>
      </c>
      <c r="C5" s="1">
        <v>49.79</v>
      </c>
      <c r="E5" s="2" t="s">
        <v>0</v>
      </c>
      <c r="F5" s="1">
        <v>14</v>
      </c>
      <c r="G5" s="1">
        <v>16</v>
      </c>
      <c r="I5" s="2"/>
      <c r="J5" s="1"/>
      <c r="L5" s="22" t="s">
        <v>494</v>
      </c>
      <c r="M5" s="36">
        <v>0.81126900000000002</v>
      </c>
    </row>
    <row r="6" spans="2:13" x14ac:dyDescent="0.35">
      <c r="B6" s="1">
        <v>20.079999999999998</v>
      </c>
      <c r="C6" s="1">
        <v>41.93</v>
      </c>
      <c r="E6" s="2"/>
      <c r="F6" s="1"/>
      <c r="G6" s="1"/>
      <c r="I6" s="2" t="s">
        <v>133</v>
      </c>
      <c r="J6" s="1" t="s">
        <v>8</v>
      </c>
      <c r="L6" s="22" t="s">
        <v>232</v>
      </c>
      <c r="M6" s="22">
        <v>12</v>
      </c>
    </row>
    <row r="7" spans="2:13" x14ac:dyDescent="0.35">
      <c r="B7" s="1">
        <v>48.18</v>
      </c>
      <c r="C7" s="1">
        <v>39.74</v>
      </c>
      <c r="E7" s="2" t="s">
        <v>88</v>
      </c>
      <c r="F7" s="1">
        <v>20.079999999999998</v>
      </c>
      <c r="G7" s="1">
        <v>39.74</v>
      </c>
      <c r="I7" s="2" t="s">
        <v>131</v>
      </c>
      <c r="J7" s="1" t="s">
        <v>131</v>
      </c>
      <c r="L7" s="22" t="s">
        <v>462</v>
      </c>
      <c r="M7" s="22">
        <v>12</v>
      </c>
    </row>
    <row r="8" spans="2:13" x14ac:dyDescent="0.35">
      <c r="B8" s="1">
        <v>32.89</v>
      </c>
      <c r="C8" s="1">
        <v>70.2</v>
      </c>
      <c r="E8" s="2" t="s">
        <v>85</v>
      </c>
      <c r="F8" s="1">
        <v>22.65</v>
      </c>
      <c r="G8" s="1">
        <v>43.83</v>
      </c>
      <c r="I8" s="2" t="s">
        <v>129</v>
      </c>
      <c r="J8" s="1" t="s">
        <v>6</v>
      </c>
    </row>
    <row r="9" spans="2:13" x14ac:dyDescent="0.35">
      <c r="B9" s="1">
        <v>42.78</v>
      </c>
      <c r="C9" s="1">
        <v>62.19</v>
      </c>
      <c r="E9" s="2" t="s">
        <v>83</v>
      </c>
      <c r="F9" s="1">
        <v>36.659999999999997</v>
      </c>
      <c r="G9" s="1">
        <v>53.67</v>
      </c>
      <c r="I9" s="2"/>
      <c r="J9" s="1"/>
    </row>
    <row r="10" spans="2:13" x14ac:dyDescent="0.35">
      <c r="B10" s="1">
        <v>58.25</v>
      </c>
      <c r="C10" s="1">
        <v>45.14</v>
      </c>
      <c r="E10" s="2" t="s">
        <v>81</v>
      </c>
      <c r="F10" s="1">
        <v>49.74</v>
      </c>
      <c r="G10" s="1">
        <v>70.69</v>
      </c>
      <c r="I10" s="2" t="s">
        <v>154</v>
      </c>
      <c r="J10" s="1"/>
    </row>
    <row r="11" spans="2:13" x14ac:dyDescent="0.35">
      <c r="B11" s="1">
        <v>38.6</v>
      </c>
      <c r="C11" s="1">
        <v>44.65</v>
      </c>
      <c r="E11" s="2" t="s">
        <v>80</v>
      </c>
      <c r="F11" s="1">
        <v>72.58</v>
      </c>
      <c r="G11" s="1">
        <v>97.24</v>
      </c>
      <c r="I11" s="2" t="s">
        <v>32</v>
      </c>
      <c r="J11" s="1">
        <v>2.3999999999999998E-3</v>
      </c>
    </row>
    <row r="12" spans="2:13" x14ac:dyDescent="0.35">
      <c r="B12" s="1">
        <v>54.43</v>
      </c>
      <c r="C12" s="1">
        <v>70.849999999999994</v>
      </c>
      <c r="E12" s="2"/>
      <c r="F12" s="1"/>
      <c r="G12" s="1"/>
      <c r="I12" s="2" t="s">
        <v>44</v>
      </c>
      <c r="J12" s="1" t="s">
        <v>63</v>
      </c>
    </row>
    <row r="13" spans="2:13" x14ac:dyDescent="0.35">
      <c r="B13" s="1">
        <v>34.72</v>
      </c>
      <c r="C13" s="1">
        <v>92.11</v>
      </c>
      <c r="E13" s="2" t="s">
        <v>73</v>
      </c>
      <c r="F13" s="1">
        <v>38.54</v>
      </c>
      <c r="G13" s="1">
        <v>59.11</v>
      </c>
      <c r="I13" s="2" t="s">
        <v>126</v>
      </c>
      <c r="J13" s="1" t="s">
        <v>27</v>
      </c>
    </row>
    <row r="14" spans="2:13" x14ac:dyDescent="0.35">
      <c r="B14" s="1">
        <v>21.48</v>
      </c>
      <c r="C14" s="1">
        <v>97.24</v>
      </c>
      <c r="E14" s="2" t="s">
        <v>71</v>
      </c>
      <c r="F14" s="1">
        <v>15.6</v>
      </c>
      <c r="G14" s="1">
        <v>18.18</v>
      </c>
      <c r="I14" s="2" t="s">
        <v>125</v>
      </c>
      <c r="J14" s="1" t="s">
        <v>124</v>
      </c>
    </row>
    <row r="15" spans="2:13" x14ac:dyDescent="0.35">
      <c r="B15" s="1">
        <v>72.58</v>
      </c>
      <c r="C15" s="1">
        <v>49.97</v>
      </c>
      <c r="E15" s="2" t="s">
        <v>70</v>
      </c>
      <c r="F15" s="1">
        <v>4.1710000000000003</v>
      </c>
      <c r="G15" s="1">
        <v>4.5460000000000003</v>
      </c>
      <c r="I15" s="2" t="s">
        <v>153</v>
      </c>
      <c r="J15" s="1" t="s">
        <v>489</v>
      </c>
    </row>
    <row r="16" spans="2:13" x14ac:dyDescent="0.35">
      <c r="B16" s="1">
        <v>39.590000000000003</v>
      </c>
      <c r="C16" s="1">
        <v>59.25</v>
      </c>
      <c r="E16" s="2"/>
      <c r="F16" s="1"/>
      <c r="G16" s="1"/>
      <c r="I16" s="2"/>
      <c r="J16" s="1"/>
    </row>
    <row r="17" spans="1:10" x14ac:dyDescent="0.35">
      <c r="B17" s="1">
        <v>31.14</v>
      </c>
      <c r="C17" s="1">
        <v>43.55</v>
      </c>
      <c r="E17" s="2" t="s">
        <v>68</v>
      </c>
      <c r="F17" s="1">
        <v>29.53</v>
      </c>
      <c r="G17" s="1">
        <v>49.42</v>
      </c>
      <c r="I17" s="2" t="s">
        <v>151</v>
      </c>
      <c r="J17" s="1"/>
    </row>
    <row r="18" spans="1:10" x14ac:dyDescent="0.35">
      <c r="B18" s="1"/>
      <c r="C18" s="1">
        <v>78.95</v>
      </c>
      <c r="E18" s="2" t="s">
        <v>67</v>
      </c>
      <c r="F18" s="1">
        <v>47.55</v>
      </c>
      <c r="G18" s="1">
        <v>68.8</v>
      </c>
      <c r="I18" s="2" t="s">
        <v>150</v>
      </c>
      <c r="J18" s="1">
        <v>38.54</v>
      </c>
    </row>
    <row r="19" spans="1:10" x14ac:dyDescent="0.35">
      <c r="B19" s="1"/>
      <c r="C19" s="1">
        <v>57.36</v>
      </c>
      <c r="E19" s="2"/>
      <c r="F19" s="1"/>
      <c r="G19" s="1"/>
      <c r="I19" s="2" t="s">
        <v>149</v>
      </c>
      <c r="J19" s="1">
        <v>59.11</v>
      </c>
    </row>
    <row r="20" spans="1:10" x14ac:dyDescent="0.35">
      <c r="I20" s="2" t="s">
        <v>148</v>
      </c>
      <c r="J20" s="1" t="s">
        <v>490</v>
      </c>
    </row>
    <row r="21" spans="1:10" x14ac:dyDescent="0.35">
      <c r="A21" s="37" t="s">
        <v>73</v>
      </c>
      <c r="B21" s="38">
        <f>AVERAGE(B4:B19)</f>
        <v>38.538571428571423</v>
      </c>
      <c r="C21" s="38">
        <f>AVERAGE(C4:C19)</f>
        <v>59.113750000000003</v>
      </c>
      <c r="I21" s="2" t="s">
        <v>146</v>
      </c>
      <c r="J21" s="1" t="s">
        <v>491</v>
      </c>
    </row>
    <row r="22" spans="1:10" x14ac:dyDescent="0.35">
      <c r="A22" s="37" t="s">
        <v>83</v>
      </c>
      <c r="B22" s="38">
        <f>MEDIAN(B4:B19)</f>
        <v>36.659999999999997</v>
      </c>
      <c r="C22" s="38">
        <f>MEDIAN(C4:C19)</f>
        <v>53.664999999999999</v>
      </c>
      <c r="I22" s="2" t="s">
        <v>144</v>
      </c>
      <c r="J22" s="1">
        <v>0.28439999999999999</v>
      </c>
    </row>
    <row r="23" spans="1:10" x14ac:dyDescent="0.35">
      <c r="A23" s="37" t="s">
        <v>654</v>
      </c>
      <c r="B23" s="38">
        <f>STDEV(B4:B19)</f>
        <v>15.604771882168155</v>
      </c>
      <c r="C23" s="38">
        <f>STDEV(C4:C19)</f>
        <v>18.183853597812156</v>
      </c>
      <c r="I23" s="2"/>
      <c r="J23" s="1"/>
    </row>
    <row r="24" spans="1:10" x14ac:dyDescent="0.35">
      <c r="A24" s="37" t="s">
        <v>655</v>
      </c>
      <c r="B24" s="38">
        <f>COUNT(B4:B19)</f>
        <v>14</v>
      </c>
      <c r="C24" s="38">
        <f>COUNT(C4:C19)</f>
        <v>16</v>
      </c>
      <c r="I24" s="2" t="s">
        <v>143</v>
      </c>
      <c r="J24" s="1"/>
    </row>
    <row r="25" spans="1:10" x14ac:dyDescent="0.35">
      <c r="I25" s="2" t="s">
        <v>142</v>
      </c>
      <c r="J25" s="1" t="s">
        <v>492</v>
      </c>
    </row>
    <row r="26" spans="1:10" x14ac:dyDescent="0.35">
      <c r="I26" s="2" t="s">
        <v>32</v>
      </c>
      <c r="J26" s="1">
        <v>0.58589999999999998</v>
      </c>
    </row>
    <row r="27" spans="1:10" x14ac:dyDescent="0.35">
      <c r="I27" s="2" t="s">
        <v>44</v>
      </c>
      <c r="J27" s="1" t="s">
        <v>30</v>
      </c>
    </row>
    <row r="28" spans="1:10" x14ac:dyDescent="0.35">
      <c r="I28" s="2" t="s">
        <v>126</v>
      </c>
      <c r="J28" s="1" t="s">
        <v>31</v>
      </c>
    </row>
    <row r="29" spans="1:10" x14ac:dyDescent="0.35">
      <c r="I29" s="2"/>
      <c r="J29" s="1"/>
    </row>
    <row r="30" spans="1:10" x14ac:dyDescent="0.35">
      <c r="I30" s="2" t="s">
        <v>140</v>
      </c>
      <c r="J30" s="1"/>
    </row>
    <row r="31" spans="1:10" x14ac:dyDescent="0.35">
      <c r="I31" s="2" t="s">
        <v>139</v>
      </c>
      <c r="J31" s="1">
        <v>14</v>
      </c>
    </row>
    <row r="32" spans="1:10" x14ac:dyDescent="0.35">
      <c r="I32" s="2" t="s">
        <v>138</v>
      </c>
      <c r="J32" s="1">
        <v>16</v>
      </c>
    </row>
    <row r="36" spans="2:13" ht="23" x14ac:dyDescent="0.5">
      <c r="B36" s="76" t="s">
        <v>701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</row>
    <row r="37" spans="2:13" x14ac:dyDescent="0.35">
      <c r="B37" s="65" t="s">
        <v>702</v>
      </c>
      <c r="C37" s="65"/>
    </row>
    <row r="38" spans="2:13" x14ac:dyDescent="0.35">
      <c r="B38" s="15" t="s">
        <v>6</v>
      </c>
      <c r="C38" s="15" t="s">
        <v>8</v>
      </c>
      <c r="E38" s="67" t="s">
        <v>137</v>
      </c>
      <c r="F38" s="67"/>
      <c r="G38" s="67"/>
      <c r="I38" s="67" t="s">
        <v>493</v>
      </c>
      <c r="J38" s="67"/>
      <c r="L38" s="67" t="s">
        <v>494</v>
      </c>
      <c r="M38" s="67"/>
    </row>
    <row r="39" spans="2:13" x14ac:dyDescent="0.35">
      <c r="B39" s="1">
        <v>495.03399999999999</v>
      </c>
      <c r="C39" s="1">
        <v>289.23500000000001</v>
      </c>
      <c r="E39" s="15"/>
      <c r="F39" s="15" t="s">
        <v>6</v>
      </c>
      <c r="G39" s="15" t="s">
        <v>8</v>
      </c>
      <c r="I39" s="2" t="s">
        <v>53</v>
      </c>
      <c r="J39" s="1" t="s">
        <v>922</v>
      </c>
      <c r="L39" s="22" t="s">
        <v>134</v>
      </c>
      <c r="M39" s="36">
        <v>0.54137120000000005</v>
      </c>
    </row>
    <row r="40" spans="2:13" x14ac:dyDescent="0.35">
      <c r="B40" s="1">
        <v>453.74599999999998</v>
      </c>
      <c r="C40" s="1">
        <v>476.11399999999998</v>
      </c>
      <c r="E40" s="2" t="s">
        <v>0</v>
      </c>
      <c r="F40" s="1">
        <v>18</v>
      </c>
      <c r="G40" s="1">
        <v>20</v>
      </c>
      <c r="I40" s="2"/>
      <c r="J40" s="1"/>
      <c r="L40" s="22" t="s">
        <v>494</v>
      </c>
      <c r="M40" s="36">
        <v>0.95</v>
      </c>
    </row>
    <row r="41" spans="2:13" x14ac:dyDescent="0.35">
      <c r="B41" s="1">
        <v>344.01400000000001</v>
      </c>
      <c r="C41" s="1">
        <v>443.26600000000002</v>
      </c>
      <c r="E41" s="2"/>
      <c r="F41" s="1"/>
      <c r="G41" s="1"/>
      <c r="I41" s="2" t="s">
        <v>133</v>
      </c>
      <c r="J41" s="1" t="s">
        <v>8</v>
      </c>
      <c r="L41" s="22" t="s">
        <v>232</v>
      </c>
      <c r="M41" s="22">
        <v>90</v>
      </c>
    </row>
    <row r="42" spans="2:13" x14ac:dyDescent="0.35">
      <c r="B42" s="1">
        <v>386.23</v>
      </c>
      <c r="C42" s="1">
        <v>658.16800000000001</v>
      </c>
      <c r="E42" s="2" t="s">
        <v>88</v>
      </c>
      <c r="F42" s="1">
        <v>246.4</v>
      </c>
      <c r="G42" s="1">
        <v>183.8</v>
      </c>
      <c r="I42" s="2" t="s">
        <v>131</v>
      </c>
      <c r="J42" s="1" t="s">
        <v>131</v>
      </c>
      <c r="L42" s="22" t="s">
        <v>462</v>
      </c>
      <c r="M42" s="22">
        <v>90</v>
      </c>
    </row>
    <row r="43" spans="2:13" x14ac:dyDescent="0.35">
      <c r="B43" s="1">
        <v>246.38</v>
      </c>
      <c r="C43" s="1">
        <v>471.47800000000001</v>
      </c>
      <c r="E43" s="2" t="s">
        <v>80</v>
      </c>
      <c r="F43" s="1">
        <v>642</v>
      </c>
      <c r="G43" s="1">
        <v>792.1</v>
      </c>
      <c r="I43" s="2" t="s">
        <v>129</v>
      </c>
      <c r="J43" s="1" t="s">
        <v>6</v>
      </c>
    </row>
    <row r="44" spans="2:13" x14ac:dyDescent="0.35">
      <c r="B44" s="1">
        <v>642.00400000000002</v>
      </c>
      <c r="C44" s="1">
        <v>570.24699999999996</v>
      </c>
      <c r="E44" s="2" t="s">
        <v>363</v>
      </c>
      <c r="F44" s="1">
        <v>395.6</v>
      </c>
      <c r="G44" s="1">
        <v>608.29999999999995</v>
      </c>
      <c r="I44" s="2"/>
      <c r="J44" s="1"/>
    </row>
    <row r="45" spans="2:13" x14ac:dyDescent="0.35">
      <c r="B45" s="1">
        <v>626.41700000000003</v>
      </c>
      <c r="C45" s="1">
        <v>461.64800000000002</v>
      </c>
      <c r="E45" s="2"/>
      <c r="F45" s="1"/>
      <c r="G45" s="1"/>
      <c r="I45" s="2" t="s">
        <v>154</v>
      </c>
      <c r="J45" s="1"/>
    </row>
    <row r="46" spans="2:13" x14ac:dyDescent="0.35">
      <c r="B46" s="1">
        <v>388.27600000000001</v>
      </c>
      <c r="C46" s="1">
        <v>183.768</v>
      </c>
      <c r="E46" s="2" t="s">
        <v>73</v>
      </c>
      <c r="F46" s="1">
        <v>430.3</v>
      </c>
      <c r="G46" s="1">
        <v>499</v>
      </c>
      <c r="I46" s="2" t="s">
        <v>32</v>
      </c>
      <c r="J46" s="1">
        <v>9.3899999999999997E-2</v>
      </c>
    </row>
    <row r="47" spans="2:13" x14ac:dyDescent="0.35">
      <c r="B47" s="1">
        <v>345.03500000000003</v>
      </c>
      <c r="C47" s="1">
        <v>581.08699999999999</v>
      </c>
      <c r="E47" s="2" t="s">
        <v>71</v>
      </c>
      <c r="F47" s="1">
        <v>119.4</v>
      </c>
      <c r="G47" s="1">
        <v>126.9</v>
      </c>
      <c r="I47" s="2" t="s">
        <v>44</v>
      </c>
      <c r="J47" s="1" t="s">
        <v>30</v>
      </c>
    </row>
    <row r="48" spans="2:13" x14ac:dyDescent="0.35">
      <c r="B48" s="1">
        <v>564.822</v>
      </c>
      <c r="C48" s="1">
        <v>544.63599999999997</v>
      </c>
      <c r="E48" s="2" t="s">
        <v>70</v>
      </c>
      <c r="F48" s="1">
        <v>28.15</v>
      </c>
      <c r="G48" s="1">
        <v>28.37</v>
      </c>
      <c r="I48" s="2" t="s">
        <v>126</v>
      </c>
      <c r="J48" s="1" t="s">
        <v>31</v>
      </c>
    </row>
    <row r="49" spans="1:10" x14ac:dyDescent="0.35">
      <c r="B49" s="1">
        <v>281.36900000000003</v>
      </c>
      <c r="C49" s="1">
        <v>792.11400000000003</v>
      </c>
      <c r="E49" s="2"/>
      <c r="F49" s="1"/>
      <c r="G49" s="1"/>
      <c r="I49" s="2" t="s">
        <v>125</v>
      </c>
      <c r="J49" s="1" t="s">
        <v>124</v>
      </c>
    </row>
    <row r="50" spans="1:10" x14ac:dyDescent="0.35">
      <c r="B50" s="1">
        <v>493.77600000000001</v>
      </c>
      <c r="C50" s="1">
        <v>598.38199999999995</v>
      </c>
      <c r="I50" s="2" t="s">
        <v>153</v>
      </c>
      <c r="J50" s="1" t="s">
        <v>703</v>
      </c>
    </row>
    <row r="51" spans="1:10" x14ac:dyDescent="0.35">
      <c r="B51" s="1">
        <v>431.14699999999999</v>
      </c>
      <c r="C51" s="1">
        <v>501.32400000000001</v>
      </c>
      <c r="I51" s="2"/>
      <c r="J51" s="1"/>
    </row>
    <row r="52" spans="1:10" x14ac:dyDescent="0.35">
      <c r="B52" s="1">
        <v>290.49099999999999</v>
      </c>
      <c r="C52" s="1">
        <v>390.327</v>
      </c>
      <c r="I52" s="2" t="s">
        <v>151</v>
      </c>
      <c r="J52" s="1"/>
    </row>
    <row r="53" spans="1:10" x14ac:dyDescent="0.35">
      <c r="B53" s="1">
        <v>527.13199999999995</v>
      </c>
      <c r="C53" s="1">
        <v>530.66700000000003</v>
      </c>
      <c r="I53" s="2" t="s">
        <v>150</v>
      </c>
      <c r="J53" s="1">
        <v>430.3</v>
      </c>
    </row>
    <row r="54" spans="1:10" x14ac:dyDescent="0.35">
      <c r="B54" s="1">
        <v>543.00900000000001</v>
      </c>
      <c r="C54" s="1">
        <v>567.16700000000003</v>
      </c>
      <c r="I54" s="2" t="s">
        <v>149</v>
      </c>
      <c r="J54" s="1">
        <v>499</v>
      </c>
    </row>
    <row r="55" spans="1:10" x14ac:dyDescent="0.35">
      <c r="B55" s="1">
        <v>364.90199999999999</v>
      </c>
      <c r="C55" s="1">
        <v>491.23399999999998</v>
      </c>
      <c r="I55" s="2" t="s">
        <v>148</v>
      </c>
      <c r="J55" s="1" t="s">
        <v>704</v>
      </c>
    </row>
    <row r="56" spans="1:10" x14ac:dyDescent="0.35">
      <c r="B56" s="1">
        <v>320.89299999999997</v>
      </c>
      <c r="C56" s="1">
        <v>435.82299999999998</v>
      </c>
      <c r="I56" s="2" t="s">
        <v>146</v>
      </c>
      <c r="J56" s="1" t="s">
        <v>705</v>
      </c>
    </row>
    <row r="57" spans="1:10" x14ac:dyDescent="0.35">
      <c r="C57" s="1">
        <v>508.072</v>
      </c>
      <c r="I57" s="2" t="s">
        <v>144</v>
      </c>
      <c r="J57" s="1">
        <v>7.6179999999999998E-2</v>
      </c>
    </row>
    <row r="58" spans="1:10" x14ac:dyDescent="0.35">
      <c r="C58" s="1">
        <v>486.13</v>
      </c>
      <c r="I58" s="2"/>
      <c r="J58" s="1"/>
    </row>
    <row r="59" spans="1:10" x14ac:dyDescent="0.35">
      <c r="I59" s="2" t="s">
        <v>143</v>
      </c>
      <c r="J59" s="1"/>
    </row>
    <row r="60" spans="1:10" x14ac:dyDescent="0.35">
      <c r="A60" s="37" t="s">
        <v>73</v>
      </c>
      <c r="B60" s="38">
        <f>AVERAGE(B39:B58)</f>
        <v>430.25983333333329</v>
      </c>
      <c r="C60" s="38">
        <f>AVERAGE(C39:C58)</f>
        <v>499.04435000000001</v>
      </c>
      <c r="I60" s="2" t="s">
        <v>142</v>
      </c>
      <c r="J60" s="1" t="s">
        <v>706</v>
      </c>
    </row>
    <row r="61" spans="1:10" x14ac:dyDescent="0.35">
      <c r="A61" s="37" t="s">
        <v>83</v>
      </c>
      <c r="B61" s="38">
        <f>MEDIAN(B39:B58)</f>
        <v>409.7115</v>
      </c>
      <c r="C61" s="38">
        <f>MEDIAN(C39:C58)</f>
        <v>496.279</v>
      </c>
      <c r="I61" s="2" t="s">
        <v>32</v>
      </c>
      <c r="J61" s="1">
        <v>0.80689999999999995</v>
      </c>
    </row>
    <row r="62" spans="1:10" x14ac:dyDescent="0.35">
      <c r="A62" s="37" t="s">
        <v>654</v>
      </c>
      <c r="B62" s="38">
        <f>STDEV(B39:B58)</f>
        <v>119.42273221935341</v>
      </c>
      <c r="C62" s="38">
        <f>STDEV(C39:C58)</f>
        <v>126.89482983133563</v>
      </c>
      <c r="I62" s="2" t="s">
        <v>44</v>
      </c>
      <c r="J62" s="1" t="s">
        <v>30</v>
      </c>
    </row>
    <row r="63" spans="1:10" x14ac:dyDescent="0.35">
      <c r="A63" s="37" t="s">
        <v>655</v>
      </c>
      <c r="B63" s="38">
        <f>COUNT(B39:B58)</f>
        <v>18</v>
      </c>
      <c r="C63" s="38">
        <f>COUNT(C39:C58)</f>
        <v>20</v>
      </c>
      <c r="I63" s="2" t="s">
        <v>126</v>
      </c>
      <c r="J63" s="1" t="s">
        <v>31</v>
      </c>
    </row>
    <row r="64" spans="1:10" x14ac:dyDescent="0.35">
      <c r="I64" s="2"/>
      <c r="J64" s="1"/>
    </row>
    <row r="65" spans="2:13" x14ac:dyDescent="0.35">
      <c r="I65" s="2" t="s">
        <v>140</v>
      </c>
      <c r="J65" s="1"/>
    </row>
    <row r="66" spans="2:13" x14ac:dyDescent="0.35">
      <c r="I66" s="2" t="s">
        <v>139</v>
      </c>
      <c r="J66" s="1">
        <v>18</v>
      </c>
    </row>
    <row r="67" spans="2:13" x14ac:dyDescent="0.35">
      <c r="I67" s="2" t="s">
        <v>138</v>
      </c>
      <c r="J67" s="1">
        <v>20</v>
      </c>
    </row>
    <row r="68" spans="2:13" x14ac:dyDescent="0.35">
      <c r="I68" s="2"/>
      <c r="J68" s="1"/>
    </row>
    <row r="69" spans="2:13" x14ac:dyDescent="0.35">
      <c r="I69" s="2"/>
      <c r="J69" s="1"/>
    </row>
    <row r="70" spans="2:13" x14ac:dyDescent="0.35">
      <c r="I70" s="2"/>
      <c r="J70" s="1"/>
    </row>
    <row r="71" spans="2:13" ht="23" x14ac:dyDescent="0.5">
      <c r="B71" s="76" t="s">
        <v>857</v>
      </c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</row>
    <row r="72" spans="2:13" x14ac:dyDescent="0.35">
      <c r="B72" s="65" t="s">
        <v>702</v>
      </c>
      <c r="C72" s="65"/>
    </row>
    <row r="73" spans="2:13" x14ac:dyDescent="0.35">
      <c r="B73" s="15" t="s">
        <v>6</v>
      </c>
      <c r="C73" s="15" t="s">
        <v>8</v>
      </c>
      <c r="E73" s="67" t="s">
        <v>137</v>
      </c>
      <c r="F73" s="67"/>
      <c r="G73" s="67"/>
      <c r="I73" s="67" t="s">
        <v>710</v>
      </c>
      <c r="J73" s="67"/>
      <c r="L73" s="67" t="s">
        <v>494</v>
      </c>
      <c r="M73" s="67"/>
    </row>
    <row r="74" spans="2:13" x14ac:dyDescent="0.35">
      <c r="B74" s="1">
        <v>782.63499999999999</v>
      </c>
      <c r="C74" s="1">
        <v>9639.2950000000001</v>
      </c>
      <c r="F74" s="15" t="s">
        <v>6</v>
      </c>
      <c r="G74" s="15" t="s">
        <v>8</v>
      </c>
      <c r="I74" s="2" t="s">
        <v>53</v>
      </c>
      <c r="J74" s="1" t="s">
        <v>923</v>
      </c>
      <c r="L74" s="22" t="s">
        <v>134</v>
      </c>
      <c r="M74" s="22">
        <v>8.5397100000000007E-3</v>
      </c>
    </row>
    <row r="75" spans="2:13" x14ac:dyDescent="0.35">
      <c r="B75" s="1">
        <v>6781.8469999999998</v>
      </c>
      <c r="C75" s="1">
        <v>7861.9440000000004</v>
      </c>
      <c r="E75" s="2" t="s">
        <v>0</v>
      </c>
      <c r="F75" s="1">
        <v>19</v>
      </c>
      <c r="G75" s="1">
        <v>18</v>
      </c>
      <c r="I75" s="2"/>
      <c r="J75" s="1"/>
      <c r="L75" s="22" t="s">
        <v>494</v>
      </c>
      <c r="M75" s="22">
        <v>0.95</v>
      </c>
    </row>
    <row r="76" spans="2:13" x14ac:dyDescent="0.35">
      <c r="B76" s="1">
        <v>11387.763000000001</v>
      </c>
      <c r="C76" s="1">
        <v>16582.143</v>
      </c>
      <c r="E76" s="2"/>
      <c r="F76" s="1"/>
      <c r="G76" s="1"/>
      <c r="I76" s="2" t="s">
        <v>133</v>
      </c>
      <c r="J76" s="1" t="s">
        <v>8</v>
      </c>
      <c r="L76" s="22" t="s">
        <v>232</v>
      </c>
      <c r="M76" s="22">
        <v>356379</v>
      </c>
    </row>
    <row r="77" spans="2:13" x14ac:dyDescent="0.35">
      <c r="B77" s="1">
        <v>1726.8040000000001</v>
      </c>
      <c r="C77" s="1">
        <v>11250.138000000001</v>
      </c>
      <c r="E77" s="2" t="s">
        <v>88</v>
      </c>
      <c r="F77" s="1">
        <v>588</v>
      </c>
      <c r="G77" s="1">
        <v>135.80000000000001</v>
      </c>
      <c r="I77" s="2" t="s">
        <v>131</v>
      </c>
      <c r="J77" s="1" t="s">
        <v>131</v>
      </c>
      <c r="L77" s="22" t="s">
        <v>462</v>
      </c>
      <c r="M77" s="22">
        <v>356379</v>
      </c>
    </row>
    <row r="78" spans="2:13" x14ac:dyDescent="0.35">
      <c r="B78" s="1">
        <v>8807.9650000000001</v>
      </c>
      <c r="C78" s="1">
        <v>1435.51</v>
      </c>
      <c r="E78" s="2" t="s">
        <v>80</v>
      </c>
      <c r="F78" s="1">
        <v>11388</v>
      </c>
      <c r="G78" s="1">
        <v>16582</v>
      </c>
      <c r="I78" s="2" t="s">
        <v>129</v>
      </c>
      <c r="J78" s="1" t="s">
        <v>6</v>
      </c>
    </row>
    <row r="79" spans="2:13" x14ac:dyDescent="0.35">
      <c r="B79" s="1">
        <v>589.447</v>
      </c>
      <c r="C79" s="1">
        <v>2251.0740000000001</v>
      </c>
      <c r="E79" s="2" t="s">
        <v>363</v>
      </c>
      <c r="F79" s="1">
        <v>10800</v>
      </c>
      <c r="G79" s="1">
        <v>16446</v>
      </c>
      <c r="I79" s="2"/>
      <c r="J79" s="1"/>
    </row>
    <row r="80" spans="2:13" x14ac:dyDescent="0.35">
      <c r="B80" s="1">
        <v>1055.6569999999999</v>
      </c>
      <c r="C80" s="1">
        <v>3590.143</v>
      </c>
      <c r="E80" s="2"/>
      <c r="F80" s="1"/>
      <c r="G80" s="1"/>
      <c r="I80" s="2" t="s">
        <v>128</v>
      </c>
      <c r="J80" s="1"/>
    </row>
    <row r="81" spans="1:10" x14ac:dyDescent="0.35">
      <c r="B81" s="1">
        <v>587.98199999999997</v>
      </c>
      <c r="C81" s="1">
        <v>2965.9839999999999</v>
      </c>
      <c r="E81" s="2" t="s">
        <v>73</v>
      </c>
      <c r="F81" s="1">
        <v>3334</v>
      </c>
      <c r="G81" s="1">
        <v>3304</v>
      </c>
      <c r="I81" s="2" t="s">
        <v>32</v>
      </c>
      <c r="J81" s="1">
        <v>0.17849999999999999</v>
      </c>
    </row>
    <row r="82" spans="1:10" x14ac:dyDescent="0.35">
      <c r="B82" s="1">
        <v>831.19100000000003</v>
      </c>
      <c r="C82" s="1">
        <v>1651.0329999999999</v>
      </c>
      <c r="E82" s="2" t="s">
        <v>71</v>
      </c>
      <c r="F82" s="1">
        <v>3513</v>
      </c>
      <c r="G82" s="1">
        <v>4801</v>
      </c>
      <c r="I82" s="2" t="s">
        <v>111</v>
      </c>
      <c r="J82" s="1" t="s">
        <v>127</v>
      </c>
    </row>
    <row r="83" spans="1:10" x14ac:dyDescent="0.35">
      <c r="B83" s="1">
        <v>812.58100000000002</v>
      </c>
      <c r="C83" s="1">
        <v>311.572</v>
      </c>
      <c r="E83" s="2" t="s">
        <v>70</v>
      </c>
      <c r="F83" s="1">
        <v>806</v>
      </c>
      <c r="G83" s="1">
        <v>1132</v>
      </c>
      <c r="I83" s="2" t="s">
        <v>44</v>
      </c>
      <c r="J83" s="1" t="s">
        <v>30</v>
      </c>
    </row>
    <row r="84" spans="1:10" x14ac:dyDescent="0.35">
      <c r="B84" s="1">
        <v>4610.6899999999996</v>
      </c>
      <c r="C84" s="1">
        <v>283.59500000000003</v>
      </c>
      <c r="I84" s="2" t="s">
        <v>126</v>
      </c>
      <c r="J84" s="1" t="s">
        <v>31</v>
      </c>
    </row>
    <row r="85" spans="1:10" x14ac:dyDescent="0.35">
      <c r="B85" s="1">
        <v>4929.13</v>
      </c>
      <c r="C85" s="1">
        <v>194.86199999999999</v>
      </c>
      <c r="I85" s="2" t="s">
        <v>125</v>
      </c>
      <c r="J85" s="1" t="s">
        <v>124</v>
      </c>
    </row>
    <row r="86" spans="1:10" x14ac:dyDescent="0.35">
      <c r="B86" s="1">
        <v>9279.4410000000007</v>
      </c>
      <c r="C86" s="1">
        <v>178.06700000000001</v>
      </c>
      <c r="I86" s="2" t="s">
        <v>123</v>
      </c>
      <c r="J86" s="1" t="s">
        <v>707</v>
      </c>
    </row>
    <row r="87" spans="1:10" x14ac:dyDescent="0.35">
      <c r="B87" s="1">
        <v>5732.1319999999996</v>
      </c>
      <c r="C87" s="1">
        <v>284.14100000000002</v>
      </c>
      <c r="I87" s="2" t="s">
        <v>121</v>
      </c>
      <c r="J87" s="1">
        <v>126</v>
      </c>
    </row>
    <row r="88" spans="1:10" x14ac:dyDescent="0.35">
      <c r="B88" s="1">
        <v>2600.6770000000001</v>
      </c>
      <c r="C88" s="1">
        <v>223.422</v>
      </c>
      <c r="I88" s="2"/>
      <c r="J88" s="1"/>
    </row>
    <row r="89" spans="1:10" x14ac:dyDescent="0.35">
      <c r="B89" s="1">
        <v>625.91099999999994</v>
      </c>
      <c r="C89" s="1">
        <v>227.303</v>
      </c>
      <c r="I89" s="2" t="s">
        <v>120</v>
      </c>
      <c r="J89" s="1"/>
    </row>
    <row r="90" spans="1:10" x14ac:dyDescent="0.35">
      <c r="B90" s="1">
        <v>621.85699999999997</v>
      </c>
      <c r="C90" s="1">
        <v>135.80000000000001</v>
      </c>
      <c r="I90" s="2" t="s">
        <v>119</v>
      </c>
      <c r="J90" s="1" t="s">
        <v>708</v>
      </c>
    </row>
    <row r="91" spans="1:10" x14ac:dyDescent="0.35">
      <c r="B91" s="1">
        <v>837.322</v>
      </c>
      <c r="C91" s="1">
        <v>409.154</v>
      </c>
      <c r="I91" s="2" t="s">
        <v>117</v>
      </c>
      <c r="J91" s="1" t="s">
        <v>709</v>
      </c>
    </row>
    <row r="92" spans="1:10" x14ac:dyDescent="0.35">
      <c r="B92" s="1">
        <v>736.78300000000002</v>
      </c>
      <c r="C92" s="1"/>
      <c r="I92" s="2" t="s">
        <v>115</v>
      </c>
      <c r="J92" s="1">
        <v>-133.30000000000001</v>
      </c>
    </row>
    <row r="93" spans="1:10" x14ac:dyDescent="0.35">
      <c r="I93" s="2" t="s">
        <v>114</v>
      </c>
      <c r="J93" s="1">
        <v>-453.4</v>
      </c>
    </row>
    <row r="94" spans="1:10" x14ac:dyDescent="0.35">
      <c r="A94" s="37" t="s">
        <v>73</v>
      </c>
      <c r="B94" s="38">
        <f>AVERAGE(B74:B92)</f>
        <v>3333.5692105263165</v>
      </c>
      <c r="C94" s="38">
        <f>AVERAGE(C74:C92)</f>
        <v>3304.1766666666676</v>
      </c>
      <c r="I94" s="2"/>
      <c r="J94" s="1"/>
    </row>
    <row r="95" spans="1:10" x14ac:dyDescent="0.35">
      <c r="A95" s="37" t="s">
        <v>83</v>
      </c>
      <c r="B95" s="38">
        <f>MEDIAN(B74:B92)</f>
        <v>1055.6569999999999</v>
      </c>
      <c r="C95" s="38">
        <f>MEDIAN(C74:C92)</f>
        <v>922.33199999999999</v>
      </c>
    </row>
    <row r="96" spans="1:10" x14ac:dyDescent="0.35">
      <c r="A96" s="37" t="s">
        <v>654</v>
      </c>
      <c r="B96" s="38">
        <f>STDEV(B74:B92)</f>
        <v>3513.2532160902538</v>
      </c>
      <c r="C96" s="38">
        <f>STDEV(C74:C92)</f>
        <v>4801.3369036100767</v>
      </c>
    </row>
    <row r="97" spans="1:3" x14ac:dyDescent="0.35">
      <c r="A97" s="37" t="s">
        <v>655</v>
      </c>
      <c r="B97" s="38">
        <f>COUNT(B74:B92)</f>
        <v>19</v>
      </c>
      <c r="C97" s="38">
        <f>COUNT(C74:C92)</f>
        <v>18</v>
      </c>
    </row>
  </sheetData>
  <mergeCells count="16">
    <mergeCell ref="B72:C72"/>
    <mergeCell ref="E73:G73"/>
    <mergeCell ref="I73:J73"/>
    <mergeCell ref="L73:M73"/>
    <mergeCell ref="B36:M36"/>
    <mergeCell ref="B37:C37"/>
    <mergeCell ref="E38:G38"/>
    <mergeCell ref="I38:J38"/>
    <mergeCell ref="L38:M38"/>
    <mergeCell ref="B71:M71"/>
    <mergeCell ref="B1:M1"/>
    <mergeCell ref="B2:C2"/>
    <mergeCell ref="E2:M2"/>
    <mergeCell ref="E3:G3"/>
    <mergeCell ref="I3:J3"/>
    <mergeCell ref="L3:M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6DC0-C9EB-4841-8B56-A58E914F100F}">
  <dimension ref="A1:AE59"/>
  <sheetViews>
    <sheetView zoomScale="80" zoomScaleNormal="80" workbookViewId="0"/>
  </sheetViews>
  <sheetFormatPr defaultColWidth="10.83203125" defaultRowHeight="15.5" x14ac:dyDescent="0.35"/>
  <cols>
    <col min="1" max="1" width="10.83203125" style="22"/>
    <col min="2" max="3" width="14.33203125" style="22" customWidth="1"/>
    <col min="4" max="4" width="10.83203125" style="22"/>
    <col min="5" max="5" width="17.25" style="22" customWidth="1"/>
    <col min="6" max="6" width="10.83203125" style="22"/>
    <col min="7" max="8" width="17" style="22" customWidth="1"/>
    <col min="9" max="9" width="33.83203125" style="22" customWidth="1"/>
    <col min="10" max="10" width="22.1640625" style="22" customWidth="1"/>
    <col min="11" max="11" width="10.83203125" style="22"/>
    <col min="12" max="12" width="16.33203125" style="22" customWidth="1"/>
    <col min="13" max="13" width="35.6640625" style="22" customWidth="1"/>
    <col min="14" max="14" width="18.33203125" style="22" customWidth="1"/>
    <col min="15" max="15" width="10.83203125" style="22"/>
    <col min="16" max="16" width="17.9140625" style="22" customWidth="1"/>
    <col min="17" max="17" width="17.83203125" style="22" customWidth="1"/>
    <col min="18" max="19" width="10.83203125" style="22"/>
    <col min="20" max="20" width="34" style="22" customWidth="1"/>
    <col min="21" max="21" width="10.83203125" style="22"/>
    <col min="22" max="22" width="18.75" style="22" customWidth="1"/>
    <col min="23" max="23" width="16.25" style="22" customWidth="1"/>
    <col min="24" max="24" width="10.83203125" style="22"/>
    <col min="25" max="25" width="17.75" style="22" customWidth="1"/>
    <col min="26" max="29" width="10.83203125" style="22"/>
    <col min="30" max="30" width="14.5" style="22" customWidth="1"/>
    <col min="31" max="16384" width="10.83203125" style="22"/>
  </cols>
  <sheetData>
    <row r="1" spans="2:13" ht="23" x14ac:dyDescent="0.5">
      <c r="B1" s="76" t="s">
        <v>661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2:13" ht="16.5" x14ac:dyDescent="0.4">
      <c r="B2" s="65" t="s">
        <v>872</v>
      </c>
      <c r="C2" s="65"/>
      <c r="E2" s="65" t="s">
        <v>58</v>
      </c>
      <c r="F2" s="65"/>
      <c r="G2" s="65"/>
      <c r="H2" s="65"/>
      <c r="I2" s="65"/>
      <c r="J2" s="65"/>
      <c r="K2" s="65"/>
      <c r="L2" s="65"/>
      <c r="M2" s="65"/>
    </row>
    <row r="3" spans="2:13" x14ac:dyDescent="0.35">
      <c r="B3" s="15" t="s">
        <v>162</v>
      </c>
      <c r="C3" s="15" t="s">
        <v>495</v>
      </c>
      <c r="E3" s="67" t="s">
        <v>137</v>
      </c>
      <c r="F3" s="67"/>
      <c r="G3" s="67"/>
      <c r="I3" s="67" t="s">
        <v>156</v>
      </c>
      <c r="J3" s="67"/>
      <c r="L3" s="67" t="s">
        <v>55</v>
      </c>
      <c r="M3" s="67"/>
    </row>
    <row r="4" spans="2:13" x14ac:dyDescent="0.35">
      <c r="B4" s="1">
        <v>9.1531000000000002</v>
      </c>
      <c r="C4" s="1">
        <v>3.55</v>
      </c>
      <c r="E4" s="15"/>
      <c r="F4" s="15" t="s">
        <v>162</v>
      </c>
      <c r="G4" s="15" t="s">
        <v>496</v>
      </c>
      <c r="I4" s="2" t="s">
        <v>154</v>
      </c>
      <c r="J4" s="1"/>
      <c r="L4" s="22" t="s">
        <v>134</v>
      </c>
      <c r="M4" s="22">
        <v>2.2288199999999998</v>
      </c>
    </row>
    <row r="5" spans="2:13" x14ac:dyDescent="0.35">
      <c r="B5" s="1">
        <v>13.5762</v>
      </c>
      <c r="C5" s="1">
        <v>2.2400000000000002</v>
      </c>
      <c r="E5" s="2" t="s">
        <v>0</v>
      </c>
      <c r="F5" s="1">
        <v>15</v>
      </c>
      <c r="G5" s="1">
        <v>12</v>
      </c>
      <c r="I5" s="2" t="s">
        <v>32</v>
      </c>
      <c r="J5" s="1" t="s">
        <v>25</v>
      </c>
      <c r="L5" s="22" t="s">
        <v>29</v>
      </c>
      <c r="M5" s="22">
        <v>0.93444419999999995</v>
      </c>
    </row>
    <row r="6" spans="2:13" x14ac:dyDescent="0.35">
      <c r="B6" s="1">
        <v>8.2405000000000008</v>
      </c>
      <c r="C6" s="1">
        <v>2.35</v>
      </c>
      <c r="E6" s="2"/>
      <c r="F6" s="1"/>
      <c r="G6" s="1"/>
      <c r="I6" s="2" t="s">
        <v>44</v>
      </c>
      <c r="J6" s="1" t="s">
        <v>26</v>
      </c>
      <c r="L6" s="22" t="s">
        <v>232</v>
      </c>
      <c r="M6" s="22">
        <v>6</v>
      </c>
    </row>
    <row r="7" spans="2:13" x14ac:dyDescent="0.35">
      <c r="B7" s="1">
        <v>10.6182</v>
      </c>
      <c r="C7" s="1">
        <v>0.95</v>
      </c>
      <c r="E7" s="2" t="s">
        <v>88</v>
      </c>
      <c r="F7" s="1">
        <v>1.778</v>
      </c>
      <c r="G7" s="1">
        <v>0.95</v>
      </c>
      <c r="I7" s="2" t="s">
        <v>126</v>
      </c>
      <c r="J7" s="1" t="s">
        <v>27</v>
      </c>
      <c r="L7" s="22" t="s">
        <v>233</v>
      </c>
      <c r="M7" s="22">
        <v>6</v>
      </c>
    </row>
    <row r="8" spans="2:13" x14ac:dyDescent="0.35">
      <c r="B8" s="1">
        <v>8.4634</v>
      </c>
      <c r="C8" s="1">
        <v>1.75</v>
      </c>
      <c r="E8" s="2" t="s">
        <v>85</v>
      </c>
      <c r="F8" s="1">
        <v>6.835</v>
      </c>
      <c r="G8" s="1">
        <v>1.7130000000000001</v>
      </c>
      <c r="I8" s="2" t="s">
        <v>125</v>
      </c>
      <c r="J8" s="1" t="s">
        <v>124</v>
      </c>
    </row>
    <row r="9" spans="2:13" x14ac:dyDescent="0.35">
      <c r="B9" s="1">
        <v>20.8017</v>
      </c>
      <c r="C9" s="1">
        <v>2.2400000000000002</v>
      </c>
      <c r="E9" s="2" t="s">
        <v>83</v>
      </c>
      <c r="F9" s="1">
        <v>9.234</v>
      </c>
      <c r="G9" s="1">
        <v>2.2949999999999999</v>
      </c>
      <c r="I9" s="2" t="s">
        <v>153</v>
      </c>
      <c r="J9" s="1" t="s">
        <v>497</v>
      </c>
    </row>
    <row r="10" spans="2:13" x14ac:dyDescent="0.35">
      <c r="B10" s="1">
        <v>9.234</v>
      </c>
      <c r="C10" s="1">
        <v>3.99</v>
      </c>
      <c r="E10" s="2" t="s">
        <v>81</v>
      </c>
      <c r="F10" s="1">
        <v>13.86</v>
      </c>
      <c r="G10" s="1">
        <v>3.61</v>
      </c>
      <c r="I10" s="2"/>
      <c r="J10" s="1"/>
    </row>
    <row r="11" spans="2:13" x14ac:dyDescent="0.35">
      <c r="B11" s="1">
        <v>10.318099999999999</v>
      </c>
      <c r="C11" s="1">
        <v>3.63</v>
      </c>
      <c r="E11" s="2" t="s">
        <v>80</v>
      </c>
      <c r="F11" s="1">
        <v>20.8</v>
      </c>
      <c r="G11" s="1">
        <v>4.43</v>
      </c>
      <c r="I11" s="2" t="s">
        <v>151</v>
      </c>
      <c r="J11" s="1"/>
    </row>
    <row r="12" spans="2:13" x14ac:dyDescent="0.35">
      <c r="B12" s="1">
        <v>4.7332999999999998</v>
      </c>
      <c r="C12" s="1">
        <v>1.36</v>
      </c>
      <c r="E12" s="2"/>
      <c r="F12" s="1"/>
      <c r="G12" s="1"/>
      <c r="I12" s="2" t="s">
        <v>150</v>
      </c>
      <c r="J12" s="1">
        <v>10.33</v>
      </c>
    </row>
    <row r="13" spans="2:13" x14ac:dyDescent="0.35">
      <c r="B13" s="1">
        <v>1.7782</v>
      </c>
      <c r="C13" s="1">
        <v>2.54</v>
      </c>
      <c r="E13" s="2" t="s">
        <v>73</v>
      </c>
      <c r="F13" s="1">
        <v>10.33</v>
      </c>
      <c r="G13" s="1">
        <v>2.5609999999999999</v>
      </c>
      <c r="I13" s="2" t="s">
        <v>149</v>
      </c>
      <c r="J13" s="1">
        <v>2.5609999999999999</v>
      </c>
    </row>
    <row r="14" spans="2:13" x14ac:dyDescent="0.35">
      <c r="B14" s="1">
        <v>13.8642</v>
      </c>
      <c r="C14" s="1">
        <v>4.43</v>
      </c>
      <c r="E14" s="2" t="s">
        <v>71</v>
      </c>
      <c r="F14" s="1">
        <v>4.8049999999999997</v>
      </c>
      <c r="G14" s="1">
        <v>1.101</v>
      </c>
      <c r="I14" s="2" t="s">
        <v>148</v>
      </c>
      <c r="J14" s="54" t="s">
        <v>498</v>
      </c>
    </row>
    <row r="15" spans="2:13" x14ac:dyDescent="0.35">
      <c r="B15" s="1">
        <v>15.356999999999999</v>
      </c>
      <c r="C15" s="1">
        <v>1.7</v>
      </c>
      <c r="E15" s="2" t="s">
        <v>70</v>
      </c>
      <c r="F15" s="1">
        <v>1.2410000000000001</v>
      </c>
      <c r="G15" s="1">
        <v>0.31790000000000002</v>
      </c>
      <c r="I15" s="2" t="s">
        <v>146</v>
      </c>
      <c r="J15" s="54" t="s">
        <v>499</v>
      </c>
    </row>
    <row r="16" spans="2:13" x14ac:dyDescent="0.35">
      <c r="B16" s="1">
        <v>15.3142</v>
      </c>
      <c r="C16" s="1"/>
      <c r="E16" s="2"/>
      <c r="F16" s="1"/>
      <c r="G16" s="1"/>
      <c r="I16" s="2" t="s">
        <v>144</v>
      </c>
      <c r="J16" s="1">
        <v>0.6996</v>
      </c>
    </row>
    <row r="17" spans="1:31" x14ac:dyDescent="0.35">
      <c r="B17" s="1">
        <v>6.8348000000000004</v>
      </c>
      <c r="C17" s="1"/>
      <c r="E17" s="2" t="s">
        <v>68</v>
      </c>
      <c r="F17" s="1">
        <v>7.6710000000000003</v>
      </c>
      <c r="G17" s="1">
        <v>1.861</v>
      </c>
      <c r="I17" s="2"/>
      <c r="J17" s="1"/>
    </row>
    <row r="18" spans="1:31" x14ac:dyDescent="0.35">
      <c r="B18" s="1">
        <v>6.6932</v>
      </c>
      <c r="C18" s="1"/>
      <c r="E18" s="2" t="s">
        <v>67</v>
      </c>
      <c r="F18" s="1">
        <v>12.99</v>
      </c>
      <c r="G18" s="1">
        <v>3.2610000000000001</v>
      </c>
      <c r="I18" s="2" t="s">
        <v>143</v>
      </c>
      <c r="J18" s="1"/>
    </row>
    <row r="19" spans="1:31" x14ac:dyDescent="0.35">
      <c r="I19" s="2" t="s">
        <v>142</v>
      </c>
      <c r="J19" s="1" t="s">
        <v>500</v>
      </c>
    </row>
    <row r="20" spans="1:31" x14ac:dyDescent="0.35">
      <c r="A20" s="37" t="s">
        <v>73</v>
      </c>
      <c r="B20" s="38">
        <f>AVERAGE(B4:B18)</f>
        <v>10.332006666666665</v>
      </c>
      <c r="C20" s="38">
        <f>AVERAGE(C4:C18)</f>
        <v>2.5608333333333331</v>
      </c>
      <c r="I20" s="2" t="s">
        <v>32</v>
      </c>
      <c r="J20" s="1" t="s">
        <v>25</v>
      </c>
    </row>
    <row r="21" spans="1:31" x14ac:dyDescent="0.35">
      <c r="A21" s="37" t="s">
        <v>83</v>
      </c>
      <c r="B21" s="38">
        <f>MEDIAN(B4:B18)</f>
        <v>9.234</v>
      </c>
      <c r="C21" s="38">
        <f>MEDIAN(C4:C18)</f>
        <v>2.2949999999999999</v>
      </c>
      <c r="I21" s="2" t="s">
        <v>44</v>
      </c>
      <c r="J21" s="1" t="s">
        <v>26</v>
      </c>
    </row>
    <row r="22" spans="1:31" x14ac:dyDescent="0.35">
      <c r="A22" s="37" t="s">
        <v>654</v>
      </c>
      <c r="B22" s="38">
        <f>STDEV(B4:B18)</f>
        <v>4.8048828652983993</v>
      </c>
      <c r="C22" s="38">
        <f>STDEV(C4:C18)</f>
        <v>1.1013995917041475</v>
      </c>
      <c r="I22" s="2" t="s">
        <v>126</v>
      </c>
      <c r="J22" s="1" t="s">
        <v>27</v>
      </c>
    </row>
    <row r="23" spans="1:31" x14ac:dyDescent="0.35">
      <c r="A23" s="37" t="s">
        <v>655</v>
      </c>
      <c r="B23" s="38">
        <f>COUNT(B4:B18)</f>
        <v>15</v>
      </c>
      <c r="C23" s="38">
        <f>COUNT(C4:C18)</f>
        <v>12</v>
      </c>
      <c r="I23" s="2"/>
      <c r="J23" s="1"/>
    </row>
    <row r="24" spans="1:31" x14ac:dyDescent="0.35">
      <c r="I24" s="2" t="s">
        <v>140</v>
      </c>
      <c r="J24" s="1"/>
    </row>
    <row r="25" spans="1:31" x14ac:dyDescent="0.35">
      <c r="I25" s="2" t="s">
        <v>139</v>
      </c>
      <c r="J25" s="1">
        <v>15</v>
      </c>
    </row>
    <row r="26" spans="1:31" x14ac:dyDescent="0.35">
      <c r="I26" s="2" t="s">
        <v>138</v>
      </c>
      <c r="J26" s="1">
        <v>12</v>
      </c>
    </row>
    <row r="30" spans="1:31" ht="23" x14ac:dyDescent="0.5">
      <c r="B30" s="76" t="s">
        <v>723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</row>
    <row r="31" spans="1:31" ht="16.5" x14ac:dyDescent="0.4">
      <c r="B31" s="65" t="s">
        <v>924</v>
      </c>
      <c r="C31" s="65"/>
      <c r="D31" s="65"/>
      <c r="E31" s="65"/>
      <c r="G31" s="65" t="s">
        <v>58</v>
      </c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</row>
    <row r="32" spans="1:31" x14ac:dyDescent="0.35">
      <c r="B32" s="61" t="s">
        <v>9</v>
      </c>
      <c r="C32" s="61"/>
      <c r="D32" s="61" t="s">
        <v>6</v>
      </c>
      <c r="E32" s="61"/>
      <c r="G32" s="67" t="s">
        <v>137</v>
      </c>
      <c r="H32" s="67"/>
      <c r="I32" s="67"/>
      <c r="J32" s="67"/>
      <c r="K32" s="67"/>
      <c r="M32" s="67" t="s">
        <v>164</v>
      </c>
      <c r="N32" s="67"/>
      <c r="O32" s="67"/>
      <c r="P32" s="67"/>
      <c r="Q32" s="67"/>
      <c r="R32" s="67"/>
      <c r="T32" s="67" t="s">
        <v>163</v>
      </c>
      <c r="U32" s="67"/>
      <c r="V32" s="67"/>
      <c r="W32" s="67"/>
      <c r="X32" s="67"/>
      <c r="Y32" s="67"/>
      <c r="Z32" s="67"/>
      <c r="AA32" s="67"/>
      <c r="AB32" s="67"/>
      <c r="AD32" s="67" t="s">
        <v>55</v>
      </c>
      <c r="AE32" s="67"/>
    </row>
    <row r="33" spans="2:31" ht="16.5" x14ac:dyDescent="0.4">
      <c r="B33" s="24" t="s">
        <v>920</v>
      </c>
      <c r="C33" s="24" t="s">
        <v>501</v>
      </c>
      <c r="D33" s="58" t="s">
        <v>920</v>
      </c>
      <c r="E33" s="24" t="s">
        <v>501</v>
      </c>
      <c r="H33" s="15" t="s">
        <v>925</v>
      </c>
      <c r="I33" s="15" t="s">
        <v>711</v>
      </c>
      <c r="J33" s="15" t="s">
        <v>926</v>
      </c>
      <c r="K33" s="15" t="s">
        <v>712</v>
      </c>
      <c r="M33" s="2" t="s">
        <v>53</v>
      </c>
      <c r="N33" s="1" t="s">
        <v>927</v>
      </c>
      <c r="O33" s="1"/>
      <c r="P33" s="1"/>
      <c r="Q33" s="1"/>
      <c r="R33" s="1"/>
      <c r="S33" s="1"/>
      <c r="T33" s="2" t="s">
        <v>689</v>
      </c>
      <c r="U33" s="1"/>
      <c r="V33" s="1"/>
      <c r="W33" s="1"/>
      <c r="X33" s="1"/>
      <c r="Y33" s="1"/>
      <c r="Z33" s="1"/>
      <c r="AA33" s="1"/>
      <c r="AB33" s="1"/>
      <c r="AD33" s="61" t="s">
        <v>933</v>
      </c>
      <c r="AE33" s="61"/>
    </row>
    <row r="34" spans="2:31" x14ac:dyDescent="0.35">
      <c r="G34" s="2" t="s">
        <v>0</v>
      </c>
      <c r="H34" s="1">
        <v>11</v>
      </c>
      <c r="I34" s="1">
        <v>12</v>
      </c>
      <c r="J34" s="1">
        <v>14</v>
      </c>
      <c r="K34" s="1">
        <v>14</v>
      </c>
      <c r="M34" s="2"/>
      <c r="N34" s="1"/>
      <c r="O34" s="1"/>
      <c r="P34" s="1"/>
      <c r="Q34" s="1"/>
      <c r="R34" s="1"/>
      <c r="S34" s="1"/>
      <c r="T34" s="2"/>
      <c r="U34" s="1"/>
      <c r="V34" s="1"/>
      <c r="W34" s="1"/>
      <c r="X34" s="1"/>
      <c r="Y34" s="1"/>
      <c r="Z34" s="1"/>
      <c r="AA34" s="1"/>
      <c r="AB34" s="1"/>
      <c r="AD34" s="22" t="s">
        <v>134</v>
      </c>
      <c r="AE34" s="22">
        <v>2.5147379999999999</v>
      </c>
    </row>
    <row r="35" spans="2:31" x14ac:dyDescent="0.35">
      <c r="B35" s="1">
        <v>-6.65</v>
      </c>
      <c r="C35" s="1">
        <v>-3.19</v>
      </c>
      <c r="D35" s="1">
        <v>-6.99</v>
      </c>
      <c r="E35" s="1">
        <v>-2.16</v>
      </c>
      <c r="G35" s="2"/>
      <c r="H35" s="1"/>
      <c r="I35" s="1"/>
      <c r="J35" s="1"/>
      <c r="K35" s="1"/>
      <c r="M35" s="2" t="s">
        <v>51</v>
      </c>
      <c r="N35" s="1" t="s">
        <v>50</v>
      </c>
      <c r="O35" s="1"/>
      <c r="P35" s="1"/>
      <c r="Q35" s="1"/>
      <c r="R35" s="1"/>
      <c r="S35" s="1"/>
      <c r="T35" s="2" t="s">
        <v>49</v>
      </c>
      <c r="U35" s="1">
        <v>1</v>
      </c>
      <c r="V35" s="1"/>
      <c r="W35" s="1"/>
      <c r="X35" s="1"/>
      <c r="Y35" s="1"/>
      <c r="Z35" s="1"/>
      <c r="AA35" s="1"/>
      <c r="AB35" s="1"/>
      <c r="AD35" s="22" t="s">
        <v>29</v>
      </c>
      <c r="AE35" s="22">
        <v>0.95</v>
      </c>
    </row>
    <row r="36" spans="2:31" x14ac:dyDescent="0.35">
      <c r="B36" s="1">
        <v>-9.5500000000000007</v>
      </c>
      <c r="C36" s="1">
        <v>-3.49</v>
      </c>
      <c r="D36" s="1">
        <v>-5.97</v>
      </c>
      <c r="E36" s="1">
        <v>-3.72</v>
      </c>
      <c r="G36" s="2" t="s">
        <v>88</v>
      </c>
      <c r="H36" s="1">
        <v>-9.5500000000000007</v>
      </c>
      <c r="I36" s="1">
        <v>-3.55</v>
      </c>
      <c r="J36" s="1">
        <v>-10.84</v>
      </c>
      <c r="K36" s="1">
        <v>-3.72</v>
      </c>
      <c r="M36" s="2" t="s">
        <v>47</v>
      </c>
      <c r="N36" s="1">
        <v>0.05</v>
      </c>
      <c r="O36" s="1"/>
      <c r="P36" s="1"/>
      <c r="Q36" s="1"/>
      <c r="R36" s="1"/>
      <c r="S36" s="1"/>
      <c r="T36" s="2" t="s">
        <v>48</v>
      </c>
      <c r="U36" s="1">
        <v>6</v>
      </c>
      <c r="V36" s="1"/>
      <c r="W36" s="1"/>
      <c r="X36" s="1"/>
      <c r="Y36" s="1"/>
      <c r="Z36" s="1"/>
      <c r="AA36" s="1"/>
      <c r="AB36" s="1"/>
      <c r="AD36" s="22" t="s">
        <v>232</v>
      </c>
      <c r="AE36" s="22">
        <v>6</v>
      </c>
    </row>
    <row r="37" spans="2:31" x14ac:dyDescent="0.35">
      <c r="B37" s="1">
        <v>-8.3000000000000007</v>
      </c>
      <c r="C37" s="1">
        <v>-3.02</v>
      </c>
      <c r="D37" s="1">
        <v>-6.82</v>
      </c>
      <c r="E37" s="1">
        <v>-2.96</v>
      </c>
      <c r="G37" s="2" t="s">
        <v>80</v>
      </c>
      <c r="H37" s="1">
        <v>-4.75</v>
      </c>
      <c r="I37" s="1">
        <v>-2.31</v>
      </c>
      <c r="J37" s="1">
        <v>-5.16</v>
      </c>
      <c r="K37" s="1">
        <v>-1.67</v>
      </c>
      <c r="M37" s="2"/>
      <c r="N37" s="1"/>
      <c r="O37" s="1"/>
      <c r="P37" s="1"/>
      <c r="Q37" s="1"/>
      <c r="R37" s="1"/>
      <c r="S37" s="1"/>
      <c r="T37" s="2" t="s">
        <v>47</v>
      </c>
      <c r="U37" s="1">
        <v>0.05</v>
      </c>
      <c r="V37" s="1"/>
      <c r="W37" s="1"/>
      <c r="X37" s="1"/>
      <c r="Y37" s="1"/>
      <c r="Z37" s="1"/>
      <c r="AA37" s="1"/>
      <c r="AB37" s="1"/>
      <c r="AD37" s="22" t="s">
        <v>233</v>
      </c>
      <c r="AE37" s="22">
        <v>6</v>
      </c>
    </row>
    <row r="38" spans="2:31" x14ac:dyDescent="0.35">
      <c r="B38" s="1">
        <v>-5.38</v>
      </c>
      <c r="C38" s="1">
        <v>-3.43</v>
      </c>
      <c r="D38" s="1">
        <v>-6.37</v>
      </c>
      <c r="E38" s="1">
        <v>-2.25</v>
      </c>
      <c r="G38" s="2" t="s">
        <v>363</v>
      </c>
      <c r="H38" s="1">
        <v>4.8</v>
      </c>
      <c r="I38" s="1">
        <v>1.24</v>
      </c>
      <c r="J38" s="1">
        <v>5.68</v>
      </c>
      <c r="K38" s="1">
        <v>2.0499999999999998</v>
      </c>
      <c r="M38" s="2" t="s">
        <v>46</v>
      </c>
      <c r="N38" s="1" t="s">
        <v>45</v>
      </c>
      <c r="O38" s="1" t="s">
        <v>32</v>
      </c>
      <c r="P38" s="1" t="s">
        <v>44</v>
      </c>
      <c r="Q38" s="1" t="s">
        <v>43</v>
      </c>
      <c r="R38" s="1"/>
      <c r="S38" s="1"/>
      <c r="T38" s="2"/>
      <c r="U38" s="1"/>
      <c r="V38" s="1"/>
      <c r="W38" s="1"/>
      <c r="X38" s="1"/>
      <c r="Y38" s="1"/>
      <c r="Z38" s="1"/>
      <c r="AA38" s="1"/>
      <c r="AB38" s="1"/>
    </row>
    <row r="39" spans="2:31" ht="16.5" x14ac:dyDescent="0.4">
      <c r="B39" s="1">
        <v>-6.8</v>
      </c>
      <c r="C39" s="1">
        <v>-2.67</v>
      </c>
      <c r="D39" s="1">
        <v>-5.17</v>
      </c>
      <c r="E39" s="1">
        <v>-3.08</v>
      </c>
      <c r="G39" s="2"/>
      <c r="H39" s="1"/>
      <c r="I39" s="1"/>
      <c r="J39" s="1"/>
      <c r="K39" s="1"/>
      <c r="M39" s="2" t="s">
        <v>24</v>
      </c>
      <c r="N39" s="1">
        <v>7.0750000000000002</v>
      </c>
      <c r="O39" s="1">
        <v>0.46189999999999998</v>
      </c>
      <c r="P39" s="1" t="s">
        <v>30</v>
      </c>
      <c r="Q39" s="1" t="s">
        <v>31</v>
      </c>
      <c r="R39" s="1"/>
      <c r="S39" s="1"/>
      <c r="T39" s="2" t="s">
        <v>42</v>
      </c>
      <c r="U39" s="1" t="s">
        <v>77</v>
      </c>
      <c r="V39" s="1" t="s">
        <v>41</v>
      </c>
      <c r="W39" s="1" t="s">
        <v>40</v>
      </c>
      <c r="X39" s="1" t="s">
        <v>39</v>
      </c>
      <c r="Y39" s="1" t="s">
        <v>38</v>
      </c>
      <c r="Z39" s="1"/>
      <c r="AA39" s="1"/>
      <c r="AB39" s="1"/>
      <c r="AD39" s="61" t="s">
        <v>934</v>
      </c>
      <c r="AE39" s="61"/>
    </row>
    <row r="40" spans="2:31" x14ac:dyDescent="0.35">
      <c r="B40" s="1">
        <v>-5.24</v>
      </c>
      <c r="C40" s="1">
        <v>-2.58</v>
      </c>
      <c r="D40" s="1">
        <v>-5.24</v>
      </c>
      <c r="E40" s="1">
        <v>-2.16</v>
      </c>
      <c r="G40" s="2" t="s">
        <v>73</v>
      </c>
      <c r="H40" s="1">
        <v>-6.4710000000000001</v>
      </c>
      <c r="I40" s="1">
        <v>-2.9729999999999999</v>
      </c>
      <c r="J40" s="1">
        <v>-6.681</v>
      </c>
      <c r="K40" s="1">
        <v>-2.8479999999999999</v>
      </c>
      <c r="M40" s="2" t="s">
        <v>23</v>
      </c>
      <c r="N40" s="1">
        <v>73.41</v>
      </c>
      <c r="O40" s="1" t="s">
        <v>25</v>
      </c>
      <c r="P40" s="1" t="s">
        <v>26</v>
      </c>
      <c r="Q40" s="1" t="s">
        <v>27</v>
      </c>
      <c r="R40" s="1"/>
      <c r="S40" s="1"/>
      <c r="T40" s="2"/>
      <c r="U40" s="1"/>
      <c r="V40" s="1"/>
      <c r="W40" s="1"/>
      <c r="X40" s="1"/>
      <c r="Y40" s="1"/>
      <c r="Z40" s="1"/>
      <c r="AA40" s="1"/>
      <c r="AB40" s="1"/>
      <c r="AD40" s="22" t="s">
        <v>134</v>
      </c>
      <c r="AE40" s="22">
        <v>2.4321069999999998</v>
      </c>
    </row>
    <row r="41" spans="2:31" ht="16.5" x14ac:dyDescent="0.4">
      <c r="B41" s="1">
        <v>-6.07</v>
      </c>
      <c r="C41" s="1">
        <v>-3.55</v>
      </c>
      <c r="D41" s="1">
        <v>-7.13</v>
      </c>
      <c r="E41" s="1">
        <v>-2.54</v>
      </c>
      <c r="G41" s="2" t="s">
        <v>71</v>
      </c>
      <c r="H41" s="1">
        <v>1.391</v>
      </c>
      <c r="I41" s="1">
        <v>0.45600000000000002</v>
      </c>
      <c r="J41" s="1">
        <v>1.5760000000000001</v>
      </c>
      <c r="K41" s="1">
        <v>0.61519999999999997</v>
      </c>
      <c r="M41" s="2"/>
      <c r="N41" s="1"/>
      <c r="O41" s="1"/>
      <c r="P41" s="1"/>
      <c r="Q41" s="1"/>
      <c r="R41" s="1"/>
      <c r="S41" s="1"/>
      <c r="T41" s="2" t="s">
        <v>928</v>
      </c>
      <c r="U41" s="1">
        <v>-3.4550000000000001</v>
      </c>
      <c r="V41" s="1" t="s">
        <v>713</v>
      </c>
      <c r="W41" s="1" t="s">
        <v>27</v>
      </c>
      <c r="X41" s="1" t="s">
        <v>26</v>
      </c>
      <c r="Y41" s="54" t="s">
        <v>25</v>
      </c>
      <c r="Z41" s="1"/>
      <c r="AA41" s="1"/>
      <c r="AB41" s="1"/>
      <c r="AD41" s="22" t="s">
        <v>29</v>
      </c>
      <c r="AE41" s="22">
        <v>0.95</v>
      </c>
    </row>
    <row r="42" spans="2:31" ht="16.5" x14ac:dyDescent="0.4">
      <c r="B42" s="1">
        <v>-6.5</v>
      </c>
      <c r="C42" s="1">
        <v>-2.31</v>
      </c>
      <c r="D42" s="1">
        <v>-10.84</v>
      </c>
      <c r="E42" s="1">
        <v>-1.67</v>
      </c>
      <c r="G42" s="2" t="s">
        <v>70</v>
      </c>
      <c r="H42" s="1">
        <v>0.41930000000000001</v>
      </c>
      <c r="I42" s="1">
        <v>0.13159999999999999</v>
      </c>
      <c r="J42" s="1">
        <v>0.42120000000000002</v>
      </c>
      <c r="K42" s="1">
        <v>0.16439999999999999</v>
      </c>
      <c r="M42" s="2" t="s">
        <v>36</v>
      </c>
      <c r="N42" s="1" t="s">
        <v>35</v>
      </c>
      <c r="O42" s="1" t="s">
        <v>12</v>
      </c>
      <c r="P42" s="1" t="s">
        <v>34</v>
      </c>
      <c r="Q42" s="1" t="s">
        <v>33</v>
      </c>
      <c r="R42" s="1" t="s">
        <v>32</v>
      </c>
      <c r="S42" s="1"/>
      <c r="T42" s="2" t="s">
        <v>929</v>
      </c>
      <c r="U42" s="1">
        <v>0.1077</v>
      </c>
      <c r="V42" s="1" t="s">
        <v>714</v>
      </c>
      <c r="W42" s="1" t="s">
        <v>31</v>
      </c>
      <c r="X42" s="1" t="s">
        <v>30</v>
      </c>
      <c r="Y42" s="54" t="s">
        <v>106</v>
      </c>
      <c r="Z42" s="1"/>
      <c r="AA42" s="1"/>
      <c r="AB42" s="1"/>
      <c r="AD42" s="22" t="s">
        <v>232</v>
      </c>
      <c r="AE42" s="22">
        <v>6</v>
      </c>
    </row>
    <row r="43" spans="2:31" ht="16.5" x14ac:dyDescent="0.4">
      <c r="B43" s="1">
        <v>-4.75</v>
      </c>
      <c r="C43" s="1">
        <v>-3.52</v>
      </c>
      <c r="D43" s="1">
        <v>-5.45</v>
      </c>
      <c r="E43" s="1">
        <v>-3.44</v>
      </c>
      <c r="M43" s="2" t="s">
        <v>24</v>
      </c>
      <c r="N43" s="1">
        <v>16.420000000000002</v>
      </c>
      <c r="O43" s="1">
        <v>13</v>
      </c>
      <c r="P43" s="1">
        <v>1.2629999999999999</v>
      </c>
      <c r="Q43" s="1" t="s">
        <v>720</v>
      </c>
      <c r="R43" s="1" t="s">
        <v>721</v>
      </c>
      <c r="S43" s="1"/>
      <c r="T43" s="2" t="s">
        <v>930</v>
      </c>
      <c r="U43" s="1">
        <v>-3.7250000000000001</v>
      </c>
      <c r="V43" s="1" t="s">
        <v>715</v>
      </c>
      <c r="W43" s="1" t="s">
        <v>27</v>
      </c>
      <c r="X43" s="1" t="s">
        <v>26</v>
      </c>
      <c r="Y43" s="54" t="s">
        <v>25</v>
      </c>
      <c r="Z43" s="1"/>
      <c r="AA43" s="1"/>
      <c r="AB43" s="1"/>
      <c r="AD43" s="22" t="s">
        <v>233</v>
      </c>
      <c r="AE43" s="22">
        <v>6</v>
      </c>
    </row>
    <row r="44" spans="2:31" ht="16.5" x14ac:dyDescent="0.4">
      <c r="B44" s="1">
        <v>-5.82</v>
      </c>
      <c r="C44" s="1">
        <v>-2.5</v>
      </c>
      <c r="D44" s="1">
        <v>-5.63</v>
      </c>
      <c r="E44" s="1">
        <v>-3.62</v>
      </c>
      <c r="M44" s="2" t="s">
        <v>23</v>
      </c>
      <c r="N44" s="1">
        <v>170.4</v>
      </c>
      <c r="O44" s="1">
        <v>3</v>
      </c>
      <c r="P44" s="1">
        <v>56.79</v>
      </c>
      <c r="Q44" s="1" t="s">
        <v>722</v>
      </c>
      <c r="R44" s="1" t="s">
        <v>22</v>
      </c>
      <c r="S44" s="1"/>
      <c r="T44" s="2" t="s">
        <v>931</v>
      </c>
      <c r="U44" s="1">
        <v>3.5630000000000002</v>
      </c>
      <c r="V44" s="1" t="s">
        <v>716</v>
      </c>
      <c r="W44" s="1" t="s">
        <v>27</v>
      </c>
      <c r="X44" s="1" t="s">
        <v>26</v>
      </c>
      <c r="Y44" s="54" t="s">
        <v>25</v>
      </c>
      <c r="Z44" s="1"/>
      <c r="AA44" s="1"/>
      <c r="AB44" s="1"/>
    </row>
    <row r="45" spans="2:31" x14ac:dyDescent="0.35">
      <c r="B45" s="1">
        <v>-6.12</v>
      </c>
      <c r="C45" s="1">
        <v>-2.5099999999999998</v>
      </c>
      <c r="D45" s="1">
        <v>-6.54</v>
      </c>
      <c r="E45" s="1">
        <v>-3.22</v>
      </c>
      <c r="M45" s="2" t="s">
        <v>21</v>
      </c>
      <c r="N45" s="1">
        <v>42.41</v>
      </c>
      <c r="O45" s="1">
        <v>34</v>
      </c>
      <c r="P45" s="1">
        <v>1.2470000000000001</v>
      </c>
      <c r="Q45" s="1"/>
      <c r="R45" s="1"/>
      <c r="S45" s="1"/>
      <c r="T45" s="2" t="s">
        <v>717</v>
      </c>
      <c r="U45" s="1">
        <v>-0.26979999999999998</v>
      </c>
      <c r="V45" s="1" t="s">
        <v>718</v>
      </c>
      <c r="W45" s="1" t="s">
        <v>31</v>
      </c>
      <c r="X45" s="1" t="s">
        <v>30</v>
      </c>
      <c r="Y45" s="54">
        <v>0.99180000000000001</v>
      </c>
      <c r="Z45" s="1"/>
      <c r="AA45" s="1"/>
      <c r="AB45" s="1"/>
    </row>
    <row r="46" spans="2:31" ht="16.5" x14ac:dyDescent="0.4">
      <c r="B46" s="1"/>
      <c r="C46" s="1">
        <v>-2.9</v>
      </c>
      <c r="D46" s="1">
        <v>-5.16</v>
      </c>
      <c r="E46" s="1">
        <v>-2.73</v>
      </c>
      <c r="M46" s="2"/>
      <c r="N46" s="1"/>
      <c r="O46" s="1"/>
      <c r="P46" s="1"/>
      <c r="Q46" s="1"/>
      <c r="R46" s="1"/>
      <c r="S46" s="1"/>
      <c r="T46" s="2" t="s">
        <v>932</v>
      </c>
      <c r="U46" s="1">
        <v>-3.8330000000000002</v>
      </c>
      <c r="V46" s="1" t="s">
        <v>719</v>
      </c>
      <c r="W46" s="1" t="s">
        <v>27</v>
      </c>
      <c r="X46" s="1" t="s">
        <v>26</v>
      </c>
      <c r="Y46" s="54" t="s">
        <v>25</v>
      </c>
      <c r="Z46" s="1"/>
      <c r="AA46" s="1"/>
      <c r="AB46" s="1"/>
    </row>
    <row r="47" spans="2:31" x14ac:dyDescent="0.35">
      <c r="B47" s="1"/>
      <c r="C47" s="1"/>
      <c r="D47" s="1">
        <v>-8.69</v>
      </c>
      <c r="E47" s="1">
        <v>-3.08</v>
      </c>
      <c r="M47" s="2" t="s">
        <v>3</v>
      </c>
      <c r="N47" s="1"/>
      <c r="O47" s="1"/>
      <c r="P47" s="1"/>
      <c r="Q47" s="1"/>
      <c r="R47" s="1"/>
      <c r="S47" s="1"/>
      <c r="T47" s="2"/>
      <c r="U47" s="1"/>
      <c r="V47" s="1"/>
      <c r="W47" s="1"/>
      <c r="X47" s="1"/>
      <c r="Y47" s="1"/>
      <c r="Z47" s="1"/>
      <c r="AA47" s="1"/>
      <c r="AB47" s="1"/>
    </row>
    <row r="48" spans="2:31" x14ac:dyDescent="0.35">
      <c r="B48" s="1"/>
      <c r="C48" s="1"/>
      <c r="D48" s="1">
        <v>-7.53</v>
      </c>
      <c r="E48" s="1">
        <v>-3.24</v>
      </c>
      <c r="M48" s="2" t="s">
        <v>2</v>
      </c>
      <c r="N48" s="1">
        <v>4</v>
      </c>
      <c r="O48" s="1"/>
      <c r="P48" s="1"/>
      <c r="Q48" s="1"/>
      <c r="R48" s="1"/>
      <c r="S48" s="1"/>
      <c r="T48" s="2"/>
      <c r="U48" s="1"/>
      <c r="V48" s="1"/>
      <c r="W48" s="1"/>
      <c r="X48" s="1"/>
      <c r="Y48" s="1"/>
      <c r="Z48" s="1"/>
      <c r="AA48" s="1"/>
      <c r="AB48" s="1"/>
    </row>
    <row r="49" spans="1:28" x14ac:dyDescent="0.35">
      <c r="M49" s="2" t="s">
        <v>1</v>
      </c>
      <c r="N49" s="1">
        <v>14</v>
      </c>
      <c r="O49" s="1"/>
      <c r="P49" s="1"/>
      <c r="Q49" s="1"/>
      <c r="R49" s="1"/>
      <c r="S49" s="1"/>
      <c r="T49" s="2" t="s">
        <v>20</v>
      </c>
      <c r="U49" s="1" t="s">
        <v>79</v>
      </c>
      <c r="V49" s="1" t="s">
        <v>78</v>
      </c>
      <c r="W49" s="1" t="s">
        <v>77</v>
      </c>
      <c r="X49" s="1" t="s">
        <v>16</v>
      </c>
      <c r="Y49" s="1" t="s">
        <v>15</v>
      </c>
      <c r="Z49" s="1" t="s">
        <v>14</v>
      </c>
      <c r="AA49" s="1" t="s">
        <v>13</v>
      </c>
      <c r="AB49" s="1" t="s">
        <v>12</v>
      </c>
    </row>
    <row r="50" spans="1:28" x14ac:dyDescent="0.35">
      <c r="A50" s="37" t="s">
        <v>73</v>
      </c>
      <c r="B50" s="38">
        <f>AVERAGE(B35:B48)</f>
        <v>-6.4709090909090916</v>
      </c>
      <c r="C50" s="38">
        <f t="shared" ref="C50:E50" si="0">AVERAGE(C35:C48)</f>
        <v>-2.9724999999999997</v>
      </c>
      <c r="D50" s="38">
        <f t="shared" si="0"/>
        <v>-6.680714285714286</v>
      </c>
      <c r="E50" s="38">
        <f t="shared" si="0"/>
        <v>-2.8478571428571429</v>
      </c>
      <c r="M50" s="2" t="s">
        <v>0</v>
      </c>
      <c r="N50" s="1">
        <v>51</v>
      </c>
      <c r="O50" s="1"/>
      <c r="P50" s="1"/>
      <c r="Q50" s="1"/>
      <c r="R50" s="1"/>
      <c r="S50" s="1"/>
      <c r="T50" s="2"/>
      <c r="U50" s="1"/>
      <c r="V50" s="1"/>
      <c r="W50" s="1"/>
      <c r="X50" s="1"/>
      <c r="Y50" s="1"/>
      <c r="Z50" s="1"/>
      <c r="AA50" s="1"/>
      <c r="AB50" s="1"/>
    </row>
    <row r="51" spans="1:28" ht="16.5" x14ac:dyDescent="0.4">
      <c r="A51" s="37" t="s">
        <v>83</v>
      </c>
      <c r="B51" s="38">
        <f>MEDIAN(B35:B48)</f>
        <v>-6.12</v>
      </c>
      <c r="C51" s="38">
        <f t="shared" ref="C51:E51" si="1">MEDIAN(C35:C48)</f>
        <v>-2.96</v>
      </c>
      <c r="D51" s="38">
        <f t="shared" si="1"/>
        <v>-6.4550000000000001</v>
      </c>
      <c r="E51" s="38">
        <f t="shared" si="1"/>
        <v>-3.02</v>
      </c>
      <c r="M51" s="2"/>
      <c r="N51" s="1"/>
      <c r="O51" s="1"/>
      <c r="P51" s="1"/>
      <c r="Q51" s="1"/>
      <c r="R51" s="1"/>
      <c r="S51" s="1"/>
      <c r="T51" s="2" t="s">
        <v>928</v>
      </c>
      <c r="U51" s="1">
        <v>-6.5730000000000004</v>
      </c>
      <c r="V51" s="1">
        <v>-3.1179999999999999</v>
      </c>
      <c r="W51" s="1">
        <v>-3.4550000000000001</v>
      </c>
      <c r="X51" s="1">
        <v>0.46960000000000002</v>
      </c>
      <c r="Y51" s="1">
        <v>11</v>
      </c>
      <c r="Z51" s="1">
        <v>12</v>
      </c>
      <c r="AA51" s="1">
        <v>7.3579999999999997</v>
      </c>
      <c r="AB51" s="1">
        <v>34</v>
      </c>
    </row>
    <row r="52" spans="1:28" ht="16.5" x14ac:dyDescent="0.4">
      <c r="A52" s="37" t="s">
        <v>654</v>
      </c>
      <c r="B52" s="38">
        <f>STDEV(B35:B48)</f>
        <v>1.3907512685268657</v>
      </c>
      <c r="C52" s="38">
        <f t="shared" ref="C52:E52" si="2">STDEV(C35:C48)</f>
        <v>0.4559530478220154</v>
      </c>
      <c r="D52" s="38">
        <f t="shared" si="2"/>
        <v>1.5759171409578754</v>
      </c>
      <c r="E52" s="38">
        <f t="shared" si="2"/>
        <v>0.61518200648174182</v>
      </c>
      <c r="M52" s="2"/>
      <c r="N52" s="1"/>
      <c r="O52" s="1"/>
      <c r="P52" s="1"/>
      <c r="Q52" s="1"/>
      <c r="R52" s="1"/>
      <c r="S52" s="1"/>
      <c r="T52" s="2" t="s">
        <v>929</v>
      </c>
      <c r="U52" s="1">
        <v>-6.5730000000000004</v>
      </c>
      <c r="V52" s="1">
        <v>-6.681</v>
      </c>
      <c r="W52" s="1">
        <v>0.1077</v>
      </c>
      <c r="X52" s="1">
        <v>0.46160000000000001</v>
      </c>
      <c r="Y52" s="1">
        <v>11</v>
      </c>
      <c r="Z52" s="1">
        <v>14</v>
      </c>
      <c r="AA52" s="1">
        <v>0.2334</v>
      </c>
      <c r="AB52" s="1">
        <v>34</v>
      </c>
    </row>
    <row r="53" spans="1:28" ht="16.5" x14ac:dyDescent="0.4">
      <c r="A53" s="37" t="s">
        <v>655</v>
      </c>
      <c r="B53" s="38">
        <f>COUNT(B35:B48)</f>
        <v>11</v>
      </c>
      <c r="C53" s="38">
        <f t="shared" ref="C53:E53" si="3">COUNT(C35:C48)</f>
        <v>12</v>
      </c>
      <c r="D53" s="38">
        <f t="shared" si="3"/>
        <v>14</v>
      </c>
      <c r="E53" s="38">
        <f t="shared" si="3"/>
        <v>14</v>
      </c>
      <c r="M53" s="2"/>
      <c r="N53" s="1"/>
      <c r="O53" s="1"/>
      <c r="P53" s="1"/>
      <c r="Q53" s="1"/>
      <c r="R53" s="1"/>
      <c r="S53" s="1"/>
      <c r="T53" s="2" t="s">
        <v>930</v>
      </c>
      <c r="U53" s="1">
        <v>-6.5730000000000004</v>
      </c>
      <c r="V53" s="1">
        <v>-2.8479999999999999</v>
      </c>
      <c r="W53" s="1">
        <v>-3.7250000000000001</v>
      </c>
      <c r="X53" s="1">
        <v>0.46160000000000001</v>
      </c>
      <c r="Y53" s="1">
        <v>11</v>
      </c>
      <c r="Z53" s="1">
        <v>14</v>
      </c>
      <c r="AA53" s="1">
        <v>8.07</v>
      </c>
      <c r="AB53" s="1">
        <v>34</v>
      </c>
    </row>
    <row r="54" spans="1:28" ht="16.5" x14ac:dyDescent="0.4">
      <c r="M54" s="2"/>
      <c r="N54" s="1"/>
      <c r="O54" s="1"/>
      <c r="P54" s="1"/>
      <c r="Q54" s="1"/>
      <c r="R54" s="1"/>
      <c r="S54" s="1"/>
      <c r="T54" s="2" t="s">
        <v>931</v>
      </c>
      <c r="U54" s="1">
        <v>-3.1179999999999999</v>
      </c>
      <c r="V54" s="1">
        <v>-6.681</v>
      </c>
      <c r="W54" s="1">
        <v>3.5630000000000002</v>
      </c>
      <c r="X54" s="1">
        <v>0.44779999999999998</v>
      </c>
      <c r="Y54" s="1">
        <v>12</v>
      </c>
      <c r="Z54" s="1">
        <v>14</v>
      </c>
      <c r="AA54" s="1">
        <v>7.9580000000000002</v>
      </c>
      <c r="AB54" s="1">
        <v>34</v>
      </c>
    </row>
    <row r="55" spans="1:28" x14ac:dyDescent="0.35">
      <c r="M55" s="2"/>
      <c r="N55" s="1"/>
      <c r="O55" s="1"/>
      <c r="P55" s="1"/>
      <c r="Q55" s="1"/>
      <c r="R55" s="1"/>
      <c r="S55" s="1"/>
      <c r="T55" s="2" t="s">
        <v>717</v>
      </c>
      <c r="U55" s="1">
        <v>-3.1179999999999999</v>
      </c>
      <c r="V55" s="1">
        <v>-2.8479999999999999</v>
      </c>
      <c r="W55" s="1">
        <v>-0.26979999999999998</v>
      </c>
      <c r="X55" s="1">
        <v>0.44779999999999998</v>
      </c>
      <c r="Y55" s="1">
        <v>12</v>
      </c>
      <c r="Z55" s="1">
        <v>14</v>
      </c>
      <c r="AA55" s="1">
        <v>0.60250000000000004</v>
      </c>
      <c r="AB55" s="1">
        <v>34</v>
      </c>
    </row>
    <row r="56" spans="1:28" ht="16.5" x14ac:dyDescent="0.4">
      <c r="M56" s="2"/>
      <c r="N56" s="1"/>
      <c r="O56" s="1"/>
      <c r="P56" s="1"/>
      <c r="Q56" s="1"/>
      <c r="R56" s="1"/>
      <c r="S56" s="1"/>
      <c r="T56" s="2" t="s">
        <v>932</v>
      </c>
      <c r="U56" s="1">
        <v>-6.681</v>
      </c>
      <c r="V56" s="1">
        <v>-2.8479999999999999</v>
      </c>
      <c r="W56" s="1">
        <v>-3.8330000000000002</v>
      </c>
      <c r="X56" s="1">
        <v>0.42220000000000002</v>
      </c>
      <c r="Y56" s="1">
        <v>14</v>
      </c>
      <c r="Z56" s="1">
        <v>14</v>
      </c>
      <c r="AA56" s="1">
        <v>9.0790000000000006</v>
      </c>
      <c r="AB56" s="1">
        <v>34</v>
      </c>
    </row>
    <row r="57" spans="1:28" x14ac:dyDescent="0.35">
      <c r="M57" s="2"/>
      <c r="N57" s="1"/>
      <c r="O57" s="1"/>
      <c r="P57" s="1"/>
      <c r="Q57" s="1"/>
      <c r="R57" s="1"/>
      <c r="S57" s="1"/>
      <c r="T57" s="2"/>
      <c r="U57" s="1"/>
      <c r="V57" s="1"/>
      <c r="W57" s="1"/>
      <c r="X57" s="1"/>
      <c r="Y57" s="1"/>
      <c r="Z57" s="1"/>
      <c r="AA57" s="1"/>
      <c r="AB57" s="1"/>
    </row>
    <row r="58" spans="1:28" x14ac:dyDescent="0.35">
      <c r="M58" s="2"/>
      <c r="N58" s="1"/>
      <c r="O58" s="1"/>
      <c r="P58" s="1"/>
      <c r="Q58" s="1"/>
      <c r="R58" s="1"/>
      <c r="S58" s="1"/>
      <c r="T58" s="2"/>
      <c r="U58" s="1"/>
      <c r="V58" s="1"/>
      <c r="W58" s="1"/>
      <c r="X58" s="1"/>
      <c r="Y58" s="1"/>
      <c r="Z58" s="1"/>
      <c r="AA58" s="1"/>
      <c r="AB58" s="1"/>
    </row>
    <row r="59" spans="1:28" x14ac:dyDescent="0.35">
      <c r="M59" s="2"/>
      <c r="N59" s="1"/>
      <c r="O59" s="1"/>
      <c r="P59" s="1"/>
      <c r="Q59" s="1"/>
      <c r="R59" s="1"/>
      <c r="S59" s="1"/>
      <c r="T59" s="2"/>
      <c r="U59" s="1"/>
      <c r="V59" s="1"/>
      <c r="W59" s="1"/>
      <c r="X59" s="1"/>
      <c r="Y59" s="1"/>
      <c r="Z59" s="1"/>
      <c r="AA59" s="1"/>
      <c r="AB59" s="1"/>
    </row>
  </sheetData>
  <mergeCells count="17">
    <mergeCell ref="AD32:AE32"/>
    <mergeCell ref="AD33:AE33"/>
    <mergeCell ref="AD39:AE39"/>
    <mergeCell ref="G31:AE31"/>
    <mergeCell ref="B30:AE30"/>
    <mergeCell ref="B32:C32"/>
    <mergeCell ref="D32:E32"/>
    <mergeCell ref="B31:E31"/>
    <mergeCell ref="G32:K32"/>
    <mergeCell ref="M32:R32"/>
    <mergeCell ref="T32:AB32"/>
    <mergeCell ref="B1:M1"/>
    <mergeCell ref="B2:C2"/>
    <mergeCell ref="E2:M2"/>
    <mergeCell ref="E3:G3"/>
    <mergeCell ref="I3:J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Figure 1</vt:lpstr>
      <vt:lpstr>Figure 2</vt:lpstr>
      <vt:lpstr>Figure 3</vt:lpstr>
      <vt:lpstr>Figure 4</vt:lpstr>
      <vt:lpstr>Figure 5</vt:lpstr>
      <vt:lpstr>Figure 6</vt:lpstr>
      <vt:lpstr>Figure S2</vt:lpstr>
      <vt:lpstr>Figure S3</vt:lpstr>
      <vt:lpstr>Figure S4</vt:lpstr>
      <vt:lpstr>Figure S5</vt:lpstr>
      <vt:lpstr>Figure S6</vt:lpstr>
      <vt:lpstr>Figure S7</vt:lpstr>
      <vt:lpstr>Figure S8</vt:lpstr>
      <vt:lpstr>Figure 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Elissa Hallem</cp:lastModifiedBy>
  <dcterms:created xsi:type="dcterms:W3CDTF">2021-06-30T17:47:11Z</dcterms:created>
  <dcterms:modified xsi:type="dcterms:W3CDTF">2022-07-15T03:19:14Z</dcterms:modified>
</cp:coreProperties>
</file>